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xiao\讲义\非寿险精算实务研究生\非寿精算实务的讲义2021\案例数据、附录和习题答案\pricing in genaral inssurance\"/>
    </mc:Choice>
  </mc:AlternateContent>
  <xr:revisionPtr revIDLastSave="0" documentId="13_ncr:1_{95CF26E5-E622-4C65-BC27-03651C48AF3B}" xr6:coauthVersionLast="47" xr6:coauthVersionMax="47" xr10:uidLastSave="{00000000-0000-0000-0000-000000000000}"/>
  <bookViews>
    <workbookView xWindow="-108" yWindow="-108" windowWidth="23256" windowHeight="12576" tabRatio="776" activeTab="1" xr2:uid="{00000000-000D-0000-FFFF-FFFF00000000}"/>
  </bookViews>
  <sheets>
    <sheet name="00. DISCLAIMER" sheetId="28" r:id="rId1"/>
    <sheet name="Policy data" sheetId="4" r:id="rId2"/>
    <sheet name="Claims data (Reinsurance - GL)" sheetId="7" r:id="rId3"/>
    <sheet name="Claims data (PL)" sheetId="9" r:id="rId4"/>
    <sheet name="Claims data" sheetId="29" r:id="rId5"/>
    <sheet name="Exposure data (PL)" sheetId="26"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b2">#REF!</definedName>
    <definedName name="_xlnm._FilterDatabase" localSheetId="3" hidden="1">'Claims data (PL)'!$A$12:$V$1730</definedName>
    <definedName name="_xlnm._FilterDatabase" localSheetId="1" hidden="1">'Policy data'!$A$1:$N$363</definedName>
    <definedName name="_Order1" hidden="1">255</definedName>
    <definedName name="a" localSheetId="0">#REF!</definedName>
    <definedName name="a">#REF!</definedName>
    <definedName name="AccountList2007" localSheetId="0">#REF!</definedName>
    <definedName name="AccountList2007">#REF!</definedName>
    <definedName name="AccountList2008">#REF!</definedName>
    <definedName name="Agg_Marman_Claims">#REF!</definedName>
    <definedName name="Agg_Marman_Summary">#REF!</definedName>
    <definedName name="Aggregate_Summary">#REF!</definedName>
    <definedName name="Avg_Delay" localSheetId="0">'[1]Frequency analysis'!$X$14</definedName>
    <definedName name="Avg_Delay">#REF!</definedName>
    <definedName name="avg_obs_delay">#REF!</definedName>
    <definedName name="Binder_Table">[2]Console!$B$156:$C$172</definedName>
    <definedName name="binder_table_mid">[2]Console!$B$156:$G$172</definedName>
    <definedName name="biz_type_table">[2]Console!$B$70:$C$71</definedName>
    <definedName name="biz_type_table_mid">[2]Console!$B$70:$G$71</definedName>
    <definedName name="Chart_Points">'[3]Standard severity models'!$U$14</definedName>
    <definedName name="Claims_Inflation">'[4]2. Claims data'!$D$6</definedName>
    <definedName name="cli_output2" localSheetId="0">#REF!</definedName>
    <definedName name="cli_output2">#REF!</definedName>
    <definedName name="COB_BT_Combo_Table">[2]Console!$B$176:$C$194</definedName>
    <definedName name="COB_BT_Combo_Table_mid">[2]Console!$B$176:$G$194</definedName>
    <definedName name="COB_table">[2]Console!$B$75:$C$86</definedName>
    <definedName name="COB_table_mid">[2]Console!$B$75:$G$86</definedName>
    <definedName name="Company" localSheetId="0">#REF!</definedName>
    <definedName name="Company">#REF!</definedName>
    <definedName name="Contract_Basis">[5]Assumptions!$L$7</definedName>
    <definedName name="Contract_length_table">[2]Console!$B$90:$C$93</definedName>
    <definedName name="Contract_length_table_mid">[2]Console!$B$90:$G$93</definedName>
    <definedName name="Corr_Factor">[5]Assumptions!$L$13</definedName>
    <definedName name="country_table">[2]Console!$K$74:$L$182</definedName>
    <definedName name="country_table_mid">[2]Console!$K$74:$P$182</definedName>
    <definedName name="csi">[6]Assumptions!$C$28</definedName>
    <definedName name="csi_client" localSheetId="0">#REF!</definedName>
    <definedName name="csi_client">#REF!</definedName>
    <definedName name="csi_market">#REF!</definedName>
    <definedName name="csi_mkt">[6]Aggregation!#REF!</definedName>
    <definedName name="csi_old" localSheetId="0">#REF!</definedName>
    <definedName name="csi_old">#REF!</definedName>
    <definedName name="csi_orig">[6]Aggregation!$D$35</definedName>
    <definedName name="csi_std_client" localSheetId="0">#REF!</definedName>
    <definedName name="csi_std_client">#REF!</definedName>
    <definedName name="CurrentYear">#REF!</definedName>
    <definedName name="Data_Set">'[7]1. IBNR Calculations'!$W$7</definedName>
    <definedName name="_xlnm.Database" localSheetId="0">#REF!</definedName>
    <definedName name="_xlnm.Database">#REF!</definedName>
    <definedName name="database1" localSheetId="0">'[8]2007 vs 2008 (2)'!$A$8:$T$130</definedName>
    <definedName name="database1">'[9]2007 vs 2008 (2)'!$A$8:$T$130</definedName>
    <definedName name="Database2">'[8]2007 vs 2008'!$A$8:$T$130</definedName>
    <definedName name="Dcsi_mkt" localSheetId="0">[6]Aggregation!#REF!</definedName>
    <definedName name="Dcsi_mkt">[6]Aggregation!#REF!</definedName>
    <definedName name="Default_Inflation">[5]Assumptions!$L$9</definedName>
    <definedName name="disct_rate_cli" localSheetId="0">#REF!</definedName>
    <definedName name="disct_rate_cli">#REF!</definedName>
    <definedName name="disct_rate_mkt">#REF!</definedName>
    <definedName name="dlambda_client">#REF!</definedName>
    <definedName name="Dlambda_het">[6]Aggregation!#REF!</definedName>
    <definedName name="dlambda_market" localSheetId="0">#REF!</definedName>
    <definedName name="dlambda_market">#REF!</definedName>
    <definedName name="Dlambda_mkt" localSheetId="0">[6]Aggregation!#REF!</definedName>
    <definedName name="Dlambda_mkt">[6]Aggregation!#REF!</definedName>
    <definedName name="Dlambda_mkt_2m">[6]Aggregation!#REF!</definedName>
    <definedName name="Dlambda_orig">[6]Aggregation!$F$34</definedName>
    <definedName name="DropOffFlag" localSheetId="0">#REF!</definedName>
    <definedName name="DropOffFlag">#REF!</definedName>
    <definedName name="Dsigma_mkt" localSheetId="0">[6]Aggregation!#REF!</definedName>
    <definedName name="Dsigma_mkt">[6]Aggregation!#REF!</definedName>
    <definedName name="Dtau_het" localSheetId="0">[6]Aggregation!#REF!</definedName>
    <definedName name="Dtau_het">[6]Aggregation!#REF!</definedName>
    <definedName name="Dtau_mkt">[6]Aggregation!#REF!</definedName>
    <definedName name="dump">[6]Aggregation!#REF!</definedName>
    <definedName name="duration_cli" localSheetId="0">#REF!</definedName>
    <definedName name="duration_cli">#REF!</definedName>
    <definedName name="duration_mkt">#REF!</definedName>
    <definedName name="Earliest_Month">'[4]2. Claims data'!$G$7</definedName>
    <definedName name="Earliest_Year">'[4]2. Claims data'!$G$3</definedName>
    <definedName name="Earliest_Year_Shifted">'[4]2. Claims data'!$G$5</definedName>
    <definedName name="EarliestLossYear">[5]Assumptions!$L$11</definedName>
    <definedName name="eff_no_losses" localSheetId="0">[6]Aggregation!#REF!</definedName>
    <definedName name="eff_no_losses">[6]Aggregation!#REF!</definedName>
    <definedName name="Empir_Distr">#REF!</definedName>
    <definedName name="Endpoint">'[7]1. IBNR Calculations'!$F$6</definedName>
    <definedName name="ERS" localSheetId="0">#REF!</definedName>
    <definedName name="ERS">#REF!</definedName>
    <definedName name="ExceedanceLevel">#REF!</definedName>
    <definedName name="Excess">#REF!</definedName>
    <definedName name="excess10">[6]Aggregation!$M$27</definedName>
    <definedName name="excess2">[6]Aggregation!$E$27</definedName>
    <definedName name="excess3">[6]Aggregation!$F$27</definedName>
    <definedName name="excess4">[6]Aggregation!$G$27</definedName>
    <definedName name="excess5">[6]Aggregation!$H$27</definedName>
    <definedName name="excess6">[6]Aggregation!$I$27</definedName>
    <definedName name="excess7">[6]Aggregation!$J$27</definedName>
    <definedName name="excess8">[6]Aggregation!$K$27</definedName>
    <definedName name="excess9">[6]Aggregation!$L$27</definedName>
    <definedName name="Exchange_Rate">'[4]2. Claims data'!$D$8</definedName>
    <definedName name="Exit" localSheetId="0">#REF!</definedName>
    <definedName name="Exit">#REF!</definedName>
    <definedName name="Exit1">#REF!</definedName>
    <definedName name="Exit2">#REF!</definedName>
    <definedName name="Exit3">#REF!</definedName>
    <definedName name="Exit4">#REF!</definedName>
    <definedName name="exposure_client">[6]Aggregation!#REF!</definedName>
    <definedName name="exposure_m">[6]Aggregation!#REF!</definedName>
    <definedName name="exposure_market" localSheetId="0">#REF!</definedName>
    <definedName name="exposure_market">#REF!</definedName>
    <definedName name="exposure_table">'[4]1. Exposure data'!$D$4:$F$1048576</definedName>
    <definedName name="Exposure_Weighted">'[7]1. IBNR Calculations'!$W$6</definedName>
    <definedName name="Exposure_Year" localSheetId="0">#REF!</definedName>
    <definedName name="Exposure_Year">#REF!</definedName>
    <definedName name="First_Row">'[10]2. Frequency analysis'!$D$11</definedName>
    <definedName name="First_Year">'[10]2. Frequency analysis'!$D$13</definedName>
    <definedName name="Formulae">'[11]Motor Claims'!$C$10:$C$12,'[11]Motor Claims'!$AC$10:$AC$12,'[11]Motor Claims'!$AD$10:$AD$12,'[11]Motor Claims'!$AF$10:$BI$12,'[11]Motor Claims'!$BK$10:$DI$12</definedName>
    <definedName name="Full_Claims_List" localSheetId="0">#REF!</definedName>
    <definedName name="Full_Claims_List">#REF!</definedName>
    <definedName name="full_prem_max">[2]Console!$M$67</definedName>
    <definedName name="full_prem_max_mid">[2]Console!$Q$67</definedName>
    <definedName name="full_prem_min">[2]Console!$L$67</definedName>
    <definedName name="full_prem_min_mid">[2]Console!$P$67</definedName>
    <definedName name="Func_Mode">#REF!</definedName>
    <definedName name="future_inflation" localSheetId="0">#REF!</definedName>
    <definedName name="future_inflation">#REF!</definedName>
    <definedName name="gamma">#REF!</definedName>
    <definedName name="GOP_max">[2]Console!$M$64</definedName>
    <definedName name="GOP_max_mid">[2]Console!$Q$64</definedName>
    <definedName name="GOP_min">[2]Console!$L$64</definedName>
    <definedName name="GOP_min_mid">[2]Console!$P$64</definedName>
    <definedName name="GPD_csi">'[3]Standard severity models'!$O$20</definedName>
    <definedName name="GPD_sigma">'[3]Standard severity models'!$O$21</definedName>
    <definedName name="i_FI">[6]Assumptions!$C$10</definedName>
    <definedName name="IBNER_Table" localSheetId="0">'[12]IBNER scratchpad'!$C$6:$D$19</definedName>
    <definedName name="IBNER_Table">'[13]IBNER scratchpad'!$C$6:$D$19</definedName>
    <definedName name="IBNERFactors" localSheetId="0">#REF!</definedName>
    <definedName name="IBNERFactors">#REF!</definedName>
    <definedName name="IncludeFinalColumn">#REF!</definedName>
    <definedName name="Incurreds" localSheetId="0">OFFSET('[11]Motor Claims'!#REF!,0,0,COUNTA('[11]Motor Claims'!#REF!)-2,51)</definedName>
    <definedName name="Incurreds">OFFSET('[11]Motor Claims'!#REF!,0,0,COUNTA('[11]Motor Claims'!#REF!)-2,51)</definedName>
    <definedName name="industry_table">[2]Console!$B$97:$C$152</definedName>
    <definedName name="industry_table_mid">[2]Console!$B$97:$G$152</definedName>
    <definedName name="Inflation" localSheetId="0">#REF!</definedName>
    <definedName name="Inflation">#REF!</definedName>
    <definedName name="InflDrivers">[5]Assumptions!$L$19:$M$27</definedName>
    <definedName name="inscope_table" localSheetId="0">[2]Console!#REF!</definedName>
    <definedName name="inscope_table">[2]Console!#REF!</definedName>
    <definedName name="inv_rate_cli" localSheetId="0">#REF!</definedName>
    <definedName name="inv_rate_cli">#REF!</definedName>
    <definedName name="inv_rate_mkt">#REF!</definedName>
    <definedName name="L2formula">'[14]Layer 2'!$E$9:$Q$9,'[14]Layer 2'!$D$11:$Q$11,'[14]Layer 2'!$E$12:$Q$12,'[14]Layer 2'!$D$15:$Q$15,'[14]Layer 2'!$E$20:$Q$20,'[14]Layer 2'!$C$21:$Q$119</definedName>
    <definedName name="L3formula">'[14]Layer 3'!$E$9:$Q$9,'[14]Layer 3'!$D$11:$Q$11,'[14]Layer 3'!$E$12:$Q$12,'[14]Layer 3'!$D$15:$Q$15,'[14]Layer 3'!$E$20:$Q$20,'[14]Layer 3'!$C$21:$Q$119</definedName>
    <definedName name="L4formula">'[14]Layer 4'!$E$9:$Q$9,'[14]Layer 4'!$D$11:$Q$11,'[14]Layer 4'!$E$12:$Q$12,'[14]Layer 4'!$D$15:$Q$15,'[14]Layer 4'!$E$20:$Q$20,'[14]Layer 4'!$C$21:$Q$119</definedName>
    <definedName name="L5formula">'[14]Layer 5'!$E$9:$Q$9,'[14]Layer 5'!$D$11:$Q$11,'[14]Layer 5'!$E$12:$Q$12,'[14]Layer 5'!$D$15:$Q$15,'[14]Layer 5'!$E$20:$Q$20,'[14]Layer 5'!$C$21:$Q$119</definedName>
    <definedName name="L6formula">'[14]Layer 6'!$E$9:$Q$9,'[14]Layer 6'!$D$11:$Q$11,'[14]Layer 6'!$E$12:$Q$12,'[14]Layer 6'!$D$15:$Q$15,'[14]Layer 6'!$E$20:$Q$20,'[14]Layer 6'!$C$21:$Q$119</definedName>
    <definedName name="L7formula">'[14]Layer 7'!$E$9:$Q$9,'[14]Layer 7'!$D$11:$Q$11,'[14]Layer 7'!$E$12:$Q$12,'[14]Layer 7'!$D$15:$Q$15,'[14]Layer 7'!$E$20:$Q$20,'[14]Layer 7'!$C$21:$Q$119</definedName>
    <definedName name="L8formula">'[14]Layer 8'!$E$9:$Q$9,'[14]Layer 8'!$D$11:$Q$11,'[14]Layer 8'!$E$12:$Q$12,'[14]Layer 8'!$D$15:$Q$15,'[14]Layer 8'!$E$20:$Q$20,'[14]Layer 8'!$C$21:$Q$119</definedName>
    <definedName name="lambda_client" localSheetId="0">#REF!</definedName>
    <definedName name="lambda_client">#REF!</definedName>
    <definedName name="lambda_market">#REF!</definedName>
    <definedName name="lambda_mkt">[6]Aggregation!#REF!</definedName>
    <definedName name="lambda_old" localSheetId="0">#REF!</definedName>
    <definedName name="lambda_old">#REF!</definedName>
    <definedName name="lambda_orig">[6]Aggregation!$D$34</definedName>
    <definedName name="lambda_surv">[6]Aggregation!$F$37</definedName>
    <definedName name="Latest_Third">'[4]2. Claims data'!$G$8</definedName>
    <definedName name="Latest_Year">'[4]2. Claims data'!$G$4</definedName>
    <definedName name="Latest_Year_Shifted">'[4]2. Claims data'!$G$6</definedName>
    <definedName name="LatestLUp" localSheetId="0">#REF!</definedName>
    <definedName name="LatestLUp">#REF!</definedName>
    <definedName name="Lim_max">[2]Console!$M$65</definedName>
    <definedName name="Lim_max_mid">[2]Console!$Q$65</definedName>
    <definedName name="Lim_min">[2]Console!$L$65</definedName>
    <definedName name="Lim_min_mid">[2]Console!$P$65</definedName>
    <definedName name="Limit" localSheetId="0">#REF!</definedName>
    <definedName name="Limit">#REF!</definedName>
    <definedName name="limit10">[6]Aggregation!$M$26</definedName>
    <definedName name="limit2">[6]Aggregation!$E$26</definedName>
    <definedName name="limit3">[6]Aggregation!$F$26</definedName>
    <definedName name="limit4">[6]Aggregation!$G$26</definedName>
    <definedName name="limit5">[6]Aggregation!$H$26</definedName>
    <definedName name="limit6">[6]Aggregation!$I$26</definedName>
    <definedName name="limit7">[6]Aggregation!$J$26</definedName>
    <definedName name="limit8">[6]Aggregation!$K$26</definedName>
    <definedName name="limit9">[6]Aggregation!$L$26</definedName>
    <definedName name="LOB" localSheetId="0">#REF!</definedName>
    <definedName name="LOB">#REF!</definedName>
    <definedName name="LookupBlue" localSheetId="0">#REF!</definedName>
    <definedName name="LookupBlue">#REF!</definedName>
    <definedName name="Loss_Counter">'[3]Standard severity models'!$E$9</definedName>
    <definedName name="MaxYoEAge">#REF!</definedName>
    <definedName name="MeanSD">#REF!</definedName>
    <definedName name="MLE_Input" localSheetId="0">[1]MLE!$A$12:$A$65532</definedName>
    <definedName name="MLE_Input">#REF!</definedName>
    <definedName name="MPD_Days" localSheetId="0">'[7]1. IBNR Calculations'!$F$7</definedName>
    <definedName name="MPD_days">#REF!</definedName>
    <definedName name="MPD_months" localSheetId="0">'[1]Frequency analysis'!$AV$17</definedName>
    <definedName name="MPD_months">#REF!</definedName>
    <definedName name="MPD_years" localSheetId="0">'[1]Frequency analysis'!$AR$17</definedName>
    <definedName name="MPD_years">#REF!</definedName>
    <definedName name="mu">[6]Assumptions!$C$27</definedName>
    <definedName name="mu_client" localSheetId="0">#REF!</definedName>
    <definedName name="mu_client">#REF!</definedName>
    <definedName name="mu_market">#REF!</definedName>
    <definedName name="mu_mkt">[6]Aggregation!#REF!</definedName>
    <definedName name="mu_old" localSheetId="0">#REF!</definedName>
    <definedName name="mu_old">#REF!</definedName>
    <definedName name="mu_orig">[6]Aggregation!$D$37</definedName>
    <definedName name="mu_subset">#REF!</definedName>
    <definedName name="mu_use_mkt">[6]Aggregation!$H$44</definedName>
    <definedName name="mult_fact" localSheetId="0">#REF!</definedName>
    <definedName name="mult_fact">#REF!</definedName>
    <definedName name="mult_factor" localSheetId="0">#REF!</definedName>
    <definedName name="mult_factor">#REF!</definedName>
    <definedName name="n_losses">[6]Assumptions!$C$24</definedName>
    <definedName name="N_losses_client" localSheetId="0">#REF!</definedName>
    <definedName name="N_losses_client">#REF!</definedName>
    <definedName name="n_losses_market">#REF!</definedName>
    <definedName name="no_losses_mkt">[6]Aggregation!#REF!</definedName>
    <definedName name="no_losses_orig">[6]Aggregation!$D$38</definedName>
    <definedName name="no_of_months_for_latest_year" localSheetId="0">[6]CapeCod!#REF!</definedName>
    <definedName name="no_of_months_for_latest_year">[6]CapeCod!#REF!</definedName>
    <definedName name="noIterations" localSheetId="0">#REF!</definedName>
    <definedName name="noIterations">#REF!</definedName>
    <definedName name="noYears">#REF!</definedName>
    <definedName name="Option1">[15]Fit!$D$12</definedName>
    <definedName name="overall_risk_lim_max">[2]Console!$M$68</definedName>
    <definedName name="overall_risk_lim_max_mid">[2]Console!$Q$68</definedName>
    <definedName name="overall_risk_lim_min">[2]Console!$L$68</definedName>
    <definedName name="overall_risk_lim_min_mid">[2]Console!$P$68</definedName>
    <definedName name="PDF_tot_d" localSheetId="0">'[1]Frequency analysis'!$AN$18</definedName>
    <definedName name="PDF_tot_d">#REF!</definedName>
    <definedName name="PDF_tot_m" localSheetId="0">'[1]Frequency analysis'!$AV$18</definedName>
    <definedName name="PDF_tot_m">#REF!</definedName>
    <definedName name="PDF_tot_y" localSheetId="0">'[1]Frequency analysis'!$AR$18</definedName>
    <definedName name="PDF_tot_y">#REF!</definedName>
    <definedName name="Percentiles" localSheetId="0">#REF!</definedName>
    <definedName name="Percentiles">#REF!</definedName>
    <definedName name="PercValues">#REF!</definedName>
    <definedName name="Pol_Inc_Month_Shifted">'[4]2. Claims data'!$D$9</definedName>
    <definedName name="Policy_Inc_Day" localSheetId="0">'[12]Input data'!$F$7</definedName>
    <definedName name="Policy_Inc_Day">'[13]Input data'!$F$7</definedName>
    <definedName name="Policy_Inc_Month" localSheetId="0">'[12]Input data'!$F$5</definedName>
    <definedName name="Policy_Inc_Month">'[13]Input data'!$F$5</definedName>
    <definedName name="Policy_Inception_Month">'[4]2. Claims data'!$D$4</definedName>
    <definedName name="PrevLUp" localSheetId="0">#REF!</definedName>
    <definedName name="PrevLUp">#REF!</definedName>
    <definedName name="primary_xs_table">[2]Console!$B$64:$C$66</definedName>
    <definedName name="primary_xs_table_mid">[2]Console!$B$64:$G$66</definedName>
    <definedName name="Prob_X_below_thr_empirical">'[3]Standard severity models'!$I$12</definedName>
    <definedName name="Prob_X_below_thr_logn">'[3]Standard severity models'!$I$13</definedName>
    <definedName name="r_inv">[6]Assumptions!$C$9</definedName>
    <definedName name="rel_freq_client" localSheetId="0">#REF!</definedName>
    <definedName name="rel_freq_client">#REF!</definedName>
    <definedName name="rel_freq_market">#REF!</definedName>
    <definedName name="Renewal_Exposure">'[10]2. Frequency analysis'!$K$11</definedName>
    <definedName name="ReportingLevel">#REF!</definedName>
    <definedName name="Result">[15]Fit!$B$16:$I$26</definedName>
    <definedName name="Revalue_at_date">'[4]2. Claims data'!$D$5</definedName>
    <definedName name="right_endpoint">[6]Aggregation!$F$39</definedName>
    <definedName name="right_endpt_old" localSheetId="0">#REF!</definedName>
    <definedName name="right_endpt_old">#REF!</definedName>
    <definedName name="right_ep_client">#REF!</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TRUE</definedName>
    <definedName name="RiskUseMultipleCPUs">FALSE</definedName>
    <definedName name="RNI">10000</definedName>
    <definedName name="Section_1" localSheetId="0">#REF!</definedName>
    <definedName name="Section_1">#REF!</definedName>
    <definedName name="Section_2">#REF!</definedName>
    <definedName name="Section_2_bis">#REF!</definedName>
    <definedName name="Section_3">#REF!</definedName>
    <definedName name="Section_4">#REF!</definedName>
    <definedName name="Section_5">#REF!</definedName>
    <definedName name="SECTION_V">#REF!</definedName>
    <definedName name="SectionII_bis">#REF!</definedName>
    <definedName name="Seed">#REF!</definedName>
    <definedName name="sigma">[6]Assumptions!$C$29</definedName>
    <definedName name="sigma_client" localSheetId="0">#REF!</definedName>
    <definedName name="sigma_client">#REF!</definedName>
    <definedName name="sigma_market">#REF!</definedName>
    <definedName name="sigma_mkt">[6]Aggregation!#REF!</definedName>
    <definedName name="sigma_old" localSheetId="0">#REF!</definedName>
    <definedName name="sigma_old">#REF!</definedName>
    <definedName name="sigma_orig">[6]Aggregation!$D$36</definedName>
    <definedName name="sigma_std_client" localSheetId="0">#REF!</definedName>
    <definedName name="sigma_std_client">#REF!</definedName>
    <definedName name="Splicing_Point">'[3]Standard severity models'!$I$10</definedName>
    <definedName name="Start_Column">'[7]1. IBNR Calculations'!$W$9</definedName>
    <definedName name="Start_Row" localSheetId="0">'[7]1. IBNR Calculations'!$W$8</definedName>
    <definedName name="Start_Row">'[3]Standard severity models'!$E$10</definedName>
    <definedName name="Startpoint">'[7]1. IBNR Calculations'!$F$5</definedName>
    <definedName name="table_anchor">'[3]Standard severity models'!$M$15</definedName>
    <definedName name="table_claims_type">#REF!</definedName>
    <definedName name="Tail_Factor" localSheetId="0">'[7]1. IBNR Calculations'!$AQ$10</definedName>
    <definedName name="Tail_Factor">#REF!</definedName>
    <definedName name="tau" localSheetId="0">#REF!</definedName>
    <definedName name="tau">#REF!</definedName>
    <definedName name="tau_client">[6]Aggregation!$F$40</definedName>
    <definedName name="tau_mkt" localSheetId="0">[6]Aggregation!#REF!</definedName>
    <definedName name="tau_mkt">[6]Aggregation!#REF!</definedName>
    <definedName name="TEP_1">[6]Aggregation!$H$37</definedName>
    <definedName name="Title_Row">'[10]2. Frequency analysis'!$C$17</definedName>
    <definedName name="u_1" localSheetId="0">[6]Aggregation!#REF!</definedName>
    <definedName name="u_1">[6]Aggregation!#REF!</definedName>
    <definedName name="u_1_mkt" localSheetId="0">[6]Aggregation!#REF!</definedName>
    <definedName name="u_1_mkt">[6]Aggregation!#REF!</definedName>
    <definedName name="u_2">[6]Aggregation!#REF!</definedName>
    <definedName name="u_2_mkt">[6]Aggregation!#REF!</definedName>
    <definedName name="u1_het">[6]Aggregation!#REF!</definedName>
    <definedName name="u1_orig">[6]Aggregation!#REF!</definedName>
    <definedName name="u2_het">[6]Aggregation!#REF!</definedName>
    <definedName name="u2_orig">[6]Aggregation!#REF!</definedName>
    <definedName name="Uffa" localSheetId="0">#REF!</definedName>
    <definedName name="Uffa">#REF!</definedName>
    <definedName name="Weighted">#REF!</definedName>
    <definedName name="Weighted_Mean">'[10]2. Frequency analysis'!$K$12</definedName>
    <definedName name="Willis">[2]Console!$I$22</definedName>
    <definedName name="window_size" localSheetId="0">'[1]Frequency analysis'!$B$17</definedName>
    <definedName name="window_size">#REF!</definedName>
    <definedName name="x">#REF!</definedName>
    <definedName name="X_axis">OFFSET('[7]1. IBNR Calculations'!$A$1,'00. DISCLAIMER'!Start_Row-1,Start_Column-1,'00. DISCLAIMER'!MPD_Days,1)</definedName>
    <definedName name="Xs_max">[2]Console!$M$66</definedName>
    <definedName name="Xs_max_mid">[2]Console!$Q$66</definedName>
    <definedName name="Xs_min">[2]Console!$L$66</definedName>
    <definedName name="Xs_min_mid">[2]Console!$P$66</definedName>
    <definedName name="y">#REF!</definedName>
    <definedName name="Y_axis_corr">OFFSET('[7]1. IBNR Calculations'!$A$1,'00. DISCLAIMER'!Start_Row-1,Start_Column+8,'00. DISCLAIMER'!MPD_Days,1)</definedName>
    <definedName name="Y_axis_uncorr">OFFSET('[7]1. IBNR Calculations'!$A$1,'00. DISCLAIMER'!Start_Row-1,Start_Column+6,'00. DISCLAIMER'!MPD_Days,1)</definedName>
    <definedName name="YoE" localSheetId="0">#REF!</definedName>
    <definedName name="YoE">#REF!</definedName>
  </definedNames>
  <calcPr calcId="191029"/>
</workbook>
</file>

<file path=xl/calcChain.xml><?xml version="1.0" encoding="utf-8"?>
<calcChain xmlns="http://schemas.openxmlformats.org/spreadsheetml/2006/main">
  <c r="E4278" i="29" l="1" a="1"/>
  <c r="E4278" i="29" s="1"/>
  <c r="E4275" i="29" a="1"/>
  <c r="E4275" i="29" s="1"/>
  <c r="E4274" i="29" s="1"/>
  <c r="E4272" i="29" a="1"/>
  <c r="E4272" i="29" s="1"/>
  <c r="E4269" i="29" a="1"/>
  <c r="E4269" i="29" s="1"/>
  <c r="E4268" i="29" s="1"/>
  <c r="E4266" i="29" a="1"/>
  <c r="E4266" i="29" s="1"/>
  <c r="E4263" i="29" a="1"/>
  <c r="E4263" i="29" s="1"/>
  <c r="E4262" i="29" s="1"/>
  <c r="E4260" i="29" a="1"/>
  <c r="E4260" i="29" s="1"/>
  <c r="E4257" i="29" a="1"/>
  <c r="E4257" i="29" s="1"/>
  <c r="E4256" i="29" s="1"/>
  <c r="E4255" i="29"/>
  <c r="E4254" i="29" a="1"/>
  <c r="E4254" i="29" s="1"/>
  <c r="E4251" i="29" a="1"/>
  <c r="E4251" i="29" s="1"/>
  <c r="E4250" i="29" s="1"/>
  <c r="E4249" i="29"/>
  <c r="E4248" i="29" a="1"/>
  <c r="E4248" i="29" s="1"/>
  <c r="E4245" i="29" a="1"/>
  <c r="E4245" i="29" s="1"/>
  <c r="E4244" i="29" s="1"/>
  <c r="E4243" i="29"/>
  <c r="E4242" i="29" a="1"/>
  <c r="E4242" i="29" s="1"/>
  <c r="E4239" i="29" a="1"/>
  <c r="E4239" i="29" s="1"/>
  <c r="E4238" i="29" s="1"/>
  <c r="E4236" i="29" a="1"/>
  <c r="E4236" i="29" s="1"/>
  <c r="E4233" i="29" a="1"/>
  <c r="E4233" i="29" s="1"/>
  <c r="E4232" i="29" s="1"/>
  <c r="E4231" i="29"/>
  <c r="E4230" i="29" a="1"/>
  <c r="E4230" i="29" s="1"/>
  <c r="E4227" i="29" a="1"/>
  <c r="E4227" i="29" s="1"/>
  <c r="E4226" i="29" s="1"/>
  <c r="E4225" i="29"/>
  <c r="E4224" i="29" a="1"/>
  <c r="E4224" i="29" s="1"/>
  <c r="E4221" i="29" a="1"/>
  <c r="E4221" i="29" s="1"/>
  <c r="E4220" i="29" s="1"/>
  <c r="E4218" i="29" a="1"/>
  <c r="E4218" i="29" s="1"/>
  <c r="E4215" i="29" a="1"/>
  <c r="E4215" i="29" s="1"/>
  <c r="E4214" i="29" s="1"/>
  <c r="E4212" i="29" a="1"/>
  <c r="E4212" i="29" s="1"/>
  <c r="E4209" i="29" a="1"/>
  <c r="E4209" i="29" s="1"/>
  <c r="E4208" i="29" s="1"/>
  <c r="E4207" i="29"/>
  <c r="E4206" i="29" a="1"/>
  <c r="E4206" i="29" s="1"/>
  <c r="E4203" i="29" a="1"/>
  <c r="E4203" i="29" s="1"/>
  <c r="E4202" i="29" s="1"/>
  <c r="E4201" i="29"/>
  <c r="E4200" i="29" a="1"/>
  <c r="E4200" i="29" s="1"/>
  <c r="E4197" i="29" a="1"/>
  <c r="E4197" i="29" s="1"/>
  <c r="E4196" i="29" s="1"/>
  <c r="E4195" i="29"/>
  <c r="E4194" i="29" a="1"/>
  <c r="E4194" i="29" s="1"/>
  <c r="E4191" i="29" a="1"/>
  <c r="E4191" i="29" s="1"/>
  <c r="E4190" i="29" s="1"/>
  <c r="E4188" i="29" a="1"/>
  <c r="E4188" i="29" s="1"/>
  <c r="E4185" i="29" a="1"/>
  <c r="E4185" i="29" s="1"/>
  <c r="E4184" i="29" s="1"/>
  <c r="E4183" i="29"/>
  <c r="E4182" i="29" a="1"/>
  <c r="E4182" i="29" s="1"/>
  <c r="E4179" i="29" a="1"/>
  <c r="E4179" i="29" s="1"/>
  <c r="E4178" i="29" s="1"/>
  <c r="E4177" i="29"/>
  <c r="E4176" i="29" a="1"/>
  <c r="E4176" i="29" s="1"/>
  <c r="E4173" i="29" a="1"/>
  <c r="E4173" i="29" s="1"/>
  <c r="E4172" i="29" s="1"/>
  <c r="E4170" i="29" a="1"/>
  <c r="E4170" i="29" s="1"/>
  <c r="E4167" i="29" a="1"/>
  <c r="E4167" i="29" s="1"/>
  <c r="E4166" i="29" s="1"/>
  <c r="E4164" i="29" a="1"/>
  <c r="E4164" i="29" s="1"/>
  <c r="E4161" i="29" a="1"/>
  <c r="E4161" i="29" s="1"/>
  <c r="E4160" i="29" s="1"/>
  <c r="E4159" i="29"/>
  <c r="E4158" i="29" a="1"/>
  <c r="E4158" i="29" s="1"/>
  <c r="E4155" i="29" a="1"/>
  <c r="E4155" i="29" s="1"/>
  <c r="E4154" i="29" s="1"/>
  <c r="E4153" i="29"/>
  <c r="E4152" i="29" a="1"/>
  <c r="E4152" i="29" s="1"/>
  <c r="E4149" i="29" a="1"/>
  <c r="E4149" i="29" s="1"/>
  <c r="E4148" i="29" s="1"/>
  <c r="E4147" i="29"/>
  <c r="E4146" i="29" a="1"/>
  <c r="E4146" i="29" s="1"/>
  <c r="E4143" i="29" a="1"/>
  <c r="E4143" i="29" s="1"/>
  <c r="E4142" i="29" s="1"/>
  <c r="E4140" i="29" a="1"/>
  <c r="E4140" i="29" s="1"/>
  <c r="E4137" i="29" a="1"/>
  <c r="E4137" i="29" s="1"/>
  <c r="E4136" i="29" s="1"/>
  <c r="E4134" i="29" a="1"/>
  <c r="E4134" i="29" s="1"/>
  <c r="E4131" i="29" a="1"/>
  <c r="E4131" i="29" s="1"/>
  <c r="E4130" i="29" s="1"/>
  <c r="E4129" i="29"/>
  <c r="E4128" i="29" a="1"/>
  <c r="E4128" i="29" s="1"/>
  <c r="E4125" i="29" a="1"/>
  <c r="E4125" i="29" s="1"/>
  <c r="E4124" i="29" s="1"/>
  <c r="E4122" i="29" a="1"/>
  <c r="E4122" i="29" s="1"/>
  <c r="E4119" i="29" a="1"/>
  <c r="E4119" i="29" s="1"/>
  <c r="E4118" i="29" s="1"/>
  <c r="E4116" i="29" a="1"/>
  <c r="E4116" i="29" s="1"/>
  <c r="E4113" i="29" a="1"/>
  <c r="E4113" i="29" s="1"/>
  <c r="E4110" i="29" a="1"/>
  <c r="E4110" i="29" s="1"/>
  <c r="E4107" i="29" a="1"/>
  <c r="E4107" i="29" s="1"/>
  <c r="E4104" i="29" a="1"/>
  <c r="E4104" i="29" s="1"/>
  <c r="E4101" i="29" a="1"/>
  <c r="E4101" i="29" s="1"/>
  <c r="E4098" i="29" a="1"/>
  <c r="E4098" i="29" s="1"/>
  <c r="E4095" i="29"/>
  <c r="E4094" i="29" s="1"/>
  <c r="E4095" i="29" a="1"/>
  <c r="E4093" i="29"/>
  <c r="E4092" i="29" a="1"/>
  <c r="E4092" i="29" s="1"/>
  <c r="E4089" i="29" a="1"/>
  <c r="E4089" i="29" s="1"/>
  <c r="E4086" i="29"/>
  <c r="E4086" i="29" a="1"/>
  <c r="E4083" i="29"/>
  <c r="E4082" i="29" s="1"/>
  <c r="E4083" i="29" a="1"/>
  <c r="E4081" i="29"/>
  <c r="E4080" i="29" a="1"/>
  <c r="E4080" i="29" s="1"/>
  <c r="E4077" i="29" a="1"/>
  <c r="E4077" i="29" s="1"/>
  <c r="E4074" i="29"/>
  <c r="E4074" i="29" a="1"/>
  <c r="E4071" i="29"/>
  <c r="E4070" i="29" s="1"/>
  <c r="E4071" i="29" a="1"/>
  <c r="E4068" i="29" a="1"/>
  <c r="E4068" i="29" s="1"/>
  <c r="E4065" i="29" a="1"/>
  <c r="E4065" i="29" s="1"/>
  <c r="E4062" i="29"/>
  <c r="E4062" i="29" a="1"/>
  <c r="E4059" i="29" a="1"/>
  <c r="E4059" i="29" s="1"/>
  <c r="E4056" i="29" a="1"/>
  <c r="E4056" i="29" s="1"/>
  <c r="E4053" i="29" a="1"/>
  <c r="E4053" i="29" s="1"/>
  <c r="E4050" i="29" a="1"/>
  <c r="E4050" i="29" s="1"/>
  <c r="E4047" i="29"/>
  <c r="E4046" i="29" s="1"/>
  <c r="E4047" i="29" a="1"/>
  <c r="E4045" i="29"/>
  <c r="E4044" i="29" a="1"/>
  <c r="E4044" i="29" s="1"/>
  <c r="E4041" i="29" a="1"/>
  <c r="E4041" i="29" s="1"/>
  <c r="E4038" i="29"/>
  <c r="E4038" i="29" a="1"/>
  <c r="E4035" i="29"/>
  <c r="E4034" i="29" s="1"/>
  <c r="E4035" i="29" a="1"/>
  <c r="E4033" i="29"/>
  <c r="E4032" i="29" a="1"/>
  <c r="E4032" i="29" s="1"/>
  <c r="E4029" i="29" a="1"/>
  <c r="E4029" i="29" s="1"/>
  <c r="E4026" i="29" a="1"/>
  <c r="E4026" i="29" s="1"/>
  <c r="E4023" i="29"/>
  <c r="E4022" i="29" s="1"/>
  <c r="E4023" i="29" a="1"/>
  <c r="E4020" i="29" a="1"/>
  <c r="E4020" i="29" s="1"/>
  <c r="E4017" i="29" a="1"/>
  <c r="E4017" i="29" s="1"/>
  <c r="E4014" i="29"/>
  <c r="E4014" i="29" a="1"/>
  <c r="E4011" i="29" a="1"/>
  <c r="E4011" i="29" s="1"/>
  <c r="E4008" i="29" a="1"/>
  <c r="E4008" i="29" s="1"/>
  <c r="E4005" i="29" a="1"/>
  <c r="E4005" i="29" s="1"/>
  <c r="E4002" i="29" a="1"/>
  <c r="E4002" i="29" s="1"/>
  <c r="E3999" i="29"/>
  <c r="E3998" i="29" s="1"/>
  <c r="E3999" i="29" a="1"/>
  <c r="E3997" i="29"/>
  <c r="E3996" i="29" a="1"/>
  <c r="E3996" i="29" s="1"/>
  <c r="E3993" i="29" a="1"/>
  <c r="E3993" i="29" s="1"/>
  <c r="E3990" i="29"/>
  <c r="E3990" i="29" a="1"/>
  <c r="E3987" i="29"/>
  <c r="E3986" i="29" s="1"/>
  <c r="E3987" i="29" a="1"/>
  <c r="E3985" i="29"/>
  <c r="E3984" i="29" a="1"/>
  <c r="E3984" i="29" s="1"/>
  <c r="E3981" i="29" a="1"/>
  <c r="E3981" i="29" s="1"/>
  <c r="E3978" i="29" a="1"/>
  <c r="E3978" i="29" s="1"/>
  <c r="E3975" i="29"/>
  <c r="E3974" i="29" s="1"/>
  <c r="E3975" i="29" a="1"/>
  <c r="E3972" i="29" a="1"/>
  <c r="E3972" i="29" s="1"/>
  <c r="E3969" i="29" a="1"/>
  <c r="E3969" i="29" s="1"/>
  <c r="E3966" i="29"/>
  <c r="E3966" i="29" a="1"/>
  <c r="E3963" i="29" a="1"/>
  <c r="E3963" i="29" s="1"/>
  <c r="E3960" i="29" a="1"/>
  <c r="E3960" i="29" s="1"/>
  <c r="E3957" i="29"/>
  <c r="E3956" i="29" s="1"/>
  <c r="E3957" i="29" a="1"/>
  <c r="E3954" i="29" a="1"/>
  <c r="E3954" i="29" s="1"/>
  <c r="E3951" i="29"/>
  <c r="E3950" i="29" s="1"/>
  <c r="E3951" i="29" a="1"/>
  <c r="E3948" i="29" a="1"/>
  <c r="E3948" i="29" s="1"/>
  <c r="E3945" i="29"/>
  <c r="E3944" i="29" s="1"/>
  <c r="E3945" i="29" a="1"/>
  <c r="E3943" i="29"/>
  <c r="E3942" i="29" a="1"/>
  <c r="E3942" i="29" s="1"/>
  <c r="E3939" i="29" a="1"/>
  <c r="E3939" i="29" s="1"/>
  <c r="E3936" i="29" a="1"/>
  <c r="E3936" i="29" s="1"/>
  <c r="E3933" i="29"/>
  <c r="E3932" i="29" s="1"/>
  <c r="E3933" i="29" a="1"/>
  <c r="E3930" i="29" a="1"/>
  <c r="E3930" i="29" s="1"/>
  <c r="E3927" i="29"/>
  <c r="E3926" i="29" s="1"/>
  <c r="E3927" i="29" a="1"/>
  <c r="E3924" i="29" a="1"/>
  <c r="E3924" i="29" s="1"/>
  <c r="E3921" i="29"/>
  <c r="E3920" i="29" s="1"/>
  <c r="E3921" i="29" a="1"/>
  <c r="E3919" i="29"/>
  <c r="E3918" i="29" a="1"/>
  <c r="E3918" i="29" s="1"/>
  <c r="E3915" i="29" a="1"/>
  <c r="E3915" i="29" s="1"/>
  <c r="E3912" i="29" a="1"/>
  <c r="E3912" i="29" s="1"/>
  <c r="E3909" i="29"/>
  <c r="E3908" i="29" s="1"/>
  <c r="E3909" i="29" a="1"/>
  <c r="E3906" i="29" a="1"/>
  <c r="E3906" i="29" s="1"/>
  <c r="E3903" i="29"/>
  <c r="E3902" i="29" s="1"/>
  <c r="E3903" i="29" a="1"/>
  <c r="E3900" i="29" a="1"/>
  <c r="E3900" i="29" s="1"/>
  <c r="E3897" i="29"/>
  <c r="E3896" i="29" s="1"/>
  <c r="E3897" i="29" a="1"/>
  <c r="E3895" i="29"/>
  <c r="E3894" i="29" a="1"/>
  <c r="E3894" i="29" s="1"/>
  <c r="E3891" i="29" a="1"/>
  <c r="E3891" i="29" s="1"/>
  <c r="E3888" i="29" a="1"/>
  <c r="E3888" i="29" s="1"/>
  <c r="E3885" i="29"/>
  <c r="E3884" i="29" s="1"/>
  <c r="E3885" i="29" a="1"/>
  <c r="E3882" i="29" a="1"/>
  <c r="E3882" i="29" s="1"/>
  <c r="E3879" i="29"/>
  <c r="E3878" i="29" s="1"/>
  <c r="E3879" i="29" a="1"/>
  <c r="E3876" i="29" a="1"/>
  <c r="E3876" i="29" s="1"/>
  <c r="E3873" i="29"/>
  <c r="E3872" i="29" s="1"/>
  <c r="E3873" i="29" a="1"/>
  <c r="E3871" i="29"/>
  <c r="E3870" i="29" a="1"/>
  <c r="E3870" i="29" s="1"/>
  <c r="E3867" i="29" a="1"/>
  <c r="E3867" i="29" s="1"/>
  <c r="E3864" i="29" a="1"/>
  <c r="E3864" i="29" s="1"/>
  <c r="E3861" i="29"/>
  <c r="E3860" i="29" s="1"/>
  <c r="E3861" i="29" a="1"/>
  <c r="E3858" i="29" a="1"/>
  <c r="E3858" i="29" s="1"/>
  <c r="E3855" i="29"/>
  <c r="E3854" i="29" s="1"/>
  <c r="E3855" i="29" a="1"/>
  <c r="E3852" i="29" a="1"/>
  <c r="E3852" i="29" s="1"/>
  <c r="E3849" i="29"/>
  <c r="E3848" i="29" s="1"/>
  <c r="E3849" i="29" a="1"/>
  <c r="E3847" i="29"/>
  <c r="E3846" i="29" a="1"/>
  <c r="E3846" i="29" s="1"/>
  <c r="E3843" i="29" a="1"/>
  <c r="E3843" i="29" s="1"/>
  <c r="E3840" i="29" a="1"/>
  <c r="E3840" i="29" s="1"/>
  <c r="E3837" i="29"/>
  <c r="E3836" i="29" s="1"/>
  <c r="E3837" i="29" a="1"/>
  <c r="E3834" i="29" a="1"/>
  <c r="E3834" i="29" s="1"/>
  <c r="E3831" i="29"/>
  <c r="E3830" i="29" s="1"/>
  <c r="E3831" i="29" a="1"/>
  <c r="E3828" i="29" a="1"/>
  <c r="E3828" i="29" s="1"/>
  <c r="E3825" i="29"/>
  <c r="E3824" i="29" s="1"/>
  <c r="E3825" i="29" a="1"/>
  <c r="E3823" i="29"/>
  <c r="E3822" i="29" a="1"/>
  <c r="E3822" i="29" s="1"/>
  <c r="E3819" i="29" a="1"/>
  <c r="E3819" i="29" s="1"/>
  <c r="E3816" i="29" a="1"/>
  <c r="E3816" i="29" s="1"/>
  <c r="E3813" i="29"/>
  <c r="E3812" i="29" s="1"/>
  <c r="E3813" i="29" a="1"/>
  <c r="E3810" i="29" a="1"/>
  <c r="E3810" i="29" s="1"/>
  <c r="E3807" i="29"/>
  <c r="E3806" i="29" s="1"/>
  <c r="E3807" i="29" a="1"/>
  <c r="E3804" i="29" a="1"/>
  <c r="E3804" i="29" s="1"/>
  <c r="E3801" i="29"/>
  <c r="E3800" i="29" s="1"/>
  <c r="E3801" i="29" a="1"/>
  <c r="E3799" i="29"/>
  <c r="E3798" i="29" a="1"/>
  <c r="E3798" i="29" s="1"/>
  <c r="E3795" i="29" a="1"/>
  <c r="E3795" i="29" s="1"/>
  <c r="E3792" i="29" a="1"/>
  <c r="E3792" i="29" s="1"/>
  <c r="E3789" i="29"/>
  <c r="E3789" i="29" a="1"/>
  <c r="E3786" i="29" a="1"/>
  <c r="E3786" i="29" s="1"/>
  <c r="E3783" i="29"/>
  <c r="E3782" i="29" s="1"/>
  <c r="E3783" i="29" a="1"/>
  <c r="E3781" i="29"/>
  <c r="E3780" i="29" a="1"/>
  <c r="E3780" i="29" s="1"/>
  <c r="E3777" i="29"/>
  <c r="E3776" i="29" s="1"/>
  <c r="E3777" i="29" a="1"/>
  <c r="E3775" i="29"/>
  <c r="E3774" i="29"/>
  <c r="E3774" i="29" a="1"/>
  <c r="E3771" i="29" a="1"/>
  <c r="E3771" i="29" s="1"/>
  <c r="E3768" i="29" a="1"/>
  <c r="E3768" i="29" s="1"/>
  <c r="E3766" i="29" s="1"/>
  <c r="E3767" i="29"/>
  <c r="E3765" i="29" a="1"/>
  <c r="E3765" i="29" s="1"/>
  <c r="E3762" i="29" a="1"/>
  <c r="E3762" i="29" s="1"/>
  <c r="E3761" i="29" s="1"/>
  <c r="E3759" i="29" a="1"/>
  <c r="E3759" i="29" s="1"/>
  <c r="E3756" i="29" a="1"/>
  <c r="E3756" i="29" s="1"/>
  <c r="E3754" i="29" s="1"/>
  <c r="E3755" i="29"/>
  <c r="E3753" i="29" a="1"/>
  <c r="E3753" i="29" s="1"/>
  <c r="E3751" i="29" s="1"/>
  <c r="E3752" i="29"/>
  <c r="E3750" i="29" a="1"/>
  <c r="E3750" i="29" s="1"/>
  <c r="E3749" i="29" s="1"/>
  <c r="E3748" i="29"/>
  <c r="E3747" i="29" a="1"/>
  <c r="E3747" i="29" s="1"/>
  <c r="E3746" i="29" s="1"/>
  <c r="E3744" i="29" a="1"/>
  <c r="E3744" i="29" s="1"/>
  <c r="E3743" i="29" s="1"/>
  <c r="E3741" i="29" a="1"/>
  <c r="E3741" i="29" s="1"/>
  <c r="E3740" i="29"/>
  <c r="E3739" i="29"/>
  <c r="E3738" i="29" a="1"/>
  <c r="E3738" i="29" s="1"/>
  <c r="E3737" i="29" s="1"/>
  <c r="E3736" i="29"/>
  <c r="E3735" i="29" a="1"/>
  <c r="E3735" i="29" s="1"/>
  <c r="E3734" i="29" s="1"/>
  <c r="E3732" i="29" a="1"/>
  <c r="E3732" i="29" s="1"/>
  <c r="E3730" i="29" s="1"/>
  <c r="E3731" i="29"/>
  <c r="E3729" i="29" a="1"/>
  <c r="E3729" i="29" s="1"/>
  <c r="E3728" i="29"/>
  <c r="E3727" i="29"/>
  <c r="E3726" i="29" a="1"/>
  <c r="E3726" i="29" s="1"/>
  <c r="E3725" i="29" s="1"/>
  <c r="E3724" i="29"/>
  <c r="E3723" i="29" a="1"/>
  <c r="E3723" i="29" s="1"/>
  <c r="E3720" i="29" a="1"/>
  <c r="E3720" i="29" s="1"/>
  <c r="E3719" i="29" s="1"/>
  <c r="E3717" i="29" a="1"/>
  <c r="E3717" i="29" s="1"/>
  <c r="E3716" i="29"/>
  <c r="E3715" i="29"/>
  <c r="E3714" i="29" a="1"/>
  <c r="E3714" i="29" s="1"/>
  <c r="E3713" i="29" s="1"/>
  <c r="E3712" i="29"/>
  <c r="E3711" i="29" a="1"/>
  <c r="E3711" i="29" s="1"/>
  <c r="E3710" i="29" s="1"/>
  <c r="E3708" i="29" a="1"/>
  <c r="E3708" i="29" s="1"/>
  <c r="E3706" i="29" s="1"/>
  <c r="E3707" i="29"/>
  <c r="E3705" i="29" a="1"/>
  <c r="E3705" i="29" s="1"/>
  <c r="E3704" i="29"/>
  <c r="E3703" i="29"/>
  <c r="E3702" i="29" a="1"/>
  <c r="E3702" i="29" s="1"/>
  <c r="E3701" i="29" s="1"/>
  <c r="E3700" i="29"/>
  <c r="E3699" i="29" a="1"/>
  <c r="E3699" i="29" s="1"/>
  <c r="E3696" i="29" a="1"/>
  <c r="E3696" i="29" s="1"/>
  <c r="E3695" i="29" s="1"/>
  <c r="E3693" i="29" a="1"/>
  <c r="E3693" i="29" s="1"/>
  <c r="E3692" i="29"/>
  <c r="E3691" i="29"/>
  <c r="E3690" i="29" a="1"/>
  <c r="E3690" i="29" s="1"/>
  <c r="E3689" i="29" s="1"/>
  <c r="E3688" i="29"/>
  <c r="E3687" i="29" a="1"/>
  <c r="E3687" i="29" s="1"/>
  <c r="E3686" i="29" s="1"/>
  <c r="E3684" i="29" a="1"/>
  <c r="E3684" i="29" s="1"/>
  <c r="E3682" i="29" s="1"/>
  <c r="E3683" i="29"/>
  <c r="E3681" i="29" a="1"/>
  <c r="E3681" i="29" s="1"/>
  <c r="E3680" i="29"/>
  <c r="E3679" i="29"/>
  <c r="E3678" i="29" a="1"/>
  <c r="E3678" i="29" s="1"/>
  <c r="E3677" i="29" s="1"/>
  <c r="E3676" i="29"/>
  <c r="E3675" i="29" a="1"/>
  <c r="E3675" i="29" s="1"/>
  <c r="E3672" i="29" a="1"/>
  <c r="E3672" i="29" s="1"/>
  <c r="E3671" i="29" s="1"/>
  <c r="E3669" i="29" a="1"/>
  <c r="E3669" i="29" s="1"/>
  <c r="E3668" i="29"/>
  <c r="E3667" i="29"/>
  <c r="E3666" i="29" a="1"/>
  <c r="E3666" i="29" s="1"/>
  <c r="E3665" i="29" s="1"/>
  <c r="E3664" i="29"/>
  <c r="E3663" i="29" a="1"/>
  <c r="E3663" i="29" s="1"/>
  <c r="E3662" i="29" s="1"/>
  <c r="E3660" i="29" a="1"/>
  <c r="E3660" i="29" s="1"/>
  <c r="E3658" i="29" s="1"/>
  <c r="E3659" i="29"/>
  <c r="E3657" i="29" a="1"/>
  <c r="E3657" i="29" s="1"/>
  <c r="E3656" i="29"/>
  <c r="E3655" i="29"/>
  <c r="E3654" i="29" a="1"/>
  <c r="E3654" i="29" s="1"/>
  <c r="E3653" i="29" s="1"/>
  <c r="E3652" i="29"/>
  <c r="E3651" i="29" a="1"/>
  <c r="E3651" i="29" s="1"/>
  <c r="E3648" i="29" a="1"/>
  <c r="E3648" i="29" s="1"/>
  <c r="E3647" i="29" s="1"/>
  <c r="E3645" i="29" a="1"/>
  <c r="E3645" i="29" s="1"/>
  <c r="E3644" i="29"/>
  <c r="E3643" i="29"/>
  <c r="E3642" i="29" a="1"/>
  <c r="E3642" i="29" s="1"/>
  <c r="E3639" i="29" a="1"/>
  <c r="E3639" i="29" s="1"/>
  <c r="E3638" i="29" s="1"/>
  <c r="E3636" i="29" a="1"/>
  <c r="E3636" i="29" s="1"/>
  <c r="E3635" i="29"/>
  <c r="E3634" i="29"/>
  <c r="E3633" i="29" a="1"/>
  <c r="E3633" i="29" s="1"/>
  <c r="E3632" i="29"/>
  <c r="E3631" i="29"/>
  <c r="E3630" i="29" a="1"/>
  <c r="E3630" i="29" s="1"/>
  <c r="E3629" i="29" s="1"/>
  <c r="E3628" i="29"/>
  <c r="E3627" i="29" a="1"/>
  <c r="E3627" i="29" s="1"/>
  <c r="E3625" i="29" s="1"/>
  <c r="E3624" i="29" a="1"/>
  <c r="E3624" i="29" s="1"/>
  <c r="E3623" i="29" s="1"/>
  <c r="E3621" i="29" a="1"/>
  <c r="E3621" i="29" s="1"/>
  <c r="E3620" i="29"/>
  <c r="E3619" i="29"/>
  <c r="E3618" i="29" a="1"/>
  <c r="E3618" i="29" s="1"/>
  <c r="E3615" i="29" a="1"/>
  <c r="E3615" i="29" s="1"/>
  <c r="E3614" i="29" s="1"/>
  <c r="E3612" i="29" a="1"/>
  <c r="E3612" i="29" s="1"/>
  <c r="E3610" i="29" s="1"/>
  <c r="E3609" i="29" a="1"/>
  <c r="E3609" i="29" s="1"/>
  <c r="E3608" i="29"/>
  <c r="E3607" i="29"/>
  <c r="E3606" i="29" a="1"/>
  <c r="E3606" i="29" s="1"/>
  <c r="E3605" i="29" s="1"/>
  <c r="E3604" i="29"/>
  <c r="E3603" i="29" a="1"/>
  <c r="E3603" i="29" s="1"/>
  <c r="E3601" i="29" s="1"/>
  <c r="E3600" i="29" a="1"/>
  <c r="E3600" i="29" s="1"/>
  <c r="E3597" i="29" a="1"/>
  <c r="E3597" i="29" s="1"/>
  <c r="E3596" i="29"/>
  <c r="E3595" i="29"/>
  <c r="E3594" i="29" a="1"/>
  <c r="E3594" i="29" s="1"/>
  <c r="E3593" i="29" s="1"/>
  <c r="E3592" i="29"/>
  <c r="E3591" i="29" a="1"/>
  <c r="E3591" i="29" s="1"/>
  <c r="E3588" i="29" a="1"/>
  <c r="E3588" i="29" s="1"/>
  <c r="E3586" i="29" s="1"/>
  <c r="E3587" i="29"/>
  <c r="E3585" i="29" a="1"/>
  <c r="E3585" i="29" s="1"/>
  <c r="E3584" i="29"/>
  <c r="E3583" i="29"/>
  <c r="E3582" i="29" a="1"/>
  <c r="E3582" i="29" s="1"/>
  <c r="E3581" i="29" s="1"/>
  <c r="E3580" i="29"/>
  <c r="E3579" i="29" a="1"/>
  <c r="E3579" i="29" s="1"/>
  <c r="E3577" i="29" s="1"/>
  <c r="E3578" i="29"/>
  <c r="E3576" i="29" a="1"/>
  <c r="E3576" i="29" s="1"/>
  <c r="E3574" i="29" s="1"/>
  <c r="E3573" i="29" a="1"/>
  <c r="E3573" i="29" s="1"/>
  <c r="E3572" i="29"/>
  <c r="E3571" i="29"/>
  <c r="E3570" i="29" a="1"/>
  <c r="E3570" i="29" s="1"/>
  <c r="E3569" i="29" s="1"/>
  <c r="E3567" i="29" a="1"/>
  <c r="E3567" i="29" s="1"/>
  <c r="E3564" i="29" a="1"/>
  <c r="E3564" i="29" s="1"/>
  <c r="E3563" i="29" s="1"/>
  <c r="E3561" i="29" a="1"/>
  <c r="E3561" i="29" s="1"/>
  <c r="E3560" i="29"/>
  <c r="E3559" i="29"/>
  <c r="E3558" i="29" a="1"/>
  <c r="E3558" i="29" s="1"/>
  <c r="E3557" i="29" s="1"/>
  <c r="E3556" i="29"/>
  <c r="E3555" i="29" a="1"/>
  <c r="E3555" i="29" s="1"/>
  <c r="E3554" i="29" s="1"/>
  <c r="E3552" i="29" a="1"/>
  <c r="E3552" i="29" s="1"/>
  <c r="E3550" i="29" s="1"/>
  <c r="E3551" i="29"/>
  <c r="E3549" i="29" a="1"/>
  <c r="E3549" i="29" s="1"/>
  <c r="E3548" i="29"/>
  <c r="E3547" i="29"/>
  <c r="E3546" i="29" a="1"/>
  <c r="E3546" i="29" s="1"/>
  <c r="E3545" i="29" s="1"/>
  <c r="E3543" i="29" a="1"/>
  <c r="E3543" i="29" s="1"/>
  <c r="E3540" i="29" a="1"/>
  <c r="E3540" i="29" s="1"/>
  <c r="E3538" i="29" s="1"/>
  <c r="E3539" i="29"/>
  <c r="E3537" i="29" a="1"/>
  <c r="E3537" i="29" s="1"/>
  <c r="E3536" i="29" s="1"/>
  <c r="E3534" i="29" a="1"/>
  <c r="E3534" i="29" s="1"/>
  <c r="E3533" i="29" s="1"/>
  <c r="E3532" i="29"/>
  <c r="E3531" i="29" a="1"/>
  <c r="E3531" i="29" s="1"/>
  <c r="E3529" i="29" s="1"/>
  <c r="E3530" i="29"/>
  <c r="E3528" i="29" a="1"/>
  <c r="E3528" i="29" s="1"/>
  <c r="E3526" i="29" s="1"/>
  <c r="E3525" i="29" a="1"/>
  <c r="E3525" i="29" s="1"/>
  <c r="E3524" i="29"/>
  <c r="E3523" i="29"/>
  <c r="E3522" i="29" a="1"/>
  <c r="E3522" i="29" s="1"/>
  <c r="E3520" i="29" s="1"/>
  <c r="E3521" i="29"/>
  <c r="E3519" i="29" a="1"/>
  <c r="E3519" i="29" s="1"/>
  <c r="E3516" i="29" a="1"/>
  <c r="E3516" i="29" s="1"/>
  <c r="E3515" i="29" s="1"/>
  <c r="E3513" i="29" a="1"/>
  <c r="E3513" i="29" s="1"/>
  <c r="E3512" i="29"/>
  <c r="E3511" i="29"/>
  <c r="E3510" i="29" a="1"/>
  <c r="E3510" i="29" s="1"/>
  <c r="E3509" i="29" s="1"/>
  <c r="E3508" i="29"/>
  <c r="E3507" i="29" a="1"/>
  <c r="E3507" i="29" s="1"/>
  <c r="E3506" i="29" s="1"/>
  <c r="E3504" i="29" a="1"/>
  <c r="E3504" i="29" s="1"/>
  <c r="E3502" i="29" s="1"/>
  <c r="E3503" i="29"/>
  <c r="E3501" i="29" a="1"/>
  <c r="E3501" i="29" s="1"/>
  <c r="E3500" i="29"/>
  <c r="E3499" i="29"/>
  <c r="E3498" i="29" a="1"/>
  <c r="E3498" i="29" s="1"/>
  <c r="E3497" i="29" s="1"/>
  <c r="E3495" i="29" a="1"/>
  <c r="E3495" i="29" s="1"/>
  <c r="E3492" i="29" a="1"/>
  <c r="E3492" i="29" s="1"/>
  <c r="E3490" i="29" s="1"/>
  <c r="E3491" i="29"/>
  <c r="E3489" i="29" a="1"/>
  <c r="E3489" i="29" s="1"/>
  <c r="E3488" i="29" s="1"/>
  <c r="E3486" i="29" a="1"/>
  <c r="E3486" i="29" s="1"/>
  <c r="E3485" i="29" s="1"/>
  <c r="E3484" i="29"/>
  <c r="E3483" i="29" a="1"/>
  <c r="E3483" i="29" s="1"/>
  <c r="E3481" i="29" s="1"/>
  <c r="E3482" i="29"/>
  <c r="E3480" i="29" a="1"/>
  <c r="E3480" i="29" s="1"/>
  <c r="E3478" i="29" s="1"/>
  <c r="E3477" i="29" a="1"/>
  <c r="E3477" i="29" s="1"/>
  <c r="E3476" i="29"/>
  <c r="E3475" i="29"/>
  <c r="E3474" i="29" a="1"/>
  <c r="E3474" i="29" s="1"/>
  <c r="E3472" i="29" s="1"/>
  <c r="E3473" i="29"/>
  <c r="E3471" i="29" a="1"/>
  <c r="E3471" i="29" s="1"/>
  <c r="E3468" i="29" a="1"/>
  <c r="E3468" i="29" s="1"/>
  <c r="E3467" i="29" s="1"/>
  <c r="E3465" i="29" a="1"/>
  <c r="E3465" i="29" s="1"/>
  <c r="E3464" i="29"/>
  <c r="E3463" i="29"/>
  <c r="E3462" i="29" a="1"/>
  <c r="E3462" i="29" s="1"/>
  <c r="E3461" i="29" s="1"/>
  <c r="E3460" i="29"/>
  <c r="E3459" i="29" a="1"/>
  <c r="E3459" i="29" s="1"/>
  <c r="E3458" i="29" s="1"/>
  <c r="E3456" i="29" a="1"/>
  <c r="E3456" i="29" s="1"/>
  <c r="E3454" i="29" s="1"/>
  <c r="E3455" i="29"/>
  <c r="E3453" i="29" a="1"/>
  <c r="E3453" i="29" s="1"/>
  <c r="E3452" i="29"/>
  <c r="E3451" i="29"/>
  <c r="E3450" i="29" a="1"/>
  <c r="E3450" i="29" s="1"/>
  <c r="E3449" i="29" s="1"/>
  <c r="E3447" i="29" a="1"/>
  <c r="E3447" i="29" s="1"/>
  <c r="E3444" i="29" a="1"/>
  <c r="E3444" i="29" s="1"/>
  <c r="E3442" i="29" s="1"/>
  <c r="E3443" i="29"/>
  <c r="E3441" i="29" a="1"/>
  <c r="E3441" i="29" s="1"/>
  <c r="E3438" i="29" a="1"/>
  <c r="E3438" i="29" s="1"/>
  <c r="E3437" i="29"/>
  <c r="E3436" i="29"/>
  <c r="E3435" i="29"/>
  <c r="E3433" i="29" s="1"/>
  <c r="E3435" i="29" a="1"/>
  <c r="E3434" i="29"/>
  <c r="E3432" i="29" a="1"/>
  <c r="E3432" i="29" s="1"/>
  <c r="E3431" i="29"/>
  <c r="E3430" i="29"/>
  <c r="E3429" i="29" a="1"/>
  <c r="E3429" i="29" s="1"/>
  <c r="E3428" i="29" s="1"/>
  <c r="E3426" i="29" a="1"/>
  <c r="E3426" i="29" s="1"/>
  <c r="E3425" i="29" s="1"/>
  <c r="E3423" i="29" a="1"/>
  <c r="E3423" i="29" s="1"/>
  <c r="E3421" i="29" s="1"/>
  <c r="E3420" i="29" a="1"/>
  <c r="E3420" i="29" s="1"/>
  <c r="E3417" i="29" a="1"/>
  <c r="E3417" i="29" s="1"/>
  <c r="E3416" i="29" s="1"/>
  <c r="E3415" i="29"/>
  <c r="E3414" i="29" a="1"/>
  <c r="E3414" i="29" s="1"/>
  <c r="E3413" i="29"/>
  <c r="E3412" i="29"/>
  <c r="E3411" i="29" a="1"/>
  <c r="E3411" i="29" s="1"/>
  <c r="E3408" i="29" a="1"/>
  <c r="E3408" i="29" s="1"/>
  <c r="E3407" i="29" s="1"/>
  <c r="E3406" i="29"/>
  <c r="E3405" i="29"/>
  <c r="E3404" i="29" s="1"/>
  <c r="E3405" i="29" a="1"/>
  <c r="E3402" i="29" a="1"/>
  <c r="E3402" i="29" s="1"/>
  <c r="E3400" i="29" s="1"/>
  <c r="E3401" i="29"/>
  <c r="E3399" i="29"/>
  <c r="E3399" i="29" a="1"/>
  <c r="E3396" i="29" a="1"/>
  <c r="E3396" i="29" s="1"/>
  <c r="E3395" i="29"/>
  <c r="E3394" i="29"/>
  <c r="E3393" i="29" a="1"/>
  <c r="E3393" i="29" s="1"/>
  <c r="E3390" i="29" a="1"/>
  <c r="E3390" i="29" s="1"/>
  <c r="E3389" i="29"/>
  <c r="E3388" i="29"/>
  <c r="E3387" i="29"/>
  <c r="E3385" i="29" s="1"/>
  <c r="E3387" i="29" a="1"/>
  <c r="E3384" i="29" a="1"/>
  <c r="E3384" i="29" s="1"/>
  <c r="E3383" i="29"/>
  <c r="E3382" i="29"/>
  <c r="E3381" i="29" a="1"/>
  <c r="E3381" i="29" s="1"/>
  <c r="E3380" i="29" s="1"/>
  <c r="E3378" i="29" a="1"/>
  <c r="E3378" i="29" s="1"/>
  <c r="E3377" i="29" s="1"/>
  <c r="E3375" i="29" a="1"/>
  <c r="E3375" i="29" s="1"/>
  <c r="E3373" i="29" s="1"/>
  <c r="E3374" i="29"/>
  <c r="E3372" i="29" a="1"/>
  <c r="E3372" i="29" s="1"/>
  <c r="E3369" i="29" a="1"/>
  <c r="E3369" i="29" s="1"/>
  <c r="E3368" i="29" s="1"/>
  <c r="E3366" i="29" a="1"/>
  <c r="E3366" i="29" s="1"/>
  <c r="E3365" i="29"/>
  <c r="E3364" i="29"/>
  <c r="E3363" i="29" a="1"/>
  <c r="E3363" i="29" s="1"/>
  <c r="E3360" i="29" a="1"/>
  <c r="E3360" i="29" s="1"/>
  <c r="E3359" i="29" s="1"/>
  <c r="E3358" i="29"/>
  <c r="E3357" i="29"/>
  <c r="E3356" i="29" s="1"/>
  <c r="E3357" i="29" a="1"/>
  <c r="E3354" i="29" a="1"/>
  <c r="E3354" i="29" s="1"/>
  <c r="E3352" i="29" s="1"/>
  <c r="E3351" i="29"/>
  <c r="E3351" i="29" a="1"/>
  <c r="E3348" i="29" a="1"/>
  <c r="E3348" i="29" s="1"/>
  <c r="E3347" i="29"/>
  <c r="E3346" i="29"/>
  <c r="E3345" i="29" a="1"/>
  <c r="E3345" i="29" s="1"/>
  <c r="E3342" i="29" a="1"/>
  <c r="E3342" i="29" s="1"/>
  <c r="E3341" i="29"/>
  <c r="E3340" i="29"/>
  <c r="E3339" i="29"/>
  <c r="E3337" i="29" s="1"/>
  <c r="E3339" i="29" a="1"/>
  <c r="E3338" i="29"/>
  <c r="E3336" i="29" a="1"/>
  <c r="E3336" i="29" s="1"/>
  <c r="E3335" i="29"/>
  <c r="E3334" i="29"/>
  <c r="E3333" i="29" a="1"/>
  <c r="E3333" i="29" s="1"/>
  <c r="E3330" i="29" a="1"/>
  <c r="E3330" i="29" s="1"/>
  <c r="E3329" i="29" s="1"/>
  <c r="E3327" i="29" a="1"/>
  <c r="E3327" i="29" s="1"/>
  <c r="E3325" i="29" s="1"/>
  <c r="E3324" i="29" a="1"/>
  <c r="E3324" i="29" s="1"/>
  <c r="E3321" i="29" a="1"/>
  <c r="E3321" i="29" s="1"/>
  <c r="E3320" i="29" s="1"/>
  <c r="E3319" i="29"/>
  <c r="E3318" i="29" a="1"/>
  <c r="E3318" i="29" s="1"/>
  <c r="E3317" i="29"/>
  <c r="E3316" i="29"/>
  <c r="E3315" i="29" a="1"/>
  <c r="E3315" i="29" s="1"/>
  <c r="E3314" i="29" s="1"/>
  <c r="E3313" i="29"/>
  <c r="E3312" i="29" a="1"/>
  <c r="E3312" i="29" s="1"/>
  <c r="E3311" i="29" s="1"/>
  <c r="E3309" i="29"/>
  <c r="E3308" i="29" s="1"/>
  <c r="E3309" i="29" a="1"/>
  <c r="E3306" i="29" a="1"/>
  <c r="E3306" i="29" s="1"/>
  <c r="E3304" i="29" s="1"/>
  <c r="E3305" i="29"/>
  <c r="E3303" i="29"/>
  <c r="E3303" i="29" a="1"/>
  <c r="E3300" i="29" a="1"/>
  <c r="E3300" i="29" s="1"/>
  <c r="E3299" i="29"/>
  <c r="E3298" i="29"/>
  <c r="E3297" i="29" a="1"/>
  <c r="E3297" i="29" s="1"/>
  <c r="E3294" i="29" a="1"/>
  <c r="E3294" i="29" s="1"/>
  <c r="E3293" i="29"/>
  <c r="E3292" i="29"/>
  <c r="E3291" i="29"/>
  <c r="E3289" i="29" s="1"/>
  <c r="E3291" i="29" a="1"/>
  <c r="E3288" i="29" a="1"/>
  <c r="E3288" i="29" s="1"/>
  <c r="E3287" i="29"/>
  <c r="E3286" i="29"/>
  <c r="E3285" i="29" a="1"/>
  <c r="E3285" i="29" s="1"/>
  <c r="E3282" i="29" a="1"/>
  <c r="E3282" i="29" s="1"/>
  <c r="E3279" i="29" a="1"/>
  <c r="E3279" i="29" s="1"/>
  <c r="E3277" i="29" s="1"/>
  <c r="E3278" i="29"/>
  <c r="E3276" i="29" a="1"/>
  <c r="E3276" i="29" s="1"/>
  <c r="E3274" i="29" s="1"/>
  <c r="E3273" i="29" a="1"/>
  <c r="E3273" i="29" s="1"/>
  <c r="E3272" i="29"/>
  <c r="E3271" i="29"/>
  <c r="E3270" i="29" a="1"/>
  <c r="E3270" i="29" s="1"/>
  <c r="E3269" i="29"/>
  <c r="E3268" i="29"/>
  <c r="E3267" i="29" a="1"/>
  <c r="E3267" i="29" s="1"/>
  <c r="E3266" i="29" s="1"/>
  <c r="E3264" i="29" a="1"/>
  <c r="E3264" i="29" s="1"/>
  <c r="E3263" i="29" s="1"/>
  <c r="E3262" i="29"/>
  <c r="E3261" i="29"/>
  <c r="E3261" i="29" a="1"/>
  <c r="E3258" i="29" a="1"/>
  <c r="E3258" i="29" s="1"/>
  <c r="E3256" i="29" s="1"/>
  <c r="E3255" i="29" a="1"/>
  <c r="E3255" i="29" s="1"/>
  <c r="E3252" i="29" a="1"/>
  <c r="E3252" i="29" s="1"/>
  <c r="E3251" i="29"/>
  <c r="E3250" i="29"/>
  <c r="E3249" i="29" a="1"/>
  <c r="E3249" i="29" s="1"/>
  <c r="E3247" i="29" s="1"/>
  <c r="E3248" i="29"/>
  <c r="E3246" i="29" a="1"/>
  <c r="E3246" i="29" s="1"/>
  <c r="E3245" i="29"/>
  <c r="E3244" i="29"/>
  <c r="E3243" i="29"/>
  <c r="E3242" i="29" s="1"/>
  <c r="E3243" i="29" a="1"/>
  <c r="E3240" i="29" a="1"/>
  <c r="E3240" i="29" s="1"/>
  <c r="E3239" i="29"/>
  <c r="E3238" i="29"/>
  <c r="E3237" i="29" a="1"/>
  <c r="E3237" i="29" s="1"/>
  <c r="E3234" i="29" a="1"/>
  <c r="E3234" i="29" s="1"/>
  <c r="E3231" i="29" a="1"/>
  <c r="E3231" i="29" s="1"/>
  <c r="E3229" i="29" s="1"/>
  <c r="E3228" i="29" a="1"/>
  <c r="E3228" i="29" s="1"/>
  <c r="E3226" i="29" s="1"/>
  <c r="E3225" i="29" a="1"/>
  <c r="E3225" i="29" s="1"/>
  <c r="E3224" i="29"/>
  <c r="E3223" i="29"/>
  <c r="E3222" i="29" a="1"/>
  <c r="E3222" i="29" s="1"/>
  <c r="E3221" i="29"/>
  <c r="E3220" i="29"/>
  <c r="E3219" i="29" a="1"/>
  <c r="E3219" i="29" s="1"/>
  <c r="E3218" i="29" s="1"/>
  <c r="E3216" i="29" a="1"/>
  <c r="E3216" i="29" s="1"/>
  <c r="E3215" i="29" s="1"/>
  <c r="E3214" i="29"/>
  <c r="E3213" i="29"/>
  <c r="E3213" i="29" a="1"/>
  <c r="E3210" i="29" a="1"/>
  <c r="E3210" i="29" s="1"/>
  <c r="E3208" i="29" s="1"/>
  <c r="E3207" i="29"/>
  <c r="E3207" i="29" a="1"/>
  <c r="E3204" i="29" a="1"/>
  <c r="E3204" i="29" s="1"/>
  <c r="E3203" i="29"/>
  <c r="E3202" i="29"/>
  <c r="E3201" i="29" a="1"/>
  <c r="E3201" i="29" s="1"/>
  <c r="E3199" i="29" s="1"/>
  <c r="E3198" i="29" a="1"/>
  <c r="E3198" i="29" s="1"/>
  <c r="E3197" i="29"/>
  <c r="E3196" i="29"/>
  <c r="E3195" i="29"/>
  <c r="E3194" i="29" s="1"/>
  <c r="E3195" i="29" a="1"/>
  <c r="E3193" i="29"/>
  <c r="E3192" i="29" a="1"/>
  <c r="E3192" i="29" s="1"/>
  <c r="E3191" i="29"/>
  <c r="E3190" i="29"/>
  <c r="E3189" i="29" a="1"/>
  <c r="E3189" i="29" s="1"/>
  <c r="E3186" i="29" a="1"/>
  <c r="E3186" i="29" s="1"/>
  <c r="E3183" i="29" a="1"/>
  <c r="E3183" i="29" s="1"/>
  <c r="E3181" i="29" s="1"/>
  <c r="E3180" i="29" a="1"/>
  <c r="E3180" i="29" s="1"/>
  <c r="E3178" i="29" s="1"/>
  <c r="E3177" i="29" a="1"/>
  <c r="E3177" i="29" s="1"/>
  <c r="E3176" i="29"/>
  <c r="E3175" i="29"/>
  <c r="E3174" i="29" a="1"/>
  <c r="E3174" i="29" s="1"/>
  <c r="E3173" i="29"/>
  <c r="E3172" i="29"/>
  <c r="E3171" i="29" a="1"/>
  <c r="E3171" i="29" s="1"/>
  <c r="E3170" i="29" s="1"/>
  <c r="E3168" i="29" a="1"/>
  <c r="E3168" i="29" s="1"/>
  <c r="E3167" i="29" s="1"/>
  <c r="E3166" i="29"/>
  <c r="E3165" i="29"/>
  <c r="E3165" i="29" a="1"/>
  <c r="E3162" i="29" a="1"/>
  <c r="E3162" i="29" s="1"/>
  <c r="E3160" i="29" s="1"/>
  <c r="E3159" i="29" a="1"/>
  <c r="E3159" i="29" s="1"/>
  <c r="E3156" i="29" a="1"/>
  <c r="E3156" i="29" s="1"/>
  <c r="E3155" i="29"/>
  <c r="E3154" i="29"/>
  <c r="E3153" i="29" a="1"/>
  <c r="E3153" i="29" s="1"/>
  <c r="E3151" i="29" s="1"/>
  <c r="E3152" i="29"/>
  <c r="E3150" i="29" a="1"/>
  <c r="E3150" i="29" s="1"/>
  <c r="E3149" i="29"/>
  <c r="E3148" i="29"/>
  <c r="E3147" i="29"/>
  <c r="E3147" i="29" a="1"/>
  <c r="E3146" i="29"/>
  <c r="E3145" i="29"/>
  <c r="E3144" i="29" a="1"/>
  <c r="E3144" i="29" s="1"/>
  <c r="E3143" i="29"/>
  <c r="E3142" i="29"/>
  <c r="E3141" i="29" a="1"/>
  <c r="E3141" i="29" s="1"/>
  <c r="E3138" i="29" a="1"/>
  <c r="E3138" i="29" s="1"/>
  <c r="E3135" i="29" a="1"/>
  <c r="E3135" i="29" s="1"/>
  <c r="E3133" i="29" s="1"/>
  <c r="E3134" i="29"/>
  <c r="E3132" i="29" a="1"/>
  <c r="E3132" i="29" s="1"/>
  <c r="E3130" i="29" s="1"/>
  <c r="E3129" i="29" a="1"/>
  <c r="E3129" i="29" s="1"/>
  <c r="E3128" i="29"/>
  <c r="E3127" i="29"/>
  <c r="E3126" i="29" a="1"/>
  <c r="E3126" i="29" s="1"/>
  <c r="E3125" i="29"/>
  <c r="E3124" i="29"/>
  <c r="E3123" i="29" a="1"/>
  <c r="E3123" i="29" s="1"/>
  <c r="E3122" i="29" s="1"/>
  <c r="E3120" i="29" a="1"/>
  <c r="E3120" i="29" s="1"/>
  <c r="E3119" i="29" s="1"/>
  <c r="E3117" i="29"/>
  <c r="E3117" i="29" a="1"/>
  <c r="E3114" i="29" a="1"/>
  <c r="E3114" i="29" s="1"/>
  <c r="E3111" i="29"/>
  <c r="E3111" i="29" a="1"/>
  <c r="E3108" i="29" a="1"/>
  <c r="E3108" i="29" s="1"/>
  <c r="E3105" i="29"/>
  <c r="E3105" i="29" a="1"/>
  <c r="E3102" i="29"/>
  <c r="E3101" i="29" s="1"/>
  <c r="E3102" i="29" a="1"/>
  <c r="E3100" i="29"/>
  <c r="E3099" i="29"/>
  <c r="E3099" i="29" a="1"/>
  <c r="E3096" i="29" a="1"/>
  <c r="E3096" i="29" s="1"/>
  <c r="E3093" i="29"/>
  <c r="E3093" i="29" a="1"/>
  <c r="E3090" i="29" a="1"/>
  <c r="E3090" i="29" s="1"/>
  <c r="E3087" i="29"/>
  <c r="E3087" i="29" a="1"/>
  <c r="E3084" i="29"/>
  <c r="E3083" i="29" s="1"/>
  <c r="E3084" i="29" a="1"/>
  <c r="E3081" i="29"/>
  <c r="E3081" i="29" a="1"/>
  <c r="E3078" i="29" a="1"/>
  <c r="E3078" i="29" s="1"/>
  <c r="E3075" i="29"/>
  <c r="E3075" i="29" a="1"/>
  <c r="E3072" i="29" a="1"/>
  <c r="E3072" i="29" s="1"/>
  <c r="E3069" i="29" a="1"/>
  <c r="E3069" i="29" s="1"/>
  <c r="E3066" i="29" a="1"/>
  <c r="E3066" i="29" s="1"/>
  <c r="E3063" i="29" a="1"/>
  <c r="E3063" i="29" s="1"/>
  <c r="E3060" i="29" a="1"/>
  <c r="E3060" i="29" s="1"/>
  <c r="E3057" i="29" a="1"/>
  <c r="E3057" i="29" s="1"/>
  <c r="E3054" i="29" a="1"/>
  <c r="E3054" i="29" s="1"/>
  <c r="E3051" i="29" a="1"/>
  <c r="E3051" i="29" s="1"/>
  <c r="E3048" i="29" a="1"/>
  <c r="E3048" i="29" s="1"/>
  <c r="E3045" i="29" a="1"/>
  <c r="E3045" i="29" s="1"/>
  <c r="E3042" i="29" a="1"/>
  <c r="E3042" i="29" s="1"/>
  <c r="E3039" i="29"/>
  <c r="E3038" i="29" s="1"/>
  <c r="E3039" i="29" a="1"/>
  <c r="E3036" i="29"/>
  <c r="E3035" i="29" s="1"/>
  <c r="E3036" i="29" a="1"/>
  <c r="E3033" i="29" a="1"/>
  <c r="E3033" i="29" s="1"/>
  <c r="E3030" i="29" a="1"/>
  <c r="E3030" i="29" s="1"/>
  <c r="E3027" i="29" a="1"/>
  <c r="E3027" i="29" s="1"/>
  <c r="E3024" i="29" a="1"/>
  <c r="E3024" i="29" s="1"/>
  <c r="E3021" i="29" a="1"/>
  <c r="E3021" i="29" s="1"/>
  <c r="E3018" i="29" a="1"/>
  <c r="E3018" i="29" s="1"/>
  <c r="E3015" i="29"/>
  <c r="E3014" i="29" s="1"/>
  <c r="E3015" i="29" a="1"/>
  <c r="E3012" i="29"/>
  <c r="E3011" i="29" s="1"/>
  <c r="E3012" i="29" a="1"/>
  <c r="E3009" i="29" a="1"/>
  <c r="E3009" i="29" s="1"/>
  <c r="E3006" i="29" a="1"/>
  <c r="E3006" i="29" s="1"/>
  <c r="E3003" i="29" a="1"/>
  <c r="E3003" i="29" s="1"/>
  <c r="E3000" i="29" a="1"/>
  <c r="E3000" i="29" s="1"/>
  <c r="E2997" i="29" a="1"/>
  <c r="E2997" i="29" s="1"/>
  <c r="E2994" i="29" a="1"/>
  <c r="E2994" i="29" s="1"/>
  <c r="E2991" i="29"/>
  <c r="E2990" i="29" s="1"/>
  <c r="E2991" i="29" a="1"/>
  <c r="E2988" i="29"/>
  <c r="E2987" i="29" s="1"/>
  <c r="E2988" i="29" a="1"/>
  <c r="E2985" i="29" a="1"/>
  <c r="E2985" i="29" s="1"/>
  <c r="E2982" i="29" a="1"/>
  <c r="E2982" i="29" s="1"/>
  <c r="E2979" i="29" a="1"/>
  <c r="E2979" i="29" s="1"/>
  <c r="E2976" i="29" a="1"/>
  <c r="E2976" i="29" s="1"/>
  <c r="E2973" i="29" a="1"/>
  <c r="E2973" i="29" s="1"/>
  <c r="E2970" i="29" a="1"/>
  <c r="E2970" i="29" s="1"/>
  <c r="E2967" i="29"/>
  <c r="E2966" i="29" s="1"/>
  <c r="E2967" i="29" a="1"/>
  <c r="E2964" i="29"/>
  <c r="E2963" i="29" s="1"/>
  <c r="E2964" i="29" a="1"/>
  <c r="E2961" i="29" a="1"/>
  <c r="E2961" i="29" s="1"/>
  <c r="E2958" i="29" a="1"/>
  <c r="E2958" i="29" s="1"/>
  <c r="E2955" i="29" a="1"/>
  <c r="E2955" i="29" s="1"/>
  <c r="E2952" i="29" a="1"/>
  <c r="E2952" i="29" s="1"/>
  <c r="E2949" i="29" a="1"/>
  <c r="E2949" i="29" s="1"/>
  <c r="E2946" i="29" a="1"/>
  <c r="E2946" i="29" s="1"/>
  <c r="E2943" i="29"/>
  <c r="E2942" i="29" s="1"/>
  <c r="E2943" i="29" a="1"/>
  <c r="E2940" i="29"/>
  <c r="E2939" i="29" s="1"/>
  <c r="E2940" i="29" a="1"/>
  <c r="E2937" i="29" a="1"/>
  <c r="E2937" i="29" s="1"/>
  <c r="E2934" i="29" a="1"/>
  <c r="E2934" i="29" s="1"/>
  <c r="E2931" i="29" a="1"/>
  <c r="E2931" i="29" s="1"/>
  <c r="E2928" i="29" a="1"/>
  <c r="E2928" i="29" s="1"/>
  <c r="E2925" i="29" a="1"/>
  <c r="E2925" i="29" s="1"/>
  <c r="E2922" i="29" a="1"/>
  <c r="E2922" i="29" s="1"/>
  <c r="E2919" i="29"/>
  <c r="E2918" i="29" s="1"/>
  <c r="E2919" i="29" a="1"/>
  <c r="E2916" i="29"/>
  <c r="E2915" i="29" s="1"/>
  <c r="E2916" i="29" a="1"/>
  <c r="E2913" i="29" a="1"/>
  <c r="E2913" i="29" s="1"/>
  <c r="E2910" i="29" a="1"/>
  <c r="E2910" i="29" s="1"/>
  <c r="E2907" i="29" a="1"/>
  <c r="E2907" i="29" s="1"/>
  <c r="E2904" i="29" a="1"/>
  <c r="E2904" i="29" s="1"/>
  <c r="E2901" i="29" a="1"/>
  <c r="E2901" i="29" s="1"/>
  <c r="E2898" i="29" a="1"/>
  <c r="E2898" i="29" s="1"/>
  <c r="E2895" i="29"/>
  <c r="E2894" i="29" s="1"/>
  <c r="E2895" i="29" a="1"/>
  <c r="E2892" i="29"/>
  <c r="E2891" i="29" s="1"/>
  <c r="E2892" i="29" a="1"/>
  <c r="E2889" i="29" a="1"/>
  <c r="E2889" i="29" s="1"/>
  <c r="E2886" i="29" a="1"/>
  <c r="E2886" i="29" s="1"/>
  <c r="E2883" i="29" a="1"/>
  <c r="E2883" i="29" s="1"/>
  <c r="E2880" i="29" a="1"/>
  <c r="E2880" i="29" s="1"/>
  <c r="E2877" i="29" a="1"/>
  <c r="E2877" i="29" s="1"/>
  <c r="E2874" i="29" a="1"/>
  <c r="E2874" i="29" s="1"/>
  <c r="E2871" i="29"/>
  <c r="E2870" i="29" s="1"/>
  <c r="E2871" i="29" a="1"/>
  <c r="E2868" i="29" a="1"/>
  <c r="E2868" i="29" s="1"/>
  <c r="E2865" i="29"/>
  <c r="E2864" i="29" s="1"/>
  <c r="E2865" i="29" a="1"/>
  <c r="E2862" i="29" a="1"/>
  <c r="E2862" i="29" s="1"/>
  <c r="E2859" i="29"/>
  <c r="E2858" i="29" s="1"/>
  <c r="E2859" i="29" a="1"/>
  <c r="E2856" i="29" a="1"/>
  <c r="E2856" i="29" s="1"/>
  <c r="E2853" i="29"/>
  <c r="E2852" i="29" s="1"/>
  <c r="E2853" i="29" a="1"/>
  <c r="E2850" i="29" a="1"/>
  <c r="E2850" i="29" s="1"/>
  <c r="E2847" i="29"/>
  <c r="E2846" i="29" s="1"/>
  <c r="E2847" i="29" a="1"/>
  <c r="E2844" i="29" a="1"/>
  <c r="E2844" i="29" s="1"/>
  <c r="E2841" i="29"/>
  <c r="E2840" i="29" s="1"/>
  <c r="E2841" i="29" a="1"/>
  <c r="E2838" i="29" a="1"/>
  <c r="E2838" i="29" s="1"/>
  <c r="E2835" i="29" a="1"/>
  <c r="E2835" i="29" s="1"/>
  <c r="E2832" i="29" a="1"/>
  <c r="E2832" i="29" s="1"/>
  <c r="E2829" i="29" a="1"/>
  <c r="E2829" i="29" s="1"/>
  <c r="E2826" i="29" a="1"/>
  <c r="E2826" i="29" s="1"/>
  <c r="E2823" i="29" a="1"/>
  <c r="E2823" i="29" s="1"/>
  <c r="E2820" i="29" a="1"/>
  <c r="E2820" i="29" s="1"/>
  <c r="E2817" i="29" a="1"/>
  <c r="E2817" i="29" s="1"/>
  <c r="E2814" i="29" a="1"/>
  <c r="E2814" i="29" s="1"/>
  <c r="E2811" i="29" a="1"/>
  <c r="E2811" i="29" s="1"/>
  <c r="E2808" i="29" a="1"/>
  <c r="E2808" i="29" s="1"/>
  <c r="E2805" i="29" a="1"/>
  <c r="E2805" i="29" s="1"/>
  <c r="E2802" i="29" a="1"/>
  <c r="E2802" i="29" s="1"/>
  <c r="E2799" i="29" a="1"/>
  <c r="E2799" i="29" s="1"/>
  <c r="E2796" i="29" a="1"/>
  <c r="E2796" i="29" s="1"/>
  <c r="E2793" i="29" a="1"/>
  <c r="E2793" i="29" s="1"/>
  <c r="E2790" i="29" a="1"/>
  <c r="E2790" i="29" s="1"/>
  <c r="E2787" i="29" a="1"/>
  <c r="E2787" i="29" s="1"/>
  <c r="E2784" i="29" a="1"/>
  <c r="E2784" i="29" s="1"/>
  <c r="E2781" i="29" a="1"/>
  <c r="E2781" i="29" s="1"/>
  <c r="E2778" i="29" a="1"/>
  <c r="E2778" i="29" s="1"/>
  <c r="E2775" i="29" a="1"/>
  <c r="E2775" i="29" s="1"/>
  <c r="E2772" i="29" a="1"/>
  <c r="E2772" i="29" s="1"/>
  <c r="E2769" i="29" a="1"/>
  <c r="E2769" i="29" s="1"/>
  <c r="E2766" i="29" a="1"/>
  <c r="E2766" i="29" s="1"/>
  <c r="E2763" i="29" a="1"/>
  <c r="E2763" i="29" s="1"/>
  <c r="E2760" i="29" a="1"/>
  <c r="E2760" i="29" s="1"/>
  <c r="E2757" i="29" a="1"/>
  <c r="E2757" i="29" s="1"/>
  <c r="E2754" i="29" a="1"/>
  <c r="E2754" i="29" s="1"/>
  <c r="E2751" i="29" a="1"/>
  <c r="E2751" i="29" s="1"/>
  <c r="E2748" i="29" a="1"/>
  <c r="E2748" i="29" s="1"/>
  <c r="E2745" i="29" a="1"/>
  <c r="E2745" i="29" s="1"/>
  <c r="E2742" i="29" a="1"/>
  <c r="E2742" i="29" s="1"/>
  <c r="E2739" i="29" a="1"/>
  <c r="E2739" i="29" s="1"/>
  <c r="E2736" i="29" a="1"/>
  <c r="E2736" i="29" s="1"/>
  <c r="E2733" i="29" a="1"/>
  <c r="E2733" i="29" s="1"/>
  <c r="E2730" i="29" a="1"/>
  <c r="E2730" i="29" s="1"/>
  <c r="E2727" i="29" a="1"/>
  <c r="E2727" i="29" s="1"/>
  <c r="E2724" i="29" a="1"/>
  <c r="E2724" i="29" s="1"/>
  <c r="E2721" i="29" a="1"/>
  <c r="E2721" i="29" s="1"/>
  <c r="E2718" i="29" a="1"/>
  <c r="E2718" i="29" s="1"/>
  <c r="E2715" i="29" a="1"/>
  <c r="E2715" i="29" s="1"/>
  <c r="E2712" i="29" a="1"/>
  <c r="E2712" i="29" s="1"/>
  <c r="E2709" i="29" a="1"/>
  <c r="E2709" i="29" s="1"/>
  <c r="E2706" i="29" a="1"/>
  <c r="E2706" i="29" s="1"/>
  <c r="E2703" i="29" a="1"/>
  <c r="E2703" i="29" s="1"/>
  <c r="E2700" i="29" a="1"/>
  <c r="E2700" i="29" s="1"/>
  <c r="E2697" i="29" a="1"/>
  <c r="E2697" i="29" s="1"/>
  <c r="E2694" i="29" a="1"/>
  <c r="E2694" i="29" s="1"/>
  <c r="E2691" i="29" a="1"/>
  <c r="E2691" i="29" s="1"/>
  <c r="E2688" i="29" a="1"/>
  <c r="E2688" i="29" s="1"/>
  <c r="E2685" i="29" a="1"/>
  <c r="E2685" i="29" s="1"/>
  <c r="E2682" i="29" a="1"/>
  <c r="E2682" i="29" s="1"/>
  <c r="E2679" i="29" a="1"/>
  <c r="E2679" i="29" s="1"/>
  <c r="E2676" i="29" a="1"/>
  <c r="E2676" i="29" s="1"/>
  <c r="E2673" i="29" a="1"/>
  <c r="E2673" i="29" s="1"/>
  <c r="E2670" i="29" a="1"/>
  <c r="E2670" i="29" s="1"/>
  <c r="E2667" i="29" a="1"/>
  <c r="E2667" i="29" s="1"/>
  <c r="E2664" i="29" a="1"/>
  <c r="E2664" i="29" s="1"/>
  <c r="E2661" i="29" a="1"/>
  <c r="E2661" i="29" s="1"/>
  <c r="E2658" i="29" a="1"/>
  <c r="E2658" i="29" s="1"/>
  <c r="E2655" i="29" a="1"/>
  <c r="E2655" i="29" s="1"/>
  <c r="E2652" i="29" a="1"/>
  <c r="E2652" i="29" s="1"/>
  <c r="E2649" i="29" a="1"/>
  <c r="E2649" i="29" s="1"/>
  <c r="E2648" i="29" s="1"/>
  <c r="E2647" i="29"/>
  <c r="E2646" i="29" a="1"/>
  <c r="E2646" i="29" s="1"/>
  <c r="E2644" i="29" s="1"/>
  <c r="E2645" i="29"/>
  <c r="E2643" i="29" a="1"/>
  <c r="E2643" i="29" s="1"/>
  <c r="E2640" i="29" a="1"/>
  <c r="E2640" i="29" s="1"/>
  <c r="E2639" i="29" s="1"/>
  <c r="E2637" i="29"/>
  <c r="E2636" i="29" s="1"/>
  <c r="E2637" i="29" a="1"/>
  <c r="E2634" i="29" a="1"/>
  <c r="E2634" i="29" s="1"/>
  <c r="E2633" i="29" s="1"/>
  <c r="E2631" i="29" a="1"/>
  <c r="E2631" i="29" s="1"/>
  <c r="E2628" i="29" a="1"/>
  <c r="E2628" i="29" s="1"/>
  <c r="E2627" i="29" s="1"/>
  <c r="E2626" i="29"/>
  <c r="E2625" i="29" a="1"/>
  <c r="E2625" i="29" s="1"/>
  <c r="E2622" i="29" a="1"/>
  <c r="E2622" i="29" s="1"/>
  <c r="E2620" i="29" s="1"/>
  <c r="E2619" i="29" a="1"/>
  <c r="E2619" i="29" s="1"/>
  <c r="E2616" i="29" a="1"/>
  <c r="E2616" i="29" s="1"/>
  <c r="E2615" i="29" s="1"/>
  <c r="E2613" i="29"/>
  <c r="E2612" i="29" s="1"/>
  <c r="E2613" i="29" a="1"/>
  <c r="E2610" i="29" a="1"/>
  <c r="E2610" i="29" s="1"/>
  <c r="E2609" i="29" s="1"/>
  <c r="E2607" i="29" a="1"/>
  <c r="E2607" i="29" s="1"/>
  <c r="E2604" i="29" a="1"/>
  <c r="E2604" i="29" s="1"/>
  <c r="E2603" i="29" s="1"/>
  <c r="E2602" i="29"/>
  <c r="E2601" i="29" a="1"/>
  <c r="E2601" i="29" s="1"/>
  <c r="E2598" i="29" a="1"/>
  <c r="E2598" i="29" s="1"/>
  <c r="E2596" i="29" s="1"/>
  <c r="E2595" i="29" a="1"/>
  <c r="E2595" i="29" s="1"/>
  <c r="E2592" i="29" a="1"/>
  <c r="E2592" i="29" s="1"/>
  <c r="E2591" i="29" s="1"/>
  <c r="E2589" i="29" a="1"/>
  <c r="E2589" i="29" s="1"/>
  <c r="E2586" i="29" a="1"/>
  <c r="E2586" i="29" s="1"/>
  <c r="E2585" i="29" s="1"/>
  <c r="E2583" i="29" a="1"/>
  <c r="E2583" i="29" s="1"/>
  <c r="E2580" i="29" a="1"/>
  <c r="E2580" i="29" s="1"/>
  <c r="E2579" i="29" s="1"/>
  <c r="E2578" i="29"/>
  <c r="E2577" i="29" a="1"/>
  <c r="E2577" i="29" s="1"/>
  <c r="E2574" i="29" a="1"/>
  <c r="E2574" i="29" s="1"/>
  <c r="E2572" i="29" s="1"/>
  <c r="E2571" i="29" a="1"/>
  <c r="E2571" i="29" s="1"/>
  <c r="E2568" i="29" a="1"/>
  <c r="E2568" i="29" s="1"/>
  <c r="E2567" i="29" s="1"/>
  <c r="E2565" i="29" a="1"/>
  <c r="E2565" i="29" s="1"/>
  <c r="E2562" i="29" a="1"/>
  <c r="E2562" i="29" s="1"/>
  <c r="E2561" i="29" s="1"/>
  <c r="E2559" i="29" a="1"/>
  <c r="E2559" i="29" s="1"/>
  <c r="E2556" i="29" a="1"/>
  <c r="E2556" i="29" s="1"/>
  <c r="E2555" i="29" s="1"/>
  <c r="E2554" i="29"/>
  <c r="E2553" i="29" a="1"/>
  <c r="E2553" i="29" s="1"/>
  <c r="E2550" i="29" a="1"/>
  <c r="E2550" i="29" s="1"/>
  <c r="E2548" i="29" s="1"/>
  <c r="E2547" i="29" a="1"/>
  <c r="E2547" i="29" s="1"/>
  <c r="E2544" i="29" a="1"/>
  <c r="E2544" i="29" s="1"/>
  <c r="E2543" i="29" s="1"/>
  <c r="E2541" i="29" a="1"/>
  <c r="E2541" i="29" s="1"/>
  <c r="E2538" i="29" a="1"/>
  <c r="E2538" i="29" s="1"/>
  <c r="E2537" i="29" s="1"/>
  <c r="E2535" i="29" a="1"/>
  <c r="E2535" i="29" s="1"/>
  <c r="E2532" i="29" a="1"/>
  <c r="E2532" i="29" s="1"/>
  <c r="E2531" i="29"/>
  <c r="E2530" i="29"/>
  <c r="E2529" i="29"/>
  <c r="E2527" i="29" s="1"/>
  <c r="E2529" i="29" a="1"/>
  <c r="E2528" i="29"/>
  <c r="E2526" i="29" a="1"/>
  <c r="E2526" i="29" s="1"/>
  <c r="E2525" i="29" s="1"/>
  <c r="E2524" i="29"/>
  <c r="E2523" i="29" a="1"/>
  <c r="E2523" i="29" s="1"/>
  <c r="E2520" i="29" a="1"/>
  <c r="E2520" i="29" s="1"/>
  <c r="E2518" i="29" s="1"/>
  <c r="E2519" i="29"/>
  <c r="E2517" i="29"/>
  <c r="E2516" i="29" s="1"/>
  <c r="E2517" i="29" a="1"/>
  <c r="E2514" i="29" a="1"/>
  <c r="E2514" i="29" s="1"/>
  <c r="E2512" i="29" s="1"/>
  <c r="E2511" i="29" a="1"/>
  <c r="E2511" i="29" s="1"/>
  <c r="E2508" i="29" a="1"/>
  <c r="E2508" i="29" s="1"/>
  <c r="E2507" i="29"/>
  <c r="E2506" i="29"/>
  <c r="E2505" i="29"/>
  <c r="E2503" i="29" s="1"/>
  <c r="E2505" i="29" a="1"/>
  <c r="E2504" i="29"/>
  <c r="E2502" i="29" a="1"/>
  <c r="E2502" i="29" s="1"/>
  <c r="E2501" i="29" s="1"/>
  <c r="E2499" i="29" a="1"/>
  <c r="E2499" i="29" s="1"/>
  <c r="E2496" i="29" a="1"/>
  <c r="E2496" i="29" s="1"/>
  <c r="E2494" i="29" s="1"/>
  <c r="E2495" i="29"/>
  <c r="E2493" i="29"/>
  <c r="E2492" i="29" s="1"/>
  <c r="E2493" i="29" a="1"/>
  <c r="E2490" i="29" a="1"/>
  <c r="E2490" i="29" s="1"/>
  <c r="E2489" i="29" s="1"/>
  <c r="E2487" i="29" a="1"/>
  <c r="E2487" i="29" s="1"/>
  <c r="E2484" i="29" a="1"/>
  <c r="E2484" i="29" s="1"/>
  <c r="E2482" i="29" s="1"/>
  <c r="E2483" i="29"/>
  <c r="E2481" i="29"/>
  <c r="E2479" i="29" s="1"/>
  <c r="E2481" i="29" a="1"/>
  <c r="E2480" i="29"/>
  <c r="E2478" i="29" a="1"/>
  <c r="E2478" i="29" s="1"/>
  <c r="E2477" i="29" s="1"/>
  <c r="E2476" i="29"/>
  <c r="E2475" i="29" a="1"/>
  <c r="E2475" i="29" s="1"/>
  <c r="E2472" i="29" a="1"/>
  <c r="E2472" i="29" s="1"/>
  <c r="E2470" i="29" s="1"/>
  <c r="E2471" i="29"/>
  <c r="E2469" i="29"/>
  <c r="E2468" i="29" s="1"/>
  <c r="E2469" i="29" a="1"/>
  <c r="E2466" i="29" a="1"/>
  <c r="E2466" i="29" s="1"/>
  <c r="E2464" i="29" s="1"/>
  <c r="E2463" i="29" a="1"/>
  <c r="E2463" i="29" s="1"/>
  <c r="E2460" i="29" a="1"/>
  <c r="E2460" i="29" s="1"/>
  <c r="E2459" i="29"/>
  <c r="E2458" i="29"/>
  <c r="E2457" i="29"/>
  <c r="E2455" i="29" s="1"/>
  <c r="E2457" i="29" a="1"/>
  <c r="E2456" i="29"/>
  <c r="E2454" i="29" a="1"/>
  <c r="E2454" i="29" s="1"/>
  <c r="E2453" i="29" s="1"/>
  <c r="E2451" i="29" a="1"/>
  <c r="E2451" i="29" s="1"/>
  <c r="E2448" i="29" a="1"/>
  <c r="E2448" i="29" s="1"/>
  <c r="E2446" i="29" s="1"/>
  <c r="E2447" i="29"/>
  <c r="E2445" i="29"/>
  <c r="E2444" i="29" s="1"/>
  <c r="E2445" i="29" a="1"/>
  <c r="E2442" i="29" a="1"/>
  <c r="E2442" i="29" s="1"/>
  <c r="E2441" i="29" s="1"/>
  <c r="E2439" i="29" a="1"/>
  <c r="E2439" i="29" s="1"/>
  <c r="E2436" i="29" a="1"/>
  <c r="E2436" i="29" s="1"/>
  <c r="E2435" i="29"/>
  <c r="E2434" i="29"/>
  <c r="E2433" i="29"/>
  <c r="E2431" i="29" s="1"/>
  <c r="E2433" i="29" a="1"/>
  <c r="E2432" i="29"/>
  <c r="E2430" i="29" a="1"/>
  <c r="E2430" i="29" s="1"/>
  <c r="E2429" i="29" s="1"/>
  <c r="E2428" i="29"/>
  <c r="E2427" i="29" a="1"/>
  <c r="E2427" i="29" s="1"/>
  <c r="E2424" i="29" a="1"/>
  <c r="E2424" i="29" s="1"/>
  <c r="E2422" i="29" s="1"/>
  <c r="E2423" i="29"/>
  <c r="E2421" i="29"/>
  <c r="E2420" i="29" s="1"/>
  <c r="E2421" i="29" a="1"/>
  <c r="E2418" i="29" a="1"/>
  <c r="E2418" i="29" s="1"/>
  <c r="E2416" i="29" s="1"/>
  <c r="E2415" i="29" a="1"/>
  <c r="E2415" i="29" s="1"/>
  <c r="E2412" i="29" a="1"/>
  <c r="E2412" i="29" s="1"/>
  <c r="E2411" i="29"/>
  <c r="E2410" i="29"/>
  <c r="E2409" i="29"/>
  <c r="E2407" i="29" s="1"/>
  <c r="E2409" i="29" a="1"/>
  <c r="E2408" i="29"/>
  <c r="E2406" i="29" a="1"/>
  <c r="E2406" i="29" s="1"/>
  <c r="E2405" i="29" s="1"/>
  <c r="E2403" i="29" a="1"/>
  <c r="E2403" i="29" s="1"/>
  <c r="E2400" i="29" a="1"/>
  <c r="E2400" i="29" s="1"/>
  <c r="E2398" i="29" s="1"/>
  <c r="E2399" i="29"/>
  <c r="E2397" i="29"/>
  <c r="E2396" i="29" s="1"/>
  <c r="E2397" i="29" a="1"/>
  <c r="E2394" i="29" a="1"/>
  <c r="E2394" i="29" s="1"/>
  <c r="E2393" i="29" s="1"/>
  <c r="E2391" i="29" a="1"/>
  <c r="E2391" i="29" s="1"/>
  <c r="E2388" i="29" a="1"/>
  <c r="E2388" i="29" s="1"/>
  <c r="E2386" i="29" s="1"/>
  <c r="E2387" i="29"/>
  <c r="E2385" i="29"/>
  <c r="E2383" i="29" s="1"/>
  <c r="E2385" i="29" a="1"/>
  <c r="E2384" i="29"/>
  <c r="E2382" i="29" a="1"/>
  <c r="E2382" i="29" s="1"/>
  <c r="E2381" i="29" s="1"/>
  <c r="E2380" i="29"/>
  <c r="E2379" i="29" a="1"/>
  <c r="E2379" i="29" s="1"/>
  <c r="E2376" i="29" a="1"/>
  <c r="E2376" i="29" s="1"/>
  <c r="E2374" i="29" s="1"/>
  <c r="E2375" i="29"/>
  <c r="E2373" i="29"/>
  <c r="E2372" i="29" s="1"/>
  <c r="E2373" i="29" a="1"/>
  <c r="E2370" i="29" a="1"/>
  <c r="E2370" i="29" s="1"/>
  <c r="E2368" i="29" s="1"/>
  <c r="E2367" i="29" a="1"/>
  <c r="E2367" i="29" s="1"/>
  <c r="E2364" i="29" a="1"/>
  <c r="E2364" i="29" s="1"/>
  <c r="E2363" i="29"/>
  <c r="E2362" i="29"/>
  <c r="E2361" i="29"/>
  <c r="E2359" i="29" s="1"/>
  <c r="E2361" i="29" a="1"/>
  <c r="E2360" i="29"/>
  <c r="E2358" i="29" a="1"/>
  <c r="E2358" i="29" s="1"/>
  <c r="E2357" i="29" s="1"/>
  <c r="E2355" i="29" a="1"/>
  <c r="E2355" i="29" s="1"/>
  <c r="E2352" i="29" a="1"/>
  <c r="E2352" i="29" s="1"/>
  <c r="E2350" i="29" s="1"/>
  <c r="E2351" i="29"/>
  <c r="E2349" i="29"/>
  <c r="E2348" i="29" s="1"/>
  <c r="E2349" i="29" a="1"/>
  <c r="E2346" i="29" a="1"/>
  <c r="E2346" i="29" s="1"/>
  <c r="E2345" i="29" s="1"/>
  <c r="E2343" i="29" a="1"/>
  <c r="E2343" i="29" s="1"/>
  <c r="E2340" i="29" a="1"/>
  <c r="E2340" i="29" s="1"/>
  <c r="E2338" i="29" s="1"/>
  <c r="E2339" i="29"/>
  <c r="E2337" i="29"/>
  <c r="E2335" i="29" s="1"/>
  <c r="E2337" i="29" a="1"/>
  <c r="E2336" i="29"/>
  <c r="E2334" i="29" a="1"/>
  <c r="E2334" i="29" s="1"/>
  <c r="E2333" i="29" s="1"/>
  <c r="E2332" i="29"/>
  <c r="E2331" i="29" a="1"/>
  <c r="E2331" i="29" s="1"/>
  <c r="E2328" i="29" a="1"/>
  <c r="E2328" i="29" s="1"/>
  <c r="E2326" i="29" s="1"/>
  <c r="E2327" i="29"/>
  <c r="E2325" i="29"/>
  <c r="E2324" i="29" s="1"/>
  <c r="E2325" i="29" a="1"/>
  <c r="E2322" i="29" a="1"/>
  <c r="E2322" i="29" s="1"/>
  <c r="E2320" i="29" s="1"/>
  <c r="E2319" i="29" a="1"/>
  <c r="E2319" i="29" s="1"/>
  <c r="E2316" i="29" a="1"/>
  <c r="E2316" i="29" s="1"/>
  <c r="E2315" i="29"/>
  <c r="E2314" i="29"/>
  <c r="E2313" i="29"/>
  <c r="E2311" i="29" s="1"/>
  <c r="E2313" i="29" a="1"/>
  <c r="E2312" i="29"/>
  <c r="E2310" i="29" a="1"/>
  <c r="E2310" i="29" s="1"/>
  <c r="E2309" i="29" s="1"/>
  <c r="E2307" i="29" a="1"/>
  <c r="E2307" i="29" s="1"/>
  <c r="E2304" i="29" a="1"/>
  <c r="E2304" i="29" s="1"/>
  <c r="E2302" i="29" s="1"/>
  <c r="E2303" i="29"/>
  <c r="E2301" i="29"/>
  <c r="E2300" i="29" s="1"/>
  <c r="E2301" i="29" a="1"/>
  <c r="E2298" i="29" a="1"/>
  <c r="E2298" i="29" s="1"/>
  <c r="E2297" i="29" s="1"/>
  <c r="E2295" i="29" a="1"/>
  <c r="E2295" i="29" s="1"/>
  <c r="E2292" i="29" a="1"/>
  <c r="E2292" i="29" s="1"/>
  <c r="E2290" i="29" s="1"/>
  <c r="E2291" i="29"/>
  <c r="E2289" i="29"/>
  <c r="E2287" i="29" s="1"/>
  <c r="E2289" i="29" a="1"/>
  <c r="E2288" i="29"/>
  <c r="E2286" i="29" a="1"/>
  <c r="E2286" i="29" s="1"/>
  <c r="E2285" i="29" s="1"/>
  <c r="E2284" i="29"/>
  <c r="E2283" i="29" a="1"/>
  <c r="E2283" i="29" s="1"/>
  <c r="E2280" i="29" a="1"/>
  <c r="E2280" i="29" s="1"/>
  <c r="E2278" i="29" s="1"/>
  <c r="E2279" i="29"/>
  <c r="E2277" i="29"/>
  <c r="E2276" i="29" s="1"/>
  <c r="E2277" i="29" a="1"/>
  <c r="E2274" i="29" a="1"/>
  <c r="E2274" i="29" s="1"/>
  <c r="E2272" i="29" s="1"/>
  <c r="E2271" i="29" a="1"/>
  <c r="E2271" i="29" s="1"/>
  <c r="E2268" i="29" a="1"/>
  <c r="E2268" i="29" s="1"/>
  <c r="E2267" i="29"/>
  <c r="E2266" i="29"/>
  <c r="E2265" i="29"/>
  <c r="E2263" i="29" s="1"/>
  <c r="E2265" i="29" a="1"/>
  <c r="E2264" i="29"/>
  <c r="E2262" i="29" a="1"/>
  <c r="E2262" i="29" s="1"/>
  <c r="E2261" i="29" s="1"/>
  <c r="E2260" i="29"/>
  <c r="E2259" i="29" a="1"/>
  <c r="E2259" i="29" s="1"/>
  <c r="E2256" i="29" a="1"/>
  <c r="E2256" i="29" s="1"/>
  <c r="E2254" i="29" s="1"/>
  <c r="E2255" i="29"/>
  <c r="E2253" i="29"/>
  <c r="E2252" i="29" s="1"/>
  <c r="E2253" i="29" a="1"/>
  <c r="E2250" i="29" a="1"/>
  <c r="E2250" i="29" s="1"/>
  <c r="E2249" i="29" s="1"/>
  <c r="E2247" i="29" a="1"/>
  <c r="E2247" i="29" s="1"/>
  <c r="E2244" i="29" a="1"/>
  <c r="E2244" i="29" s="1"/>
  <c r="E2242" i="29" s="1"/>
  <c r="E2243" i="29"/>
  <c r="E2241" i="29"/>
  <c r="E2239" i="29" s="1"/>
  <c r="E2241" i="29" a="1"/>
  <c r="E2240" i="29"/>
  <c r="E2238" i="29" a="1"/>
  <c r="E2238" i="29" s="1"/>
  <c r="E2237" i="29"/>
  <c r="E2236" i="29"/>
  <c r="E2235" i="29" a="1"/>
  <c r="E2235" i="29" s="1"/>
  <c r="E2232" i="29" a="1"/>
  <c r="E2232" i="29" s="1"/>
  <c r="E2231" i="29"/>
  <c r="E2230" i="29"/>
  <c r="E2229" i="29"/>
  <c r="E2228" i="29" s="1"/>
  <c r="E2229" i="29" a="1"/>
  <c r="E2226" i="29" a="1"/>
  <c r="E2226" i="29" s="1"/>
  <c r="E2224" i="29" s="1"/>
  <c r="E2223" i="29" a="1"/>
  <c r="E2223" i="29" s="1"/>
  <c r="E2220" i="29" a="1"/>
  <c r="E2220" i="29" s="1"/>
  <c r="E2219" i="29"/>
  <c r="E2218" i="29"/>
  <c r="E2217" i="29" a="1"/>
  <c r="E2217" i="29" s="1"/>
  <c r="E2214" i="29" a="1"/>
  <c r="E2214" i="29" s="1"/>
  <c r="E2213" i="29" s="1"/>
  <c r="E2212" i="29"/>
  <c r="E2211" i="29" a="1"/>
  <c r="E2211" i="29" s="1"/>
  <c r="E2208" i="29" a="1"/>
  <c r="E2208" i="29" s="1"/>
  <c r="E2206" i="29" s="1"/>
  <c r="E2207" i="29"/>
  <c r="E2205" i="29"/>
  <c r="E2204" i="29" s="1"/>
  <c r="E2205" i="29" a="1"/>
  <c r="E2203" i="29"/>
  <c r="E2202" i="29" a="1"/>
  <c r="E2202" i="29" s="1"/>
  <c r="E2201" i="29" s="1"/>
  <c r="E2199" i="29" a="1"/>
  <c r="E2199" i="29" s="1"/>
  <c r="E2196" i="29" a="1"/>
  <c r="E2196" i="29" s="1"/>
  <c r="E2194" i="29" s="1"/>
  <c r="E2195" i="29"/>
  <c r="E2193" i="29"/>
  <c r="E2191" i="29" s="1"/>
  <c r="E2193" i="29" a="1"/>
  <c r="E2192" i="29"/>
  <c r="E2190" i="29" a="1"/>
  <c r="E2190" i="29" s="1"/>
  <c r="E2189" i="29"/>
  <c r="E2188" i="29"/>
  <c r="E2187" i="29" a="1"/>
  <c r="E2187" i="29" s="1"/>
  <c r="E2184" i="29" a="1"/>
  <c r="E2184" i="29" s="1"/>
  <c r="E2183" i="29"/>
  <c r="E2182" i="29"/>
  <c r="E2181" i="29"/>
  <c r="E2180" i="29" s="1"/>
  <c r="E2181" i="29" a="1"/>
  <c r="E2178" i="29" a="1"/>
  <c r="E2178" i="29" s="1"/>
  <c r="E2176" i="29" s="1"/>
  <c r="E2175" i="29" a="1"/>
  <c r="E2175" i="29" s="1"/>
  <c r="E2172" i="29" a="1"/>
  <c r="E2172" i="29" s="1"/>
  <c r="E2170" i="29" s="1"/>
  <c r="E2171" i="29"/>
  <c r="E2169" i="29" a="1"/>
  <c r="E2169" i="29" s="1"/>
  <c r="E2166" i="29" a="1"/>
  <c r="E2166" i="29" s="1"/>
  <c r="E2165" i="29" s="1"/>
  <c r="E2164" i="29"/>
  <c r="E2163" i="29" a="1"/>
  <c r="E2163" i="29" s="1"/>
  <c r="E2162" i="29" s="1"/>
  <c r="E2161" i="29"/>
  <c r="E2160" i="29" a="1"/>
  <c r="E2160" i="29" s="1"/>
  <c r="E2158" i="29" s="1"/>
  <c r="E2159" i="29"/>
  <c r="E2157" i="29"/>
  <c r="E2156" i="29" s="1"/>
  <c r="E2157" i="29" a="1"/>
  <c r="E2155" i="29"/>
  <c r="E2154" i="29" a="1"/>
  <c r="E2154" i="29" s="1"/>
  <c r="E2151" i="29" a="1"/>
  <c r="E2151" i="29" s="1"/>
  <c r="E2148" i="29" a="1"/>
  <c r="E2148" i="29" s="1"/>
  <c r="E2146" i="29" s="1"/>
  <c r="E2147" i="29"/>
  <c r="E2145" i="29"/>
  <c r="E2143" i="29" s="1"/>
  <c r="E2145" i="29" a="1"/>
  <c r="E2144" i="29"/>
  <c r="E2142" i="29" a="1"/>
  <c r="E2142" i="29" s="1"/>
  <c r="E2141" i="29"/>
  <c r="E2140" i="29"/>
  <c r="E2139" i="29" a="1"/>
  <c r="E2139" i="29" s="1"/>
  <c r="E2136" i="29" a="1"/>
  <c r="E2136" i="29" s="1"/>
  <c r="E2135" i="29"/>
  <c r="E2134" i="29"/>
  <c r="E2133" i="29"/>
  <c r="E2133" i="29" a="1"/>
  <c r="E2130" i="29" a="1"/>
  <c r="E2130" i="29" s="1"/>
  <c r="E2127" i="29" a="1"/>
  <c r="E2127" i="29" s="1"/>
  <c r="E2124" i="29" a="1"/>
  <c r="E2124" i="29" s="1"/>
  <c r="E2122" i="29" s="1"/>
  <c r="E2123" i="29"/>
  <c r="E2121" i="29" a="1"/>
  <c r="E2121" i="29" s="1"/>
  <c r="E2119" i="29" s="1"/>
  <c r="E2120" i="29"/>
  <c r="E2118" i="29" a="1"/>
  <c r="E2118" i="29" s="1"/>
  <c r="E2117" i="29" s="1"/>
  <c r="E2116" i="29"/>
  <c r="E2115" i="29" a="1"/>
  <c r="E2115" i="29" s="1"/>
  <c r="E2112" i="29" a="1"/>
  <c r="E2112" i="29" s="1"/>
  <c r="E2110" i="29" s="1"/>
  <c r="E2111" i="29"/>
  <c r="E2109" i="29"/>
  <c r="E2108" i="29" s="1"/>
  <c r="E2109" i="29" a="1"/>
  <c r="E2107" i="29"/>
  <c r="E2106" i="29" a="1"/>
  <c r="E2106" i="29" s="1"/>
  <c r="E2103" i="29" a="1"/>
  <c r="E2103" i="29" s="1"/>
  <c r="E2100" i="29" a="1"/>
  <c r="E2100" i="29" s="1"/>
  <c r="E2098" i="29" s="1"/>
  <c r="E2099" i="29"/>
  <c r="E2097" i="29"/>
  <c r="E2097" i="29" a="1"/>
  <c r="E2094" i="29" a="1"/>
  <c r="E2094" i="29" s="1"/>
  <c r="E2093" i="29" s="1"/>
  <c r="E2092" i="29"/>
  <c r="E2091" i="29"/>
  <c r="E2091" i="29" a="1"/>
  <c r="E2088" i="29" a="1"/>
  <c r="E2088" i="29" s="1"/>
  <c r="E2087" i="29"/>
  <c r="E2086" i="29"/>
  <c r="E2085" i="29" a="1"/>
  <c r="E2085" i="29" s="1"/>
  <c r="E2083" i="29" s="1"/>
  <c r="E2084" i="29"/>
  <c r="E2082" i="29" a="1"/>
  <c r="E2082" i="29" s="1"/>
  <c r="E2081" i="29" s="1"/>
  <c r="E2080" i="29"/>
  <c r="E2079" i="29"/>
  <c r="E2079" i="29" a="1"/>
  <c r="E2076" i="29" a="1"/>
  <c r="E2076" i="29" s="1"/>
  <c r="E2074" i="29" s="1"/>
  <c r="E2075" i="29"/>
  <c r="E2073" i="29" a="1"/>
  <c r="E2073" i="29" s="1"/>
  <c r="E2071" i="29" s="1"/>
  <c r="E2070" i="29" a="1"/>
  <c r="E2070" i="29" s="1"/>
  <c r="E2069" i="29" s="1"/>
  <c r="E2067" i="29" a="1"/>
  <c r="E2067" i="29" s="1"/>
  <c r="E2065" i="29" s="1"/>
  <c r="E2066" i="29"/>
  <c r="E2064" i="29" a="1"/>
  <c r="E2064" i="29" s="1"/>
  <c r="E2062" i="29" s="1"/>
  <c r="E2061" i="29"/>
  <c r="E2060" i="29" s="1"/>
  <c r="E2061" i="29" a="1"/>
  <c r="E2059" i="29"/>
  <c r="E2058" i="29" a="1"/>
  <c r="E2058" i="29" s="1"/>
  <c r="E2055" i="29" a="1"/>
  <c r="E2055" i="29" s="1"/>
  <c r="E2052" i="29" a="1"/>
  <c r="E2052" i="29" s="1"/>
  <c r="E2051" i="29" s="1"/>
  <c r="E2050" i="29"/>
  <c r="E2049" i="29"/>
  <c r="E2047" i="29" s="1"/>
  <c r="E2049" i="29" a="1"/>
  <c r="E2048" i="29"/>
  <c r="E2046" i="29" a="1"/>
  <c r="E2046" i="29" s="1"/>
  <c r="E2043" i="29" a="1"/>
  <c r="E2043" i="29" s="1"/>
  <c r="E2042" i="29" s="1"/>
  <c r="E2041" i="29"/>
  <c r="E2040" i="29" a="1"/>
  <c r="E2040" i="29" s="1"/>
  <c r="E2039" i="29"/>
  <c r="E2038" i="29"/>
  <c r="E2037" i="29" a="1"/>
  <c r="E2037" i="29" s="1"/>
  <c r="E2034" i="29" a="1"/>
  <c r="E2034" i="29" s="1"/>
  <c r="E2033" i="29" s="1"/>
  <c r="E2032" i="29"/>
  <c r="E2031" i="29" a="1"/>
  <c r="E2031" i="29" s="1"/>
  <c r="E2029" i="29" s="1"/>
  <c r="E2030" i="29"/>
  <c r="E2028" i="29" a="1"/>
  <c r="E2028" i="29" s="1"/>
  <c r="E2026" i="29" s="1"/>
  <c r="E2027" i="29"/>
  <c r="E2025" i="29" a="1"/>
  <c r="E2025" i="29" s="1"/>
  <c r="E2024" i="29" s="1"/>
  <c r="E2023" i="29"/>
  <c r="E2022" i="29" a="1"/>
  <c r="E2022" i="29" s="1"/>
  <c r="E2019" i="29" a="1"/>
  <c r="E2019" i="29" s="1"/>
  <c r="E2018" i="29" s="1"/>
  <c r="E2017" i="29"/>
  <c r="E2016" i="29" a="1"/>
  <c r="E2016" i="29" s="1"/>
  <c r="E2013" i="29"/>
  <c r="E2013" i="29" a="1"/>
  <c r="E2010" i="29" a="1"/>
  <c r="E2010" i="29" s="1"/>
  <c r="E2008" i="29" s="1"/>
  <c r="E2009" i="29"/>
  <c r="E2007" i="29"/>
  <c r="E2005" i="29" s="1"/>
  <c r="E2007" i="29" a="1"/>
  <c r="E2006" i="29"/>
  <c r="E2004" i="29"/>
  <c r="E2002" i="29" s="1"/>
  <c r="E2004" i="29" a="1"/>
  <c r="E2003" i="29"/>
  <c r="E2001" i="29"/>
  <c r="E2001" i="29" a="1"/>
  <c r="E2000" i="29"/>
  <c r="E1999" i="29"/>
  <c r="E1998" i="29" a="1"/>
  <c r="E1998" i="29" s="1"/>
  <c r="E1995" i="29"/>
  <c r="E1994" i="29" s="1"/>
  <c r="E1995" i="29" a="1"/>
  <c r="E1992" i="29"/>
  <c r="E1992" i="29" a="1"/>
  <c r="E1989" i="29" a="1"/>
  <c r="E1989" i="29" s="1"/>
  <c r="E1987" i="29" s="1"/>
  <c r="E1988" i="29"/>
  <c r="E1986" i="29" a="1"/>
  <c r="E1986" i="29" s="1"/>
  <c r="E1983" i="29"/>
  <c r="E1983" i="29" a="1"/>
  <c r="E1982" i="29"/>
  <c r="E1981" i="29"/>
  <c r="E1980" i="29" a="1"/>
  <c r="E1980" i="29" s="1"/>
  <c r="E1978" i="29" s="1"/>
  <c r="E1979" i="29"/>
  <c r="E1977" i="29" a="1"/>
  <c r="E1977" i="29" s="1"/>
  <c r="E1976" i="29" s="1"/>
  <c r="E1975" i="29"/>
  <c r="E1974" i="29"/>
  <c r="E1972" i="29" s="1"/>
  <c r="E1974" i="29" a="1"/>
  <c r="E1971" i="29"/>
  <c r="E1969" i="29" s="1"/>
  <c r="E1971" i="29" a="1"/>
  <c r="E1970" i="29"/>
  <c r="E1968" i="29" a="1"/>
  <c r="E1968" i="29" s="1"/>
  <c r="E1965" i="29"/>
  <c r="E1964" i="29" s="1"/>
  <c r="E1965" i="29" a="1"/>
  <c r="E1962" i="29" a="1"/>
  <c r="E1962" i="29" s="1"/>
  <c r="E1960" i="29" s="1"/>
  <c r="E1959" i="29" a="1"/>
  <c r="E1959" i="29" s="1"/>
  <c r="E1956" i="29"/>
  <c r="E1954" i="29" s="1"/>
  <c r="E1956" i="29" a="1"/>
  <c r="E1953" i="29"/>
  <c r="E1953" i="29" a="1"/>
  <c r="E1952" i="29"/>
  <c r="E1951" i="29"/>
  <c r="E1950" i="29" a="1"/>
  <c r="E1950" i="29" s="1"/>
  <c r="E1947" i="29"/>
  <c r="E1946" i="29" s="1"/>
  <c r="E1947" i="29" a="1"/>
  <c r="E1944" i="29"/>
  <c r="E1942" i="29" s="1"/>
  <c r="E1944" i="29" a="1"/>
  <c r="E1943" i="29"/>
  <c r="E1941" i="29" a="1"/>
  <c r="E1941" i="29" s="1"/>
  <c r="E1938" i="29"/>
  <c r="E1937" i="29" s="1"/>
  <c r="E1938" i="29" a="1"/>
  <c r="E1935" i="29" a="1"/>
  <c r="E1935" i="29" s="1"/>
  <c r="E1933" i="29" s="1"/>
  <c r="E1934" i="29"/>
  <c r="E1932" i="29" a="1"/>
  <c r="E1932" i="29" s="1"/>
  <c r="E1929" i="29" a="1"/>
  <c r="E1929" i="29" s="1"/>
  <c r="E1927" i="29" s="1"/>
  <c r="E1926" i="29" a="1"/>
  <c r="E1926" i="29" s="1"/>
  <c r="E1923" i="29" a="1"/>
  <c r="E1923" i="29" s="1"/>
  <c r="E1921" i="29" s="1"/>
  <c r="E1922" i="29"/>
  <c r="E1920" i="29"/>
  <c r="E1919" i="29" s="1"/>
  <c r="E1920" i="29" a="1"/>
  <c r="E1917" i="29" a="1"/>
  <c r="E1917" i="29" s="1"/>
  <c r="E1916" i="29" s="1"/>
  <c r="E1914" i="29"/>
  <c r="E1914" i="29" a="1"/>
  <c r="E1911" i="29" a="1"/>
  <c r="E1911" i="29" s="1"/>
  <c r="E1910" i="29" s="1"/>
  <c r="E1908" i="29" a="1"/>
  <c r="E1908" i="29" s="1"/>
  <c r="E1907" i="29" s="1"/>
  <c r="E1906" i="29"/>
  <c r="E1905" i="29" a="1"/>
  <c r="E1905" i="29" s="1"/>
  <c r="E1904" i="29"/>
  <c r="E1903" i="29"/>
  <c r="E1902" i="29" a="1"/>
  <c r="E1902" i="29" s="1"/>
  <c r="E1899" i="29" a="1"/>
  <c r="E1899" i="29" s="1"/>
  <c r="E1897" i="29" s="1"/>
  <c r="E1898" i="29"/>
  <c r="E1896" i="29" a="1"/>
  <c r="E1896" i="29" s="1"/>
  <c r="E1893" i="29" a="1"/>
  <c r="E1893" i="29" s="1"/>
  <c r="E1892" i="29" s="1"/>
  <c r="E1890" i="29"/>
  <c r="E1890" i="29" a="1"/>
  <c r="E1887" i="29" a="1"/>
  <c r="E1887" i="29" s="1"/>
  <c r="E1886" i="29" s="1"/>
  <c r="E1884" i="29" a="1"/>
  <c r="E1884" i="29" s="1"/>
  <c r="E1881" i="29" a="1"/>
  <c r="E1881" i="29" s="1"/>
  <c r="E1880" i="29"/>
  <c r="E1879" i="29"/>
  <c r="E1878" i="29" a="1"/>
  <c r="E1878" i="29" s="1"/>
  <c r="E1875" i="29" a="1"/>
  <c r="E1875" i="29" s="1"/>
  <c r="E1872" i="29"/>
  <c r="E1871" i="29" s="1"/>
  <c r="E1872" i="29" a="1"/>
  <c r="E1869" i="29" a="1"/>
  <c r="E1869" i="29" s="1"/>
  <c r="E1867" i="29" s="1"/>
  <c r="E1868" i="29"/>
  <c r="E1866" i="29" a="1"/>
  <c r="E1866" i="29" s="1"/>
  <c r="E1863" i="29" a="1"/>
  <c r="E1863" i="29" s="1"/>
  <c r="E1862" i="29"/>
  <c r="E1861" i="29"/>
  <c r="E1860" i="29" a="1"/>
  <c r="E1860" i="29" s="1"/>
  <c r="E1857" i="29" a="1"/>
  <c r="E1857" i="29" s="1"/>
  <c r="E1856" i="29" s="1"/>
  <c r="E1854" i="29"/>
  <c r="E1854" i="29" a="1"/>
  <c r="E1851" i="29" a="1"/>
  <c r="E1851" i="29" s="1"/>
  <c r="E1850" i="29"/>
  <c r="E1849" i="29"/>
  <c r="E1848" i="29" a="1"/>
  <c r="E1848" i="29" s="1"/>
  <c r="E1845" i="29" a="1"/>
  <c r="E1845" i="29" s="1"/>
  <c r="E1844" i="29" s="1"/>
  <c r="E1842" i="29" a="1"/>
  <c r="E1842" i="29" s="1"/>
  <c r="E1839" i="29" a="1"/>
  <c r="E1839" i="29" s="1"/>
  <c r="E1837" i="29" s="1"/>
  <c r="E1838" i="29"/>
  <c r="E1836" i="29"/>
  <c r="E1835" i="29" s="1"/>
  <c r="E1836" i="29" a="1"/>
  <c r="E1834" i="29"/>
  <c r="E1833" i="29" a="1"/>
  <c r="E1833" i="29" s="1"/>
  <c r="E1832" i="29"/>
  <c r="E1831" i="29"/>
  <c r="E1830" i="29" a="1"/>
  <c r="E1830" i="29" s="1"/>
  <c r="E1827" i="29" a="1"/>
  <c r="E1827" i="29" s="1"/>
  <c r="E1824" i="29"/>
  <c r="E1823" i="29" s="1"/>
  <c r="E1824" i="29" a="1"/>
  <c r="E1821" i="29" a="1"/>
  <c r="E1821" i="29" s="1"/>
  <c r="E1819" i="29" s="1"/>
  <c r="E1820" i="29"/>
  <c r="E1818" i="29" a="1"/>
  <c r="E1818" i="29" s="1"/>
  <c r="E1815" i="29" a="1"/>
  <c r="E1815" i="29" s="1"/>
  <c r="E1814" i="29"/>
  <c r="E1813" i="29"/>
  <c r="E1812" i="29" a="1"/>
  <c r="E1812" i="29" s="1"/>
  <c r="E1809" i="29" a="1"/>
  <c r="E1809" i="29" s="1"/>
  <c r="E1808" i="29" s="1"/>
  <c r="E1806" i="29"/>
  <c r="E1806" i="29" a="1"/>
  <c r="E1803" i="29" a="1"/>
  <c r="E1803" i="29" s="1"/>
  <c r="E1802" i="29"/>
  <c r="E1801" i="29"/>
  <c r="E1800" i="29" a="1"/>
  <c r="E1800" i="29" s="1"/>
  <c r="E1797" i="29" a="1"/>
  <c r="E1797" i="29" s="1"/>
  <c r="E1796" i="29" s="1"/>
  <c r="E1794" i="29" a="1"/>
  <c r="E1794" i="29" s="1"/>
  <c r="E1792" i="29" s="1"/>
  <c r="E1793" i="29"/>
  <c r="E1791" i="29" a="1"/>
  <c r="E1791" i="29" s="1"/>
  <c r="E1789" i="29" s="1"/>
  <c r="E1790" i="29"/>
  <c r="E1788" i="29"/>
  <c r="E1787" i="29" s="1"/>
  <c r="E1788" i="29" a="1"/>
  <c r="E1786" i="29"/>
  <c r="E1785" i="29" a="1"/>
  <c r="E1785" i="29" s="1"/>
  <c r="E1784" i="29"/>
  <c r="E1783" i="29"/>
  <c r="E1782" i="29" a="1"/>
  <c r="E1782" i="29" s="1"/>
  <c r="E1779" i="29" a="1"/>
  <c r="E1779" i="29" s="1"/>
  <c r="E1776" i="29"/>
  <c r="E1775" i="29" s="1"/>
  <c r="E1776" i="29" a="1"/>
  <c r="E1773" i="29" a="1"/>
  <c r="E1773" i="29" s="1"/>
  <c r="E1771" i="29" s="1"/>
  <c r="E1772" i="29"/>
  <c r="E1770" i="29" a="1"/>
  <c r="E1770" i="29" s="1"/>
  <c r="E1767" i="29" a="1"/>
  <c r="E1767" i="29" s="1"/>
  <c r="E1766" i="29"/>
  <c r="E1765" i="29"/>
  <c r="E1764" i="29" a="1"/>
  <c r="E1764" i="29" s="1"/>
  <c r="E1761" i="29" a="1"/>
  <c r="E1761" i="29" s="1"/>
  <c r="E1760" i="29" s="1"/>
  <c r="E1758" i="29"/>
  <c r="E1758" i="29" a="1"/>
  <c r="E1755" i="29" a="1"/>
  <c r="E1755" i="29" s="1"/>
  <c r="E1754" i="29"/>
  <c r="E1753" i="29"/>
  <c r="E1752" i="29" a="1"/>
  <c r="E1752" i="29" s="1"/>
  <c r="E1749" i="29" a="1"/>
  <c r="E1749" i="29" s="1"/>
  <c r="E1748" i="29" s="1"/>
  <c r="E1746" i="29" a="1"/>
  <c r="E1746" i="29" s="1"/>
  <c r="E1744" i="29" s="1"/>
  <c r="E1743" i="29" a="1"/>
  <c r="E1743" i="29" s="1"/>
  <c r="E1741" i="29" s="1"/>
  <c r="E1742" i="29"/>
  <c r="E1740" i="29"/>
  <c r="E1739" i="29" s="1"/>
  <c r="E1740" i="29" a="1"/>
  <c r="E1738" i="29"/>
  <c r="E1737" i="29" a="1"/>
  <c r="E1737" i="29" s="1"/>
  <c r="E1736" i="29"/>
  <c r="E1735" i="29"/>
  <c r="E1734" i="29" a="1"/>
  <c r="E1734" i="29" s="1"/>
  <c r="E1731" i="29" a="1"/>
  <c r="E1731" i="29" s="1"/>
  <c r="E1728" i="29"/>
  <c r="E1727" i="29" s="1"/>
  <c r="E1728" i="29" a="1"/>
  <c r="E1725" i="29" a="1"/>
  <c r="E1725" i="29" s="1"/>
  <c r="E1723" i="29" s="1"/>
  <c r="E1724" i="29"/>
  <c r="E1722" i="29" a="1"/>
  <c r="E1722" i="29" s="1"/>
  <c r="E1719" i="29" a="1"/>
  <c r="E1719" i="29" s="1"/>
  <c r="E1718" i="29"/>
  <c r="E1717" i="29"/>
  <c r="E1716" i="29" a="1"/>
  <c r="E1716" i="29" s="1"/>
  <c r="E1713" i="29" a="1"/>
  <c r="E1713" i="29" s="1"/>
  <c r="E1712" i="29" s="1"/>
  <c r="E1710" i="29"/>
  <c r="E1710" i="29" a="1"/>
  <c r="E1707" i="29" a="1"/>
  <c r="E1707" i="29" s="1"/>
  <c r="E1706" i="29"/>
  <c r="E1705" i="29"/>
  <c r="E1704" i="29" a="1"/>
  <c r="E1704" i="29" s="1"/>
  <c r="E1701" i="29" a="1"/>
  <c r="E1701" i="29" s="1"/>
  <c r="E1700" i="29" s="1"/>
  <c r="E1698" i="29" a="1"/>
  <c r="E1698" i="29" s="1"/>
  <c r="E1696" i="29" s="1"/>
  <c r="E1697" i="29"/>
  <c r="E1695" i="29" a="1"/>
  <c r="E1695" i="29" s="1"/>
  <c r="E1693" i="29" s="1"/>
  <c r="E1694" i="29"/>
  <c r="E1692" i="29"/>
  <c r="E1691" i="29" s="1"/>
  <c r="E1692" i="29" a="1"/>
  <c r="E1690" i="29"/>
  <c r="E1689" i="29" a="1"/>
  <c r="E1689" i="29" s="1"/>
  <c r="E1688" i="29"/>
  <c r="E1687" i="29"/>
  <c r="E1686" i="29" a="1"/>
  <c r="E1686" i="29" s="1"/>
  <c r="E1683" i="29" a="1"/>
  <c r="E1683" i="29" s="1"/>
  <c r="E1680" i="29"/>
  <c r="E1679" i="29" s="1"/>
  <c r="E1680" i="29" a="1"/>
  <c r="E1677" i="29" a="1"/>
  <c r="E1677" i="29" s="1"/>
  <c r="E1675" i="29" s="1"/>
  <c r="E1676" i="29"/>
  <c r="E1674" i="29" a="1"/>
  <c r="E1674" i="29" s="1"/>
  <c r="E1671" i="29" a="1"/>
  <c r="E1671" i="29" s="1"/>
  <c r="E1670" i="29"/>
  <c r="E1669" i="29"/>
  <c r="E1668" i="29" a="1"/>
  <c r="E1668" i="29" s="1"/>
  <c r="E1666" i="29" s="1"/>
  <c r="E1667" i="29"/>
  <c r="E1665" i="29" a="1"/>
  <c r="E1665" i="29" s="1"/>
  <c r="E1664" i="29" s="1"/>
  <c r="E1662" i="29"/>
  <c r="E1661" i="29" s="1"/>
  <c r="E1662" i="29" a="1"/>
  <c r="E1660" i="29"/>
  <c r="E1659" i="29" a="1"/>
  <c r="E1659" i="29" s="1"/>
  <c r="E1658" i="29"/>
  <c r="E1657" i="29"/>
  <c r="E1656" i="29" a="1"/>
  <c r="E1656" i="29" s="1"/>
  <c r="E1653" i="29" a="1"/>
  <c r="E1653" i="29" s="1"/>
  <c r="E1650" i="29" a="1"/>
  <c r="E1650" i="29" s="1"/>
  <c r="E1648" i="29" s="1"/>
  <c r="E1647" i="29" a="1"/>
  <c r="E1647" i="29" s="1"/>
  <c r="E1645" i="29" s="1"/>
  <c r="E1646" i="29"/>
  <c r="E1644" i="29"/>
  <c r="E1643" i="29" s="1"/>
  <c r="E1644" i="29" a="1"/>
  <c r="E1642" i="29"/>
  <c r="E1641" i="29" a="1"/>
  <c r="E1641" i="29" s="1"/>
  <c r="E1640" i="29"/>
  <c r="E1639" i="29"/>
  <c r="E1638" i="29" a="1"/>
  <c r="E1638" i="29" s="1"/>
  <c r="E1635" i="29" a="1"/>
  <c r="E1635" i="29" s="1"/>
  <c r="E1632" i="29"/>
  <c r="E1632" i="29" a="1"/>
  <c r="E1629" i="29" a="1"/>
  <c r="E1629" i="29" s="1"/>
  <c r="E1628" i="29"/>
  <c r="E1627" i="29"/>
  <c r="E1626" i="29" a="1"/>
  <c r="E1626" i="29" s="1"/>
  <c r="E1623" i="29" a="1"/>
  <c r="E1623" i="29" s="1"/>
  <c r="E1622" i="29"/>
  <c r="E1621" i="29"/>
  <c r="E1620" i="29" a="1"/>
  <c r="E1620" i="29" s="1"/>
  <c r="E1618" i="29" s="1"/>
  <c r="E1619" i="29"/>
  <c r="E1617" i="29" a="1"/>
  <c r="E1617" i="29" s="1"/>
  <c r="E1616" i="29" s="1"/>
  <c r="E1614" i="29"/>
  <c r="E1613" i="29" s="1"/>
  <c r="E1614" i="29" a="1"/>
  <c r="E1612" i="29"/>
  <c r="E1611" i="29" a="1"/>
  <c r="E1611" i="29" s="1"/>
  <c r="E1610" i="29"/>
  <c r="E1609" i="29"/>
  <c r="E1608" i="29" a="1"/>
  <c r="E1608" i="29" s="1"/>
  <c r="E1605" i="29" a="1"/>
  <c r="E1605" i="29" s="1"/>
  <c r="E1602" i="29" a="1"/>
  <c r="E1602" i="29" s="1"/>
  <c r="E1600" i="29" s="1"/>
  <c r="E1599" i="29" a="1"/>
  <c r="E1599" i="29" s="1"/>
  <c r="E1596" i="29"/>
  <c r="E1595" i="29" s="1"/>
  <c r="E1596" i="29" a="1"/>
  <c r="E1594" i="29"/>
  <c r="E1593" i="29" a="1"/>
  <c r="E1593" i="29" s="1"/>
  <c r="E1592" i="29"/>
  <c r="E1591" i="29"/>
  <c r="E1590" i="29" a="1"/>
  <c r="E1590" i="29" s="1"/>
  <c r="E1587" i="29" a="1"/>
  <c r="E1587" i="29" s="1"/>
  <c r="E1586" i="29" s="1"/>
  <c r="E1585" i="29"/>
  <c r="E1584" i="29"/>
  <c r="E1584" i="29" a="1"/>
  <c r="E1581" i="29" a="1"/>
  <c r="E1581" i="29" s="1"/>
  <c r="E1580" i="29"/>
  <c r="E1579" i="29"/>
  <c r="E1578" i="29"/>
  <c r="E1578" i="29" a="1"/>
  <c r="E1575" i="29" a="1"/>
  <c r="E1575" i="29" s="1"/>
  <c r="E1574" i="29"/>
  <c r="E1573" i="29"/>
  <c r="E1572" i="29" a="1"/>
  <c r="E1572" i="29" s="1"/>
  <c r="E1570" i="29" s="1"/>
  <c r="E1569" i="29" a="1"/>
  <c r="E1569" i="29" s="1"/>
  <c r="E1568" i="29" s="1"/>
  <c r="E1566" i="29"/>
  <c r="E1566" i="29" a="1"/>
  <c r="E1563" i="29" a="1"/>
  <c r="E1563" i="29" s="1"/>
  <c r="E1562" i="29"/>
  <c r="E1561" i="29"/>
  <c r="E1560" i="29" a="1"/>
  <c r="E1560" i="29" s="1"/>
  <c r="E1559" i="29" s="1"/>
  <c r="E1558" i="29"/>
  <c r="E1557" i="29" a="1"/>
  <c r="E1557" i="29" s="1"/>
  <c r="E1554" i="29" a="1"/>
  <c r="E1554" i="29" s="1"/>
  <c r="E1552" i="29" s="1"/>
  <c r="E1551" i="29" a="1"/>
  <c r="E1551" i="29" s="1"/>
  <c r="E1549" i="29" s="1"/>
  <c r="E1548" i="29"/>
  <c r="E1547" i="29" s="1"/>
  <c r="E1548" i="29" a="1"/>
  <c r="E1546" i="29"/>
  <c r="E1545" i="29" a="1"/>
  <c r="E1545" i="29" s="1"/>
  <c r="E1543" i="29" s="1"/>
  <c r="E1544" i="29"/>
  <c r="E1542" i="29"/>
  <c r="E1541" i="29" s="1"/>
  <c r="E1542" i="29" a="1"/>
  <c r="E1540" i="29"/>
  <c r="E1539" i="29" a="1"/>
  <c r="E1539" i="29" s="1"/>
  <c r="E1537" i="29" s="1"/>
  <c r="E1536" i="29"/>
  <c r="E1535" i="29" s="1"/>
  <c r="E1536" i="29" a="1"/>
  <c r="E1534" i="29"/>
  <c r="E1533" i="29" a="1"/>
  <c r="E1533" i="29" s="1"/>
  <c r="E1531" i="29" s="1"/>
  <c r="E1532" i="29"/>
  <c r="E1530" i="29"/>
  <c r="E1529" i="29" s="1"/>
  <c r="E1530" i="29" a="1"/>
  <c r="E1528" i="29"/>
  <c r="E1527" i="29" a="1"/>
  <c r="E1527" i="29" s="1"/>
  <c r="E1524" i="29"/>
  <c r="E1523" i="29" s="1"/>
  <c r="E1524" i="29" a="1"/>
  <c r="E1522" i="29"/>
  <c r="E1521" i="29" a="1"/>
  <c r="E1521" i="29" s="1"/>
  <c r="E1519" i="29" s="1"/>
  <c r="E1518" i="29"/>
  <c r="E1517" i="29" s="1"/>
  <c r="E1518" i="29" a="1"/>
  <c r="E1516" i="29"/>
  <c r="E1515" i="29" a="1"/>
  <c r="E1515" i="29" s="1"/>
  <c r="E1513" i="29" s="1"/>
  <c r="E1512" i="29"/>
  <c r="E1511" i="29" s="1"/>
  <c r="E1512" i="29" a="1"/>
  <c r="E1510" i="29"/>
  <c r="E1509" i="29" a="1"/>
  <c r="E1509" i="29" s="1"/>
  <c r="E1507" i="29" s="1"/>
  <c r="E1508" i="29"/>
  <c r="E1506" i="29"/>
  <c r="E1505" i="29" s="1"/>
  <c r="E1506" i="29" a="1"/>
  <c r="E1504" i="29"/>
  <c r="E1503" i="29" a="1"/>
  <c r="E1503" i="29" s="1"/>
  <c r="E1501" i="29" s="1"/>
  <c r="E1500" i="29" a="1"/>
  <c r="E1500" i="29" s="1"/>
  <c r="E1499" i="29" s="1"/>
  <c r="E1497" i="29" a="1"/>
  <c r="E1497" i="29" s="1"/>
  <c r="E1494" i="29" a="1"/>
  <c r="E1494" i="29" s="1"/>
  <c r="E1493" i="29" s="1"/>
  <c r="E1491" i="29" a="1"/>
  <c r="E1491" i="29" s="1"/>
  <c r="E1489" i="29" s="1"/>
  <c r="E1488" i="29" a="1"/>
  <c r="E1488" i="29" s="1"/>
  <c r="E1487" i="29" s="1"/>
  <c r="E1485" i="29" a="1"/>
  <c r="E1485" i="29" s="1"/>
  <c r="E1482" i="29" a="1"/>
  <c r="E1482" i="29" s="1"/>
  <c r="E1481" i="29" s="1"/>
  <c r="E1479" i="29" a="1"/>
  <c r="E1479" i="29" s="1"/>
  <c r="E1477" i="29" s="1"/>
  <c r="E1476" i="29" a="1"/>
  <c r="E1476" i="29" s="1"/>
  <c r="E1475" i="29" s="1"/>
  <c r="E1473" i="29" a="1"/>
  <c r="E1473" i="29" s="1"/>
  <c r="E1470" i="29" a="1"/>
  <c r="E1470" i="29" s="1"/>
  <c r="E1469" i="29" s="1"/>
  <c r="E1467" i="29" a="1"/>
  <c r="E1467" i="29" s="1"/>
  <c r="E1465" i="29" s="1"/>
  <c r="E1464" i="29" a="1"/>
  <c r="E1464" i="29" s="1"/>
  <c r="E1463" i="29" s="1"/>
  <c r="E1461" i="29" a="1"/>
  <c r="E1461" i="29" s="1"/>
  <c r="E1458" i="29" a="1"/>
  <c r="E1458" i="29" s="1"/>
  <c r="E1457" i="29" s="1"/>
  <c r="E1455" i="29" a="1"/>
  <c r="E1455" i="29" s="1"/>
  <c r="E1453" i="29" s="1"/>
  <c r="E1452" i="29" a="1"/>
  <c r="E1452" i="29" s="1"/>
  <c r="E1451" i="29" s="1"/>
  <c r="E1449" i="29" a="1"/>
  <c r="E1449" i="29" s="1"/>
  <c r="E1446" i="29" a="1"/>
  <c r="E1446" i="29" s="1"/>
  <c r="E1445" i="29" s="1"/>
  <c r="E1443" i="29" a="1"/>
  <c r="E1443" i="29" s="1"/>
  <c r="E1441" i="29" s="1"/>
  <c r="E1440" i="29" a="1"/>
  <c r="E1440" i="29" s="1"/>
  <c r="E1439" i="29" s="1"/>
  <c r="E1437" i="29" a="1"/>
  <c r="E1437" i="29" s="1"/>
  <c r="E1434" i="29" a="1"/>
  <c r="E1434" i="29" s="1"/>
  <c r="E1433" i="29" s="1"/>
  <c r="E1431" i="29" a="1"/>
  <c r="E1431" i="29" s="1"/>
  <c r="E1429" i="29" s="1"/>
  <c r="E1428" i="29" a="1"/>
  <c r="E1428" i="29" s="1"/>
  <c r="E1427" i="29" s="1"/>
  <c r="E1425" i="29" a="1"/>
  <c r="E1425" i="29" s="1"/>
  <c r="E1422" i="29" a="1"/>
  <c r="E1422" i="29" s="1"/>
  <c r="E1421" i="29" s="1"/>
  <c r="E1419" i="29" a="1"/>
  <c r="E1419" i="29" s="1"/>
  <c r="E1417" i="29" s="1"/>
  <c r="E1416" i="29" a="1"/>
  <c r="E1416" i="29" s="1"/>
  <c r="E1415" i="29" s="1"/>
  <c r="E1413" i="29" a="1"/>
  <c r="E1413" i="29" s="1"/>
  <c r="E1410" i="29" a="1"/>
  <c r="E1410" i="29" s="1"/>
  <c r="E1409" i="29" s="1"/>
  <c r="E1407" i="29" a="1"/>
  <c r="E1407" i="29" s="1"/>
  <c r="E1405" i="29" s="1"/>
  <c r="E1404" i="29"/>
  <c r="E1403" i="29" s="1"/>
  <c r="E1404" i="29" a="1"/>
  <c r="E1402" i="29"/>
  <c r="E1401" i="29" a="1"/>
  <c r="E1401" i="29" s="1"/>
  <c r="E1399" i="29" s="1"/>
  <c r="E1400" i="29"/>
  <c r="E1398" i="29" a="1"/>
  <c r="E1398" i="29" s="1"/>
  <c r="E1395" i="29" a="1"/>
  <c r="E1395" i="29" s="1"/>
  <c r="E1393" i="29" s="1"/>
  <c r="E1392" i="29"/>
  <c r="E1392" i="29" a="1"/>
  <c r="E1389" i="29" a="1"/>
  <c r="E1389" i="29" s="1"/>
  <c r="E1387" i="29" s="1"/>
  <c r="E1388" i="29"/>
  <c r="E1386" i="29" a="1"/>
  <c r="E1386" i="29" s="1"/>
  <c r="E1383" i="29" a="1"/>
  <c r="E1383" i="29" s="1"/>
  <c r="E1380" i="29"/>
  <c r="E1379" i="29" s="1"/>
  <c r="E1380" i="29" a="1"/>
  <c r="E1378" i="29"/>
  <c r="E1377" i="29" a="1"/>
  <c r="E1377" i="29" s="1"/>
  <c r="E1375" i="29" s="1"/>
  <c r="E1376" i="29"/>
  <c r="E1374" i="29" a="1"/>
  <c r="E1374" i="29" s="1"/>
  <c r="E1371" i="29" a="1"/>
  <c r="E1371" i="29" s="1"/>
  <c r="E1369" i="29" s="1"/>
  <c r="E1368" i="29"/>
  <c r="E1367" i="29" s="1"/>
  <c r="E1368" i="29" a="1"/>
  <c r="E1365" i="29" a="1"/>
  <c r="E1365" i="29" s="1"/>
  <c r="E1363" i="29" s="1"/>
  <c r="E1364" i="29"/>
  <c r="E1362" i="29" a="1"/>
  <c r="E1362" i="29" s="1"/>
  <c r="E1359" i="29" a="1"/>
  <c r="E1359" i="29" s="1"/>
  <c r="E1357" i="29" s="1"/>
  <c r="E1356" i="29"/>
  <c r="E1355" i="29" s="1"/>
  <c r="E1356" i="29" a="1"/>
  <c r="E1354" i="29"/>
  <c r="E1353" i="29" a="1"/>
  <c r="E1353" i="29" s="1"/>
  <c r="E1351" i="29" s="1"/>
  <c r="E1352" i="29"/>
  <c r="E1350" i="29" a="1"/>
  <c r="E1350" i="29" s="1"/>
  <c r="E1347" i="29" a="1"/>
  <c r="E1347" i="29" s="1"/>
  <c r="E1345" i="29" s="1"/>
  <c r="E1344" i="29"/>
  <c r="E1344" i="29" a="1"/>
  <c r="E1341" i="29" a="1"/>
  <c r="E1341" i="29" s="1"/>
  <c r="E1339" i="29" s="1"/>
  <c r="E1340" i="29"/>
  <c r="E1338" i="29" a="1"/>
  <c r="E1338" i="29" s="1"/>
  <c r="E1335" i="29" a="1"/>
  <c r="E1335" i="29" s="1"/>
  <c r="E1332" i="29"/>
  <c r="E1331" i="29" s="1"/>
  <c r="E1332" i="29" a="1"/>
  <c r="E1330" i="29"/>
  <c r="E1329" i="29" a="1"/>
  <c r="E1329" i="29" s="1"/>
  <c r="E1327" i="29" s="1"/>
  <c r="E1328" i="29"/>
  <c r="E1326" i="29" a="1"/>
  <c r="E1326" i="29" s="1"/>
  <c r="E1323" i="29" a="1"/>
  <c r="E1323" i="29" s="1"/>
  <c r="E1321" i="29" s="1"/>
  <c r="E1320" i="29"/>
  <c r="E1319" i="29" s="1"/>
  <c r="E1320" i="29" a="1"/>
  <c r="E1317" i="29" a="1"/>
  <c r="E1317" i="29" s="1"/>
  <c r="E1315" i="29" s="1"/>
  <c r="E1316" i="29"/>
  <c r="E1314" i="29" a="1"/>
  <c r="E1314" i="29" s="1"/>
  <c r="E1311" i="29" a="1"/>
  <c r="E1311" i="29" s="1"/>
  <c r="E1309" i="29" s="1"/>
  <c r="E1308" i="29"/>
  <c r="E1307" i="29" s="1"/>
  <c r="E1308" i="29" a="1"/>
  <c r="E1306" i="29"/>
  <c r="E1305" i="29" a="1"/>
  <c r="E1305" i="29" s="1"/>
  <c r="E1303" i="29" s="1"/>
  <c r="E1304" i="29"/>
  <c r="E1302" i="29" a="1"/>
  <c r="E1302" i="29" s="1"/>
  <c r="E1299" i="29" a="1"/>
  <c r="E1299" i="29" s="1"/>
  <c r="E1297" i="29" s="1"/>
  <c r="E1296" i="29"/>
  <c r="E1296" i="29" a="1"/>
  <c r="E1293" i="29" a="1"/>
  <c r="E1293" i="29" s="1"/>
  <c r="E1291" i="29" s="1"/>
  <c r="E1292" i="29"/>
  <c r="E1290" i="29" a="1"/>
  <c r="E1290" i="29" s="1"/>
  <c r="E1287" i="29" a="1"/>
  <c r="E1287" i="29" s="1"/>
  <c r="E1284" i="29"/>
  <c r="E1283" i="29" s="1"/>
  <c r="E1284" i="29" a="1"/>
  <c r="E1282" i="29"/>
  <c r="E1281" i="29" a="1"/>
  <c r="E1281" i="29" s="1"/>
  <c r="E1279" i="29" s="1"/>
  <c r="E1280" i="29"/>
  <c r="E1278" i="29" a="1"/>
  <c r="E1278" i="29" s="1"/>
  <c r="E1275" i="29" a="1"/>
  <c r="E1275" i="29" s="1"/>
  <c r="E1273" i="29" s="1"/>
  <c r="E1272" i="29"/>
  <c r="E1271" i="29" s="1"/>
  <c r="E1272" i="29" a="1"/>
  <c r="E1269" i="29" a="1"/>
  <c r="E1269" i="29" s="1"/>
  <c r="E1267" i="29" s="1"/>
  <c r="E1268" i="29"/>
  <c r="E1266" i="29" a="1"/>
  <c r="E1266" i="29" s="1"/>
  <c r="E1263" i="29" a="1"/>
  <c r="E1263" i="29" s="1"/>
  <c r="E1261" i="29" s="1"/>
  <c r="E1260" i="29"/>
  <c r="E1259" i="29" s="1"/>
  <c r="E1260" i="29" a="1"/>
  <c r="E1258" i="29"/>
  <c r="E1257" i="29" a="1"/>
  <c r="E1257" i="29" s="1"/>
  <c r="E1255" i="29" s="1"/>
  <c r="E1256" i="29"/>
  <c r="E1254" i="29" a="1"/>
  <c r="E1254" i="29" s="1"/>
  <c r="E1251" i="29" a="1"/>
  <c r="E1251" i="29" s="1"/>
  <c r="E1249" i="29" s="1"/>
  <c r="E1248" i="29"/>
  <c r="E1248" i="29" a="1"/>
  <c r="E1245" i="29" a="1"/>
  <c r="E1245" i="29" s="1"/>
  <c r="E1243" i="29" s="1"/>
  <c r="E1244" i="29"/>
  <c r="E1242" i="29" a="1"/>
  <c r="E1242" i="29" s="1"/>
  <c r="E1239" i="29" a="1"/>
  <c r="E1239" i="29" s="1"/>
  <c r="E1236" i="29"/>
  <c r="E1235" i="29" s="1"/>
  <c r="E1236" i="29" a="1"/>
  <c r="E1234" i="29"/>
  <c r="E1233" i="29" a="1"/>
  <c r="E1233" i="29" s="1"/>
  <c r="E1231" i="29" s="1"/>
  <c r="E1232" i="29"/>
  <c r="E1230" i="29" a="1"/>
  <c r="E1230" i="29" s="1"/>
  <c r="E1227" i="29" a="1"/>
  <c r="E1227" i="29" s="1"/>
  <c r="E1225" i="29" s="1"/>
  <c r="E1224" i="29"/>
  <c r="E1223" i="29" s="1"/>
  <c r="E1224" i="29" a="1"/>
  <c r="E1221" i="29" a="1"/>
  <c r="E1221" i="29" s="1"/>
  <c r="E1219" i="29" s="1"/>
  <c r="E1220" i="29"/>
  <c r="E1218" i="29" a="1"/>
  <c r="E1218" i="29" s="1"/>
  <c r="E1215" i="29" a="1"/>
  <c r="E1215" i="29" s="1"/>
  <c r="E1213" i="29" s="1"/>
  <c r="E1212" i="29"/>
  <c r="E1211" i="29" s="1"/>
  <c r="E1212" i="29" a="1"/>
  <c r="E1210" i="29"/>
  <c r="E1209" i="29" a="1"/>
  <c r="E1209" i="29" s="1"/>
  <c r="E1207" i="29" s="1"/>
  <c r="E1208" i="29"/>
  <c r="E1206" i="29" a="1"/>
  <c r="E1206" i="29" s="1"/>
  <c r="E1203" i="29" a="1"/>
  <c r="E1203" i="29" s="1"/>
  <c r="E1201" i="29" s="1"/>
  <c r="E1200" i="29"/>
  <c r="E1200" i="29" a="1"/>
  <c r="E1197" i="29" a="1"/>
  <c r="E1197" i="29" s="1"/>
  <c r="E1195" i="29" s="1"/>
  <c r="E1196" i="29"/>
  <c r="E1194" i="29" a="1"/>
  <c r="E1194" i="29" s="1"/>
  <c r="E1191" i="29" a="1"/>
  <c r="E1191" i="29" s="1"/>
  <c r="E1188" i="29"/>
  <c r="E1187" i="29" s="1"/>
  <c r="E1188" i="29" a="1"/>
  <c r="E1186" i="29"/>
  <c r="E1185" i="29" a="1"/>
  <c r="E1185" i="29" s="1"/>
  <c r="E1183" i="29" s="1"/>
  <c r="E1184" i="29"/>
  <c r="E1182" i="29" a="1"/>
  <c r="E1182" i="29" s="1"/>
  <c r="E1179" i="29" a="1"/>
  <c r="E1179" i="29" s="1"/>
  <c r="E1177" i="29" s="1"/>
  <c r="E1176" i="29"/>
  <c r="E1175" i="29" s="1"/>
  <c r="E1176" i="29" a="1"/>
  <c r="E1173" i="29" a="1"/>
  <c r="E1173" i="29" s="1"/>
  <c r="E1171" i="29" s="1"/>
  <c r="E1172" i="29"/>
  <c r="E1170" i="29" a="1"/>
  <c r="E1170" i="29" s="1"/>
  <c r="E1167" i="29" a="1"/>
  <c r="E1167" i="29" s="1"/>
  <c r="E1165" i="29" s="1"/>
  <c r="E1164" i="29"/>
  <c r="E1163" i="29" s="1"/>
  <c r="E1164" i="29" a="1"/>
  <c r="E1162" i="29"/>
  <c r="E1161" i="29" a="1"/>
  <c r="E1161" i="29" s="1"/>
  <c r="E1159" i="29" s="1"/>
  <c r="E1160" i="29"/>
  <c r="E1158" i="29" a="1"/>
  <c r="E1158" i="29" s="1"/>
  <c r="E1155" i="29" a="1"/>
  <c r="E1155" i="29" s="1"/>
  <c r="E1153" i="29" s="1"/>
  <c r="E1152" i="29"/>
  <c r="E1152" i="29" a="1"/>
  <c r="E1149" i="29" a="1"/>
  <c r="E1149" i="29" s="1"/>
  <c r="E1147" i="29" s="1"/>
  <c r="E1148" i="29"/>
  <c r="E1146" i="29" a="1"/>
  <c r="E1146" i="29" s="1"/>
  <c r="E1143" i="29" a="1"/>
  <c r="E1143" i="29" s="1"/>
  <c r="E1140" i="29"/>
  <c r="E1139" i="29" s="1"/>
  <c r="E1140" i="29" a="1"/>
  <c r="E1138" i="29"/>
  <c r="E1137" i="29" a="1"/>
  <c r="E1137" i="29" s="1"/>
  <c r="E1135" i="29" s="1"/>
  <c r="E1136" i="29"/>
  <c r="E1134" i="29" a="1"/>
  <c r="E1134" i="29" s="1"/>
  <c r="E1131" i="29" a="1"/>
  <c r="E1131" i="29" s="1"/>
  <c r="E1129" i="29" s="1"/>
  <c r="E1128" i="29"/>
  <c r="E1127" i="29" s="1"/>
  <c r="E1128" i="29" a="1"/>
  <c r="E1125" i="29" a="1"/>
  <c r="E1125" i="29" s="1"/>
  <c r="E1123" i="29" s="1"/>
  <c r="E1124" i="29"/>
  <c r="E1122" i="29" a="1"/>
  <c r="E1122" i="29" s="1"/>
  <c r="E1119" i="29" a="1"/>
  <c r="E1119" i="29" s="1"/>
  <c r="E1117" i="29" s="1"/>
  <c r="E1116" i="29"/>
  <c r="E1115" i="29" s="1"/>
  <c r="E1116" i="29" a="1"/>
  <c r="E1114" i="29"/>
  <c r="E1113" i="29" a="1"/>
  <c r="E1113" i="29" s="1"/>
  <c r="E1111" i="29" s="1"/>
  <c r="E1112" i="29"/>
  <c r="E1110" i="29" a="1"/>
  <c r="E1110" i="29" s="1"/>
  <c r="E1107" i="29" a="1"/>
  <c r="E1107" i="29" s="1"/>
  <c r="E1105" i="29" s="1"/>
  <c r="E1104" i="29"/>
  <c r="E1104" i="29" a="1"/>
  <c r="E1101" i="29" a="1"/>
  <c r="E1101" i="29" s="1"/>
  <c r="E1099" i="29" s="1"/>
  <c r="E1100" i="29"/>
  <c r="E1098" i="29" a="1"/>
  <c r="E1098" i="29" s="1"/>
  <c r="E1095" i="29" a="1"/>
  <c r="E1095" i="29" s="1"/>
  <c r="E1092" i="29"/>
  <c r="E1091" i="29" s="1"/>
  <c r="E1092" i="29" a="1"/>
  <c r="E1090" i="29"/>
  <c r="E1089" i="29" a="1"/>
  <c r="E1089" i="29" s="1"/>
  <c r="E1087" i="29" s="1"/>
  <c r="E1088" i="29"/>
  <c r="E1086" i="29" a="1"/>
  <c r="E1086" i="29" s="1"/>
  <c r="E1083" i="29" a="1"/>
  <c r="E1083" i="29" s="1"/>
  <c r="E1081" i="29" s="1"/>
  <c r="E1080" i="29"/>
  <c r="E1080" i="29" a="1"/>
  <c r="E1077" i="29" a="1"/>
  <c r="E1077" i="29" s="1"/>
  <c r="E1075" i="29" s="1"/>
  <c r="E1076" i="29"/>
  <c r="E1074" i="29" a="1"/>
  <c r="E1074" i="29" s="1"/>
  <c r="E1071" i="29" a="1"/>
  <c r="E1071" i="29" s="1"/>
  <c r="E1068" i="29"/>
  <c r="E1067" i="29" s="1"/>
  <c r="E1068" i="29" a="1"/>
  <c r="E1066" i="29"/>
  <c r="E1065" i="29" a="1"/>
  <c r="E1065" i="29" s="1"/>
  <c r="E1063" i="29" s="1"/>
  <c r="E1064" i="29"/>
  <c r="E1062" i="29" a="1"/>
  <c r="E1062" i="29" s="1"/>
  <c r="E1059" i="29" a="1"/>
  <c r="E1059" i="29" s="1"/>
  <c r="E1057" i="29" s="1"/>
  <c r="E1056" i="29"/>
  <c r="E1056" i="29" a="1"/>
  <c r="E1053" i="29" a="1"/>
  <c r="E1053" i="29" s="1"/>
  <c r="E1051" i="29" s="1"/>
  <c r="E1052" i="29"/>
  <c r="E1050" i="29" a="1"/>
  <c r="E1050" i="29" s="1"/>
  <c r="E1047" i="29" a="1"/>
  <c r="E1047" i="29" s="1"/>
  <c r="E1044" i="29"/>
  <c r="E1043" i="29" s="1"/>
  <c r="E1044" i="29" a="1"/>
  <c r="E1042" i="29"/>
  <c r="E1041" i="29" a="1"/>
  <c r="E1041" i="29" s="1"/>
  <c r="E1039" i="29" s="1"/>
  <c r="E1038" i="29" a="1"/>
  <c r="E1038" i="29" s="1"/>
  <c r="E1035" i="29" a="1"/>
  <c r="E1035" i="29" s="1"/>
  <c r="E1033" i="29" s="1"/>
  <c r="E1032" i="29"/>
  <c r="E1032" i="29" a="1"/>
  <c r="E1029" i="29" a="1"/>
  <c r="E1029" i="29" s="1"/>
  <c r="E1027" i="29" s="1"/>
  <c r="E1028" i="29"/>
  <c r="E1026" i="29" a="1"/>
  <c r="E1026" i="29" s="1"/>
  <c r="E1023" i="29" a="1"/>
  <c r="E1023" i="29" s="1"/>
  <c r="E1020" i="29"/>
  <c r="E1019" i="29" s="1"/>
  <c r="E1020" i="29" a="1"/>
  <c r="E1018" i="29"/>
  <c r="E1017" i="29" a="1"/>
  <c r="E1017" i="29" s="1"/>
  <c r="E1015" i="29" s="1"/>
  <c r="E1016" i="29"/>
  <c r="E1014" i="29" a="1"/>
  <c r="E1014" i="29" s="1"/>
  <c r="E1011" i="29" a="1"/>
  <c r="E1011" i="29" s="1"/>
  <c r="E1009" i="29" s="1"/>
  <c r="E1008" i="29"/>
  <c r="E1008" i="29" a="1"/>
  <c r="E1005" i="29" a="1"/>
  <c r="E1005" i="29" s="1"/>
  <c r="E1003" i="29" s="1"/>
  <c r="E1004" i="29"/>
  <c r="E1002" i="29"/>
  <c r="E1001" i="29" s="1"/>
  <c r="E1002" i="29" a="1"/>
  <c r="E999" i="29" a="1"/>
  <c r="E999" i="29" s="1"/>
  <c r="E996" i="29"/>
  <c r="E995" i="29" s="1"/>
  <c r="E996" i="29" a="1"/>
  <c r="E994" i="29"/>
  <c r="E993" i="29" a="1"/>
  <c r="E993" i="29" s="1"/>
  <c r="E991" i="29" s="1"/>
  <c r="E990" i="29" a="1"/>
  <c r="E990" i="29" s="1"/>
  <c r="E987" i="29" a="1"/>
  <c r="E987" i="29" s="1"/>
  <c r="E985" i="29" s="1"/>
  <c r="E984" i="29"/>
  <c r="E984" i="29" a="1"/>
  <c r="E981" i="29" a="1"/>
  <c r="E981" i="29" s="1"/>
  <c r="E979" i="29" s="1"/>
  <c r="E980" i="29"/>
  <c r="E978" i="29" a="1"/>
  <c r="E978" i="29" s="1"/>
  <c r="E975" i="29" a="1"/>
  <c r="E975" i="29" s="1"/>
  <c r="E972" i="29"/>
  <c r="E971" i="29" s="1"/>
  <c r="E972" i="29" a="1"/>
  <c r="E970" i="29"/>
  <c r="E969" i="29" a="1"/>
  <c r="E969" i="29" s="1"/>
  <c r="E967" i="29" s="1"/>
  <c r="E968" i="29"/>
  <c r="E966" i="29" a="1"/>
  <c r="E966" i="29" s="1"/>
  <c r="E963" i="29" a="1"/>
  <c r="E963" i="29" s="1"/>
  <c r="E961" i="29" s="1"/>
  <c r="E962" i="29"/>
  <c r="E960" i="29" a="1"/>
  <c r="E960" i="29" s="1"/>
  <c r="E959" i="29" s="1"/>
  <c r="E958" i="29"/>
  <c r="E957" i="29" a="1"/>
  <c r="E957" i="29" s="1"/>
  <c r="E955" i="29" s="1"/>
  <c r="E954" i="29" a="1"/>
  <c r="E954" i="29" s="1"/>
  <c r="E953" i="29" s="1"/>
  <c r="E951" i="29" a="1"/>
  <c r="E951" i="29" s="1"/>
  <c r="E949" i="29" s="1"/>
  <c r="E950" i="29"/>
  <c r="E948" i="29"/>
  <c r="E947" i="29" s="1"/>
  <c r="E948" i="29" a="1"/>
  <c r="E946" i="29"/>
  <c r="E945" i="29" a="1"/>
  <c r="E945" i="29" s="1"/>
  <c r="E943" i="29" s="1"/>
  <c r="E944" i="29"/>
  <c r="E942" i="29" a="1"/>
  <c r="E942" i="29" s="1"/>
  <c r="E939" i="29" a="1"/>
  <c r="E939" i="29" s="1"/>
  <c r="E937" i="29" s="1"/>
  <c r="E938" i="29"/>
  <c r="E936" i="29" a="1"/>
  <c r="E936" i="29" s="1"/>
  <c r="E935" i="29" s="1"/>
  <c r="E933" i="29" a="1"/>
  <c r="E933" i="29" s="1"/>
  <c r="E930" i="29" a="1"/>
  <c r="E930" i="29" s="1"/>
  <c r="E927" i="29" a="1"/>
  <c r="E927" i="29" s="1"/>
  <c r="E926" i="29"/>
  <c r="E925" i="29"/>
  <c r="E924" i="29"/>
  <c r="E922" i="29" s="1"/>
  <c r="E924" i="29" a="1"/>
  <c r="E923" i="29"/>
  <c r="E921" i="29" a="1"/>
  <c r="E921" i="29" s="1"/>
  <c r="E918" i="29"/>
  <c r="E917" i="29" s="1"/>
  <c r="E918" i="29" a="1"/>
  <c r="E915" i="29" a="1"/>
  <c r="E915" i="29" s="1"/>
  <c r="E913" i="29" s="1"/>
  <c r="E914" i="29"/>
  <c r="E912" i="29" a="1"/>
  <c r="E912" i="29" s="1"/>
  <c r="E909" i="29" a="1"/>
  <c r="E909" i="29" s="1"/>
  <c r="E908" i="29" s="1"/>
  <c r="E906" i="29" a="1"/>
  <c r="E906" i="29" s="1"/>
  <c r="E904" i="29" s="1"/>
  <c r="E903" i="29" a="1"/>
  <c r="E903" i="29" s="1"/>
  <c r="E902" i="29"/>
  <c r="E901" i="29"/>
  <c r="E900" i="29"/>
  <c r="E900" i="29" a="1"/>
  <c r="E897" i="29" a="1"/>
  <c r="E897" i="29" s="1"/>
  <c r="E896" i="29" s="1"/>
  <c r="E895" i="29"/>
  <c r="E894" i="29" a="1"/>
  <c r="E894" i="29" s="1"/>
  <c r="E893" i="29" s="1"/>
  <c r="E892" i="29"/>
  <c r="E891" i="29" a="1"/>
  <c r="E891" i="29" s="1"/>
  <c r="E888" i="29"/>
  <c r="E886" i="29" s="1"/>
  <c r="E888" i="29" a="1"/>
  <c r="E885" i="29" a="1"/>
  <c r="E885" i="29" s="1"/>
  <c r="E883" i="29" s="1"/>
  <c r="E884" i="29"/>
  <c r="E882" i="29" a="1"/>
  <c r="E882" i="29" s="1"/>
  <c r="E881" i="29" s="1"/>
  <c r="E879" i="29" a="1"/>
  <c r="E879" i="29" s="1"/>
  <c r="E878" i="29"/>
  <c r="E877" i="29"/>
  <c r="E876" i="29"/>
  <c r="E874" i="29" s="1"/>
  <c r="E876" i="29" a="1"/>
  <c r="E875" i="29"/>
  <c r="E873" i="29" a="1"/>
  <c r="E873" i="29" s="1"/>
  <c r="E872" i="29" s="1"/>
  <c r="E870" i="29"/>
  <c r="E870" i="29" a="1"/>
  <c r="E867" i="29" a="1"/>
  <c r="E867" i="29" s="1"/>
  <c r="E865" i="29" s="1"/>
  <c r="E866" i="29"/>
  <c r="E864" i="29"/>
  <c r="E862" i="29" s="1"/>
  <c r="E864" i="29" a="1"/>
  <c r="E861" i="29" a="1"/>
  <c r="E861" i="29" s="1"/>
  <c r="E858" i="29" a="1"/>
  <c r="E858" i="29" s="1"/>
  <c r="E856" i="29" s="1"/>
  <c r="E857" i="29"/>
  <c r="E855" i="29" a="1"/>
  <c r="E855" i="29" s="1"/>
  <c r="E854" i="29"/>
  <c r="E853" i="29"/>
  <c r="E852" i="29"/>
  <c r="E852" i="29" a="1"/>
  <c r="E849" i="29" a="1"/>
  <c r="E849" i="29" s="1"/>
  <c r="E848" i="29" s="1"/>
  <c r="E847" i="29"/>
  <c r="E846" i="29" a="1"/>
  <c r="E846" i="29" s="1"/>
  <c r="E845" i="29" s="1"/>
  <c r="E843" i="29" a="1"/>
  <c r="E843" i="29" s="1"/>
  <c r="E840" i="29"/>
  <c r="E838" i="29" s="1"/>
  <c r="E840" i="29" a="1"/>
  <c r="E837" i="29" a="1"/>
  <c r="E837" i="29" s="1"/>
  <c r="E836" i="29" s="1"/>
  <c r="E834" i="29" a="1"/>
  <c r="E834" i="29" s="1"/>
  <c r="E831" i="29" a="1"/>
  <c r="E831" i="29" s="1"/>
  <c r="E830" i="29"/>
  <c r="E829" i="29"/>
  <c r="E828" i="29"/>
  <c r="E826" i="29" s="1"/>
  <c r="E828" i="29" a="1"/>
  <c r="E825" i="29" a="1"/>
  <c r="E825" i="29" s="1"/>
  <c r="E822" i="29" a="1"/>
  <c r="E822" i="29" s="1"/>
  <c r="E819" i="29" a="1"/>
  <c r="E819" i="29" s="1"/>
  <c r="E817" i="29" s="1"/>
  <c r="E818" i="29"/>
  <c r="E816" i="29" a="1"/>
  <c r="E816" i="29" s="1"/>
  <c r="E813" i="29" a="1"/>
  <c r="E813" i="29" s="1"/>
  <c r="E812" i="29" s="1"/>
  <c r="E811" i="29"/>
  <c r="E810" i="29" a="1"/>
  <c r="E810" i="29" s="1"/>
  <c r="E809" i="29"/>
  <c r="E808" i="29"/>
  <c r="E807" i="29" a="1"/>
  <c r="E807" i="29" s="1"/>
  <c r="E806" i="29"/>
  <c r="E805" i="29"/>
  <c r="E804" i="29"/>
  <c r="E803" i="29" s="1"/>
  <c r="E804" i="29" a="1"/>
  <c r="E802" i="29"/>
  <c r="E801" i="29" a="1"/>
  <c r="E801" i="29" s="1"/>
  <c r="E800" i="29" s="1"/>
  <c r="E798" i="29" a="1"/>
  <c r="E798" i="29" s="1"/>
  <c r="E795" i="29" a="1"/>
  <c r="E795" i="29" s="1"/>
  <c r="E793" i="29" s="1"/>
  <c r="E794" i="29"/>
  <c r="E792" i="29"/>
  <c r="E790" i="29" s="1"/>
  <c r="E792" i="29" a="1"/>
  <c r="E791" i="29"/>
  <c r="E789" i="29" a="1"/>
  <c r="E789" i="29" s="1"/>
  <c r="E788" i="29"/>
  <c r="E787" i="29"/>
  <c r="E786" i="29" a="1"/>
  <c r="E786" i="29" s="1"/>
  <c r="E785" i="29" s="1"/>
  <c r="E783" i="29" a="1"/>
  <c r="E783" i="29" s="1"/>
  <c r="E782" i="29"/>
  <c r="E781" i="29"/>
  <c r="E780" i="29"/>
  <c r="E780" i="29" a="1"/>
  <c r="E777" i="29" a="1"/>
  <c r="E777" i="29" s="1"/>
  <c r="E776" i="29" s="1"/>
  <c r="E775" i="29"/>
  <c r="E774" i="29"/>
  <c r="E773" i="29" s="1"/>
  <c r="E774" i="29" a="1"/>
  <c r="E772" i="29"/>
  <c r="E771" i="29"/>
  <c r="E770" i="29" s="1"/>
  <c r="E771" i="29" a="1"/>
  <c r="E768" i="29" a="1"/>
  <c r="E768" i="29" s="1"/>
  <c r="E765" i="29" a="1"/>
  <c r="E765" i="29" s="1"/>
  <c r="E762" i="29"/>
  <c r="E761" i="29" s="1"/>
  <c r="E762" i="29" a="1"/>
  <c r="E759" i="29"/>
  <c r="E758" i="29" s="1"/>
  <c r="E759" i="29" a="1"/>
  <c r="E756" i="29"/>
  <c r="E756" i="29" a="1"/>
  <c r="E753" i="29"/>
  <c r="E752" i="29" s="1"/>
  <c r="E753" i="29" a="1"/>
  <c r="E751" i="29"/>
  <c r="E750" i="29"/>
  <c r="E749" i="29" s="1"/>
  <c r="E750" i="29" a="1"/>
  <c r="E748" i="29"/>
  <c r="E747" i="29"/>
  <c r="E746" i="29" s="1"/>
  <c r="E747" i="29" a="1"/>
  <c r="E744" i="29" a="1"/>
  <c r="E744" i="29" s="1"/>
  <c r="E741" i="29" a="1"/>
  <c r="E741" i="29" s="1"/>
  <c r="E738" i="29"/>
  <c r="E737" i="29" s="1"/>
  <c r="E738" i="29" a="1"/>
  <c r="E735" i="29"/>
  <c r="E734" i="29" s="1"/>
  <c r="E735" i="29" a="1"/>
  <c r="E732" i="29"/>
  <c r="E732" i="29" a="1"/>
  <c r="E729" i="29"/>
  <c r="E728" i="29" s="1"/>
  <c r="E729" i="29" a="1"/>
  <c r="E727" i="29"/>
  <c r="E726" i="29"/>
  <c r="E725" i="29" s="1"/>
  <c r="E726" i="29" a="1"/>
  <c r="E724" i="29"/>
  <c r="E723" i="29"/>
  <c r="E722" i="29" s="1"/>
  <c r="E723" i="29" a="1"/>
  <c r="E720" i="29" a="1"/>
  <c r="E720" i="29" s="1"/>
  <c r="E717" i="29" a="1"/>
  <c r="E717" i="29" s="1"/>
  <c r="E714" i="29"/>
  <c r="E713" i="29" s="1"/>
  <c r="E714" i="29" a="1"/>
  <c r="E711" i="29"/>
  <c r="E711" i="29" a="1"/>
  <c r="E708" i="29"/>
  <c r="E708" i="29" a="1"/>
  <c r="E705" i="29"/>
  <c r="E704" i="29" s="1"/>
  <c r="E705" i="29" a="1"/>
  <c r="E703" i="29"/>
  <c r="E702" i="29"/>
  <c r="E701" i="29" s="1"/>
  <c r="E702" i="29" a="1"/>
  <c r="E700" i="29"/>
  <c r="E699" i="29"/>
  <c r="E699" i="29" a="1"/>
  <c r="E696" i="29" a="1"/>
  <c r="E696" i="29" s="1"/>
  <c r="E693" i="29" a="1"/>
  <c r="E693" i="29" s="1"/>
  <c r="E692" i="29" s="1"/>
  <c r="E691" i="29"/>
  <c r="E690" i="29"/>
  <c r="E689" i="29" s="1"/>
  <c r="E690" i="29" a="1"/>
  <c r="E687" i="29"/>
  <c r="E687" i="29" a="1"/>
  <c r="E684" i="29" a="1"/>
  <c r="E684" i="29" s="1"/>
  <c r="E681" i="29"/>
  <c r="E680" i="29" s="1"/>
  <c r="E681" i="29" a="1"/>
  <c r="E679" i="29"/>
  <c r="E678" i="29"/>
  <c r="E677" i="29" s="1"/>
  <c r="E678" i="29" a="1"/>
  <c r="E676" i="29"/>
  <c r="E675" i="29"/>
  <c r="E675" i="29" a="1"/>
  <c r="E672" i="29" a="1"/>
  <c r="E672" i="29" s="1"/>
  <c r="E669" i="29" a="1"/>
  <c r="E669" i="29" s="1"/>
  <c r="E668" i="29" s="1"/>
  <c r="E666" i="29"/>
  <c r="E665" i="29" s="1"/>
  <c r="E666" i="29" a="1"/>
  <c r="E663" i="29"/>
  <c r="E663" i="29" a="1"/>
  <c r="E660" i="29" a="1"/>
  <c r="E660" i="29" s="1"/>
  <c r="E657" i="29"/>
  <c r="E656" i="29" s="1"/>
  <c r="E657" i="29" a="1"/>
  <c r="E655" i="29"/>
  <c r="E654" i="29"/>
  <c r="E653" i="29" s="1"/>
  <c r="E654" i="29" a="1"/>
  <c r="E652" i="29"/>
  <c r="E651" i="29"/>
  <c r="E651" i="29" a="1"/>
  <c r="E648" i="29" a="1"/>
  <c r="E648" i="29" s="1"/>
  <c r="E645" i="29" a="1"/>
  <c r="E645" i="29" s="1"/>
  <c r="E644" i="29" s="1"/>
  <c r="E643" i="29"/>
  <c r="E642" i="29"/>
  <c r="E641" i="29" s="1"/>
  <c r="E642" i="29" a="1"/>
  <c r="E639" i="29"/>
  <c r="E639" i="29" a="1"/>
  <c r="E636" i="29" a="1"/>
  <c r="E636" i="29" s="1"/>
  <c r="E633" i="29"/>
  <c r="E632" i="29" s="1"/>
  <c r="E633" i="29" a="1"/>
  <c r="E631" i="29"/>
  <c r="E630" i="29"/>
  <c r="E629" i="29" s="1"/>
  <c r="E630" i="29" a="1"/>
  <c r="E628" i="29"/>
  <c r="E627" i="29"/>
  <c r="E627" i="29" a="1"/>
  <c r="E624" i="29"/>
  <c r="E624" i="29" a="1"/>
  <c r="E621" i="29"/>
  <c r="E619" i="29" s="1"/>
  <c r="E621" i="29" a="1"/>
  <c r="E618" i="29" a="1"/>
  <c r="E618" i="29" s="1"/>
  <c r="E616" i="29" s="1"/>
  <c r="E617" i="29"/>
  <c r="E615" i="29"/>
  <c r="E613" i="29" s="1"/>
  <c r="E615" i="29" a="1"/>
  <c r="E612" i="29" a="1"/>
  <c r="E612" i="29" s="1"/>
  <c r="E610" i="29" s="1"/>
  <c r="E609" i="29" a="1"/>
  <c r="E609" i="29" s="1"/>
  <c r="E606" i="29" a="1"/>
  <c r="E606" i="29" s="1"/>
  <c r="E604" i="29" s="1"/>
  <c r="E603" i="29"/>
  <c r="E601" i="29" s="1"/>
  <c r="E603" i="29" a="1"/>
  <c r="E600" i="29" a="1"/>
  <c r="E600" i="29" s="1"/>
  <c r="E598" i="29" s="1"/>
  <c r="E599" i="29"/>
  <c r="E597" i="29" a="1"/>
  <c r="E597" i="29" s="1"/>
  <c r="E594" i="29" a="1"/>
  <c r="E594" i="29" s="1"/>
  <c r="E592" i="29" s="1"/>
  <c r="E591" i="29" a="1"/>
  <c r="E591" i="29" s="1"/>
  <c r="E588" i="29" a="1"/>
  <c r="E588" i="29" s="1"/>
  <c r="E586" i="29" s="1"/>
  <c r="E587" i="29"/>
  <c r="E585" i="29" a="1"/>
  <c r="E585" i="29" s="1"/>
  <c r="E582" i="29" a="1"/>
  <c r="E582" i="29" s="1"/>
  <c r="E580" i="29" s="1"/>
  <c r="E581" i="29"/>
  <c r="E579" i="29" a="1"/>
  <c r="E579" i="29" s="1"/>
  <c r="E576" i="29" a="1"/>
  <c r="E576" i="29" s="1"/>
  <c r="E574" i="29" s="1"/>
  <c r="E575" i="29"/>
  <c r="E573" i="29"/>
  <c r="E571" i="29" s="1"/>
  <c r="E573" i="29" a="1"/>
  <c r="E570" i="29" a="1"/>
  <c r="E570" i="29" s="1"/>
  <c r="E568" i="29" s="1"/>
  <c r="E569" i="29"/>
  <c r="E567" i="29"/>
  <c r="E565" i="29" s="1"/>
  <c r="E567" i="29" a="1"/>
  <c r="E564" i="29" a="1"/>
  <c r="E564" i="29" s="1"/>
  <c r="E562" i="29" s="1"/>
  <c r="E561" i="29" a="1"/>
  <c r="E561" i="29" s="1"/>
  <c r="E558" i="29" a="1"/>
  <c r="E558" i="29" s="1"/>
  <c r="E556" i="29" s="1"/>
  <c r="E555" i="29"/>
  <c r="E553" i="29" s="1"/>
  <c r="E555" i="29" a="1"/>
  <c r="E552" i="29" a="1"/>
  <c r="E552" i="29" s="1"/>
  <c r="E550" i="29" s="1"/>
  <c r="E551" i="29"/>
  <c r="E549" i="29" a="1"/>
  <c r="E549" i="29" s="1"/>
  <c r="E546" i="29" a="1"/>
  <c r="E546" i="29" s="1"/>
  <c r="E544" i="29" s="1"/>
  <c r="E543" i="29" a="1"/>
  <c r="E543" i="29" s="1"/>
  <c r="E540" i="29" a="1"/>
  <c r="E540" i="29" s="1"/>
  <c r="E538" i="29" s="1"/>
  <c r="E539" i="29"/>
  <c r="E537" i="29" a="1"/>
  <c r="E537" i="29" s="1"/>
  <c r="E534" i="29" a="1"/>
  <c r="E534" i="29" s="1"/>
  <c r="E532" i="29" s="1"/>
  <c r="E533" i="29"/>
  <c r="E531" i="29" a="1"/>
  <c r="E531" i="29" s="1"/>
  <c r="E528" i="29" a="1"/>
  <c r="E528" i="29" s="1"/>
  <c r="E526" i="29" s="1"/>
  <c r="E527" i="29"/>
  <c r="E525" i="29"/>
  <c r="E523" i="29" s="1"/>
  <c r="E525" i="29" a="1"/>
  <c r="E522" i="29" a="1"/>
  <c r="E522" i="29" s="1"/>
  <c r="E520" i="29" s="1"/>
  <c r="E521" i="29"/>
  <c r="E519" i="29"/>
  <c r="E517" i="29" s="1"/>
  <c r="E519" i="29" a="1"/>
  <c r="E516" i="29" a="1"/>
  <c r="E516" i="29" s="1"/>
  <c r="E514" i="29" s="1"/>
  <c r="E513" i="29" a="1"/>
  <c r="E513" i="29" s="1"/>
  <c r="E510" i="29" a="1"/>
  <c r="E510" i="29" s="1"/>
  <c r="E508" i="29" s="1"/>
  <c r="E507" i="29"/>
  <c r="E505" i="29" s="1"/>
  <c r="E507" i="29" a="1"/>
  <c r="E504" i="29" a="1"/>
  <c r="E504" i="29" s="1"/>
  <c r="E502" i="29" s="1"/>
  <c r="E503" i="29"/>
  <c r="E501" i="29" a="1"/>
  <c r="E501" i="29" s="1"/>
  <c r="E498" i="29" a="1"/>
  <c r="E498" i="29" s="1"/>
  <c r="E496" i="29" s="1"/>
  <c r="E495" i="29" a="1"/>
  <c r="E495" i="29" s="1"/>
  <c r="E492" i="29" a="1"/>
  <c r="E492" i="29" s="1"/>
  <c r="E490" i="29" s="1"/>
  <c r="E491" i="29"/>
  <c r="E489" i="29"/>
  <c r="E488" i="29" s="1"/>
  <c r="E489" i="29" a="1"/>
  <c r="E486" i="29" a="1"/>
  <c r="E486" i="29" s="1"/>
  <c r="E485" i="29"/>
  <c r="E484" i="29"/>
  <c r="E483" i="29" a="1"/>
  <c r="E483" i="29" s="1"/>
  <c r="E480" i="29" a="1"/>
  <c r="E480" i="29" s="1"/>
  <c r="E479" i="29"/>
  <c r="E478" i="29"/>
  <c r="E477" i="29"/>
  <c r="E476" i="29" s="1"/>
  <c r="E477" i="29" a="1"/>
  <c r="E474" i="29" a="1"/>
  <c r="E474" i="29" s="1"/>
  <c r="E473" i="29"/>
  <c r="E472" i="29"/>
  <c r="E471" i="29" a="1"/>
  <c r="E471" i="29" s="1"/>
  <c r="E468" i="29" a="1"/>
  <c r="E468" i="29" s="1"/>
  <c r="E467" i="29" s="1"/>
  <c r="E465" i="29" a="1"/>
  <c r="E465" i="29" s="1"/>
  <c r="E462" i="29" a="1"/>
  <c r="E462" i="29" s="1"/>
  <c r="E461" i="29" s="1"/>
  <c r="E459" i="29" a="1"/>
  <c r="E459" i="29" s="1"/>
  <c r="E456" i="29" a="1"/>
  <c r="E456" i="29" s="1"/>
  <c r="E455" i="29"/>
  <c r="E454" i="29"/>
  <c r="E453" i="29" a="1"/>
  <c r="E453" i="29" s="1"/>
  <c r="E450" i="29" a="1"/>
  <c r="E450" i="29" s="1"/>
  <c r="E448" i="29" s="1"/>
  <c r="E447" i="29"/>
  <c r="E446" i="29" s="1"/>
  <c r="E447" i="29" a="1"/>
  <c r="E444" i="29" a="1"/>
  <c r="E444" i="29" s="1"/>
  <c r="E442" i="29" s="1"/>
  <c r="E443" i="29"/>
  <c r="E441" i="29"/>
  <c r="E440" i="29" s="1"/>
  <c r="E441" i="29" a="1"/>
  <c r="E438" i="29" a="1"/>
  <c r="E438" i="29" s="1"/>
  <c r="E437" i="29"/>
  <c r="E436" i="29"/>
  <c r="E435" i="29" a="1"/>
  <c r="E435" i="29" s="1"/>
  <c r="E432" i="29" a="1"/>
  <c r="E432" i="29" s="1"/>
  <c r="E431" i="29" s="1"/>
  <c r="E430" i="29"/>
  <c r="E429" i="29"/>
  <c r="E428" i="29" s="1"/>
  <c r="E429" i="29" a="1"/>
  <c r="E426" i="29" a="1"/>
  <c r="E426" i="29" s="1"/>
  <c r="E425" i="29"/>
  <c r="E424" i="29"/>
  <c r="E423" i="29" a="1"/>
  <c r="E423" i="29" s="1"/>
  <c r="E420" i="29" a="1"/>
  <c r="E420" i="29" s="1"/>
  <c r="E419" i="29" s="1"/>
  <c r="E417" i="29" a="1"/>
  <c r="E417" i="29" s="1"/>
  <c r="E414" i="29" a="1"/>
  <c r="E414" i="29" s="1"/>
  <c r="E413" i="29" s="1"/>
  <c r="E411" i="29" a="1"/>
  <c r="E411" i="29" s="1"/>
  <c r="E408" i="29" a="1"/>
  <c r="E408" i="29" s="1"/>
  <c r="E407" i="29"/>
  <c r="E406" i="29"/>
  <c r="E405" i="29" a="1"/>
  <c r="E405" i="29" s="1"/>
  <c r="E402" i="29" a="1"/>
  <c r="E402" i="29" s="1"/>
  <c r="E400" i="29" s="1"/>
  <c r="E399" i="29"/>
  <c r="E398" i="29" s="1"/>
  <c r="E399" i="29" a="1"/>
  <c r="E396" i="29" a="1"/>
  <c r="E396" i="29" s="1"/>
  <c r="E394" i="29" s="1"/>
  <c r="E395" i="29"/>
  <c r="E393" i="29"/>
  <c r="E392" i="29" s="1"/>
  <c r="E393" i="29" a="1"/>
  <c r="E390" i="29" a="1"/>
  <c r="E390" i="29" s="1"/>
  <c r="E389" i="29"/>
  <c r="E388" i="29"/>
  <c r="E387" i="29" a="1"/>
  <c r="E387" i="29" s="1"/>
  <c r="E384" i="29" a="1"/>
  <c r="E384" i="29" s="1"/>
  <c r="E383" i="29" s="1"/>
  <c r="E382" i="29"/>
  <c r="E381" i="29"/>
  <c r="E379" i="29" s="1"/>
  <c r="E381" i="29" a="1"/>
  <c r="E378" i="29" a="1"/>
  <c r="E378" i="29" s="1"/>
  <c r="E377" i="29"/>
  <c r="E376" i="29"/>
  <c r="E375" i="29" a="1"/>
  <c r="E375" i="29" s="1"/>
  <c r="E372" i="29" a="1"/>
  <c r="E372" i="29" s="1"/>
  <c r="E371" i="29" s="1"/>
  <c r="E369" i="29" a="1"/>
  <c r="E369" i="29" s="1"/>
  <c r="E366" i="29" a="1"/>
  <c r="E366" i="29" s="1"/>
  <c r="E365" i="29" s="1"/>
  <c r="E363" i="29" a="1"/>
  <c r="E363" i="29" s="1"/>
  <c r="E360" i="29" a="1"/>
  <c r="E360" i="29" s="1"/>
  <c r="E359" i="29"/>
  <c r="E358" i="29"/>
  <c r="E357" i="29" a="1"/>
  <c r="E357" i="29" s="1"/>
  <c r="E354" i="29" a="1"/>
  <c r="E354" i="29" s="1"/>
  <c r="E352" i="29" s="1"/>
  <c r="E351" i="29"/>
  <c r="E350" i="29" s="1"/>
  <c r="E351" i="29" a="1"/>
  <c r="E348" i="29" a="1"/>
  <c r="E348" i="29" s="1"/>
  <c r="E346" i="29" s="1"/>
  <c r="E347" i="29"/>
  <c r="E345" i="29"/>
  <c r="E344" i="29" s="1"/>
  <c r="E345" i="29" a="1"/>
  <c r="E342" i="29" a="1"/>
  <c r="E342" i="29" s="1"/>
  <c r="E341" i="29"/>
  <c r="E340" i="29"/>
  <c r="E339" i="29" a="1"/>
  <c r="E339" i="29" s="1"/>
  <c r="E336" i="29" a="1"/>
  <c r="E336" i="29" s="1"/>
  <c r="E335" i="29" s="1"/>
  <c r="E334" i="29"/>
  <c r="E333" i="29"/>
  <c r="E331" i="29" s="1"/>
  <c r="E333" i="29" a="1"/>
  <c r="E330" i="29" a="1"/>
  <c r="E330" i="29" s="1"/>
  <c r="E329" i="29"/>
  <c r="E328" i="29"/>
  <c r="E327" i="29" a="1"/>
  <c r="E327" i="29" s="1"/>
  <c r="E324" i="29" a="1"/>
  <c r="E324" i="29" s="1"/>
  <c r="E323" i="29" s="1"/>
  <c r="E321" i="29" a="1"/>
  <c r="E321" i="29" s="1"/>
  <c r="E318" i="29" a="1"/>
  <c r="E318" i="29" s="1"/>
  <c r="E317" i="29" s="1"/>
  <c r="E315" i="29"/>
  <c r="E315" i="29" a="1"/>
  <c r="E314" i="29"/>
  <c r="E313" i="29"/>
  <c r="E312" i="29" a="1"/>
  <c r="E312" i="29" s="1"/>
  <c r="E311" i="29"/>
  <c r="E310" i="29"/>
  <c r="E309" i="29" a="1"/>
  <c r="E309" i="29" s="1"/>
  <c r="E306" i="29" a="1"/>
  <c r="E306" i="29" s="1"/>
  <c r="E304" i="29" s="1"/>
  <c r="E303" i="29"/>
  <c r="E302" i="29" s="1"/>
  <c r="E303" i="29" a="1"/>
  <c r="E300" i="29" a="1"/>
  <c r="E300" i="29" s="1"/>
  <c r="E298" i="29" s="1"/>
  <c r="E299" i="29"/>
  <c r="E297" i="29"/>
  <c r="E296" i="29" s="1"/>
  <c r="E297" i="29" a="1"/>
  <c r="E294" i="29" a="1"/>
  <c r="E294" i="29" s="1"/>
  <c r="E293" i="29"/>
  <c r="E292" i="29"/>
  <c r="E291" i="29" a="1"/>
  <c r="E291" i="29" s="1"/>
  <c r="E288" i="29" a="1"/>
  <c r="E288" i="29" s="1"/>
  <c r="E287" i="29" s="1"/>
  <c r="E286" i="29"/>
  <c r="E285" i="29"/>
  <c r="E283" i="29" s="1"/>
  <c r="E285" i="29" a="1"/>
  <c r="E282" i="29" a="1"/>
  <c r="E282" i="29" s="1"/>
  <c r="E281" i="29"/>
  <c r="E280" i="29"/>
  <c r="E279" i="29" a="1"/>
  <c r="E279" i="29" s="1"/>
  <c r="E276" i="29" a="1"/>
  <c r="E276" i="29" s="1"/>
  <c r="E275" i="29" s="1"/>
  <c r="E273" i="29" a="1"/>
  <c r="E273" i="29" s="1"/>
  <c r="E270" i="29" a="1"/>
  <c r="E270" i="29" s="1"/>
  <c r="E269" i="29" s="1"/>
  <c r="E267" i="29"/>
  <c r="E267" i="29" a="1"/>
  <c r="E266" i="29"/>
  <c r="E265" i="29"/>
  <c r="E264" i="29" a="1"/>
  <c r="E264" i="29" s="1"/>
  <c r="E263" i="29"/>
  <c r="E262" i="29"/>
  <c r="E261" i="29" a="1"/>
  <c r="E261" i="29" s="1"/>
  <c r="E258" i="29" a="1"/>
  <c r="E258" i="29" s="1"/>
  <c r="E256" i="29" s="1"/>
  <c r="E255" i="29"/>
  <c r="E254" i="29" s="1"/>
  <c r="E255" i="29" a="1"/>
  <c r="E252" i="29" a="1"/>
  <c r="E252" i="29" s="1"/>
  <c r="E250" i="29" s="1"/>
  <c r="E251" i="29"/>
  <c r="E249" i="29"/>
  <c r="E248" i="29" s="1"/>
  <c r="E249" i="29" a="1"/>
  <c r="E246" i="29" a="1"/>
  <c r="E246" i="29" s="1"/>
  <c r="E243" i="29"/>
  <c r="E242" i="29" s="1"/>
  <c r="E243" i="29" a="1"/>
  <c r="E240" i="29" a="1"/>
  <c r="E240" i="29" s="1"/>
  <c r="E237" i="29"/>
  <c r="E236" i="29" s="1"/>
  <c r="E237" i="29" a="1"/>
  <c r="E234" i="29" a="1"/>
  <c r="E234" i="29" s="1"/>
  <c r="E231" i="29" a="1"/>
  <c r="E231" i="29" s="1"/>
  <c r="E228" i="29" a="1"/>
  <c r="E228" i="29" s="1"/>
  <c r="E225" i="29" a="1"/>
  <c r="E225" i="29" s="1"/>
  <c r="E222" i="29" a="1"/>
  <c r="E222" i="29" s="1"/>
  <c r="E219" i="29" a="1"/>
  <c r="E219" i="29" s="1"/>
  <c r="E216" i="29" a="1"/>
  <c r="E216" i="29" s="1"/>
  <c r="E213" i="29" a="1"/>
  <c r="E213" i="29" s="1"/>
  <c r="E210" i="29" a="1"/>
  <c r="E210" i="29" s="1"/>
  <c r="E207" i="29" a="1"/>
  <c r="E207" i="29" s="1"/>
  <c r="E204" i="29" a="1"/>
  <c r="E204" i="29" s="1"/>
  <c r="E201" i="29" a="1"/>
  <c r="E201" i="29" s="1"/>
  <c r="E198" i="29" a="1"/>
  <c r="E198" i="29" s="1"/>
  <c r="E195" i="29" a="1"/>
  <c r="E195" i="29" s="1"/>
  <c r="E192" i="29" a="1"/>
  <c r="E192" i="29" s="1"/>
  <c r="E189" i="29" a="1"/>
  <c r="E189" i="29" s="1"/>
  <c r="E186" i="29" a="1"/>
  <c r="E186" i="29" s="1"/>
  <c r="E183" i="29" a="1"/>
  <c r="E183" i="29" s="1"/>
  <c r="E180" i="29" a="1"/>
  <c r="E180" i="29" s="1"/>
  <c r="E177" i="29" a="1"/>
  <c r="E177" i="29" s="1"/>
  <c r="E174" i="29" a="1"/>
  <c r="E174" i="29" s="1"/>
  <c r="E171" i="29" a="1"/>
  <c r="E171" i="29" s="1"/>
  <c r="E168" i="29" a="1"/>
  <c r="E168" i="29" s="1"/>
  <c r="E165" i="29" a="1"/>
  <c r="E165" i="29" s="1"/>
  <c r="E162" i="29" a="1"/>
  <c r="E162" i="29" s="1"/>
  <c r="E159" i="29" a="1"/>
  <c r="E159" i="29" s="1"/>
  <c r="E156" i="29" a="1"/>
  <c r="E156" i="29" s="1"/>
  <c r="E153" i="29" a="1"/>
  <c r="E153" i="29" s="1"/>
  <c r="E150" i="29" a="1"/>
  <c r="E150" i="29" s="1"/>
  <c r="E147" i="29" a="1"/>
  <c r="E147" i="29" s="1"/>
  <c r="E144" i="29" a="1"/>
  <c r="E144" i="29" s="1"/>
  <c r="E141" i="29" a="1"/>
  <c r="E141" i="29" s="1"/>
  <c r="E138" i="29" a="1"/>
  <c r="E138" i="29" s="1"/>
  <c r="E135" i="29" a="1"/>
  <c r="E135" i="29" s="1"/>
  <c r="E132" i="29" a="1"/>
  <c r="E132" i="29" s="1"/>
  <c r="E129" i="29" a="1"/>
  <c r="E129" i="29" s="1"/>
  <c r="E126" i="29" a="1"/>
  <c r="E126" i="29" s="1"/>
  <c r="E123" i="29" a="1"/>
  <c r="E123" i="29" s="1"/>
  <c r="E120" i="29" a="1"/>
  <c r="E120" i="29" s="1"/>
  <c r="E117" i="29" a="1"/>
  <c r="E117" i="29" s="1"/>
  <c r="E114" i="29" a="1"/>
  <c r="E114" i="29" s="1"/>
  <c r="E111" i="29" a="1"/>
  <c r="E111" i="29" s="1"/>
  <c r="E108" i="29" a="1"/>
  <c r="E108" i="29" s="1"/>
  <c r="E105" i="29" a="1"/>
  <c r="E105" i="29" s="1"/>
  <c r="E102" i="29" a="1"/>
  <c r="E102" i="29" s="1"/>
  <c r="E99" i="29" a="1"/>
  <c r="E99" i="29" s="1"/>
  <c r="E96" i="29" a="1"/>
  <c r="E96" i="29" s="1"/>
  <c r="E93" i="29" a="1"/>
  <c r="E93" i="29" s="1"/>
  <c r="E90" i="29" a="1"/>
  <c r="E90" i="29" s="1"/>
  <c r="E87" i="29" a="1"/>
  <c r="E87" i="29" s="1"/>
  <c r="E84" i="29" a="1"/>
  <c r="E84" i="29" s="1"/>
  <c r="E81" i="29" a="1"/>
  <c r="E81" i="29" s="1"/>
  <c r="E78" i="29" a="1"/>
  <c r="E78" i="29" s="1"/>
  <c r="E75" i="29" a="1"/>
  <c r="E75" i="29" s="1"/>
  <c r="E72" i="29" a="1"/>
  <c r="E72" i="29" s="1"/>
  <c r="E69" i="29" a="1"/>
  <c r="E69" i="29" s="1"/>
  <c r="E66" i="29" a="1"/>
  <c r="E66" i="29" s="1"/>
  <c r="E63" i="29" a="1"/>
  <c r="E63" i="29" s="1"/>
  <c r="E60" i="29" a="1"/>
  <c r="E60" i="29" s="1"/>
  <c r="E57" i="29" a="1"/>
  <c r="E57" i="29" s="1"/>
  <c r="E54" i="29" a="1"/>
  <c r="E54" i="29" s="1"/>
  <c r="E51" i="29" a="1"/>
  <c r="E51" i="29" s="1"/>
  <c r="E48" i="29" a="1"/>
  <c r="E48" i="29" s="1"/>
  <c r="E45" i="29" a="1"/>
  <c r="E45" i="29" s="1"/>
  <c r="E42" i="29" a="1"/>
  <c r="E42" i="29" s="1"/>
  <c r="E39" i="29" a="1"/>
  <c r="E39" i="29" s="1"/>
  <c r="E36" i="29" a="1"/>
  <c r="E36" i="29" s="1"/>
  <c r="E33" i="29" a="1"/>
  <c r="E33" i="29" s="1"/>
  <c r="E30" i="29" a="1"/>
  <c r="E30" i="29" s="1"/>
  <c r="E27" i="29" a="1"/>
  <c r="E27" i="29" s="1"/>
  <c r="E24" i="29" a="1"/>
  <c r="E24" i="29" s="1"/>
  <c r="E21" i="29" a="1"/>
  <c r="E21" i="29" s="1"/>
  <c r="E18" i="29" a="1"/>
  <c r="E18" i="29" s="1"/>
  <c r="E15" i="29" a="1"/>
  <c r="E15" i="29" s="1"/>
  <c r="E12" i="29" a="1"/>
  <c r="E12" i="29" s="1"/>
  <c r="E9" i="29" a="1"/>
  <c r="E9" i="29" s="1"/>
  <c r="E6" i="29" a="1"/>
  <c r="E6" i="29" s="1"/>
  <c r="E32" i="29" l="1"/>
  <c r="E31" i="29"/>
  <c r="E80" i="29"/>
  <c r="E79" i="29"/>
  <c r="E128" i="29"/>
  <c r="E127" i="29"/>
  <c r="E176" i="29"/>
  <c r="E175" i="29"/>
  <c r="E224" i="29"/>
  <c r="E223" i="29"/>
  <c r="E404" i="29"/>
  <c r="E403" i="29"/>
  <c r="E434" i="29"/>
  <c r="E433" i="29"/>
  <c r="E11" i="29"/>
  <c r="E10" i="29"/>
  <c r="E35" i="29"/>
  <c r="E34" i="29"/>
  <c r="E59" i="29"/>
  <c r="E58" i="29"/>
  <c r="E83" i="29"/>
  <c r="E82" i="29"/>
  <c r="E107" i="29"/>
  <c r="E106" i="29"/>
  <c r="E131" i="29"/>
  <c r="E130" i="29"/>
  <c r="E155" i="29"/>
  <c r="E154" i="29"/>
  <c r="E179" i="29"/>
  <c r="E178" i="29"/>
  <c r="E203" i="29"/>
  <c r="E202" i="29"/>
  <c r="E227" i="29"/>
  <c r="E226" i="29"/>
  <c r="E245" i="29"/>
  <c r="E244" i="29"/>
  <c r="E260" i="29"/>
  <c r="E259" i="29"/>
  <c r="E362" i="29"/>
  <c r="E361" i="29"/>
  <c r="E464" i="29"/>
  <c r="E463" i="29"/>
  <c r="E535" i="29"/>
  <c r="E536" i="29"/>
  <c r="E583" i="29"/>
  <c r="E584" i="29"/>
  <c r="E8" i="29"/>
  <c r="E7" i="29"/>
  <c r="E56" i="29"/>
  <c r="E55" i="29"/>
  <c r="E104" i="29"/>
  <c r="E103" i="29"/>
  <c r="E152" i="29"/>
  <c r="E151" i="29"/>
  <c r="E200" i="29"/>
  <c r="E199" i="29"/>
  <c r="E320" i="29"/>
  <c r="E319" i="29"/>
  <c r="E421" i="29"/>
  <c r="E422" i="29"/>
  <c r="E14" i="29"/>
  <c r="E13" i="29"/>
  <c r="E38" i="29"/>
  <c r="E37" i="29"/>
  <c r="E62" i="29"/>
  <c r="E61" i="29"/>
  <c r="E86" i="29"/>
  <c r="E85" i="29"/>
  <c r="E110" i="29"/>
  <c r="E109" i="29"/>
  <c r="E134" i="29"/>
  <c r="E133" i="29"/>
  <c r="E158" i="29"/>
  <c r="E157" i="29"/>
  <c r="E182" i="29"/>
  <c r="E181" i="29"/>
  <c r="E206" i="29"/>
  <c r="E205" i="29"/>
  <c r="E230" i="29"/>
  <c r="E229" i="29"/>
  <c r="E272" i="29"/>
  <c r="E271" i="29"/>
  <c r="E326" i="29"/>
  <c r="E325" i="29"/>
  <c r="E338" i="29"/>
  <c r="E337" i="29"/>
  <c r="E17" i="29"/>
  <c r="E16" i="29"/>
  <c r="E41" i="29"/>
  <c r="E40" i="29"/>
  <c r="E65" i="29"/>
  <c r="E64" i="29"/>
  <c r="E89" i="29"/>
  <c r="E88" i="29"/>
  <c r="E113" i="29"/>
  <c r="E112" i="29"/>
  <c r="E137" i="29"/>
  <c r="E136" i="29"/>
  <c r="E161" i="29"/>
  <c r="E160" i="29"/>
  <c r="E185" i="29"/>
  <c r="E184" i="29"/>
  <c r="E209" i="29"/>
  <c r="E208" i="29"/>
  <c r="E233" i="29"/>
  <c r="E232" i="29"/>
  <c r="E368" i="29"/>
  <c r="E367" i="29"/>
  <c r="E452" i="29"/>
  <c r="E451" i="29"/>
  <c r="E469" i="29"/>
  <c r="E470" i="29"/>
  <c r="E20" i="29"/>
  <c r="E19" i="29"/>
  <c r="E44" i="29"/>
  <c r="E43" i="29"/>
  <c r="E68" i="29"/>
  <c r="E67" i="29"/>
  <c r="E92" i="29"/>
  <c r="E91" i="29"/>
  <c r="E116" i="29"/>
  <c r="E115" i="29"/>
  <c r="E140" i="29"/>
  <c r="E139" i="29"/>
  <c r="E164" i="29"/>
  <c r="E163" i="29"/>
  <c r="E188" i="29"/>
  <c r="E187" i="29"/>
  <c r="E212" i="29"/>
  <c r="E211" i="29"/>
  <c r="E278" i="29"/>
  <c r="E277" i="29"/>
  <c r="E290" i="29"/>
  <c r="E289" i="29"/>
  <c r="E410" i="29"/>
  <c r="E409" i="29"/>
  <c r="E482" i="29"/>
  <c r="E481" i="29"/>
  <c r="E493" i="29"/>
  <c r="E494" i="29"/>
  <c r="E511" i="29"/>
  <c r="E512" i="29"/>
  <c r="E541" i="29"/>
  <c r="E542" i="29"/>
  <c r="E559" i="29"/>
  <c r="E560" i="29"/>
  <c r="E589" i="29"/>
  <c r="E590" i="29"/>
  <c r="E607" i="29"/>
  <c r="E608" i="29"/>
  <c r="E23" i="29"/>
  <c r="E22" i="29"/>
  <c r="E47" i="29"/>
  <c r="E46" i="29"/>
  <c r="E71" i="29"/>
  <c r="E70" i="29"/>
  <c r="E95" i="29"/>
  <c r="E94" i="29"/>
  <c r="E119" i="29"/>
  <c r="E118" i="29"/>
  <c r="E143" i="29"/>
  <c r="E142" i="29"/>
  <c r="E167" i="29"/>
  <c r="E166" i="29"/>
  <c r="E191" i="29"/>
  <c r="E190" i="29"/>
  <c r="E215" i="29"/>
  <c r="E214" i="29"/>
  <c r="E356" i="29"/>
  <c r="E355" i="29"/>
  <c r="E373" i="29"/>
  <c r="E374" i="29"/>
  <c r="E386" i="29"/>
  <c r="E385" i="29"/>
  <c r="E683" i="29"/>
  <c r="E682" i="29"/>
  <c r="E26" i="29"/>
  <c r="E25" i="29"/>
  <c r="E50" i="29"/>
  <c r="E49" i="29"/>
  <c r="E74" i="29"/>
  <c r="E73" i="29"/>
  <c r="E98" i="29"/>
  <c r="E97" i="29"/>
  <c r="E122" i="29"/>
  <c r="E121" i="29"/>
  <c r="E146" i="29"/>
  <c r="E145" i="29"/>
  <c r="E170" i="29"/>
  <c r="E169" i="29"/>
  <c r="E194" i="29"/>
  <c r="E193" i="29"/>
  <c r="E218" i="29"/>
  <c r="E217" i="29"/>
  <c r="E239" i="29"/>
  <c r="E238" i="29"/>
  <c r="E416" i="29"/>
  <c r="E415" i="29"/>
  <c r="E499" i="29"/>
  <c r="E500" i="29"/>
  <c r="E529" i="29"/>
  <c r="E530" i="29"/>
  <c r="E547" i="29"/>
  <c r="E548" i="29"/>
  <c r="E577" i="29"/>
  <c r="E578" i="29"/>
  <c r="E595" i="29"/>
  <c r="E596" i="29"/>
  <c r="E635" i="29"/>
  <c r="E634" i="29"/>
  <c r="E659" i="29"/>
  <c r="E658" i="29"/>
  <c r="E5" i="29"/>
  <c r="E4" i="29"/>
  <c r="E29" i="29"/>
  <c r="E28" i="29"/>
  <c r="E53" i="29"/>
  <c r="E52" i="29"/>
  <c r="E77" i="29"/>
  <c r="E76" i="29"/>
  <c r="E101" i="29"/>
  <c r="E100" i="29"/>
  <c r="E125" i="29"/>
  <c r="E124" i="29"/>
  <c r="E149" i="29"/>
  <c r="E148" i="29"/>
  <c r="E173" i="29"/>
  <c r="E172" i="29"/>
  <c r="E197" i="29"/>
  <c r="E196" i="29"/>
  <c r="E221" i="29"/>
  <c r="E220" i="29"/>
  <c r="E308" i="29"/>
  <c r="E307" i="29"/>
  <c r="E458" i="29"/>
  <c r="E457" i="29"/>
  <c r="E284" i="29"/>
  <c r="E332" i="29"/>
  <c r="E380" i="29"/>
  <c r="E257" i="29"/>
  <c r="E305" i="29"/>
  <c r="E353" i="29"/>
  <c r="E401" i="29"/>
  <c r="E449" i="29"/>
  <c r="E509" i="29"/>
  <c r="E557" i="29"/>
  <c r="E605" i="29"/>
  <c r="E623" i="29"/>
  <c r="E622" i="29"/>
  <c r="E667" i="29"/>
  <c r="E833" i="29"/>
  <c r="E832" i="29"/>
  <c r="E899" i="29"/>
  <c r="E898" i="29"/>
  <c r="E983" i="29"/>
  <c r="E982" i="29"/>
  <c r="E1061" i="29"/>
  <c r="E1060" i="29"/>
  <c r="E1103" i="29"/>
  <c r="E1102" i="29"/>
  <c r="E1193" i="29"/>
  <c r="E1192" i="29"/>
  <c r="E1253" i="29"/>
  <c r="E1252" i="29"/>
  <c r="E1295" i="29"/>
  <c r="E1294" i="29"/>
  <c r="E1385" i="29"/>
  <c r="E1384" i="29"/>
  <c r="E1565" i="29"/>
  <c r="E1564" i="29"/>
  <c r="E647" i="29"/>
  <c r="E646" i="29"/>
  <c r="E797" i="29"/>
  <c r="E796" i="29"/>
  <c r="E821" i="29"/>
  <c r="E820" i="29"/>
  <c r="E851" i="29"/>
  <c r="E850" i="29"/>
  <c r="E626" i="29"/>
  <c r="E625" i="29"/>
  <c r="E671" i="29"/>
  <c r="E670" i="29"/>
  <c r="E716" i="29"/>
  <c r="E715" i="29"/>
  <c r="E740" i="29"/>
  <c r="E739" i="29"/>
  <c r="E764" i="29"/>
  <c r="E763" i="29"/>
  <c r="E824" i="29"/>
  <c r="E823" i="29"/>
  <c r="E890" i="29"/>
  <c r="E889" i="29"/>
  <c r="E929" i="29"/>
  <c r="E928" i="29"/>
  <c r="E253" i="29"/>
  <c r="E301" i="29"/>
  <c r="E349" i="29"/>
  <c r="E397" i="29"/>
  <c r="E445" i="29"/>
  <c r="E650" i="29"/>
  <c r="E649" i="29"/>
  <c r="E695" i="29"/>
  <c r="E694" i="29"/>
  <c r="E719" i="29"/>
  <c r="E718" i="29"/>
  <c r="E743" i="29"/>
  <c r="E742" i="29"/>
  <c r="E767" i="29"/>
  <c r="E766" i="29"/>
  <c r="E920" i="29"/>
  <c r="E919" i="29"/>
  <c r="E235" i="29"/>
  <c r="E241" i="29"/>
  <c r="E247" i="29"/>
  <c r="E274" i="29"/>
  <c r="E295" i="29"/>
  <c r="E322" i="29"/>
  <c r="E343" i="29"/>
  <c r="E370" i="29"/>
  <c r="E391" i="29"/>
  <c r="E418" i="29"/>
  <c r="E439" i="29"/>
  <c r="E466" i="29"/>
  <c r="E487" i="29"/>
  <c r="E524" i="29"/>
  <c r="E572" i="29"/>
  <c r="E620" i="29"/>
  <c r="E638" i="29"/>
  <c r="E637" i="29"/>
  <c r="E674" i="29"/>
  <c r="E673" i="29"/>
  <c r="E779" i="29"/>
  <c r="E778" i="29"/>
  <c r="E841" i="29"/>
  <c r="E842" i="29"/>
  <c r="E268" i="29"/>
  <c r="E316" i="29"/>
  <c r="E364" i="29"/>
  <c r="E412" i="29"/>
  <c r="E460" i="29"/>
  <c r="E506" i="29"/>
  <c r="E515" i="29"/>
  <c r="E554" i="29"/>
  <c r="E563" i="29"/>
  <c r="E602" i="29"/>
  <c r="E611" i="29"/>
  <c r="E662" i="29"/>
  <c r="E661" i="29"/>
  <c r="E698" i="29"/>
  <c r="E697" i="29"/>
  <c r="E707" i="29"/>
  <c r="E706" i="29"/>
  <c r="E731" i="29"/>
  <c r="E730" i="29"/>
  <c r="E755" i="29"/>
  <c r="E754" i="29"/>
  <c r="E869" i="29"/>
  <c r="E868" i="29"/>
  <c r="E427" i="29"/>
  <c r="E475" i="29"/>
  <c r="E497" i="29"/>
  <c r="E545" i="29"/>
  <c r="E593" i="29"/>
  <c r="E686" i="29"/>
  <c r="E685" i="29"/>
  <c r="E814" i="29"/>
  <c r="E815" i="29"/>
  <c r="E911" i="29"/>
  <c r="E910" i="29"/>
  <c r="E518" i="29"/>
  <c r="E566" i="29"/>
  <c r="E614" i="29"/>
  <c r="E710" i="29"/>
  <c r="E709" i="29"/>
  <c r="E860" i="29"/>
  <c r="E859" i="29"/>
  <c r="E733" i="29"/>
  <c r="E757" i="29"/>
  <c r="E799" i="29"/>
  <c r="E827" i="29"/>
  <c r="E835" i="29"/>
  <c r="E844" i="29"/>
  <c r="E863" i="29"/>
  <c r="E871" i="29"/>
  <c r="E880" i="29"/>
  <c r="E931" i="29"/>
  <c r="E932" i="29"/>
  <c r="E1045" i="29"/>
  <c r="E1046" i="29"/>
  <c r="E1121" i="29"/>
  <c r="E1120" i="29"/>
  <c r="E1181" i="29"/>
  <c r="E1180" i="29"/>
  <c r="E1237" i="29"/>
  <c r="E1238" i="29"/>
  <c r="E1313" i="29"/>
  <c r="E1312" i="29"/>
  <c r="E1373" i="29"/>
  <c r="E1372" i="29"/>
  <c r="E1883" i="29"/>
  <c r="E1882" i="29"/>
  <c r="E1901" i="29"/>
  <c r="E1900" i="29"/>
  <c r="E1913" i="29"/>
  <c r="E1912" i="29"/>
  <c r="E1931" i="29"/>
  <c r="E1930" i="29"/>
  <c r="E2090" i="29"/>
  <c r="E2089" i="29"/>
  <c r="E2105" i="29"/>
  <c r="E2104" i="29"/>
  <c r="E2167" i="29"/>
  <c r="E2168" i="29"/>
  <c r="E2234" i="29"/>
  <c r="E2233" i="29"/>
  <c r="E2270" i="29"/>
  <c r="E2269" i="29"/>
  <c r="E2354" i="29"/>
  <c r="E2353" i="29"/>
  <c r="E2366" i="29"/>
  <c r="E2365" i="29"/>
  <c r="E2546" i="29"/>
  <c r="E2545" i="29"/>
  <c r="E2588" i="29"/>
  <c r="E2587" i="29"/>
  <c r="E934" i="29"/>
  <c r="E989" i="29"/>
  <c r="E988" i="29"/>
  <c r="E1031" i="29"/>
  <c r="E1030" i="29"/>
  <c r="E1049" i="29"/>
  <c r="E1048" i="29"/>
  <c r="E1109" i="29"/>
  <c r="E1108" i="29"/>
  <c r="E1151" i="29"/>
  <c r="E1150" i="29"/>
  <c r="E1241" i="29"/>
  <c r="E1240" i="29"/>
  <c r="E1301" i="29"/>
  <c r="E1300" i="29"/>
  <c r="E1343" i="29"/>
  <c r="E1342" i="29"/>
  <c r="E1423" i="29"/>
  <c r="E1424" i="29"/>
  <c r="E1447" i="29"/>
  <c r="E1448" i="29"/>
  <c r="E1471" i="29"/>
  <c r="E1472" i="29"/>
  <c r="E1495" i="29"/>
  <c r="E1496" i="29"/>
  <c r="E1840" i="29"/>
  <c r="E1841" i="29"/>
  <c r="E973" i="29"/>
  <c r="E974" i="29"/>
  <c r="E1079" i="29"/>
  <c r="E1078" i="29"/>
  <c r="E1093" i="29"/>
  <c r="E1094" i="29"/>
  <c r="E1169" i="29"/>
  <c r="E1168" i="29"/>
  <c r="E1229" i="29"/>
  <c r="E1228" i="29"/>
  <c r="E1285" i="29"/>
  <c r="E1286" i="29"/>
  <c r="E1361" i="29"/>
  <c r="E1360" i="29"/>
  <c r="E1750" i="29"/>
  <c r="E1751" i="29"/>
  <c r="E1777" i="29"/>
  <c r="E1778" i="29"/>
  <c r="E1817" i="29"/>
  <c r="E1816" i="29"/>
  <c r="E640" i="29"/>
  <c r="E664" i="29"/>
  <c r="E688" i="29"/>
  <c r="E712" i="29"/>
  <c r="E736" i="29"/>
  <c r="E760" i="29"/>
  <c r="E784" i="29"/>
  <c r="E839" i="29"/>
  <c r="E905" i="29"/>
  <c r="E916" i="29"/>
  <c r="E977" i="29"/>
  <c r="E976" i="29"/>
  <c r="E1037" i="29"/>
  <c r="E1036" i="29"/>
  <c r="E1097" i="29"/>
  <c r="E1096" i="29"/>
  <c r="E1157" i="29"/>
  <c r="E1156" i="29"/>
  <c r="E1199" i="29"/>
  <c r="E1198" i="29"/>
  <c r="E1289" i="29"/>
  <c r="E1288" i="29"/>
  <c r="E1349" i="29"/>
  <c r="E1348" i="29"/>
  <c r="E1391" i="29"/>
  <c r="E1390" i="29"/>
  <c r="E1709" i="29"/>
  <c r="E1708" i="29"/>
  <c r="E721" i="29"/>
  <c r="E745" i="29"/>
  <c r="E769" i="29"/>
  <c r="E887" i="29"/>
  <c r="E965" i="29"/>
  <c r="E964" i="29"/>
  <c r="E1007" i="29"/>
  <c r="E1006" i="29"/>
  <c r="E1021" i="29"/>
  <c r="E1022" i="29"/>
  <c r="E1085" i="29"/>
  <c r="E1084" i="29"/>
  <c r="E1141" i="29"/>
  <c r="E1142" i="29"/>
  <c r="E1217" i="29"/>
  <c r="E1216" i="29"/>
  <c r="E1277" i="29"/>
  <c r="E1276" i="29"/>
  <c r="E1333" i="29"/>
  <c r="E1334" i="29"/>
  <c r="E1525" i="29"/>
  <c r="E1526" i="29"/>
  <c r="E1637" i="29"/>
  <c r="E1636" i="29"/>
  <c r="E907" i="29"/>
  <c r="E941" i="29"/>
  <c r="E940" i="29"/>
  <c r="E952" i="29"/>
  <c r="E1025" i="29"/>
  <c r="E1024" i="29"/>
  <c r="E1055" i="29"/>
  <c r="E1054" i="29"/>
  <c r="E1069" i="29"/>
  <c r="E1070" i="29"/>
  <c r="E1145" i="29"/>
  <c r="E1144" i="29"/>
  <c r="E1205" i="29"/>
  <c r="E1204" i="29"/>
  <c r="E1247" i="29"/>
  <c r="E1246" i="29"/>
  <c r="E1337" i="29"/>
  <c r="E1336" i="29"/>
  <c r="E1397" i="29"/>
  <c r="E1396" i="29"/>
  <c r="E1411" i="29"/>
  <c r="E1412" i="29"/>
  <c r="E1435" i="29"/>
  <c r="E1436" i="29"/>
  <c r="E1459" i="29"/>
  <c r="E1460" i="29"/>
  <c r="E1483" i="29"/>
  <c r="E1484" i="29"/>
  <c r="E1597" i="29"/>
  <c r="E1598" i="29"/>
  <c r="E997" i="29"/>
  <c r="E998" i="29"/>
  <c r="E1013" i="29"/>
  <c r="E1012" i="29"/>
  <c r="E1073" i="29"/>
  <c r="E1072" i="29"/>
  <c r="E1133" i="29"/>
  <c r="E1132" i="29"/>
  <c r="E1189" i="29"/>
  <c r="E1190" i="29"/>
  <c r="E1265" i="29"/>
  <c r="E1264" i="29"/>
  <c r="E1325" i="29"/>
  <c r="E1324" i="29"/>
  <c r="E1381" i="29"/>
  <c r="E1382" i="29"/>
  <c r="E1577" i="29"/>
  <c r="E1576" i="29"/>
  <c r="E1589" i="29"/>
  <c r="E1588" i="29"/>
  <c r="E1556" i="29"/>
  <c r="E1555" i="29"/>
  <c r="E1633" i="29"/>
  <c r="E1634" i="29"/>
  <c r="E1685" i="29"/>
  <c r="E1684" i="29"/>
  <c r="E1763" i="29"/>
  <c r="E1762" i="29"/>
  <c r="E1853" i="29"/>
  <c r="E1852" i="29"/>
  <c r="E1000" i="29"/>
  <c r="E1010" i="29"/>
  <c r="E1058" i="29"/>
  <c r="E1106" i="29"/>
  <c r="E1154" i="29"/>
  <c r="E1202" i="29"/>
  <c r="E1250" i="29"/>
  <c r="E1298" i="29"/>
  <c r="E1346" i="29"/>
  <c r="E1394" i="29"/>
  <c r="E1414" i="29"/>
  <c r="E1426" i="29"/>
  <c r="E1438" i="29"/>
  <c r="E1450" i="29"/>
  <c r="E1462" i="29"/>
  <c r="E1474" i="29"/>
  <c r="E1486" i="29"/>
  <c r="E1498" i="29"/>
  <c r="E1538" i="29"/>
  <c r="E1601" i="29"/>
  <c r="E1625" i="29"/>
  <c r="E1624" i="29"/>
  <c r="E1649" i="29"/>
  <c r="E1673" i="29"/>
  <c r="E1672" i="29"/>
  <c r="E1781" i="29"/>
  <c r="E1780" i="29"/>
  <c r="E1859" i="29"/>
  <c r="E1858" i="29"/>
  <c r="E956" i="29"/>
  <c r="E992" i="29"/>
  <c r="E1040" i="29"/>
  <c r="E1126" i="29"/>
  <c r="E1174" i="29"/>
  <c r="E1222" i="29"/>
  <c r="E1270" i="29"/>
  <c r="E1318" i="29"/>
  <c r="E1366" i="29"/>
  <c r="E1520" i="29"/>
  <c r="E1571" i="29"/>
  <c r="E1715" i="29"/>
  <c r="E1714" i="29"/>
  <c r="E1805" i="29"/>
  <c r="E1804" i="29"/>
  <c r="E1846" i="29"/>
  <c r="E1847" i="29"/>
  <c r="E1873" i="29"/>
  <c r="E1874" i="29"/>
  <c r="E1957" i="29"/>
  <c r="E1958" i="29"/>
  <c r="E1118" i="29"/>
  <c r="E1166" i="29"/>
  <c r="E1214" i="29"/>
  <c r="E1262" i="29"/>
  <c r="E1310" i="29"/>
  <c r="E1358" i="29"/>
  <c r="E1406" i="29"/>
  <c r="E1418" i="29"/>
  <c r="E1430" i="29"/>
  <c r="E1442" i="29"/>
  <c r="E1454" i="29"/>
  <c r="E1466" i="29"/>
  <c r="E1478" i="29"/>
  <c r="E1490" i="29"/>
  <c r="E1502" i="29"/>
  <c r="E1550" i="29"/>
  <c r="E1604" i="29"/>
  <c r="E1603" i="29"/>
  <c r="E1652" i="29"/>
  <c r="E1651" i="29"/>
  <c r="E1702" i="29"/>
  <c r="E1703" i="29"/>
  <c r="E1729" i="29"/>
  <c r="E1730" i="29"/>
  <c r="E1769" i="29"/>
  <c r="E1768" i="29"/>
  <c r="E1877" i="29"/>
  <c r="E1876" i="29"/>
  <c r="E1889" i="29"/>
  <c r="E1888" i="29"/>
  <c r="E2057" i="29"/>
  <c r="E2056" i="29"/>
  <c r="E1606" i="29"/>
  <c r="E1607" i="29"/>
  <c r="E1654" i="29"/>
  <c r="E1655" i="29"/>
  <c r="E1733" i="29"/>
  <c r="E1732" i="29"/>
  <c r="E1811" i="29"/>
  <c r="E1810" i="29"/>
  <c r="E1984" i="29"/>
  <c r="E1985" i="29"/>
  <c r="E2045" i="29"/>
  <c r="E2044" i="29"/>
  <c r="E986" i="29"/>
  <c r="E1034" i="29"/>
  <c r="E1082" i="29"/>
  <c r="E1130" i="29"/>
  <c r="E1178" i="29"/>
  <c r="E1226" i="29"/>
  <c r="E1274" i="29"/>
  <c r="E1322" i="29"/>
  <c r="E1370" i="29"/>
  <c r="E1408" i="29"/>
  <c r="E1420" i="29"/>
  <c r="E1432" i="29"/>
  <c r="E1444" i="29"/>
  <c r="E1456" i="29"/>
  <c r="E1468" i="29"/>
  <c r="E1480" i="29"/>
  <c r="E1492" i="29"/>
  <c r="E1514" i="29"/>
  <c r="E1553" i="29"/>
  <c r="E1583" i="29"/>
  <c r="E1582" i="29"/>
  <c r="E1745" i="29"/>
  <c r="E1757" i="29"/>
  <c r="E1756" i="29"/>
  <c r="E1798" i="29"/>
  <c r="E1799" i="29"/>
  <c r="E1825" i="29"/>
  <c r="E1826" i="29"/>
  <c r="E1865" i="29"/>
  <c r="E1864" i="29"/>
  <c r="E1895" i="29"/>
  <c r="E1894" i="29"/>
  <c r="E1939" i="29"/>
  <c r="E1940" i="29"/>
  <c r="E1631" i="29"/>
  <c r="E1630" i="29"/>
  <c r="E1681" i="29"/>
  <c r="E1682" i="29"/>
  <c r="E1721" i="29"/>
  <c r="E1720" i="29"/>
  <c r="E1829" i="29"/>
  <c r="E1828" i="29"/>
  <c r="E1925" i="29"/>
  <c r="E1924" i="29"/>
  <c r="E1966" i="29"/>
  <c r="E1967" i="29"/>
  <c r="E1948" i="29"/>
  <c r="E1949" i="29"/>
  <c r="E1996" i="29"/>
  <c r="E1997" i="29"/>
  <c r="E1567" i="29"/>
  <c r="E1615" i="29"/>
  <c r="E1663" i="29"/>
  <c r="E1711" i="29"/>
  <c r="E1759" i="29"/>
  <c r="E1807" i="29"/>
  <c r="E1855" i="29"/>
  <c r="E1891" i="29"/>
  <c r="E1915" i="29"/>
  <c r="E1961" i="29"/>
  <c r="E2021" i="29"/>
  <c r="E2020" i="29"/>
  <c r="E2072" i="29"/>
  <c r="E1678" i="29"/>
  <c r="E1726" i="29"/>
  <c r="E1774" i="29"/>
  <c r="E1822" i="29"/>
  <c r="E1870" i="29"/>
  <c r="E2035" i="29"/>
  <c r="E2036" i="29"/>
  <c r="E1699" i="29"/>
  <c r="E1747" i="29"/>
  <c r="E1795" i="29"/>
  <c r="E1843" i="29"/>
  <c r="E1885" i="29"/>
  <c r="E1909" i="29"/>
  <c r="E1963" i="29"/>
  <c r="E1973" i="29"/>
  <c r="E1990" i="29"/>
  <c r="E1991" i="29"/>
  <c r="E1918" i="29"/>
  <c r="E1936" i="29"/>
  <c r="E1945" i="29"/>
  <c r="E1955" i="29"/>
  <c r="E1993" i="29"/>
  <c r="E2063" i="29"/>
  <c r="E2095" i="29"/>
  <c r="E2096" i="29"/>
  <c r="E1928" i="29"/>
  <c r="E2012" i="29"/>
  <c r="E2011" i="29"/>
  <c r="E2216" i="29"/>
  <c r="E2215" i="29"/>
  <c r="E2014" i="29"/>
  <c r="E2015" i="29"/>
  <c r="E2054" i="29"/>
  <c r="E2053" i="29"/>
  <c r="E2078" i="29"/>
  <c r="E2077" i="29"/>
  <c r="E2114" i="29"/>
  <c r="E2113" i="29"/>
  <c r="E2128" i="29"/>
  <c r="E2129" i="29"/>
  <c r="E2153" i="29"/>
  <c r="E2152" i="29"/>
  <c r="E2132" i="29"/>
  <c r="E2131" i="29"/>
  <c r="E2258" i="29"/>
  <c r="E2257" i="29"/>
  <c r="E2474" i="29"/>
  <c r="E2473" i="29"/>
  <c r="E2485" i="29"/>
  <c r="E2486" i="29"/>
  <c r="E2564" i="29"/>
  <c r="E2563" i="29"/>
  <c r="E2606" i="29"/>
  <c r="E2605" i="29"/>
  <c r="E2222" i="29"/>
  <c r="E2221" i="29"/>
  <c r="E2245" i="29"/>
  <c r="E2246" i="29"/>
  <c r="E2450" i="29"/>
  <c r="E2449" i="29"/>
  <c r="E2462" i="29"/>
  <c r="E2461" i="29"/>
  <c r="E2570" i="29"/>
  <c r="E2569" i="29"/>
  <c r="E2630" i="29"/>
  <c r="E2629" i="29"/>
  <c r="E2068" i="29"/>
  <c r="E2101" i="29"/>
  <c r="E2102" i="29"/>
  <c r="E2186" i="29"/>
  <c r="E2185" i="29"/>
  <c r="E2210" i="29"/>
  <c r="E2209" i="29"/>
  <c r="E2330" i="29"/>
  <c r="E2329" i="29"/>
  <c r="E2341" i="29"/>
  <c r="E2342" i="29"/>
  <c r="E2426" i="29"/>
  <c r="E2425" i="29"/>
  <c r="E2552" i="29"/>
  <c r="E2551" i="29"/>
  <c r="E2594" i="29"/>
  <c r="E2593" i="29"/>
  <c r="E2138" i="29"/>
  <c r="E2137" i="29"/>
  <c r="E2174" i="29"/>
  <c r="E2173" i="29"/>
  <c r="E2197" i="29"/>
  <c r="E2198" i="29"/>
  <c r="E2437" i="29"/>
  <c r="E2438" i="29"/>
  <c r="E2522" i="29"/>
  <c r="E2521" i="29"/>
  <c r="E2576" i="29"/>
  <c r="E2575" i="29"/>
  <c r="E2126" i="29"/>
  <c r="E2125" i="29"/>
  <c r="E2149" i="29"/>
  <c r="E2150" i="29"/>
  <c r="E2306" i="29"/>
  <c r="E2305" i="29"/>
  <c r="E2318" i="29"/>
  <c r="E2317" i="29"/>
  <c r="E2402" i="29"/>
  <c r="E2401" i="29"/>
  <c r="E2414" i="29"/>
  <c r="E2413" i="29"/>
  <c r="E2533" i="29"/>
  <c r="E2534" i="29"/>
  <c r="E2600" i="29"/>
  <c r="E2599" i="29"/>
  <c r="E2618" i="29"/>
  <c r="E2617" i="29"/>
  <c r="E2498" i="29"/>
  <c r="E2497" i="29"/>
  <c r="E2510" i="29"/>
  <c r="E2509" i="29"/>
  <c r="E2558" i="29"/>
  <c r="E2557" i="29"/>
  <c r="E2282" i="29"/>
  <c r="E2281" i="29"/>
  <c r="E2293" i="29"/>
  <c r="E2294" i="29"/>
  <c r="E2378" i="29"/>
  <c r="E2377" i="29"/>
  <c r="E2389" i="29"/>
  <c r="E2390" i="29"/>
  <c r="E2540" i="29"/>
  <c r="E2539" i="29"/>
  <c r="E2582" i="29"/>
  <c r="E2581" i="29"/>
  <c r="E2624" i="29"/>
  <c r="E2623" i="29"/>
  <c r="E2642" i="29"/>
  <c r="E2641" i="29"/>
  <c r="E2177" i="29"/>
  <c r="E2225" i="29"/>
  <c r="E2273" i="29"/>
  <c r="E2321" i="29"/>
  <c r="E2369" i="29"/>
  <c r="E2417" i="29"/>
  <c r="E2465" i="29"/>
  <c r="E2513" i="29"/>
  <c r="E2549" i="29"/>
  <c r="E2573" i="29"/>
  <c r="E2597" i="29"/>
  <c r="E2621" i="29"/>
  <c r="E2663" i="29"/>
  <c r="E2662" i="29"/>
  <c r="E2687" i="29"/>
  <c r="E2686" i="29"/>
  <c r="E2711" i="29"/>
  <c r="E2710" i="29"/>
  <c r="E2735" i="29"/>
  <c r="E2734" i="29"/>
  <c r="E2759" i="29"/>
  <c r="E2758" i="29"/>
  <c r="E2783" i="29"/>
  <c r="E2782" i="29"/>
  <c r="E2807" i="29"/>
  <c r="E2806" i="29"/>
  <c r="E2831" i="29"/>
  <c r="E2830" i="29"/>
  <c r="E2849" i="29"/>
  <c r="E2848" i="29"/>
  <c r="E2885" i="29"/>
  <c r="E2884" i="29"/>
  <c r="E2903" i="29"/>
  <c r="E2902" i="29"/>
  <c r="E2921" i="29"/>
  <c r="E2920" i="29"/>
  <c r="E2981" i="29"/>
  <c r="E2980" i="29"/>
  <c r="E2999" i="29"/>
  <c r="E2998" i="29"/>
  <c r="E3017" i="29"/>
  <c r="E3016" i="29"/>
  <c r="E3059" i="29"/>
  <c r="E3058" i="29"/>
  <c r="E3254" i="29"/>
  <c r="E3253" i="29"/>
  <c r="E2308" i="29"/>
  <c r="E2356" i="29"/>
  <c r="E2404" i="29"/>
  <c r="E2452" i="29"/>
  <c r="E2500" i="29"/>
  <c r="E2542" i="29"/>
  <c r="E2566" i="29"/>
  <c r="E2590" i="29"/>
  <c r="E2614" i="29"/>
  <c r="E2638" i="29"/>
  <c r="E2666" i="29"/>
  <c r="E2665" i="29"/>
  <c r="E2690" i="29"/>
  <c r="E2689" i="29"/>
  <c r="E2714" i="29"/>
  <c r="E2713" i="29"/>
  <c r="E2738" i="29"/>
  <c r="E2737" i="29"/>
  <c r="E2762" i="29"/>
  <c r="E2761" i="29"/>
  <c r="E2786" i="29"/>
  <c r="E2785" i="29"/>
  <c r="E2810" i="29"/>
  <c r="E2809" i="29"/>
  <c r="E2834" i="29"/>
  <c r="E2833" i="29"/>
  <c r="E2867" i="29"/>
  <c r="E2866" i="29"/>
  <c r="E2888" i="29"/>
  <c r="E2887" i="29"/>
  <c r="E2906" i="29"/>
  <c r="E2905" i="29"/>
  <c r="E2924" i="29"/>
  <c r="E2923" i="29"/>
  <c r="E2984" i="29"/>
  <c r="E2983" i="29"/>
  <c r="E3002" i="29"/>
  <c r="E3001" i="29"/>
  <c r="E3020" i="29"/>
  <c r="E3019" i="29"/>
  <c r="E3062" i="29"/>
  <c r="E3061" i="29"/>
  <c r="E3095" i="29"/>
  <c r="E3094" i="29"/>
  <c r="E3107" i="29"/>
  <c r="E3106" i="29"/>
  <c r="E3284" i="29"/>
  <c r="E3283" i="29"/>
  <c r="E2179" i="29"/>
  <c r="E2227" i="29"/>
  <c r="E2275" i="29"/>
  <c r="E2323" i="29"/>
  <c r="E2371" i="29"/>
  <c r="E2419" i="29"/>
  <c r="E2467" i="29"/>
  <c r="E2515" i="29"/>
  <c r="E2669" i="29"/>
  <c r="E2668" i="29"/>
  <c r="E2693" i="29"/>
  <c r="E2692" i="29"/>
  <c r="E2717" i="29"/>
  <c r="E2716" i="29"/>
  <c r="E2741" i="29"/>
  <c r="E2740" i="29"/>
  <c r="E2765" i="29"/>
  <c r="E2764" i="29"/>
  <c r="E2789" i="29"/>
  <c r="E2788" i="29"/>
  <c r="E2813" i="29"/>
  <c r="E2812" i="29"/>
  <c r="E2837" i="29"/>
  <c r="E2836" i="29"/>
  <c r="E2909" i="29"/>
  <c r="E2908" i="29"/>
  <c r="E2927" i="29"/>
  <c r="E2926" i="29"/>
  <c r="E2945" i="29"/>
  <c r="E2944" i="29"/>
  <c r="E3005" i="29"/>
  <c r="E3004" i="29"/>
  <c r="E3023" i="29"/>
  <c r="E3022" i="29"/>
  <c r="E3041" i="29"/>
  <c r="E3040" i="29"/>
  <c r="E3065" i="29"/>
  <c r="E3064" i="29"/>
  <c r="E3236" i="29"/>
  <c r="E3235" i="29"/>
  <c r="E2200" i="29"/>
  <c r="E2248" i="29"/>
  <c r="E2296" i="29"/>
  <c r="E2344" i="29"/>
  <c r="E2392" i="29"/>
  <c r="E2440" i="29"/>
  <c r="E2488" i="29"/>
  <c r="E2536" i="29"/>
  <c r="E2560" i="29"/>
  <c r="E2584" i="29"/>
  <c r="E2608" i="29"/>
  <c r="E2632" i="29"/>
  <c r="E2672" i="29"/>
  <c r="E2671" i="29"/>
  <c r="E2696" i="29"/>
  <c r="E2695" i="29"/>
  <c r="E2720" i="29"/>
  <c r="E2719" i="29"/>
  <c r="E2744" i="29"/>
  <c r="E2743" i="29"/>
  <c r="E2768" i="29"/>
  <c r="E2767" i="29"/>
  <c r="E2792" i="29"/>
  <c r="E2791" i="29"/>
  <c r="E2816" i="29"/>
  <c r="E2815" i="29"/>
  <c r="E2855" i="29"/>
  <c r="E2854" i="29"/>
  <c r="E2912" i="29"/>
  <c r="E2911" i="29"/>
  <c r="E2930" i="29"/>
  <c r="E2929" i="29"/>
  <c r="E2948" i="29"/>
  <c r="E2947" i="29"/>
  <c r="E3008" i="29"/>
  <c r="E3007" i="29"/>
  <c r="E3026" i="29"/>
  <c r="E3025" i="29"/>
  <c r="E3044" i="29"/>
  <c r="E3043" i="29"/>
  <c r="E3068" i="29"/>
  <c r="E3067" i="29"/>
  <c r="E3140" i="29"/>
  <c r="E3139" i="29"/>
  <c r="E3158" i="29"/>
  <c r="E3157" i="29"/>
  <c r="E3188" i="29"/>
  <c r="E3187" i="29"/>
  <c r="E2651" i="29"/>
  <c r="E2650" i="29"/>
  <c r="E2675" i="29"/>
  <c r="E2674" i="29"/>
  <c r="E2699" i="29"/>
  <c r="E2698" i="29"/>
  <c r="E2723" i="29"/>
  <c r="E2722" i="29"/>
  <c r="E2747" i="29"/>
  <c r="E2746" i="29"/>
  <c r="E2771" i="29"/>
  <c r="E2770" i="29"/>
  <c r="E2795" i="29"/>
  <c r="E2794" i="29"/>
  <c r="E2819" i="29"/>
  <c r="E2818" i="29"/>
  <c r="E2873" i="29"/>
  <c r="E2872" i="29"/>
  <c r="E2933" i="29"/>
  <c r="E2932" i="29"/>
  <c r="E2951" i="29"/>
  <c r="E2950" i="29"/>
  <c r="E2969" i="29"/>
  <c r="E2968" i="29"/>
  <c r="E3029" i="29"/>
  <c r="E3028" i="29"/>
  <c r="E3047" i="29"/>
  <c r="E3046" i="29"/>
  <c r="E3071" i="29"/>
  <c r="E3070" i="29"/>
  <c r="E3113" i="29"/>
  <c r="E3112" i="29"/>
  <c r="E2654" i="29"/>
  <c r="E2653" i="29"/>
  <c r="E2678" i="29"/>
  <c r="E2677" i="29"/>
  <c r="E2702" i="29"/>
  <c r="E2701" i="29"/>
  <c r="E2726" i="29"/>
  <c r="E2725" i="29"/>
  <c r="E2750" i="29"/>
  <c r="E2749" i="29"/>
  <c r="E2774" i="29"/>
  <c r="E2773" i="29"/>
  <c r="E2798" i="29"/>
  <c r="E2797" i="29"/>
  <c r="E2822" i="29"/>
  <c r="E2821" i="29"/>
  <c r="E2843" i="29"/>
  <c r="E2842" i="29"/>
  <c r="E2876" i="29"/>
  <c r="E2875" i="29"/>
  <c r="E2936" i="29"/>
  <c r="E2935" i="29"/>
  <c r="E2954" i="29"/>
  <c r="E2953" i="29"/>
  <c r="E2972" i="29"/>
  <c r="E2971" i="29"/>
  <c r="E3032" i="29"/>
  <c r="E3031" i="29"/>
  <c r="E3050" i="29"/>
  <c r="E3049" i="29"/>
  <c r="E2251" i="29"/>
  <c r="E2299" i="29"/>
  <c r="E2347" i="29"/>
  <c r="E2395" i="29"/>
  <c r="E2443" i="29"/>
  <c r="E2491" i="29"/>
  <c r="E2611" i="29"/>
  <c r="E2635" i="29"/>
  <c r="E2657" i="29"/>
  <c r="E2656" i="29"/>
  <c r="E2681" i="29"/>
  <c r="E2680" i="29"/>
  <c r="E2705" i="29"/>
  <c r="E2704" i="29"/>
  <c r="E2729" i="29"/>
  <c r="E2728" i="29"/>
  <c r="E2753" i="29"/>
  <c r="E2752" i="29"/>
  <c r="E2777" i="29"/>
  <c r="E2776" i="29"/>
  <c r="E2801" i="29"/>
  <c r="E2800" i="29"/>
  <c r="E2825" i="29"/>
  <c r="E2824" i="29"/>
  <c r="E2861" i="29"/>
  <c r="E2860" i="29"/>
  <c r="E2879" i="29"/>
  <c r="E2878" i="29"/>
  <c r="E2897" i="29"/>
  <c r="E2896" i="29"/>
  <c r="E2957" i="29"/>
  <c r="E2956" i="29"/>
  <c r="E2975" i="29"/>
  <c r="E2974" i="29"/>
  <c r="E2993" i="29"/>
  <c r="E2992" i="29"/>
  <c r="E3053" i="29"/>
  <c r="E3052" i="29"/>
  <c r="E3089" i="29"/>
  <c r="E3088" i="29"/>
  <c r="E2660" i="29"/>
  <c r="E2659" i="29"/>
  <c r="E2684" i="29"/>
  <c r="E2683" i="29"/>
  <c r="E2708" i="29"/>
  <c r="E2707" i="29"/>
  <c r="E2732" i="29"/>
  <c r="E2731" i="29"/>
  <c r="E2756" i="29"/>
  <c r="E2755" i="29"/>
  <c r="E2780" i="29"/>
  <c r="E2779" i="29"/>
  <c r="E2804" i="29"/>
  <c r="E2803" i="29"/>
  <c r="E2828" i="29"/>
  <c r="E2827" i="29"/>
  <c r="E2882" i="29"/>
  <c r="E2881" i="29"/>
  <c r="E2900" i="29"/>
  <c r="E2899" i="29"/>
  <c r="E2960" i="29"/>
  <c r="E2959" i="29"/>
  <c r="E2978" i="29"/>
  <c r="E2977" i="29"/>
  <c r="E2996" i="29"/>
  <c r="E2995" i="29"/>
  <c r="E3056" i="29"/>
  <c r="E3055" i="29"/>
  <c r="E3077" i="29"/>
  <c r="E3076" i="29"/>
  <c r="E3332" i="29"/>
  <c r="E3331" i="29"/>
  <c r="E2839" i="29"/>
  <c r="E2845" i="29"/>
  <c r="E2851" i="29"/>
  <c r="E2857" i="29"/>
  <c r="E2863" i="29"/>
  <c r="E2869" i="29"/>
  <c r="E3080" i="29"/>
  <c r="E3079" i="29"/>
  <c r="E3169" i="29"/>
  <c r="E3179" i="29"/>
  <c r="E3206" i="29"/>
  <c r="E3205" i="29"/>
  <c r="E3257" i="29"/>
  <c r="E3350" i="29"/>
  <c r="E3349" i="29"/>
  <c r="E3410" i="29"/>
  <c r="E3409" i="29"/>
  <c r="E2893" i="29"/>
  <c r="E2917" i="29"/>
  <c r="E2941" i="29"/>
  <c r="E2965" i="29"/>
  <c r="E2989" i="29"/>
  <c r="E3013" i="29"/>
  <c r="E3037" i="29"/>
  <c r="E3082" i="29"/>
  <c r="E3110" i="29"/>
  <c r="E3109" i="29"/>
  <c r="E3121" i="29"/>
  <c r="E3131" i="29"/>
  <c r="E3209" i="29"/>
  <c r="E3230" i="29"/>
  <c r="E3290" i="29"/>
  <c r="E3310" i="29"/>
  <c r="E3353" i="29"/>
  <c r="E3379" i="29"/>
  <c r="E3398" i="29"/>
  <c r="E3397" i="29"/>
  <c r="E3092" i="29"/>
  <c r="E3091" i="29"/>
  <c r="E3161" i="29"/>
  <c r="E3182" i="29"/>
  <c r="E3200" i="29"/>
  <c r="E3241" i="29"/>
  <c r="E3281" i="29"/>
  <c r="E3280" i="29"/>
  <c r="E3427" i="29"/>
  <c r="E3074" i="29"/>
  <c r="E3073" i="29"/>
  <c r="E3233" i="29"/>
  <c r="E3232" i="29"/>
  <c r="E3260" i="29"/>
  <c r="E3259" i="29"/>
  <c r="E3323" i="29"/>
  <c r="E3322" i="29"/>
  <c r="E3344" i="29"/>
  <c r="E3343" i="29"/>
  <c r="E3367" i="29"/>
  <c r="E3104" i="29"/>
  <c r="E3103" i="29"/>
  <c r="E3185" i="29"/>
  <c r="E3184" i="29"/>
  <c r="E3212" i="29"/>
  <c r="E3211" i="29"/>
  <c r="E3302" i="29"/>
  <c r="E3301" i="29"/>
  <c r="E3326" i="29"/>
  <c r="E3392" i="29"/>
  <c r="E3391" i="29"/>
  <c r="E3086" i="29"/>
  <c r="E3085" i="29"/>
  <c r="E3137" i="29"/>
  <c r="E3136" i="29"/>
  <c r="E3164" i="29"/>
  <c r="E3163" i="29"/>
  <c r="E3371" i="29"/>
  <c r="E3370" i="29"/>
  <c r="E3440" i="29"/>
  <c r="E3439" i="29"/>
  <c r="E2890" i="29"/>
  <c r="E2914" i="29"/>
  <c r="E2938" i="29"/>
  <c r="E2962" i="29"/>
  <c r="E2986" i="29"/>
  <c r="E3010" i="29"/>
  <c r="E3034" i="29"/>
  <c r="E3116" i="29"/>
  <c r="E3115" i="29"/>
  <c r="E3265" i="29"/>
  <c r="E3275" i="29"/>
  <c r="E3386" i="29"/>
  <c r="E3419" i="29"/>
  <c r="E3418" i="29"/>
  <c r="E3470" i="29"/>
  <c r="E3469" i="29"/>
  <c r="E3098" i="29"/>
  <c r="E3097" i="29"/>
  <c r="E3118" i="29"/>
  <c r="E3217" i="29"/>
  <c r="E3227" i="29"/>
  <c r="E3296" i="29"/>
  <c r="E3295" i="29"/>
  <c r="E3362" i="29"/>
  <c r="E3361" i="29"/>
  <c r="E3422" i="29"/>
  <c r="E3568" i="29"/>
  <c r="E3602" i="29"/>
  <c r="E3611" i="29"/>
  <c r="E3626" i="29"/>
  <c r="E3650" i="29"/>
  <c r="E3649" i="29"/>
  <c r="E3590" i="29"/>
  <c r="E3589" i="29"/>
  <c r="E3307" i="29"/>
  <c r="E3355" i="29"/>
  <c r="E3403" i="29"/>
  <c r="E3446" i="29"/>
  <c r="E3445" i="29"/>
  <c r="E3494" i="29"/>
  <c r="E3493" i="29"/>
  <c r="E3542" i="29"/>
  <c r="E3541" i="29"/>
  <c r="E3617" i="29"/>
  <c r="E3616" i="29"/>
  <c r="E3641" i="29"/>
  <c r="E3640" i="29"/>
  <c r="E3328" i="29"/>
  <c r="E3376" i="29"/>
  <c r="E3424" i="29"/>
  <c r="E3448" i="29"/>
  <c r="E3457" i="29"/>
  <c r="E3466" i="29"/>
  <c r="E3496" i="29"/>
  <c r="E3505" i="29"/>
  <c r="E3514" i="29"/>
  <c r="E3544" i="29"/>
  <c r="E3553" i="29"/>
  <c r="E3562" i="29"/>
  <c r="E3487" i="29"/>
  <c r="E3535" i="29"/>
  <c r="E3575" i="29"/>
  <c r="E3722" i="29"/>
  <c r="E3721" i="29"/>
  <c r="E3479" i="29"/>
  <c r="E3527" i="29"/>
  <c r="E3698" i="29"/>
  <c r="E3697" i="29"/>
  <c r="E3518" i="29"/>
  <c r="E3517" i="29"/>
  <c r="E3566" i="29"/>
  <c r="E3565" i="29"/>
  <c r="E3599" i="29"/>
  <c r="E3598" i="29"/>
  <c r="E3674" i="29"/>
  <c r="E3673" i="29"/>
  <c r="E3613" i="29"/>
  <c r="E3637" i="29"/>
  <c r="E3661" i="29"/>
  <c r="E3685" i="29"/>
  <c r="E3709" i="29"/>
  <c r="E3733" i="29"/>
  <c r="E3758" i="29"/>
  <c r="E3757" i="29"/>
  <c r="E3770" i="29"/>
  <c r="E3769" i="29"/>
  <c r="E4007" i="29"/>
  <c r="E4006" i="29"/>
  <c r="E4025" i="29"/>
  <c r="E4024" i="29"/>
  <c r="E4040" i="29"/>
  <c r="E4039" i="29"/>
  <c r="E4058" i="29"/>
  <c r="E4057" i="29"/>
  <c r="E4088" i="29"/>
  <c r="E4087" i="29"/>
  <c r="E4106" i="29"/>
  <c r="E4105" i="29"/>
  <c r="E3622" i="29"/>
  <c r="E3646" i="29"/>
  <c r="E3670" i="29"/>
  <c r="E3694" i="29"/>
  <c r="E3718" i="29"/>
  <c r="E3742" i="29"/>
  <c r="E3760" i="29"/>
  <c r="E3815" i="29"/>
  <c r="E3814" i="29"/>
  <c r="E3863" i="29"/>
  <c r="E3862" i="29"/>
  <c r="E3911" i="29"/>
  <c r="E3910" i="29"/>
  <c r="E3959" i="29"/>
  <c r="E3958" i="29"/>
  <c r="E3977" i="29"/>
  <c r="E3976" i="29"/>
  <c r="E3992" i="29"/>
  <c r="E3991" i="29"/>
  <c r="E4010" i="29"/>
  <c r="E4009" i="29"/>
  <c r="E4028" i="29"/>
  <c r="E4027" i="29"/>
  <c r="E4043" i="29"/>
  <c r="E4042" i="29"/>
  <c r="E4076" i="29"/>
  <c r="E4075" i="29"/>
  <c r="E4091" i="29"/>
  <c r="E4090" i="29"/>
  <c r="E3773" i="29"/>
  <c r="E3772" i="29"/>
  <c r="E3785" i="29"/>
  <c r="E3784" i="29"/>
  <c r="E3818" i="29"/>
  <c r="E3817" i="29"/>
  <c r="E3833" i="29"/>
  <c r="E3832" i="29"/>
  <c r="E3866" i="29"/>
  <c r="E3865" i="29"/>
  <c r="E3881" i="29"/>
  <c r="E3880" i="29"/>
  <c r="E3914" i="29"/>
  <c r="E3913" i="29"/>
  <c r="E3929" i="29"/>
  <c r="E3928" i="29"/>
  <c r="E3962" i="29"/>
  <c r="E3961" i="29"/>
  <c r="E3980" i="29"/>
  <c r="E3979" i="29"/>
  <c r="E3995" i="29"/>
  <c r="E3994" i="29"/>
  <c r="E4031" i="29"/>
  <c r="E4030" i="29"/>
  <c r="E4079" i="29"/>
  <c r="E4078" i="29"/>
  <c r="E4112" i="29"/>
  <c r="E4111" i="29"/>
  <c r="E3803" i="29"/>
  <c r="E3802" i="29"/>
  <c r="E3821" i="29"/>
  <c r="E3820" i="29"/>
  <c r="E3851" i="29"/>
  <c r="E3850" i="29"/>
  <c r="E3869" i="29"/>
  <c r="E3868" i="29"/>
  <c r="E3899" i="29"/>
  <c r="E3898" i="29"/>
  <c r="E3917" i="29"/>
  <c r="E3916" i="29"/>
  <c r="E3947" i="29"/>
  <c r="E3946" i="29"/>
  <c r="E3983" i="29"/>
  <c r="E3982" i="29"/>
  <c r="E4064" i="29"/>
  <c r="E4063" i="29"/>
  <c r="E3745" i="29"/>
  <c r="E3764" i="29"/>
  <c r="E3763" i="29"/>
  <c r="E3788" i="29"/>
  <c r="E3787" i="29"/>
  <c r="E4016" i="29"/>
  <c r="E4015" i="29"/>
  <c r="E4067" i="29"/>
  <c r="E4066" i="29"/>
  <c r="E3791" i="29"/>
  <c r="E3790" i="29"/>
  <c r="E3839" i="29"/>
  <c r="E3838" i="29"/>
  <c r="E3887" i="29"/>
  <c r="E3886" i="29"/>
  <c r="E3935" i="29"/>
  <c r="E3934" i="29"/>
  <c r="E3968" i="29"/>
  <c r="E3967" i="29"/>
  <c r="E4019" i="29"/>
  <c r="E4018" i="29"/>
  <c r="E4049" i="29"/>
  <c r="E4048" i="29"/>
  <c r="E4097" i="29"/>
  <c r="E4096" i="29"/>
  <c r="E3779" i="29"/>
  <c r="E3778" i="29"/>
  <c r="E3794" i="29"/>
  <c r="E3793" i="29"/>
  <c r="E3809" i="29"/>
  <c r="E3808" i="29"/>
  <c r="E3842" i="29"/>
  <c r="E3841" i="29"/>
  <c r="E3857" i="29"/>
  <c r="E3856" i="29"/>
  <c r="E3890" i="29"/>
  <c r="E3889" i="29"/>
  <c r="E3905" i="29"/>
  <c r="E3904" i="29"/>
  <c r="E3938" i="29"/>
  <c r="E3937" i="29"/>
  <c r="E3953" i="29"/>
  <c r="E3952" i="29"/>
  <c r="E3971" i="29"/>
  <c r="E3970" i="29"/>
  <c r="E4001" i="29"/>
  <c r="E4000" i="29"/>
  <c r="E4052" i="29"/>
  <c r="E4051" i="29"/>
  <c r="E4100" i="29"/>
  <c r="E4099" i="29"/>
  <c r="E3797" i="29"/>
  <c r="E3796" i="29"/>
  <c r="E3827" i="29"/>
  <c r="E3826" i="29"/>
  <c r="E3845" i="29"/>
  <c r="E3844" i="29"/>
  <c r="E3875" i="29"/>
  <c r="E3874" i="29"/>
  <c r="E3893" i="29"/>
  <c r="E3892" i="29"/>
  <c r="E3923" i="29"/>
  <c r="E3922" i="29"/>
  <c r="E3941" i="29"/>
  <c r="E3940" i="29"/>
  <c r="E4004" i="29"/>
  <c r="E4003" i="29"/>
  <c r="E4055" i="29"/>
  <c r="E4054" i="29"/>
  <c r="E3989" i="29"/>
  <c r="E3988" i="29"/>
  <c r="E4037" i="29"/>
  <c r="E4036" i="29"/>
  <c r="E4085" i="29"/>
  <c r="E4084" i="29"/>
  <c r="E4135" i="29"/>
  <c r="E4151" i="29"/>
  <c r="E4150" i="29"/>
  <c r="E4199" i="29"/>
  <c r="E4198" i="29"/>
  <c r="E4247" i="29"/>
  <c r="E4246" i="29"/>
  <c r="E4121" i="29"/>
  <c r="E4120" i="29"/>
  <c r="E4169" i="29"/>
  <c r="E4168" i="29"/>
  <c r="E4217" i="29"/>
  <c r="E4216" i="29"/>
  <c r="E4265" i="29"/>
  <c r="E4264" i="29"/>
  <c r="E3811" i="29"/>
  <c r="E3835" i="29"/>
  <c r="E3859" i="29"/>
  <c r="E3883" i="29"/>
  <c r="E3907" i="29"/>
  <c r="E3931" i="29"/>
  <c r="E3955" i="29"/>
  <c r="E3973" i="29"/>
  <c r="E4021" i="29"/>
  <c r="E4069" i="29"/>
  <c r="E4109" i="29"/>
  <c r="E4108" i="29"/>
  <c r="E4123" i="29"/>
  <c r="E4139" i="29"/>
  <c r="E4138" i="29"/>
  <c r="E4171" i="29"/>
  <c r="E4187" i="29"/>
  <c r="E4186" i="29"/>
  <c r="E4219" i="29"/>
  <c r="E4235" i="29"/>
  <c r="E4234" i="29"/>
  <c r="E4267" i="29"/>
  <c r="E4141" i="29"/>
  <c r="E4157" i="29"/>
  <c r="E4156" i="29"/>
  <c r="E4189" i="29"/>
  <c r="E4205" i="29"/>
  <c r="E4204" i="29"/>
  <c r="E4237" i="29"/>
  <c r="E4253" i="29"/>
  <c r="E4252" i="29"/>
  <c r="E3805" i="29"/>
  <c r="E3829" i="29"/>
  <c r="E3853" i="29"/>
  <c r="E3877" i="29"/>
  <c r="E3901" i="29"/>
  <c r="E3925" i="29"/>
  <c r="E3949" i="29"/>
  <c r="E3965" i="29"/>
  <c r="E3964" i="29"/>
  <c r="E4013" i="29"/>
  <c r="E4012" i="29"/>
  <c r="E4061" i="29"/>
  <c r="E4060" i="29"/>
  <c r="E4127" i="29"/>
  <c r="E4126" i="29"/>
  <c r="E4175" i="29"/>
  <c r="E4174" i="29"/>
  <c r="E4223" i="29"/>
  <c r="E4222" i="29"/>
  <c r="E4271" i="29"/>
  <c r="E4270" i="29"/>
  <c r="E4145" i="29"/>
  <c r="E4144" i="29"/>
  <c r="E4193" i="29"/>
  <c r="E4192" i="29"/>
  <c r="E4241" i="29"/>
  <c r="E4240" i="29"/>
  <c r="E4273" i="29"/>
  <c r="E4073" i="29"/>
  <c r="E4072" i="29"/>
  <c r="E4103" i="29"/>
  <c r="E4102" i="29"/>
  <c r="E4115" i="29"/>
  <c r="E4114" i="29"/>
  <c r="E4163" i="29"/>
  <c r="E4162" i="29"/>
  <c r="E4211" i="29"/>
  <c r="E4210" i="29"/>
  <c r="E4259" i="29"/>
  <c r="E4258" i="29"/>
  <c r="E4117" i="29"/>
  <c r="E4133" i="29"/>
  <c r="E4132" i="29"/>
  <c r="E4165" i="29"/>
  <c r="E4181" i="29"/>
  <c r="E4180" i="29"/>
  <c r="E4213" i="29"/>
  <c r="E4229" i="29"/>
  <c r="E4228" i="29"/>
  <c r="E4261" i="29"/>
  <c r="E4277" i="29"/>
  <c r="E4276" i="29"/>
  <c r="T1730" i="9" l="1"/>
  <c r="S1730" i="9"/>
  <c r="Q1730" i="9"/>
  <c r="R1730" i="9" s="1"/>
  <c r="P1730" i="9"/>
  <c r="O1730" i="9"/>
  <c r="F1730" i="9"/>
  <c r="T1729" i="9"/>
  <c r="P1729" i="9"/>
  <c r="Q1729" i="9" s="1"/>
  <c r="O1729" i="9"/>
  <c r="F1729" i="9"/>
  <c r="T1728" i="9"/>
  <c r="Q1728" i="9"/>
  <c r="R1728" i="9" s="1"/>
  <c r="P1728" i="9"/>
  <c r="O1728" i="9"/>
  <c r="F1728" i="9"/>
  <c r="T1727" i="9"/>
  <c r="P1727" i="9"/>
  <c r="Q1727" i="9" s="1"/>
  <c r="O1727" i="9"/>
  <c r="F1727" i="9"/>
  <c r="T1726" i="9"/>
  <c r="P1726" i="9"/>
  <c r="Q1726" i="9" s="1"/>
  <c r="R1726" i="9" s="1"/>
  <c r="O1726" i="9"/>
  <c r="F1726" i="9"/>
  <c r="T1725" i="9"/>
  <c r="R1725" i="9"/>
  <c r="Q1725" i="9"/>
  <c r="S1725" i="9" s="1"/>
  <c r="P1725" i="9"/>
  <c r="O1725" i="9"/>
  <c r="F1725" i="9"/>
  <c r="T1724" i="9"/>
  <c r="Q1724" i="9"/>
  <c r="P1724" i="9"/>
  <c r="O1724" i="9"/>
  <c r="F1724" i="9"/>
  <c r="T1723" i="9"/>
  <c r="P1723" i="9"/>
  <c r="Q1723" i="9" s="1"/>
  <c r="O1723" i="9"/>
  <c r="F1723" i="9"/>
  <c r="T1722" i="9"/>
  <c r="P1722" i="9"/>
  <c r="Q1722" i="9" s="1"/>
  <c r="O1722" i="9"/>
  <c r="F1722" i="9"/>
  <c r="T1721" i="9"/>
  <c r="P1721" i="9"/>
  <c r="Q1721" i="9" s="1"/>
  <c r="O1721" i="9"/>
  <c r="F1721" i="9"/>
  <c r="T1720" i="9"/>
  <c r="Q1720" i="9"/>
  <c r="R1720" i="9" s="1"/>
  <c r="P1720" i="9"/>
  <c r="O1720" i="9"/>
  <c r="F1720" i="9"/>
  <c r="T1719" i="9"/>
  <c r="P1719" i="9"/>
  <c r="Q1719" i="9" s="1"/>
  <c r="O1719" i="9"/>
  <c r="F1719" i="9"/>
  <c r="T1718" i="9"/>
  <c r="P1718" i="9"/>
  <c r="Q1718" i="9" s="1"/>
  <c r="R1718" i="9" s="1"/>
  <c r="O1718" i="9"/>
  <c r="F1718" i="9"/>
  <c r="T1717" i="9"/>
  <c r="R1717" i="9"/>
  <c r="Q1717" i="9"/>
  <c r="S1717" i="9" s="1"/>
  <c r="P1717" i="9"/>
  <c r="O1717" i="9"/>
  <c r="F1717" i="9"/>
  <c r="T1716" i="9"/>
  <c r="Q1716" i="9"/>
  <c r="P1716" i="9"/>
  <c r="O1716" i="9"/>
  <c r="F1716" i="9"/>
  <c r="T1715" i="9"/>
  <c r="P1715" i="9"/>
  <c r="Q1715" i="9" s="1"/>
  <c r="O1715" i="9"/>
  <c r="F1715" i="9"/>
  <c r="T1714" i="9"/>
  <c r="S1714" i="9"/>
  <c r="Q1714" i="9"/>
  <c r="R1714" i="9" s="1"/>
  <c r="P1714" i="9"/>
  <c r="O1714" i="9"/>
  <c r="F1714" i="9"/>
  <c r="T1713" i="9"/>
  <c r="P1713" i="9"/>
  <c r="Q1713" i="9" s="1"/>
  <c r="O1713" i="9"/>
  <c r="F1713" i="9"/>
  <c r="T1712" i="9"/>
  <c r="Q1712" i="9"/>
  <c r="R1712" i="9" s="1"/>
  <c r="P1712" i="9"/>
  <c r="O1712" i="9"/>
  <c r="F1712" i="9"/>
  <c r="T1711" i="9"/>
  <c r="P1711" i="9"/>
  <c r="Q1711" i="9" s="1"/>
  <c r="O1711" i="9"/>
  <c r="F1711" i="9"/>
  <c r="T1710" i="9"/>
  <c r="S1710" i="9"/>
  <c r="P1710" i="9"/>
  <c r="Q1710" i="9" s="1"/>
  <c r="R1710" i="9" s="1"/>
  <c r="O1710" i="9"/>
  <c r="F1710" i="9"/>
  <c r="T1709" i="9"/>
  <c r="R1709" i="9"/>
  <c r="Q1709" i="9"/>
  <c r="S1709" i="9" s="1"/>
  <c r="P1709" i="9"/>
  <c r="O1709" i="9"/>
  <c r="F1709" i="9"/>
  <c r="T1708" i="9"/>
  <c r="Q1708" i="9"/>
  <c r="P1708" i="9"/>
  <c r="O1708" i="9"/>
  <c r="F1708" i="9"/>
  <c r="T1707" i="9"/>
  <c r="P1707" i="9"/>
  <c r="Q1707" i="9" s="1"/>
  <c r="O1707" i="9"/>
  <c r="F1707" i="9"/>
  <c r="T1706" i="9"/>
  <c r="S1706" i="9"/>
  <c r="Q1706" i="9"/>
  <c r="R1706" i="9" s="1"/>
  <c r="P1706" i="9"/>
  <c r="O1706" i="9"/>
  <c r="F1706" i="9"/>
  <c r="T1705" i="9"/>
  <c r="P1705" i="9"/>
  <c r="Q1705" i="9" s="1"/>
  <c r="O1705" i="9"/>
  <c r="F1705" i="9"/>
  <c r="T1704" i="9"/>
  <c r="Q1704" i="9"/>
  <c r="R1704" i="9" s="1"/>
  <c r="P1704" i="9"/>
  <c r="O1704" i="9"/>
  <c r="F1704" i="9"/>
  <c r="T1703" i="9"/>
  <c r="P1703" i="9"/>
  <c r="Q1703" i="9" s="1"/>
  <c r="O1703" i="9"/>
  <c r="F1703" i="9"/>
  <c r="T1702" i="9"/>
  <c r="P1702" i="9"/>
  <c r="Q1702" i="9" s="1"/>
  <c r="R1702" i="9" s="1"/>
  <c r="O1702" i="9"/>
  <c r="F1702" i="9"/>
  <c r="T1701" i="9"/>
  <c r="R1701" i="9"/>
  <c r="Q1701" i="9"/>
  <c r="S1701" i="9" s="1"/>
  <c r="P1701" i="9"/>
  <c r="O1701" i="9"/>
  <c r="F1701" i="9"/>
  <c r="T1700" i="9"/>
  <c r="Q1700" i="9"/>
  <c r="P1700" i="9"/>
  <c r="O1700" i="9"/>
  <c r="F1700" i="9"/>
  <c r="T1699" i="9"/>
  <c r="P1699" i="9"/>
  <c r="Q1699" i="9" s="1"/>
  <c r="O1699" i="9"/>
  <c r="F1699" i="9"/>
  <c r="T1698" i="9"/>
  <c r="S1698" i="9"/>
  <c r="Q1698" i="9"/>
  <c r="R1698" i="9" s="1"/>
  <c r="P1698" i="9"/>
  <c r="O1698" i="9"/>
  <c r="F1698" i="9"/>
  <c r="T1697" i="9"/>
  <c r="P1697" i="9"/>
  <c r="Q1697" i="9" s="1"/>
  <c r="O1697" i="9"/>
  <c r="F1697" i="9"/>
  <c r="T1696" i="9"/>
  <c r="Q1696" i="9"/>
  <c r="R1696" i="9" s="1"/>
  <c r="P1696" i="9"/>
  <c r="O1696" i="9"/>
  <c r="F1696" i="9"/>
  <c r="T1695" i="9"/>
  <c r="P1695" i="9"/>
  <c r="Q1695" i="9" s="1"/>
  <c r="O1695" i="9"/>
  <c r="F1695" i="9"/>
  <c r="T1694" i="9"/>
  <c r="S1694" i="9"/>
  <c r="P1694" i="9"/>
  <c r="Q1694" i="9" s="1"/>
  <c r="R1694" i="9" s="1"/>
  <c r="O1694" i="9"/>
  <c r="F1694" i="9"/>
  <c r="T1693" i="9"/>
  <c r="R1693" i="9"/>
  <c r="Q1693" i="9"/>
  <c r="S1693" i="9" s="1"/>
  <c r="P1693" i="9"/>
  <c r="O1693" i="9"/>
  <c r="F1693" i="9"/>
  <c r="T1692" i="9"/>
  <c r="Q1692" i="9"/>
  <c r="P1692" i="9"/>
  <c r="O1692" i="9"/>
  <c r="F1692" i="9"/>
  <c r="T1691" i="9"/>
  <c r="P1691" i="9"/>
  <c r="Q1691" i="9" s="1"/>
  <c r="O1691" i="9"/>
  <c r="F1691" i="9"/>
  <c r="T1690" i="9"/>
  <c r="S1690" i="9"/>
  <c r="Q1690" i="9"/>
  <c r="R1690" i="9" s="1"/>
  <c r="P1690" i="9"/>
  <c r="O1690" i="9"/>
  <c r="F1690" i="9"/>
  <c r="T1689" i="9"/>
  <c r="P1689" i="9"/>
  <c r="Q1689" i="9" s="1"/>
  <c r="O1689" i="9"/>
  <c r="F1689" i="9"/>
  <c r="T1688" i="9"/>
  <c r="Q1688" i="9"/>
  <c r="R1688" i="9" s="1"/>
  <c r="P1688" i="9"/>
  <c r="O1688" i="9"/>
  <c r="F1688" i="9"/>
  <c r="T1687" i="9"/>
  <c r="P1687" i="9"/>
  <c r="Q1687" i="9" s="1"/>
  <c r="O1687" i="9"/>
  <c r="F1687" i="9"/>
  <c r="T1686" i="9"/>
  <c r="P1686" i="9"/>
  <c r="Q1686" i="9" s="1"/>
  <c r="O1686" i="9"/>
  <c r="F1686" i="9"/>
  <c r="T1685" i="9"/>
  <c r="R1685" i="9"/>
  <c r="Q1685" i="9"/>
  <c r="S1685" i="9" s="1"/>
  <c r="P1685" i="9"/>
  <c r="O1685" i="9"/>
  <c r="F1685" i="9"/>
  <c r="T1684" i="9"/>
  <c r="Q1684" i="9"/>
  <c r="P1684" i="9"/>
  <c r="O1684" i="9"/>
  <c r="F1684" i="9"/>
  <c r="T1683" i="9"/>
  <c r="P1683" i="9"/>
  <c r="Q1683" i="9" s="1"/>
  <c r="O1683" i="9"/>
  <c r="F1683" i="9"/>
  <c r="T1682" i="9"/>
  <c r="S1682" i="9"/>
  <c r="Q1682" i="9"/>
  <c r="R1682" i="9" s="1"/>
  <c r="P1682" i="9"/>
  <c r="O1682" i="9"/>
  <c r="F1682" i="9"/>
  <c r="T1681" i="9"/>
  <c r="P1681" i="9"/>
  <c r="Q1681" i="9" s="1"/>
  <c r="O1681" i="9"/>
  <c r="F1681" i="9"/>
  <c r="T1680" i="9"/>
  <c r="Q1680" i="9"/>
  <c r="R1680" i="9" s="1"/>
  <c r="P1680" i="9"/>
  <c r="O1680" i="9"/>
  <c r="F1680" i="9"/>
  <c r="T1679" i="9"/>
  <c r="P1679" i="9"/>
  <c r="Q1679" i="9" s="1"/>
  <c r="O1679" i="9"/>
  <c r="F1679" i="9"/>
  <c r="T1678" i="9"/>
  <c r="S1678" i="9"/>
  <c r="P1678" i="9"/>
  <c r="Q1678" i="9" s="1"/>
  <c r="R1678" i="9" s="1"/>
  <c r="O1678" i="9"/>
  <c r="F1678" i="9"/>
  <c r="T1677" i="9"/>
  <c r="R1677" i="9"/>
  <c r="Q1677" i="9"/>
  <c r="S1677" i="9" s="1"/>
  <c r="P1677" i="9"/>
  <c r="O1677" i="9"/>
  <c r="F1677" i="9"/>
  <c r="T1676" i="9"/>
  <c r="Q1676" i="9"/>
  <c r="P1676" i="9"/>
  <c r="O1676" i="9"/>
  <c r="F1676" i="9"/>
  <c r="T1675" i="9"/>
  <c r="P1675" i="9"/>
  <c r="Q1675" i="9" s="1"/>
  <c r="O1675" i="9"/>
  <c r="F1675" i="9"/>
  <c r="T1674" i="9"/>
  <c r="S1674" i="9"/>
  <c r="Q1674" i="9"/>
  <c r="R1674" i="9" s="1"/>
  <c r="P1674" i="9"/>
  <c r="O1674" i="9"/>
  <c r="F1674" i="9"/>
  <c r="T1673" i="9"/>
  <c r="P1673" i="9"/>
  <c r="Q1673" i="9" s="1"/>
  <c r="O1673" i="9"/>
  <c r="F1673" i="9"/>
  <c r="T1672" i="9"/>
  <c r="Q1672" i="9"/>
  <c r="R1672" i="9" s="1"/>
  <c r="P1672" i="9"/>
  <c r="O1672" i="9"/>
  <c r="F1672" i="9"/>
  <c r="T1671" i="9"/>
  <c r="P1671" i="9"/>
  <c r="Q1671" i="9" s="1"/>
  <c r="O1671" i="9"/>
  <c r="F1671" i="9"/>
  <c r="T1670" i="9"/>
  <c r="P1670" i="9"/>
  <c r="Q1670" i="9" s="1"/>
  <c r="R1670" i="9" s="1"/>
  <c r="O1670" i="9"/>
  <c r="F1670" i="9"/>
  <c r="T1669" i="9"/>
  <c r="R1669" i="9"/>
  <c r="Q1669" i="9"/>
  <c r="S1669" i="9" s="1"/>
  <c r="P1669" i="9"/>
  <c r="O1669" i="9"/>
  <c r="F1669" i="9"/>
  <c r="T1668" i="9"/>
  <c r="Q1668" i="9"/>
  <c r="P1668" i="9"/>
  <c r="O1668" i="9"/>
  <c r="F1668" i="9"/>
  <c r="T1667" i="9"/>
  <c r="P1667" i="9"/>
  <c r="Q1667" i="9" s="1"/>
  <c r="O1667" i="9"/>
  <c r="F1667" i="9"/>
  <c r="T1666" i="9"/>
  <c r="S1666" i="9"/>
  <c r="Q1666" i="9"/>
  <c r="R1666" i="9" s="1"/>
  <c r="P1666" i="9"/>
  <c r="O1666" i="9"/>
  <c r="F1666" i="9"/>
  <c r="T1665" i="9"/>
  <c r="P1665" i="9"/>
  <c r="Q1665" i="9" s="1"/>
  <c r="O1665" i="9"/>
  <c r="F1665" i="9"/>
  <c r="T1664" i="9"/>
  <c r="Q1664" i="9"/>
  <c r="R1664" i="9" s="1"/>
  <c r="P1664" i="9"/>
  <c r="O1664" i="9"/>
  <c r="F1664" i="9"/>
  <c r="T1663" i="9"/>
  <c r="P1663" i="9"/>
  <c r="Q1663" i="9" s="1"/>
  <c r="O1663" i="9"/>
  <c r="F1663" i="9"/>
  <c r="T1662" i="9"/>
  <c r="S1662" i="9"/>
  <c r="P1662" i="9"/>
  <c r="Q1662" i="9" s="1"/>
  <c r="R1662" i="9" s="1"/>
  <c r="O1662" i="9"/>
  <c r="F1662" i="9"/>
  <c r="T1661" i="9"/>
  <c r="R1661" i="9"/>
  <c r="Q1661" i="9"/>
  <c r="S1661" i="9" s="1"/>
  <c r="P1661" i="9"/>
  <c r="O1661" i="9"/>
  <c r="F1661" i="9"/>
  <c r="T1660" i="9"/>
  <c r="Q1660" i="9"/>
  <c r="P1660" i="9"/>
  <c r="O1660" i="9"/>
  <c r="F1660" i="9"/>
  <c r="T1659" i="9"/>
  <c r="P1659" i="9"/>
  <c r="Q1659" i="9" s="1"/>
  <c r="O1659" i="9"/>
  <c r="F1659" i="9"/>
  <c r="T1658" i="9"/>
  <c r="S1658" i="9"/>
  <c r="Q1658" i="9"/>
  <c r="R1658" i="9" s="1"/>
  <c r="P1658" i="9"/>
  <c r="O1658" i="9"/>
  <c r="F1658" i="9"/>
  <c r="T1657" i="9"/>
  <c r="P1657" i="9"/>
  <c r="Q1657" i="9" s="1"/>
  <c r="O1657" i="9"/>
  <c r="F1657" i="9"/>
  <c r="T1656" i="9"/>
  <c r="Q1656" i="9"/>
  <c r="R1656" i="9" s="1"/>
  <c r="P1656" i="9"/>
  <c r="O1656" i="9"/>
  <c r="F1656" i="9"/>
  <c r="T1655" i="9"/>
  <c r="P1655" i="9"/>
  <c r="Q1655" i="9" s="1"/>
  <c r="O1655" i="9"/>
  <c r="F1655" i="9"/>
  <c r="T1654" i="9"/>
  <c r="P1654" i="9"/>
  <c r="Q1654" i="9" s="1"/>
  <c r="R1654" i="9" s="1"/>
  <c r="O1654" i="9"/>
  <c r="F1654" i="9"/>
  <c r="T1653" i="9"/>
  <c r="R1653" i="9"/>
  <c r="Q1653" i="9"/>
  <c r="S1653" i="9" s="1"/>
  <c r="P1653" i="9"/>
  <c r="O1653" i="9"/>
  <c r="F1653" i="9"/>
  <c r="T1652" i="9"/>
  <c r="Q1652" i="9"/>
  <c r="P1652" i="9"/>
  <c r="O1652" i="9"/>
  <c r="F1652" i="9"/>
  <c r="T1651" i="9"/>
  <c r="P1651" i="9"/>
  <c r="Q1651" i="9" s="1"/>
  <c r="O1651" i="9"/>
  <c r="F1651" i="9"/>
  <c r="T1650" i="9"/>
  <c r="S1650" i="9"/>
  <c r="Q1650" i="9"/>
  <c r="R1650" i="9" s="1"/>
  <c r="P1650" i="9"/>
  <c r="O1650" i="9"/>
  <c r="F1650" i="9"/>
  <c r="T1649" i="9"/>
  <c r="P1649" i="9"/>
  <c r="Q1649" i="9" s="1"/>
  <c r="O1649" i="9"/>
  <c r="F1649" i="9"/>
  <c r="T1648" i="9"/>
  <c r="Q1648" i="9"/>
  <c r="R1648" i="9" s="1"/>
  <c r="P1648" i="9"/>
  <c r="O1648" i="9"/>
  <c r="F1648" i="9"/>
  <c r="T1647" i="9"/>
  <c r="P1647" i="9"/>
  <c r="Q1647" i="9" s="1"/>
  <c r="O1647" i="9"/>
  <c r="F1647" i="9"/>
  <c r="T1646" i="9"/>
  <c r="S1646" i="9"/>
  <c r="P1646" i="9"/>
  <c r="Q1646" i="9" s="1"/>
  <c r="R1646" i="9" s="1"/>
  <c r="O1646" i="9"/>
  <c r="F1646" i="9"/>
  <c r="T1645" i="9"/>
  <c r="R1645" i="9"/>
  <c r="Q1645" i="9"/>
  <c r="S1645" i="9" s="1"/>
  <c r="P1645" i="9"/>
  <c r="O1645" i="9"/>
  <c r="F1645" i="9"/>
  <c r="T1644" i="9"/>
  <c r="Q1644" i="9"/>
  <c r="P1644" i="9"/>
  <c r="O1644" i="9"/>
  <c r="F1644" i="9"/>
  <c r="T1643" i="9"/>
  <c r="P1643" i="9"/>
  <c r="Q1643" i="9" s="1"/>
  <c r="O1643" i="9"/>
  <c r="F1643" i="9"/>
  <c r="T1642" i="9"/>
  <c r="S1642" i="9"/>
  <c r="Q1642" i="9"/>
  <c r="R1642" i="9" s="1"/>
  <c r="P1642" i="9"/>
  <c r="O1642" i="9"/>
  <c r="F1642" i="9"/>
  <c r="T1641" i="9"/>
  <c r="P1641" i="9"/>
  <c r="Q1641" i="9" s="1"/>
  <c r="O1641" i="9"/>
  <c r="F1641" i="9"/>
  <c r="T1640" i="9"/>
  <c r="Q1640" i="9"/>
  <c r="R1640" i="9" s="1"/>
  <c r="P1640" i="9"/>
  <c r="O1640" i="9"/>
  <c r="F1640" i="9"/>
  <c r="T1639" i="9"/>
  <c r="P1639" i="9"/>
  <c r="Q1639" i="9" s="1"/>
  <c r="O1639" i="9"/>
  <c r="F1639" i="9"/>
  <c r="T1638" i="9"/>
  <c r="P1638" i="9"/>
  <c r="Q1638" i="9" s="1"/>
  <c r="R1638" i="9" s="1"/>
  <c r="O1638" i="9"/>
  <c r="F1638" i="9"/>
  <c r="T1637" i="9"/>
  <c r="R1637" i="9"/>
  <c r="Q1637" i="9"/>
  <c r="S1637" i="9" s="1"/>
  <c r="P1637" i="9"/>
  <c r="O1637" i="9"/>
  <c r="F1637" i="9"/>
  <c r="T1636" i="9"/>
  <c r="Q1636" i="9"/>
  <c r="P1636" i="9"/>
  <c r="O1636" i="9"/>
  <c r="F1636" i="9"/>
  <c r="T1635" i="9"/>
  <c r="P1635" i="9"/>
  <c r="Q1635" i="9" s="1"/>
  <c r="O1635" i="9"/>
  <c r="F1635" i="9"/>
  <c r="T1634" i="9"/>
  <c r="S1634" i="9"/>
  <c r="Q1634" i="9"/>
  <c r="R1634" i="9" s="1"/>
  <c r="P1634" i="9"/>
  <c r="O1634" i="9"/>
  <c r="F1634" i="9"/>
  <c r="T1633" i="9"/>
  <c r="P1633" i="9"/>
  <c r="Q1633" i="9" s="1"/>
  <c r="O1633" i="9"/>
  <c r="F1633" i="9"/>
  <c r="T1632" i="9"/>
  <c r="Q1632" i="9"/>
  <c r="R1632" i="9" s="1"/>
  <c r="P1632" i="9"/>
  <c r="O1632" i="9"/>
  <c r="F1632" i="9"/>
  <c r="T1631" i="9"/>
  <c r="P1631" i="9"/>
  <c r="Q1631" i="9" s="1"/>
  <c r="O1631" i="9"/>
  <c r="F1631" i="9"/>
  <c r="T1630" i="9"/>
  <c r="S1630" i="9"/>
  <c r="P1630" i="9"/>
  <c r="Q1630" i="9" s="1"/>
  <c r="R1630" i="9" s="1"/>
  <c r="O1630" i="9"/>
  <c r="F1630" i="9"/>
  <c r="T1629" i="9"/>
  <c r="R1629" i="9"/>
  <c r="Q1629" i="9"/>
  <c r="S1629" i="9" s="1"/>
  <c r="P1629" i="9"/>
  <c r="O1629" i="9"/>
  <c r="F1629" i="9"/>
  <c r="T1628" i="9"/>
  <c r="Q1628" i="9"/>
  <c r="P1628" i="9"/>
  <c r="O1628" i="9"/>
  <c r="F1628" i="9"/>
  <c r="T1627" i="9"/>
  <c r="P1627" i="9"/>
  <c r="Q1627" i="9" s="1"/>
  <c r="O1627" i="9"/>
  <c r="F1627" i="9"/>
  <c r="T1626" i="9"/>
  <c r="S1626" i="9"/>
  <c r="Q1626" i="9"/>
  <c r="R1626" i="9" s="1"/>
  <c r="P1626" i="9"/>
  <c r="O1626" i="9"/>
  <c r="F1626" i="9"/>
  <c r="T1625" i="9"/>
  <c r="P1625" i="9"/>
  <c r="Q1625" i="9" s="1"/>
  <c r="O1625" i="9"/>
  <c r="F1625" i="9"/>
  <c r="T1624" i="9"/>
  <c r="Q1624" i="9"/>
  <c r="R1624" i="9" s="1"/>
  <c r="P1624" i="9"/>
  <c r="O1624" i="9"/>
  <c r="F1624" i="9"/>
  <c r="T1623" i="9"/>
  <c r="P1623" i="9"/>
  <c r="Q1623" i="9" s="1"/>
  <c r="O1623" i="9"/>
  <c r="F1623" i="9"/>
  <c r="T1622" i="9"/>
  <c r="S1622" i="9"/>
  <c r="R1622" i="9"/>
  <c r="Q1622" i="9"/>
  <c r="P1622" i="9"/>
  <c r="O1622" i="9"/>
  <c r="F1622" i="9"/>
  <c r="T1621" i="9"/>
  <c r="R1621" i="9"/>
  <c r="Q1621" i="9"/>
  <c r="S1621" i="9" s="1"/>
  <c r="P1621" i="9"/>
  <c r="O1621" i="9"/>
  <c r="F1621" i="9"/>
  <c r="T1620" i="9"/>
  <c r="Q1620" i="9"/>
  <c r="P1620" i="9"/>
  <c r="O1620" i="9"/>
  <c r="F1620" i="9"/>
  <c r="T1619" i="9"/>
  <c r="P1619" i="9"/>
  <c r="Q1619" i="9" s="1"/>
  <c r="O1619" i="9"/>
  <c r="F1619" i="9"/>
  <c r="T1618" i="9"/>
  <c r="S1618" i="9"/>
  <c r="Q1618" i="9"/>
  <c r="R1618" i="9" s="1"/>
  <c r="P1618" i="9"/>
  <c r="O1618" i="9"/>
  <c r="F1618" i="9"/>
  <c r="T1617" i="9"/>
  <c r="P1617" i="9"/>
  <c r="Q1617" i="9" s="1"/>
  <c r="O1617" i="9"/>
  <c r="F1617" i="9"/>
  <c r="T1616" i="9"/>
  <c r="Q1616" i="9"/>
  <c r="R1616" i="9" s="1"/>
  <c r="P1616" i="9"/>
  <c r="O1616" i="9"/>
  <c r="F1616" i="9"/>
  <c r="T1615" i="9"/>
  <c r="P1615" i="9"/>
  <c r="Q1615" i="9" s="1"/>
  <c r="O1615" i="9"/>
  <c r="F1615" i="9"/>
  <c r="T1614" i="9"/>
  <c r="S1614" i="9"/>
  <c r="R1614" i="9"/>
  <c r="Q1614" i="9"/>
  <c r="P1614" i="9"/>
  <c r="O1614" i="9"/>
  <c r="F1614" i="9"/>
  <c r="T1613" i="9"/>
  <c r="R1613" i="9"/>
  <c r="Q1613" i="9"/>
  <c r="S1613" i="9" s="1"/>
  <c r="P1613" i="9"/>
  <c r="O1613" i="9"/>
  <c r="F1613" i="9"/>
  <c r="T1612" i="9"/>
  <c r="Q1612" i="9"/>
  <c r="P1612" i="9"/>
  <c r="O1612" i="9"/>
  <c r="F1612" i="9"/>
  <c r="T1611" i="9"/>
  <c r="P1611" i="9"/>
  <c r="Q1611" i="9" s="1"/>
  <c r="O1611" i="9"/>
  <c r="F1611" i="9"/>
  <c r="T1610" i="9"/>
  <c r="S1610" i="9"/>
  <c r="Q1610" i="9"/>
  <c r="R1610" i="9" s="1"/>
  <c r="P1610" i="9"/>
  <c r="O1610" i="9"/>
  <c r="F1610" i="9"/>
  <c r="T1609" i="9"/>
  <c r="P1609" i="9"/>
  <c r="Q1609" i="9" s="1"/>
  <c r="O1609" i="9"/>
  <c r="F1609" i="9"/>
  <c r="T1608" i="9"/>
  <c r="Q1608" i="9"/>
  <c r="R1608" i="9" s="1"/>
  <c r="P1608" i="9"/>
  <c r="O1608" i="9"/>
  <c r="F1608" i="9"/>
  <c r="T1607" i="9"/>
  <c r="P1607" i="9"/>
  <c r="Q1607" i="9" s="1"/>
  <c r="O1607" i="9"/>
  <c r="F1607" i="9"/>
  <c r="T1606" i="9"/>
  <c r="S1606" i="9"/>
  <c r="R1606" i="9"/>
  <c r="Q1606" i="9"/>
  <c r="P1606" i="9"/>
  <c r="O1606" i="9"/>
  <c r="F1606" i="9"/>
  <c r="T1605" i="9"/>
  <c r="R1605" i="9"/>
  <c r="Q1605" i="9"/>
  <c r="S1605" i="9" s="1"/>
  <c r="P1605" i="9"/>
  <c r="O1605" i="9"/>
  <c r="F1605" i="9"/>
  <c r="T1604" i="9"/>
  <c r="Q1604" i="9"/>
  <c r="P1604" i="9"/>
  <c r="O1604" i="9"/>
  <c r="F1604" i="9"/>
  <c r="T1603" i="9"/>
  <c r="P1603" i="9"/>
  <c r="Q1603" i="9" s="1"/>
  <c r="O1603" i="9"/>
  <c r="F1603" i="9"/>
  <c r="T1602" i="9"/>
  <c r="S1602" i="9"/>
  <c r="Q1602" i="9"/>
  <c r="R1602" i="9" s="1"/>
  <c r="P1602" i="9"/>
  <c r="O1602" i="9"/>
  <c r="F1602" i="9"/>
  <c r="T1601" i="9"/>
  <c r="P1601" i="9"/>
  <c r="Q1601" i="9" s="1"/>
  <c r="O1601" i="9"/>
  <c r="F1601" i="9"/>
  <c r="T1600" i="9"/>
  <c r="Q1600" i="9"/>
  <c r="R1600" i="9" s="1"/>
  <c r="P1600" i="9"/>
  <c r="O1600" i="9"/>
  <c r="F1600" i="9"/>
  <c r="T1599" i="9"/>
  <c r="P1599" i="9"/>
  <c r="Q1599" i="9" s="1"/>
  <c r="O1599" i="9"/>
  <c r="F1599" i="9"/>
  <c r="T1598" i="9"/>
  <c r="S1598" i="9"/>
  <c r="R1598" i="9"/>
  <c r="Q1598" i="9"/>
  <c r="P1598" i="9"/>
  <c r="O1598" i="9"/>
  <c r="F1598" i="9"/>
  <c r="T1597" i="9"/>
  <c r="R1597" i="9"/>
  <c r="Q1597" i="9"/>
  <c r="S1597" i="9" s="1"/>
  <c r="P1597" i="9"/>
  <c r="O1597" i="9"/>
  <c r="F1597" i="9"/>
  <c r="T1596" i="9"/>
  <c r="Q1596" i="9"/>
  <c r="P1596" i="9"/>
  <c r="O1596" i="9"/>
  <c r="F1596" i="9"/>
  <c r="T1595" i="9"/>
  <c r="P1595" i="9"/>
  <c r="Q1595" i="9" s="1"/>
  <c r="O1595" i="9"/>
  <c r="F1595" i="9"/>
  <c r="T1594" i="9"/>
  <c r="S1594" i="9"/>
  <c r="Q1594" i="9"/>
  <c r="R1594" i="9" s="1"/>
  <c r="P1594" i="9"/>
  <c r="O1594" i="9"/>
  <c r="F1594" i="9"/>
  <c r="T1593" i="9"/>
  <c r="P1593" i="9"/>
  <c r="Q1593" i="9" s="1"/>
  <c r="O1593" i="9"/>
  <c r="F1593" i="9"/>
  <c r="T1592" i="9"/>
  <c r="Q1592" i="9"/>
  <c r="R1592" i="9" s="1"/>
  <c r="P1592" i="9"/>
  <c r="O1592" i="9"/>
  <c r="F1592" i="9"/>
  <c r="T1591" i="9"/>
  <c r="P1591" i="9"/>
  <c r="Q1591" i="9" s="1"/>
  <c r="O1591" i="9"/>
  <c r="F1591" i="9"/>
  <c r="T1590" i="9"/>
  <c r="S1590" i="9"/>
  <c r="R1590" i="9"/>
  <c r="Q1590" i="9"/>
  <c r="P1590" i="9"/>
  <c r="O1590" i="9"/>
  <c r="F1590" i="9"/>
  <c r="T1589" i="9"/>
  <c r="R1589" i="9"/>
  <c r="Q1589" i="9"/>
  <c r="S1589" i="9" s="1"/>
  <c r="P1589" i="9"/>
  <c r="O1589" i="9"/>
  <c r="F1589" i="9"/>
  <c r="T1588" i="9"/>
  <c r="Q1588" i="9"/>
  <c r="P1588" i="9"/>
  <c r="O1588" i="9"/>
  <c r="F1588" i="9"/>
  <c r="T1587" i="9"/>
  <c r="P1587" i="9"/>
  <c r="Q1587" i="9" s="1"/>
  <c r="O1587" i="9"/>
  <c r="F1587" i="9"/>
  <c r="T1586" i="9"/>
  <c r="S1586" i="9"/>
  <c r="Q1586" i="9"/>
  <c r="R1586" i="9" s="1"/>
  <c r="P1586" i="9"/>
  <c r="O1586" i="9"/>
  <c r="F1586" i="9"/>
  <c r="T1585" i="9"/>
  <c r="P1585" i="9"/>
  <c r="Q1585" i="9" s="1"/>
  <c r="O1585" i="9"/>
  <c r="F1585" i="9"/>
  <c r="T1584" i="9"/>
  <c r="Q1584" i="9"/>
  <c r="P1584" i="9"/>
  <c r="O1584" i="9"/>
  <c r="F1584" i="9"/>
  <c r="T1583" i="9"/>
  <c r="P1583" i="9"/>
  <c r="Q1583" i="9" s="1"/>
  <c r="O1583" i="9"/>
  <c r="F1583" i="9"/>
  <c r="T1582" i="9"/>
  <c r="S1582" i="9"/>
  <c r="R1582" i="9"/>
  <c r="Q1582" i="9"/>
  <c r="P1582" i="9"/>
  <c r="O1582" i="9"/>
  <c r="F1582" i="9"/>
  <c r="T1581" i="9"/>
  <c r="R1581" i="9"/>
  <c r="Q1581" i="9"/>
  <c r="S1581" i="9" s="1"/>
  <c r="P1581" i="9"/>
  <c r="O1581" i="9"/>
  <c r="F1581" i="9"/>
  <c r="T1580" i="9"/>
  <c r="Q1580" i="9"/>
  <c r="P1580" i="9"/>
  <c r="O1580" i="9"/>
  <c r="F1580" i="9"/>
  <c r="T1579" i="9"/>
  <c r="P1579" i="9"/>
  <c r="Q1579" i="9" s="1"/>
  <c r="O1579" i="9"/>
  <c r="F1579" i="9"/>
  <c r="T1578" i="9"/>
  <c r="S1578" i="9"/>
  <c r="Q1578" i="9"/>
  <c r="R1578" i="9" s="1"/>
  <c r="P1578" i="9"/>
  <c r="O1578" i="9"/>
  <c r="F1578" i="9"/>
  <c r="T1577" i="9"/>
  <c r="P1577" i="9"/>
  <c r="Q1577" i="9" s="1"/>
  <c r="S1577" i="9" s="1"/>
  <c r="O1577" i="9"/>
  <c r="F1577" i="9"/>
  <c r="T1576" i="9"/>
  <c r="Q1576" i="9"/>
  <c r="P1576" i="9"/>
  <c r="O1576" i="9"/>
  <c r="F1576" i="9"/>
  <c r="T1575" i="9"/>
  <c r="P1575" i="9"/>
  <c r="Q1575" i="9" s="1"/>
  <c r="O1575" i="9"/>
  <c r="F1575" i="9"/>
  <c r="T1574" i="9"/>
  <c r="S1574" i="9"/>
  <c r="R1574" i="9"/>
  <c r="Q1574" i="9"/>
  <c r="P1574" i="9"/>
  <c r="O1574" i="9"/>
  <c r="F1574" i="9"/>
  <c r="T1573" i="9"/>
  <c r="R1573" i="9"/>
  <c r="Q1573" i="9"/>
  <c r="S1573" i="9" s="1"/>
  <c r="P1573" i="9"/>
  <c r="O1573" i="9"/>
  <c r="F1573" i="9"/>
  <c r="T1572" i="9"/>
  <c r="Q1572" i="9"/>
  <c r="P1572" i="9"/>
  <c r="O1572" i="9"/>
  <c r="F1572" i="9"/>
  <c r="T1571" i="9"/>
  <c r="P1571" i="9"/>
  <c r="Q1571" i="9" s="1"/>
  <c r="O1571" i="9"/>
  <c r="F1571" i="9"/>
  <c r="T1570" i="9"/>
  <c r="S1570" i="9"/>
  <c r="Q1570" i="9"/>
  <c r="R1570" i="9" s="1"/>
  <c r="P1570" i="9"/>
  <c r="O1570" i="9"/>
  <c r="F1570" i="9"/>
  <c r="T1569" i="9"/>
  <c r="P1569" i="9"/>
  <c r="Q1569" i="9" s="1"/>
  <c r="S1569" i="9" s="1"/>
  <c r="O1569" i="9"/>
  <c r="F1569" i="9"/>
  <c r="T1568" i="9"/>
  <c r="Q1568" i="9"/>
  <c r="P1568" i="9"/>
  <c r="O1568" i="9"/>
  <c r="F1568" i="9"/>
  <c r="T1567" i="9"/>
  <c r="P1567" i="9"/>
  <c r="Q1567" i="9" s="1"/>
  <c r="O1567" i="9"/>
  <c r="F1567" i="9"/>
  <c r="T1566" i="9"/>
  <c r="S1566" i="9"/>
  <c r="R1566" i="9"/>
  <c r="Q1566" i="9"/>
  <c r="P1566" i="9"/>
  <c r="O1566" i="9"/>
  <c r="F1566" i="9"/>
  <c r="T1565" i="9"/>
  <c r="R1565" i="9"/>
  <c r="Q1565" i="9"/>
  <c r="S1565" i="9" s="1"/>
  <c r="P1565" i="9"/>
  <c r="O1565" i="9"/>
  <c r="F1565" i="9"/>
  <c r="T1564" i="9"/>
  <c r="P1564" i="9"/>
  <c r="Q1564" i="9" s="1"/>
  <c r="O1564" i="9"/>
  <c r="F1564" i="9"/>
  <c r="T1563" i="9"/>
  <c r="R1563" i="9"/>
  <c r="P1563" i="9"/>
  <c r="Q1563" i="9" s="1"/>
  <c r="S1563" i="9" s="1"/>
  <c r="O1563" i="9"/>
  <c r="F1563" i="9"/>
  <c r="T1562" i="9"/>
  <c r="Q1562" i="9"/>
  <c r="R1562" i="9" s="1"/>
  <c r="P1562" i="9"/>
  <c r="O1562" i="9"/>
  <c r="F1562" i="9"/>
  <c r="T1561" i="9"/>
  <c r="P1561" i="9"/>
  <c r="Q1561" i="9" s="1"/>
  <c r="S1561" i="9" s="1"/>
  <c r="O1561" i="9"/>
  <c r="F1561" i="9"/>
  <c r="T1560" i="9"/>
  <c r="Q1560" i="9"/>
  <c r="S1560" i="9" s="1"/>
  <c r="P1560" i="9"/>
  <c r="O1560" i="9"/>
  <c r="F1560" i="9"/>
  <c r="T1559" i="9"/>
  <c r="P1559" i="9"/>
  <c r="Q1559" i="9" s="1"/>
  <c r="S1559" i="9" s="1"/>
  <c r="O1559" i="9"/>
  <c r="F1559" i="9"/>
  <c r="T1558" i="9"/>
  <c r="P1558" i="9"/>
  <c r="Q1558" i="9" s="1"/>
  <c r="O1558" i="9"/>
  <c r="F1558" i="9"/>
  <c r="T1557" i="9"/>
  <c r="P1557" i="9"/>
  <c r="Q1557" i="9" s="1"/>
  <c r="S1557" i="9" s="1"/>
  <c r="O1557" i="9"/>
  <c r="F1557" i="9"/>
  <c r="T1556" i="9"/>
  <c r="Q1556" i="9"/>
  <c r="P1556" i="9"/>
  <c r="O1556" i="9"/>
  <c r="F1556" i="9"/>
  <c r="T1555" i="9"/>
  <c r="P1555" i="9"/>
  <c r="Q1555" i="9" s="1"/>
  <c r="S1555" i="9" s="1"/>
  <c r="O1555" i="9"/>
  <c r="F1555" i="9"/>
  <c r="T1554" i="9"/>
  <c r="P1554" i="9"/>
  <c r="Q1554" i="9" s="1"/>
  <c r="O1554" i="9"/>
  <c r="F1554" i="9"/>
  <c r="T1553" i="9"/>
  <c r="P1553" i="9"/>
  <c r="Q1553" i="9" s="1"/>
  <c r="S1553" i="9" s="1"/>
  <c r="O1553" i="9"/>
  <c r="F1553" i="9"/>
  <c r="T1552" i="9"/>
  <c r="Q1552" i="9"/>
  <c r="S1552" i="9" s="1"/>
  <c r="P1552" i="9"/>
  <c r="O1552" i="9"/>
  <c r="F1552" i="9"/>
  <c r="T1551" i="9"/>
  <c r="P1551" i="9"/>
  <c r="Q1551" i="9" s="1"/>
  <c r="S1551" i="9" s="1"/>
  <c r="O1551" i="9"/>
  <c r="F1551" i="9"/>
  <c r="T1550" i="9"/>
  <c r="P1550" i="9"/>
  <c r="Q1550" i="9" s="1"/>
  <c r="O1550" i="9"/>
  <c r="F1550" i="9"/>
  <c r="T1549" i="9"/>
  <c r="P1549" i="9"/>
  <c r="Q1549" i="9" s="1"/>
  <c r="S1549" i="9" s="1"/>
  <c r="O1549" i="9"/>
  <c r="F1549" i="9"/>
  <c r="T1548" i="9"/>
  <c r="Q1548" i="9"/>
  <c r="P1548" i="9"/>
  <c r="O1548" i="9"/>
  <c r="F1548" i="9"/>
  <c r="T1547" i="9"/>
  <c r="P1547" i="9"/>
  <c r="Q1547" i="9" s="1"/>
  <c r="S1547" i="9" s="1"/>
  <c r="O1547" i="9"/>
  <c r="F1547" i="9"/>
  <c r="T1546" i="9"/>
  <c r="P1546" i="9"/>
  <c r="Q1546" i="9" s="1"/>
  <c r="O1546" i="9"/>
  <c r="F1546" i="9"/>
  <c r="T1545" i="9"/>
  <c r="P1545" i="9"/>
  <c r="Q1545" i="9" s="1"/>
  <c r="S1545" i="9" s="1"/>
  <c r="O1545" i="9"/>
  <c r="F1545" i="9"/>
  <c r="T1544" i="9"/>
  <c r="Q1544" i="9"/>
  <c r="S1544" i="9" s="1"/>
  <c r="P1544" i="9"/>
  <c r="O1544" i="9"/>
  <c r="F1544" i="9"/>
  <c r="T1543" i="9"/>
  <c r="P1543" i="9"/>
  <c r="Q1543" i="9" s="1"/>
  <c r="S1543" i="9" s="1"/>
  <c r="O1543" i="9"/>
  <c r="F1543" i="9"/>
  <c r="T1542" i="9"/>
  <c r="P1542" i="9"/>
  <c r="Q1542" i="9" s="1"/>
  <c r="O1542" i="9"/>
  <c r="F1542" i="9"/>
  <c r="T1541" i="9"/>
  <c r="P1541" i="9"/>
  <c r="Q1541" i="9" s="1"/>
  <c r="S1541" i="9" s="1"/>
  <c r="O1541" i="9"/>
  <c r="F1541" i="9"/>
  <c r="T1540" i="9"/>
  <c r="Q1540" i="9"/>
  <c r="P1540" i="9"/>
  <c r="O1540" i="9"/>
  <c r="F1540" i="9"/>
  <c r="T1539" i="9"/>
  <c r="P1539" i="9"/>
  <c r="Q1539" i="9" s="1"/>
  <c r="S1539" i="9" s="1"/>
  <c r="O1539" i="9"/>
  <c r="F1539" i="9"/>
  <c r="T1538" i="9"/>
  <c r="P1538" i="9"/>
  <c r="Q1538" i="9" s="1"/>
  <c r="O1538" i="9"/>
  <c r="F1538" i="9"/>
  <c r="T1537" i="9"/>
  <c r="P1537" i="9"/>
  <c r="Q1537" i="9" s="1"/>
  <c r="S1537" i="9" s="1"/>
  <c r="O1537" i="9"/>
  <c r="F1537" i="9"/>
  <c r="T1536" i="9"/>
  <c r="Q1536" i="9"/>
  <c r="S1536" i="9" s="1"/>
  <c r="P1536" i="9"/>
  <c r="O1536" i="9"/>
  <c r="F1536" i="9"/>
  <c r="T1535" i="9"/>
  <c r="P1535" i="9"/>
  <c r="Q1535" i="9" s="1"/>
  <c r="S1535" i="9" s="1"/>
  <c r="O1535" i="9"/>
  <c r="F1535" i="9"/>
  <c r="T1534" i="9"/>
  <c r="P1534" i="9"/>
  <c r="Q1534" i="9" s="1"/>
  <c r="O1534" i="9"/>
  <c r="F1534" i="9"/>
  <c r="T1533" i="9"/>
  <c r="P1533" i="9"/>
  <c r="Q1533" i="9" s="1"/>
  <c r="S1533" i="9" s="1"/>
  <c r="O1533" i="9"/>
  <c r="F1533" i="9"/>
  <c r="T1532" i="9"/>
  <c r="Q1532" i="9"/>
  <c r="P1532" i="9"/>
  <c r="O1532" i="9"/>
  <c r="F1532" i="9"/>
  <c r="T1531" i="9"/>
  <c r="P1531" i="9"/>
  <c r="Q1531" i="9" s="1"/>
  <c r="S1531" i="9" s="1"/>
  <c r="O1531" i="9"/>
  <c r="F1531" i="9"/>
  <c r="T1530" i="9"/>
  <c r="P1530" i="9"/>
  <c r="Q1530" i="9" s="1"/>
  <c r="O1530" i="9"/>
  <c r="F1530" i="9"/>
  <c r="T1529" i="9"/>
  <c r="P1529" i="9"/>
  <c r="Q1529" i="9" s="1"/>
  <c r="S1529" i="9" s="1"/>
  <c r="O1529" i="9"/>
  <c r="F1529" i="9"/>
  <c r="T1528" i="9"/>
  <c r="Q1528" i="9"/>
  <c r="S1528" i="9" s="1"/>
  <c r="P1528" i="9"/>
  <c r="O1528" i="9"/>
  <c r="F1528" i="9"/>
  <c r="T1527" i="9"/>
  <c r="P1527" i="9"/>
  <c r="Q1527" i="9" s="1"/>
  <c r="S1527" i="9" s="1"/>
  <c r="O1527" i="9"/>
  <c r="F1527" i="9"/>
  <c r="T1526" i="9"/>
  <c r="P1526" i="9"/>
  <c r="Q1526" i="9" s="1"/>
  <c r="O1526" i="9"/>
  <c r="F1526" i="9"/>
  <c r="T1525" i="9"/>
  <c r="P1525" i="9"/>
  <c r="Q1525" i="9" s="1"/>
  <c r="S1525" i="9" s="1"/>
  <c r="O1525" i="9"/>
  <c r="F1525" i="9"/>
  <c r="T1524" i="9"/>
  <c r="Q1524" i="9"/>
  <c r="P1524" i="9"/>
  <c r="O1524" i="9"/>
  <c r="F1524" i="9"/>
  <c r="T1523" i="9"/>
  <c r="Q1523" i="9"/>
  <c r="S1523" i="9" s="1"/>
  <c r="P1523" i="9"/>
  <c r="O1523" i="9"/>
  <c r="F1523" i="9"/>
  <c r="T1522" i="9"/>
  <c r="P1522" i="9"/>
  <c r="Q1522" i="9" s="1"/>
  <c r="O1522" i="9"/>
  <c r="F1522" i="9"/>
  <c r="T1521" i="9"/>
  <c r="P1521" i="9"/>
  <c r="Q1521" i="9" s="1"/>
  <c r="S1521" i="9" s="1"/>
  <c r="O1521" i="9"/>
  <c r="F1521" i="9"/>
  <c r="T1520" i="9"/>
  <c r="P1520" i="9"/>
  <c r="Q1520" i="9" s="1"/>
  <c r="O1520" i="9"/>
  <c r="F1520" i="9"/>
  <c r="T1519" i="9"/>
  <c r="P1519" i="9"/>
  <c r="Q1519" i="9" s="1"/>
  <c r="O1519" i="9"/>
  <c r="F1519" i="9"/>
  <c r="T1518" i="9"/>
  <c r="P1518" i="9"/>
  <c r="Q1518" i="9" s="1"/>
  <c r="O1518" i="9"/>
  <c r="F1518" i="9"/>
  <c r="T1517" i="9"/>
  <c r="P1517" i="9"/>
  <c r="Q1517" i="9" s="1"/>
  <c r="S1517" i="9" s="1"/>
  <c r="O1517" i="9"/>
  <c r="F1517" i="9"/>
  <c r="T1516" i="9"/>
  <c r="P1516" i="9"/>
  <c r="Q1516" i="9" s="1"/>
  <c r="O1516" i="9"/>
  <c r="F1516" i="9"/>
  <c r="T1515" i="9"/>
  <c r="R1515" i="9"/>
  <c r="P1515" i="9"/>
  <c r="Q1515" i="9" s="1"/>
  <c r="S1515" i="9" s="1"/>
  <c r="O1515" i="9"/>
  <c r="F1515" i="9"/>
  <c r="T1514" i="9"/>
  <c r="P1514" i="9"/>
  <c r="Q1514" i="9" s="1"/>
  <c r="O1514" i="9"/>
  <c r="F1514" i="9"/>
  <c r="T1513" i="9"/>
  <c r="Q1513" i="9"/>
  <c r="S1513" i="9" s="1"/>
  <c r="P1513" i="9"/>
  <c r="O1513" i="9"/>
  <c r="F1513" i="9"/>
  <c r="T1512" i="9"/>
  <c r="Q1512" i="9"/>
  <c r="S1512" i="9" s="1"/>
  <c r="P1512" i="9"/>
  <c r="O1512" i="9"/>
  <c r="F1512" i="9"/>
  <c r="T1511" i="9"/>
  <c r="Q1511" i="9"/>
  <c r="P1511" i="9"/>
  <c r="O1511" i="9"/>
  <c r="F1511" i="9"/>
  <c r="T1510" i="9"/>
  <c r="P1510" i="9"/>
  <c r="Q1510" i="9" s="1"/>
  <c r="O1510" i="9"/>
  <c r="F1510" i="9"/>
  <c r="T1509" i="9"/>
  <c r="P1509" i="9"/>
  <c r="Q1509" i="9" s="1"/>
  <c r="S1509" i="9" s="1"/>
  <c r="O1509" i="9"/>
  <c r="F1509" i="9"/>
  <c r="T1508" i="9"/>
  <c r="P1508" i="9"/>
  <c r="Q1508" i="9" s="1"/>
  <c r="S1508" i="9" s="1"/>
  <c r="O1508" i="9"/>
  <c r="F1508" i="9"/>
  <c r="T1507" i="9"/>
  <c r="P1507" i="9"/>
  <c r="Q1507" i="9" s="1"/>
  <c r="O1507" i="9"/>
  <c r="F1507" i="9"/>
  <c r="T1506" i="9"/>
  <c r="P1506" i="9"/>
  <c r="Q1506" i="9" s="1"/>
  <c r="O1506" i="9"/>
  <c r="F1506" i="9"/>
  <c r="T1505" i="9"/>
  <c r="P1505" i="9"/>
  <c r="Q1505" i="9" s="1"/>
  <c r="S1505" i="9" s="1"/>
  <c r="O1505" i="9"/>
  <c r="F1505" i="9"/>
  <c r="T1504" i="9"/>
  <c r="P1504" i="9"/>
  <c r="Q1504" i="9" s="1"/>
  <c r="S1504" i="9" s="1"/>
  <c r="O1504" i="9"/>
  <c r="F1504" i="9"/>
  <c r="T1503" i="9"/>
  <c r="P1503" i="9"/>
  <c r="Q1503" i="9" s="1"/>
  <c r="O1503" i="9"/>
  <c r="F1503" i="9"/>
  <c r="T1502" i="9"/>
  <c r="P1502" i="9"/>
  <c r="Q1502" i="9" s="1"/>
  <c r="O1502" i="9"/>
  <c r="F1502" i="9"/>
  <c r="T1501" i="9"/>
  <c r="P1501" i="9"/>
  <c r="Q1501" i="9" s="1"/>
  <c r="S1501" i="9" s="1"/>
  <c r="O1501" i="9"/>
  <c r="F1501" i="9"/>
  <c r="T1500" i="9"/>
  <c r="P1500" i="9"/>
  <c r="Q1500" i="9" s="1"/>
  <c r="S1500" i="9" s="1"/>
  <c r="O1500" i="9"/>
  <c r="F1500" i="9"/>
  <c r="T1499" i="9"/>
  <c r="P1499" i="9"/>
  <c r="Q1499" i="9" s="1"/>
  <c r="O1499" i="9"/>
  <c r="F1499" i="9"/>
  <c r="T1498" i="9"/>
  <c r="P1498" i="9"/>
  <c r="Q1498" i="9" s="1"/>
  <c r="O1498" i="9"/>
  <c r="F1498" i="9"/>
  <c r="T1497" i="9"/>
  <c r="P1497" i="9"/>
  <c r="Q1497" i="9" s="1"/>
  <c r="S1497" i="9" s="1"/>
  <c r="O1497" i="9"/>
  <c r="F1497" i="9"/>
  <c r="T1496" i="9"/>
  <c r="R1496" i="9"/>
  <c r="P1496" i="9"/>
  <c r="Q1496" i="9" s="1"/>
  <c r="S1496" i="9" s="1"/>
  <c r="O1496" i="9"/>
  <c r="F1496" i="9"/>
  <c r="T1495" i="9"/>
  <c r="P1495" i="9"/>
  <c r="Q1495" i="9" s="1"/>
  <c r="O1495" i="9"/>
  <c r="F1495" i="9"/>
  <c r="T1494" i="9"/>
  <c r="P1494" i="9"/>
  <c r="Q1494" i="9" s="1"/>
  <c r="O1494" i="9"/>
  <c r="F1494" i="9"/>
  <c r="T1493" i="9"/>
  <c r="P1493" i="9"/>
  <c r="Q1493" i="9" s="1"/>
  <c r="S1493" i="9" s="1"/>
  <c r="O1493" i="9"/>
  <c r="F1493" i="9"/>
  <c r="T1492" i="9"/>
  <c r="P1492" i="9"/>
  <c r="Q1492" i="9" s="1"/>
  <c r="S1492" i="9" s="1"/>
  <c r="O1492" i="9"/>
  <c r="F1492" i="9"/>
  <c r="T1491" i="9"/>
  <c r="P1491" i="9"/>
  <c r="Q1491" i="9" s="1"/>
  <c r="O1491" i="9"/>
  <c r="F1491" i="9"/>
  <c r="T1490" i="9"/>
  <c r="P1490" i="9"/>
  <c r="Q1490" i="9" s="1"/>
  <c r="O1490" i="9"/>
  <c r="F1490" i="9"/>
  <c r="T1489" i="9"/>
  <c r="P1489" i="9"/>
  <c r="Q1489" i="9" s="1"/>
  <c r="S1489" i="9" s="1"/>
  <c r="O1489" i="9"/>
  <c r="F1489" i="9"/>
  <c r="T1488" i="9"/>
  <c r="P1488" i="9"/>
  <c r="Q1488" i="9" s="1"/>
  <c r="O1488" i="9"/>
  <c r="F1488" i="9"/>
  <c r="T1487" i="9"/>
  <c r="P1487" i="9"/>
  <c r="Q1487" i="9" s="1"/>
  <c r="O1487" i="9"/>
  <c r="F1487" i="9"/>
  <c r="T1486" i="9"/>
  <c r="P1486" i="9"/>
  <c r="Q1486" i="9" s="1"/>
  <c r="O1486" i="9"/>
  <c r="F1486" i="9"/>
  <c r="T1485" i="9"/>
  <c r="P1485" i="9"/>
  <c r="Q1485" i="9" s="1"/>
  <c r="S1485" i="9" s="1"/>
  <c r="O1485" i="9"/>
  <c r="F1485" i="9"/>
  <c r="T1484" i="9"/>
  <c r="R1484" i="9"/>
  <c r="P1484" i="9"/>
  <c r="Q1484" i="9" s="1"/>
  <c r="S1484" i="9" s="1"/>
  <c r="O1484" i="9"/>
  <c r="F1484" i="9"/>
  <c r="T1483" i="9"/>
  <c r="P1483" i="9"/>
  <c r="Q1483" i="9" s="1"/>
  <c r="O1483" i="9"/>
  <c r="F1483" i="9"/>
  <c r="T1482" i="9"/>
  <c r="P1482" i="9"/>
  <c r="Q1482" i="9" s="1"/>
  <c r="O1482" i="9"/>
  <c r="F1482" i="9"/>
  <c r="T1481" i="9"/>
  <c r="P1481" i="9"/>
  <c r="Q1481" i="9" s="1"/>
  <c r="S1481" i="9" s="1"/>
  <c r="O1481" i="9"/>
  <c r="F1481" i="9"/>
  <c r="T1480" i="9"/>
  <c r="R1480" i="9"/>
  <c r="P1480" i="9"/>
  <c r="Q1480" i="9" s="1"/>
  <c r="S1480" i="9" s="1"/>
  <c r="O1480" i="9"/>
  <c r="F1480" i="9"/>
  <c r="T1479" i="9"/>
  <c r="P1479" i="9"/>
  <c r="Q1479" i="9" s="1"/>
  <c r="O1479" i="9"/>
  <c r="F1479" i="9"/>
  <c r="T1478" i="9"/>
  <c r="P1478" i="9"/>
  <c r="Q1478" i="9" s="1"/>
  <c r="O1478" i="9"/>
  <c r="F1478" i="9"/>
  <c r="T1477" i="9"/>
  <c r="P1477" i="9"/>
  <c r="Q1477" i="9" s="1"/>
  <c r="S1477" i="9" s="1"/>
  <c r="O1477" i="9"/>
  <c r="F1477" i="9"/>
  <c r="T1476" i="9"/>
  <c r="P1476" i="9"/>
  <c r="Q1476" i="9" s="1"/>
  <c r="S1476" i="9" s="1"/>
  <c r="O1476" i="9"/>
  <c r="F1476" i="9"/>
  <c r="T1475" i="9"/>
  <c r="P1475" i="9"/>
  <c r="Q1475" i="9" s="1"/>
  <c r="O1475" i="9"/>
  <c r="F1475" i="9"/>
  <c r="T1474" i="9"/>
  <c r="P1474" i="9"/>
  <c r="Q1474" i="9" s="1"/>
  <c r="O1474" i="9"/>
  <c r="F1474" i="9"/>
  <c r="T1473" i="9"/>
  <c r="P1473" i="9"/>
  <c r="Q1473" i="9" s="1"/>
  <c r="S1473" i="9" s="1"/>
  <c r="O1473" i="9"/>
  <c r="F1473" i="9"/>
  <c r="T1472" i="9"/>
  <c r="P1472" i="9"/>
  <c r="Q1472" i="9" s="1"/>
  <c r="S1472" i="9" s="1"/>
  <c r="O1472" i="9"/>
  <c r="F1472" i="9"/>
  <c r="T1471" i="9"/>
  <c r="P1471" i="9"/>
  <c r="Q1471" i="9" s="1"/>
  <c r="O1471" i="9"/>
  <c r="F1471" i="9"/>
  <c r="T1470" i="9"/>
  <c r="P1470" i="9"/>
  <c r="Q1470" i="9" s="1"/>
  <c r="O1470" i="9"/>
  <c r="F1470" i="9"/>
  <c r="T1469" i="9"/>
  <c r="P1469" i="9"/>
  <c r="Q1469" i="9" s="1"/>
  <c r="S1469" i="9" s="1"/>
  <c r="O1469" i="9"/>
  <c r="F1469" i="9"/>
  <c r="T1468" i="9"/>
  <c r="P1468" i="9"/>
  <c r="Q1468" i="9" s="1"/>
  <c r="S1468" i="9" s="1"/>
  <c r="O1468" i="9"/>
  <c r="F1468" i="9"/>
  <c r="T1467" i="9"/>
  <c r="P1467" i="9"/>
  <c r="Q1467" i="9" s="1"/>
  <c r="O1467" i="9"/>
  <c r="F1467" i="9"/>
  <c r="T1466" i="9"/>
  <c r="P1466" i="9"/>
  <c r="Q1466" i="9" s="1"/>
  <c r="O1466" i="9"/>
  <c r="F1466" i="9"/>
  <c r="T1465" i="9"/>
  <c r="P1465" i="9"/>
  <c r="Q1465" i="9" s="1"/>
  <c r="S1465" i="9" s="1"/>
  <c r="O1465" i="9"/>
  <c r="F1465" i="9"/>
  <c r="T1464" i="9"/>
  <c r="R1464" i="9"/>
  <c r="P1464" i="9"/>
  <c r="Q1464" i="9" s="1"/>
  <c r="S1464" i="9" s="1"/>
  <c r="O1464" i="9"/>
  <c r="F1464" i="9"/>
  <c r="T1463" i="9"/>
  <c r="P1463" i="9"/>
  <c r="Q1463" i="9" s="1"/>
  <c r="O1463" i="9"/>
  <c r="F1463" i="9"/>
  <c r="T1462" i="9"/>
  <c r="P1462" i="9"/>
  <c r="Q1462" i="9" s="1"/>
  <c r="O1462" i="9"/>
  <c r="F1462" i="9"/>
  <c r="T1461" i="9"/>
  <c r="P1461" i="9"/>
  <c r="Q1461" i="9" s="1"/>
  <c r="S1461" i="9" s="1"/>
  <c r="O1461" i="9"/>
  <c r="F1461" i="9"/>
  <c r="T1460" i="9"/>
  <c r="R1460" i="9"/>
  <c r="P1460" i="9"/>
  <c r="Q1460" i="9" s="1"/>
  <c r="S1460" i="9" s="1"/>
  <c r="O1460" i="9"/>
  <c r="F1460" i="9"/>
  <c r="T1459" i="9"/>
  <c r="P1459" i="9"/>
  <c r="Q1459" i="9" s="1"/>
  <c r="O1459" i="9"/>
  <c r="F1459" i="9"/>
  <c r="T1458" i="9"/>
  <c r="P1458" i="9"/>
  <c r="Q1458" i="9" s="1"/>
  <c r="O1458" i="9"/>
  <c r="F1458" i="9"/>
  <c r="T1457" i="9"/>
  <c r="P1457" i="9"/>
  <c r="Q1457" i="9" s="1"/>
  <c r="S1457" i="9" s="1"/>
  <c r="O1457" i="9"/>
  <c r="F1457" i="9"/>
  <c r="T1456" i="9"/>
  <c r="P1456" i="9"/>
  <c r="Q1456" i="9" s="1"/>
  <c r="O1456" i="9"/>
  <c r="F1456" i="9"/>
  <c r="T1455" i="9"/>
  <c r="P1455" i="9"/>
  <c r="Q1455" i="9" s="1"/>
  <c r="S1455" i="9" s="1"/>
  <c r="O1455" i="9"/>
  <c r="F1455" i="9"/>
  <c r="T1454" i="9"/>
  <c r="P1454" i="9"/>
  <c r="Q1454" i="9" s="1"/>
  <c r="O1454" i="9"/>
  <c r="F1454" i="9"/>
  <c r="T1453" i="9"/>
  <c r="P1453" i="9"/>
  <c r="Q1453" i="9" s="1"/>
  <c r="S1453" i="9" s="1"/>
  <c r="O1453" i="9"/>
  <c r="F1453" i="9"/>
  <c r="T1452" i="9"/>
  <c r="R1452" i="9"/>
  <c r="P1452" i="9"/>
  <c r="Q1452" i="9" s="1"/>
  <c r="S1452" i="9" s="1"/>
  <c r="O1452" i="9"/>
  <c r="F1452" i="9"/>
  <c r="T1451" i="9"/>
  <c r="P1451" i="9"/>
  <c r="Q1451" i="9" s="1"/>
  <c r="S1451" i="9" s="1"/>
  <c r="O1451" i="9"/>
  <c r="F1451" i="9"/>
  <c r="T1450" i="9"/>
  <c r="P1450" i="9"/>
  <c r="Q1450" i="9" s="1"/>
  <c r="O1450" i="9"/>
  <c r="F1450" i="9"/>
  <c r="T1449" i="9"/>
  <c r="P1449" i="9"/>
  <c r="Q1449" i="9" s="1"/>
  <c r="S1449" i="9" s="1"/>
  <c r="O1449" i="9"/>
  <c r="F1449" i="9"/>
  <c r="T1448" i="9"/>
  <c r="P1448" i="9"/>
  <c r="Q1448" i="9" s="1"/>
  <c r="S1448" i="9" s="1"/>
  <c r="O1448" i="9"/>
  <c r="F1448" i="9"/>
  <c r="T1447" i="9"/>
  <c r="R1447" i="9"/>
  <c r="P1447" i="9"/>
  <c r="Q1447" i="9" s="1"/>
  <c r="S1447" i="9" s="1"/>
  <c r="O1447" i="9"/>
  <c r="F1447" i="9"/>
  <c r="T1446" i="9"/>
  <c r="P1446" i="9"/>
  <c r="Q1446" i="9" s="1"/>
  <c r="O1446" i="9"/>
  <c r="F1446" i="9"/>
  <c r="T1445" i="9"/>
  <c r="P1445" i="9"/>
  <c r="Q1445" i="9" s="1"/>
  <c r="S1445" i="9" s="1"/>
  <c r="O1445" i="9"/>
  <c r="F1445" i="9"/>
  <c r="T1444" i="9"/>
  <c r="R1444" i="9"/>
  <c r="P1444" i="9"/>
  <c r="Q1444" i="9" s="1"/>
  <c r="S1444" i="9" s="1"/>
  <c r="O1444" i="9"/>
  <c r="F1444" i="9"/>
  <c r="T1443" i="9"/>
  <c r="P1443" i="9"/>
  <c r="Q1443" i="9" s="1"/>
  <c r="S1443" i="9" s="1"/>
  <c r="O1443" i="9"/>
  <c r="F1443" i="9"/>
  <c r="T1442" i="9"/>
  <c r="P1442" i="9"/>
  <c r="Q1442" i="9" s="1"/>
  <c r="O1442" i="9"/>
  <c r="F1442" i="9"/>
  <c r="T1441" i="9"/>
  <c r="P1441" i="9"/>
  <c r="Q1441" i="9" s="1"/>
  <c r="S1441" i="9" s="1"/>
  <c r="O1441" i="9"/>
  <c r="F1441" i="9"/>
  <c r="T1440" i="9"/>
  <c r="P1440" i="9"/>
  <c r="Q1440" i="9" s="1"/>
  <c r="O1440" i="9"/>
  <c r="F1440" i="9"/>
  <c r="T1439" i="9"/>
  <c r="P1439" i="9"/>
  <c r="Q1439" i="9" s="1"/>
  <c r="S1439" i="9" s="1"/>
  <c r="O1439" i="9"/>
  <c r="F1439" i="9"/>
  <c r="T1438" i="9"/>
  <c r="P1438" i="9"/>
  <c r="Q1438" i="9" s="1"/>
  <c r="O1438" i="9"/>
  <c r="F1438" i="9"/>
  <c r="T1437" i="9"/>
  <c r="P1437" i="9"/>
  <c r="Q1437" i="9" s="1"/>
  <c r="S1437" i="9" s="1"/>
  <c r="O1437" i="9"/>
  <c r="F1437" i="9"/>
  <c r="T1436" i="9"/>
  <c r="R1436" i="9"/>
  <c r="P1436" i="9"/>
  <c r="Q1436" i="9" s="1"/>
  <c r="S1436" i="9" s="1"/>
  <c r="O1436" i="9"/>
  <c r="F1436" i="9"/>
  <c r="T1435" i="9"/>
  <c r="P1435" i="9"/>
  <c r="Q1435" i="9" s="1"/>
  <c r="S1435" i="9" s="1"/>
  <c r="O1435" i="9"/>
  <c r="F1435" i="9"/>
  <c r="T1434" i="9"/>
  <c r="P1434" i="9"/>
  <c r="Q1434" i="9" s="1"/>
  <c r="O1434" i="9"/>
  <c r="F1434" i="9"/>
  <c r="T1433" i="9"/>
  <c r="P1433" i="9"/>
  <c r="Q1433" i="9" s="1"/>
  <c r="S1433" i="9" s="1"/>
  <c r="O1433" i="9"/>
  <c r="F1433" i="9"/>
  <c r="T1432" i="9"/>
  <c r="P1432" i="9"/>
  <c r="Q1432" i="9" s="1"/>
  <c r="S1432" i="9" s="1"/>
  <c r="O1432" i="9"/>
  <c r="F1432" i="9"/>
  <c r="T1431" i="9"/>
  <c r="R1431" i="9"/>
  <c r="P1431" i="9"/>
  <c r="Q1431" i="9" s="1"/>
  <c r="S1431" i="9" s="1"/>
  <c r="O1431" i="9"/>
  <c r="F1431" i="9"/>
  <c r="T1430" i="9"/>
  <c r="P1430" i="9"/>
  <c r="Q1430" i="9" s="1"/>
  <c r="O1430" i="9"/>
  <c r="F1430" i="9"/>
  <c r="T1429" i="9"/>
  <c r="P1429" i="9"/>
  <c r="Q1429" i="9" s="1"/>
  <c r="S1429" i="9" s="1"/>
  <c r="O1429" i="9"/>
  <c r="F1429" i="9"/>
  <c r="T1428" i="9"/>
  <c r="R1428" i="9"/>
  <c r="P1428" i="9"/>
  <c r="Q1428" i="9" s="1"/>
  <c r="S1428" i="9" s="1"/>
  <c r="O1428" i="9"/>
  <c r="F1428" i="9"/>
  <c r="T1427" i="9"/>
  <c r="P1427" i="9"/>
  <c r="Q1427" i="9" s="1"/>
  <c r="S1427" i="9" s="1"/>
  <c r="O1427" i="9"/>
  <c r="F1427" i="9"/>
  <c r="T1426" i="9"/>
  <c r="P1426" i="9"/>
  <c r="Q1426" i="9" s="1"/>
  <c r="O1426" i="9"/>
  <c r="F1426" i="9"/>
  <c r="T1425" i="9"/>
  <c r="P1425" i="9"/>
  <c r="Q1425" i="9" s="1"/>
  <c r="S1425" i="9" s="1"/>
  <c r="O1425" i="9"/>
  <c r="F1425" i="9"/>
  <c r="T1424" i="9"/>
  <c r="P1424" i="9"/>
  <c r="Q1424" i="9" s="1"/>
  <c r="O1424" i="9"/>
  <c r="F1424" i="9"/>
  <c r="T1423" i="9"/>
  <c r="P1423" i="9"/>
  <c r="Q1423" i="9" s="1"/>
  <c r="S1423" i="9" s="1"/>
  <c r="O1423" i="9"/>
  <c r="F1423" i="9"/>
  <c r="T1422" i="9"/>
  <c r="P1422" i="9"/>
  <c r="Q1422" i="9" s="1"/>
  <c r="O1422" i="9"/>
  <c r="F1422" i="9"/>
  <c r="T1421" i="9"/>
  <c r="P1421" i="9"/>
  <c r="Q1421" i="9" s="1"/>
  <c r="S1421" i="9" s="1"/>
  <c r="O1421" i="9"/>
  <c r="F1421" i="9"/>
  <c r="T1420" i="9"/>
  <c r="R1420" i="9"/>
  <c r="P1420" i="9"/>
  <c r="Q1420" i="9" s="1"/>
  <c r="S1420" i="9" s="1"/>
  <c r="O1420" i="9"/>
  <c r="F1420" i="9"/>
  <c r="T1419" i="9"/>
  <c r="P1419" i="9"/>
  <c r="Q1419" i="9" s="1"/>
  <c r="S1419" i="9" s="1"/>
  <c r="O1419" i="9"/>
  <c r="F1419" i="9"/>
  <c r="T1418" i="9"/>
  <c r="P1418" i="9"/>
  <c r="Q1418" i="9" s="1"/>
  <c r="O1418" i="9"/>
  <c r="F1418" i="9"/>
  <c r="T1417" i="9"/>
  <c r="P1417" i="9"/>
  <c r="Q1417" i="9" s="1"/>
  <c r="S1417" i="9" s="1"/>
  <c r="O1417" i="9"/>
  <c r="F1417" i="9"/>
  <c r="T1416" i="9"/>
  <c r="R1416" i="9"/>
  <c r="P1416" i="9"/>
  <c r="Q1416" i="9" s="1"/>
  <c r="S1416" i="9" s="1"/>
  <c r="O1416" i="9"/>
  <c r="F1416" i="9"/>
  <c r="T1415" i="9"/>
  <c r="R1415" i="9"/>
  <c r="P1415" i="9"/>
  <c r="Q1415" i="9" s="1"/>
  <c r="S1415" i="9" s="1"/>
  <c r="O1415" i="9"/>
  <c r="F1415" i="9"/>
  <c r="T1414" i="9"/>
  <c r="P1414" i="9"/>
  <c r="Q1414" i="9" s="1"/>
  <c r="O1414" i="9"/>
  <c r="F1414" i="9"/>
  <c r="T1413" i="9"/>
  <c r="P1413" i="9"/>
  <c r="Q1413" i="9" s="1"/>
  <c r="S1413" i="9" s="1"/>
  <c r="O1413" i="9"/>
  <c r="F1413" i="9"/>
  <c r="T1412" i="9"/>
  <c r="R1412" i="9"/>
  <c r="P1412" i="9"/>
  <c r="Q1412" i="9" s="1"/>
  <c r="S1412" i="9" s="1"/>
  <c r="O1412" i="9"/>
  <c r="F1412" i="9"/>
  <c r="T1411" i="9"/>
  <c r="P1411" i="9"/>
  <c r="Q1411" i="9" s="1"/>
  <c r="S1411" i="9" s="1"/>
  <c r="O1411" i="9"/>
  <c r="F1411" i="9"/>
  <c r="T1410" i="9"/>
  <c r="P1410" i="9"/>
  <c r="Q1410" i="9" s="1"/>
  <c r="O1410" i="9"/>
  <c r="F1410" i="9"/>
  <c r="T1409" i="9"/>
  <c r="P1409" i="9"/>
  <c r="Q1409" i="9" s="1"/>
  <c r="S1409" i="9" s="1"/>
  <c r="O1409" i="9"/>
  <c r="F1409" i="9"/>
  <c r="T1408" i="9"/>
  <c r="P1408" i="9"/>
  <c r="Q1408" i="9" s="1"/>
  <c r="O1408" i="9"/>
  <c r="F1408" i="9"/>
  <c r="T1407" i="9"/>
  <c r="P1407" i="9"/>
  <c r="Q1407" i="9" s="1"/>
  <c r="S1407" i="9" s="1"/>
  <c r="O1407" i="9"/>
  <c r="F1407" i="9"/>
  <c r="T1406" i="9"/>
  <c r="P1406" i="9"/>
  <c r="Q1406" i="9" s="1"/>
  <c r="O1406" i="9"/>
  <c r="F1406" i="9"/>
  <c r="T1405" i="9"/>
  <c r="P1405" i="9"/>
  <c r="Q1405" i="9" s="1"/>
  <c r="S1405" i="9" s="1"/>
  <c r="O1405" i="9"/>
  <c r="F1405" i="9"/>
  <c r="T1404" i="9"/>
  <c r="R1404" i="9"/>
  <c r="P1404" i="9"/>
  <c r="Q1404" i="9" s="1"/>
  <c r="S1404" i="9" s="1"/>
  <c r="O1404" i="9"/>
  <c r="F1404" i="9"/>
  <c r="T1403" i="9"/>
  <c r="P1403" i="9"/>
  <c r="Q1403" i="9" s="1"/>
  <c r="S1403" i="9" s="1"/>
  <c r="O1403" i="9"/>
  <c r="F1403" i="9"/>
  <c r="T1402" i="9"/>
  <c r="P1402" i="9"/>
  <c r="Q1402" i="9" s="1"/>
  <c r="O1402" i="9"/>
  <c r="F1402" i="9"/>
  <c r="T1401" i="9"/>
  <c r="P1401" i="9"/>
  <c r="Q1401" i="9" s="1"/>
  <c r="S1401" i="9" s="1"/>
  <c r="O1401" i="9"/>
  <c r="F1401" i="9"/>
  <c r="T1400" i="9"/>
  <c r="R1400" i="9"/>
  <c r="P1400" i="9"/>
  <c r="Q1400" i="9" s="1"/>
  <c r="S1400" i="9" s="1"/>
  <c r="O1400" i="9"/>
  <c r="F1400" i="9"/>
  <c r="T1399" i="9"/>
  <c r="R1399" i="9"/>
  <c r="P1399" i="9"/>
  <c r="Q1399" i="9" s="1"/>
  <c r="S1399" i="9" s="1"/>
  <c r="O1399" i="9"/>
  <c r="F1399" i="9"/>
  <c r="T1398" i="9"/>
  <c r="P1398" i="9"/>
  <c r="Q1398" i="9" s="1"/>
  <c r="O1398" i="9"/>
  <c r="F1398" i="9"/>
  <c r="T1397" i="9"/>
  <c r="P1397" i="9"/>
  <c r="Q1397" i="9" s="1"/>
  <c r="S1397" i="9" s="1"/>
  <c r="O1397" i="9"/>
  <c r="F1397" i="9"/>
  <c r="T1396" i="9"/>
  <c r="R1396" i="9"/>
  <c r="P1396" i="9"/>
  <c r="Q1396" i="9" s="1"/>
  <c r="S1396" i="9" s="1"/>
  <c r="O1396" i="9"/>
  <c r="F1396" i="9"/>
  <c r="T1395" i="9"/>
  <c r="P1395" i="9"/>
  <c r="Q1395" i="9" s="1"/>
  <c r="S1395" i="9" s="1"/>
  <c r="O1395" i="9"/>
  <c r="F1395" i="9"/>
  <c r="T1394" i="9"/>
  <c r="P1394" i="9"/>
  <c r="Q1394" i="9" s="1"/>
  <c r="O1394" i="9"/>
  <c r="F1394" i="9"/>
  <c r="T1393" i="9"/>
  <c r="P1393" i="9"/>
  <c r="Q1393" i="9" s="1"/>
  <c r="S1393" i="9" s="1"/>
  <c r="O1393" i="9"/>
  <c r="F1393" i="9"/>
  <c r="T1392" i="9"/>
  <c r="P1392" i="9"/>
  <c r="Q1392" i="9" s="1"/>
  <c r="O1392" i="9"/>
  <c r="F1392" i="9"/>
  <c r="T1391" i="9"/>
  <c r="Q1391" i="9"/>
  <c r="R1391" i="9" s="1"/>
  <c r="P1391" i="9"/>
  <c r="O1391" i="9"/>
  <c r="F1391" i="9"/>
  <c r="T1390" i="9"/>
  <c r="P1390" i="9"/>
  <c r="Q1390" i="9" s="1"/>
  <c r="S1390" i="9" s="1"/>
  <c r="O1390" i="9"/>
  <c r="F1390" i="9"/>
  <c r="T1389" i="9"/>
  <c r="Q1389" i="9"/>
  <c r="P1389" i="9"/>
  <c r="O1389" i="9"/>
  <c r="F1389" i="9"/>
  <c r="T1388" i="9"/>
  <c r="R1388" i="9"/>
  <c r="P1388" i="9"/>
  <c r="Q1388" i="9" s="1"/>
  <c r="S1388" i="9" s="1"/>
  <c r="O1388" i="9"/>
  <c r="F1388" i="9"/>
  <c r="T1387" i="9"/>
  <c r="Q1387" i="9"/>
  <c r="R1387" i="9" s="1"/>
  <c r="P1387" i="9"/>
  <c r="O1387" i="9"/>
  <c r="F1387" i="9"/>
  <c r="T1386" i="9"/>
  <c r="S1386" i="9"/>
  <c r="R1386" i="9"/>
  <c r="P1386" i="9"/>
  <c r="Q1386" i="9" s="1"/>
  <c r="O1386" i="9"/>
  <c r="F1386" i="9"/>
  <c r="T1385" i="9"/>
  <c r="Q1385" i="9"/>
  <c r="P1385" i="9"/>
  <c r="O1385" i="9"/>
  <c r="F1385" i="9"/>
  <c r="T1384" i="9"/>
  <c r="P1384" i="9"/>
  <c r="Q1384" i="9" s="1"/>
  <c r="O1384" i="9"/>
  <c r="F1384" i="9"/>
  <c r="T1383" i="9"/>
  <c r="P1383" i="9"/>
  <c r="Q1383" i="9" s="1"/>
  <c r="O1383" i="9"/>
  <c r="F1383" i="9"/>
  <c r="T1382" i="9"/>
  <c r="R1382" i="9"/>
  <c r="P1382" i="9"/>
  <c r="Q1382" i="9" s="1"/>
  <c r="S1382" i="9" s="1"/>
  <c r="O1382" i="9"/>
  <c r="F1382" i="9"/>
  <c r="T1381" i="9"/>
  <c r="Q1381" i="9"/>
  <c r="R1381" i="9" s="1"/>
  <c r="P1381" i="9"/>
  <c r="O1381" i="9"/>
  <c r="F1381" i="9"/>
  <c r="T1380" i="9"/>
  <c r="P1380" i="9"/>
  <c r="Q1380" i="9" s="1"/>
  <c r="S1380" i="9" s="1"/>
  <c r="O1380" i="9"/>
  <c r="F1380" i="9"/>
  <c r="T1379" i="9"/>
  <c r="S1379" i="9"/>
  <c r="Q1379" i="9"/>
  <c r="R1379" i="9" s="1"/>
  <c r="P1379" i="9"/>
  <c r="O1379" i="9"/>
  <c r="F1379" i="9"/>
  <c r="T1378" i="9"/>
  <c r="R1378" i="9"/>
  <c r="P1378" i="9"/>
  <c r="Q1378" i="9" s="1"/>
  <c r="S1378" i="9" s="1"/>
  <c r="O1378" i="9"/>
  <c r="F1378" i="9"/>
  <c r="T1377" i="9"/>
  <c r="S1377" i="9"/>
  <c r="Q1377" i="9"/>
  <c r="R1377" i="9" s="1"/>
  <c r="P1377" i="9"/>
  <c r="O1377" i="9"/>
  <c r="F1377" i="9"/>
  <c r="T1376" i="9"/>
  <c r="P1376" i="9"/>
  <c r="Q1376" i="9" s="1"/>
  <c r="O1376" i="9"/>
  <c r="F1376" i="9"/>
  <c r="T1375" i="9"/>
  <c r="Q1375" i="9"/>
  <c r="S1375" i="9" s="1"/>
  <c r="P1375" i="9"/>
  <c r="O1375" i="9"/>
  <c r="F1375" i="9"/>
  <c r="T1374" i="9"/>
  <c r="P1374" i="9"/>
  <c r="Q1374" i="9" s="1"/>
  <c r="O1374" i="9"/>
  <c r="F1374" i="9"/>
  <c r="T1373" i="9"/>
  <c r="S1373" i="9"/>
  <c r="Q1373" i="9"/>
  <c r="R1373" i="9" s="1"/>
  <c r="P1373" i="9"/>
  <c r="O1373" i="9"/>
  <c r="F1373" i="9"/>
  <c r="T1372" i="9"/>
  <c r="R1372" i="9"/>
  <c r="Q1372" i="9"/>
  <c r="S1372" i="9" s="1"/>
  <c r="P1372" i="9"/>
  <c r="O1372" i="9"/>
  <c r="F1372" i="9"/>
  <c r="T1371" i="9"/>
  <c r="P1371" i="9"/>
  <c r="Q1371" i="9" s="1"/>
  <c r="O1371" i="9"/>
  <c r="F1371" i="9"/>
  <c r="T1370" i="9"/>
  <c r="R1370" i="9"/>
  <c r="P1370" i="9"/>
  <c r="Q1370" i="9" s="1"/>
  <c r="S1370" i="9" s="1"/>
  <c r="O1370" i="9"/>
  <c r="F1370" i="9"/>
  <c r="T1369" i="9"/>
  <c r="S1369" i="9"/>
  <c r="R1369" i="9"/>
  <c r="Q1369" i="9"/>
  <c r="P1369" i="9"/>
  <c r="O1369" i="9"/>
  <c r="F1369" i="9"/>
  <c r="T1368" i="9"/>
  <c r="S1368" i="9"/>
  <c r="Q1368" i="9"/>
  <c r="R1368" i="9" s="1"/>
  <c r="P1368" i="9"/>
  <c r="O1368" i="9"/>
  <c r="F1368" i="9"/>
  <c r="T1367" i="9"/>
  <c r="S1367" i="9"/>
  <c r="P1367" i="9"/>
  <c r="Q1367" i="9" s="1"/>
  <c r="R1367" i="9" s="1"/>
  <c r="O1367" i="9"/>
  <c r="F1367" i="9"/>
  <c r="T1366" i="9"/>
  <c r="R1366" i="9"/>
  <c r="Q1366" i="9"/>
  <c r="S1366" i="9" s="1"/>
  <c r="P1366" i="9"/>
  <c r="O1366" i="9"/>
  <c r="F1366" i="9"/>
  <c r="T1365" i="9"/>
  <c r="Q1365" i="9"/>
  <c r="P1365" i="9"/>
  <c r="O1365" i="9"/>
  <c r="F1365" i="9"/>
  <c r="T1364" i="9"/>
  <c r="P1364" i="9"/>
  <c r="Q1364" i="9" s="1"/>
  <c r="O1364" i="9"/>
  <c r="F1364" i="9"/>
  <c r="T1363" i="9"/>
  <c r="P1363" i="9"/>
  <c r="Q1363" i="9" s="1"/>
  <c r="O1363" i="9"/>
  <c r="F1363" i="9"/>
  <c r="T1362" i="9"/>
  <c r="S1362" i="9"/>
  <c r="Q1362" i="9"/>
  <c r="R1362" i="9" s="1"/>
  <c r="P1362" i="9"/>
  <c r="O1362" i="9"/>
  <c r="F1362" i="9"/>
  <c r="T1361" i="9"/>
  <c r="P1361" i="9"/>
  <c r="Q1361" i="9" s="1"/>
  <c r="R1361" i="9" s="1"/>
  <c r="O1361" i="9"/>
  <c r="F1361" i="9"/>
  <c r="T1360" i="9"/>
  <c r="R1360" i="9"/>
  <c r="Q1360" i="9"/>
  <c r="S1360" i="9" s="1"/>
  <c r="P1360" i="9"/>
  <c r="O1360" i="9"/>
  <c r="F1360" i="9"/>
  <c r="T1359" i="9"/>
  <c r="Q1359" i="9"/>
  <c r="P1359" i="9"/>
  <c r="O1359" i="9"/>
  <c r="F1359" i="9"/>
  <c r="T1358" i="9"/>
  <c r="P1358" i="9"/>
  <c r="Q1358" i="9" s="1"/>
  <c r="O1358" i="9"/>
  <c r="F1358" i="9"/>
  <c r="T1357" i="9"/>
  <c r="P1357" i="9"/>
  <c r="Q1357" i="9" s="1"/>
  <c r="O1357" i="9"/>
  <c r="F1357" i="9"/>
  <c r="T1356" i="9"/>
  <c r="Q1356" i="9"/>
  <c r="S1356" i="9" s="1"/>
  <c r="P1356" i="9"/>
  <c r="O1356" i="9"/>
  <c r="F1356" i="9"/>
  <c r="T1355" i="9"/>
  <c r="P1355" i="9"/>
  <c r="Q1355" i="9" s="1"/>
  <c r="O1355" i="9"/>
  <c r="F1355" i="9"/>
  <c r="T1354" i="9"/>
  <c r="S1354" i="9"/>
  <c r="Q1354" i="9"/>
  <c r="R1354" i="9" s="1"/>
  <c r="P1354" i="9"/>
  <c r="O1354" i="9"/>
  <c r="F1354" i="9"/>
  <c r="T1353" i="9"/>
  <c r="S1353" i="9"/>
  <c r="P1353" i="9"/>
  <c r="Q1353" i="9" s="1"/>
  <c r="R1353" i="9" s="1"/>
  <c r="O1353" i="9"/>
  <c r="F1353" i="9"/>
  <c r="T1352" i="9"/>
  <c r="Q1352" i="9"/>
  <c r="P1352" i="9"/>
  <c r="O1352" i="9"/>
  <c r="F1352" i="9"/>
  <c r="T1351" i="9"/>
  <c r="P1351" i="9"/>
  <c r="Q1351" i="9" s="1"/>
  <c r="O1351" i="9"/>
  <c r="F1351" i="9"/>
  <c r="T1350" i="9"/>
  <c r="Q1350" i="9"/>
  <c r="S1350" i="9" s="1"/>
  <c r="P1350" i="9"/>
  <c r="O1350" i="9"/>
  <c r="F1350" i="9"/>
  <c r="T1349" i="9"/>
  <c r="Q1349" i="9"/>
  <c r="S1349" i="9" s="1"/>
  <c r="P1349" i="9"/>
  <c r="O1349" i="9"/>
  <c r="F1349" i="9"/>
  <c r="T1348" i="9"/>
  <c r="Q1348" i="9"/>
  <c r="P1348" i="9"/>
  <c r="O1348" i="9"/>
  <c r="F1348" i="9"/>
  <c r="T1347" i="9"/>
  <c r="Q1347" i="9"/>
  <c r="P1347" i="9"/>
  <c r="O1347" i="9"/>
  <c r="F1347" i="9"/>
  <c r="T1346" i="9"/>
  <c r="P1346" i="9"/>
  <c r="Q1346" i="9" s="1"/>
  <c r="O1346" i="9"/>
  <c r="F1346" i="9"/>
  <c r="T1345" i="9"/>
  <c r="Q1345" i="9"/>
  <c r="S1345" i="9" s="1"/>
  <c r="P1345" i="9"/>
  <c r="O1345" i="9"/>
  <c r="F1345" i="9"/>
  <c r="T1344" i="9"/>
  <c r="Q1344" i="9"/>
  <c r="P1344" i="9"/>
  <c r="O1344" i="9"/>
  <c r="F1344" i="9"/>
  <c r="T1343" i="9"/>
  <c r="Q1343" i="9"/>
  <c r="P1343" i="9"/>
  <c r="O1343" i="9"/>
  <c r="F1343" i="9"/>
  <c r="T1342" i="9"/>
  <c r="P1342" i="9"/>
  <c r="Q1342" i="9" s="1"/>
  <c r="O1342" i="9"/>
  <c r="F1342" i="9"/>
  <c r="T1341" i="9"/>
  <c r="Q1341" i="9"/>
  <c r="P1341" i="9"/>
  <c r="O1341" i="9"/>
  <c r="F1341" i="9"/>
  <c r="T1340" i="9"/>
  <c r="Q1340" i="9"/>
  <c r="P1340" i="9"/>
  <c r="O1340" i="9"/>
  <c r="F1340" i="9"/>
  <c r="T1339" i="9"/>
  <c r="Q1339" i="9"/>
  <c r="P1339" i="9"/>
  <c r="O1339" i="9"/>
  <c r="F1339" i="9"/>
  <c r="T1338" i="9"/>
  <c r="P1338" i="9"/>
  <c r="Q1338" i="9" s="1"/>
  <c r="O1338" i="9"/>
  <c r="F1338" i="9"/>
  <c r="T1337" i="9"/>
  <c r="Q1337" i="9"/>
  <c r="S1337" i="9" s="1"/>
  <c r="P1337" i="9"/>
  <c r="O1337" i="9"/>
  <c r="F1337" i="9"/>
  <c r="T1336" i="9"/>
  <c r="Q1336" i="9"/>
  <c r="P1336" i="9"/>
  <c r="O1336" i="9"/>
  <c r="F1336" i="9"/>
  <c r="T1335" i="9"/>
  <c r="Q1335" i="9"/>
  <c r="P1335" i="9"/>
  <c r="O1335" i="9"/>
  <c r="F1335" i="9"/>
  <c r="T1334" i="9"/>
  <c r="P1334" i="9"/>
  <c r="Q1334" i="9" s="1"/>
  <c r="O1334" i="9"/>
  <c r="F1334" i="9"/>
  <c r="T1333" i="9"/>
  <c r="P1333" i="9"/>
  <c r="Q1333" i="9" s="1"/>
  <c r="O1333" i="9"/>
  <c r="F1333" i="9"/>
  <c r="T1332" i="9"/>
  <c r="P1332" i="9"/>
  <c r="Q1332" i="9" s="1"/>
  <c r="O1332" i="9"/>
  <c r="F1332" i="9"/>
  <c r="T1331" i="9"/>
  <c r="R1331" i="9"/>
  <c r="Q1331" i="9"/>
  <c r="S1331" i="9" s="1"/>
  <c r="P1331" i="9"/>
  <c r="O1331" i="9"/>
  <c r="F1331" i="9"/>
  <c r="T1330" i="9"/>
  <c r="P1330" i="9"/>
  <c r="Q1330" i="9" s="1"/>
  <c r="O1330" i="9"/>
  <c r="F1330" i="9"/>
  <c r="T1329" i="9"/>
  <c r="P1329" i="9"/>
  <c r="Q1329" i="9" s="1"/>
  <c r="S1329" i="9" s="1"/>
  <c r="O1329" i="9"/>
  <c r="F1329" i="9"/>
  <c r="T1328" i="9"/>
  <c r="P1328" i="9"/>
  <c r="Q1328" i="9" s="1"/>
  <c r="O1328" i="9"/>
  <c r="F1328" i="9"/>
  <c r="T1327" i="9"/>
  <c r="R1327" i="9"/>
  <c r="Q1327" i="9"/>
  <c r="S1327" i="9" s="1"/>
  <c r="P1327" i="9"/>
  <c r="O1327" i="9"/>
  <c r="F1327" i="9"/>
  <c r="T1326" i="9"/>
  <c r="P1326" i="9"/>
  <c r="Q1326" i="9" s="1"/>
  <c r="O1326" i="9"/>
  <c r="F1326" i="9"/>
  <c r="T1325" i="9"/>
  <c r="P1325" i="9"/>
  <c r="Q1325" i="9" s="1"/>
  <c r="O1325" i="9"/>
  <c r="F1325" i="9"/>
  <c r="T1324" i="9"/>
  <c r="P1324" i="9"/>
  <c r="Q1324" i="9" s="1"/>
  <c r="O1324" i="9"/>
  <c r="F1324" i="9"/>
  <c r="T1323" i="9"/>
  <c r="R1323" i="9"/>
  <c r="Q1323" i="9"/>
  <c r="S1323" i="9" s="1"/>
  <c r="P1323" i="9"/>
  <c r="O1323" i="9"/>
  <c r="F1323" i="9"/>
  <c r="T1322" i="9"/>
  <c r="P1322" i="9"/>
  <c r="Q1322" i="9" s="1"/>
  <c r="O1322" i="9"/>
  <c r="F1322" i="9"/>
  <c r="T1321" i="9"/>
  <c r="P1321" i="9"/>
  <c r="Q1321" i="9" s="1"/>
  <c r="O1321" i="9"/>
  <c r="F1321" i="9"/>
  <c r="T1320" i="9"/>
  <c r="P1320" i="9"/>
  <c r="Q1320" i="9" s="1"/>
  <c r="O1320" i="9"/>
  <c r="F1320" i="9"/>
  <c r="T1319" i="9"/>
  <c r="R1319" i="9"/>
  <c r="Q1319" i="9"/>
  <c r="S1319" i="9" s="1"/>
  <c r="P1319" i="9"/>
  <c r="O1319" i="9"/>
  <c r="F1319" i="9"/>
  <c r="T1318" i="9"/>
  <c r="P1318" i="9"/>
  <c r="Q1318" i="9" s="1"/>
  <c r="O1318" i="9"/>
  <c r="F1318" i="9"/>
  <c r="T1317" i="9"/>
  <c r="Q1317" i="9"/>
  <c r="S1317" i="9" s="1"/>
  <c r="P1317" i="9"/>
  <c r="O1317" i="9"/>
  <c r="F1317" i="9"/>
  <c r="T1316" i="9"/>
  <c r="Q1316" i="9"/>
  <c r="P1316" i="9"/>
  <c r="O1316" i="9"/>
  <c r="F1316" i="9"/>
  <c r="T1315" i="9"/>
  <c r="P1315" i="9"/>
  <c r="Q1315" i="9" s="1"/>
  <c r="O1315" i="9"/>
  <c r="F1315" i="9"/>
  <c r="T1314" i="9"/>
  <c r="Q1314" i="9"/>
  <c r="P1314" i="9"/>
  <c r="O1314" i="9"/>
  <c r="F1314" i="9"/>
  <c r="T1313" i="9"/>
  <c r="Q1313" i="9"/>
  <c r="S1313" i="9" s="1"/>
  <c r="P1313" i="9"/>
  <c r="O1313" i="9"/>
  <c r="F1313" i="9"/>
  <c r="T1312" i="9"/>
  <c r="Q1312" i="9"/>
  <c r="P1312" i="9"/>
  <c r="O1312" i="9"/>
  <c r="F1312" i="9"/>
  <c r="T1311" i="9"/>
  <c r="P1311" i="9"/>
  <c r="Q1311" i="9" s="1"/>
  <c r="O1311" i="9"/>
  <c r="F1311" i="9"/>
  <c r="T1310" i="9"/>
  <c r="Q1310" i="9"/>
  <c r="P1310" i="9"/>
  <c r="O1310" i="9"/>
  <c r="F1310" i="9"/>
  <c r="T1309" i="9"/>
  <c r="Q1309" i="9"/>
  <c r="P1309" i="9"/>
  <c r="O1309" i="9"/>
  <c r="F1309" i="9"/>
  <c r="T1308" i="9"/>
  <c r="Q1308" i="9"/>
  <c r="P1308" i="9"/>
  <c r="O1308" i="9"/>
  <c r="F1308" i="9"/>
  <c r="T1307" i="9"/>
  <c r="P1307" i="9"/>
  <c r="Q1307" i="9" s="1"/>
  <c r="O1307" i="9"/>
  <c r="F1307" i="9"/>
  <c r="T1306" i="9"/>
  <c r="Q1306" i="9"/>
  <c r="P1306" i="9"/>
  <c r="O1306" i="9"/>
  <c r="F1306" i="9"/>
  <c r="T1305" i="9"/>
  <c r="Q1305" i="9"/>
  <c r="S1305" i="9" s="1"/>
  <c r="P1305" i="9"/>
  <c r="O1305" i="9"/>
  <c r="F1305" i="9"/>
  <c r="T1304" i="9"/>
  <c r="Q1304" i="9"/>
  <c r="P1304" i="9"/>
  <c r="O1304" i="9"/>
  <c r="F1304" i="9"/>
  <c r="T1303" i="9"/>
  <c r="P1303" i="9"/>
  <c r="Q1303" i="9" s="1"/>
  <c r="O1303" i="9"/>
  <c r="F1303" i="9"/>
  <c r="T1302" i="9"/>
  <c r="Q1302" i="9"/>
  <c r="P1302" i="9"/>
  <c r="O1302" i="9"/>
  <c r="F1302" i="9"/>
  <c r="T1301" i="9"/>
  <c r="P1301" i="9"/>
  <c r="Q1301" i="9" s="1"/>
  <c r="O1301" i="9"/>
  <c r="F1301" i="9"/>
  <c r="T1300" i="9"/>
  <c r="P1300" i="9"/>
  <c r="Q1300" i="9" s="1"/>
  <c r="O1300" i="9"/>
  <c r="F1300" i="9"/>
  <c r="T1299" i="9"/>
  <c r="Q1299" i="9"/>
  <c r="S1299" i="9" s="1"/>
  <c r="P1299" i="9"/>
  <c r="O1299" i="9"/>
  <c r="F1299" i="9"/>
  <c r="T1298" i="9"/>
  <c r="Q1298" i="9"/>
  <c r="S1298" i="9" s="1"/>
  <c r="P1298" i="9"/>
  <c r="O1298" i="9"/>
  <c r="F1298" i="9"/>
  <c r="T1297" i="9"/>
  <c r="P1297" i="9"/>
  <c r="Q1297" i="9" s="1"/>
  <c r="O1297" i="9"/>
  <c r="F1297" i="9"/>
  <c r="T1296" i="9"/>
  <c r="P1296" i="9"/>
  <c r="Q1296" i="9" s="1"/>
  <c r="O1296" i="9"/>
  <c r="F1296" i="9"/>
  <c r="T1295" i="9"/>
  <c r="P1295" i="9"/>
  <c r="Q1295" i="9" s="1"/>
  <c r="O1295" i="9"/>
  <c r="F1295" i="9"/>
  <c r="T1294" i="9"/>
  <c r="P1294" i="9"/>
  <c r="Q1294" i="9" s="1"/>
  <c r="S1294" i="9" s="1"/>
  <c r="O1294" i="9"/>
  <c r="F1294" i="9"/>
  <c r="T1293" i="9"/>
  <c r="Q1293" i="9"/>
  <c r="S1293" i="9" s="1"/>
  <c r="P1293" i="9"/>
  <c r="O1293" i="9"/>
  <c r="F1293" i="9"/>
  <c r="T1292" i="9"/>
  <c r="Q1292" i="9"/>
  <c r="P1292" i="9"/>
  <c r="O1292" i="9"/>
  <c r="F1292" i="9"/>
  <c r="T1291" i="9"/>
  <c r="P1291" i="9"/>
  <c r="Q1291" i="9" s="1"/>
  <c r="O1291" i="9"/>
  <c r="F1291" i="9"/>
  <c r="T1290" i="9"/>
  <c r="P1290" i="9"/>
  <c r="Q1290" i="9" s="1"/>
  <c r="S1290" i="9" s="1"/>
  <c r="O1290" i="9"/>
  <c r="F1290" i="9"/>
  <c r="T1289" i="9"/>
  <c r="Q1289" i="9"/>
  <c r="P1289" i="9"/>
  <c r="O1289" i="9"/>
  <c r="F1289" i="9"/>
  <c r="T1288" i="9"/>
  <c r="Q1288" i="9"/>
  <c r="P1288" i="9"/>
  <c r="O1288" i="9"/>
  <c r="F1288" i="9"/>
  <c r="T1287" i="9"/>
  <c r="R1287" i="9"/>
  <c r="Q1287" i="9"/>
  <c r="S1287" i="9" s="1"/>
  <c r="P1287" i="9"/>
  <c r="O1287" i="9"/>
  <c r="F1287" i="9"/>
  <c r="T1286" i="9"/>
  <c r="P1286" i="9"/>
  <c r="Q1286" i="9" s="1"/>
  <c r="S1286" i="9" s="1"/>
  <c r="O1286" i="9"/>
  <c r="F1286" i="9"/>
  <c r="T1285" i="9"/>
  <c r="P1285" i="9"/>
  <c r="Q1285" i="9" s="1"/>
  <c r="O1285" i="9"/>
  <c r="F1285" i="9"/>
  <c r="T1284" i="9"/>
  <c r="P1284" i="9"/>
  <c r="Q1284" i="9" s="1"/>
  <c r="O1284" i="9"/>
  <c r="F1284" i="9"/>
  <c r="T1283" i="9"/>
  <c r="R1283" i="9"/>
  <c r="Q1283" i="9"/>
  <c r="S1283" i="9" s="1"/>
  <c r="P1283" i="9"/>
  <c r="O1283" i="9"/>
  <c r="F1283" i="9"/>
  <c r="T1282" i="9"/>
  <c r="P1282" i="9"/>
  <c r="Q1282" i="9" s="1"/>
  <c r="S1282" i="9" s="1"/>
  <c r="O1282" i="9"/>
  <c r="F1282" i="9"/>
  <c r="T1281" i="9"/>
  <c r="P1281" i="9"/>
  <c r="Q1281" i="9" s="1"/>
  <c r="O1281" i="9"/>
  <c r="F1281" i="9"/>
  <c r="T1280" i="9"/>
  <c r="P1280" i="9"/>
  <c r="Q1280" i="9" s="1"/>
  <c r="O1280" i="9"/>
  <c r="F1280" i="9"/>
  <c r="T1279" i="9"/>
  <c r="Q1279" i="9"/>
  <c r="P1279" i="9"/>
  <c r="O1279" i="9"/>
  <c r="F1279" i="9"/>
  <c r="T1278" i="9"/>
  <c r="Q1278" i="9"/>
  <c r="S1278" i="9" s="1"/>
  <c r="P1278" i="9"/>
  <c r="O1278" i="9"/>
  <c r="F1278" i="9"/>
  <c r="T1277" i="9"/>
  <c r="Q1277" i="9"/>
  <c r="S1277" i="9" s="1"/>
  <c r="P1277" i="9"/>
  <c r="O1277" i="9"/>
  <c r="F1277" i="9"/>
  <c r="T1276" i="9"/>
  <c r="Q1276" i="9"/>
  <c r="P1276" i="9"/>
  <c r="O1276" i="9"/>
  <c r="F1276" i="9"/>
  <c r="T1275" i="9"/>
  <c r="Q1275" i="9"/>
  <c r="P1275" i="9"/>
  <c r="O1275" i="9"/>
  <c r="F1275" i="9"/>
  <c r="T1274" i="9"/>
  <c r="Q1274" i="9"/>
  <c r="S1274" i="9" s="1"/>
  <c r="P1274" i="9"/>
  <c r="O1274" i="9"/>
  <c r="F1274" i="9"/>
  <c r="T1273" i="9"/>
  <c r="Q1273" i="9"/>
  <c r="P1273" i="9"/>
  <c r="O1273" i="9"/>
  <c r="F1273" i="9"/>
  <c r="T1272" i="9"/>
  <c r="Q1272" i="9"/>
  <c r="P1272" i="9"/>
  <c r="O1272" i="9"/>
  <c r="F1272" i="9"/>
  <c r="T1271" i="9"/>
  <c r="P1271" i="9"/>
  <c r="Q1271" i="9" s="1"/>
  <c r="O1271" i="9"/>
  <c r="F1271" i="9"/>
  <c r="T1270" i="9"/>
  <c r="P1270" i="9"/>
  <c r="Q1270" i="9" s="1"/>
  <c r="S1270" i="9" s="1"/>
  <c r="O1270" i="9"/>
  <c r="F1270" i="9"/>
  <c r="T1269" i="9"/>
  <c r="P1269" i="9"/>
  <c r="Q1269" i="9" s="1"/>
  <c r="O1269" i="9"/>
  <c r="F1269" i="9"/>
  <c r="T1268" i="9"/>
  <c r="Q1268" i="9"/>
  <c r="P1268" i="9"/>
  <c r="O1268" i="9"/>
  <c r="F1268" i="9"/>
  <c r="T1267" i="9"/>
  <c r="P1267" i="9"/>
  <c r="Q1267" i="9" s="1"/>
  <c r="O1267" i="9"/>
  <c r="F1267" i="9"/>
  <c r="T1266" i="9"/>
  <c r="P1266" i="9"/>
  <c r="Q1266" i="9" s="1"/>
  <c r="S1266" i="9" s="1"/>
  <c r="O1266" i="9"/>
  <c r="F1266" i="9"/>
  <c r="T1265" i="9"/>
  <c r="P1265" i="9"/>
  <c r="Q1265" i="9" s="1"/>
  <c r="O1265" i="9"/>
  <c r="F1265" i="9"/>
  <c r="T1264" i="9"/>
  <c r="Q1264" i="9"/>
  <c r="P1264" i="9"/>
  <c r="O1264" i="9"/>
  <c r="F1264" i="9"/>
  <c r="T1263" i="9"/>
  <c r="P1263" i="9"/>
  <c r="Q1263" i="9" s="1"/>
  <c r="O1263" i="9"/>
  <c r="F1263" i="9"/>
  <c r="T1262" i="9"/>
  <c r="Q1262" i="9"/>
  <c r="S1262" i="9" s="1"/>
  <c r="P1262" i="9"/>
  <c r="O1262" i="9"/>
  <c r="F1262" i="9"/>
  <c r="T1261" i="9"/>
  <c r="R1261" i="9"/>
  <c r="Q1261" i="9"/>
  <c r="S1261" i="9" s="1"/>
  <c r="P1261" i="9"/>
  <c r="O1261" i="9"/>
  <c r="F1261" i="9"/>
  <c r="T1260" i="9"/>
  <c r="P1260" i="9"/>
  <c r="Q1260" i="9" s="1"/>
  <c r="O1260" i="9"/>
  <c r="F1260" i="9"/>
  <c r="T1259" i="9"/>
  <c r="P1259" i="9"/>
  <c r="Q1259" i="9" s="1"/>
  <c r="O1259" i="9"/>
  <c r="F1259" i="9"/>
  <c r="T1258" i="9"/>
  <c r="Q1258" i="9"/>
  <c r="S1258" i="9" s="1"/>
  <c r="P1258" i="9"/>
  <c r="O1258" i="9"/>
  <c r="F1258" i="9"/>
  <c r="T1257" i="9"/>
  <c r="Q1257" i="9"/>
  <c r="P1257" i="9"/>
  <c r="O1257" i="9"/>
  <c r="F1257" i="9"/>
  <c r="T1256" i="9"/>
  <c r="P1256" i="9"/>
  <c r="Q1256" i="9" s="1"/>
  <c r="O1256" i="9"/>
  <c r="F1256" i="9"/>
  <c r="T1255" i="9"/>
  <c r="Q1255" i="9"/>
  <c r="S1255" i="9" s="1"/>
  <c r="P1255" i="9"/>
  <c r="O1255" i="9"/>
  <c r="F1255" i="9"/>
  <c r="T1254" i="9"/>
  <c r="Q1254" i="9"/>
  <c r="S1254" i="9" s="1"/>
  <c r="P1254" i="9"/>
  <c r="O1254" i="9"/>
  <c r="F1254" i="9"/>
  <c r="T1253" i="9"/>
  <c r="R1253" i="9"/>
  <c r="Q1253" i="9"/>
  <c r="S1253" i="9" s="1"/>
  <c r="P1253" i="9"/>
  <c r="O1253" i="9"/>
  <c r="F1253" i="9"/>
  <c r="T1252" i="9"/>
  <c r="P1252" i="9"/>
  <c r="Q1252" i="9" s="1"/>
  <c r="O1252" i="9"/>
  <c r="F1252" i="9"/>
  <c r="T1251" i="9"/>
  <c r="P1251" i="9"/>
  <c r="Q1251" i="9" s="1"/>
  <c r="O1251" i="9"/>
  <c r="F1251" i="9"/>
  <c r="T1250" i="9"/>
  <c r="Q1250" i="9"/>
  <c r="P1250" i="9"/>
  <c r="O1250" i="9"/>
  <c r="F1250" i="9"/>
  <c r="T1249" i="9"/>
  <c r="Q1249" i="9"/>
  <c r="P1249" i="9"/>
  <c r="O1249" i="9"/>
  <c r="F1249" i="9"/>
  <c r="T1248" i="9"/>
  <c r="P1248" i="9"/>
  <c r="Q1248" i="9" s="1"/>
  <c r="O1248" i="9"/>
  <c r="F1248" i="9"/>
  <c r="T1247" i="9"/>
  <c r="Q1247" i="9"/>
  <c r="S1247" i="9" s="1"/>
  <c r="P1247" i="9"/>
  <c r="O1247" i="9"/>
  <c r="F1247" i="9"/>
  <c r="T1246" i="9"/>
  <c r="Q1246" i="9"/>
  <c r="S1246" i="9" s="1"/>
  <c r="P1246" i="9"/>
  <c r="O1246" i="9"/>
  <c r="F1246" i="9"/>
  <c r="T1245" i="9"/>
  <c r="R1245" i="9"/>
  <c r="Q1245" i="9"/>
  <c r="S1245" i="9" s="1"/>
  <c r="P1245" i="9"/>
  <c r="O1245" i="9"/>
  <c r="F1245" i="9"/>
  <c r="T1244" i="9"/>
  <c r="P1244" i="9"/>
  <c r="Q1244" i="9" s="1"/>
  <c r="O1244" i="9"/>
  <c r="F1244" i="9"/>
  <c r="T1243" i="9"/>
  <c r="R1243" i="9"/>
  <c r="Q1243" i="9"/>
  <c r="S1243" i="9" s="1"/>
  <c r="P1243" i="9"/>
  <c r="O1243" i="9"/>
  <c r="F1243" i="9"/>
  <c r="T1242" i="9"/>
  <c r="Q1242" i="9"/>
  <c r="P1242" i="9"/>
  <c r="O1242" i="9"/>
  <c r="F1242" i="9"/>
  <c r="T1241" i="9"/>
  <c r="Q1241" i="9"/>
  <c r="P1241" i="9"/>
  <c r="O1241" i="9"/>
  <c r="F1241" i="9"/>
  <c r="T1240" i="9"/>
  <c r="P1240" i="9"/>
  <c r="Q1240" i="9" s="1"/>
  <c r="O1240" i="9"/>
  <c r="F1240" i="9"/>
  <c r="T1239" i="9"/>
  <c r="Q1239" i="9"/>
  <c r="S1239" i="9" s="1"/>
  <c r="P1239" i="9"/>
  <c r="O1239" i="9"/>
  <c r="F1239" i="9"/>
  <c r="T1238" i="9"/>
  <c r="Q1238" i="9"/>
  <c r="S1238" i="9" s="1"/>
  <c r="P1238" i="9"/>
  <c r="O1238" i="9"/>
  <c r="F1238" i="9"/>
  <c r="T1237" i="9"/>
  <c r="R1237" i="9"/>
  <c r="Q1237" i="9"/>
  <c r="S1237" i="9" s="1"/>
  <c r="P1237" i="9"/>
  <c r="O1237" i="9"/>
  <c r="F1237" i="9"/>
  <c r="T1236" i="9"/>
  <c r="P1236" i="9"/>
  <c r="Q1236" i="9" s="1"/>
  <c r="O1236" i="9"/>
  <c r="F1236" i="9"/>
  <c r="T1235" i="9"/>
  <c r="R1235" i="9"/>
  <c r="Q1235" i="9"/>
  <c r="S1235" i="9" s="1"/>
  <c r="P1235" i="9"/>
  <c r="O1235" i="9"/>
  <c r="F1235" i="9"/>
  <c r="T1234" i="9"/>
  <c r="P1234" i="9"/>
  <c r="Q1234" i="9" s="1"/>
  <c r="O1234" i="9"/>
  <c r="F1234" i="9"/>
  <c r="T1233" i="9"/>
  <c r="P1233" i="9"/>
  <c r="Q1233" i="9" s="1"/>
  <c r="O1233" i="9"/>
  <c r="F1233" i="9"/>
  <c r="T1232" i="9"/>
  <c r="Q1232" i="9"/>
  <c r="P1232" i="9"/>
  <c r="O1232" i="9"/>
  <c r="F1232" i="9"/>
  <c r="T1231" i="9"/>
  <c r="R1231" i="9"/>
  <c r="Q1231" i="9"/>
  <c r="S1231" i="9" s="1"/>
  <c r="P1231" i="9"/>
  <c r="O1231" i="9"/>
  <c r="F1231" i="9"/>
  <c r="T1230" i="9"/>
  <c r="P1230" i="9"/>
  <c r="Q1230" i="9" s="1"/>
  <c r="O1230" i="9"/>
  <c r="F1230" i="9"/>
  <c r="T1229" i="9"/>
  <c r="P1229" i="9"/>
  <c r="Q1229" i="9" s="1"/>
  <c r="O1229" i="9"/>
  <c r="F1229" i="9"/>
  <c r="T1228" i="9"/>
  <c r="Q1228" i="9"/>
  <c r="P1228" i="9"/>
  <c r="O1228" i="9"/>
  <c r="F1228" i="9"/>
  <c r="T1227" i="9"/>
  <c r="P1227" i="9"/>
  <c r="Q1227" i="9" s="1"/>
  <c r="O1227" i="9"/>
  <c r="F1227" i="9"/>
  <c r="T1226" i="9"/>
  <c r="P1226" i="9"/>
  <c r="Q1226" i="9" s="1"/>
  <c r="S1226" i="9" s="1"/>
  <c r="O1226" i="9"/>
  <c r="F1226" i="9"/>
  <c r="T1225" i="9"/>
  <c r="P1225" i="9"/>
  <c r="Q1225" i="9" s="1"/>
  <c r="O1225" i="9"/>
  <c r="F1225" i="9"/>
  <c r="T1224" i="9"/>
  <c r="Q1224" i="9"/>
  <c r="P1224" i="9"/>
  <c r="O1224" i="9"/>
  <c r="F1224" i="9"/>
  <c r="T1223" i="9"/>
  <c r="R1223" i="9"/>
  <c r="Q1223" i="9"/>
  <c r="S1223" i="9" s="1"/>
  <c r="P1223" i="9"/>
  <c r="O1223" i="9"/>
  <c r="F1223" i="9"/>
  <c r="T1222" i="9"/>
  <c r="P1222" i="9"/>
  <c r="Q1222" i="9" s="1"/>
  <c r="O1222" i="9"/>
  <c r="F1222" i="9"/>
  <c r="T1221" i="9"/>
  <c r="P1221" i="9"/>
  <c r="Q1221" i="9" s="1"/>
  <c r="O1221" i="9"/>
  <c r="F1221" i="9"/>
  <c r="T1220" i="9"/>
  <c r="Q1220" i="9"/>
  <c r="P1220" i="9"/>
  <c r="O1220" i="9"/>
  <c r="F1220" i="9"/>
  <c r="T1219" i="9"/>
  <c r="P1219" i="9"/>
  <c r="Q1219" i="9" s="1"/>
  <c r="O1219" i="9"/>
  <c r="F1219" i="9"/>
  <c r="T1218" i="9"/>
  <c r="P1218" i="9"/>
  <c r="Q1218" i="9" s="1"/>
  <c r="O1218" i="9"/>
  <c r="F1218" i="9"/>
  <c r="T1217" i="9"/>
  <c r="P1217" i="9"/>
  <c r="Q1217" i="9" s="1"/>
  <c r="O1217" i="9"/>
  <c r="F1217" i="9"/>
  <c r="T1216" i="9"/>
  <c r="Q1216" i="9"/>
  <c r="P1216" i="9"/>
  <c r="O1216" i="9"/>
  <c r="F1216" i="9"/>
  <c r="T1215" i="9"/>
  <c r="R1215" i="9"/>
  <c r="Q1215" i="9"/>
  <c r="S1215" i="9" s="1"/>
  <c r="P1215" i="9"/>
  <c r="O1215" i="9"/>
  <c r="F1215" i="9"/>
  <c r="T1214" i="9"/>
  <c r="P1214" i="9"/>
  <c r="Q1214" i="9" s="1"/>
  <c r="O1214" i="9"/>
  <c r="F1214" i="9"/>
  <c r="T1213" i="9"/>
  <c r="P1213" i="9"/>
  <c r="Q1213" i="9" s="1"/>
  <c r="O1213" i="9"/>
  <c r="F1213" i="9"/>
  <c r="T1212" i="9"/>
  <c r="Q1212" i="9"/>
  <c r="P1212" i="9"/>
  <c r="O1212" i="9"/>
  <c r="F1212" i="9"/>
  <c r="T1211" i="9"/>
  <c r="P1211" i="9"/>
  <c r="Q1211" i="9" s="1"/>
  <c r="O1211" i="9"/>
  <c r="F1211" i="9"/>
  <c r="T1210" i="9"/>
  <c r="Q1210" i="9"/>
  <c r="S1210" i="9" s="1"/>
  <c r="P1210" i="9"/>
  <c r="O1210" i="9"/>
  <c r="F1210" i="9"/>
  <c r="T1209" i="9"/>
  <c r="Q1209" i="9"/>
  <c r="P1209" i="9"/>
  <c r="O1209" i="9"/>
  <c r="F1209" i="9"/>
  <c r="T1208" i="9"/>
  <c r="Q1208" i="9"/>
  <c r="P1208" i="9"/>
  <c r="O1208" i="9"/>
  <c r="F1208" i="9"/>
  <c r="T1207" i="9"/>
  <c r="P1207" i="9"/>
  <c r="Q1207" i="9" s="1"/>
  <c r="O1207" i="9"/>
  <c r="F1207" i="9"/>
  <c r="T1206" i="9"/>
  <c r="P1206" i="9"/>
  <c r="Q1206" i="9" s="1"/>
  <c r="O1206" i="9"/>
  <c r="F1206" i="9"/>
  <c r="T1205" i="9"/>
  <c r="Q1205" i="9"/>
  <c r="S1205" i="9" s="1"/>
  <c r="P1205" i="9"/>
  <c r="O1205" i="9"/>
  <c r="F1205" i="9"/>
  <c r="T1204" i="9"/>
  <c r="P1204" i="9"/>
  <c r="Q1204" i="9" s="1"/>
  <c r="O1204" i="9"/>
  <c r="F1204" i="9"/>
  <c r="T1203" i="9"/>
  <c r="R1203" i="9"/>
  <c r="P1203" i="9"/>
  <c r="Q1203" i="9" s="1"/>
  <c r="S1203" i="9" s="1"/>
  <c r="O1203" i="9"/>
  <c r="F1203" i="9"/>
  <c r="T1202" i="9"/>
  <c r="R1202" i="9"/>
  <c r="Q1202" i="9"/>
  <c r="S1202" i="9" s="1"/>
  <c r="P1202" i="9"/>
  <c r="O1202" i="9"/>
  <c r="F1202" i="9"/>
  <c r="T1201" i="9"/>
  <c r="P1201" i="9"/>
  <c r="Q1201" i="9" s="1"/>
  <c r="O1201" i="9"/>
  <c r="F1201" i="9"/>
  <c r="T1200" i="9"/>
  <c r="P1200" i="9"/>
  <c r="Q1200" i="9" s="1"/>
  <c r="O1200" i="9"/>
  <c r="F1200" i="9"/>
  <c r="T1199" i="9"/>
  <c r="R1199" i="9"/>
  <c r="P1199" i="9"/>
  <c r="Q1199" i="9" s="1"/>
  <c r="S1199" i="9" s="1"/>
  <c r="O1199" i="9"/>
  <c r="F1199" i="9"/>
  <c r="T1198" i="9"/>
  <c r="Q1198" i="9"/>
  <c r="P1198" i="9"/>
  <c r="O1198" i="9"/>
  <c r="F1198" i="9"/>
  <c r="T1197" i="9"/>
  <c r="P1197" i="9"/>
  <c r="Q1197" i="9" s="1"/>
  <c r="O1197" i="9"/>
  <c r="F1197" i="9"/>
  <c r="T1196" i="9"/>
  <c r="Q1196" i="9"/>
  <c r="P1196" i="9"/>
  <c r="O1196" i="9"/>
  <c r="F1196" i="9"/>
  <c r="T1195" i="9"/>
  <c r="P1195" i="9"/>
  <c r="Q1195" i="9" s="1"/>
  <c r="O1195" i="9"/>
  <c r="F1195" i="9"/>
  <c r="T1194" i="9"/>
  <c r="Q1194" i="9"/>
  <c r="P1194" i="9"/>
  <c r="O1194" i="9"/>
  <c r="F1194" i="9"/>
  <c r="T1193" i="9"/>
  <c r="P1193" i="9"/>
  <c r="Q1193" i="9" s="1"/>
  <c r="O1193" i="9"/>
  <c r="F1193" i="9"/>
  <c r="T1192" i="9"/>
  <c r="Q1192" i="9"/>
  <c r="P1192" i="9"/>
  <c r="O1192" i="9"/>
  <c r="F1192" i="9"/>
  <c r="T1191" i="9"/>
  <c r="P1191" i="9"/>
  <c r="Q1191" i="9" s="1"/>
  <c r="S1191" i="9" s="1"/>
  <c r="O1191" i="9"/>
  <c r="F1191" i="9"/>
  <c r="T1190" i="9"/>
  <c r="R1190" i="9"/>
  <c r="Q1190" i="9"/>
  <c r="S1190" i="9" s="1"/>
  <c r="P1190" i="9"/>
  <c r="O1190" i="9"/>
  <c r="F1190" i="9"/>
  <c r="T1189" i="9"/>
  <c r="P1189" i="9"/>
  <c r="Q1189" i="9" s="1"/>
  <c r="O1189" i="9"/>
  <c r="F1189" i="9"/>
  <c r="T1188" i="9"/>
  <c r="P1188" i="9"/>
  <c r="Q1188" i="9" s="1"/>
  <c r="O1188" i="9"/>
  <c r="F1188" i="9"/>
  <c r="T1187" i="9"/>
  <c r="R1187" i="9"/>
  <c r="P1187" i="9"/>
  <c r="Q1187" i="9" s="1"/>
  <c r="S1187" i="9" s="1"/>
  <c r="O1187" i="9"/>
  <c r="F1187" i="9"/>
  <c r="T1186" i="9"/>
  <c r="P1186" i="9"/>
  <c r="Q1186" i="9" s="1"/>
  <c r="O1186" i="9"/>
  <c r="F1186" i="9"/>
  <c r="T1185" i="9"/>
  <c r="Q1185" i="9"/>
  <c r="S1185" i="9" s="1"/>
  <c r="P1185" i="9"/>
  <c r="O1185" i="9"/>
  <c r="F1185" i="9"/>
  <c r="T1184" i="9"/>
  <c r="P1184" i="9"/>
  <c r="Q1184" i="9" s="1"/>
  <c r="O1184" i="9"/>
  <c r="F1184" i="9"/>
  <c r="T1183" i="9"/>
  <c r="P1183" i="9"/>
  <c r="Q1183" i="9" s="1"/>
  <c r="O1183" i="9"/>
  <c r="F1183" i="9"/>
  <c r="T1182" i="9"/>
  <c r="P1182" i="9"/>
  <c r="Q1182" i="9" s="1"/>
  <c r="S1182" i="9" s="1"/>
  <c r="O1182" i="9"/>
  <c r="F1182" i="9"/>
  <c r="T1181" i="9"/>
  <c r="S1181" i="9"/>
  <c r="R1181" i="9"/>
  <c r="P1181" i="9"/>
  <c r="Q1181" i="9" s="1"/>
  <c r="O1181" i="9"/>
  <c r="F1181" i="9"/>
  <c r="T1180" i="9"/>
  <c r="P1180" i="9"/>
  <c r="Q1180" i="9" s="1"/>
  <c r="O1180" i="9"/>
  <c r="F1180" i="9"/>
  <c r="T1179" i="9"/>
  <c r="R1179" i="9"/>
  <c r="P1179" i="9"/>
  <c r="Q1179" i="9" s="1"/>
  <c r="S1179" i="9" s="1"/>
  <c r="O1179" i="9"/>
  <c r="F1179" i="9"/>
  <c r="T1178" i="9"/>
  <c r="P1178" i="9"/>
  <c r="Q1178" i="9" s="1"/>
  <c r="O1178" i="9"/>
  <c r="F1178" i="9"/>
  <c r="T1177" i="9"/>
  <c r="P1177" i="9"/>
  <c r="Q1177" i="9" s="1"/>
  <c r="O1177" i="9"/>
  <c r="F1177" i="9"/>
  <c r="T1176" i="9"/>
  <c r="P1176" i="9"/>
  <c r="Q1176" i="9" s="1"/>
  <c r="S1176" i="9" s="1"/>
  <c r="O1176" i="9"/>
  <c r="F1176" i="9"/>
  <c r="T1175" i="9"/>
  <c r="S1175" i="9"/>
  <c r="R1175" i="9"/>
  <c r="P1175" i="9"/>
  <c r="Q1175" i="9" s="1"/>
  <c r="O1175" i="9"/>
  <c r="F1175" i="9"/>
  <c r="T1174" i="9"/>
  <c r="R1174" i="9"/>
  <c r="P1174" i="9"/>
  <c r="Q1174" i="9" s="1"/>
  <c r="S1174" i="9" s="1"/>
  <c r="O1174" i="9"/>
  <c r="F1174" i="9"/>
  <c r="T1173" i="9"/>
  <c r="P1173" i="9"/>
  <c r="Q1173" i="9" s="1"/>
  <c r="S1173" i="9" s="1"/>
  <c r="O1173" i="9"/>
  <c r="F1173" i="9"/>
  <c r="T1172" i="9"/>
  <c r="P1172" i="9"/>
  <c r="Q1172" i="9" s="1"/>
  <c r="O1172" i="9"/>
  <c r="F1172" i="9"/>
  <c r="T1171" i="9"/>
  <c r="S1171" i="9"/>
  <c r="R1171" i="9"/>
  <c r="P1171" i="9"/>
  <c r="Q1171" i="9" s="1"/>
  <c r="O1171" i="9"/>
  <c r="F1171" i="9"/>
  <c r="T1170" i="9"/>
  <c r="P1170" i="9"/>
  <c r="Q1170" i="9" s="1"/>
  <c r="O1170" i="9"/>
  <c r="F1170" i="9"/>
  <c r="T1169" i="9"/>
  <c r="R1169" i="9"/>
  <c r="P1169" i="9"/>
  <c r="Q1169" i="9" s="1"/>
  <c r="S1169" i="9" s="1"/>
  <c r="O1169" i="9"/>
  <c r="F1169" i="9"/>
  <c r="T1168" i="9"/>
  <c r="P1168" i="9"/>
  <c r="Q1168" i="9" s="1"/>
  <c r="S1168" i="9" s="1"/>
  <c r="O1168" i="9"/>
  <c r="F1168" i="9"/>
  <c r="T1167" i="9"/>
  <c r="S1167" i="9"/>
  <c r="R1167" i="9"/>
  <c r="P1167" i="9"/>
  <c r="Q1167" i="9" s="1"/>
  <c r="O1167" i="9"/>
  <c r="F1167" i="9"/>
  <c r="T1166" i="9"/>
  <c r="P1166" i="9"/>
  <c r="Q1166" i="9" s="1"/>
  <c r="O1166" i="9"/>
  <c r="F1166" i="9"/>
  <c r="T1165" i="9"/>
  <c r="R1165" i="9"/>
  <c r="P1165" i="9"/>
  <c r="Q1165" i="9" s="1"/>
  <c r="S1165" i="9" s="1"/>
  <c r="O1165" i="9"/>
  <c r="F1165" i="9"/>
  <c r="T1164" i="9"/>
  <c r="R1164" i="9"/>
  <c r="P1164" i="9"/>
  <c r="Q1164" i="9" s="1"/>
  <c r="S1164" i="9" s="1"/>
  <c r="O1164" i="9"/>
  <c r="F1164" i="9"/>
  <c r="T1163" i="9"/>
  <c r="R1163" i="9"/>
  <c r="P1163" i="9"/>
  <c r="Q1163" i="9" s="1"/>
  <c r="S1163" i="9" s="1"/>
  <c r="O1163" i="9"/>
  <c r="F1163" i="9"/>
  <c r="T1162" i="9"/>
  <c r="P1162" i="9"/>
  <c r="Q1162" i="9" s="1"/>
  <c r="O1162" i="9"/>
  <c r="F1162" i="9"/>
  <c r="T1161" i="9"/>
  <c r="S1161" i="9"/>
  <c r="R1161" i="9"/>
  <c r="P1161" i="9"/>
  <c r="Q1161" i="9" s="1"/>
  <c r="O1161" i="9"/>
  <c r="F1161" i="9"/>
  <c r="T1160" i="9"/>
  <c r="P1160" i="9"/>
  <c r="Q1160" i="9" s="1"/>
  <c r="S1160" i="9" s="1"/>
  <c r="O1160" i="9"/>
  <c r="F1160" i="9"/>
  <c r="T1159" i="9"/>
  <c r="P1159" i="9"/>
  <c r="Q1159" i="9" s="1"/>
  <c r="S1159" i="9" s="1"/>
  <c r="O1159" i="9"/>
  <c r="F1159" i="9"/>
  <c r="T1158" i="9"/>
  <c r="R1158" i="9"/>
  <c r="P1158" i="9"/>
  <c r="Q1158" i="9" s="1"/>
  <c r="S1158" i="9" s="1"/>
  <c r="O1158" i="9"/>
  <c r="F1158" i="9"/>
  <c r="T1157" i="9"/>
  <c r="P1157" i="9"/>
  <c r="Q1157" i="9" s="1"/>
  <c r="O1157" i="9"/>
  <c r="F1157" i="9"/>
  <c r="T1156" i="9"/>
  <c r="P1156" i="9"/>
  <c r="Q1156" i="9" s="1"/>
  <c r="O1156" i="9"/>
  <c r="F1156" i="9"/>
  <c r="T1155" i="9"/>
  <c r="S1155" i="9"/>
  <c r="R1155" i="9"/>
  <c r="P1155" i="9"/>
  <c r="Q1155" i="9" s="1"/>
  <c r="O1155" i="9"/>
  <c r="F1155" i="9"/>
  <c r="T1154" i="9"/>
  <c r="P1154" i="9"/>
  <c r="Q1154" i="9" s="1"/>
  <c r="O1154" i="9"/>
  <c r="F1154" i="9"/>
  <c r="T1153" i="9"/>
  <c r="S1153" i="9"/>
  <c r="P1153" i="9"/>
  <c r="Q1153" i="9" s="1"/>
  <c r="R1153" i="9" s="1"/>
  <c r="O1153" i="9"/>
  <c r="F1153" i="9"/>
  <c r="T1152" i="9"/>
  <c r="P1152" i="9"/>
  <c r="Q1152" i="9" s="1"/>
  <c r="S1152" i="9" s="1"/>
  <c r="O1152" i="9"/>
  <c r="F1152" i="9"/>
  <c r="T1151" i="9"/>
  <c r="R1151" i="9"/>
  <c r="P1151" i="9"/>
  <c r="Q1151" i="9" s="1"/>
  <c r="S1151" i="9" s="1"/>
  <c r="O1151" i="9"/>
  <c r="F1151" i="9"/>
  <c r="T1150" i="9"/>
  <c r="R1150" i="9"/>
  <c r="P1150" i="9"/>
  <c r="Q1150" i="9" s="1"/>
  <c r="S1150" i="9" s="1"/>
  <c r="O1150" i="9"/>
  <c r="F1150" i="9"/>
  <c r="T1149" i="9"/>
  <c r="R1149" i="9"/>
  <c r="P1149" i="9"/>
  <c r="Q1149" i="9" s="1"/>
  <c r="S1149" i="9" s="1"/>
  <c r="O1149" i="9"/>
  <c r="F1149" i="9"/>
  <c r="T1148" i="9"/>
  <c r="R1148" i="9"/>
  <c r="P1148" i="9"/>
  <c r="Q1148" i="9" s="1"/>
  <c r="S1148" i="9" s="1"/>
  <c r="O1148" i="9"/>
  <c r="F1148" i="9"/>
  <c r="T1147" i="9"/>
  <c r="S1147" i="9"/>
  <c r="P1147" i="9"/>
  <c r="Q1147" i="9" s="1"/>
  <c r="R1147" i="9" s="1"/>
  <c r="O1147" i="9"/>
  <c r="F1147" i="9"/>
  <c r="T1146" i="9"/>
  <c r="P1146" i="9"/>
  <c r="Q1146" i="9" s="1"/>
  <c r="O1146" i="9"/>
  <c r="F1146" i="9"/>
  <c r="T1145" i="9"/>
  <c r="P1145" i="9"/>
  <c r="Q1145" i="9" s="1"/>
  <c r="R1145" i="9" s="1"/>
  <c r="O1145" i="9"/>
  <c r="F1145" i="9"/>
  <c r="T1144" i="9"/>
  <c r="R1144" i="9"/>
  <c r="P1144" i="9"/>
  <c r="Q1144" i="9" s="1"/>
  <c r="S1144" i="9" s="1"/>
  <c r="O1144" i="9"/>
  <c r="F1144" i="9"/>
  <c r="T1143" i="9"/>
  <c r="S1143" i="9"/>
  <c r="P1143" i="9"/>
  <c r="Q1143" i="9" s="1"/>
  <c r="R1143" i="9" s="1"/>
  <c r="O1143" i="9"/>
  <c r="F1143" i="9"/>
  <c r="T1142" i="9"/>
  <c r="P1142" i="9"/>
  <c r="Q1142" i="9" s="1"/>
  <c r="O1142" i="9"/>
  <c r="F1142" i="9"/>
  <c r="T1141" i="9"/>
  <c r="P1141" i="9"/>
  <c r="Q1141" i="9" s="1"/>
  <c r="O1141" i="9"/>
  <c r="F1141" i="9"/>
  <c r="T1140" i="9"/>
  <c r="P1140" i="9"/>
  <c r="Q1140" i="9" s="1"/>
  <c r="S1140" i="9" s="1"/>
  <c r="O1140" i="9"/>
  <c r="F1140" i="9"/>
  <c r="T1139" i="9"/>
  <c r="S1139" i="9"/>
  <c r="P1139" i="9"/>
  <c r="Q1139" i="9" s="1"/>
  <c r="R1139" i="9" s="1"/>
  <c r="O1139" i="9"/>
  <c r="F1139" i="9"/>
  <c r="T1138" i="9"/>
  <c r="P1138" i="9"/>
  <c r="Q1138" i="9" s="1"/>
  <c r="O1138" i="9"/>
  <c r="F1138" i="9"/>
  <c r="T1137" i="9"/>
  <c r="S1137" i="9"/>
  <c r="P1137" i="9"/>
  <c r="Q1137" i="9" s="1"/>
  <c r="R1137" i="9" s="1"/>
  <c r="O1137" i="9"/>
  <c r="F1137" i="9"/>
  <c r="T1136" i="9"/>
  <c r="P1136" i="9"/>
  <c r="Q1136" i="9" s="1"/>
  <c r="O1136" i="9"/>
  <c r="F1136" i="9"/>
  <c r="T1135" i="9"/>
  <c r="P1135" i="9"/>
  <c r="Q1135" i="9" s="1"/>
  <c r="R1135" i="9" s="1"/>
  <c r="O1135" i="9"/>
  <c r="F1135" i="9"/>
  <c r="T1134" i="9"/>
  <c r="P1134" i="9"/>
  <c r="Q1134" i="9" s="1"/>
  <c r="O1134" i="9"/>
  <c r="F1134" i="9"/>
  <c r="T1133" i="9"/>
  <c r="S1133" i="9"/>
  <c r="P1133" i="9"/>
  <c r="Q1133" i="9" s="1"/>
  <c r="R1133" i="9" s="1"/>
  <c r="O1133" i="9"/>
  <c r="F1133" i="9"/>
  <c r="T1132" i="9"/>
  <c r="R1132" i="9"/>
  <c r="P1132" i="9"/>
  <c r="Q1132" i="9" s="1"/>
  <c r="S1132" i="9" s="1"/>
  <c r="O1132" i="9"/>
  <c r="F1132" i="9"/>
  <c r="T1131" i="9"/>
  <c r="P1131" i="9"/>
  <c r="Q1131" i="9" s="1"/>
  <c r="O1131" i="9"/>
  <c r="F1131" i="9"/>
  <c r="T1130" i="9"/>
  <c r="P1130" i="9"/>
  <c r="Q1130" i="9" s="1"/>
  <c r="O1130" i="9"/>
  <c r="F1130" i="9"/>
  <c r="T1129" i="9"/>
  <c r="S1129" i="9"/>
  <c r="P1129" i="9"/>
  <c r="Q1129" i="9" s="1"/>
  <c r="R1129" i="9" s="1"/>
  <c r="O1129" i="9"/>
  <c r="F1129" i="9"/>
  <c r="T1128" i="9"/>
  <c r="R1128" i="9"/>
  <c r="P1128" i="9"/>
  <c r="Q1128" i="9" s="1"/>
  <c r="S1128" i="9" s="1"/>
  <c r="O1128" i="9"/>
  <c r="F1128" i="9"/>
  <c r="T1127" i="9"/>
  <c r="S1127" i="9"/>
  <c r="P1127" i="9"/>
  <c r="Q1127" i="9" s="1"/>
  <c r="R1127" i="9" s="1"/>
  <c r="O1127" i="9"/>
  <c r="F1127" i="9"/>
  <c r="T1126" i="9"/>
  <c r="P1126" i="9"/>
  <c r="Q1126" i="9" s="1"/>
  <c r="O1126" i="9"/>
  <c r="F1126" i="9"/>
  <c r="T1125" i="9"/>
  <c r="S1125" i="9"/>
  <c r="P1125" i="9"/>
  <c r="Q1125" i="9" s="1"/>
  <c r="R1125" i="9" s="1"/>
  <c r="O1125" i="9"/>
  <c r="F1125" i="9"/>
  <c r="T1124" i="9"/>
  <c r="R1124" i="9"/>
  <c r="P1124" i="9"/>
  <c r="Q1124" i="9" s="1"/>
  <c r="S1124" i="9" s="1"/>
  <c r="O1124" i="9"/>
  <c r="F1124" i="9"/>
  <c r="T1123" i="9"/>
  <c r="S1123" i="9"/>
  <c r="P1123" i="9"/>
  <c r="Q1123" i="9" s="1"/>
  <c r="R1123" i="9" s="1"/>
  <c r="O1123" i="9"/>
  <c r="F1123" i="9"/>
  <c r="T1122" i="9"/>
  <c r="P1122" i="9"/>
  <c r="Q1122" i="9" s="1"/>
  <c r="O1122" i="9"/>
  <c r="F1122" i="9"/>
  <c r="T1121" i="9"/>
  <c r="S1121" i="9"/>
  <c r="P1121" i="9"/>
  <c r="Q1121" i="9" s="1"/>
  <c r="R1121" i="9" s="1"/>
  <c r="O1121" i="9"/>
  <c r="F1121" i="9"/>
  <c r="T1120" i="9"/>
  <c r="P1120" i="9"/>
  <c r="Q1120" i="9" s="1"/>
  <c r="S1120" i="9" s="1"/>
  <c r="O1120" i="9"/>
  <c r="F1120" i="9"/>
  <c r="T1119" i="9"/>
  <c r="S1119" i="9"/>
  <c r="P1119" i="9"/>
  <c r="Q1119" i="9" s="1"/>
  <c r="R1119" i="9" s="1"/>
  <c r="O1119" i="9"/>
  <c r="F1119" i="9"/>
  <c r="T1118" i="9"/>
  <c r="P1118" i="9"/>
  <c r="Q1118" i="9" s="1"/>
  <c r="O1118" i="9"/>
  <c r="F1118" i="9"/>
  <c r="T1117" i="9"/>
  <c r="S1117" i="9"/>
  <c r="P1117" i="9"/>
  <c r="Q1117" i="9" s="1"/>
  <c r="R1117" i="9" s="1"/>
  <c r="O1117" i="9"/>
  <c r="F1117" i="9"/>
  <c r="T1116" i="9"/>
  <c r="R1116" i="9"/>
  <c r="P1116" i="9"/>
  <c r="Q1116" i="9" s="1"/>
  <c r="S1116" i="9" s="1"/>
  <c r="O1116" i="9"/>
  <c r="F1116" i="9"/>
  <c r="T1115" i="9"/>
  <c r="P1115" i="9"/>
  <c r="Q1115" i="9" s="1"/>
  <c r="R1115" i="9" s="1"/>
  <c r="O1115" i="9"/>
  <c r="F1115" i="9"/>
  <c r="T1114" i="9"/>
  <c r="P1114" i="9"/>
  <c r="Q1114" i="9" s="1"/>
  <c r="O1114" i="9"/>
  <c r="F1114" i="9"/>
  <c r="T1113" i="9"/>
  <c r="P1113" i="9"/>
  <c r="Q1113" i="9" s="1"/>
  <c r="R1113" i="9" s="1"/>
  <c r="O1113" i="9"/>
  <c r="F1113" i="9"/>
  <c r="T1112" i="9"/>
  <c r="R1112" i="9"/>
  <c r="P1112" i="9"/>
  <c r="Q1112" i="9" s="1"/>
  <c r="S1112" i="9" s="1"/>
  <c r="O1112" i="9"/>
  <c r="F1112" i="9"/>
  <c r="T1111" i="9"/>
  <c r="S1111" i="9"/>
  <c r="P1111" i="9"/>
  <c r="Q1111" i="9" s="1"/>
  <c r="R1111" i="9" s="1"/>
  <c r="O1111" i="9"/>
  <c r="F1111" i="9"/>
  <c r="T1110" i="9"/>
  <c r="P1110" i="9"/>
  <c r="Q1110" i="9" s="1"/>
  <c r="O1110" i="9"/>
  <c r="F1110" i="9"/>
  <c r="T1109" i="9"/>
  <c r="P1109" i="9"/>
  <c r="Q1109" i="9" s="1"/>
  <c r="O1109" i="9"/>
  <c r="F1109" i="9"/>
  <c r="T1108" i="9"/>
  <c r="P1108" i="9"/>
  <c r="Q1108" i="9" s="1"/>
  <c r="S1108" i="9" s="1"/>
  <c r="O1108" i="9"/>
  <c r="F1108" i="9"/>
  <c r="T1107" i="9"/>
  <c r="S1107" i="9"/>
  <c r="P1107" i="9"/>
  <c r="Q1107" i="9" s="1"/>
  <c r="R1107" i="9" s="1"/>
  <c r="O1107" i="9"/>
  <c r="F1107" i="9"/>
  <c r="T1106" i="9"/>
  <c r="P1106" i="9"/>
  <c r="Q1106" i="9" s="1"/>
  <c r="O1106" i="9"/>
  <c r="F1106" i="9"/>
  <c r="T1105" i="9"/>
  <c r="S1105" i="9"/>
  <c r="P1105" i="9"/>
  <c r="Q1105" i="9" s="1"/>
  <c r="R1105" i="9" s="1"/>
  <c r="O1105" i="9"/>
  <c r="F1105" i="9"/>
  <c r="T1104" i="9"/>
  <c r="P1104" i="9"/>
  <c r="Q1104" i="9" s="1"/>
  <c r="O1104" i="9"/>
  <c r="F1104" i="9"/>
  <c r="T1103" i="9"/>
  <c r="P1103" i="9"/>
  <c r="Q1103" i="9" s="1"/>
  <c r="O1103" i="9"/>
  <c r="F1103" i="9"/>
  <c r="T1102" i="9"/>
  <c r="P1102" i="9"/>
  <c r="Q1102" i="9" s="1"/>
  <c r="O1102" i="9"/>
  <c r="F1102" i="9"/>
  <c r="T1101" i="9"/>
  <c r="S1101" i="9"/>
  <c r="P1101" i="9"/>
  <c r="Q1101" i="9" s="1"/>
  <c r="R1101" i="9" s="1"/>
  <c r="O1101" i="9"/>
  <c r="F1101" i="9"/>
  <c r="T1100" i="9"/>
  <c r="R1100" i="9"/>
  <c r="P1100" i="9"/>
  <c r="Q1100" i="9" s="1"/>
  <c r="S1100" i="9" s="1"/>
  <c r="O1100" i="9"/>
  <c r="F1100" i="9"/>
  <c r="T1099" i="9"/>
  <c r="P1099" i="9"/>
  <c r="Q1099" i="9" s="1"/>
  <c r="O1099" i="9"/>
  <c r="F1099" i="9"/>
  <c r="T1098" i="9"/>
  <c r="P1098" i="9"/>
  <c r="Q1098" i="9" s="1"/>
  <c r="O1098" i="9"/>
  <c r="F1098" i="9"/>
  <c r="T1097" i="9"/>
  <c r="P1097" i="9"/>
  <c r="Q1097" i="9" s="1"/>
  <c r="O1097" i="9"/>
  <c r="F1097" i="9"/>
  <c r="T1096" i="9"/>
  <c r="R1096" i="9"/>
  <c r="P1096" i="9"/>
  <c r="Q1096" i="9" s="1"/>
  <c r="S1096" i="9" s="1"/>
  <c r="O1096" i="9"/>
  <c r="F1096" i="9"/>
  <c r="T1095" i="9"/>
  <c r="S1095" i="9"/>
  <c r="P1095" i="9"/>
  <c r="Q1095" i="9" s="1"/>
  <c r="R1095" i="9" s="1"/>
  <c r="O1095" i="9"/>
  <c r="F1095" i="9"/>
  <c r="T1094" i="9"/>
  <c r="P1094" i="9"/>
  <c r="Q1094" i="9" s="1"/>
  <c r="O1094" i="9"/>
  <c r="F1094" i="9"/>
  <c r="T1093" i="9"/>
  <c r="P1093" i="9"/>
  <c r="Q1093" i="9" s="1"/>
  <c r="R1093" i="9" s="1"/>
  <c r="O1093" i="9"/>
  <c r="F1093" i="9"/>
  <c r="T1092" i="9"/>
  <c r="P1092" i="9"/>
  <c r="Q1092" i="9" s="1"/>
  <c r="S1092" i="9" s="1"/>
  <c r="O1092" i="9"/>
  <c r="F1092" i="9"/>
  <c r="T1091" i="9"/>
  <c r="S1091" i="9"/>
  <c r="P1091" i="9"/>
  <c r="Q1091" i="9" s="1"/>
  <c r="R1091" i="9" s="1"/>
  <c r="O1091" i="9"/>
  <c r="F1091" i="9"/>
  <c r="T1090" i="9"/>
  <c r="P1090" i="9"/>
  <c r="Q1090" i="9" s="1"/>
  <c r="O1090" i="9"/>
  <c r="F1090" i="9"/>
  <c r="T1089" i="9"/>
  <c r="S1089" i="9"/>
  <c r="P1089" i="9"/>
  <c r="Q1089" i="9" s="1"/>
  <c r="R1089" i="9" s="1"/>
  <c r="O1089" i="9"/>
  <c r="F1089" i="9"/>
  <c r="T1088" i="9"/>
  <c r="P1088" i="9"/>
  <c r="Q1088" i="9" s="1"/>
  <c r="S1088" i="9" s="1"/>
  <c r="O1088" i="9"/>
  <c r="F1088" i="9"/>
  <c r="T1087" i="9"/>
  <c r="S1087" i="9"/>
  <c r="P1087" i="9"/>
  <c r="Q1087" i="9" s="1"/>
  <c r="R1087" i="9" s="1"/>
  <c r="O1087" i="9"/>
  <c r="F1087" i="9"/>
  <c r="T1086" i="9"/>
  <c r="P1086" i="9"/>
  <c r="Q1086" i="9" s="1"/>
  <c r="O1086" i="9"/>
  <c r="F1086" i="9"/>
  <c r="T1085" i="9"/>
  <c r="S1085" i="9"/>
  <c r="P1085" i="9"/>
  <c r="Q1085" i="9" s="1"/>
  <c r="R1085" i="9" s="1"/>
  <c r="O1085" i="9"/>
  <c r="F1085" i="9"/>
  <c r="T1084" i="9"/>
  <c r="R1084" i="9"/>
  <c r="P1084" i="9"/>
  <c r="Q1084" i="9" s="1"/>
  <c r="S1084" i="9" s="1"/>
  <c r="O1084" i="9"/>
  <c r="F1084" i="9"/>
  <c r="T1083" i="9"/>
  <c r="P1083" i="9"/>
  <c r="Q1083" i="9" s="1"/>
  <c r="R1083" i="9" s="1"/>
  <c r="O1083" i="9"/>
  <c r="F1083" i="9"/>
  <c r="T1082" i="9"/>
  <c r="P1082" i="9"/>
  <c r="Q1082" i="9" s="1"/>
  <c r="O1082" i="9"/>
  <c r="F1082" i="9"/>
  <c r="T1081" i="9"/>
  <c r="P1081" i="9"/>
  <c r="Q1081" i="9" s="1"/>
  <c r="O1081" i="9"/>
  <c r="F1081" i="9"/>
  <c r="T1080" i="9"/>
  <c r="R1080" i="9"/>
  <c r="P1080" i="9"/>
  <c r="Q1080" i="9" s="1"/>
  <c r="S1080" i="9" s="1"/>
  <c r="O1080" i="9"/>
  <c r="F1080" i="9"/>
  <c r="T1079" i="9"/>
  <c r="S1079" i="9"/>
  <c r="P1079" i="9"/>
  <c r="Q1079" i="9" s="1"/>
  <c r="R1079" i="9" s="1"/>
  <c r="O1079" i="9"/>
  <c r="F1079" i="9"/>
  <c r="T1078" i="9"/>
  <c r="P1078" i="9"/>
  <c r="Q1078" i="9" s="1"/>
  <c r="O1078" i="9"/>
  <c r="F1078" i="9"/>
  <c r="T1077" i="9"/>
  <c r="P1077" i="9"/>
  <c r="Q1077" i="9" s="1"/>
  <c r="O1077" i="9"/>
  <c r="F1077" i="9"/>
  <c r="T1076" i="9"/>
  <c r="P1076" i="9"/>
  <c r="Q1076" i="9" s="1"/>
  <c r="O1076" i="9"/>
  <c r="F1076" i="9"/>
  <c r="T1075" i="9"/>
  <c r="S1075" i="9"/>
  <c r="P1075" i="9"/>
  <c r="Q1075" i="9" s="1"/>
  <c r="R1075" i="9" s="1"/>
  <c r="O1075" i="9"/>
  <c r="F1075" i="9"/>
  <c r="T1074" i="9"/>
  <c r="P1074" i="9"/>
  <c r="Q1074" i="9" s="1"/>
  <c r="O1074" i="9"/>
  <c r="F1074" i="9"/>
  <c r="T1073" i="9"/>
  <c r="S1073" i="9"/>
  <c r="P1073" i="9"/>
  <c r="Q1073" i="9" s="1"/>
  <c r="R1073" i="9" s="1"/>
  <c r="O1073" i="9"/>
  <c r="F1073" i="9"/>
  <c r="T1072" i="9"/>
  <c r="P1072" i="9"/>
  <c r="Q1072" i="9" s="1"/>
  <c r="O1072" i="9"/>
  <c r="F1072" i="9"/>
  <c r="T1071" i="9"/>
  <c r="P1071" i="9"/>
  <c r="Q1071" i="9" s="1"/>
  <c r="O1071" i="9"/>
  <c r="F1071" i="9"/>
  <c r="T1070" i="9"/>
  <c r="P1070" i="9"/>
  <c r="Q1070" i="9" s="1"/>
  <c r="O1070" i="9"/>
  <c r="F1070" i="9"/>
  <c r="T1069" i="9"/>
  <c r="S1069" i="9"/>
  <c r="P1069" i="9"/>
  <c r="Q1069" i="9" s="1"/>
  <c r="R1069" i="9" s="1"/>
  <c r="O1069" i="9"/>
  <c r="F1069" i="9"/>
  <c r="T1068" i="9"/>
  <c r="R1068" i="9"/>
  <c r="P1068" i="9"/>
  <c r="Q1068" i="9" s="1"/>
  <c r="S1068" i="9" s="1"/>
  <c r="O1068" i="9"/>
  <c r="F1068" i="9"/>
  <c r="T1067" i="9"/>
  <c r="P1067" i="9"/>
  <c r="Q1067" i="9" s="1"/>
  <c r="O1067" i="9"/>
  <c r="F1067" i="9"/>
  <c r="T1066" i="9"/>
  <c r="P1066" i="9"/>
  <c r="Q1066" i="9" s="1"/>
  <c r="O1066" i="9"/>
  <c r="F1066" i="9"/>
  <c r="T1065" i="9"/>
  <c r="P1065" i="9"/>
  <c r="Q1065" i="9" s="1"/>
  <c r="R1065" i="9" s="1"/>
  <c r="O1065" i="9"/>
  <c r="F1065" i="9"/>
  <c r="T1064" i="9"/>
  <c r="R1064" i="9"/>
  <c r="P1064" i="9"/>
  <c r="Q1064" i="9" s="1"/>
  <c r="S1064" i="9" s="1"/>
  <c r="O1064" i="9"/>
  <c r="F1064" i="9"/>
  <c r="T1063" i="9"/>
  <c r="S1063" i="9"/>
  <c r="P1063" i="9"/>
  <c r="Q1063" i="9" s="1"/>
  <c r="R1063" i="9" s="1"/>
  <c r="O1063" i="9"/>
  <c r="F1063" i="9"/>
  <c r="T1062" i="9"/>
  <c r="P1062" i="9"/>
  <c r="Q1062" i="9" s="1"/>
  <c r="O1062" i="9"/>
  <c r="F1062" i="9"/>
  <c r="T1061" i="9"/>
  <c r="P1061" i="9"/>
  <c r="Q1061" i="9" s="1"/>
  <c r="R1061" i="9" s="1"/>
  <c r="O1061" i="9"/>
  <c r="F1061" i="9"/>
  <c r="T1060" i="9"/>
  <c r="P1060" i="9"/>
  <c r="Q1060" i="9" s="1"/>
  <c r="S1060" i="9" s="1"/>
  <c r="O1060" i="9"/>
  <c r="F1060" i="9"/>
  <c r="T1059" i="9"/>
  <c r="S1059" i="9"/>
  <c r="P1059" i="9"/>
  <c r="Q1059" i="9" s="1"/>
  <c r="R1059" i="9" s="1"/>
  <c r="O1059" i="9"/>
  <c r="F1059" i="9"/>
  <c r="T1058" i="9"/>
  <c r="Q1058" i="9"/>
  <c r="P1058" i="9"/>
  <c r="O1058" i="9"/>
  <c r="F1058" i="9"/>
  <c r="T1057" i="9"/>
  <c r="P1057" i="9"/>
  <c r="Q1057" i="9" s="1"/>
  <c r="S1057" i="9" s="1"/>
  <c r="O1057" i="9"/>
  <c r="F1057" i="9"/>
  <c r="T1056" i="9"/>
  <c r="R1056" i="9"/>
  <c r="Q1056" i="9"/>
  <c r="S1056" i="9" s="1"/>
  <c r="P1056" i="9"/>
  <c r="O1056" i="9"/>
  <c r="F1056" i="9"/>
  <c r="T1055" i="9"/>
  <c r="P1055" i="9"/>
  <c r="Q1055" i="9" s="1"/>
  <c r="O1055" i="9"/>
  <c r="F1055" i="9"/>
  <c r="T1054" i="9"/>
  <c r="Q1054" i="9"/>
  <c r="P1054" i="9"/>
  <c r="O1054" i="9"/>
  <c r="F1054" i="9"/>
  <c r="T1053" i="9"/>
  <c r="P1053" i="9"/>
  <c r="Q1053" i="9" s="1"/>
  <c r="S1053" i="9" s="1"/>
  <c r="O1053" i="9"/>
  <c r="F1053" i="9"/>
  <c r="T1052" i="9"/>
  <c r="P1052" i="9"/>
  <c r="Q1052" i="9" s="1"/>
  <c r="O1052" i="9"/>
  <c r="F1052" i="9"/>
  <c r="T1051" i="9"/>
  <c r="Q1051" i="9"/>
  <c r="P1051" i="9"/>
  <c r="O1051" i="9"/>
  <c r="F1051" i="9"/>
  <c r="T1050" i="9"/>
  <c r="Q1050" i="9"/>
  <c r="P1050" i="9"/>
  <c r="O1050" i="9"/>
  <c r="F1050" i="9"/>
  <c r="T1049" i="9"/>
  <c r="Q1049" i="9"/>
  <c r="S1049" i="9" s="1"/>
  <c r="P1049" i="9"/>
  <c r="O1049" i="9"/>
  <c r="F1049" i="9"/>
  <c r="T1048" i="9"/>
  <c r="P1048" i="9"/>
  <c r="Q1048" i="9" s="1"/>
  <c r="O1048" i="9"/>
  <c r="F1048" i="9"/>
  <c r="T1047" i="9"/>
  <c r="Q1047" i="9"/>
  <c r="P1047" i="9"/>
  <c r="O1047" i="9"/>
  <c r="F1047" i="9"/>
  <c r="T1046" i="9"/>
  <c r="P1046" i="9"/>
  <c r="Q1046" i="9" s="1"/>
  <c r="O1046" i="9"/>
  <c r="F1046" i="9"/>
  <c r="T1045" i="9"/>
  <c r="Q1045" i="9"/>
  <c r="S1045" i="9" s="1"/>
  <c r="P1045" i="9"/>
  <c r="O1045" i="9"/>
  <c r="F1045" i="9"/>
  <c r="T1044" i="9"/>
  <c r="P1044" i="9"/>
  <c r="Q1044" i="9" s="1"/>
  <c r="S1044" i="9" s="1"/>
  <c r="O1044" i="9"/>
  <c r="F1044" i="9"/>
  <c r="T1043" i="9"/>
  <c r="P1043" i="9"/>
  <c r="Q1043" i="9" s="1"/>
  <c r="O1043" i="9"/>
  <c r="F1043" i="9"/>
  <c r="T1042" i="9"/>
  <c r="Q1042" i="9"/>
  <c r="P1042" i="9"/>
  <c r="O1042" i="9"/>
  <c r="F1042" i="9"/>
  <c r="T1041" i="9"/>
  <c r="Q1041" i="9"/>
  <c r="S1041" i="9" s="1"/>
  <c r="P1041" i="9"/>
  <c r="O1041" i="9"/>
  <c r="F1041" i="9"/>
  <c r="T1040" i="9"/>
  <c r="Q1040" i="9"/>
  <c r="P1040" i="9"/>
  <c r="O1040" i="9"/>
  <c r="F1040" i="9"/>
  <c r="T1039" i="9"/>
  <c r="P1039" i="9"/>
  <c r="Q1039" i="9" s="1"/>
  <c r="O1039" i="9"/>
  <c r="F1039" i="9"/>
  <c r="T1038" i="9"/>
  <c r="P1038" i="9"/>
  <c r="Q1038" i="9" s="1"/>
  <c r="O1038" i="9"/>
  <c r="F1038" i="9"/>
  <c r="T1037" i="9"/>
  <c r="P1037" i="9"/>
  <c r="Q1037" i="9" s="1"/>
  <c r="S1037" i="9" s="1"/>
  <c r="O1037" i="9"/>
  <c r="F1037" i="9"/>
  <c r="T1036" i="9"/>
  <c r="R1036" i="9"/>
  <c r="Q1036" i="9"/>
  <c r="S1036" i="9" s="1"/>
  <c r="P1036" i="9"/>
  <c r="O1036" i="9"/>
  <c r="F1036" i="9"/>
  <c r="T1035" i="9"/>
  <c r="Q1035" i="9"/>
  <c r="P1035" i="9"/>
  <c r="O1035" i="9"/>
  <c r="F1035" i="9"/>
  <c r="T1034" i="9"/>
  <c r="P1034" i="9"/>
  <c r="Q1034" i="9" s="1"/>
  <c r="O1034" i="9"/>
  <c r="F1034" i="9"/>
  <c r="T1033" i="9"/>
  <c r="Q1033" i="9"/>
  <c r="S1033" i="9" s="1"/>
  <c r="P1033" i="9"/>
  <c r="O1033" i="9"/>
  <c r="F1033" i="9"/>
  <c r="T1032" i="9"/>
  <c r="Q1032" i="9"/>
  <c r="P1032" i="9"/>
  <c r="O1032" i="9"/>
  <c r="F1032" i="9"/>
  <c r="T1031" i="9"/>
  <c r="P1031" i="9"/>
  <c r="Q1031" i="9" s="1"/>
  <c r="O1031" i="9"/>
  <c r="F1031" i="9"/>
  <c r="T1030" i="9"/>
  <c r="P1030" i="9"/>
  <c r="Q1030" i="9" s="1"/>
  <c r="O1030" i="9"/>
  <c r="F1030" i="9"/>
  <c r="T1029" i="9"/>
  <c r="P1029" i="9"/>
  <c r="Q1029" i="9" s="1"/>
  <c r="S1029" i="9" s="1"/>
  <c r="O1029" i="9"/>
  <c r="F1029" i="9"/>
  <c r="T1028" i="9"/>
  <c r="P1028" i="9"/>
  <c r="Q1028" i="9" s="1"/>
  <c r="S1028" i="9" s="1"/>
  <c r="O1028" i="9"/>
  <c r="F1028" i="9"/>
  <c r="T1027" i="9"/>
  <c r="Q1027" i="9"/>
  <c r="P1027" i="9"/>
  <c r="O1027" i="9"/>
  <c r="F1027" i="9"/>
  <c r="T1026" i="9"/>
  <c r="Q1026" i="9"/>
  <c r="P1026" i="9"/>
  <c r="O1026" i="9"/>
  <c r="F1026" i="9"/>
  <c r="T1025" i="9"/>
  <c r="P1025" i="9"/>
  <c r="Q1025" i="9" s="1"/>
  <c r="S1025" i="9" s="1"/>
  <c r="O1025" i="9"/>
  <c r="F1025" i="9"/>
  <c r="T1024" i="9"/>
  <c r="R1024" i="9"/>
  <c r="Q1024" i="9"/>
  <c r="S1024" i="9" s="1"/>
  <c r="P1024" i="9"/>
  <c r="O1024" i="9"/>
  <c r="F1024" i="9"/>
  <c r="T1023" i="9"/>
  <c r="P1023" i="9"/>
  <c r="Q1023" i="9" s="1"/>
  <c r="O1023" i="9"/>
  <c r="F1023" i="9"/>
  <c r="T1022" i="9"/>
  <c r="P1022" i="9"/>
  <c r="Q1022" i="9" s="1"/>
  <c r="O1022" i="9"/>
  <c r="F1022" i="9"/>
  <c r="T1021" i="9"/>
  <c r="P1021" i="9"/>
  <c r="Q1021" i="9" s="1"/>
  <c r="S1021" i="9" s="1"/>
  <c r="O1021" i="9"/>
  <c r="F1021" i="9"/>
  <c r="T1020" i="9"/>
  <c r="P1020" i="9"/>
  <c r="Q1020" i="9" s="1"/>
  <c r="O1020" i="9"/>
  <c r="F1020" i="9"/>
  <c r="T1019" i="9"/>
  <c r="Q1019" i="9"/>
  <c r="P1019" i="9"/>
  <c r="O1019" i="9"/>
  <c r="F1019" i="9"/>
  <c r="T1018" i="9"/>
  <c r="Q1018" i="9"/>
  <c r="P1018" i="9"/>
  <c r="O1018" i="9"/>
  <c r="F1018" i="9"/>
  <c r="T1017" i="9"/>
  <c r="Q1017" i="9"/>
  <c r="S1017" i="9" s="1"/>
  <c r="P1017" i="9"/>
  <c r="O1017" i="9"/>
  <c r="F1017" i="9"/>
  <c r="T1016" i="9"/>
  <c r="P1016" i="9"/>
  <c r="Q1016" i="9" s="1"/>
  <c r="O1016" i="9"/>
  <c r="F1016" i="9"/>
  <c r="T1015" i="9"/>
  <c r="Q1015" i="9"/>
  <c r="P1015" i="9"/>
  <c r="O1015" i="9"/>
  <c r="F1015" i="9"/>
  <c r="T1014" i="9"/>
  <c r="P1014" i="9"/>
  <c r="Q1014" i="9" s="1"/>
  <c r="O1014" i="9"/>
  <c r="F1014" i="9"/>
  <c r="T1013" i="9"/>
  <c r="P1013" i="9"/>
  <c r="Q1013" i="9" s="1"/>
  <c r="S1013" i="9" s="1"/>
  <c r="O1013" i="9"/>
  <c r="F1013" i="9"/>
  <c r="T1012" i="9"/>
  <c r="P1012" i="9"/>
  <c r="Q1012" i="9" s="1"/>
  <c r="S1012" i="9" s="1"/>
  <c r="O1012" i="9"/>
  <c r="F1012" i="9"/>
  <c r="T1011" i="9"/>
  <c r="Q1011" i="9"/>
  <c r="P1011" i="9"/>
  <c r="O1011" i="9"/>
  <c r="F1011" i="9"/>
  <c r="T1010" i="9"/>
  <c r="Q1010" i="9"/>
  <c r="P1010" i="9"/>
  <c r="O1010" i="9"/>
  <c r="F1010" i="9"/>
  <c r="T1009" i="9"/>
  <c r="Q1009" i="9"/>
  <c r="S1009" i="9" s="1"/>
  <c r="P1009" i="9"/>
  <c r="O1009" i="9"/>
  <c r="F1009" i="9"/>
  <c r="T1008" i="9"/>
  <c r="Q1008" i="9"/>
  <c r="S1008" i="9" s="1"/>
  <c r="P1008" i="9"/>
  <c r="O1008" i="9"/>
  <c r="F1008" i="9"/>
  <c r="T1007" i="9"/>
  <c r="P1007" i="9"/>
  <c r="Q1007" i="9" s="1"/>
  <c r="O1007" i="9"/>
  <c r="F1007" i="9"/>
  <c r="T1006" i="9"/>
  <c r="P1006" i="9"/>
  <c r="Q1006" i="9" s="1"/>
  <c r="O1006" i="9"/>
  <c r="F1006" i="9"/>
  <c r="T1005" i="9"/>
  <c r="P1005" i="9"/>
  <c r="Q1005" i="9" s="1"/>
  <c r="S1005" i="9" s="1"/>
  <c r="O1005" i="9"/>
  <c r="F1005" i="9"/>
  <c r="T1004" i="9"/>
  <c r="P1004" i="9"/>
  <c r="Q1004" i="9" s="1"/>
  <c r="O1004" i="9"/>
  <c r="F1004" i="9"/>
  <c r="T1003" i="9"/>
  <c r="Q1003" i="9"/>
  <c r="P1003" i="9"/>
  <c r="O1003" i="9"/>
  <c r="F1003" i="9"/>
  <c r="T1002" i="9"/>
  <c r="P1002" i="9"/>
  <c r="Q1002" i="9" s="1"/>
  <c r="O1002" i="9"/>
  <c r="F1002" i="9"/>
  <c r="T1001" i="9"/>
  <c r="Q1001" i="9"/>
  <c r="S1001" i="9" s="1"/>
  <c r="P1001" i="9"/>
  <c r="O1001" i="9"/>
  <c r="F1001" i="9"/>
  <c r="T1000" i="9"/>
  <c r="Q1000" i="9"/>
  <c r="P1000" i="9"/>
  <c r="O1000" i="9"/>
  <c r="F1000" i="9"/>
  <c r="T999" i="9"/>
  <c r="P999" i="9"/>
  <c r="Q999" i="9" s="1"/>
  <c r="O999" i="9"/>
  <c r="F999" i="9"/>
  <c r="T998" i="9"/>
  <c r="P998" i="9"/>
  <c r="Q998" i="9" s="1"/>
  <c r="O998" i="9"/>
  <c r="F998" i="9"/>
  <c r="T997" i="9"/>
  <c r="Q997" i="9"/>
  <c r="S997" i="9" s="1"/>
  <c r="P997" i="9"/>
  <c r="O997" i="9"/>
  <c r="F997" i="9"/>
  <c r="T996" i="9"/>
  <c r="P996" i="9"/>
  <c r="Q996" i="9" s="1"/>
  <c r="S996" i="9" s="1"/>
  <c r="O996" i="9"/>
  <c r="F996" i="9"/>
  <c r="T995" i="9"/>
  <c r="P995" i="9"/>
  <c r="Q995" i="9" s="1"/>
  <c r="O995" i="9"/>
  <c r="F995" i="9"/>
  <c r="T994" i="9"/>
  <c r="Q994" i="9"/>
  <c r="P994" i="9"/>
  <c r="O994" i="9"/>
  <c r="F994" i="9"/>
  <c r="T993" i="9"/>
  <c r="Q993" i="9"/>
  <c r="S993" i="9" s="1"/>
  <c r="P993" i="9"/>
  <c r="O993" i="9"/>
  <c r="F993" i="9"/>
  <c r="T992" i="9"/>
  <c r="Q992" i="9"/>
  <c r="P992" i="9"/>
  <c r="O992" i="9"/>
  <c r="F992" i="9"/>
  <c r="T991" i="9"/>
  <c r="Q991" i="9"/>
  <c r="P991" i="9"/>
  <c r="O991" i="9"/>
  <c r="F991" i="9"/>
  <c r="T990" i="9"/>
  <c r="P990" i="9"/>
  <c r="Q990" i="9" s="1"/>
  <c r="O990" i="9"/>
  <c r="F990" i="9"/>
  <c r="T989" i="9"/>
  <c r="P989" i="9"/>
  <c r="Q989" i="9" s="1"/>
  <c r="S989" i="9" s="1"/>
  <c r="O989" i="9"/>
  <c r="F989" i="9"/>
  <c r="T988" i="9"/>
  <c r="P988" i="9"/>
  <c r="Q988" i="9" s="1"/>
  <c r="O988" i="9"/>
  <c r="F988" i="9"/>
  <c r="T987" i="9"/>
  <c r="Q987" i="9"/>
  <c r="P987" i="9"/>
  <c r="O987" i="9"/>
  <c r="F987" i="9"/>
  <c r="T986" i="9"/>
  <c r="Q986" i="9"/>
  <c r="P986" i="9"/>
  <c r="O986" i="9"/>
  <c r="F986" i="9"/>
  <c r="T985" i="9"/>
  <c r="Q985" i="9"/>
  <c r="S985" i="9" s="1"/>
  <c r="P985" i="9"/>
  <c r="O985" i="9"/>
  <c r="F985" i="9"/>
  <c r="T984" i="9"/>
  <c r="P984" i="9"/>
  <c r="Q984" i="9" s="1"/>
  <c r="O984" i="9"/>
  <c r="F984" i="9"/>
  <c r="T983" i="9"/>
  <c r="P983" i="9"/>
  <c r="Q983" i="9" s="1"/>
  <c r="O983" i="9"/>
  <c r="F983" i="9"/>
  <c r="T982" i="9"/>
  <c r="P982" i="9"/>
  <c r="Q982" i="9" s="1"/>
  <c r="O982" i="9"/>
  <c r="F982" i="9"/>
  <c r="T981" i="9"/>
  <c r="P981" i="9"/>
  <c r="Q981" i="9" s="1"/>
  <c r="S981" i="9" s="1"/>
  <c r="O981" i="9"/>
  <c r="F981" i="9"/>
  <c r="T980" i="9"/>
  <c r="R980" i="9"/>
  <c r="Q980" i="9"/>
  <c r="S980" i="9" s="1"/>
  <c r="P980" i="9"/>
  <c r="O980" i="9"/>
  <c r="F980" i="9"/>
  <c r="T979" i="9"/>
  <c r="Q979" i="9"/>
  <c r="P979" i="9"/>
  <c r="O979" i="9"/>
  <c r="F979" i="9"/>
  <c r="T978" i="9"/>
  <c r="Q978" i="9"/>
  <c r="P978" i="9"/>
  <c r="O978" i="9"/>
  <c r="F978" i="9"/>
  <c r="T977" i="9"/>
  <c r="P977" i="9"/>
  <c r="Q977" i="9" s="1"/>
  <c r="S977" i="9" s="1"/>
  <c r="O977" i="9"/>
  <c r="F977" i="9"/>
  <c r="T976" i="9"/>
  <c r="Q976" i="9"/>
  <c r="S976" i="9" s="1"/>
  <c r="P976" i="9"/>
  <c r="O976" i="9"/>
  <c r="F976" i="9"/>
  <c r="T975" i="9"/>
  <c r="P975" i="9"/>
  <c r="Q975" i="9" s="1"/>
  <c r="O975" i="9"/>
  <c r="F975" i="9"/>
  <c r="T974" i="9"/>
  <c r="P974" i="9"/>
  <c r="Q974" i="9" s="1"/>
  <c r="O974" i="9"/>
  <c r="F974" i="9"/>
  <c r="T973" i="9"/>
  <c r="Q973" i="9"/>
  <c r="S973" i="9" s="1"/>
  <c r="P973" i="9"/>
  <c r="O973" i="9"/>
  <c r="F973" i="9"/>
  <c r="T972" i="9"/>
  <c r="P972" i="9"/>
  <c r="Q972" i="9" s="1"/>
  <c r="O972" i="9"/>
  <c r="F972" i="9"/>
  <c r="T971" i="9"/>
  <c r="Q971" i="9"/>
  <c r="P971" i="9"/>
  <c r="O971" i="9"/>
  <c r="F971" i="9"/>
  <c r="T970" i="9"/>
  <c r="P970" i="9"/>
  <c r="Q970" i="9" s="1"/>
  <c r="O970" i="9"/>
  <c r="F970" i="9"/>
  <c r="T969" i="9"/>
  <c r="Q969" i="9"/>
  <c r="S969" i="9" s="1"/>
  <c r="P969" i="9"/>
  <c r="O969" i="9"/>
  <c r="F969" i="9"/>
  <c r="T968" i="9"/>
  <c r="Q968" i="9"/>
  <c r="S968" i="9" s="1"/>
  <c r="P968" i="9"/>
  <c r="O968" i="9"/>
  <c r="F968" i="9"/>
  <c r="T967" i="9"/>
  <c r="P967" i="9"/>
  <c r="Q967" i="9" s="1"/>
  <c r="O967" i="9"/>
  <c r="F967" i="9"/>
  <c r="T966" i="9"/>
  <c r="Q966" i="9"/>
  <c r="P966" i="9"/>
  <c r="O966" i="9"/>
  <c r="F966" i="9"/>
  <c r="T965" i="9"/>
  <c r="P965" i="9"/>
  <c r="Q965" i="9" s="1"/>
  <c r="S965" i="9" s="1"/>
  <c r="O965" i="9"/>
  <c r="F965" i="9"/>
  <c r="T964" i="9"/>
  <c r="P964" i="9"/>
  <c r="Q964" i="9" s="1"/>
  <c r="S964" i="9" s="1"/>
  <c r="O964" i="9"/>
  <c r="F964" i="9"/>
  <c r="T963" i="9"/>
  <c r="P963" i="9"/>
  <c r="Q963" i="9" s="1"/>
  <c r="O963" i="9"/>
  <c r="F963" i="9"/>
  <c r="T962" i="9"/>
  <c r="Q962" i="9"/>
  <c r="P962" i="9"/>
  <c r="O962" i="9"/>
  <c r="F962" i="9"/>
  <c r="T961" i="9"/>
  <c r="Q961" i="9"/>
  <c r="S961" i="9" s="1"/>
  <c r="P961" i="9"/>
  <c r="O961" i="9"/>
  <c r="F961" i="9"/>
  <c r="T960" i="9"/>
  <c r="Q960" i="9"/>
  <c r="P960" i="9"/>
  <c r="O960" i="9"/>
  <c r="F960" i="9"/>
  <c r="T959" i="9"/>
  <c r="Q959" i="9"/>
  <c r="P959" i="9"/>
  <c r="O959" i="9"/>
  <c r="F959" i="9"/>
  <c r="T958" i="9"/>
  <c r="P958" i="9"/>
  <c r="Q958" i="9" s="1"/>
  <c r="O958" i="9"/>
  <c r="F958" i="9"/>
  <c r="T957" i="9"/>
  <c r="P957" i="9"/>
  <c r="Q957" i="9" s="1"/>
  <c r="S957" i="9" s="1"/>
  <c r="O957" i="9"/>
  <c r="F957" i="9"/>
  <c r="T956" i="9"/>
  <c r="P956" i="9"/>
  <c r="Q956" i="9" s="1"/>
  <c r="O956" i="9"/>
  <c r="F956" i="9"/>
  <c r="T955" i="9"/>
  <c r="Q955" i="9"/>
  <c r="P955" i="9"/>
  <c r="O955" i="9"/>
  <c r="F955" i="9"/>
  <c r="T954" i="9"/>
  <c r="Q954" i="9"/>
  <c r="P954" i="9"/>
  <c r="O954" i="9"/>
  <c r="F954" i="9"/>
  <c r="T953" i="9"/>
  <c r="Q953" i="9"/>
  <c r="S953" i="9" s="1"/>
  <c r="P953" i="9"/>
  <c r="O953" i="9"/>
  <c r="F953" i="9"/>
  <c r="T952" i="9"/>
  <c r="P952" i="9"/>
  <c r="Q952" i="9" s="1"/>
  <c r="O952" i="9"/>
  <c r="F952" i="9"/>
  <c r="T951" i="9"/>
  <c r="P951" i="9"/>
  <c r="Q951" i="9" s="1"/>
  <c r="O951" i="9"/>
  <c r="F951" i="9"/>
  <c r="T950" i="9"/>
  <c r="P950" i="9"/>
  <c r="Q950" i="9" s="1"/>
  <c r="O950" i="9"/>
  <c r="F950" i="9"/>
  <c r="T949" i="9"/>
  <c r="P949" i="9"/>
  <c r="Q949" i="9" s="1"/>
  <c r="S949" i="9" s="1"/>
  <c r="O949" i="9"/>
  <c r="F949" i="9"/>
  <c r="T948" i="9"/>
  <c r="R948" i="9"/>
  <c r="Q948" i="9"/>
  <c r="S948" i="9" s="1"/>
  <c r="P948" i="9"/>
  <c r="O948" i="9"/>
  <c r="F948" i="9"/>
  <c r="T947" i="9"/>
  <c r="Q947" i="9"/>
  <c r="P947" i="9"/>
  <c r="O947" i="9"/>
  <c r="F947" i="9"/>
  <c r="T946" i="9"/>
  <c r="Q946" i="9"/>
  <c r="P946" i="9"/>
  <c r="O946" i="9"/>
  <c r="F946" i="9"/>
  <c r="T945" i="9"/>
  <c r="P945" i="9"/>
  <c r="Q945" i="9" s="1"/>
  <c r="S945" i="9" s="1"/>
  <c r="O945" i="9"/>
  <c r="F945" i="9"/>
  <c r="T944" i="9"/>
  <c r="Q944" i="9"/>
  <c r="S944" i="9" s="1"/>
  <c r="P944" i="9"/>
  <c r="O944" i="9"/>
  <c r="F944" i="9"/>
  <c r="T943" i="9"/>
  <c r="P943" i="9"/>
  <c r="Q943" i="9" s="1"/>
  <c r="O943" i="9"/>
  <c r="F943" i="9"/>
  <c r="T942" i="9"/>
  <c r="P942" i="9"/>
  <c r="Q942" i="9" s="1"/>
  <c r="O942" i="9"/>
  <c r="F942" i="9"/>
  <c r="T941" i="9"/>
  <c r="Q941" i="9"/>
  <c r="S941" i="9" s="1"/>
  <c r="P941" i="9"/>
  <c r="O941" i="9"/>
  <c r="F941" i="9"/>
  <c r="T940" i="9"/>
  <c r="P940" i="9"/>
  <c r="Q940" i="9" s="1"/>
  <c r="O940" i="9"/>
  <c r="F940" i="9"/>
  <c r="T939" i="9"/>
  <c r="Q939" i="9"/>
  <c r="P939" i="9"/>
  <c r="O939" i="9"/>
  <c r="F939" i="9"/>
  <c r="T938" i="9"/>
  <c r="P938" i="9"/>
  <c r="Q938" i="9" s="1"/>
  <c r="O938" i="9"/>
  <c r="F938" i="9"/>
  <c r="T937" i="9"/>
  <c r="Q937" i="9"/>
  <c r="S937" i="9" s="1"/>
  <c r="P937" i="9"/>
  <c r="O937" i="9"/>
  <c r="F937" i="9"/>
  <c r="T936" i="9"/>
  <c r="Q936" i="9"/>
  <c r="S936" i="9" s="1"/>
  <c r="P936" i="9"/>
  <c r="O936" i="9"/>
  <c r="F936" i="9"/>
  <c r="T935" i="9"/>
  <c r="P935" i="9"/>
  <c r="Q935" i="9" s="1"/>
  <c r="O935" i="9"/>
  <c r="F935" i="9"/>
  <c r="T934" i="9"/>
  <c r="Q934" i="9"/>
  <c r="P934" i="9"/>
  <c r="O934" i="9"/>
  <c r="F934" i="9"/>
  <c r="T933" i="9"/>
  <c r="P933" i="9"/>
  <c r="Q933" i="9" s="1"/>
  <c r="S933" i="9" s="1"/>
  <c r="O933" i="9"/>
  <c r="F933" i="9"/>
  <c r="T932" i="9"/>
  <c r="R932" i="9"/>
  <c r="P932" i="9"/>
  <c r="Q932" i="9" s="1"/>
  <c r="S932" i="9" s="1"/>
  <c r="O932" i="9"/>
  <c r="F932" i="9"/>
  <c r="T931" i="9"/>
  <c r="P931" i="9"/>
  <c r="Q931" i="9" s="1"/>
  <c r="O931" i="9"/>
  <c r="F931" i="9"/>
  <c r="T930" i="9"/>
  <c r="Q930" i="9"/>
  <c r="P930" i="9"/>
  <c r="O930" i="9"/>
  <c r="F930" i="9"/>
  <c r="T929" i="9"/>
  <c r="Q929" i="9"/>
  <c r="S929" i="9" s="1"/>
  <c r="P929" i="9"/>
  <c r="O929" i="9"/>
  <c r="F929" i="9"/>
  <c r="T928" i="9"/>
  <c r="Q928" i="9"/>
  <c r="P928" i="9"/>
  <c r="O928" i="9"/>
  <c r="F928" i="9"/>
  <c r="T927" i="9"/>
  <c r="Q927" i="9"/>
  <c r="P927" i="9"/>
  <c r="O927" i="9"/>
  <c r="F927" i="9"/>
  <c r="T926" i="9"/>
  <c r="P926" i="9"/>
  <c r="Q926" i="9" s="1"/>
  <c r="O926" i="9"/>
  <c r="F926" i="9"/>
  <c r="T925" i="9"/>
  <c r="P925" i="9"/>
  <c r="Q925" i="9" s="1"/>
  <c r="S925" i="9" s="1"/>
  <c r="O925" i="9"/>
  <c r="F925" i="9"/>
  <c r="T924" i="9"/>
  <c r="P924" i="9"/>
  <c r="Q924" i="9" s="1"/>
  <c r="O924" i="9"/>
  <c r="F924" i="9"/>
  <c r="T923" i="9"/>
  <c r="Q923" i="9"/>
  <c r="P923" i="9"/>
  <c r="O923" i="9"/>
  <c r="F923" i="9"/>
  <c r="T922" i="9"/>
  <c r="Q922" i="9"/>
  <c r="P922" i="9"/>
  <c r="O922" i="9"/>
  <c r="F922" i="9"/>
  <c r="T921" i="9"/>
  <c r="Q921" i="9"/>
  <c r="S921" i="9" s="1"/>
  <c r="P921" i="9"/>
  <c r="O921" i="9"/>
  <c r="F921" i="9"/>
  <c r="T920" i="9"/>
  <c r="P920" i="9"/>
  <c r="Q920" i="9" s="1"/>
  <c r="O920" i="9"/>
  <c r="F920" i="9"/>
  <c r="T919" i="9"/>
  <c r="P919" i="9"/>
  <c r="Q919" i="9" s="1"/>
  <c r="O919" i="9"/>
  <c r="F919" i="9"/>
  <c r="T918" i="9"/>
  <c r="P918" i="9"/>
  <c r="Q918" i="9" s="1"/>
  <c r="O918" i="9"/>
  <c r="F918" i="9"/>
  <c r="T917" i="9"/>
  <c r="P917" i="9"/>
  <c r="Q917" i="9" s="1"/>
  <c r="S917" i="9" s="1"/>
  <c r="O917" i="9"/>
  <c r="F917" i="9"/>
  <c r="T916" i="9"/>
  <c r="R916" i="9"/>
  <c r="Q916" i="9"/>
  <c r="S916" i="9" s="1"/>
  <c r="P916" i="9"/>
  <c r="O916" i="9"/>
  <c r="F916" i="9"/>
  <c r="T915" i="9"/>
  <c r="Q915" i="9"/>
  <c r="P915" i="9"/>
  <c r="O915" i="9"/>
  <c r="F915" i="9"/>
  <c r="T914" i="9"/>
  <c r="Q914" i="9"/>
  <c r="P914" i="9"/>
  <c r="O914" i="9"/>
  <c r="F914" i="9"/>
  <c r="T913" i="9"/>
  <c r="P913" i="9"/>
  <c r="Q913" i="9" s="1"/>
  <c r="S913" i="9" s="1"/>
  <c r="O913" i="9"/>
  <c r="F913" i="9"/>
  <c r="T912" i="9"/>
  <c r="Q912" i="9"/>
  <c r="S912" i="9" s="1"/>
  <c r="P912" i="9"/>
  <c r="O912" i="9"/>
  <c r="F912" i="9"/>
  <c r="T911" i="9"/>
  <c r="P911" i="9"/>
  <c r="Q911" i="9" s="1"/>
  <c r="O911" i="9"/>
  <c r="F911" i="9"/>
  <c r="T910" i="9"/>
  <c r="P910" i="9"/>
  <c r="Q910" i="9" s="1"/>
  <c r="O910" i="9"/>
  <c r="F910" i="9"/>
  <c r="T909" i="9"/>
  <c r="Q909" i="9"/>
  <c r="S909" i="9" s="1"/>
  <c r="P909" i="9"/>
  <c r="O909" i="9"/>
  <c r="F909" i="9"/>
  <c r="T908" i="9"/>
  <c r="P908" i="9"/>
  <c r="Q908" i="9" s="1"/>
  <c r="O908" i="9"/>
  <c r="F908" i="9"/>
  <c r="T907" i="9"/>
  <c r="Q907" i="9"/>
  <c r="P907" i="9"/>
  <c r="O907" i="9"/>
  <c r="F907" i="9"/>
  <c r="T906" i="9"/>
  <c r="P906" i="9"/>
  <c r="Q906" i="9" s="1"/>
  <c r="O906" i="9"/>
  <c r="F906" i="9"/>
  <c r="T905" i="9"/>
  <c r="Q905" i="9"/>
  <c r="S905" i="9" s="1"/>
  <c r="P905" i="9"/>
  <c r="O905" i="9"/>
  <c r="F905" i="9"/>
  <c r="T904" i="9"/>
  <c r="Q904" i="9"/>
  <c r="S904" i="9" s="1"/>
  <c r="P904" i="9"/>
  <c r="O904" i="9"/>
  <c r="F904" i="9"/>
  <c r="T903" i="9"/>
  <c r="P903" i="9"/>
  <c r="Q903" i="9" s="1"/>
  <c r="O903" i="9"/>
  <c r="F903" i="9"/>
  <c r="T902" i="9"/>
  <c r="Q902" i="9"/>
  <c r="P902" i="9"/>
  <c r="O902" i="9"/>
  <c r="F902" i="9"/>
  <c r="T901" i="9"/>
  <c r="P901" i="9"/>
  <c r="Q901" i="9" s="1"/>
  <c r="S901" i="9" s="1"/>
  <c r="O901" i="9"/>
  <c r="F901" i="9"/>
  <c r="T900" i="9"/>
  <c r="R900" i="9"/>
  <c r="P900" i="9"/>
  <c r="Q900" i="9" s="1"/>
  <c r="S900" i="9" s="1"/>
  <c r="O900" i="9"/>
  <c r="F900" i="9"/>
  <c r="T899" i="9"/>
  <c r="P899" i="9"/>
  <c r="Q899" i="9" s="1"/>
  <c r="O899" i="9"/>
  <c r="F899" i="9"/>
  <c r="T898" i="9"/>
  <c r="Q898" i="9"/>
  <c r="P898" i="9"/>
  <c r="O898" i="9"/>
  <c r="F898" i="9"/>
  <c r="T897" i="9"/>
  <c r="Q897" i="9"/>
  <c r="S897" i="9" s="1"/>
  <c r="P897" i="9"/>
  <c r="O897" i="9"/>
  <c r="F897" i="9"/>
  <c r="T896" i="9"/>
  <c r="Q896" i="9"/>
  <c r="P896" i="9"/>
  <c r="O896" i="9"/>
  <c r="F896" i="9"/>
  <c r="T895" i="9"/>
  <c r="Q895" i="9"/>
  <c r="P895" i="9"/>
  <c r="O895" i="9"/>
  <c r="F895" i="9"/>
  <c r="T894" i="9"/>
  <c r="P894" i="9"/>
  <c r="Q894" i="9" s="1"/>
  <c r="O894" i="9"/>
  <c r="F894" i="9"/>
  <c r="T893" i="9"/>
  <c r="P893" i="9"/>
  <c r="Q893" i="9" s="1"/>
  <c r="S893" i="9" s="1"/>
  <c r="O893" i="9"/>
  <c r="F893" i="9"/>
  <c r="T892" i="9"/>
  <c r="P892" i="9"/>
  <c r="Q892" i="9" s="1"/>
  <c r="O892" i="9"/>
  <c r="F892" i="9"/>
  <c r="T891" i="9"/>
  <c r="Q891" i="9"/>
  <c r="P891" i="9"/>
  <c r="O891" i="9"/>
  <c r="F891" i="9"/>
  <c r="T890" i="9"/>
  <c r="Q890" i="9"/>
  <c r="P890" i="9"/>
  <c r="O890" i="9"/>
  <c r="F890" i="9"/>
  <c r="T889" i="9"/>
  <c r="Q889" i="9"/>
  <c r="S889" i="9" s="1"/>
  <c r="P889" i="9"/>
  <c r="O889" i="9"/>
  <c r="F889" i="9"/>
  <c r="T888" i="9"/>
  <c r="P888" i="9"/>
  <c r="Q888" i="9" s="1"/>
  <c r="O888" i="9"/>
  <c r="F888" i="9"/>
  <c r="T887" i="9"/>
  <c r="P887" i="9"/>
  <c r="Q887" i="9" s="1"/>
  <c r="O887" i="9"/>
  <c r="F887" i="9"/>
  <c r="T886" i="9"/>
  <c r="P886" i="9"/>
  <c r="Q886" i="9" s="1"/>
  <c r="O886" i="9"/>
  <c r="F886" i="9"/>
  <c r="T885" i="9"/>
  <c r="P885" i="9"/>
  <c r="Q885" i="9" s="1"/>
  <c r="S885" i="9" s="1"/>
  <c r="O885" i="9"/>
  <c r="F885" i="9"/>
  <c r="T884" i="9"/>
  <c r="R884" i="9"/>
  <c r="Q884" i="9"/>
  <c r="S884" i="9" s="1"/>
  <c r="P884" i="9"/>
  <c r="O884" i="9"/>
  <c r="F884" i="9"/>
  <c r="T883" i="9"/>
  <c r="Q883" i="9"/>
  <c r="P883" i="9"/>
  <c r="O883" i="9"/>
  <c r="F883" i="9"/>
  <c r="T882" i="9"/>
  <c r="Q882" i="9"/>
  <c r="P882" i="9"/>
  <c r="O882" i="9"/>
  <c r="F882" i="9"/>
  <c r="T881" i="9"/>
  <c r="P881" i="9"/>
  <c r="Q881" i="9" s="1"/>
  <c r="S881" i="9" s="1"/>
  <c r="O881" i="9"/>
  <c r="F881" i="9"/>
  <c r="T880" i="9"/>
  <c r="Q880" i="9"/>
  <c r="S880" i="9" s="1"/>
  <c r="P880" i="9"/>
  <c r="O880" i="9"/>
  <c r="F880" i="9"/>
  <c r="T879" i="9"/>
  <c r="P879" i="9"/>
  <c r="Q879" i="9" s="1"/>
  <c r="O879" i="9"/>
  <c r="F879" i="9"/>
  <c r="T878" i="9"/>
  <c r="P878" i="9"/>
  <c r="Q878" i="9" s="1"/>
  <c r="O878" i="9"/>
  <c r="F878" i="9"/>
  <c r="T877" i="9"/>
  <c r="Q877" i="9"/>
  <c r="S877" i="9" s="1"/>
  <c r="P877" i="9"/>
  <c r="O877" i="9"/>
  <c r="F877" i="9"/>
  <c r="T876" i="9"/>
  <c r="P876" i="9"/>
  <c r="Q876" i="9" s="1"/>
  <c r="O876" i="9"/>
  <c r="F876" i="9"/>
  <c r="T875" i="9"/>
  <c r="Q875" i="9"/>
  <c r="P875" i="9"/>
  <c r="O875" i="9"/>
  <c r="F875" i="9"/>
  <c r="T874" i="9"/>
  <c r="P874" i="9"/>
  <c r="Q874" i="9" s="1"/>
  <c r="O874" i="9"/>
  <c r="F874" i="9"/>
  <c r="T873" i="9"/>
  <c r="Q873" i="9"/>
  <c r="S873" i="9" s="1"/>
  <c r="P873" i="9"/>
  <c r="O873" i="9"/>
  <c r="F873" i="9"/>
  <c r="T872" i="9"/>
  <c r="Q872" i="9"/>
  <c r="S872" i="9" s="1"/>
  <c r="P872" i="9"/>
  <c r="O872" i="9"/>
  <c r="F872" i="9"/>
  <c r="T871" i="9"/>
  <c r="P871" i="9"/>
  <c r="Q871" i="9" s="1"/>
  <c r="O871" i="9"/>
  <c r="F871" i="9"/>
  <c r="T870" i="9"/>
  <c r="Q870" i="9"/>
  <c r="P870" i="9"/>
  <c r="O870" i="9"/>
  <c r="F870" i="9"/>
  <c r="T869" i="9"/>
  <c r="P869" i="9"/>
  <c r="Q869" i="9" s="1"/>
  <c r="S869" i="9" s="1"/>
  <c r="O869" i="9"/>
  <c r="F869" i="9"/>
  <c r="T868" i="9"/>
  <c r="P868" i="9"/>
  <c r="Q868" i="9" s="1"/>
  <c r="S868" i="9" s="1"/>
  <c r="O868" i="9"/>
  <c r="F868" i="9"/>
  <c r="T867" i="9"/>
  <c r="P867" i="9"/>
  <c r="Q867" i="9" s="1"/>
  <c r="O867" i="9"/>
  <c r="F867" i="9"/>
  <c r="T866" i="9"/>
  <c r="Q866" i="9"/>
  <c r="P866" i="9"/>
  <c r="O866" i="9"/>
  <c r="F866" i="9"/>
  <c r="T865" i="9"/>
  <c r="Q865" i="9"/>
  <c r="S865" i="9" s="1"/>
  <c r="P865" i="9"/>
  <c r="O865" i="9"/>
  <c r="F865" i="9"/>
  <c r="T864" i="9"/>
  <c r="Q864" i="9"/>
  <c r="P864" i="9"/>
  <c r="O864" i="9"/>
  <c r="F864" i="9"/>
  <c r="T863" i="9"/>
  <c r="Q863" i="9"/>
  <c r="P863" i="9"/>
  <c r="O863" i="9"/>
  <c r="F863" i="9"/>
  <c r="T862" i="9"/>
  <c r="P862" i="9"/>
  <c r="Q862" i="9" s="1"/>
  <c r="O862" i="9"/>
  <c r="F862" i="9"/>
  <c r="T861" i="9"/>
  <c r="P861" i="9"/>
  <c r="Q861" i="9" s="1"/>
  <c r="S861" i="9" s="1"/>
  <c r="O861" i="9"/>
  <c r="F861" i="9"/>
  <c r="T860" i="9"/>
  <c r="P860" i="9"/>
  <c r="Q860" i="9" s="1"/>
  <c r="O860" i="9"/>
  <c r="F860" i="9"/>
  <c r="T859" i="9"/>
  <c r="Q859" i="9"/>
  <c r="P859" i="9"/>
  <c r="O859" i="9"/>
  <c r="F859" i="9"/>
  <c r="T858" i="9"/>
  <c r="Q858" i="9"/>
  <c r="P858" i="9"/>
  <c r="O858" i="9"/>
  <c r="F858" i="9"/>
  <c r="T857" i="9"/>
  <c r="Q857" i="9"/>
  <c r="S857" i="9" s="1"/>
  <c r="P857" i="9"/>
  <c r="O857" i="9"/>
  <c r="F857" i="9"/>
  <c r="T856" i="9"/>
  <c r="P856" i="9"/>
  <c r="Q856" i="9" s="1"/>
  <c r="O856" i="9"/>
  <c r="F856" i="9"/>
  <c r="T855" i="9"/>
  <c r="P855" i="9"/>
  <c r="Q855" i="9" s="1"/>
  <c r="O855" i="9"/>
  <c r="F855" i="9"/>
  <c r="T854" i="9"/>
  <c r="P854" i="9"/>
  <c r="Q854" i="9" s="1"/>
  <c r="O854" i="9"/>
  <c r="F854" i="9"/>
  <c r="T853" i="9"/>
  <c r="P853" i="9"/>
  <c r="Q853" i="9" s="1"/>
  <c r="S853" i="9" s="1"/>
  <c r="O853" i="9"/>
  <c r="F853" i="9"/>
  <c r="T852" i="9"/>
  <c r="R852" i="9"/>
  <c r="Q852" i="9"/>
  <c r="S852" i="9" s="1"/>
  <c r="P852" i="9"/>
  <c r="O852" i="9"/>
  <c r="F852" i="9"/>
  <c r="T851" i="9"/>
  <c r="Q851" i="9"/>
  <c r="P851" i="9"/>
  <c r="O851" i="9"/>
  <c r="F851" i="9"/>
  <c r="T850" i="9"/>
  <c r="Q850" i="9"/>
  <c r="P850" i="9"/>
  <c r="O850" i="9"/>
  <c r="F850" i="9"/>
  <c r="T849" i="9"/>
  <c r="P849" i="9"/>
  <c r="Q849" i="9" s="1"/>
  <c r="S849" i="9" s="1"/>
  <c r="O849" i="9"/>
  <c r="F849" i="9"/>
  <c r="T848" i="9"/>
  <c r="Q848" i="9"/>
  <c r="P848" i="9"/>
  <c r="O848" i="9"/>
  <c r="F848" i="9"/>
  <c r="T847" i="9"/>
  <c r="P847" i="9"/>
  <c r="Q847" i="9" s="1"/>
  <c r="O847" i="9"/>
  <c r="F847" i="9"/>
  <c r="T846" i="9"/>
  <c r="P846" i="9"/>
  <c r="Q846" i="9" s="1"/>
  <c r="O846" i="9"/>
  <c r="F846" i="9"/>
  <c r="T845" i="9"/>
  <c r="Q845" i="9"/>
  <c r="S845" i="9" s="1"/>
  <c r="P845" i="9"/>
  <c r="O845" i="9"/>
  <c r="F845" i="9"/>
  <c r="T844" i="9"/>
  <c r="P844" i="9"/>
  <c r="Q844" i="9" s="1"/>
  <c r="O844" i="9"/>
  <c r="F844" i="9"/>
  <c r="T843" i="9"/>
  <c r="Q843" i="9"/>
  <c r="P843" i="9"/>
  <c r="O843" i="9"/>
  <c r="F843" i="9"/>
  <c r="T842" i="9"/>
  <c r="P842" i="9"/>
  <c r="Q842" i="9" s="1"/>
  <c r="O842" i="9"/>
  <c r="F842" i="9"/>
  <c r="T841" i="9"/>
  <c r="Q841" i="9"/>
  <c r="S841" i="9" s="1"/>
  <c r="P841" i="9"/>
  <c r="O841" i="9"/>
  <c r="F841" i="9"/>
  <c r="T840" i="9"/>
  <c r="Q840" i="9"/>
  <c r="S840" i="9" s="1"/>
  <c r="P840" i="9"/>
  <c r="O840" i="9"/>
  <c r="F840" i="9"/>
  <c r="T839" i="9"/>
  <c r="P839" i="9"/>
  <c r="Q839" i="9" s="1"/>
  <c r="O839" i="9"/>
  <c r="F839" i="9"/>
  <c r="T838" i="9"/>
  <c r="Q838" i="9"/>
  <c r="P838" i="9"/>
  <c r="O838" i="9"/>
  <c r="F838" i="9"/>
  <c r="T837" i="9"/>
  <c r="P837" i="9"/>
  <c r="Q837" i="9" s="1"/>
  <c r="S837" i="9" s="1"/>
  <c r="O837" i="9"/>
  <c r="F837" i="9"/>
  <c r="T836" i="9"/>
  <c r="R836" i="9"/>
  <c r="P836" i="9"/>
  <c r="Q836" i="9" s="1"/>
  <c r="S836" i="9" s="1"/>
  <c r="O836" i="9"/>
  <c r="F836" i="9"/>
  <c r="T835" i="9"/>
  <c r="P835" i="9"/>
  <c r="Q835" i="9" s="1"/>
  <c r="O835" i="9"/>
  <c r="F835" i="9"/>
  <c r="T834" i="9"/>
  <c r="Q834" i="9"/>
  <c r="P834" i="9"/>
  <c r="O834" i="9"/>
  <c r="F834" i="9"/>
  <c r="T833" i="9"/>
  <c r="Q833" i="9"/>
  <c r="S833" i="9" s="1"/>
  <c r="P833" i="9"/>
  <c r="O833" i="9"/>
  <c r="F833" i="9"/>
  <c r="T832" i="9"/>
  <c r="Q832" i="9"/>
  <c r="P832" i="9"/>
  <c r="O832" i="9"/>
  <c r="F832" i="9"/>
  <c r="T831" i="9"/>
  <c r="Q831" i="9"/>
  <c r="P831" i="9"/>
  <c r="O831" i="9"/>
  <c r="F831" i="9"/>
  <c r="T830" i="9"/>
  <c r="P830" i="9"/>
  <c r="Q830" i="9" s="1"/>
  <c r="O830" i="9"/>
  <c r="F830" i="9"/>
  <c r="T829" i="9"/>
  <c r="P829" i="9"/>
  <c r="Q829" i="9" s="1"/>
  <c r="S829" i="9" s="1"/>
  <c r="O829" i="9"/>
  <c r="F829" i="9"/>
  <c r="T828" i="9"/>
  <c r="P828" i="9"/>
  <c r="Q828" i="9" s="1"/>
  <c r="O828" i="9"/>
  <c r="F828" i="9"/>
  <c r="T827" i="9"/>
  <c r="Q827" i="9"/>
  <c r="P827" i="9"/>
  <c r="O827" i="9"/>
  <c r="F827" i="9"/>
  <c r="T826" i="9"/>
  <c r="Q826" i="9"/>
  <c r="P826" i="9"/>
  <c r="O826" i="9"/>
  <c r="F826" i="9"/>
  <c r="T825" i="9"/>
  <c r="Q825" i="9"/>
  <c r="S825" i="9" s="1"/>
  <c r="P825" i="9"/>
  <c r="O825" i="9"/>
  <c r="F825" i="9"/>
  <c r="T824" i="9"/>
  <c r="P824" i="9"/>
  <c r="Q824" i="9" s="1"/>
  <c r="O824" i="9"/>
  <c r="F824" i="9"/>
  <c r="T823" i="9"/>
  <c r="P823" i="9"/>
  <c r="Q823" i="9" s="1"/>
  <c r="O823" i="9"/>
  <c r="F823" i="9"/>
  <c r="T822" i="9"/>
  <c r="P822" i="9"/>
  <c r="Q822" i="9" s="1"/>
  <c r="O822" i="9"/>
  <c r="F822" i="9"/>
  <c r="T821" i="9"/>
  <c r="P821" i="9"/>
  <c r="Q821" i="9" s="1"/>
  <c r="S821" i="9" s="1"/>
  <c r="O821" i="9"/>
  <c r="F821" i="9"/>
  <c r="T820" i="9"/>
  <c r="R820" i="9"/>
  <c r="Q820" i="9"/>
  <c r="S820" i="9" s="1"/>
  <c r="P820" i="9"/>
  <c r="O820" i="9"/>
  <c r="F820" i="9"/>
  <c r="T819" i="9"/>
  <c r="Q819" i="9"/>
  <c r="P819" i="9"/>
  <c r="O819" i="9"/>
  <c r="F819" i="9"/>
  <c r="T818" i="9"/>
  <c r="Q818" i="9"/>
  <c r="P818" i="9"/>
  <c r="O818" i="9"/>
  <c r="F818" i="9"/>
  <c r="T817" i="9"/>
  <c r="P817" i="9"/>
  <c r="Q817" i="9" s="1"/>
  <c r="S817" i="9" s="1"/>
  <c r="O817" i="9"/>
  <c r="F817" i="9"/>
  <c r="T816" i="9"/>
  <c r="Q816" i="9"/>
  <c r="P816" i="9"/>
  <c r="O816" i="9"/>
  <c r="F816" i="9"/>
  <c r="T815" i="9"/>
  <c r="P815" i="9"/>
  <c r="Q815" i="9" s="1"/>
  <c r="O815" i="9"/>
  <c r="F815" i="9"/>
  <c r="T814" i="9"/>
  <c r="P814" i="9"/>
  <c r="Q814" i="9" s="1"/>
  <c r="O814" i="9"/>
  <c r="F814" i="9"/>
  <c r="T813" i="9"/>
  <c r="Q813" i="9"/>
  <c r="S813" i="9" s="1"/>
  <c r="P813" i="9"/>
  <c r="O813" i="9"/>
  <c r="F813" i="9"/>
  <c r="T812" i="9"/>
  <c r="P812" i="9"/>
  <c r="Q812" i="9" s="1"/>
  <c r="O812" i="9"/>
  <c r="F812" i="9"/>
  <c r="T811" i="9"/>
  <c r="Q811" i="9"/>
  <c r="P811" i="9"/>
  <c r="O811" i="9"/>
  <c r="F811" i="9"/>
  <c r="T810" i="9"/>
  <c r="P810" i="9"/>
  <c r="Q810" i="9" s="1"/>
  <c r="O810" i="9"/>
  <c r="F810" i="9"/>
  <c r="T809" i="9"/>
  <c r="P809" i="9"/>
  <c r="Q809" i="9" s="1"/>
  <c r="S809" i="9" s="1"/>
  <c r="O809" i="9"/>
  <c r="F809" i="9"/>
  <c r="T808" i="9"/>
  <c r="Q808" i="9"/>
  <c r="S808" i="9" s="1"/>
  <c r="P808" i="9"/>
  <c r="O808" i="9"/>
  <c r="F808" i="9"/>
  <c r="T807" i="9"/>
  <c r="P807" i="9"/>
  <c r="Q807" i="9" s="1"/>
  <c r="O807" i="9"/>
  <c r="F807" i="9"/>
  <c r="T806" i="9"/>
  <c r="Q806" i="9"/>
  <c r="P806" i="9"/>
  <c r="O806" i="9"/>
  <c r="F806" i="9"/>
  <c r="T805" i="9"/>
  <c r="P805" i="9"/>
  <c r="Q805" i="9" s="1"/>
  <c r="S805" i="9" s="1"/>
  <c r="O805" i="9"/>
  <c r="F805" i="9"/>
  <c r="T804" i="9"/>
  <c r="P804" i="9"/>
  <c r="Q804" i="9" s="1"/>
  <c r="O804" i="9"/>
  <c r="F804" i="9"/>
  <c r="T803" i="9"/>
  <c r="P803" i="9"/>
  <c r="Q803" i="9" s="1"/>
  <c r="O803" i="9"/>
  <c r="F803" i="9"/>
  <c r="T802" i="9"/>
  <c r="Q802" i="9"/>
  <c r="P802" i="9"/>
  <c r="O802" i="9"/>
  <c r="F802" i="9"/>
  <c r="T801" i="9"/>
  <c r="Q801" i="9"/>
  <c r="S801" i="9" s="1"/>
  <c r="P801" i="9"/>
  <c r="O801" i="9"/>
  <c r="F801" i="9"/>
  <c r="T800" i="9"/>
  <c r="Q800" i="9"/>
  <c r="P800" i="9"/>
  <c r="O800" i="9"/>
  <c r="F800" i="9"/>
  <c r="T799" i="9"/>
  <c r="Q799" i="9"/>
  <c r="P799" i="9"/>
  <c r="O799" i="9"/>
  <c r="F799" i="9"/>
  <c r="T798" i="9"/>
  <c r="P798" i="9"/>
  <c r="Q798" i="9" s="1"/>
  <c r="O798" i="9"/>
  <c r="F798" i="9"/>
  <c r="T797" i="9"/>
  <c r="P797" i="9"/>
  <c r="Q797" i="9" s="1"/>
  <c r="S797" i="9" s="1"/>
  <c r="O797" i="9"/>
  <c r="F797" i="9"/>
  <c r="T796" i="9"/>
  <c r="P796" i="9"/>
  <c r="Q796" i="9" s="1"/>
  <c r="O796" i="9"/>
  <c r="F796" i="9"/>
  <c r="T795" i="9"/>
  <c r="P795" i="9"/>
  <c r="Q795" i="9" s="1"/>
  <c r="O795" i="9"/>
  <c r="F795" i="9"/>
  <c r="T794" i="9"/>
  <c r="Q794" i="9"/>
  <c r="P794" i="9"/>
  <c r="O794" i="9"/>
  <c r="F794" i="9"/>
  <c r="T793" i="9"/>
  <c r="Q793" i="9"/>
  <c r="S793" i="9" s="1"/>
  <c r="P793" i="9"/>
  <c r="O793" i="9"/>
  <c r="F793" i="9"/>
  <c r="T792" i="9"/>
  <c r="P792" i="9"/>
  <c r="Q792" i="9" s="1"/>
  <c r="S792" i="9" s="1"/>
  <c r="O792" i="9"/>
  <c r="F792" i="9"/>
  <c r="T791" i="9"/>
  <c r="P791" i="9"/>
  <c r="Q791" i="9" s="1"/>
  <c r="O791" i="9"/>
  <c r="F791" i="9"/>
  <c r="T790" i="9"/>
  <c r="P790" i="9"/>
  <c r="Q790" i="9" s="1"/>
  <c r="O790" i="9"/>
  <c r="F790" i="9"/>
  <c r="T789" i="9"/>
  <c r="P789" i="9"/>
  <c r="Q789" i="9" s="1"/>
  <c r="S789" i="9" s="1"/>
  <c r="O789" i="9"/>
  <c r="F789" i="9"/>
  <c r="T788" i="9"/>
  <c r="Q788" i="9"/>
  <c r="S788" i="9" s="1"/>
  <c r="P788" i="9"/>
  <c r="O788" i="9"/>
  <c r="F788" i="9"/>
  <c r="T787" i="9"/>
  <c r="Q787" i="9"/>
  <c r="P787" i="9"/>
  <c r="O787" i="9"/>
  <c r="F787" i="9"/>
  <c r="T786" i="9"/>
  <c r="Q786" i="9"/>
  <c r="P786" i="9"/>
  <c r="O786" i="9"/>
  <c r="F786" i="9"/>
  <c r="T785" i="9"/>
  <c r="P785" i="9"/>
  <c r="Q785" i="9" s="1"/>
  <c r="S785" i="9" s="1"/>
  <c r="O785" i="9"/>
  <c r="F785" i="9"/>
  <c r="T784" i="9"/>
  <c r="P784" i="9"/>
  <c r="Q784" i="9" s="1"/>
  <c r="O784" i="9"/>
  <c r="F784" i="9"/>
  <c r="T783" i="9"/>
  <c r="P783" i="9"/>
  <c r="Q783" i="9" s="1"/>
  <c r="O783" i="9"/>
  <c r="F783" i="9"/>
  <c r="T782" i="9"/>
  <c r="P782" i="9"/>
  <c r="Q782" i="9" s="1"/>
  <c r="O782" i="9"/>
  <c r="F782" i="9"/>
  <c r="T781" i="9"/>
  <c r="Q781" i="9"/>
  <c r="S781" i="9" s="1"/>
  <c r="P781" i="9"/>
  <c r="O781" i="9"/>
  <c r="F781" i="9"/>
  <c r="T780" i="9"/>
  <c r="P780" i="9"/>
  <c r="Q780" i="9" s="1"/>
  <c r="S780" i="9" s="1"/>
  <c r="O780" i="9"/>
  <c r="F780" i="9"/>
  <c r="T779" i="9"/>
  <c r="Q779" i="9"/>
  <c r="P779" i="9"/>
  <c r="O779" i="9"/>
  <c r="F779" i="9"/>
  <c r="T778" i="9"/>
  <c r="P778" i="9"/>
  <c r="Q778" i="9" s="1"/>
  <c r="O778" i="9"/>
  <c r="F778" i="9"/>
  <c r="T777" i="9"/>
  <c r="P777" i="9"/>
  <c r="Q777" i="9" s="1"/>
  <c r="S777" i="9" s="1"/>
  <c r="O777" i="9"/>
  <c r="F777" i="9"/>
  <c r="T776" i="9"/>
  <c r="Q776" i="9"/>
  <c r="P776" i="9"/>
  <c r="O776" i="9"/>
  <c r="F776" i="9"/>
  <c r="T775" i="9"/>
  <c r="P775" i="9"/>
  <c r="Q775" i="9" s="1"/>
  <c r="O775" i="9"/>
  <c r="F775" i="9"/>
  <c r="T774" i="9"/>
  <c r="Q774" i="9"/>
  <c r="P774" i="9"/>
  <c r="O774" i="9"/>
  <c r="F774" i="9"/>
  <c r="T773" i="9"/>
  <c r="P773" i="9"/>
  <c r="Q773" i="9" s="1"/>
  <c r="S773" i="9" s="1"/>
  <c r="O773" i="9"/>
  <c r="F773" i="9"/>
  <c r="T772" i="9"/>
  <c r="P772" i="9"/>
  <c r="Q772" i="9" s="1"/>
  <c r="S772" i="9" s="1"/>
  <c r="O772" i="9"/>
  <c r="F772" i="9"/>
  <c r="T771" i="9"/>
  <c r="P771" i="9"/>
  <c r="Q771" i="9" s="1"/>
  <c r="O771" i="9"/>
  <c r="F771" i="9"/>
  <c r="T770" i="9"/>
  <c r="P770" i="9"/>
  <c r="Q770" i="9" s="1"/>
  <c r="O770" i="9"/>
  <c r="F770" i="9"/>
  <c r="T769" i="9"/>
  <c r="Q769" i="9"/>
  <c r="S769" i="9" s="1"/>
  <c r="P769" i="9"/>
  <c r="O769" i="9"/>
  <c r="F769" i="9"/>
  <c r="T768" i="9"/>
  <c r="Q768" i="9"/>
  <c r="P768" i="9"/>
  <c r="O768" i="9"/>
  <c r="F768" i="9"/>
  <c r="T767" i="9"/>
  <c r="Q767" i="9"/>
  <c r="P767" i="9"/>
  <c r="O767" i="9"/>
  <c r="F767" i="9"/>
  <c r="T766" i="9"/>
  <c r="P766" i="9"/>
  <c r="Q766" i="9" s="1"/>
  <c r="O766" i="9"/>
  <c r="F766" i="9"/>
  <c r="T765" i="9"/>
  <c r="P765" i="9"/>
  <c r="Q765" i="9" s="1"/>
  <c r="S765" i="9" s="1"/>
  <c r="O765" i="9"/>
  <c r="F765" i="9"/>
  <c r="T764" i="9"/>
  <c r="P764" i="9"/>
  <c r="Q764" i="9" s="1"/>
  <c r="O764" i="9"/>
  <c r="F764" i="9"/>
  <c r="T763" i="9"/>
  <c r="Q763" i="9"/>
  <c r="P763" i="9"/>
  <c r="O763" i="9"/>
  <c r="F763" i="9"/>
  <c r="T762" i="9"/>
  <c r="Q762" i="9"/>
  <c r="P762" i="9"/>
  <c r="O762" i="9"/>
  <c r="F762" i="9"/>
  <c r="T761" i="9"/>
  <c r="Q761" i="9"/>
  <c r="S761" i="9" s="1"/>
  <c r="P761" i="9"/>
  <c r="O761" i="9"/>
  <c r="F761" i="9"/>
  <c r="T760" i="9"/>
  <c r="R760" i="9"/>
  <c r="P760" i="9"/>
  <c r="Q760" i="9" s="1"/>
  <c r="S760" i="9" s="1"/>
  <c r="O760" i="9"/>
  <c r="F760" i="9"/>
  <c r="T759" i="9"/>
  <c r="P759" i="9"/>
  <c r="Q759" i="9" s="1"/>
  <c r="O759" i="9"/>
  <c r="F759" i="9"/>
  <c r="T758" i="9"/>
  <c r="P758" i="9"/>
  <c r="Q758" i="9" s="1"/>
  <c r="O758" i="9"/>
  <c r="F758" i="9"/>
  <c r="T757" i="9"/>
  <c r="P757" i="9"/>
  <c r="Q757" i="9" s="1"/>
  <c r="S757" i="9" s="1"/>
  <c r="O757" i="9"/>
  <c r="F757" i="9"/>
  <c r="T756" i="9"/>
  <c r="Q756" i="9"/>
  <c r="S756" i="9" s="1"/>
  <c r="P756" i="9"/>
  <c r="O756" i="9"/>
  <c r="F756" i="9"/>
  <c r="T755" i="9"/>
  <c r="Q755" i="9"/>
  <c r="P755" i="9"/>
  <c r="O755" i="9"/>
  <c r="F755" i="9"/>
  <c r="T754" i="9"/>
  <c r="Q754" i="9"/>
  <c r="P754" i="9"/>
  <c r="O754" i="9"/>
  <c r="F754" i="9"/>
  <c r="T753" i="9"/>
  <c r="P753" i="9"/>
  <c r="Q753" i="9" s="1"/>
  <c r="S753" i="9" s="1"/>
  <c r="O753" i="9"/>
  <c r="F753" i="9"/>
  <c r="T752" i="9"/>
  <c r="Q752" i="9"/>
  <c r="P752" i="9"/>
  <c r="O752" i="9"/>
  <c r="F752" i="9"/>
  <c r="T751" i="9"/>
  <c r="P751" i="9"/>
  <c r="Q751" i="9" s="1"/>
  <c r="O751" i="9"/>
  <c r="F751" i="9"/>
  <c r="T750" i="9"/>
  <c r="P750" i="9"/>
  <c r="Q750" i="9" s="1"/>
  <c r="O750" i="9"/>
  <c r="F750" i="9"/>
  <c r="T749" i="9"/>
  <c r="Q749" i="9"/>
  <c r="S749" i="9" s="1"/>
  <c r="P749" i="9"/>
  <c r="O749" i="9"/>
  <c r="F749" i="9"/>
  <c r="T748" i="9"/>
  <c r="R748" i="9"/>
  <c r="P748" i="9"/>
  <c r="Q748" i="9" s="1"/>
  <c r="S748" i="9" s="1"/>
  <c r="O748" i="9"/>
  <c r="F748" i="9"/>
  <c r="T747" i="9"/>
  <c r="Q747" i="9"/>
  <c r="P747" i="9"/>
  <c r="O747" i="9"/>
  <c r="F747" i="9"/>
  <c r="T746" i="9"/>
  <c r="P746" i="9"/>
  <c r="Q746" i="9" s="1"/>
  <c r="O746" i="9"/>
  <c r="F746" i="9"/>
  <c r="T745" i="9"/>
  <c r="Q745" i="9"/>
  <c r="S745" i="9" s="1"/>
  <c r="P745" i="9"/>
  <c r="O745" i="9"/>
  <c r="F745" i="9"/>
  <c r="T744" i="9"/>
  <c r="Q744" i="9"/>
  <c r="P744" i="9"/>
  <c r="O744" i="9"/>
  <c r="F744" i="9"/>
  <c r="T743" i="9"/>
  <c r="Q743" i="9"/>
  <c r="P743" i="9"/>
  <c r="O743" i="9"/>
  <c r="F743" i="9"/>
  <c r="T742" i="9"/>
  <c r="Q742" i="9"/>
  <c r="P742" i="9"/>
  <c r="O742" i="9"/>
  <c r="F742" i="9"/>
  <c r="T741" i="9"/>
  <c r="P741" i="9"/>
  <c r="Q741" i="9" s="1"/>
  <c r="S741" i="9" s="1"/>
  <c r="O741" i="9"/>
  <c r="F741" i="9"/>
  <c r="T740" i="9"/>
  <c r="P740" i="9"/>
  <c r="Q740" i="9" s="1"/>
  <c r="S740" i="9" s="1"/>
  <c r="O740" i="9"/>
  <c r="F740" i="9"/>
  <c r="T739" i="9"/>
  <c r="P739" i="9"/>
  <c r="Q739" i="9" s="1"/>
  <c r="O739" i="9"/>
  <c r="F739" i="9"/>
  <c r="T738" i="9"/>
  <c r="P738" i="9"/>
  <c r="Q738" i="9" s="1"/>
  <c r="O738" i="9"/>
  <c r="F738" i="9"/>
  <c r="T737" i="9"/>
  <c r="Q737" i="9"/>
  <c r="S737" i="9" s="1"/>
  <c r="P737" i="9"/>
  <c r="O737" i="9"/>
  <c r="F737" i="9"/>
  <c r="T736" i="9"/>
  <c r="Q736" i="9"/>
  <c r="S736" i="9" s="1"/>
  <c r="P736" i="9"/>
  <c r="O736" i="9"/>
  <c r="F736" i="9"/>
  <c r="T735" i="9"/>
  <c r="Q735" i="9"/>
  <c r="P735" i="9"/>
  <c r="O735" i="9"/>
  <c r="F735" i="9"/>
  <c r="T734" i="9"/>
  <c r="P734" i="9"/>
  <c r="Q734" i="9" s="1"/>
  <c r="O734" i="9"/>
  <c r="F734" i="9"/>
  <c r="T733" i="9"/>
  <c r="P733" i="9"/>
  <c r="Q733" i="9" s="1"/>
  <c r="S733" i="9" s="1"/>
  <c r="O733" i="9"/>
  <c r="F733" i="9"/>
  <c r="T732" i="9"/>
  <c r="P732" i="9"/>
  <c r="Q732" i="9" s="1"/>
  <c r="O732" i="9"/>
  <c r="F732" i="9"/>
  <c r="T731" i="9"/>
  <c r="Q731" i="9"/>
  <c r="P731" i="9"/>
  <c r="O731" i="9"/>
  <c r="F731" i="9"/>
  <c r="T730" i="9"/>
  <c r="Q730" i="9"/>
  <c r="P730" i="9"/>
  <c r="O730" i="9"/>
  <c r="F730" i="9"/>
  <c r="T729" i="9"/>
  <c r="Q729" i="9"/>
  <c r="S729" i="9" s="1"/>
  <c r="P729" i="9"/>
  <c r="O729" i="9"/>
  <c r="F729" i="9"/>
  <c r="T728" i="9"/>
  <c r="R728" i="9"/>
  <c r="P728" i="9"/>
  <c r="Q728" i="9" s="1"/>
  <c r="S728" i="9" s="1"/>
  <c r="O728" i="9"/>
  <c r="F728" i="9"/>
  <c r="T727" i="9"/>
  <c r="P727" i="9"/>
  <c r="Q727" i="9" s="1"/>
  <c r="O727" i="9"/>
  <c r="F727" i="9"/>
  <c r="T726" i="9"/>
  <c r="P726" i="9"/>
  <c r="Q726" i="9" s="1"/>
  <c r="O726" i="9"/>
  <c r="F726" i="9"/>
  <c r="T725" i="9"/>
  <c r="P725" i="9"/>
  <c r="Q725" i="9" s="1"/>
  <c r="S725" i="9" s="1"/>
  <c r="O725" i="9"/>
  <c r="F725" i="9"/>
  <c r="T724" i="9"/>
  <c r="R724" i="9"/>
  <c r="Q724" i="9"/>
  <c r="S724" i="9" s="1"/>
  <c r="P724" i="9"/>
  <c r="O724" i="9"/>
  <c r="F724" i="9"/>
  <c r="T723" i="9"/>
  <c r="Q723" i="9"/>
  <c r="P723" i="9"/>
  <c r="O723" i="9"/>
  <c r="F723" i="9"/>
  <c r="T722" i="9"/>
  <c r="P722" i="9"/>
  <c r="Q722" i="9" s="1"/>
  <c r="O722" i="9"/>
  <c r="F722" i="9"/>
  <c r="T721" i="9"/>
  <c r="P721" i="9"/>
  <c r="Q721" i="9" s="1"/>
  <c r="S721" i="9" s="1"/>
  <c r="O721" i="9"/>
  <c r="F721" i="9"/>
  <c r="T720" i="9"/>
  <c r="P720" i="9"/>
  <c r="Q720" i="9" s="1"/>
  <c r="O720" i="9"/>
  <c r="F720" i="9"/>
  <c r="T719" i="9"/>
  <c r="P719" i="9"/>
  <c r="Q719" i="9" s="1"/>
  <c r="O719" i="9"/>
  <c r="F719" i="9"/>
  <c r="T718" i="9"/>
  <c r="Q718" i="9"/>
  <c r="P718" i="9"/>
  <c r="O718" i="9"/>
  <c r="F718" i="9"/>
  <c r="T717" i="9"/>
  <c r="Q717" i="9"/>
  <c r="S717" i="9" s="1"/>
  <c r="P717" i="9"/>
  <c r="O717" i="9"/>
  <c r="F717" i="9"/>
  <c r="T716" i="9"/>
  <c r="P716" i="9"/>
  <c r="Q716" i="9" s="1"/>
  <c r="S716" i="9" s="1"/>
  <c r="O716" i="9"/>
  <c r="F716" i="9"/>
  <c r="T715" i="9"/>
  <c r="P715" i="9"/>
  <c r="Q715" i="9" s="1"/>
  <c r="O715" i="9"/>
  <c r="F715" i="9"/>
  <c r="T714" i="9"/>
  <c r="P714" i="9"/>
  <c r="Q714" i="9" s="1"/>
  <c r="O714" i="9"/>
  <c r="F714" i="9"/>
  <c r="T713" i="9"/>
  <c r="P713" i="9"/>
  <c r="Q713" i="9" s="1"/>
  <c r="S713" i="9" s="1"/>
  <c r="O713" i="9"/>
  <c r="F713" i="9"/>
  <c r="T712" i="9"/>
  <c r="Q712" i="9"/>
  <c r="P712" i="9"/>
  <c r="O712" i="9"/>
  <c r="F712" i="9"/>
  <c r="T711" i="9"/>
  <c r="P711" i="9"/>
  <c r="Q711" i="9" s="1"/>
  <c r="O711" i="9"/>
  <c r="F711" i="9"/>
  <c r="T710" i="9"/>
  <c r="Q710" i="9"/>
  <c r="P710" i="9"/>
  <c r="O710" i="9"/>
  <c r="F710" i="9"/>
  <c r="T709" i="9"/>
  <c r="Q709" i="9"/>
  <c r="S709" i="9" s="1"/>
  <c r="P709" i="9"/>
  <c r="O709" i="9"/>
  <c r="F709" i="9"/>
  <c r="T708" i="9"/>
  <c r="P708" i="9"/>
  <c r="Q708" i="9" s="1"/>
  <c r="O708" i="9"/>
  <c r="F708" i="9"/>
  <c r="T707" i="9"/>
  <c r="P707" i="9"/>
  <c r="Q707" i="9" s="1"/>
  <c r="O707" i="9"/>
  <c r="F707" i="9"/>
  <c r="T706" i="9"/>
  <c r="Q706" i="9"/>
  <c r="P706" i="9"/>
  <c r="O706" i="9"/>
  <c r="F706" i="9"/>
  <c r="T705" i="9"/>
  <c r="P705" i="9"/>
  <c r="Q705" i="9" s="1"/>
  <c r="S705" i="9" s="1"/>
  <c r="O705" i="9"/>
  <c r="F705" i="9"/>
  <c r="T704" i="9"/>
  <c r="P704" i="9"/>
  <c r="Q704" i="9" s="1"/>
  <c r="O704" i="9"/>
  <c r="F704" i="9"/>
  <c r="T703" i="9"/>
  <c r="Q703" i="9"/>
  <c r="P703" i="9"/>
  <c r="O703" i="9"/>
  <c r="F703" i="9"/>
  <c r="T702" i="9"/>
  <c r="Q702" i="9"/>
  <c r="P702" i="9"/>
  <c r="O702" i="9"/>
  <c r="F702" i="9"/>
  <c r="T701" i="9"/>
  <c r="Q701" i="9"/>
  <c r="S701" i="9" s="1"/>
  <c r="P701" i="9"/>
  <c r="O701" i="9"/>
  <c r="F701" i="9"/>
  <c r="T700" i="9"/>
  <c r="P700" i="9"/>
  <c r="Q700" i="9" s="1"/>
  <c r="O700" i="9"/>
  <c r="F700" i="9"/>
  <c r="T699" i="9"/>
  <c r="Q699" i="9"/>
  <c r="P699" i="9"/>
  <c r="O699" i="9"/>
  <c r="F699" i="9"/>
  <c r="T698" i="9"/>
  <c r="Q698" i="9"/>
  <c r="P698" i="9"/>
  <c r="O698" i="9"/>
  <c r="F698" i="9"/>
  <c r="T697" i="9"/>
  <c r="P697" i="9"/>
  <c r="Q697" i="9" s="1"/>
  <c r="S697" i="9" s="1"/>
  <c r="O697" i="9"/>
  <c r="F697" i="9"/>
  <c r="T696" i="9"/>
  <c r="R696" i="9"/>
  <c r="P696" i="9"/>
  <c r="Q696" i="9" s="1"/>
  <c r="S696" i="9" s="1"/>
  <c r="O696" i="9"/>
  <c r="F696" i="9"/>
  <c r="T695" i="9"/>
  <c r="P695" i="9"/>
  <c r="Q695" i="9" s="1"/>
  <c r="O695" i="9"/>
  <c r="F695" i="9"/>
  <c r="T694" i="9"/>
  <c r="P694" i="9"/>
  <c r="Q694" i="9" s="1"/>
  <c r="O694" i="9"/>
  <c r="F694" i="9"/>
  <c r="T693" i="9"/>
  <c r="Q693" i="9"/>
  <c r="S693" i="9" s="1"/>
  <c r="P693" i="9"/>
  <c r="O693" i="9"/>
  <c r="F693" i="9"/>
  <c r="T692" i="9"/>
  <c r="R692" i="9"/>
  <c r="Q692" i="9"/>
  <c r="S692" i="9" s="1"/>
  <c r="P692" i="9"/>
  <c r="O692" i="9"/>
  <c r="F692" i="9"/>
  <c r="T691" i="9"/>
  <c r="Q691" i="9"/>
  <c r="P691" i="9"/>
  <c r="O691" i="9"/>
  <c r="F691" i="9"/>
  <c r="T690" i="9"/>
  <c r="Q690" i="9"/>
  <c r="P690" i="9"/>
  <c r="O690" i="9"/>
  <c r="F690" i="9"/>
  <c r="T689" i="9"/>
  <c r="P689" i="9"/>
  <c r="Q689" i="9" s="1"/>
  <c r="S689" i="9" s="1"/>
  <c r="O689" i="9"/>
  <c r="F689" i="9"/>
  <c r="T688" i="9"/>
  <c r="Q688" i="9"/>
  <c r="P688" i="9"/>
  <c r="O688" i="9"/>
  <c r="F688" i="9"/>
  <c r="T687" i="9"/>
  <c r="Q687" i="9"/>
  <c r="P687" i="9"/>
  <c r="O687" i="9"/>
  <c r="F687" i="9"/>
  <c r="T686" i="9"/>
  <c r="P686" i="9"/>
  <c r="Q686" i="9" s="1"/>
  <c r="O686" i="9"/>
  <c r="F686" i="9"/>
  <c r="T685" i="9"/>
  <c r="Q685" i="9"/>
  <c r="S685" i="9" s="1"/>
  <c r="P685" i="9"/>
  <c r="O685" i="9"/>
  <c r="F685" i="9"/>
  <c r="T684" i="9"/>
  <c r="P684" i="9"/>
  <c r="Q684" i="9" s="1"/>
  <c r="O684" i="9"/>
  <c r="F684" i="9"/>
  <c r="T683" i="9"/>
  <c r="Q683" i="9"/>
  <c r="P683" i="9"/>
  <c r="O683" i="9"/>
  <c r="F683" i="9"/>
  <c r="T682" i="9"/>
  <c r="P682" i="9"/>
  <c r="Q682" i="9" s="1"/>
  <c r="O682" i="9"/>
  <c r="F682" i="9"/>
  <c r="T681" i="9"/>
  <c r="P681" i="9"/>
  <c r="Q681" i="9" s="1"/>
  <c r="S681" i="9" s="1"/>
  <c r="O681" i="9"/>
  <c r="F681" i="9"/>
  <c r="T680" i="9"/>
  <c r="R680" i="9"/>
  <c r="Q680" i="9"/>
  <c r="S680" i="9" s="1"/>
  <c r="P680" i="9"/>
  <c r="O680" i="9"/>
  <c r="F680" i="9"/>
  <c r="T679" i="9"/>
  <c r="Q679" i="9"/>
  <c r="P679" i="9"/>
  <c r="O679" i="9"/>
  <c r="F679" i="9"/>
  <c r="T678" i="9"/>
  <c r="Q678" i="9"/>
  <c r="P678" i="9"/>
  <c r="O678" i="9"/>
  <c r="F678" i="9"/>
  <c r="T677" i="9"/>
  <c r="P677" i="9"/>
  <c r="Q677" i="9" s="1"/>
  <c r="S677" i="9" s="1"/>
  <c r="O677" i="9"/>
  <c r="F677" i="9"/>
  <c r="T676" i="9"/>
  <c r="Q676" i="9"/>
  <c r="P676" i="9"/>
  <c r="O676" i="9"/>
  <c r="F676" i="9"/>
  <c r="T675" i="9"/>
  <c r="P675" i="9"/>
  <c r="Q675" i="9" s="1"/>
  <c r="O675" i="9"/>
  <c r="F675" i="9"/>
  <c r="T674" i="9"/>
  <c r="P674" i="9"/>
  <c r="Q674" i="9" s="1"/>
  <c r="O674" i="9"/>
  <c r="F674" i="9"/>
  <c r="T673" i="9"/>
  <c r="Q673" i="9"/>
  <c r="S673" i="9" s="1"/>
  <c r="P673" i="9"/>
  <c r="O673" i="9"/>
  <c r="F673" i="9"/>
  <c r="T672" i="9"/>
  <c r="P672" i="9"/>
  <c r="Q672" i="9" s="1"/>
  <c r="O672" i="9"/>
  <c r="F672" i="9"/>
  <c r="T671" i="9"/>
  <c r="Q671" i="9"/>
  <c r="P671" i="9"/>
  <c r="O671" i="9"/>
  <c r="F671" i="9"/>
  <c r="T670" i="9"/>
  <c r="P670" i="9"/>
  <c r="Q670" i="9" s="1"/>
  <c r="O670" i="9"/>
  <c r="F670" i="9"/>
  <c r="T669" i="9"/>
  <c r="Q669" i="9"/>
  <c r="S669" i="9" s="1"/>
  <c r="P669" i="9"/>
  <c r="O669" i="9"/>
  <c r="F669" i="9"/>
  <c r="T668" i="9"/>
  <c r="Q668" i="9"/>
  <c r="S668" i="9" s="1"/>
  <c r="P668" i="9"/>
  <c r="O668" i="9"/>
  <c r="F668" i="9"/>
  <c r="T667" i="9"/>
  <c r="P667" i="9"/>
  <c r="Q667" i="9" s="1"/>
  <c r="O667" i="9"/>
  <c r="F667" i="9"/>
  <c r="T666" i="9"/>
  <c r="Q666" i="9"/>
  <c r="P666" i="9"/>
  <c r="O666" i="9"/>
  <c r="F666" i="9"/>
  <c r="T665" i="9"/>
  <c r="P665" i="9"/>
  <c r="Q665" i="9" s="1"/>
  <c r="S665" i="9" s="1"/>
  <c r="O665" i="9"/>
  <c r="F665" i="9"/>
  <c r="T664" i="9"/>
  <c r="R664" i="9"/>
  <c r="P664" i="9"/>
  <c r="Q664" i="9" s="1"/>
  <c r="S664" i="9" s="1"/>
  <c r="O664" i="9"/>
  <c r="F664" i="9"/>
  <c r="T663" i="9"/>
  <c r="P663" i="9"/>
  <c r="Q663" i="9" s="1"/>
  <c r="O663" i="9"/>
  <c r="F663" i="9"/>
  <c r="T662" i="9"/>
  <c r="Q662" i="9"/>
  <c r="P662" i="9"/>
  <c r="O662" i="9"/>
  <c r="F662" i="9"/>
  <c r="T661" i="9"/>
  <c r="Q661" i="9"/>
  <c r="S661" i="9" s="1"/>
  <c r="P661" i="9"/>
  <c r="O661" i="9"/>
  <c r="F661" i="9"/>
  <c r="T660" i="9"/>
  <c r="Q660" i="9"/>
  <c r="P660" i="9"/>
  <c r="O660" i="9"/>
  <c r="F660" i="9"/>
  <c r="T659" i="9"/>
  <c r="Q659" i="9"/>
  <c r="P659" i="9"/>
  <c r="O659" i="9"/>
  <c r="F659" i="9"/>
  <c r="T658" i="9"/>
  <c r="P658" i="9"/>
  <c r="Q658" i="9" s="1"/>
  <c r="O658" i="9"/>
  <c r="F658" i="9"/>
  <c r="T657" i="9"/>
  <c r="P657" i="9"/>
  <c r="Q657" i="9" s="1"/>
  <c r="S657" i="9" s="1"/>
  <c r="O657" i="9"/>
  <c r="F657" i="9"/>
  <c r="T656" i="9"/>
  <c r="P656" i="9"/>
  <c r="Q656" i="9" s="1"/>
  <c r="O656" i="9"/>
  <c r="F656" i="9"/>
  <c r="T655" i="9"/>
  <c r="Q655" i="9"/>
  <c r="P655" i="9"/>
  <c r="O655" i="9"/>
  <c r="F655" i="9"/>
  <c r="T654" i="9"/>
  <c r="Q654" i="9"/>
  <c r="P654" i="9"/>
  <c r="O654" i="9"/>
  <c r="F654" i="9"/>
  <c r="T653" i="9"/>
  <c r="Q653" i="9"/>
  <c r="S653" i="9" s="1"/>
  <c r="P653" i="9"/>
  <c r="O653" i="9"/>
  <c r="F653" i="9"/>
  <c r="T652" i="9"/>
  <c r="P652" i="9"/>
  <c r="Q652" i="9" s="1"/>
  <c r="O652" i="9"/>
  <c r="F652" i="9"/>
  <c r="T651" i="9"/>
  <c r="P651" i="9"/>
  <c r="Q651" i="9" s="1"/>
  <c r="O651" i="9"/>
  <c r="F651" i="9"/>
  <c r="T650" i="9"/>
  <c r="P650" i="9"/>
  <c r="Q650" i="9" s="1"/>
  <c r="O650" i="9"/>
  <c r="F650" i="9"/>
  <c r="T649" i="9"/>
  <c r="P649" i="9"/>
  <c r="Q649" i="9" s="1"/>
  <c r="S649" i="9" s="1"/>
  <c r="O649" i="9"/>
  <c r="F649" i="9"/>
  <c r="T648" i="9"/>
  <c r="R648" i="9"/>
  <c r="Q648" i="9"/>
  <c r="S648" i="9" s="1"/>
  <c r="P648" i="9"/>
  <c r="O648" i="9"/>
  <c r="F648" i="9"/>
  <c r="T647" i="9"/>
  <c r="Q647" i="9"/>
  <c r="P647" i="9"/>
  <c r="O647" i="9"/>
  <c r="F647" i="9"/>
  <c r="T646" i="9"/>
  <c r="Q646" i="9"/>
  <c r="P646" i="9"/>
  <c r="O646" i="9"/>
  <c r="F646" i="9"/>
  <c r="T645" i="9"/>
  <c r="P645" i="9"/>
  <c r="Q645" i="9" s="1"/>
  <c r="S645" i="9" s="1"/>
  <c r="O645" i="9"/>
  <c r="F645" i="9"/>
  <c r="T644" i="9"/>
  <c r="Q644" i="9"/>
  <c r="P644" i="9"/>
  <c r="O644" i="9"/>
  <c r="F644" i="9"/>
  <c r="T643" i="9"/>
  <c r="P643" i="9"/>
  <c r="Q643" i="9" s="1"/>
  <c r="O643" i="9"/>
  <c r="F643" i="9"/>
  <c r="T642" i="9"/>
  <c r="P642" i="9"/>
  <c r="Q642" i="9" s="1"/>
  <c r="O642" i="9"/>
  <c r="F642" i="9"/>
  <c r="T641" i="9"/>
  <c r="Q641" i="9"/>
  <c r="S641" i="9" s="1"/>
  <c r="P641" i="9"/>
  <c r="O641" i="9"/>
  <c r="F641" i="9"/>
  <c r="T640" i="9"/>
  <c r="P640" i="9"/>
  <c r="Q640" i="9" s="1"/>
  <c r="O640" i="9"/>
  <c r="F640" i="9"/>
  <c r="T639" i="9"/>
  <c r="Q639" i="9"/>
  <c r="P639" i="9"/>
  <c r="O639" i="9"/>
  <c r="F639" i="9"/>
  <c r="T638" i="9"/>
  <c r="P638" i="9"/>
  <c r="Q638" i="9" s="1"/>
  <c r="O638" i="9"/>
  <c r="F638" i="9"/>
  <c r="T637" i="9"/>
  <c r="Q637" i="9"/>
  <c r="S637" i="9" s="1"/>
  <c r="P637" i="9"/>
  <c r="O637" i="9"/>
  <c r="F637" i="9"/>
  <c r="T636" i="9"/>
  <c r="Q636" i="9"/>
  <c r="S636" i="9" s="1"/>
  <c r="P636" i="9"/>
  <c r="O636" i="9"/>
  <c r="F636" i="9"/>
  <c r="T635" i="9"/>
  <c r="P635" i="9"/>
  <c r="Q635" i="9" s="1"/>
  <c r="O635" i="9"/>
  <c r="F635" i="9"/>
  <c r="T634" i="9"/>
  <c r="Q634" i="9"/>
  <c r="P634" i="9"/>
  <c r="O634" i="9"/>
  <c r="F634" i="9"/>
  <c r="T633" i="9"/>
  <c r="P633" i="9"/>
  <c r="Q633" i="9" s="1"/>
  <c r="S633" i="9" s="1"/>
  <c r="O633" i="9"/>
  <c r="F633" i="9"/>
  <c r="T632" i="9"/>
  <c r="R632" i="9"/>
  <c r="P632" i="9"/>
  <c r="Q632" i="9" s="1"/>
  <c r="S632" i="9" s="1"/>
  <c r="O632" i="9"/>
  <c r="F632" i="9"/>
  <c r="T631" i="9"/>
  <c r="P631" i="9"/>
  <c r="Q631" i="9" s="1"/>
  <c r="O631" i="9"/>
  <c r="F631" i="9"/>
  <c r="T630" i="9"/>
  <c r="Q630" i="9"/>
  <c r="P630" i="9"/>
  <c r="O630" i="9"/>
  <c r="F630" i="9"/>
  <c r="T629" i="9"/>
  <c r="Q629" i="9"/>
  <c r="S629" i="9" s="1"/>
  <c r="P629" i="9"/>
  <c r="O629" i="9"/>
  <c r="F629" i="9"/>
  <c r="T628" i="9"/>
  <c r="Q628" i="9"/>
  <c r="P628" i="9"/>
  <c r="O628" i="9"/>
  <c r="F628" i="9"/>
  <c r="T627" i="9"/>
  <c r="Q627" i="9"/>
  <c r="P627" i="9"/>
  <c r="O627" i="9"/>
  <c r="F627" i="9"/>
  <c r="T626" i="9"/>
  <c r="P626" i="9"/>
  <c r="Q626" i="9" s="1"/>
  <c r="O626" i="9"/>
  <c r="F626" i="9"/>
  <c r="T625" i="9"/>
  <c r="P625" i="9"/>
  <c r="Q625" i="9" s="1"/>
  <c r="S625" i="9" s="1"/>
  <c r="O625" i="9"/>
  <c r="F625" i="9"/>
  <c r="T624" i="9"/>
  <c r="P624" i="9"/>
  <c r="Q624" i="9" s="1"/>
  <c r="O624" i="9"/>
  <c r="F624" i="9"/>
  <c r="T623" i="9"/>
  <c r="Q623" i="9"/>
  <c r="P623" i="9"/>
  <c r="O623" i="9"/>
  <c r="F623" i="9"/>
  <c r="T622" i="9"/>
  <c r="Q622" i="9"/>
  <c r="P622" i="9"/>
  <c r="O622" i="9"/>
  <c r="F622" i="9"/>
  <c r="T621" i="9"/>
  <c r="Q621" i="9"/>
  <c r="S621" i="9" s="1"/>
  <c r="P621" i="9"/>
  <c r="O621" i="9"/>
  <c r="F621" i="9"/>
  <c r="T620" i="9"/>
  <c r="P620" i="9"/>
  <c r="Q620" i="9" s="1"/>
  <c r="O620" i="9"/>
  <c r="F620" i="9"/>
  <c r="T619" i="9"/>
  <c r="P619" i="9"/>
  <c r="Q619" i="9" s="1"/>
  <c r="O619" i="9"/>
  <c r="F619" i="9"/>
  <c r="T618" i="9"/>
  <c r="P618" i="9"/>
  <c r="Q618" i="9" s="1"/>
  <c r="O618" i="9"/>
  <c r="F618" i="9"/>
  <c r="T617" i="9"/>
  <c r="P617" i="9"/>
  <c r="Q617" i="9" s="1"/>
  <c r="S617" i="9" s="1"/>
  <c r="O617" i="9"/>
  <c r="F617" i="9"/>
  <c r="T616" i="9"/>
  <c r="R616" i="9"/>
  <c r="Q616" i="9"/>
  <c r="S616" i="9" s="1"/>
  <c r="P616" i="9"/>
  <c r="O616" i="9"/>
  <c r="F616" i="9"/>
  <c r="T615" i="9"/>
  <c r="Q615" i="9"/>
  <c r="P615" i="9"/>
  <c r="O615" i="9"/>
  <c r="F615" i="9"/>
  <c r="T614" i="9"/>
  <c r="Q614" i="9"/>
  <c r="P614" i="9"/>
  <c r="O614" i="9"/>
  <c r="F614" i="9"/>
  <c r="T613" i="9"/>
  <c r="P613" i="9"/>
  <c r="Q613" i="9" s="1"/>
  <c r="S613" i="9" s="1"/>
  <c r="O613" i="9"/>
  <c r="F613" i="9"/>
  <c r="T612" i="9"/>
  <c r="Q612" i="9"/>
  <c r="P612" i="9"/>
  <c r="O612" i="9"/>
  <c r="F612" i="9"/>
  <c r="T611" i="9"/>
  <c r="P611" i="9"/>
  <c r="Q611" i="9" s="1"/>
  <c r="O611" i="9"/>
  <c r="F611" i="9"/>
  <c r="T610" i="9"/>
  <c r="P610" i="9"/>
  <c r="Q610" i="9" s="1"/>
  <c r="O610" i="9"/>
  <c r="F610" i="9"/>
  <c r="T609" i="9"/>
  <c r="Q609" i="9"/>
  <c r="S609" i="9" s="1"/>
  <c r="P609" i="9"/>
  <c r="O609" i="9"/>
  <c r="F609" i="9"/>
  <c r="T608" i="9"/>
  <c r="P608" i="9"/>
  <c r="Q608" i="9" s="1"/>
  <c r="O608" i="9"/>
  <c r="F608" i="9"/>
  <c r="T607" i="9"/>
  <c r="Q607" i="9"/>
  <c r="P607" i="9"/>
  <c r="O607" i="9"/>
  <c r="F607" i="9"/>
  <c r="T606" i="9"/>
  <c r="P606" i="9"/>
  <c r="Q606" i="9" s="1"/>
  <c r="O606" i="9"/>
  <c r="F606" i="9"/>
  <c r="T605" i="9"/>
  <c r="Q605" i="9"/>
  <c r="S605" i="9" s="1"/>
  <c r="P605" i="9"/>
  <c r="O605" i="9"/>
  <c r="F605" i="9"/>
  <c r="T604" i="9"/>
  <c r="Q604" i="9"/>
  <c r="S604" i="9" s="1"/>
  <c r="P604" i="9"/>
  <c r="O604" i="9"/>
  <c r="F604" i="9"/>
  <c r="T603" i="9"/>
  <c r="P603" i="9"/>
  <c r="Q603" i="9" s="1"/>
  <c r="O603" i="9"/>
  <c r="F603" i="9"/>
  <c r="T602" i="9"/>
  <c r="Q602" i="9"/>
  <c r="P602" i="9"/>
  <c r="O602" i="9"/>
  <c r="F602" i="9"/>
  <c r="T601" i="9"/>
  <c r="P601" i="9"/>
  <c r="Q601" i="9" s="1"/>
  <c r="S601" i="9" s="1"/>
  <c r="O601" i="9"/>
  <c r="F601" i="9"/>
  <c r="T600" i="9"/>
  <c r="R600" i="9"/>
  <c r="P600" i="9"/>
  <c r="Q600" i="9" s="1"/>
  <c r="S600" i="9" s="1"/>
  <c r="O600" i="9"/>
  <c r="F600" i="9"/>
  <c r="T599" i="9"/>
  <c r="P599" i="9"/>
  <c r="Q599" i="9" s="1"/>
  <c r="O599" i="9"/>
  <c r="F599" i="9"/>
  <c r="T598" i="9"/>
  <c r="Q598" i="9"/>
  <c r="P598" i="9"/>
  <c r="O598" i="9"/>
  <c r="F598" i="9"/>
  <c r="T597" i="9"/>
  <c r="Q597" i="9"/>
  <c r="S597" i="9" s="1"/>
  <c r="P597" i="9"/>
  <c r="O597" i="9"/>
  <c r="F597" i="9"/>
  <c r="T596" i="9"/>
  <c r="Q596" i="9"/>
  <c r="P596" i="9"/>
  <c r="O596" i="9"/>
  <c r="F596" i="9"/>
  <c r="T595" i="9"/>
  <c r="Q595" i="9"/>
  <c r="P595" i="9"/>
  <c r="O595" i="9"/>
  <c r="F595" i="9"/>
  <c r="T594" i="9"/>
  <c r="P594" i="9"/>
  <c r="Q594" i="9" s="1"/>
  <c r="O594" i="9"/>
  <c r="F594" i="9"/>
  <c r="T593" i="9"/>
  <c r="P593" i="9"/>
  <c r="Q593" i="9" s="1"/>
  <c r="S593" i="9" s="1"/>
  <c r="O593" i="9"/>
  <c r="F593" i="9"/>
  <c r="T592" i="9"/>
  <c r="P592" i="9"/>
  <c r="Q592" i="9" s="1"/>
  <c r="O592" i="9"/>
  <c r="F592" i="9"/>
  <c r="T591" i="9"/>
  <c r="Q591" i="9"/>
  <c r="P591" i="9"/>
  <c r="O591" i="9"/>
  <c r="F591" i="9"/>
  <c r="T590" i="9"/>
  <c r="Q590" i="9"/>
  <c r="P590" i="9"/>
  <c r="O590" i="9"/>
  <c r="F590" i="9"/>
  <c r="T589" i="9"/>
  <c r="Q589" i="9"/>
  <c r="S589" i="9" s="1"/>
  <c r="P589" i="9"/>
  <c r="O589" i="9"/>
  <c r="F589" i="9"/>
  <c r="T588" i="9"/>
  <c r="P588" i="9"/>
  <c r="Q588" i="9" s="1"/>
  <c r="O588" i="9"/>
  <c r="F588" i="9"/>
  <c r="T587" i="9"/>
  <c r="P587" i="9"/>
  <c r="Q587" i="9" s="1"/>
  <c r="O587" i="9"/>
  <c r="F587" i="9"/>
  <c r="T586" i="9"/>
  <c r="P586" i="9"/>
  <c r="Q586" i="9" s="1"/>
  <c r="O586" i="9"/>
  <c r="F586" i="9"/>
  <c r="T585" i="9"/>
  <c r="P585" i="9"/>
  <c r="Q585" i="9" s="1"/>
  <c r="S585" i="9" s="1"/>
  <c r="O585" i="9"/>
  <c r="F585" i="9"/>
  <c r="T584" i="9"/>
  <c r="R584" i="9"/>
  <c r="Q584" i="9"/>
  <c r="S584" i="9" s="1"/>
  <c r="P584" i="9"/>
  <c r="O584" i="9"/>
  <c r="F584" i="9"/>
  <c r="T583" i="9"/>
  <c r="Q583" i="9"/>
  <c r="P583" i="9"/>
  <c r="O583" i="9"/>
  <c r="F583" i="9"/>
  <c r="T582" i="9"/>
  <c r="Q582" i="9"/>
  <c r="P582" i="9"/>
  <c r="O582" i="9"/>
  <c r="F582" i="9"/>
  <c r="T581" i="9"/>
  <c r="P581" i="9"/>
  <c r="Q581" i="9" s="1"/>
  <c r="S581" i="9" s="1"/>
  <c r="O581" i="9"/>
  <c r="F581" i="9"/>
  <c r="T580" i="9"/>
  <c r="Q580" i="9"/>
  <c r="P580" i="9"/>
  <c r="O580" i="9"/>
  <c r="F580" i="9"/>
  <c r="T579" i="9"/>
  <c r="P579" i="9"/>
  <c r="Q579" i="9" s="1"/>
  <c r="O579" i="9"/>
  <c r="F579" i="9"/>
  <c r="T578" i="9"/>
  <c r="P578" i="9"/>
  <c r="Q578" i="9" s="1"/>
  <c r="O578" i="9"/>
  <c r="F578" i="9"/>
  <c r="T577" i="9"/>
  <c r="Q577" i="9"/>
  <c r="S577" i="9" s="1"/>
  <c r="P577" i="9"/>
  <c r="O577" i="9"/>
  <c r="F577" i="9"/>
  <c r="T576" i="9"/>
  <c r="P576" i="9"/>
  <c r="Q576" i="9" s="1"/>
  <c r="O576" i="9"/>
  <c r="F576" i="9"/>
  <c r="T575" i="9"/>
  <c r="Q575" i="9"/>
  <c r="P575" i="9"/>
  <c r="O575" i="9"/>
  <c r="F575" i="9"/>
  <c r="T574" i="9"/>
  <c r="P574" i="9"/>
  <c r="Q574" i="9" s="1"/>
  <c r="O574" i="9"/>
  <c r="F574" i="9"/>
  <c r="T573" i="9"/>
  <c r="Q573" i="9"/>
  <c r="S573" i="9" s="1"/>
  <c r="P573" i="9"/>
  <c r="O573" i="9"/>
  <c r="F573" i="9"/>
  <c r="T572" i="9"/>
  <c r="Q572" i="9"/>
  <c r="S572" i="9" s="1"/>
  <c r="P572" i="9"/>
  <c r="O572" i="9"/>
  <c r="F572" i="9"/>
  <c r="T571" i="9"/>
  <c r="P571" i="9"/>
  <c r="Q571" i="9" s="1"/>
  <c r="O571" i="9"/>
  <c r="F571" i="9"/>
  <c r="T570" i="9"/>
  <c r="Q570" i="9"/>
  <c r="P570" i="9"/>
  <c r="O570" i="9"/>
  <c r="F570" i="9"/>
  <c r="T569" i="9"/>
  <c r="P569" i="9"/>
  <c r="Q569" i="9" s="1"/>
  <c r="S569" i="9" s="1"/>
  <c r="O569" i="9"/>
  <c r="F569" i="9"/>
  <c r="T568" i="9"/>
  <c r="R568" i="9"/>
  <c r="P568" i="9"/>
  <c r="Q568" i="9" s="1"/>
  <c r="S568" i="9" s="1"/>
  <c r="O568" i="9"/>
  <c r="F568" i="9"/>
  <c r="T567" i="9"/>
  <c r="P567" i="9"/>
  <c r="Q567" i="9" s="1"/>
  <c r="O567" i="9"/>
  <c r="F567" i="9"/>
  <c r="T566" i="9"/>
  <c r="Q566" i="9"/>
  <c r="P566" i="9"/>
  <c r="O566" i="9"/>
  <c r="F566" i="9"/>
  <c r="T565" i="9"/>
  <c r="Q565" i="9"/>
  <c r="S565" i="9" s="1"/>
  <c r="P565" i="9"/>
  <c r="O565" i="9"/>
  <c r="F565" i="9"/>
  <c r="T564" i="9"/>
  <c r="Q564" i="9"/>
  <c r="P564" i="9"/>
  <c r="O564" i="9"/>
  <c r="F564" i="9"/>
  <c r="T563" i="9"/>
  <c r="Q563" i="9"/>
  <c r="P563" i="9"/>
  <c r="O563" i="9"/>
  <c r="F563" i="9"/>
  <c r="T562" i="9"/>
  <c r="P562" i="9"/>
  <c r="Q562" i="9" s="1"/>
  <c r="O562" i="9"/>
  <c r="F562" i="9"/>
  <c r="T561" i="9"/>
  <c r="P561" i="9"/>
  <c r="Q561" i="9" s="1"/>
  <c r="S561" i="9" s="1"/>
  <c r="O561" i="9"/>
  <c r="F561" i="9"/>
  <c r="T560" i="9"/>
  <c r="P560" i="9"/>
  <c r="Q560" i="9" s="1"/>
  <c r="O560" i="9"/>
  <c r="F560" i="9"/>
  <c r="T559" i="9"/>
  <c r="Q559" i="9"/>
  <c r="P559" i="9"/>
  <c r="O559" i="9"/>
  <c r="F559" i="9"/>
  <c r="T558" i="9"/>
  <c r="Q558" i="9"/>
  <c r="P558" i="9"/>
  <c r="O558" i="9"/>
  <c r="F558" i="9"/>
  <c r="T557" i="9"/>
  <c r="Q557" i="9"/>
  <c r="S557" i="9" s="1"/>
  <c r="P557" i="9"/>
  <c r="O557" i="9"/>
  <c r="F557" i="9"/>
  <c r="T556" i="9"/>
  <c r="P556" i="9"/>
  <c r="Q556" i="9" s="1"/>
  <c r="O556" i="9"/>
  <c r="F556" i="9"/>
  <c r="T555" i="9"/>
  <c r="P555" i="9"/>
  <c r="Q555" i="9" s="1"/>
  <c r="O555" i="9"/>
  <c r="F555" i="9"/>
  <c r="T554" i="9"/>
  <c r="P554" i="9"/>
  <c r="Q554" i="9" s="1"/>
  <c r="O554" i="9"/>
  <c r="F554" i="9"/>
  <c r="T553" i="9"/>
  <c r="P553" i="9"/>
  <c r="Q553" i="9" s="1"/>
  <c r="S553" i="9" s="1"/>
  <c r="O553" i="9"/>
  <c r="F553" i="9"/>
  <c r="T552" i="9"/>
  <c r="R552" i="9"/>
  <c r="Q552" i="9"/>
  <c r="S552" i="9" s="1"/>
  <c r="P552" i="9"/>
  <c r="O552" i="9"/>
  <c r="F552" i="9"/>
  <c r="T551" i="9"/>
  <c r="Q551" i="9"/>
  <c r="P551" i="9"/>
  <c r="O551" i="9"/>
  <c r="F551" i="9"/>
  <c r="T550" i="9"/>
  <c r="Q550" i="9"/>
  <c r="P550" i="9"/>
  <c r="O550" i="9"/>
  <c r="F550" i="9"/>
  <c r="T549" i="9"/>
  <c r="P549" i="9"/>
  <c r="Q549" i="9" s="1"/>
  <c r="S549" i="9" s="1"/>
  <c r="O549" i="9"/>
  <c r="F549" i="9"/>
  <c r="T548" i="9"/>
  <c r="Q548" i="9"/>
  <c r="P548" i="9"/>
  <c r="O548" i="9"/>
  <c r="F548" i="9"/>
  <c r="T547" i="9"/>
  <c r="P547" i="9"/>
  <c r="Q547" i="9" s="1"/>
  <c r="O547" i="9"/>
  <c r="F547" i="9"/>
  <c r="T546" i="9"/>
  <c r="P546" i="9"/>
  <c r="Q546" i="9" s="1"/>
  <c r="O546" i="9"/>
  <c r="F546" i="9"/>
  <c r="T545" i="9"/>
  <c r="Q545" i="9"/>
  <c r="S545" i="9" s="1"/>
  <c r="P545" i="9"/>
  <c r="O545" i="9"/>
  <c r="F545" i="9"/>
  <c r="T544" i="9"/>
  <c r="R544" i="9"/>
  <c r="P544" i="9"/>
  <c r="Q544" i="9" s="1"/>
  <c r="S544" i="9" s="1"/>
  <c r="O544" i="9"/>
  <c r="F544" i="9"/>
  <c r="T543" i="9"/>
  <c r="Q543" i="9"/>
  <c r="P543" i="9"/>
  <c r="O543" i="9"/>
  <c r="F543" i="9"/>
  <c r="T542" i="9"/>
  <c r="P542" i="9"/>
  <c r="Q542" i="9" s="1"/>
  <c r="O542" i="9"/>
  <c r="F542" i="9"/>
  <c r="T541" i="9"/>
  <c r="Q541" i="9"/>
  <c r="S541" i="9" s="1"/>
  <c r="P541" i="9"/>
  <c r="O541" i="9"/>
  <c r="F541" i="9"/>
  <c r="T540" i="9"/>
  <c r="Q540" i="9"/>
  <c r="P540" i="9"/>
  <c r="O540" i="9"/>
  <c r="F540" i="9"/>
  <c r="T539" i="9"/>
  <c r="P539" i="9"/>
  <c r="Q539" i="9" s="1"/>
  <c r="O539" i="9"/>
  <c r="F539" i="9"/>
  <c r="T538" i="9"/>
  <c r="Q538" i="9"/>
  <c r="P538" i="9"/>
  <c r="O538" i="9"/>
  <c r="F538" i="9"/>
  <c r="T537" i="9"/>
  <c r="P537" i="9"/>
  <c r="Q537" i="9" s="1"/>
  <c r="S537" i="9" s="1"/>
  <c r="O537" i="9"/>
  <c r="F537" i="9"/>
  <c r="T536" i="9"/>
  <c r="R536" i="9"/>
  <c r="P536" i="9"/>
  <c r="Q536" i="9" s="1"/>
  <c r="S536" i="9" s="1"/>
  <c r="O536" i="9"/>
  <c r="F536" i="9"/>
  <c r="T535" i="9"/>
  <c r="P535" i="9"/>
  <c r="Q535" i="9" s="1"/>
  <c r="O535" i="9"/>
  <c r="F535" i="9"/>
  <c r="T534" i="9"/>
  <c r="Q534" i="9"/>
  <c r="P534" i="9"/>
  <c r="O534" i="9"/>
  <c r="F534" i="9"/>
  <c r="T533" i="9"/>
  <c r="Q533" i="9"/>
  <c r="S533" i="9" s="1"/>
  <c r="P533" i="9"/>
  <c r="O533" i="9"/>
  <c r="F533" i="9"/>
  <c r="T532" i="9"/>
  <c r="Q532" i="9"/>
  <c r="P532" i="9"/>
  <c r="O532" i="9"/>
  <c r="F532" i="9"/>
  <c r="T531" i="9"/>
  <c r="Q531" i="9"/>
  <c r="P531" i="9"/>
  <c r="O531" i="9"/>
  <c r="F531" i="9"/>
  <c r="T530" i="9"/>
  <c r="P530" i="9"/>
  <c r="Q530" i="9" s="1"/>
  <c r="O530" i="9"/>
  <c r="F530" i="9"/>
  <c r="T529" i="9"/>
  <c r="P529" i="9"/>
  <c r="Q529" i="9" s="1"/>
  <c r="S529" i="9" s="1"/>
  <c r="O529" i="9"/>
  <c r="F529" i="9"/>
  <c r="T528" i="9"/>
  <c r="P528" i="9"/>
  <c r="Q528" i="9" s="1"/>
  <c r="O528" i="9"/>
  <c r="F528" i="9"/>
  <c r="T527" i="9"/>
  <c r="Q527" i="9"/>
  <c r="P527" i="9"/>
  <c r="O527" i="9"/>
  <c r="F527" i="9"/>
  <c r="T526" i="9"/>
  <c r="Q526" i="9"/>
  <c r="P526" i="9"/>
  <c r="O526" i="9"/>
  <c r="F526" i="9"/>
  <c r="T525" i="9"/>
  <c r="Q525" i="9"/>
  <c r="S525" i="9" s="1"/>
  <c r="P525" i="9"/>
  <c r="O525" i="9"/>
  <c r="F525" i="9"/>
  <c r="T524" i="9"/>
  <c r="P524" i="9"/>
  <c r="Q524" i="9" s="1"/>
  <c r="O524" i="9"/>
  <c r="F524" i="9"/>
  <c r="T523" i="9"/>
  <c r="P523" i="9"/>
  <c r="Q523" i="9" s="1"/>
  <c r="O523" i="9"/>
  <c r="F523" i="9"/>
  <c r="T522" i="9"/>
  <c r="P522" i="9"/>
  <c r="Q522" i="9" s="1"/>
  <c r="O522" i="9"/>
  <c r="F522" i="9"/>
  <c r="T521" i="9"/>
  <c r="P521" i="9"/>
  <c r="Q521" i="9" s="1"/>
  <c r="S521" i="9" s="1"/>
  <c r="O521" i="9"/>
  <c r="F521" i="9"/>
  <c r="T520" i="9"/>
  <c r="R520" i="9"/>
  <c r="Q520" i="9"/>
  <c r="S520" i="9" s="1"/>
  <c r="P520" i="9"/>
  <c r="O520" i="9"/>
  <c r="F520" i="9"/>
  <c r="T519" i="9"/>
  <c r="Q519" i="9"/>
  <c r="P519" i="9"/>
  <c r="O519" i="9"/>
  <c r="F519" i="9"/>
  <c r="T518" i="9"/>
  <c r="Q518" i="9"/>
  <c r="P518" i="9"/>
  <c r="O518" i="9"/>
  <c r="F518" i="9"/>
  <c r="T517" i="9"/>
  <c r="P517" i="9"/>
  <c r="Q517" i="9" s="1"/>
  <c r="S517" i="9" s="1"/>
  <c r="O517" i="9"/>
  <c r="F517" i="9"/>
  <c r="T516" i="9"/>
  <c r="Q516" i="9"/>
  <c r="P516" i="9"/>
  <c r="O516" i="9"/>
  <c r="F516" i="9"/>
  <c r="T515" i="9"/>
  <c r="P515" i="9"/>
  <c r="Q515" i="9" s="1"/>
  <c r="O515" i="9"/>
  <c r="F515" i="9"/>
  <c r="T514" i="9"/>
  <c r="P514" i="9"/>
  <c r="Q514" i="9" s="1"/>
  <c r="O514" i="9"/>
  <c r="F514" i="9"/>
  <c r="T513" i="9"/>
  <c r="Q513" i="9"/>
  <c r="S513" i="9" s="1"/>
  <c r="P513" i="9"/>
  <c r="O513" i="9"/>
  <c r="F513" i="9"/>
  <c r="T512" i="9"/>
  <c r="P512" i="9"/>
  <c r="Q512" i="9" s="1"/>
  <c r="S512" i="9" s="1"/>
  <c r="O512" i="9"/>
  <c r="F512" i="9"/>
  <c r="T511" i="9"/>
  <c r="Q511" i="9"/>
  <c r="P511" i="9"/>
  <c r="O511" i="9"/>
  <c r="F511" i="9"/>
  <c r="T510" i="9"/>
  <c r="P510" i="9"/>
  <c r="Q510" i="9" s="1"/>
  <c r="O510" i="9"/>
  <c r="F510" i="9"/>
  <c r="T509" i="9"/>
  <c r="Q509" i="9"/>
  <c r="S509" i="9" s="1"/>
  <c r="P509" i="9"/>
  <c r="O509" i="9"/>
  <c r="F509" i="9"/>
  <c r="T508" i="9"/>
  <c r="Q508" i="9"/>
  <c r="P508" i="9"/>
  <c r="O508" i="9"/>
  <c r="F508" i="9"/>
  <c r="T507" i="9"/>
  <c r="P507" i="9"/>
  <c r="Q507" i="9" s="1"/>
  <c r="O507" i="9"/>
  <c r="F507" i="9"/>
  <c r="T506" i="9"/>
  <c r="Q506" i="9"/>
  <c r="P506" i="9"/>
  <c r="O506" i="9"/>
  <c r="F506" i="9"/>
  <c r="T505" i="9"/>
  <c r="P505" i="9"/>
  <c r="Q505" i="9" s="1"/>
  <c r="S505" i="9" s="1"/>
  <c r="O505" i="9"/>
  <c r="F505" i="9"/>
  <c r="T504" i="9"/>
  <c r="P504" i="9"/>
  <c r="Q504" i="9" s="1"/>
  <c r="S504" i="9" s="1"/>
  <c r="O504" i="9"/>
  <c r="F504" i="9"/>
  <c r="T503" i="9"/>
  <c r="P503" i="9"/>
  <c r="Q503" i="9" s="1"/>
  <c r="O503" i="9"/>
  <c r="F503" i="9"/>
  <c r="T502" i="9"/>
  <c r="Q502" i="9"/>
  <c r="P502" i="9"/>
  <c r="O502" i="9"/>
  <c r="F502" i="9"/>
  <c r="T501" i="9"/>
  <c r="Q501" i="9"/>
  <c r="S501" i="9" s="1"/>
  <c r="P501" i="9"/>
  <c r="O501" i="9"/>
  <c r="F501" i="9"/>
  <c r="T500" i="9"/>
  <c r="Q500" i="9"/>
  <c r="P500" i="9"/>
  <c r="O500" i="9"/>
  <c r="F500" i="9"/>
  <c r="T499" i="9"/>
  <c r="Q499" i="9"/>
  <c r="P499" i="9"/>
  <c r="O499" i="9"/>
  <c r="F499" i="9"/>
  <c r="T498" i="9"/>
  <c r="P498" i="9"/>
  <c r="Q498" i="9" s="1"/>
  <c r="O498" i="9"/>
  <c r="F498" i="9"/>
  <c r="T497" i="9"/>
  <c r="P497" i="9"/>
  <c r="Q497" i="9" s="1"/>
  <c r="O497" i="9"/>
  <c r="F497" i="9"/>
  <c r="T496" i="9"/>
  <c r="Q496" i="9"/>
  <c r="P496" i="9"/>
  <c r="O496" i="9"/>
  <c r="F496" i="9"/>
  <c r="T495" i="9"/>
  <c r="Q495" i="9"/>
  <c r="S495" i="9" s="1"/>
  <c r="P495" i="9"/>
  <c r="O495" i="9"/>
  <c r="F495" i="9"/>
  <c r="T494" i="9"/>
  <c r="P494" i="9"/>
  <c r="Q494" i="9" s="1"/>
  <c r="O494" i="9"/>
  <c r="F494" i="9"/>
  <c r="T493" i="9"/>
  <c r="P493" i="9"/>
  <c r="Q493" i="9" s="1"/>
  <c r="O493" i="9"/>
  <c r="F493" i="9"/>
  <c r="T492" i="9"/>
  <c r="P492" i="9"/>
  <c r="Q492" i="9" s="1"/>
  <c r="O492" i="9"/>
  <c r="F492" i="9"/>
  <c r="T491" i="9"/>
  <c r="R491" i="9"/>
  <c r="Q491" i="9"/>
  <c r="S491" i="9" s="1"/>
  <c r="P491" i="9"/>
  <c r="O491" i="9"/>
  <c r="F491" i="9"/>
  <c r="T490" i="9"/>
  <c r="P490" i="9"/>
  <c r="Q490" i="9" s="1"/>
  <c r="S490" i="9" s="1"/>
  <c r="O490" i="9"/>
  <c r="F490" i="9"/>
  <c r="T489" i="9"/>
  <c r="P489" i="9"/>
  <c r="Q489" i="9" s="1"/>
  <c r="O489" i="9"/>
  <c r="F489" i="9"/>
  <c r="T488" i="9"/>
  <c r="Q488" i="9"/>
  <c r="P488" i="9"/>
  <c r="O488" i="9"/>
  <c r="F488" i="9"/>
  <c r="T487" i="9"/>
  <c r="Q487" i="9"/>
  <c r="S487" i="9" s="1"/>
  <c r="P487" i="9"/>
  <c r="O487" i="9"/>
  <c r="F487" i="9"/>
  <c r="T486" i="9"/>
  <c r="P486" i="9"/>
  <c r="Q486" i="9" s="1"/>
  <c r="O486" i="9"/>
  <c r="F486" i="9"/>
  <c r="T485" i="9"/>
  <c r="P485" i="9"/>
  <c r="Q485" i="9" s="1"/>
  <c r="O485" i="9"/>
  <c r="F485" i="9"/>
  <c r="T484" i="9"/>
  <c r="P484" i="9"/>
  <c r="Q484" i="9" s="1"/>
  <c r="O484" i="9"/>
  <c r="F484" i="9"/>
  <c r="T483" i="9"/>
  <c r="R483" i="9"/>
  <c r="Q483" i="9"/>
  <c r="S483" i="9" s="1"/>
  <c r="P483" i="9"/>
  <c r="O483" i="9"/>
  <c r="F483" i="9"/>
  <c r="T482" i="9"/>
  <c r="R482" i="9"/>
  <c r="P482" i="9"/>
  <c r="Q482" i="9" s="1"/>
  <c r="S482" i="9" s="1"/>
  <c r="O482" i="9"/>
  <c r="F482" i="9"/>
  <c r="T481" i="9"/>
  <c r="P481" i="9"/>
  <c r="Q481" i="9" s="1"/>
  <c r="O481" i="9"/>
  <c r="F481" i="9"/>
  <c r="T480" i="9"/>
  <c r="Q480" i="9"/>
  <c r="P480" i="9"/>
  <c r="O480" i="9"/>
  <c r="F480" i="9"/>
  <c r="T479" i="9"/>
  <c r="Q479" i="9"/>
  <c r="P479" i="9"/>
  <c r="O479" i="9"/>
  <c r="F479" i="9"/>
  <c r="T478" i="9"/>
  <c r="P478" i="9"/>
  <c r="Q478" i="9" s="1"/>
  <c r="O478" i="9"/>
  <c r="F478" i="9"/>
  <c r="T477" i="9"/>
  <c r="P477" i="9"/>
  <c r="Q477" i="9" s="1"/>
  <c r="O477" i="9"/>
  <c r="F477" i="9"/>
  <c r="T476" i="9"/>
  <c r="P476" i="9"/>
  <c r="Q476" i="9" s="1"/>
  <c r="O476" i="9"/>
  <c r="F476" i="9"/>
  <c r="T475" i="9"/>
  <c r="P475" i="9"/>
  <c r="Q475" i="9" s="1"/>
  <c r="R475" i="9" s="1"/>
  <c r="O475" i="9"/>
  <c r="F475" i="9"/>
  <c r="T474" i="9"/>
  <c r="R474" i="9"/>
  <c r="Q474" i="9"/>
  <c r="S474" i="9" s="1"/>
  <c r="P474" i="9"/>
  <c r="O474" i="9"/>
  <c r="F474" i="9"/>
  <c r="T473" i="9"/>
  <c r="Q473" i="9"/>
  <c r="R473" i="9" s="1"/>
  <c r="P473" i="9"/>
  <c r="O473" i="9"/>
  <c r="F473" i="9"/>
  <c r="T472" i="9"/>
  <c r="R472" i="9"/>
  <c r="P472" i="9"/>
  <c r="Q472" i="9" s="1"/>
  <c r="S472" i="9" s="1"/>
  <c r="O472" i="9"/>
  <c r="F472" i="9"/>
  <c r="T471" i="9"/>
  <c r="Q471" i="9"/>
  <c r="P471" i="9"/>
  <c r="O471" i="9"/>
  <c r="F471" i="9"/>
  <c r="T470" i="9"/>
  <c r="P470" i="9"/>
  <c r="Q470" i="9" s="1"/>
  <c r="S470" i="9" s="1"/>
  <c r="O470" i="9"/>
  <c r="F470" i="9"/>
  <c r="T469" i="9"/>
  <c r="Q469" i="9"/>
  <c r="P469" i="9"/>
  <c r="O469" i="9"/>
  <c r="F469" i="9"/>
  <c r="T468" i="9"/>
  <c r="P468" i="9"/>
  <c r="Q468" i="9" s="1"/>
  <c r="O468" i="9"/>
  <c r="F468" i="9"/>
  <c r="T467" i="9"/>
  <c r="P467" i="9"/>
  <c r="Q467" i="9" s="1"/>
  <c r="R467" i="9" s="1"/>
  <c r="O467" i="9"/>
  <c r="F467" i="9"/>
  <c r="T466" i="9"/>
  <c r="R466" i="9"/>
  <c r="Q466" i="9"/>
  <c r="S466" i="9" s="1"/>
  <c r="P466" i="9"/>
  <c r="O466" i="9"/>
  <c r="F466" i="9"/>
  <c r="T465" i="9"/>
  <c r="S465" i="9"/>
  <c r="Q465" i="9"/>
  <c r="R465" i="9" s="1"/>
  <c r="P465" i="9"/>
  <c r="O465" i="9"/>
  <c r="F465" i="9"/>
  <c r="T464" i="9"/>
  <c r="R464" i="9"/>
  <c r="P464" i="9"/>
  <c r="Q464" i="9" s="1"/>
  <c r="S464" i="9" s="1"/>
  <c r="O464" i="9"/>
  <c r="F464" i="9"/>
  <c r="T463" i="9"/>
  <c r="Q463" i="9"/>
  <c r="R463" i="9" s="1"/>
  <c r="P463" i="9"/>
  <c r="O463" i="9"/>
  <c r="F463" i="9"/>
  <c r="T462" i="9"/>
  <c r="P462" i="9"/>
  <c r="Q462" i="9" s="1"/>
  <c r="O462" i="9"/>
  <c r="F462" i="9"/>
  <c r="T461" i="9"/>
  <c r="Q461" i="9"/>
  <c r="P461" i="9"/>
  <c r="O461" i="9"/>
  <c r="F461" i="9"/>
  <c r="T460" i="9"/>
  <c r="P460" i="9"/>
  <c r="Q460" i="9" s="1"/>
  <c r="O460" i="9"/>
  <c r="F460" i="9"/>
  <c r="T459" i="9"/>
  <c r="S459" i="9"/>
  <c r="P459" i="9"/>
  <c r="Q459" i="9" s="1"/>
  <c r="R459" i="9" s="1"/>
  <c r="O459" i="9"/>
  <c r="F459" i="9"/>
  <c r="T458" i="9"/>
  <c r="R458" i="9"/>
  <c r="Q458" i="9"/>
  <c r="S458" i="9" s="1"/>
  <c r="P458" i="9"/>
  <c r="O458" i="9"/>
  <c r="F458" i="9"/>
  <c r="T457" i="9"/>
  <c r="S457" i="9"/>
  <c r="Q457" i="9"/>
  <c r="R457" i="9" s="1"/>
  <c r="P457" i="9"/>
  <c r="O457" i="9"/>
  <c r="F457" i="9"/>
  <c r="T456" i="9"/>
  <c r="R456" i="9"/>
  <c r="P456" i="9"/>
  <c r="Q456" i="9" s="1"/>
  <c r="S456" i="9" s="1"/>
  <c r="O456" i="9"/>
  <c r="F456" i="9"/>
  <c r="T455" i="9"/>
  <c r="Q455" i="9"/>
  <c r="R455" i="9" s="1"/>
  <c r="P455" i="9"/>
  <c r="O455" i="9"/>
  <c r="F455" i="9"/>
  <c r="T454" i="9"/>
  <c r="P454" i="9"/>
  <c r="Q454" i="9" s="1"/>
  <c r="S454" i="9" s="1"/>
  <c r="O454" i="9"/>
  <c r="F454" i="9"/>
  <c r="T453" i="9"/>
  <c r="Q453" i="9"/>
  <c r="P453" i="9"/>
  <c r="O453" i="9"/>
  <c r="F453" i="9"/>
  <c r="T452" i="9"/>
  <c r="P452" i="9"/>
  <c r="Q452" i="9" s="1"/>
  <c r="O452" i="9"/>
  <c r="F452" i="9"/>
  <c r="T451" i="9"/>
  <c r="P451" i="9"/>
  <c r="Q451" i="9" s="1"/>
  <c r="O451" i="9"/>
  <c r="F451" i="9"/>
  <c r="T450" i="9"/>
  <c r="R450" i="9"/>
  <c r="Q450" i="9"/>
  <c r="S450" i="9" s="1"/>
  <c r="P450" i="9"/>
  <c r="O450" i="9"/>
  <c r="F450" i="9"/>
  <c r="T449" i="9"/>
  <c r="S449" i="9"/>
  <c r="Q449" i="9"/>
  <c r="R449" i="9" s="1"/>
  <c r="P449" i="9"/>
  <c r="O449" i="9"/>
  <c r="F449" i="9"/>
  <c r="T448" i="9"/>
  <c r="R448" i="9"/>
  <c r="P448" i="9"/>
  <c r="Q448" i="9" s="1"/>
  <c r="S448" i="9" s="1"/>
  <c r="O448" i="9"/>
  <c r="F448" i="9"/>
  <c r="T447" i="9"/>
  <c r="S447" i="9"/>
  <c r="Q447" i="9"/>
  <c r="R447" i="9" s="1"/>
  <c r="P447" i="9"/>
  <c r="O447" i="9"/>
  <c r="F447" i="9"/>
  <c r="T446" i="9"/>
  <c r="P446" i="9"/>
  <c r="Q446" i="9" s="1"/>
  <c r="S446" i="9" s="1"/>
  <c r="O446" i="9"/>
  <c r="F446" i="9"/>
  <c r="T445" i="9"/>
  <c r="Q445" i="9"/>
  <c r="P445" i="9"/>
  <c r="O445" i="9"/>
  <c r="F445" i="9"/>
  <c r="T444" i="9"/>
  <c r="P444" i="9"/>
  <c r="Q444" i="9" s="1"/>
  <c r="O444" i="9"/>
  <c r="F444" i="9"/>
  <c r="T443" i="9"/>
  <c r="P443" i="9"/>
  <c r="Q443" i="9" s="1"/>
  <c r="R443" i="9" s="1"/>
  <c r="O443" i="9"/>
  <c r="F443" i="9"/>
  <c r="T442" i="9"/>
  <c r="R442" i="9"/>
  <c r="Q442" i="9"/>
  <c r="S442" i="9" s="1"/>
  <c r="P442" i="9"/>
  <c r="O442" i="9"/>
  <c r="F442" i="9"/>
  <c r="T441" i="9"/>
  <c r="Q441" i="9"/>
  <c r="R441" i="9" s="1"/>
  <c r="P441" i="9"/>
  <c r="O441" i="9"/>
  <c r="F441" i="9"/>
  <c r="T440" i="9"/>
  <c r="R440" i="9"/>
  <c r="P440" i="9"/>
  <c r="Q440" i="9" s="1"/>
  <c r="S440" i="9" s="1"/>
  <c r="O440" i="9"/>
  <c r="F440" i="9"/>
  <c r="T439" i="9"/>
  <c r="Q439" i="9"/>
  <c r="P439" i="9"/>
  <c r="O439" i="9"/>
  <c r="F439" i="9"/>
  <c r="T438" i="9"/>
  <c r="R438" i="9"/>
  <c r="P438" i="9"/>
  <c r="Q438" i="9" s="1"/>
  <c r="S438" i="9" s="1"/>
  <c r="O438" i="9"/>
  <c r="F438" i="9"/>
  <c r="T437" i="9"/>
  <c r="Q437" i="9"/>
  <c r="P437" i="9"/>
  <c r="O437" i="9"/>
  <c r="F437" i="9"/>
  <c r="T436" i="9"/>
  <c r="P436" i="9"/>
  <c r="Q436" i="9" s="1"/>
  <c r="O436" i="9"/>
  <c r="F436" i="9"/>
  <c r="T435" i="9"/>
  <c r="R435" i="9"/>
  <c r="P435" i="9"/>
  <c r="Q435" i="9" s="1"/>
  <c r="S435" i="9" s="1"/>
  <c r="O435" i="9"/>
  <c r="F435" i="9"/>
  <c r="T434" i="9"/>
  <c r="R434" i="9"/>
  <c r="Q434" i="9"/>
  <c r="S434" i="9" s="1"/>
  <c r="P434" i="9"/>
  <c r="O434" i="9"/>
  <c r="F434" i="9"/>
  <c r="T433" i="9"/>
  <c r="P433" i="9"/>
  <c r="Q433" i="9" s="1"/>
  <c r="R433" i="9" s="1"/>
  <c r="O433" i="9"/>
  <c r="F433" i="9"/>
  <c r="T432" i="9"/>
  <c r="R432" i="9"/>
  <c r="P432" i="9"/>
  <c r="Q432" i="9" s="1"/>
  <c r="S432" i="9" s="1"/>
  <c r="O432" i="9"/>
  <c r="F432" i="9"/>
  <c r="T431" i="9"/>
  <c r="Q431" i="9"/>
  <c r="R431" i="9" s="1"/>
  <c r="P431" i="9"/>
  <c r="O431" i="9"/>
  <c r="F431" i="9"/>
  <c r="T430" i="9"/>
  <c r="P430" i="9"/>
  <c r="Q430" i="9" s="1"/>
  <c r="S430" i="9" s="1"/>
  <c r="O430" i="9"/>
  <c r="F430" i="9"/>
  <c r="T429" i="9"/>
  <c r="Q429" i="9"/>
  <c r="P429" i="9"/>
  <c r="O429" i="9"/>
  <c r="F429" i="9"/>
  <c r="T428" i="9"/>
  <c r="P428" i="9"/>
  <c r="Q428" i="9" s="1"/>
  <c r="R428" i="9" s="1"/>
  <c r="O428" i="9"/>
  <c r="F428" i="9"/>
  <c r="T427" i="9"/>
  <c r="S427" i="9"/>
  <c r="P427" i="9"/>
  <c r="Q427" i="9" s="1"/>
  <c r="R427" i="9" s="1"/>
  <c r="O427" i="9"/>
  <c r="F427" i="9"/>
  <c r="T426" i="9"/>
  <c r="R426" i="9"/>
  <c r="Q426" i="9"/>
  <c r="S426" i="9" s="1"/>
  <c r="P426" i="9"/>
  <c r="O426" i="9"/>
  <c r="F426" i="9"/>
  <c r="T425" i="9"/>
  <c r="Q425" i="9"/>
  <c r="P425" i="9"/>
  <c r="O425" i="9"/>
  <c r="F425" i="9"/>
  <c r="T424" i="9"/>
  <c r="R424" i="9"/>
  <c r="P424" i="9"/>
  <c r="Q424" i="9" s="1"/>
  <c r="S424" i="9" s="1"/>
  <c r="O424" i="9"/>
  <c r="F424" i="9"/>
  <c r="T423" i="9"/>
  <c r="Q423" i="9"/>
  <c r="P423" i="9"/>
  <c r="O423" i="9"/>
  <c r="F423" i="9"/>
  <c r="T422" i="9"/>
  <c r="R422" i="9"/>
  <c r="P422" i="9"/>
  <c r="Q422" i="9" s="1"/>
  <c r="S422" i="9" s="1"/>
  <c r="O422" i="9"/>
  <c r="F422" i="9"/>
  <c r="T421" i="9"/>
  <c r="Q421" i="9"/>
  <c r="P421" i="9"/>
  <c r="O421" i="9"/>
  <c r="F421" i="9"/>
  <c r="T420" i="9"/>
  <c r="Q420" i="9"/>
  <c r="P420" i="9"/>
  <c r="O420" i="9"/>
  <c r="F420" i="9"/>
  <c r="T419" i="9"/>
  <c r="S419" i="9"/>
  <c r="R419" i="9"/>
  <c r="P419" i="9"/>
  <c r="Q419" i="9" s="1"/>
  <c r="O419" i="9"/>
  <c r="F419" i="9"/>
  <c r="T418" i="9"/>
  <c r="Q418" i="9"/>
  <c r="S418" i="9" s="1"/>
  <c r="P418" i="9"/>
  <c r="O418" i="9"/>
  <c r="F418" i="9"/>
  <c r="T417" i="9"/>
  <c r="Q417" i="9"/>
  <c r="R417" i="9" s="1"/>
  <c r="P417" i="9"/>
  <c r="O417" i="9"/>
  <c r="F417" i="9"/>
  <c r="T416" i="9"/>
  <c r="P416" i="9"/>
  <c r="Q416" i="9" s="1"/>
  <c r="O416" i="9"/>
  <c r="F416" i="9"/>
  <c r="T415" i="9"/>
  <c r="Q415" i="9"/>
  <c r="P415" i="9"/>
  <c r="O415" i="9"/>
  <c r="F415" i="9"/>
  <c r="T414" i="9"/>
  <c r="P414" i="9"/>
  <c r="Q414" i="9" s="1"/>
  <c r="S414" i="9" s="1"/>
  <c r="O414" i="9"/>
  <c r="F414" i="9"/>
  <c r="T413" i="9"/>
  <c r="R413" i="9"/>
  <c r="Q413" i="9"/>
  <c r="S413" i="9" s="1"/>
  <c r="P413" i="9"/>
  <c r="O413" i="9"/>
  <c r="F413" i="9"/>
  <c r="T412" i="9"/>
  <c r="P412" i="9"/>
  <c r="Q412" i="9" s="1"/>
  <c r="O412" i="9"/>
  <c r="F412" i="9"/>
  <c r="T411" i="9"/>
  <c r="R411" i="9"/>
  <c r="P411" i="9"/>
  <c r="Q411" i="9" s="1"/>
  <c r="S411" i="9" s="1"/>
  <c r="O411" i="9"/>
  <c r="F411" i="9"/>
  <c r="T410" i="9"/>
  <c r="R410" i="9"/>
  <c r="Q410" i="9"/>
  <c r="S410" i="9" s="1"/>
  <c r="P410" i="9"/>
  <c r="O410" i="9"/>
  <c r="F410" i="9"/>
  <c r="T409" i="9"/>
  <c r="P409" i="9"/>
  <c r="Q409" i="9" s="1"/>
  <c r="R409" i="9" s="1"/>
  <c r="O409" i="9"/>
  <c r="F409" i="9"/>
  <c r="T408" i="9"/>
  <c r="R408" i="9"/>
  <c r="P408" i="9"/>
  <c r="Q408" i="9" s="1"/>
  <c r="S408" i="9" s="1"/>
  <c r="O408" i="9"/>
  <c r="F408" i="9"/>
  <c r="T407" i="9"/>
  <c r="Q407" i="9"/>
  <c r="R407" i="9" s="1"/>
  <c r="P407" i="9"/>
  <c r="O407" i="9"/>
  <c r="F407" i="9"/>
  <c r="T406" i="9"/>
  <c r="S406" i="9"/>
  <c r="R406" i="9"/>
  <c r="P406" i="9"/>
  <c r="Q406" i="9" s="1"/>
  <c r="O406" i="9"/>
  <c r="F406" i="9"/>
  <c r="T405" i="9"/>
  <c r="Q405" i="9"/>
  <c r="P405" i="9"/>
  <c r="O405" i="9"/>
  <c r="F405" i="9"/>
  <c r="T404" i="9"/>
  <c r="S404" i="9"/>
  <c r="Q404" i="9"/>
  <c r="R404" i="9" s="1"/>
  <c r="P404" i="9"/>
  <c r="O404" i="9"/>
  <c r="F404" i="9"/>
  <c r="T403" i="9"/>
  <c r="P403" i="9"/>
  <c r="Q403" i="9" s="1"/>
  <c r="O403" i="9"/>
  <c r="F403" i="9"/>
  <c r="T402" i="9"/>
  <c r="Q402" i="9"/>
  <c r="S402" i="9" s="1"/>
  <c r="P402" i="9"/>
  <c r="O402" i="9"/>
  <c r="F402" i="9"/>
  <c r="T401" i="9"/>
  <c r="Q401" i="9"/>
  <c r="P401" i="9"/>
  <c r="O401" i="9"/>
  <c r="F401" i="9"/>
  <c r="T400" i="9"/>
  <c r="R400" i="9"/>
  <c r="P400" i="9"/>
  <c r="Q400" i="9" s="1"/>
  <c r="S400" i="9" s="1"/>
  <c r="O400" i="9"/>
  <c r="F400" i="9"/>
  <c r="T399" i="9"/>
  <c r="S399" i="9"/>
  <c r="Q399" i="9"/>
  <c r="R399" i="9" s="1"/>
  <c r="P399" i="9"/>
  <c r="O399" i="9"/>
  <c r="F399" i="9"/>
  <c r="T398" i="9"/>
  <c r="S398" i="9"/>
  <c r="P398" i="9"/>
  <c r="Q398" i="9" s="1"/>
  <c r="R398" i="9" s="1"/>
  <c r="O398" i="9"/>
  <c r="F398" i="9"/>
  <c r="T397" i="9"/>
  <c r="R397" i="9"/>
  <c r="Q397" i="9"/>
  <c r="S397" i="9" s="1"/>
  <c r="P397" i="9"/>
  <c r="O397" i="9"/>
  <c r="F397" i="9"/>
  <c r="T396" i="9"/>
  <c r="Q396" i="9"/>
  <c r="P396" i="9"/>
  <c r="O396" i="9"/>
  <c r="F396" i="9"/>
  <c r="T395" i="9"/>
  <c r="P395" i="9"/>
  <c r="Q395" i="9" s="1"/>
  <c r="S395" i="9" s="1"/>
  <c r="O395" i="9"/>
  <c r="F395" i="9"/>
  <c r="T394" i="9"/>
  <c r="R394" i="9"/>
  <c r="Q394" i="9"/>
  <c r="S394" i="9" s="1"/>
  <c r="P394" i="9"/>
  <c r="O394" i="9"/>
  <c r="F394" i="9"/>
  <c r="T393" i="9"/>
  <c r="P393" i="9"/>
  <c r="Q393" i="9" s="1"/>
  <c r="R393" i="9" s="1"/>
  <c r="O393" i="9"/>
  <c r="F393" i="9"/>
  <c r="T392" i="9"/>
  <c r="P392" i="9"/>
  <c r="Q392" i="9" s="1"/>
  <c r="S392" i="9" s="1"/>
  <c r="O392" i="9"/>
  <c r="F392" i="9"/>
  <c r="T391" i="9"/>
  <c r="Q391" i="9"/>
  <c r="S391" i="9" s="1"/>
  <c r="P391" i="9"/>
  <c r="O391" i="9"/>
  <c r="F391" i="9"/>
  <c r="T390" i="9"/>
  <c r="P390" i="9"/>
  <c r="Q390" i="9" s="1"/>
  <c r="O390" i="9"/>
  <c r="F390" i="9"/>
  <c r="T389" i="9"/>
  <c r="R389" i="9"/>
  <c r="P389" i="9"/>
  <c r="Q389" i="9" s="1"/>
  <c r="S389" i="9" s="1"/>
  <c r="O389" i="9"/>
  <c r="F389" i="9"/>
  <c r="T388" i="9"/>
  <c r="P388" i="9"/>
  <c r="Q388" i="9" s="1"/>
  <c r="R388" i="9" s="1"/>
  <c r="O388" i="9"/>
  <c r="F388" i="9"/>
  <c r="T387" i="9"/>
  <c r="P387" i="9"/>
  <c r="Q387" i="9" s="1"/>
  <c r="S387" i="9" s="1"/>
  <c r="O387" i="9"/>
  <c r="F387" i="9"/>
  <c r="T386" i="9"/>
  <c r="R386" i="9"/>
  <c r="Q386" i="9"/>
  <c r="S386" i="9" s="1"/>
  <c r="P386" i="9"/>
  <c r="O386" i="9"/>
  <c r="F386" i="9"/>
  <c r="T385" i="9"/>
  <c r="P385" i="9"/>
  <c r="Q385" i="9" s="1"/>
  <c r="R385" i="9" s="1"/>
  <c r="O385" i="9"/>
  <c r="F385" i="9"/>
  <c r="T384" i="9"/>
  <c r="P384" i="9"/>
  <c r="Q384" i="9" s="1"/>
  <c r="R384" i="9" s="1"/>
  <c r="O384" i="9"/>
  <c r="F384" i="9"/>
  <c r="T383" i="9"/>
  <c r="Q383" i="9"/>
  <c r="S383" i="9" s="1"/>
  <c r="P383" i="9"/>
  <c r="O383" i="9"/>
  <c r="F383" i="9"/>
  <c r="T382" i="9"/>
  <c r="P382" i="9"/>
  <c r="Q382" i="9" s="1"/>
  <c r="O382" i="9"/>
  <c r="F382" i="9"/>
  <c r="T381" i="9"/>
  <c r="P381" i="9"/>
  <c r="Q381" i="9" s="1"/>
  <c r="O381" i="9"/>
  <c r="F381" i="9"/>
  <c r="T380" i="9"/>
  <c r="S380" i="9"/>
  <c r="P380" i="9"/>
  <c r="Q380" i="9" s="1"/>
  <c r="R380" i="9" s="1"/>
  <c r="O380" i="9"/>
  <c r="F380" i="9"/>
  <c r="T379" i="9"/>
  <c r="S379" i="9"/>
  <c r="P379" i="9"/>
  <c r="Q379" i="9" s="1"/>
  <c r="R379" i="9" s="1"/>
  <c r="O379" i="9"/>
  <c r="F379" i="9"/>
  <c r="T378" i="9"/>
  <c r="Q378" i="9"/>
  <c r="P378" i="9"/>
  <c r="O378" i="9"/>
  <c r="F378" i="9"/>
  <c r="T377" i="9"/>
  <c r="P377" i="9"/>
  <c r="Q377" i="9" s="1"/>
  <c r="O377" i="9"/>
  <c r="F377" i="9"/>
  <c r="T376" i="9"/>
  <c r="S376" i="9"/>
  <c r="P376" i="9"/>
  <c r="Q376" i="9" s="1"/>
  <c r="R376" i="9" s="1"/>
  <c r="O376" i="9"/>
  <c r="F376" i="9"/>
  <c r="T375" i="9"/>
  <c r="S375" i="9"/>
  <c r="Q375" i="9"/>
  <c r="R375" i="9" s="1"/>
  <c r="P375" i="9"/>
  <c r="O375" i="9"/>
  <c r="F375" i="9"/>
  <c r="T374" i="9"/>
  <c r="P374" i="9"/>
  <c r="Q374" i="9" s="1"/>
  <c r="S374" i="9" s="1"/>
  <c r="O374" i="9"/>
  <c r="F374" i="9"/>
  <c r="T373" i="9"/>
  <c r="Q373" i="9"/>
  <c r="S373" i="9" s="1"/>
  <c r="P373" i="9"/>
  <c r="O373" i="9"/>
  <c r="F373" i="9"/>
  <c r="T372" i="9"/>
  <c r="Q372" i="9"/>
  <c r="P372" i="9"/>
  <c r="O372" i="9"/>
  <c r="F372" i="9"/>
  <c r="T371" i="9"/>
  <c r="P371" i="9"/>
  <c r="Q371" i="9" s="1"/>
  <c r="O371" i="9"/>
  <c r="F371" i="9"/>
  <c r="T370" i="9"/>
  <c r="P370" i="9"/>
  <c r="Q370" i="9" s="1"/>
  <c r="O370" i="9"/>
  <c r="F370" i="9"/>
  <c r="T369" i="9"/>
  <c r="S369" i="9"/>
  <c r="Q369" i="9"/>
  <c r="R369" i="9" s="1"/>
  <c r="P369" i="9"/>
  <c r="O369" i="9"/>
  <c r="F369" i="9"/>
  <c r="T368" i="9"/>
  <c r="R368" i="9"/>
  <c r="P368" i="9"/>
  <c r="Q368" i="9" s="1"/>
  <c r="S368" i="9" s="1"/>
  <c r="O368" i="9"/>
  <c r="F368" i="9"/>
  <c r="T367" i="9"/>
  <c r="S367" i="9"/>
  <c r="Q367" i="9"/>
  <c r="R367" i="9" s="1"/>
  <c r="P367" i="9"/>
  <c r="O367" i="9"/>
  <c r="F367" i="9"/>
  <c r="T366" i="9"/>
  <c r="P366" i="9"/>
  <c r="Q366" i="9" s="1"/>
  <c r="S366" i="9" s="1"/>
  <c r="O366" i="9"/>
  <c r="F366" i="9"/>
  <c r="T365" i="9"/>
  <c r="R365" i="9"/>
  <c r="Q365" i="9"/>
  <c r="S365" i="9" s="1"/>
  <c r="P365" i="9"/>
  <c r="O365" i="9"/>
  <c r="F365" i="9"/>
  <c r="T364" i="9"/>
  <c r="P364" i="9"/>
  <c r="Q364" i="9" s="1"/>
  <c r="O364" i="9"/>
  <c r="F364" i="9"/>
  <c r="T363" i="9"/>
  <c r="P363" i="9"/>
  <c r="Q363" i="9" s="1"/>
  <c r="O363" i="9"/>
  <c r="F363" i="9"/>
  <c r="T362" i="9"/>
  <c r="P362" i="9"/>
  <c r="Q362" i="9" s="1"/>
  <c r="O362" i="9"/>
  <c r="F362" i="9"/>
  <c r="T361" i="9"/>
  <c r="S361" i="9"/>
  <c r="Q361" i="9"/>
  <c r="R361" i="9" s="1"/>
  <c r="P361" i="9"/>
  <c r="O361" i="9"/>
  <c r="F361" i="9"/>
  <c r="T360" i="9"/>
  <c r="P360" i="9"/>
  <c r="Q360" i="9" s="1"/>
  <c r="S360" i="9" s="1"/>
  <c r="O360" i="9"/>
  <c r="F360" i="9"/>
  <c r="T359" i="9"/>
  <c r="Q359" i="9"/>
  <c r="R359" i="9" s="1"/>
  <c r="P359" i="9"/>
  <c r="O359" i="9"/>
  <c r="F359" i="9"/>
  <c r="T358" i="9"/>
  <c r="S358" i="9"/>
  <c r="R358" i="9"/>
  <c r="P358" i="9"/>
  <c r="Q358" i="9" s="1"/>
  <c r="O358" i="9"/>
  <c r="F358" i="9"/>
  <c r="T357" i="9"/>
  <c r="R357" i="9"/>
  <c r="Q357" i="9"/>
  <c r="S357" i="9" s="1"/>
  <c r="P357" i="9"/>
  <c r="O357" i="9"/>
  <c r="F357" i="9"/>
  <c r="T356" i="9"/>
  <c r="P356" i="9"/>
  <c r="Q356" i="9" s="1"/>
  <c r="O356" i="9"/>
  <c r="F356" i="9"/>
  <c r="T355" i="9"/>
  <c r="P355" i="9"/>
  <c r="Q355" i="9" s="1"/>
  <c r="O355" i="9"/>
  <c r="F355" i="9"/>
  <c r="T354" i="9"/>
  <c r="P354" i="9"/>
  <c r="Q354" i="9" s="1"/>
  <c r="O354" i="9"/>
  <c r="F354" i="9"/>
  <c r="T353" i="9"/>
  <c r="S353" i="9"/>
  <c r="Q353" i="9"/>
  <c r="R353" i="9" s="1"/>
  <c r="P353" i="9"/>
  <c r="O353" i="9"/>
  <c r="F353" i="9"/>
  <c r="T352" i="9"/>
  <c r="P352" i="9"/>
  <c r="Q352" i="9" s="1"/>
  <c r="S352" i="9" s="1"/>
  <c r="O352" i="9"/>
  <c r="F352" i="9"/>
  <c r="T351" i="9"/>
  <c r="Q351" i="9"/>
  <c r="R351" i="9" s="1"/>
  <c r="P351" i="9"/>
  <c r="O351" i="9"/>
  <c r="F351" i="9"/>
  <c r="T350" i="9"/>
  <c r="R350" i="9"/>
  <c r="P350" i="9"/>
  <c r="Q350" i="9" s="1"/>
  <c r="S350" i="9" s="1"/>
  <c r="O350" i="9"/>
  <c r="F350" i="9"/>
  <c r="T349" i="9"/>
  <c r="R349" i="9"/>
  <c r="Q349" i="9"/>
  <c r="S349" i="9" s="1"/>
  <c r="P349" i="9"/>
  <c r="O349" i="9"/>
  <c r="F349" i="9"/>
  <c r="T348" i="9"/>
  <c r="Q348" i="9"/>
  <c r="P348" i="9"/>
  <c r="O348" i="9"/>
  <c r="F348" i="9"/>
  <c r="T347" i="9"/>
  <c r="P347" i="9"/>
  <c r="Q347" i="9" s="1"/>
  <c r="O347" i="9"/>
  <c r="F347" i="9"/>
  <c r="T346" i="9"/>
  <c r="P346" i="9"/>
  <c r="Q346" i="9" s="1"/>
  <c r="O346" i="9"/>
  <c r="F346" i="9"/>
  <c r="T345" i="9"/>
  <c r="S345" i="9"/>
  <c r="Q345" i="9"/>
  <c r="R345" i="9" s="1"/>
  <c r="P345" i="9"/>
  <c r="O345" i="9"/>
  <c r="F345" i="9"/>
  <c r="T344" i="9"/>
  <c r="R344" i="9"/>
  <c r="P344" i="9"/>
  <c r="Q344" i="9" s="1"/>
  <c r="S344" i="9" s="1"/>
  <c r="O344" i="9"/>
  <c r="F344" i="9"/>
  <c r="T343" i="9"/>
  <c r="S343" i="9"/>
  <c r="Q343" i="9"/>
  <c r="R343" i="9" s="1"/>
  <c r="P343" i="9"/>
  <c r="O343" i="9"/>
  <c r="F343" i="9"/>
  <c r="T342" i="9"/>
  <c r="P342" i="9"/>
  <c r="Q342" i="9" s="1"/>
  <c r="S342" i="9" s="1"/>
  <c r="O342" i="9"/>
  <c r="F342" i="9"/>
  <c r="T341" i="9"/>
  <c r="R341" i="9"/>
  <c r="Q341" i="9"/>
  <c r="S341" i="9" s="1"/>
  <c r="P341" i="9"/>
  <c r="O341" i="9"/>
  <c r="F341" i="9"/>
  <c r="T340" i="9"/>
  <c r="P340" i="9"/>
  <c r="Q340" i="9" s="1"/>
  <c r="O340" i="9"/>
  <c r="F340" i="9"/>
  <c r="T339" i="9"/>
  <c r="Q339" i="9"/>
  <c r="R339" i="9" s="1"/>
  <c r="P339" i="9"/>
  <c r="O339" i="9"/>
  <c r="F339" i="9"/>
  <c r="T338" i="9"/>
  <c r="P338" i="9"/>
  <c r="Q338" i="9" s="1"/>
  <c r="S338" i="9" s="1"/>
  <c r="O338" i="9"/>
  <c r="F338" i="9"/>
  <c r="T337" i="9"/>
  <c r="Q337" i="9"/>
  <c r="R337" i="9" s="1"/>
  <c r="P337" i="9"/>
  <c r="O337" i="9"/>
  <c r="F337" i="9"/>
  <c r="T336" i="9"/>
  <c r="R336" i="9"/>
  <c r="P336" i="9"/>
  <c r="Q336" i="9" s="1"/>
  <c r="S336" i="9" s="1"/>
  <c r="O336" i="9"/>
  <c r="F336" i="9"/>
  <c r="T335" i="9"/>
  <c r="Q335" i="9"/>
  <c r="R335" i="9" s="1"/>
  <c r="P335" i="9"/>
  <c r="O335" i="9"/>
  <c r="F335" i="9"/>
  <c r="T334" i="9"/>
  <c r="Q334" i="9"/>
  <c r="P334" i="9"/>
  <c r="O334" i="9"/>
  <c r="F334" i="9"/>
  <c r="T333" i="9"/>
  <c r="P333" i="9"/>
  <c r="Q333" i="9" s="1"/>
  <c r="O333" i="9"/>
  <c r="F333" i="9"/>
  <c r="T332" i="9"/>
  <c r="P332" i="9"/>
  <c r="Q332" i="9" s="1"/>
  <c r="O332" i="9"/>
  <c r="F332" i="9"/>
  <c r="T331" i="9"/>
  <c r="P331" i="9"/>
  <c r="Q331" i="9" s="1"/>
  <c r="O331" i="9"/>
  <c r="F331" i="9"/>
  <c r="T330" i="9"/>
  <c r="P330" i="9"/>
  <c r="Q330" i="9" s="1"/>
  <c r="O330" i="9"/>
  <c r="F330" i="9"/>
  <c r="T329" i="9"/>
  <c r="P329" i="9"/>
  <c r="Q329" i="9" s="1"/>
  <c r="O329" i="9"/>
  <c r="F329" i="9"/>
  <c r="T328" i="9"/>
  <c r="P328" i="9"/>
  <c r="Q328" i="9" s="1"/>
  <c r="O328" i="9"/>
  <c r="F328" i="9"/>
  <c r="T327" i="9"/>
  <c r="P327" i="9"/>
  <c r="Q327" i="9" s="1"/>
  <c r="O327" i="9"/>
  <c r="F327" i="9"/>
  <c r="T326" i="9"/>
  <c r="P326" i="9"/>
  <c r="Q326" i="9" s="1"/>
  <c r="O326" i="9"/>
  <c r="F326" i="9"/>
  <c r="T325" i="9"/>
  <c r="P325" i="9"/>
  <c r="Q325" i="9" s="1"/>
  <c r="O325" i="9"/>
  <c r="F325" i="9"/>
  <c r="T324" i="9"/>
  <c r="P324" i="9"/>
  <c r="Q324" i="9" s="1"/>
  <c r="O324" i="9"/>
  <c r="F324" i="9"/>
  <c r="T323" i="9"/>
  <c r="P323" i="9"/>
  <c r="Q323" i="9" s="1"/>
  <c r="O323" i="9"/>
  <c r="F323" i="9"/>
  <c r="T322" i="9"/>
  <c r="Q322" i="9"/>
  <c r="P322" i="9"/>
  <c r="O322" i="9"/>
  <c r="F322" i="9"/>
  <c r="T321" i="9"/>
  <c r="P321" i="9"/>
  <c r="Q321" i="9" s="1"/>
  <c r="O321" i="9"/>
  <c r="F321" i="9"/>
  <c r="T320" i="9"/>
  <c r="P320" i="9"/>
  <c r="Q320" i="9" s="1"/>
  <c r="O320" i="9"/>
  <c r="F320" i="9"/>
  <c r="T319" i="9"/>
  <c r="P319" i="9"/>
  <c r="Q319" i="9" s="1"/>
  <c r="O319" i="9"/>
  <c r="F319" i="9"/>
  <c r="T318" i="9"/>
  <c r="Q318" i="9"/>
  <c r="P318" i="9"/>
  <c r="O318" i="9"/>
  <c r="F318" i="9"/>
  <c r="T317" i="9"/>
  <c r="P317" i="9"/>
  <c r="Q317" i="9" s="1"/>
  <c r="O317" i="9"/>
  <c r="F317" i="9"/>
  <c r="T316" i="9"/>
  <c r="P316" i="9"/>
  <c r="Q316" i="9" s="1"/>
  <c r="O316" i="9"/>
  <c r="F316" i="9"/>
  <c r="T315" i="9"/>
  <c r="P315" i="9"/>
  <c r="Q315" i="9" s="1"/>
  <c r="O315" i="9"/>
  <c r="F315" i="9"/>
  <c r="T314" i="9"/>
  <c r="P314" i="9"/>
  <c r="Q314" i="9" s="1"/>
  <c r="O314" i="9"/>
  <c r="F314" i="9"/>
  <c r="T313" i="9"/>
  <c r="P313" i="9"/>
  <c r="Q313" i="9" s="1"/>
  <c r="O313" i="9"/>
  <c r="F313" i="9"/>
  <c r="T312" i="9"/>
  <c r="P312" i="9"/>
  <c r="Q312" i="9" s="1"/>
  <c r="O312" i="9"/>
  <c r="F312" i="9"/>
  <c r="T311" i="9"/>
  <c r="P311" i="9"/>
  <c r="Q311" i="9" s="1"/>
  <c r="O311" i="9"/>
  <c r="F311" i="9"/>
  <c r="T310" i="9"/>
  <c r="P310" i="9"/>
  <c r="Q310" i="9" s="1"/>
  <c r="O310" i="9"/>
  <c r="F310" i="9"/>
  <c r="T309" i="9"/>
  <c r="P309" i="9"/>
  <c r="Q309" i="9" s="1"/>
  <c r="O309" i="9"/>
  <c r="F309" i="9"/>
  <c r="T308" i="9"/>
  <c r="P308" i="9"/>
  <c r="Q308" i="9" s="1"/>
  <c r="O308" i="9"/>
  <c r="F308" i="9"/>
  <c r="T307" i="9"/>
  <c r="P307" i="9"/>
  <c r="Q307" i="9" s="1"/>
  <c r="O307" i="9"/>
  <c r="F307" i="9"/>
  <c r="T306" i="9"/>
  <c r="Q306" i="9"/>
  <c r="P306" i="9"/>
  <c r="O306" i="9"/>
  <c r="F306" i="9"/>
  <c r="T305" i="9"/>
  <c r="P305" i="9"/>
  <c r="Q305" i="9" s="1"/>
  <c r="O305" i="9"/>
  <c r="F305" i="9"/>
  <c r="T304" i="9"/>
  <c r="P304" i="9"/>
  <c r="Q304" i="9" s="1"/>
  <c r="O304" i="9"/>
  <c r="F304" i="9"/>
  <c r="T303" i="9"/>
  <c r="P303" i="9"/>
  <c r="Q303" i="9" s="1"/>
  <c r="O303" i="9"/>
  <c r="F303" i="9"/>
  <c r="T302" i="9"/>
  <c r="Q302" i="9"/>
  <c r="P302" i="9"/>
  <c r="O302" i="9"/>
  <c r="F302" i="9"/>
  <c r="T301" i="9"/>
  <c r="P301" i="9"/>
  <c r="Q301" i="9" s="1"/>
  <c r="O301" i="9"/>
  <c r="F301" i="9"/>
  <c r="T300" i="9"/>
  <c r="P300" i="9"/>
  <c r="Q300" i="9" s="1"/>
  <c r="O300" i="9"/>
  <c r="F300" i="9"/>
  <c r="T299" i="9"/>
  <c r="P299" i="9"/>
  <c r="Q299" i="9" s="1"/>
  <c r="O299" i="9"/>
  <c r="F299" i="9"/>
  <c r="T298" i="9"/>
  <c r="P298" i="9"/>
  <c r="Q298" i="9" s="1"/>
  <c r="O298" i="9"/>
  <c r="F298" i="9"/>
  <c r="T297" i="9"/>
  <c r="P297" i="9"/>
  <c r="Q297" i="9" s="1"/>
  <c r="O297" i="9"/>
  <c r="F297" i="9"/>
  <c r="T296" i="9"/>
  <c r="P296" i="9"/>
  <c r="Q296" i="9" s="1"/>
  <c r="O296" i="9"/>
  <c r="F296" i="9"/>
  <c r="T295" i="9"/>
  <c r="P295" i="9"/>
  <c r="Q295" i="9" s="1"/>
  <c r="O295" i="9"/>
  <c r="F295" i="9"/>
  <c r="T294" i="9"/>
  <c r="P294" i="9"/>
  <c r="Q294" i="9" s="1"/>
  <c r="O294" i="9"/>
  <c r="F294" i="9"/>
  <c r="T293" i="9"/>
  <c r="P293" i="9"/>
  <c r="Q293" i="9" s="1"/>
  <c r="O293" i="9"/>
  <c r="F293" i="9"/>
  <c r="T292" i="9"/>
  <c r="P292" i="9"/>
  <c r="Q292" i="9" s="1"/>
  <c r="O292" i="9"/>
  <c r="F292" i="9"/>
  <c r="T291" i="9"/>
  <c r="P291" i="9"/>
  <c r="Q291" i="9" s="1"/>
  <c r="O291" i="9"/>
  <c r="F291" i="9"/>
  <c r="T290" i="9"/>
  <c r="Q290" i="9"/>
  <c r="P290" i="9"/>
  <c r="O290" i="9"/>
  <c r="F290" i="9"/>
  <c r="T289" i="9"/>
  <c r="P289" i="9"/>
  <c r="Q289" i="9" s="1"/>
  <c r="O289" i="9"/>
  <c r="F289" i="9"/>
  <c r="T288" i="9"/>
  <c r="P288" i="9"/>
  <c r="Q288" i="9" s="1"/>
  <c r="O288" i="9"/>
  <c r="F288" i="9"/>
  <c r="T287" i="9"/>
  <c r="P287" i="9"/>
  <c r="Q287" i="9" s="1"/>
  <c r="O287" i="9"/>
  <c r="F287" i="9"/>
  <c r="T286" i="9"/>
  <c r="P286" i="9"/>
  <c r="Q286" i="9" s="1"/>
  <c r="O286" i="9"/>
  <c r="F286" i="9"/>
  <c r="T285" i="9"/>
  <c r="P285" i="9"/>
  <c r="Q285" i="9" s="1"/>
  <c r="O285" i="9"/>
  <c r="F285" i="9"/>
  <c r="T284" i="9"/>
  <c r="P284" i="9"/>
  <c r="Q284" i="9" s="1"/>
  <c r="O284" i="9"/>
  <c r="F284" i="9"/>
  <c r="T283" i="9"/>
  <c r="P283" i="9"/>
  <c r="Q283" i="9" s="1"/>
  <c r="O283" i="9"/>
  <c r="F283" i="9"/>
  <c r="T282" i="9"/>
  <c r="P282" i="9"/>
  <c r="Q282" i="9" s="1"/>
  <c r="O282" i="9"/>
  <c r="F282" i="9"/>
  <c r="T281" i="9"/>
  <c r="P281" i="9"/>
  <c r="Q281" i="9" s="1"/>
  <c r="O281" i="9"/>
  <c r="F281" i="9"/>
  <c r="T280" i="9"/>
  <c r="Q280" i="9"/>
  <c r="P280" i="9"/>
  <c r="O280" i="9"/>
  <c r="F280" i="9"/>
  <c r="T279" i="9"/>
  <c r="P279" i="9"/>
  <c r="Q279" i="9" s="1"/>
  <c r="O279" i="9"/>
  <c r="F279" i="9"/>
  <c r="T278" i="9"/>
  <c r="P278" i="9"/>
  <c r="Q278" i="9" s="1"/>
  <c r="O278" i="9"/>
  <c r="F278" i="9"/>
  <c r="T277" i="9"/>
  <c r="P277" i="9"/>
  <c r="Q277" i="9" s="1"/>
  <c r="O277" i="9"/>
  <c r="F277" i="9"/>
  <c r="T276" i="9"/>
  <c r="P276" i="9"/>
  <c r="Q276" i="9" s="1"/>
  <c r="O276" i="9"/>
  <c r="F276" i="9"/>
  <c r="T275" i="9"/>
  <c r="P275" i="9"/>
  <c r="Q275" i="9" s="1"/>
  <c r="O275" i="9"/>
  <c r="F275" i="9"/>
  <c r="T274" i="9"/>
  <c r="P274" i="9"/>
  <c r="Q274" i="9" s="1"/>
  <c r="O274" i="9"/>
  <c r="F274" i="9"/>
  <c r="T273" i="9"/>
  <c r="P273" i="9"/>
  <c r="Q273" i="9" s="1"/>
  <c r="O273" i="9"/>
  <c r="F273" i="9"/>
  <c r="T272" i="9"/>
  <c r="Q272" i="9"/>
  <c r="P272" i="9"/>
  <c r="O272" i="9"/>
  <c r="F272" i="9"/>
  <c r="T271" i="9"/>
  <c r="P271" i="9"/>
  <c r="Q271" i="9" s="1"/>
  <c r="O271" i="9"/>
  <c r="F271" i="9"/>
  <c r="T270" i="9"/>
  <c r="P270" i="9"/>
  <c r="Q270" i="9" s="1"/>
  <c r="O270" i="9"/>
  <c r="F270" i="9"/>
  <c r="T269" i="9"/>
  <c r="P269" i="9"/>
  <c r="Q269" i="9" s="1"/>
  <c r="O269" i="9"/>
  <c r="F269" i="9"/>
  <c r="T268" i="9"/>
  <c r="P268" i="9"/>
  <c r="Q268" i="9" s="1"/>
  <c r="O268" i="9"/>
  <c r="F268" i="9"/>
  <c r="T267" i="9"/>
  <c r="P267" i="9"/>
  <c r="Q267" i="9" s="1"/>
  <c r="O267" i="9"/>
  <c r="F267" i="9"/>
  <c r="T266" i="9"/>
  <c r="P266" i="9"/>
  <c r="Q266" i="9" s="1"/>
  <c r="O266" i="9"/>
  <c r="F266" i="9"/>
  <c r="T265" i="9"/>
  <c r="P265" i="9"/>
  <c r="Q265" i="9" s="1"/>
  <c r="O265" i="9"/>
  <c r="F265" i="9"/>
  <c r="T264" i="9"/>
  <c r="Q264" i="9"/>
  <c r="P264" i="9"/>
  <c r="O264" i="9"/>
  <c r="F264" i="9"/>
  <c r="T263" i="9"/>
  <c r="P263" i="9"/>
  <c r="Q263" i="9" s="1"/>
  <c r="O263" i="9"/>
  <c r="F263" i="9"/>
  <c r="T262" i="9"/>
  <c r="P262" i="9"/>
  <c r="Q262" i="9" s="1"/>
  <c r="O262" i="9"/>
  <c r="F262" i="9"/>
  <c r="T261" i="9"/>
  <c r="P261" i="9"/>
  <c r="Q261" i="9" s="1"/>
  <c r="O261" i="9"/>
  <c r="F261" i="9"/>
  <c r="T260" i="9"/>
  <c r="P260" i="9"/>
  <c r="Q260" i="9" s="1"/>
  <c r="O260" i="9"/>
  <c r="F260" i="9"/>
  <c r="T259" i="9"/>
  <c r="P259" i="9"/>
  <c r="Q259" i="9" s="1"/>
  <c r="O259" i="9"/>
  <c r="F259" i="9"/>
  <c r="T258" i="9"/>
  <c r="P258" i="9"/>
  <c r="Q258" i="9" s="1"/>
  <c r="O258" i="9"/>
  <c r="F258" i="9"/>
  <c r="T257" i="9"/>
  <c r="P257" i="9"/>
  <c r="Q257" i="9" s="1"/>
  <c r="O257" i="9"/>
  <c r="F257" i="9"/>
  <c r="T256" i="9"/>
  <c r="Q256" i="9"/>
  <c r="P256" i="9"/>
  <c r="O256" i="9"/>
  <c r="F256" i="9"/>
  <c r="T255" i="9"/>
  <c r="P255" i="9"/>
  <c r="Q255" i="9" s="1"/>
  <c r="O255" i="9"/>
  <c r="F255" i="9"/>
  <c r="T254" i="9"/>
  <c r="P254" i="9"/>
  <c r="Q254" i="9" s="1"/>
  <c r="O254" i="9"/>
  <c r="F254" i="9"/>
  <c r="T253" i="9"/>
  <c r="P253" i="9"/>
  <c r="Q253" i="9" s="1"/>
  <c r="O253" i="9"/>
  <c r="F253" i="9"/>
  <c r="T252" i="9"/>
  <c r="P252" i="9"/>
  <c r="Q252" i="9" s="1"/>
  <c r="O252" i="9"/>
  <c r="F252" i="9"/>
  <c r="T251" i="9"/>
  <c r="P251" i="9"/>
  <c r="Q251" i="9" s="1"/>
  <c r="O251" i="9"/>
  <c r="F251" i="9"/>
  <c r="T250" i="9"/>
  <c r="P250" i="9"/>
  <c r="Q250" i="9" s="1"/>
  <c r="O250" i="9"/>
  <c r="F250" i="9"/>
  <c r="T249" i="9"/>
  <c r="P249" i="9"/>
  <c r="Q249" i="9" s="1"/>
  <c r="O249" i="9"/>
  <c r="F249" i="9"/>
  <c r="T248" i="9"/>
  <c r="Q248" i="9"/>
  <c r="P248" i="9"/>
  <c r="O248" i="9"/>
  <c r="F248" i="9"/>
  <c r="T247" i="9"/>
  <c r="P247" i="9"/>
  <c r="Q247" i="9" s="1"/>
  <c r="O247" i="9"/>
  <c r="F247" i="9"/>
  <c r="T246" i="9"/>
  <c r="P246" i="9"/>
  <c r="Q246" i="9" s="1"/>
  <c r="O246" i="9"/>
  <c r="F246" i="9"/>
  <c r="T245" i="9"/>
  <c r="P245" i="9"/>
  <c r="Q245" i="9" s="1"/>
  <c r="O245" i="9"/>
  <c r="F245" i="9"/>
  <c r="T244" i="9"/>
  <c r="P244" i="9"/>
  <c r="Q244" i="9" s="1"/>
  <c r="O244" i="9"/>
  <c r="F244" i="9"/>
  <c r="T243" i="9"/>
  <c r="P243" i="9"/>
  <c r="Q243" i="9" s="1"/>
  <c r="O243" i="9"/>
  <c r="F243" i="9"/>
  <c r="T242" i="9"/>
  <c r="P242" i="9"/>
  <c r="Q242" i="9" s="1"/>
  <c r="O242" i="9"/>
  <c r="F242" i="9"/>
  <c r="T241" i="9"/>
  <c r="P241" i="9"/>
  <c r="Q241" i="9" s="1"/>
  <c r="O241" i="9"/>
  <c r="F241" i="9"/>
  <c r="T240" i="9"/>
  <c r="Q240" i="9"/>
  <c r="P240" i="9"/>
  <c r="O240" i="9"/>
  <c r="F240" i="9"/>
  <c r="T239" i="9"/>
  <c r="P239" i="9"/>
  <c r="Q239" i="9" s="1"/>
  <c r="O239" i="9"/>
  <c r="F239" i="9"/>
  <c r="T238" i="9"/>
  <c r="P238" i="9"/>
  <c r="Q238" i="9" s="1"/>
  <c r="O238" i="9"/>
  <c r="F238" i="9"/>
  <c r="T237" i="9"/>
  <c r="P237" i="9"/>
  <c r="Q237" i="9" s="1"/>
  <c r="O237" i="9"/>
  <c r="F237" i="9"/>
  <c r="T236" i="9"/>
  <c r="P236" i="9"/>
  <c r="Q236" i="9" s="1"/>
  <c r="O236" i="9"/>
  <c r="F236" i="9"/>
  <c r="T235" i="9"/>
  <c r="P235" i="9"/>
  <c r="Q235" i="9" s="1"/>
  <c r="O235" i="9"/>
  <c r="F235" i="9"/>
  <c r="T234" i="9"/>
  <c r="P234" i="9"/>
  <c r="Q234" i="9" s="1"/>
  <c r="O234" i="9"/>
  <c r="F234" i="9"/>
  <c r="T233" i="9"/>
  <c r="P233" i="9"/>
  <c r="Q233" i="9" s="1"/>
  <c r="O233" i="9"/>
  <c r="F233" i="9"/>
  <c r="T232" i="9"/>
  <c r="Q232" i="9"/>
  <c r="P232" i="9"/>
  <c r="O232" i="9"/>
  <c r="F232" i="9"/>
  <c r="T231" i="9"/>
  <c r="P231" i="9"/>
  <c r="Q231" i="9" s="1"/>
  <c r="O231" i="9"/>
  <c r="F231" i="9"/>
  <c r="T230" i="9"/>
  <c r="P230" i="9"/>
  <c r="Q230" i="9" s="1"/>
  <c r="O230" i="9"/>
  <c r="F230" i="9"/>
  <c r="T229" i="9"/>
  <c r="P229" i="9"/>
  <c r="Q229" i="9" s="1"/>
  <c r="O229" i="9"/>
  <c r="F229" i="9"/>
  <c r="T228" i="9"/>
  <c r="Q228" i="9"/>
  <c r="P228" i="9"/>
  <c r="O228" i="9"/>
  <c r="F228" i="9"/>
  <c r="T227" i="9"/>
  <c r="P227" i="9"/>
  <c r="Q227" i="9" s="1"/>
  <c r="O227" i="9"/>
  <c r="F227" i="9"/>
  <c r="T226" i="9"/>
  <c r="P226" i="9"/>
  <c r="Q226" i="9" s="1"/>
  <c r="O226" i="9"/>
  <c r="F226" i="9"/>
  <c r="T225" i="9"/>
  <c r="P225" i="9"/>
  <c r="Q225" i="9" s="1"/>
  <c r="O225" i="9"/>
  <c r="F225" i="9"/>
  <c r="T224" i="9"/>
  <c r="Q224" i="9"/>
  <c r="P224" i="9"/>
  <c r="O224" i="9"/>
  <c r="F224" i="9"/>
  <c r="T223" i="9"/>
  <c r="P223" i="9"/>
  <c r="Q223" i="9" s="1"/>
  <c r="O223" i="9"/>
  <c r="F223" i="9"/>
  <c r="T222" i="9"/>
  <c r="P222" i="9"/>
  <c r="Q222" i="9" s="1"/>
  <c r="O222" i="9"/>
  <c r="F222" i="9"/>
  <c r="T221" i="9"/>
  <c r="P221" i="9"/>
  <c r="Q221" i="9" s="1"/>
  <c r="O221" i="9"/>
  <c r="F221" i="9"/>
  <c r="T220" i="9"/>
  <c r="Q220" i="9"/>
  <c r="P220" i="9"/>
  <c r="O220" i="9"/>
  <c r="F220" i="9"/>
  <c r="T219" i="9"/>
  <c r="P219" i="9"/>
  <c r="Q219" i="9" s="1"/>
  <c r="O219" i="9"/>
  <c r="F219" i="9"/>
  <c r="T218" i="9"/>
  <c r="P218" i="9"/>
  <c r="Q218" i="9" s="1"/>
  <c r="O218" i="9"/>
  <c r="F218" i="9"/>
  <c r="T217" i="9"/>
  <c r="P217" i="9"/>
  <c r="Q217" i="9" s="1"/>
  <c r="O217" i="9"/>
  <c r="F217" i="9"/>
  <c r="T216" i="9"/>
  <c r="Q216" i="9"/>
  <c r="P216" i="9"/>
  <c r="O216" i="9"/>
  <c r="F216" i="9"/>
  <c r="T215" i="9"/>
  <c r="P215" i="9"/>
  <c r="Q215" i="9" s="1"/>
  <c r="O215" i="9"/>
  <c r="F215" i="9"/>
  <c r="T214" i="9"/>
  <c r="P214" i="9"/>
  <c r="Q214" i="9" s="1"/>
  <c r="O214" i="9"/>
  <c r="F214" i="9"/>
  <c r="T213" i="9"/>
  <c r="P213" i="9"/>
  <c r="Q213" i="9" s="1"/>
  <c r="O213" i="9"/>
  <c r="F213" i="9"/>
  <c r="T212" i="9"/>
  <c r="Q212" i="9"/>
  <c r="P212" i="9"/>
  <c r="O212" i="9"/>
  <c r="F212" i="9"/>
  <c r="T211" i="9"/>
  <c r="P211" i="9"/>
  <c r="Q211" i="9" s="1"/>
  <c r="O211" i="9"/>
  <c r="F211" i="9"/>
  <c r="T210" i="9"/>
  <c r="P210" i="9"/>
  <c r="Q210" i="9" s="1"/>
  <c r="O210" i="9"/>
  <c r="F210" i="9"/>
  <c r="T209" i="9"/>
  <c r="P209" i="9"/>
  <c r="Q209" i="9" s="1"/>
  <c r="O209" i="9"/>
  <c r="F209" i="9"/>
  <c r="T208" i="9"/>
  <c r="Q208" i="9"/>
  <c r="P208" i="9"/>
  <c r="O208" i="9"/>
  <c r="F208" i="9"/>
  <c r="T207" i="9"/>
  <c r="P207" i="9"/>
  <c r="Q207" i="9" s="1"/>
  <c r="O207" i="9"/>
  <c r="F207" i="9"/>
  <c r="T206" i="9"/>
  <c r="P206" i="9"/>
  <c r="Q206" i="9" s="1"/>
  <c r="O206" i="9"/>
  <c r="F206" i="9"/>
  <c r="T205" i="9"/>
  <c r="P205" i="9"/>
  <c r="Q205" i="9" s="1"/>
  <c r="O205" i="9"/>
  <c r="F205" i="9"/>
  <c r="T204" i="9"/>
  <c r="Q204" i="9"/>
  <c r="P204" i="9"/>
  <c r="O204" i="9"/>
  <c r="F204" i="9"/>
  <c r="T203" i="9"/>
  <c r="P203" i="9"/>
  <c r="Q203" i="9" s="1"/>
  <c r="O203" i="9"/>
  <c r="F203" i="9"/>
  <c r="T202" i="9"/>
  <c r="P202" i="9"/>
  <c r="Q202" i="9" s="1"/>
  <c r="O202" i="9"/>
  <c r="F202" i="9"/>
  <c r="T201" i="9"/>
  <c r="P201" i="9"/>
  <c r="Q201" i="9" s="1"/>
  <c r="O201" i="9"/>
  <c r="F201" i="9"/>
  <c r="T200" i="9"/>
  <c r="P200" i="9"/>
  <c r="Q200" i="9" s="1"/>
  <c r="O200" i="9"/>
  <c r="F200" i="9"/>
  <c r="T199" i="9"/>
  <c r="P199" i="9"/>
  <c r="Q199" i="9" s="1"/>
  <c r="O199" i="9"/>
  <c r="F199" i="9"/>
  <c r="T198" i="9"/>
  <c r="P198" i="9"/>
  <c r="Q198" i="9" s="1"/>
  <c r="O198" i="9"/>
  <c r="F198" i="9"/>
  <c r="T197" i="9"/>
  <c r="P197" i="9"/>
  <c r="Q197" i="9" s="1"/>
  <c r="O197" i="9"/>
  <c r="F197" i="9"/>
  <c r="T196" i="9"/>
  <c r="P196" i="9"/>
  <c r="Q196" i="9" s="1"/>
  <c r="O196" i="9"/>
  <c r="F196" i="9"/>
  <c r="T195" i="9"/>
  <c r="P195" i="9"/>
  <c r="Q195" i="9" s="1"/>
  <c r="O195" i="9"/>
  <c r="F195" i="9"/>
  <c r="T194" i="9"/>
  <c r="P194" i="9"/>
  <c r="Q194" i="9" s="1"/>
  <c r="O194" i="9"/>
  <c r="F194" i="9"/>
  <c r="T193" i="9"/>
  <c r="P193" i="9"/>
  <c r="Q193" i="9" s="1"/>
  <c r="O193" i="9"/>
  <c r="F193" i="9"/>
  <c r="T192" i="9"/>
  <c r="P192" i="9"/>
  <c r="Q192" i="9" s="1"/>
  <c r="O192" i="9"/>
  <c r="F192" i="9"/>
  <c r="T191" i="9"/>
  <c r="P191" i="9"/>
  <c r="Q191" i="9" s="1"/>
  <c r="O191" i="9"/>
  <c r="F191" i="9"/>
  <c r="T190" i="9"/>
  <c r="P190" i="9"/>
  <c r="Q190" i="9" s="1"/>
  <c r="O190" i="9"/>
  <c r="F190" i="9"/>
  <c r="T189" i="9"/>
  <c r="P189" i="9"/>
  <c r="Q189" i="9" s="1"/>
  <c r="O189" i="9"/>
  <c r="F189" i="9"/>
  <c r="T188" i="9"/>
  <c r="P188" i="9"/>
  <c r="Q188" i="9" s="1"/>
  <c r="O188" i="9"/>
  <c r="F188" i="9"/>
  <c r="T187" i="9"/>
  <c r="P187" i="9"/>
  <c r="Q187" i="9" s="1"/>
  <c r="O187" i="9"/>
  <c r="F187" i="9"/>
  <c r="T186" i="9"/>
  <c r="P186" i="9"/>
  <c r="Q186" i="9" s="1"/>
  <c r="O186" i="9"/>
  <c r="F186" i="9"/>
  <c r="T185" i="9"/>
  <c r="P185" i="9"/>
  <c r="Q185" i="9" s="1"/>
  <c r="O185" i="9"/>
  <c r="F185" i="9"/>
  <c r="T184" i="9"/>
  <c r="P184" i="9"/>
  <c r="Q184" i="9" s="1"/>
  <c r="O184" i="9"/>
  <c r="F184" i="9"/>
  <c r="T183" i="9"/>
  <c r="P183" i="9"/>
  <c r="Q183" i="9" s="1"/>
  <c r="O183" i="9"/>
  <c r="F183" i="9"/>
  <c r="T182" i="9"/>
  <c r="P182" i="9"/>
  <c r="Q182" i="9" s="1"/>
  <c r="O182" i="9"/>
  <c r="F182" i="9"/>
  <c r="T181" i="9"/>
  <c r="P181" i="9"/>
  <c r="Q181" i="9" s="1"/>
  <c r="O181" i="9"/>
  <c r="F181" i="9"/>
  <c r="T180" i="9"/>
  <c r="P180" i="9"/>
  <c r="Q180" i="9" s="1"/>
  <c r="O180" i="9"/>
  <c r="F180" i="9"/>
  <c r="T179" i="9"/>
  <c r="P179" i="9"/>
  <c r="Q179" i="9" s="1"/>
  <c r="O179" i="9"/>
  <c r="F179" i="9"/>
  <c r="T178" i="9"/>
  <c r="P178" i="9"/>
  <c r="Q178" i="9" s="1"/>
  <c r="O178" i="9"/>
  <c r="F178" i="9"/>
  <c r="T177" i="9"/>
  <c r="P177" i="9"/>
  <c r="Q177" i="9" s="1"/>
  <c r="O177" i="9"/>
  <c r="F177" i="9"/>
  <c r="T176" i="9"/>
  <c r="P176" i="9"/>
  <c r="Q176" i="9" s="1"/>
  <c r="O176" i="9"/>
  <c r="F176" i="9"/>
  <c r="T175" i="9"/>
  <c r="P175" i="9"/>
  <c r="Q175" i="9" s="1"/>
  <c r="O175" i="9"/>
  <c r="F175" i="9"/>
  <c r="T174" i="9"/>
  <c r="P174" i="9"/>
  <c r="Q174" i="9" s="1"/>
  <c r="O174" i="9"/>
  <c r="F174" i="9"/>
  <c r="T173" i="9"/>
  <c r="P173" i="9"/>
  <c r="Q173" i="9" s="1"/>
  <c r="O173" i="9"/>
  <c r="F173" i="9"/>
  <c r="T172" i="9"/>
  <c r="P172" i="9"/>
  <c r="Q172" i="9" s="1"/>
  <c r="O172" i="9"/>
  <c r="F172" i="9"/>
  <c r="T171" i="9"/>
  <c r="P171" i="9"/>
  <c r="Q171" i="9" s="1"/>
  <c r="O171" i="9"/>
  <c r="F171" i="9"/>
  <c r="T170" i="9"/>
  <c r="P170" i="9"/>
  <c r="Q170" i="9" s="1"/>
  <c r="O170" i="9"/>
  <c r="F170" i="9"/>
  <c r="T169" i="9"/>
  <c r="P169" i="9"/>
  <c r="Q169" i="9" s="1"/>
  <c r="O169" i="9"/>
  <c r="F169" i="9"/>
  <c r="T168" i="9"/>
  <c r="P168" i="9"/>
  <c r="Q168" i="9" s="1"/>
  <c r="O168" i="9"/>
  <c r="F168" i="9"/>
  <c r="T167" i="9"/>
  <c r="P167" i="9"/>
  <c r="Q167" i="9" s="1"/>
  <c r="O167" i="9"/>
  <c r="F167" i="9"/>
  <c r="T166" i="9"/>
  <c r="P166" i="9"/>
  <c r="Q166" i="9" s="1"/>
  <c r="O166" i="9"/>
  <c r="F166" i="9"/>
  <c r="T165" i="9"/>
  <c r="P165" i="9"/>
  <c r="Q165" i="9" s="1"/>
  <c r="O165" i="9"/>
  <c r="F165" i="9"/>
  <c r="T164" i="9"/>
  <c r="P164" i="9"/>
  <c r="Q164" i="9" s="1"/>
  <c r="O164" i="9"/>
  <c r="F164" i="9"/>
  <c r="T163" i="9"/>
  <c r="P163" i="9"/>
  <c r="Q163" i="9" s="1"/>
  <c r="O163" i="9"/>
  <c r="F163" i="9"/>
  <c r="T162" i="9"/>
  <c r="P162" i="9"/>
  <c r="Q162" i="9" s="1"/>
  <c r="O162" i="9"/>
  <c r="F162" i="9"/>
  <c r="T161" i="9"/>
  <c r="P161" i="9"/>
  <c r="Q161" i="9" s="1"/>
  <c r="O161" i="9"/>
  <c r="F161" i="9"/>
  <c r="T160" i="9"/>
  <c r="P160" i="9"/>
  <c r="Q160" i="9" s="1"/>
  <c r="O160" i="9"/>
  <c r="F160" i="9"/>
  <c r="T159" i="9"/>
  <c r="P159" i="9"/>
  <c r="Q159" i="9" s="1"/>
  <c r="O159" i="9"/>
  <c r="F159" i="9"/>
  <c r="T158" i="9"/>
  <c r="P158" i="9"/>
  <c r="Q158" i="9" s="1"/>
  <c r="O158" i="9"/>
  <c r="F158" i="9"/>
  <c r="T157" i="9"/>
  <c r="P157" i="9"/>
  <c r="Q157" i="9" s="1"/>
  <c r="O157" i="9"/>
  <c r="F157" i="9"/>
  <c r="T156" i="9"/>
  <c r="P156" i="9"/>
  <c r="Q156" i="9" s="1"/>
  <c r="O156" i="9"/>
  <c r="F156" i="9"/>
  <c r="T155" i="9"/>
  <c r="P155" i="9"/>
  <c r="Q155" i="9" s="1"/>
  <c r="O155" i="9"/>
  <c r="F155" i="9"/>
  <c r="T154" i="9"/>
  <c r="P154" i="9"/>
  <c r="Q154" i="9" s="1"/>
  <c r="O154" i="9"/>
  <c r="F154" i="9"/>
  <c r="T153" i="9"/>
  <c r="P153" i="9"/>
  <c r="Q153" i="9" s="1"/>
  <c r="O153" i="9"/>
  <c r="F153" i="9"/>
  <c r="T152" i="9"/>
  <c r="P152" i="9"/>
  <c r="Q152" i="9" s="1"/>
  <c r="O152" i="9"/>
  <c r="F152" i="9"/>
  <c r="T151" i="9"/>
  <c r="P151" i="9"/>
  <c r="Q151" i="9" s="1"/>
  <c r="O151" i="9"/>
  <c r="F151" i="9"/>
  <c r="T150" i="9"/>
  <c r="P150" i="9"/>
  <c r="Q150" i="9" s="1"/>
  <c r="O150" i="9"/>
  <c r="F150" i="9"/>
  <c r="T149" i="9"/>
  <c r="P149" i="9"/>
  <c r="Q149" i="9" s="1"/>
  <c r="O149" i="9"/>
  <c r="F149" i="9"/>
  <c r="T148" i="9"/>
  <c r="P148" i="9"/>
  <c r="Q148" i="9" s="1"/>
  <c r="O148" i="9"/>
  <c r="F148" i="9"/>
  <c r="T147" i="9"/>
  <c r="P147" i="9"/>
  <c r="Q147" i="9" s="1"/>
  <c r="O147" i="9"/>
  <c r="F147" i="9"/>
  <c r="T146" i="9"/>
  <c r="P146" i="9"/>
  <c r="Q146" i="9" s="1"/>
  <c r="O146" i="9"/>
  <c r="F146" i="9"/>
  <c r="T145" i="9"/>
  <c r="P145" i="9"/>
  <c r="Q145" i="9" s="1"/>
  <c r="O145" i="9"/>
  <c r="F145" i="9"/>
  <c r="T144" i="9"/>
  <c r="P144" i="9"/>
  <c r="Q144" i="9" s="1"/>
  <c r="O144" i="9"/>
  <c r="F144" i="9"/>
  <c r="T143" i="9"/>
  <c r="P143" i="9"/>
  <c r="Q143" i="9" s="1"/>
  <c r="O143" i="9"/>
  <c r="F143" i="9"/>
  <c r="T142" i="9"/>
  <c r="P142" i="9"/>
  <c r="Q142" i="9" s="1"/>
  <c r="O142" i="9"/>
  <c r="F142" i="9"/>
  <c r="T141" i="9"/>
  <c r="P141" i="9"/>
  <c r="Q141" i="9" s="1"/>
  <c r="O141" i="9"/>
  <c r="F141" i="9"/>
  <c r="T140" i="9"/>
  <c r="P140" i="9"/>
  <c r="Q140" i="9" s="1"/>
  <c r="O140" i="9"/>
  <c r="F140" i="9"/>
  <c r="T139" i="9"/>
  <c r="P139" i="9"/>
  <c r="Q139" i="9" s="1"/>
  <c r="O139" i="9"/>
  <c r="F139" i="9"/>
  <c r="T138" i="9"/>
  <c r="P138" i="9"/>
  <c r="Q138" i="9" s="1"/>
  <c r="O138" i="9"/>
  <c r="F138" i="9"/>
  <c r="T137" i="9"/>
  <c r="P137" i="9"/>
  <c r="Q137" i="9" s="1"/>
  <c r="O137" i="9"/>
  <c r="F137" i="9"/>
  <c r="T136" i="9"/>
  <c r="P136" i="9"/>
  <c r="Q136" i="9" s="1"/>
  <c r="O136" i="9"/>
  <c r="F136" i="9"/>
  <c r="T135" i="9"/>
  <c r="P135" i="9"/>
  <c r="Q135" i="9" s="1"/>
  <c r="O135" i="9"/>
  <c r="F135" i="9"/>
  <c r="T134" i="9"/>
  <c r="P134" i="9"/>
  <c r="Q134" i="9" s="1"/>
  <c r="O134" i="9"/>
  <c r="F134" i="9"/>
  <c r="T133" i="9"/>
  <c r="P133" i="9"/>
  <c r="Q133" i="9" s="1"/>
  <c r="O133" i="9"/>
  <c r="F133" i="9"/>
  <c r="T132" i="9"/>
  <c r="P132" i="9"/>
  <c r="Q132" i="9" s="1"/>
  <c r="O132" i="9"/>
  <c r="F132" i="9"/>
  <c r="T131" i="9"/>
  <c r="P131" i="9"/>
  <c r="Q131" i="9" s="1"/>
  <c r="O131" i="9"/>
  <c r="F131" i="9"/>
  <c r="T130" i="9"/>
  <c r="P130" i="9"/>
  <c r="Q130" i="9" s="1"/>
  <c r="O130" i="9"/>
  <c r="F130" i="9"/>
  <c r="T129" i="9"/>
  <c r="P129" i="9"/>
  <c r="Q129" i="9" s="1"/>
  <c r="O129" i="9"/>
  <c r="F129" i="9"/>
  <c r="T128" i="9"/>
  <c r="P128" i="9"/>
  <c r="Q128" i="9" s="1"/>
  <c r="O128" i="9"/>
  <c r="F128" i="9"/>
  <c r="T127" i="9"/>
  <c r="P127" i="9"/>
  <c r="Q127" i="9" s="1"/>
  <c r="O127" i="9"/>
  <c r="F127" i="9"/>
  <c r="T126" i="9"/>
  <c r="P126" i="9"/>
  <c r="Q126" i="9" s="1"/>
  <c r="O126" i="9"/>
  <c r="F126" i="9"/>
  <c r="T125" i="9"/>
  <c r="P125" i="9"/>
  <c r="Q125" i="9" s="1"/>
  <c r="O125" i="9"/>
  <c r="F125" i="9"/>
  <c r="T124" i="9"/>
  <c r="P124" i="9"/>
  <c r="Q124" i="9" s="1"/>
  <c r="O124" i="9"/>
  <c r="F124" i="9"/>
  <c r="T123" i="9"/>
  <c r="P123" i="9"/>
  <c r="Q123" i="9" s="1"/>
  <c r="O123" i="9"/>
  <c r="F123" i="9"/>
  <c r="T122" i="9"/>
  <c r="P122" i="9"/>
  <c r="Q122" i="9" s="1"/>
  <c r="O122" i="9"/>
  <c r="F122" i="9"/>
  <c r="T121" i="9"/>
  <c r="P121" i="9"/>
  <c r="Q121" i="9" s="1"/>
  <c r="O121" i="9"/>
  <c r="F121" i="9"/>
  <c r="T120" i="9"/>
  <c r="P120" i="9"/>
  <c r="Q120" i="9" s="1"/>
  <c r="O120" i="9"/>
  <c r="F120" i="9"/>
  <c r="T119" i="9"/>
  <c r="P119" i="9"/>
  <c r="Q119" i="9" s="1"/>
  <c r="O119" i="9"/>
  <c r="F119" i="9"/>
  <c r="T118" i="9"/>
  <c r="P118" i="9"/>
  <c r="Q118" i="9" s="1"/>
  <c r="O118" i="9"/>
  <c r="F118" i="9"/>
  <c r="T117" i="9"/>
  <c r="P117" i="9"/>
  <c r="Q117" i="9" s="1"/>
  <c r="O117" i="9"/>
  <c r="F117" i="9"/>
  <c r="T116" i="9"/>
  <c r="P116" i="9"/>
  <c r="Q116" i="9" s="1"/>
  <c r="O116" i="9"/>
  <c r="F116" i="9"/>
  <c r="T115" i="9"/>
  <c r="P115" i="9"/>
  <c r="Q115" i="9" s="1"/>
  <c r="O115" i="9"/>
  <c r="F115" i="9"/>
  <c r="T114" i="9"/>
  <c r="P114" i="9"/>
  <c r="Q114" i="9" s="1"/>
  <c r="O114" i="9"/>
  <c r="F114" i="9"/>
  <c r="T113" i="9"/>
  <c r="P113" i="9"/>
  <c r="Q113" i="9" s="1"/>
  <c r="O113" i="9"/>
  <c r="F113" i="9"/>
  <c r="T112" i="9"/>
  <c r="P112" i="9"/>
  <c r="Q112" i="9" s="1"/>
  <c r="O112" i="9"/>
  <c r="F112" i="9"/>
  <c r="T111" i="9"/>
  <c r="P111" i="9"/>
  <c r="Q111" i="9" s="1"/>
  <c r="O111" i="9"/>
  <c r="F111" i="9"/>
  <c r="T110" i="9"/>
  <c r="P110" i="9"/>
  <c r="Q110" i="9" s="1"/>
  <c r="O110" i="9"/>
  <c r="F110" i="9"/>
  <c r="T109" i="9"/>
  <c r="P109" i="9"/>
  <c r="Q109" i="9" s="1"/>
  <c r="O109" i="9"/>
  <c r="F109" i="9"/>
  <c r="T108" i="9"/>
  <c r="P108" i="9"/>
  <c r="Q108" i="9" s="1"/>
  <c r="O108" i="9"/>
  <c r="F108" i="9"/>
  <c r="T107" i="9"/>
  <c r="P107" i="9"/>
  <c r="Q107" i="9" s="1"/>
  <c r="O107" i="9"/>
  <c r="F107" i="9"/>
  <c r="T106" i="9"/>
  <c r="P106" i="9"/>
  <c r="Q106" i="9" s="1"/>
  <c r="O106" i="9"/>
  <c r="F106" i="9"/>
  <c r="T105" i="9"/>
  <c r="P105" i="9"/>
  <c r="Q105" i="9" s="1"/>
  <c r="O105" i="9"/>
  <c r="F105" i="9"/>
  <c r="T104" i="9"/>
  <c r="P104" i="9"/>
  <c r="Q104" i="9" s="1"/>
  <c r="O104" i="9"/>
  <c r="F104" i="9"/>
  <c r="T103" i="9"/>
  <c r="P103" i="9"/>
  <c r="Q103" i="9" s="1"/>
  <c r="O103" i="9"/>
  <c r="F103" i="9"/>
  <c r="T102" i="9"/>
  <c r="P102" i="9"/>
  <c r="Q102" i="9" s="1"/>
  <c r="O102" i="9"/>
  <c r="F102" i="9"/>
  <c r="T101" i="9"/>
  <c r="P101" i="9"/>
  <c r="Q101" i="9" s="1"/>
  <c r="O101" i="9"/>
  <c r="F101" i="9"/>
  <c r="T100" i="9"/>
  <c r="P100" i="9"/>
  <c r="Q100" i="9" s="1"/>
  <c r="O100" i="9"/>
  <c r="F100" i="9"/>
  <c r="T99" i="9"/>
  <c r="P99" i="9"/>
  <c r="Q99" i="9" s="1"/>
  <c r="O99" i="9"/>
  <c r="F99" i="9"/>
  <c r="T98" i="9"/>
  <c r="P98" i="9"/>
  <c r="Q98" i="9" s="1"/>
  <c r="O98" i="9"/>
  <c r="F98" i="9"/>
  <c r="T97" i="9"/>
  <c r="P97" i="9"/>
  <c r="Q97" i="9" s="1"/>
  <c r="O97" i="9"/>
  <c r="F97" i="9"/>
  <c r="T96" i="9"/>
  <c r="P96" i="9"/>
  <c r="Q96" i="9" s="1"/>
  <c r="O96" i="9"/>
  <c r="F96" i="9"/>
  <c r="T95" i="9"/>
  <c r="P95" i="9"/>
  <c r="Q95" i="9" s="1"/>
  <c r="O95" i="9"/>
  <c r="F95" i="9"/>
  <c r="T94" i="9"/>
  <c r="P94" i="9"/>
  <c r="Q94" i="9" s="1"/>
  <c r="O94" i="9"/>
  <c r="F94" i="9"/>
  <c r="T93" i="9"/>
  <c r="P93" i="9"/>
  <c r="Q93" i="9" s="1"/>
  <c r="O93" i="9"/>
  <c r="F93" i="9"/>
  <c r="T92" i="9"/>
  <c r="P92" i="9"/>
  <c r="Q92" i="9" s="1"/>
  <c r="O92" i="9"/>
  <c r="F92" i="9"/>
  <c r="T91" i="9"/>
  <c r="P91" i="9"/>
  <c r="Q91" i="9" s="1"/>
  <c r="O91" i="9"/>
  <c r="F91" i="9"/>
  <c r="T90" i="9"/>
  <c r="P90" i="9"/>
  <c r="Q90" i="9" s="1"/>
  <c r="O90" i="9"/>
  <c r="F90" i="9"/>
  <c r="T89" i="9"/>
  <c r="P89" i="9"/>
  <c r="Q89" i="9" s="1"/>
  <c r="O89" i="9"/>
  <c r="F89" i="9"/>
  <c r="T88" i="9"/>
  <c r="P88" i="9"/>
  <c r="Q88" i="9" s="1"/>
  <c r="O88" i="9"/>
  <c r="F88" i="9"/>
  <c r="T87" i="9"/>
  <c r="P87" i="9"/>
  <c r="Q87" i="9" s="1"/>
  <c r="O87" i="9"/>
  <c r="F87" i="9"/>
  <c r="T86" i="9"/>
  <c r="P86" i="9"/>
  <c r="Q86" i="9" s="1"/>
  <c r="O86" i="9"/>
  <c r="F86" i="9"/>
  <c r="T85" i="9"/>
  <c r="P85" i="9"/>
  <c r="Q85" i="9" s="1"/>
  <c r="O85" i="9"/>
  <c r="F85" i="9"/>
  <c r="T84" i="9"/>
  <c r="P84" i="9"/>
  <c r="Q84" i="9" s="1"/>
  <c r="O84" i="9"/>
  <c r="F84" i="9"/>
  <c r="T83" i="9"/>
  <c r="P83" i="9"/>
  <c r="Q83" i="9" s="1"/>
  <c r="O83" i="9"/>
  <c r="F83" i="9"/>
  <c r="T82" i="9"/>
  <c r="P82" i="9"/>
  <c r="Q82" i="9" s="1"/>
  <c r="O82" i="9"/>
  <c r="F82" i="9"/>
  <c r="T81" i="9"/>
  <c r="P81" i="9"/>
  <c r="Q81" i="9" s="1"/>
  <c r="O81" i="9"/>
  <c r="F81" i="9"/>
  <c r="T80" i="9"/>
  <c r="P80" i="9"/>
  <c r="Q80" i="9" s="1"/>
  <c r="O80" i="9"/>
  <c r="F80" i="9"/>
  <c r="T79" i="9"/>
  <c r="P79" i="9"/>
  <c r="Q79" i="9" s="1"/>
  <c r="O79" i="9"/>
  <c r="F79" i="9"/>
  <c r="T78" i="9"/>
  <c r="P78" i="9"/>
  <c r="Q78" i="9" s="1"/>
  <c r="O78" i="9"/>
  <c r="F78" i="9"/>
  <c r="T77" i="9"/>
  <c r="P77" i="9"/>
  <c r="Q77" i="9" s="1"/>
  <c r="O77" i="9"/>
  <c r="F77" i="9"/>
  <c r="T76" i="9"/>
  <c r="P76" i="9"/>
  <c r="Q76" i="9" s="1"/>
  <c r="O76" i="9"/>
  <c r="F76" i="9"/>
  <c r="T75" i="9"/>
  <c r="P75" i="9"/>
  <c r="Q75" i="9" s="1"/>
  <c r="O75" i="9"/>
  <c r="F75" i="9"/>
  <c r="T74" i="9"/>
  <c r="P74" i="9"/>
  <c r="Q74" i="9" s="1"/>
  <c r="O74" i="9"/>
  <c r="F74" i="9"/>
  <c r="T73" i="9"/>
  <c r="P73" i="9"/>
  <c r="Q73" i="9" s="1"/>
  <c r="O73" i="9"/>
  <c r="F73" i="9"/>
  <c r="T72" i="9"/>
  <c r="P72" i="9"/>
  <c r="Q72" i="9" s="1"/>
  <c r="O72" i="9"/>
  <c r="F72" i="9"/>
  <c r="T71" i="9"/>
  <c r="P71" i="9"/>
  <c r="Q71" i="9" s="1"/>
  <c r="O71" i="9"/>
  <c r="F71" i="9"/>
  <c r="T70" i="9"/>
  <c r="P70" i="9"/>
  <c r="Q70" i="9" s="1"/>
  <c r="O70" i="9"/>
  <c r="F70" i="9"/>
  <c r="T69" i="9"/>
  <c r="P69" i="9"/>
  <c r="Q69" i="9" s="1"/>
  <c r="O69" i="9"/>
  <c r="F69" i="9"/>
  <c r="T68" i="9"/>
  <c r="P68" i="9"/>
  <c r="Q68" i="9" s="1"/>
  <c r="O68" i="9"/>
  <c r="F68" i="9"/>
  <c r="T67" i="9"/>
  <c r="P67" i="9"/>
  <c r="Q67" i="9" s="1"/>
  <c r="O67" i="9"/>
  <c r="F67" i="9"/>
  <c r="T66" i="9"/>
  <c r="P66" i="9"/>
  <c r="Q66" i="9" s="1"/>
  <c r="O66" i="9"/>
  <c r="F66" i="9"/>
  <c r="T65" i="9"/>
  <c r="P65" i="9"/>
  <c r="Q65" i="9" s="1"/>
  <c r="O65" i="9"/>
  <c r="F65" i="9"/>
  <c r="T64" i="9"/>
  <c r="P64" i="9"/>
  <c r="Q64" i="9" s="1"/>
  <c r="O64" i="9"/>
  <c r="F64" i="9"/>
  <c r="T63" i="9"/>
  <c r="P63" i="9"/>
  <c r="Q63" i="9" s="1"/>
  <c r="O63" i="9"/>
  <c r="F63" i="9"/>
  <c r="T62" i="9"/>
  <c r="P62" i="9"/>
  <c r="Q62" i="9" s="1"/>
  <c r="O62" i="9"/>
  <c r="F62" i="9"/>
  <c r="T61" i="9"/>
  <c r="P61" i="9"/>
  <c r="Q61" i="9" s="1"/>
  <c r="O61" i="9"/>
  <c r="F61" i="9"/>
  <c r="T60" i="9"/>
  <c r="P60" i="9"/>
  <c r="Q60" i="9" s="1"/>
  <c r="O60" i="9"/>
  <c r="F60" i="9"/>
  <c r="T59" i="9"/>
  <c r="P59" i="9"/>
  <c r="Q59" i="9" s="1"/>
  <c r="O59" i="9"/>
  <c r="F59" i="9"/>
  <c r="T58" i="9"/>
  <c r="P58" i="9"/>
  <c r="Q58" i="9" s="1"/>
  <c r="O58" i="9"/>
  <c r="F58" i="9"/>
  <c r="T57" i="9"/>
  <c r="P57" i="9"/>
  <c r="Q57" i="9" s="1"/>
  <c r="O57" i="9"/>
  <c r="F57" i="9"/>
  <c r="T56" i="9"/>
  <c r="P56" i="9"/>
  <c r="Q56" i="9" s="1"/>
  <c r="O56" i="9"/>
  <c r="F56" i="9"/>
  <c r="T55" i="9"/>
  <c r="P55" i="9"/>
  <c r="Q55" i="9" s="1"/>
  <c r="O55" i="9"/>
  <c r="F55" i="9"/>
  <c r="T54" i="9"/>
  <c r="P54" i="9"/>
  <c r="Q54" i="9" s="1"/>
  <c r="O54" i="9"/>
  <c r="F54" i="9"/>
  <c r="T53" i="9"/>
  <c r="P53" i="9"/>
  <c r="Q53" i="9" s="1"/>
  <c r="O53" i="9"/>
  <c r="F53" i="9"/>
  <c r="T52" i="9"/>
  <c r="P52" i="9"/>
  <c r="Q52" i="9" s="1"/>
  <c r="O52" i="9"/>
  <c r="F52" i="9"/>
  <c r="T51" i="9"/>
  <c r="P51" i="9"/>
  <c r="Q51" i="9" s="1"/>
  <c r="O51" i="9"/>
  <c r="F51" i="9"/>
  <c r="T50" i="9"/>
  <c r="P50" i="9"/>
  <c r="Q50" i="9" s="1"/>
  <c r="O50" i="9"/>
  <c r="F50" i="9"/>
  <c r="T49" i="9"/>
  <c r="P49" i="9"/>
  <c r="Q49" i="9" s="1"/>
  <c r="O49" i="9"/>
  <c r="F49" i="9"/>
  <c r="T48" i="9"/>
  <c r="P48" i="9"/>
  <c r="Q48" i="9" s="1"/>
  <c r="O48" i="9"/>
  <c r="F48" i="9"/>
  <c r="T47" i="9"/>
  <c r="P47" i="9"/>
  <c r="Q47" i="9" s="1"/>
  <c r="O47" i="9"/>
  <c r="F47" i="9"/>
  <c r="T46" i="9"/>
  <c r="P46" i="9"/>
  <c r="Q46" i="9" s="1"/>
  <c r="O46" i="9"/>
  <c r="F46" i="9"/>
  <c r="T45" i="9"/>
  <c r="P45" i="9"/>
  <c r="Q45" i="9" s="1"/>
  <c r="O45" i="9"/>
  <c r="F45" i="9"/>
  <c r="T44" i="9"/>
  <c r="P44" i="9"/>
  <c r="Q44" i="9" s="1"/>
  <c r="O44" i="9"/>
  <c r="F44" i="9"/>
  <c r="T43" i="9"/>
  <c r="P43" i="9"/>
  <c r="Q43" i="9" s="1"/>
  <c r="O43" i="9"/>
  <c r="F43" i="9"/>
  <c r="T42" i="9"/>
  <c r="P42" i="9"/>
  <c r="Q42" i="9" s="1"/>
  <c r="O42" i="9"/>
  <c r="F42" i="9"/>
  <c r="T41" i="9"/>
  <c r="P41" i="9"/>
  <c r="Q41" i="9" s="1"/>
  <c r="O41" i="9"/>
  <c r="F41" i="9"/>
  <c r="T40" i="9"/>
  <c r="P40" i="9"/>
  <c r="Q40" i="9" s="1"/>
  <c r="O40" i="9"/>
  <c r="F40" i="9"/>
  <c r="T39" i="9"/>
  <c r="P39" i="9"/>
  <c r="Q39" i="9" s="1"/>
  <c r="O39" i="9"/>
  <c r="F39" i="9"/>
  <c r="T38" i="9"/>
  <c r="Q38" i="9"/>
  <c r="P38" i="9"/>
  <c r="O38" i="9"/>
  <c r="F38" i="9"/>
  <c r="T37" i="9"/>
  <c r="Q37" i="9"/>
  <c r="S37" i="9" s="1"/>
  <c r="P37" i="9"/>
  <c r="O37" i="9"/>
  <c r="F37" i="9"/>
  <c r="T36" i="9"/>
  <c r="Q36" i="9"/>
  <c r="S36" i="9" s="1"/>
  <c r="P36" i="9"/>
  <c r="O36" i="9"/>
  <c r="F36" i="9"/>
  <c r="T35" i="9"/>
  <c r="Q35" i="9"/>
  <c r="S35" i="9" s="1"/>
  <c r="P35" i="9"/>
  <c r="O35" i="9"/>
  <c r="F35" i="9"/>
  <c r="T34" i="9"/>
  <c r="P34" i="9"/>
  <c r="Q34" i="9" s="1"/>
  <c r="S34" i="9" s="1"/>
  <c r="O34" i="9"/>
  <c r="F34" i="9"/>
  <c r="T33" i="9"/>
  <c r="P33" i="9"/>
  <c r="Q33" i="9" s="1"/>
  <c r="S33" i="9" s="1"/>
  <c r="O33" i="9"/>
  <c r="F33" i="9"/>
  <c r="T32" i="9"/>
  <c r="P32" i="9"/>
  <c r="Q32" i="9" s="1"/>
  <c r="S32" i="9" s="1"/>
  <c r="O32" i="9"/>
  <c r="F32" i="9"/>
  <c r="T31" i="9"/>
  <c r="P31" i="9"/>
  <c r="Q31" i="9" s="1"/>
  <c r="O31" i="9"/>
  <c r="F31" i="9"/>
  <c r="T30" i="9"/>
  <c r="Q30" i="9"/>
  <c r="S30" i="9" s="1"/>
  <c r="P30" i="9"/>
  <c r="O30" i="9"/>
  <c r="F30" i="9"/>
  <c r="T29" i="9"/>
  <c r="Q29" i="9"/>
  <c r="S29" i="9" s="1"/>
  <c r="P29" i="9"/>
  <c r="O29" i="9"/>
  <c r="F29" i="9"/>
  <c r="T28" i="9"/>
  <c r="Q28" i="9"/>
  <c r="S28" i="9" s="1"/>
  <c r="P28" i="9"/>
  <c r="O28" i="9"/>
  <c r="F28" i="9"/>
  <c r="T27" i="9"/>
  <c r="Q27" i="9"/>
  <c r="S27" i="9" s="1"/>
  <c r="P27" i="9"/>
  <c r="O27" i="9"/>
  <c r="F27" i="9"/>
  <c r="T26" i="9"/>
  <c r="P26" i="9"/>
  <c r="Q26" i="9" s="1"/>
  <c r="S26" i="9" s="1"/>
  <c r="O26" i="9"/>
  <c r="F26" i="9"/>
  <c r="T25" i="9"/>
  <c r="P25" i="9"/>
  <c r="Q25" i="9" s="1"/>
  <c r="S25" i="9" s="1"/>
  <c r="O25" i="9"/>
  <c r="F25" i="9"/>
  <c r="T24" i="9"/>
  <c r="P24" i="9"/>
  <c r="Q24" i="9" s="1"/>
  <c r="S24" i="9" s="1"/>
  <c r="O24" i="9"/>
  <c r="F24" i="9"/>
  <c r="T23" i="9"/>
  <c r="P23" i="9"/>
  <c r="Q23" i="9" s="1"/>
  <c r="O23" i="9"/>
  <c r="F23" i="9"/>
  <c r="T22" i="9"/>
  <c r="Q22" i="9"/>
  <c r="S22" i="9" s="1"/>
  <c r="P22" i="9"/>
  <c r="O22" i="9"/>
  <c r="F22" i="9"/>
  <c r="T21" i="9"/>
  <c r="Q21" i="9"/>
  <c r="S21" i="9" s="1"/>
  <c r="P21" i="9"/>
  <c r="O21" i="9"/>
  <c r="F21" i="9"/>
  <c r="T20" i="9"/>
  <c r="Q20" i="9"/>
  <c r="S20" i="9" s="1"/>
  <c r="P20" i="9"/>
  <c r="O20" i="9"/>
  <c r="F20" i="9"/>
  <c r="T19" i="9"/>
  <c r="Q19" i="9"/>
  <c r="S19" i="9" s="1"/>
  <c r="P19" i="9"/>
  <c r="O19" i="9"/>
  <c r="F19" i="9"/>
  <c r="T18" i="9"/>
  <c r="P18" i="9"/>
  <c r="Q18" i="9" s="1"/>
  <c r="S18" i="9" s="1"/>
  <c r="O18" i="9"/>
  <c r="F18" i="9"/>
  <c r="T17" i="9"/>
  <c r="P17" i="9"/>
  <c r="Q17" i="9" s="1"/>
  <c r="S17" i="9" s="1"/>
  <c r="O17" i="9"/>
  <c r="F17" i="9"/>
  <c r="T16" i="9"/>
  <c r="P16" i="9"/>
  <c r="Q16" i="9" s="1"/>
  <c r="S16" i="9" s="1"/>
  <c r="O16" i="9"/>
  <c r="F16" i="9"/>
  <c r="T15" i="9"/>
  <c r="P15" i="9"/>
  <c r="Q15" i="9" s="1"/>
  <c r="O15" i="9"/>
  <c r="F15" i="9"/>
  <c r="T14" i="9"/>
  <c r="Q14" i="9"/>
  <c r="S14" i="9" s="1"/>
  <c r="P14" i="9"/>
  <c r="O14" i="9"/>
  <c r="F14" i="9"/>
  <c r="T13" i="9"/>
  <c r="Q13" i="9"/>
  <c r="S13" i="9" s="1"/>
  <c r="P13" i="9"/>
  <c r="O13" i="9"/>
  <c r="F13" i="9"/>
  <c r="L6" i="26"/>
  <c r="V20" i="9" s="1"/>
  <c r="J6" i="26"/>
  <c r="J7" i="26" s="1"/>
  <c r="L7" i="26" s="1"/>
  <c r="J5" i="26"/>
  <c r="K14" i="26"/>
  <c r="F14" i="26"/>
  <c r="E14" i="26"/>
  <c r="K13" i="26"/>
  <c r="E13" i="26"/>
  <c r="F13" i="26" s="1"/>
  <c r="K12" i="26"/>
  <c r="E12" i="26"/>
  <c r="F12" i="26" s="1"/>
  <c r="K11" i="26"/>
  <c r="E11" i="26"/>
  <c r="F11" i="26" s="1"/>
  <c r="K10" i="26"/>
  <c r="E10" i="26"/>
  <c r="F10" i="26" s="1"/>
  <c r="K9" i="26"/>
  <c r="E9" i="26"/>
  <c r="F9" i="26" s="1"/>
  <c r="K8" i="26"/>
  <c r="E8" i="26"/>
  <c r="F8" i="26" s="1"/>
  <c r="K7" i="26"/>
  <c r="E7" i="26"/>
  <c r="F7" i="26" s="1"/>
  <c r="K6" i="26"/>
  <c r="F6" i="26"/>
  <c r="E6" i="26"/>
  <c r="K5" i="26"/>
  <c r="E5" i="26"/>
  <c r="F5" i="26" s="1"/>
  <c r="A5" i="26"/>
  <c r="A6" i="26" s="1"/>
  <c r="A7" i="26" s="1"/>
  <c r="A8" i="26" s="1"/>
  <c r="A9" i="26" s="1"/>
  <c r="A10" i="26" s="1"/>
  <c r="A11" i="26" s="1"/>
  <c r="A12" i="26" s="1"/>
  <c r="A13" i="26" s="1"/>
  <c r="A14" i="26" s="1"/>
  <c r="L4" i="26" s="1"/>
  <c r="K4" i="26"/>
  <c r="E4" i="26"/>
  <c r="F4" i="26" s="1"/>
  <c r="AD11" i="9"/>
  <c r="V1284" i="9" l="1"/>
  <c r="V1328" i="9"/>
  <c r="V1283" i="9"/>
  <c r="V1316" i="9"/>
  <c r="V1265" i="9"/>
  <c r="V1288" i="9"/>
  <c r="V802" i="9"/>
  <c r="V965" i="9"/>
  <c r="V810" i="9"/>
  <c r="V805" i="9"/>
  <c r="V1308" i="9"/>
  <c r="V594" i="9"/>
  <c r="V801" i="9"/>
  <c r="V798" i="9"/>
  <c r="V637" i="9"/>
  <c r="V603" i="9"/>
  <c r="V643" i="9"/>
  <c r="V24" i="9"/>
  <c r="V413" i="9"/>
  <c r="V418" i="9"/>
  <c r="V421" i="9"/>
  <c r="V835" i="9"/>
  <c r="V1320" i="9"/>
  <c r="V1299" i="9"/>
  <c r="V1292" i="9"/>
  <c r="V1273" i="9"/>
  <c r="V1331" i="9"/>
  <c r="V1304" i="9"/>
  <c r="V1188" i="9"/>
  <c r="V1233" i="9"/>
  <c r="V1332" i="9"/>
  <c r="V1217" i="9"/>
  <c r="V1319" i="9"/>
  <c r="V1280" i="9"/>
  <c r="V1272" i="9"/>
  <c r="V1260" i="9"/>
  <c r="V1196" i="9"/>
  <c r="V929" i="9"/>
  <c r="V849" i="9"/>
  <c r="V773" i="9"/>
  <c r="V714" i="9"/>
  <c r="V709" i="9"/>
  <c r="V686" i="9"/>
  <c r="V669" i="9"/>
  <c r="V661" i="9"/>
  <c r="V1248" i="9"/>
  <c r="V837" i="9"/>
  <c r="V977" i="9"/>
  <c r="V970" i="9"/>
  <c r="V930" i="9"/>
  <c r="V894" i="9"/>
  <c r="V865" i="9"/>
  <c r="V862" i="9"/>
  <c r="V670" i="9"/>
  <c r="V1207" i="9"/>
  <c r="V913" i="9"/>
  <c r="V833" i="9"/>
  <c r="V830" i="9"/>
  <c r="V770" i="9"/>
  <c r="V662" i="9"/>
  <c r="V605" i="9"/>
  <c r="V597" i="9"/>
  <c r="V713" i="9"/>
  <c r="V645" i="9"/>
  <c r="V665" i="9"/>
  <c r="V598" i="9"/>
  <c r="V613" i="9"/>
  <c r="V606" i="9"/>
  <c r="V601" i="9"/>
  <c r="V890" i="9"/>
  <c r="V826" i="9"/>
  <c r="V581" i="9"/>
  <c r="V834" i="9"/>
  <c r="V711" i="9"/>
  <c r="V832" i="9"/>
  <c r="V16" i="9"/>
  <c r="V753" i="9"/>
  <c r="V759" i="9"/>
  <c r="V797" i="9"/>
  <c r="V18" i="9"/>
  <c r="L5" i="26"/>
  <c r="V1699" i="9" s="1"/>
  <c r="V915" i="9"/>
  <c r="V412" i="9"/>
  <c r="V433" i="9"/>
  <c r="V660" i="9"/>
  <c r="V663" i="9"/>
  <c r="V752" i="9"/>
  <c r="V771" i="9"/>
  <c r="V1295" i="9"/>
  <c r="V1297" i="9"/>
  <c r="V419" i="9"/>
  <c r="V430" i="9"/>
  <c r="V435" i="9"/>
  <c r="V443" i="9"/>
  <c r="V451" i="9"/>
  <c r="V453" i="9"/>
  <c r="V600" i="9"/>
  <c r="V608" i="9"/>
  <c r="V672" i="9"/>
  <c r="V706" i="9"/>
  <c r="V722" i="9"/>
  <c r="V729" i="9"/>
  <c r="V737" i="9"/>
  <c r="V908" i="9"/>
  <c r="V1215" i="9"/>
  <c r="V514" i="9"/>
  <c r="V585" i="9"/>
  <c r="V587" i="9"/>
  <c r="V612" i="9"/>
  <c r="V635" i="9"/>
  <c r="V659" i="9"/>
  <c r="V667" i="9"/>
  <c r="V688" i="9"/>
  <c r="V708" i="9"/>
  <c r="V715" i="9"/>
  <c r="V717" i="9"/>
  <c r="V724" i="9"/>
  <c r="V815" i="9"/>
  <c r="V827" i="9"/>
  <c r="V860" i="9"/>
  <c r="V867" i="9"/>
  <c r="V14" i="9"/>
  <c r="V434" i="9"/>
  <c r="V602" i="9"/>
  <c r="V632" i="9"/>
  <c r="V640" i="9"/>
  <c r="V647" i="9"/>
  <c r="V664" i="9"/>
  <c r="V690" i="9"/>
  <c r="V693" i="9"/>
  <c r="V710" i="9"/>
  <c r="V763" i="9"/>
  <c r="V831" i="9"/>
  <c r="V853" i="9"/>
  <c r="V855" i="9"/>
  <c r="V857" i="9"/>
  <c r="V914" i="9"/>
  <c r="V917" i="9"/>
  <c r="V1270" i="9"/>
  <c r="V584" i="9"/>
  <c r="V596" i="9"/>
  <c r="V604" i="9"/>
  <c r="V607" i="9"/>
  <c r="V614" i="9"/>
  <c r="V642" i="9"/>
  <c r="V644" i="9"/>
  <c r="V685" i="9"/>
  <c r="V712" i="9"/>
  <c r="V728" i="9"/>
  <c r="V760" i="9"/>
  <c r="V776" i="9"/>
  <c r="V819" i="9"/>
  <c r="V843" i="9"/>
  <c r="V907" i="9"/>
  <c r="V563" i="9"/>
  <c r="V599" i="9"/>
  <c r="V609" i="9"/>
  <c r="V634" i="9"/>
  <c r="V687" i="9"/>
  <c r="V692" i="9"/>
  <c r="V719" i="9"/>
  <c r="V845" i="9"/>
  <c r="V859" i="9"/>
  <c r="V972" i="9"/>
  <c r="V1258" i="9"/>
  <c r="V446" i="9"/>
  <c r="V586" i="9"/>
  <c r="V588" i="9"/>
  <c r="V593" i="9"/>
  <c r="V611" i="9"/>
  <c r="V616" i="9"/>
  <c r="V636" i="9"/>
  <c r="V639" i="9"/>
  <c r="V646" i="9"/>
  <c r="V656" i="9"/>
  <c r="V668" i="9"/>
  <c r="V707" i="9"/>
  <c r="V769" i="9"/>
  <c r="V803" i="9"/>
  <c r="V840" i="9"/>
  <c r="V1006" i="9"/>
  <c r="V1314" i="9"/>
  <c r="V754" i="9"/>
  <c r="V761" i="9"/>
  <c r="V764" i="9"/>
  <c r="V783" i="9"/>
  <c r="V799" i="9"/>
  <c r="V807" i="9"/>
  <c r="V812" i="9"/>
  <c r="V822" i="9"/>
  <c r="V824" i="9"/>
  <c r="V829" i="9"/>
  <c r="V847" i="9"/>
  <c r="V947" i="9"/>
  <c r="V967" i="9"/>
  <c r="V982" i="9"/>
  <c r="V999" i="9"/>
  <c r="V1218" i="9"/>
  <c r="V1220" i="9"/>
  <c r="V1253" i="9"/>
  <c r="V583" i="9"/>
  <c r="V595" i="9"/>
  <c r="V631" i="9"/>
  <c r="V641" i="9"/>
  <c r="V666" i="9"/>
  <c r="V704" i="9"/>
  <c r="V716" i="9"/>
  <c r="V751" i="9"/>
  <c r="V756" i="9"/>
  <c r="V768" i="9"/>
  <c r="V804" i="9"/>
  <c r="V816" i="9"/>
  <c r="V839" i="9"/>
  <c r="V854" i="9"/>
  <c r="V856" i="9"/>
  <c r="V861" i="9"/>
  <c r="V891" i="9"/>
  <c r="V909" i="9"/>
  <c r="V934" i="9"/>
  <c r="V1191" i="9"/>
  <c r="V1285" i="9"/>
  <c r="V1287" i="9"/>
  <c r="V1306" i="9"/>
  <c r="V796" i="9"/>
  <c r="V806" i="9"/>
  <c r="V811" i="9"/>
  <c r="V836" i="9"/>
  <c r="V851" i="9"/>
  <c r="V886" i="9"/>
  <c r="V888" i="9"/>
  <c r="V893" i="9"/>
  <c r="V911" i="9"/>
  <c r="V916" i="9"/>
  <c r="V951" i="9"/>
  <c r="V953" i="9"/>
  <c r="V966" i="9"/>
  <c r="V1130" i="9"/>
  <c r="V1167" i="9"/>
  <c r="V1177" i="9"/>
  <c r="V1186" i="9"/>
  <c r="V1193" i="9"/>
  <c r="V1255" i="9"/>
  <c r="V1290" i="9"/>
  <c r="V1301" i="9"/>
  <c r="V1333" i="9"/>
  <c r="V765" i="9"/>
  <c r="V808" i="9"/>
  <c r="V813" i="9"/>
  <c r="V818" i="9"/>
  <c r="V821" i="9"/>
  <c r="V823" i="9"/>
  <c r="V825" i="9"/>
  <c r="V828" i="9"/>
  <c r="V846" i="9"/>
  <c r="V895" i="9"/>
  <c r="V978" i="9"/>
  <c r="V983" i="9"/>
  <c r="V998" i="9"/>
  <c r="V1127" i="9"/>
  <c r="V1162" i="9"/>
  <c r="V1172" i="9"/>
  <c r="V1202" i="9"/>
  <c r="V1228" i="9"/>
  <c r="V1235" i="9"/>
  <c r="V1277" i="9"/>
  <c r="V1282" i="9"/>
  <c r="V657" i="9"/>
  <c r="V675" i="9"/>
  <c r="V703" i="9"/>
  <c r="V720" i="9"/>
  <c r="V725" i="9"/>
  <c r="V755" i="9"/>
  <c r="V767" i="9"/>
  <c r="V772" i="9"/>
  <c r="V793" i="9"/>
  <c r="V800" i="9"/>
  <c r="V838" i="9"/>
  <c r="V880" i="9"/>
  <c r="V918" i="9"/>
  <c r="V960" i="9"/>
  <c r="V973" i="9"/>
  <c r="V1007" i="9"/>
  <c r="V1164" i="9"/>
  <c r="V1169" i="9"/>
  <c r="V1214" i="9"/>
  <c r="V1221" i="9"/>
  <c r="V1223" i="9"/>
  <c r="V1230" i="9"/>
  <c r="V1330" i="9"/>
  <c r="V1185" i="9"/>
  <c r="V1259" i="9"/>
  <c r="V1405" i="9"/>
  <c r="V1445" i="9"/>
  <c r="V1447" i="9"/>
  <c r="V887" i="9"/>
  <c r="V889" i="9"/>
  <c r="V892" i="9"/>
  <c r="V910" i="9"/>
  <c r="V1166" i="9"/>
  <c r="V1216" i="9"/>
  <c r="V1232" i="9"/>
  <c r="V1261" i="9"/>
  <c r="V1161" i="9"/>
  <c r="V1171" i="9"/>
  <c r="V1190" i="9"/>
  <c r="V1195" i="9"/>
  <c r="V1211" i="9"/>
  <c r="V1247" i="9"/>
  <c r="V1250" i="9"/>
  <c r="V1266" i="9"/>
  <c r="V1268" i="9"/>
  <c r="V1279" i="9"/>
  <c r="V1309" i="9"/>
  <c r="V1401" i="9"/>
  <c r="V1403" i="9"/>
  <c r="V1437" i="9"/>
  <c r="V1497" i="9"/>
  <c r="V1499" i="9"/>
  <c r="V1501" i="9"/>
  <c r="V1503" i="9"/>
  <c r="V1505" i="9"/>
  <c r="V1507" i="9"/>
  <c r="V1659" i="9"/>
  <c r="V1133" i="9"/>
  <c r="V1163" i="9"/>
  <c r="V1187" i="9"/>
  <c r="V1192" i="9"/>
  <c r="V1222" i="9"/>
  <c r="V1237" i="9"/>
  <c r="V1263" i="9"/>
  <c r="V1281" i="9"/>
  <c r="V1286" i="9"/>
  <c r="V1289" i="9"/>
  <c r="V1294" i="9"/>
  <c r="V1296" i="9"/>
  <c r="V1298" i="9"/>
  <c r="V1303" i="9"/>
  <c r="V1524" i="9"/>
  <c r="V1696" i="9"/>
  <c r="V1716" i="9"/>
  <c r="V1135" i="9"/>
  <c r="V1168" i="9"/>
  <c r="V1194" i="9"/>
  <c r="V1210" i="9"/>
  <c r="V1229" i="9"/>
  <c r="V1231" i="9"/>
  <c r="V1234" i="9"/>
  <c r="V1246" i="9"/>
  <c r="V1278" i="9"/>
  <c r="V1291" i="9"/>
  <c r="V1432" i="9"/>
  <c r="V1434" i="9"/>
  <c r="V1436" i="9"/>
  <c r="V1453" i="9"/>
  <c r="V1455" i="9"/>
  <c r="V1486" i="9"/>
  <c r="V1488" i="9"/>
  <c r="V1490" i="9"/>
  <c r="V1494" i="9"/>
  <c r="V1686" i="9"/>
  <c r="V1708" i="9"/>
  <c r="V1160" i="9"/>
  <c r="V1165" i="9"/>
  <c r="V1170" i="9"/>
  <c r="V1189" i="9"/>
  <c r="V1212" i="9"/>
  <c r="V1224" i="9"/>
  <c r="V1254" i="9"/>
  <c r="V1267" i="9"/>
  <c r="V1305" i="9"/>
  <c r="V1313" i="9"/>
  <c r="V1402" i="9"/>
  <c r="V1404" i="9"/>
  <c r="V1438" i="9"/>
  <c r="V1502" i="9"/>
  <c r="V1504" i="9"/>
  <c r="V1506" i="9"/>
  <c r="V1528" i="9"/>
  <c r="V1703" i="9"/>
  <c r="V1219" i="9"/>
  <c r="V1245" i="9"/>
  <c r="V1251" i="9"/>
  <c r="V1269" i="9"/>
  <c r="V1271" i="9"/>
  <c r="V1293" i="9"/>
  <c r="V1300" i="9"/>
  <c r="V1302" i="9"/>
  <c r="V1310" i="9"/>
  <c r="V1329" i="9"/>
  <c r="V1334" i="9"/>
  <c r="V1406" i="9"/>
  <c r="V1427" i="9"/>
  <c r="V1523" i="9"/>
  <c r="V1685" i="9"/>
  <c r="V1700" i="9"/>
  <c r="V1705" i="9"/>
  <c r="V1720" i="9"/>
  <c r="V1431" i="9"/>
  <c r="V1448" i="9"/>
  <c r="V1452" i="9"/>
  <c r="V1481" i="9"/>
  <c r="V1695" i="9"/>
  <c r="V1710" i="9"/>
  <c r="V1715" i="9"/>
  <c r="V1722" i="9"/>
  <c r="V1433" i="9"/>
  <c r="V1435" i="9"/>
  <c r="V1454" i="9"/>
  <c r="V1487" i="9"/>
  <c r="V1489" i="9"/>
  <c r="V1491" i="9"/>
  <c r="V1495" i="9"/>
  <c r="V1697" i="9"/>
  <c r="V1707" i="9"/>
  <c r="V1712" i="9"/>
  <c r="V1717" i="9"/>
  <c r="S340" i="9"/>
  <c r="R340" i="9"/>
  <c r="S31" i="9"/>
  <c r="R31" i="9"/>
  <c r="S382" i="9"/>
  <c r="R382" i="9"/>
  <c r="S23" i="9"/>
  <c r="R23" i="9"/>
  <c r="S364" i="9"/>
  <c r="R364" i="9"/>
  <c r="S15" i="9"/>
  <c r="R15" i="9"/>
  <c r="S356" i="9"/>
  <c r="R356" i="9"/>
  <c r="S372" i="9"/>
  <c r="R372" i="9"/>
  <c r="S378" i="9"/>
  <c r="R378" i="9"/>
  <c r="S416" i="9"/>
  <c r="R416" i="9"/>
  <c r="S445" i="9"/>
  <c r="R445" i="9"/>
  <c r="R471" i="9"/>
  <c r="S471" i="9"/>
  <c r="S339" i="9"/>
  <c r="R346" i="9"/>
  <c r="S346" i="9"/>
  <c r="R352" i="9"/>
  <c r="S363" i="9"/>
  <c r="R363" i="9"/>
  <c r="R366" i="9"/>
  <c r="R383" i="9"/>
  <c r="S405" i="9"/>
  <c r="R405" i="9"/>
  <c r="S732" i="9"/>
  <c r="R732" i="9"/>
  <c r="S1020" i="9"/>
  <c r="R1020" i="9"/>
  <c r="S348" i="9"/>
  <c r="R348" i="9"/>
  <c r="R396" i="9"/>
  <c r="S396" i="9"/>
  <c r="S528" i="9"/>
  <c r="R528" i="9"/>
  <c r="S556" i="9"/>
  <c r="R556" i="9"/>
  <c r="S624" i="9"/>
  <c r="R624" i="9"/>
  <c r="R35" i="9"/>
  <c r="S335" i="9"/>
  <c r="R338" i="9"/>
  <c r="R342" i="9"/>
  <c r="R354" i="9"/>
  <c r="S354" i="9"/>
  <c r="R360" i="9"/>
  <c r="S371" i="9"/>
  <c r="R371" i="9"/>
  <c r="R374" i="9"/>
  <c r="R377" i="9"/>
  <c r="S377" i="9"/>
  <c r="S385" i="9"/>
  <c r="S388" i="9"/>
  <c r="S393" i="9"/>
  <c r="R439" i="9"/>
  <c r="S439" i="9"/>
  <c r="S508" i="9"/>
  <c r="R508" i="9"/>
  <c r="S351" i="9"/>
  <c r="R390" i="9"/>
  <c r="S390" i="9"/>
  <c r="R415" i="9"/>
  <c r="S415" i="9"/>
  <c r="R423" i="9"/>
  <c r="S423" i="9"/>
  <c r="R436" i="9"/>
  <c r="S436" i="9"/>
  <c r="S462" i="9"/>
  <c r="R462" i="9"/>
  <c r="S500" i="9"/>
  <c r="R500" i="9"/>
  <c r="R27" i="9"/>
  <c r="S347" i="9"/>
  <c r="R347" i="9"/>
  <c r="R362" i="9"/>
  <c r="S362" i="9"/>
  <c r="R401" i="9"/>
  <c r="S401" i="9"/>
  <c r="R412" i="9"/>
  <c r="S412" i="9"/>
  <c r="R420" i="9"/>
  <c r="S420" i="9"/>
  <c r="S433" i="9"/>
  <c r="S337" i="9"/>
  <c r="S359" i="9"/>
  <c r="R373" i="9"/>
  <c r="S381" i="9"/>
  <c r="R381" i="9"/>
  <c r="S384" i="9"/>
  <c r="R387" i="9"/>
  <c r="R392" i="9"/>
  <c r="S403" i="9"/>
  <c r="R403" i="9"/>
  <c r="S409" i="9"/>
  <c r="R425" i="9"/>
  <c r="S425" i="9"/>
  <c r="R19" i="9"/>
  <c r="S355" i="9"/>
  <c r="R355" i="9"/>
  <c r="R370" i="9"/>
  <c r="S370" i="9"/>
  <c r="R451" i="9"/>
  <c r="S451" i="9"/>
  <c r="R402" i="9"/>
  <c r="S417" i="9"/>
  <c r="R430" i="9"/>
  <c r="S443" i="9"/>
  <c r="R454" i="9"/>
  <c r="S460" i="9"/>
  <c r="R460" i="9"/>
  <c r="S463" i="9"/>
  <c r="S475" i="9"/>
  <c r="R490" i="9"/>
  <c r="S516" i="9"/>
  <c r="R516" i="9"/>
  <c r="S564" i="9"/>
  <c r="R564" i="9"/>
  <c r="S612" i="9"/>
  <c r="R612" i="9"/>
  <c r="S640" i="9"/>
  <c r="R640" i="9"/>
  <c r="S700" i="9"/>
  <c r="R700" i="9"/>
  <c r="S720" i="9"/>
  <c r="R720" i="9"/>
  <c r="S468" i="9"/>
  <c r="R468" i="9"/>
  <c r="S492" i="9"/>
  <c r="R492" i="9"/>
  <c r="S596" i="9"/>
  <c r="R596" i="9"/>
  <c r="S644" i="9"/>
  <c r="R644" i="9"/>
  <c r="S672" i="9"/>
  <c r="R672" i="9"/>
  <c r="S752" i="9"/>
  <c r="R752" i="9"/>
  <c r="S892" i="9"/>
  <c r="R892" i="9"/>
  <c r="S952" i="9"/>
  <c r="R952" i="9"/>
  <c r="S429" i="9"/>
  <c r="R429" i="9"/>
  <c r="S453" i="9"/>
  <c r="R453" i="9"/>
  <c r="S484" i="9"/>
  <c r="R484" i="9"/>
  <c r="S548" i="9"/>
  <c r="R548" i="9"/>
  <c r="S588" i="9"/>
  <c r="R588" i="9"/>
  <c r="S656" i="9"/>
  <c r="R656" i="9"/>
  <c r="S684" i="9"/>
  <c r="R684" i="9"/>
  <c r="S712" i="9"/>
  <c r="R712" i="9"/>
  <c r="S812" i="9"/>
  <c r="R812" i="9"/>
  <c r="S824" i="9"/>
  <c r="R824" i="9"/>
  <c r="S444" i="9"/>
  <c r="R444" i="9"/>
  <c r="R470" i="9"/>
  <c r="S476" i="9"/>
  <c r="R476" i="9"/>
  <c r="S532" i="9"/>
  <c r="R532" i="9"/>
  <c r="S540" i="9"/>
  <c r="R540" i="9"/>
  <c r="S576" i="9"/>
  <c r="R576" i="9"/>
  <c r="S628" i="9"/>
  <c r="R628" i="9"/>
  <c r="S676" i="9"/>
  <c r="R676" i="9"/>
  <c r="S441" i="9"/>
  <c r="S461" i="9"/>
  <c r="R461" i="9"/>
  <c r="S473" i="9"/>
  <c r="S496" i="9"/>
  <c r="R496" i="9"/>
  <c r="S524" i="9"/>
  <c r="R524" i="9"/>
  <c r="S560" i="9"/>
  <c r="R560" i="9"/>
  <c r="S620" i="9"/>
  <c r="R620" i="9"/>
  <c r="S704" i="9"/>
  <c r="R704" i="9"/>
  <c r="S804" i="9"/>
  <c r="R804" i="9"/>
  <c r="R391" i="9"/>
  <c r="R395" i="9"/>
  <c r="S407" i="9"/>
  <c r="R414" i="9"/>
  <c r="R418" i="9"/>
  <c r="S428" i="9"/>
  <c r="S431" i="9"/>
  <c r="R446" i="9"/>
  <c r="S452" i="9"/>
  <c r="R452" i="9"/>
  <c r="S455" i="9"/>
  <c r="S467" i="9"/>
  <c r="S488" i="9"/>
  <c r="R488" i="9"/>
  <c r="R504" i="9"/>
  <c r="R512" i="9"/>
  <c r="S580" i="9"/>
  <c r="R580" i="9"/>
  <c r="S608" i="9"/>
  <c r="R608" i="9"/>
  <c r="S660" i="9"/>
  <c r="R660" i="9"/>
  <c r="S421" i="9"/>
  <c r="R421" i="9"/>
  <c r="S437" i="9"/>
  <c r="R437" i="9"/>
  <c r="S469" i="9"/>
  <c r="R469" i="9"/>
  <c r="S480" i="9"/>
  <c r="R480" i="9"/>
  <c r="S592" i="9"/>
  <c r="R592" i="9"/>
  <c r="S652" i="9"/>
  <c r="R652" i="9"/>
  <c r="S688" i="9"/>
  <c r="R688" i="9"/>
  <c r="S708" i="9"/>
  <c r="R708" i="9"/>
  <c r="S784" i="9"/>
  <c r="R784" i="9"/>
  <c r="S796" i="9"/>
  <c r="R796" i="9"/>
  <c r="S864" i="9"/>
  <c r="R864" i="9"/>
  <c r="S940" i="9"/>
  <c r="R940" i="9"/>
  <c r="S992" i="9"/>
  <c r="R992" i="9"/>
  <c r="S1052" i="9"/>
  <c r="R1052" i="9"/>
  <c r="S1385" i="9"/>
  <c r="R1385" i="9"/>
  <c r="S1456" i="9"/>
  <c r="R1456" i="9"/>
  <c r="S856" i="9"/>
  <c r="R856" i="9"/>
  <c r="S924" i="9"/>
  <c r="R924" i="9"/>
  <c r="S984" i="9"/>
  <c r="R984" i="9"/>
  <c r="S1004" i="9"/>
  <c r="R1004" i="9"/>
  <c r="S1183" i="9"/>
  <c r="R1183" i="9"/>
  <c r="S1211" i="9"/>
  <c r="R1211" i="9"/>
  <c r="R572" i="9"/>
  <c r="R604" i="9"/>
  <c r="R636" i="9"/>
  <c r="R668" i="9"/>
  <c r="R740" i="9"/>
  <c r="S764" i="9"/>
  <c r="R764" i="9"/>
  <c r="R772" i="9"/>
  <c r="R780" i="9"/>
  <c r="R788" i="9"/>
  <c r="S816" i="9"/>
  <c r="R816" i="9"/>
  <c r="S844" i="9"/>
  <c r="R844" i="9"/>
  <c r="S896" i="9"/>
  <c r="R896" i="9"/>
  <c r="S972" i="9"/>
  <c r="R972" i="9"/>
  <c r="S1016" i="9"/>
  <c r="R1016" i="9"/>
  <c r="R1097" i="9"/>
  <c r="S1097" i="9"/>
  <c r="S800" i="9"/>
  <c r="R800" i="9"/>
  <c r="S828" i="9"/>
  <c r="R828" i="9"/>
  <c r="S888" i="9"/>
  <c r="R888" i="9"/>
  <c r="S956" i="9"/>
  <c r="R956" i="9"/>
  <c r="R964" i="9"/>
  <c r="S1072" i="9"/>
  <c r="R1072" i="9"/>
  <c r="R1081" i="9"/>
  <c r="S1081" i="9"/>
  <c r="R756" i="9"/>
  <c r="R792" i="9"/>
  <c r="S848" i="9"/>
  <c r="R848" i="9"/>
  <c r="S876" i="9"/>
  <c r="R876" i="9"/>
  <c r="S928" i="9"/>
  <c r="R928" i="9"/>
  <c r="S1048" i="9"/>
  <c r="R1048" i="9"/>
  <c r="R716" i="9"/>
  <c r="R736" i="9"/>
  <c r="S768" i="9"/>
  <c r="R768" i="9"/>
  <c r="S776" i="9"/>
  <c r="R776" i="9"/>
  <c r="S860" i="9"/>
  <c r="R860" i="9"/>
  <c r="R868" i="9"/>
  <c r="S920" i="9"/>
  <c r="R920" i="9"/>
  <c r="S988" i="9"/>
  <c r="R988" i="9"/>
  <c r="S744" i="9"/>
  <c r="R744" i="9"/>
  <c r="S832" i="9"/>
  <c r="R832" i="9"/>
  <c r="S908" i="9"/>
  <c r="R908" i="9"/>
  <c r="S960" i="9"/>
  <c r="R960" i="9"/>
  <c r="S1040" i="9"/>
  <c r="R1040" i="9"/>
  <c r="R808" i="9"/>
  <c r="R840" i="9"/>
  <c r="R872" i="9"/>
  <c r="R904" i="9"/>
  <c r="R936" i="9"/>
  <c r="R968" i="9"/>
  <c r="R996" i="9"/>
  <c r="R1008" i="9"/>
  <c r="R1044" i="9"/>
  <c r="S1104" i="9"/>
  <c r="R1104" i="9"/>
  <c r="S1136" i="9"/>
  <c r="R1136" i="9"/>
  <c r="S1157" i="9"/>
  <c r="R1157" i="9"/>
  <c r="S1230" i="9"/>
  <c r="R1230" i="9"/>
  <c r="S1339" i="9"/>
  <c r="R1339" i="9"/>
  <c r="S1342" i="9"/>
  <c r="R1342" i="9"/>
  <c r="S1358" i="9"/>
  <c r="R1358" i="9"/>
  <c r="S1361" i="9"/>
  <c r="R1383" i="9"/>
  <c r="S1383" i="9"/>
  <c r="S1532" i="9"/>
  <c r="R1532" i="9"/>
  <c r="S1588" i="9"/>
  <c r="R1588" i="9"/>
  <c r="S1627" i="9"/>
  <c r="R1627" i="9"/>
  <c r="R1099" i="9"/>
  <c r="S1099" i="9"/>
  <c r="R1131" i="9"/>
  <c r="S1131" i="9"/>
  <c r="S1166" i="9"/>
  <c r="R1166" i="9"/>
  <c r="S1213" i="9"/>
  <c r="R1213" i="9"/>
  <c r="S1279" i="9"/>
  <c r="R1279" i="9"/>
  <c r="S1301" i="9"/>
  <c r="R1301" i="9"/>
  <c r="S1322" i="9"/>
  <c r="R1322" i="9"/>
  <c r="S1330" i="9"/>
  <c r="R1330" i="9"/>
  <c r="S1333" i="9"/>
  <c r="R1333" i="9"/>
  <c r="S1347" i="9"/>
  <c r="R1347" i="9"/>
  <c r="R1363" i="9"/>
  <c r="S1363" i="9"/>
  <c r="S1503" i="9"/>
  <c r="R1503" i="9"/>
  <c r="R1028" i="9"/>
  <c r="S1065" i="9"/>
  <c r="R1067" i="9"/>
  <c r="S1067" i="9"/>
  <c r="S1076" i="9"/>
  <c r="R1076" i="9"/>
  <c r="R1092" i="9"/>
  <c r="S1180" i="9"/>
  <c r="R1180" i="9"/>
  <c r="S1222" i="9"/>
  <c r="R1222" i="9"/>
  <c r="S1227" i="9"/>
  <c r="R1227" i="9"/>
  <c r="S1263" i="9"/>
  <c r="R1263" i="9"/>
  <c r="S1303" i="9"/>
  <c r="R1303" i="9"/>
  <c r="S1306" i="9"/>
  <c r="R1306" i="9"/>
  <c r="S1311" i="9"/>
  <c r="R1311" i="9"/>
  <c r="S1314" i="9"/>
  <c r="R1314" i="9"/>
  <c r="S1335" i="9"/>
  <c r="R1335" i="9"/>
  <c r="S1338" i="9"/>
  <c r="R1338" i="9"/>
  <c r="S1355" i="9"/>
  <c r="R1355" i="9"/>
  <c r="S1365" i="9"/>
  <c r="R1365" i="9"/>
  <c r="S1392" i="9"/>
  <c r="R1392" i="9"/>
  <c r="S1424" i="9"/>
  <c r="R1424" i="9"/>
  <c r="R1060" i="9"/>
  <c r="R1103" i="9"/>
  <c r="S1103" i="9"/>
  <c r="S1229" i="9"/>
  <c r="R1229" i="9"/>
  <c r="S1234" i="9"/>
  <c r="R1234" i="9"/>
  <c r="S1275" i="9"/>
  <c r="R1275" i="9"/>
  <c r="S1291" i="9"/>
  <c r="R1291" i="9"/>
  <c r="S1357" i="9"/>
  <c r="R1357" i="9"/>
  <c r="R1371" i="9"/>
  <c r="S1371" i="9"/>
  <c r="S1374" i="9"/>
  <c r="R1374" i="9"/>
  <c r="S1384" i="9"/>
  <c r="R1384" i="9"/>
  <c r="S1000" i="9"/>
  <c r="R1000" i="9"/>
  <c r="R1071" i="9"/>
  <c r="S1071" i="9"/>
  <c r="S1189" i="9"/>
  <c r="R1189" i="9"/>
  <c r="S1267" i="9"/>
  <c r="R1267" i="9"/>
  <c r="S1343" i="9"/>
  <c r="R1343" i="9"/>
  <c r="S1346" i="9"/>
  <c r="R1346" i="9"/>
  <c r="S1359" i="9"/>
  <c r="R1359" i="9"/>
  <c r="S1376" i="9"/>
  <c r="R1376" i="9"/>
  <c r="S1488" i="9"/>
  <c r="R1488" i="9"/>
  <c r="R880" i="9"/>
  <c r="R912" i="9"/>
  <c r="R944" i="9"/>
  <c r="R976" i="9"/>
  <c r="R1012" i="9"/>
  <c r="R1109" i="9"/>
  <c r="S1109" i="9"/>
  <c r="R1141" i="9"/>
  <c r="S1141" i="9"/>
  <c r="S1177" i="9"/>
  <c r="R1177" i="9"/>
  <c r="S1201" i="9"/>
  <c r="R1201" i="9"/>
  <c r="S1214" i="9"/>
  <c r="R1214" i="9"/>
  <c r="S1219" i="9"/>
  <c r="R1219" i="9"/>
  <c r="S1251" i="9"/>
  <c r="R1251" i="9"/>
  <c r="S1269" i="9"/>
  <c r="R1269" i="9"/>
  <c r="S1271" i="9"/>
  <c r="R1271" i="9"/>
  <c r="S1318" i="9"/>
  <c r="R1318" i="9"/>
  <c r="S1326" i="9"/>
  <c r="R1326" i="9"/>
  <c r="S1334" i="9"/>
  <c r="R1334" i="9"/>
  <c r="S1364" i="9"/>
  <c r="R1364" i="9"/>
  <c r="R1389" i="9"/>
  <c r="S1389" i="9"/>
  <c r="S1440" i="9"/>
  <c r="R1440" i="9"/>
  <c r="S1032" i="9"/>
  <c r="R1032" i="9"/>
  <c r="R1077" i="9"/>
  <c r="S1077" i="9"/>
  <c r="S1186" i="9"/>
  <c r="R1186" i="9"/>
  <c r="S1206" i="9"/>
  <c r="R1206" i="9"/>
  <c r="S1221" i="9"/>
  <c r="R1221" i="9"/>
  <c r="S1259" i="9"/>
  <c r="R1259" i="9"/>
  <c r="S1285" i="9"/>
  <c r="R1285" i="9"/>
  <c r="S1295" i="9"/>
  <c r="R1295" i="9"/>
  <c r="S1302" i="9"/>
  <c r="R1302" i="9"/>
  <c r="S1307" i="9"/>
  <c r="R1307" i="9"/>
  <c r="S1310" i="9"/>
  <c r="R1310" i="9"/>
  <c r="S1315" i="9"/>
  <c r="R1315" i="9"/>
  <c r="S1351" i="9"/>
  <c r="R1351" i="9"/>
  <c r="S1408" i="9"/>
  <c r="R1408" i="9"/>
  <c r="S1471" i="9"/>
  <c r="R1471" i="9"/>
  <c r="S1475" i="9"/>
  <c r="R1475" i="9"/>
  <c r="S1507" i="9"/>
  <c r="R1507" i="9"/>
  <c r="S1556" i="9"/>
  <c r="R1556" i="9"/>
  <c r="S1585" i="9"/>
  <c r="R1585" i="9"/>
  <c r="S1381" i="9"/>
  <c r="R1403" i="9"/>
  <c r="R1419" i="9"/>
  <c r="R1435" i="9"/>
  <c r="R1451" i="9"/>
  <c r="S1479" i="9"/>
  <c r="R1479" i="9"/>
  <c r="R1492" i="9"/>
  <c r="S1483" i="9"/>
  <c r="R1483" i="9"/>
  <c r="S1511" i="9"/>
  <c r="R1511" i="9"/>
  <c r="S1516" i="9"/>
  <c r="R1516" i="9"/>
  <c r="S1520" i="9"/>
  <c r="R1520" i="9"/>
  <c r="S1540" i="9"/>
  <c r="R1540" i="9"/>
  <c r="R1568" i="9"/>
  <c r="S1568" i="9"/>
  <c r="R1108" i="9"/>
  <c r="S1113" i="9"/>
  <c r="S1135" i="9"/>
  <c r="R1140" i="9"/>
  <c r="S1145" i="9"/>
  <c r="R1159" i="9"/>
  <c r="R1173" i="9"/>
  <c r="R1182" i="9"/>
  <c r="R1185" i="9"/>
  <c r="R1210" i="9"/>
  <c r="R1239" i="9"/>
  <c r="R1247" i="9"/>
  <c r="R1255" i="9"/>
  <c r="R1293" i="9"/>
  <c r="R1317" i="9"/>
  <c r="R1350" i="9"/>
  <c r="R1356" i="9"/>
  <c r="R1375" i="9"/>
  <c r="R1380" i="9"/>
  <c r="S1391" i="9"/>
  <c r="R1407" i="9"/>
  <c r="R1423" i="9"/>
  <c r="R1439" i="9"/>
  <c r="R1455" i="9"/>
  <c r="R1468" i="9"/>
  <c r="S1487" i="9"/>
  <c r="R1487" i="9"/>
  <c r="R1500" i="9"/>
  <c r="S1691" i="9"/>
  <c r="R1691" i="9"/>
  <c r="S1061" i="9"/>
  <c r="S1083" i="9"/>
  <c r="R1088" i="9"/>
  <c r="S1093" i="9"/>
  <c r="S1115" i="9"/>
  <c r="R1120" i="9"/>
  <c r="R1432" i="9"/>
  <c r="R1448" i="9"/>
  <c r="S1459" i="9"/>
  <c r="R1459" i="9"/>
  <c r="R1472" i="9"/>
  <c r="S1491" i="9"/>
  <c r="R1491" i="9"/>
  <c r="R1504" i="9"/>
  <c r="S1524" i="9"/>
  <c r="R1524" i="9"/>
  <c r="R1564" i="9"/>
  <c r="S1564" i="9"/>
  <c r="S1673" i="9"/>
  <c r="R1673" i="9"/>
  <c r="R1686" i="9"/>
  <c r="S1686" i="9"/>
  <c r="R1238" i="9"/>
  <c r="R1246" i="9"/>
  <c r="R1254" i="9"/>
  <c r="R1277" i="9"/>
  <c r="R1299" i="9"/>
  <c r="R1349" i="9"/>
  <c r="S1387" i="9"/>
  <c r="R1390" i="9"/>
  <c r="R1395" i="9"/>
  <c r="R1411" i="9"/>
  <c r="R1427" i="9"/>
  <c r="R1443" i="9"/>
  <c r="S1463" i="9"/>
  <c r="R1463" i="9"/>
  <c r="R1476" i="9"/>
  <c r="S1495" i="9"/>
  <c r="R1495" i="9"/>
  <c r="R1508" i="9"/>
  <c r="S1548" i="9"/>
  <c r="R1548" i="9"/>
  <c r="S1663" i="9"/>
  <c r="R1663" i="9"/>
  <c r="S1668" i="9"/>
  <c r="R1668" i="9"/>
  <c r="S1467" i="9"/>
  <c r="R1467" i="9"/>
  <c r="S1499" i="9"/>
  <c r="R1499" i="9"/>
  <c r="S1519" i="9"/>
  <c r="R1519" i="9"/>
  <c r="R1512" i="9"/>
  <c r="R1527" i="9"/>
  <c r="R1535" i="9"/>
  <c r="R1543" i="9"/>
  <c r="R1551" i="9"/>
  <c r="R1559" i="9"/>
  <c r="S1562" i="9"/>
  <c r="S1571" i="9"/>
  <c r="R1571" i="9"/>
  <c r="R1577" i="9"/>
  <c r="S1583" i="9"/>
  <c r="R1583" i="9"/>
  <c r="S1619" i="9"/>
  <c r="R1619" i="9"/>
  <c r="S1635" i="9"/>
  <c r="R1635" i="9"/>
  <c r="S1638" i="9"/>
  <c r="S1671" i="9"/>
  <c r="R1671" i="9"/>
  <c r="S1676" i="9"/>
  <c r="R1676" i="9"/>
  <c r="S1681" i="9"/>
  <c r="R1681" i="9"/>
  <c r="S1699" i="9"/>
  <c r="R1699" i="9"/>
  <c r="S1702" i="9"/>
  <c r="S1724" i="9"/>
  <c r="R1724" i="9"/>
  <c r="S1729" i="9"/>
  <c r="R1729" i="9"/>
  <c r="S1579" i="9"/>
  <c r="R1579" i="9"/>
  <c r="S1591" i="9"/>
  <c r="R1591" i="9"/>
  <c r="S1596" i="9"/>
  <c r="R1596" i="9"/>
  <c r="S1655" i="9"/>
  <c r="R1655" i="9"/>
  <c r="S1660" i="9"/>
  <c r="R1660" i="9"/>
  <c r="S1665" i="9"/>
  <c r="R1665" i="9"/>
  <c r="S1683" i="9"/>
  <c r="R1683" i="9"/>
  <c r="S1719" i="9"/>
  <c r="R1719" i="9"/>
  <c r="R1576" i="9"/>
  <c r="S1576" i="9"/>
  <c r="S1593" i="9"/>
  <c r="R1593" i="9"/>
  <c r="S1599" i="9"/>
  <c r="R1599" i="9"/>
  <c r="S1604" i="9"/>
  <c r="R1604" i="9"/>
  <c r="S1647" i="9"/>
  <c r="R1647" i="9"/>
  <c r="S1652" i="9"/>
  <c r="R1652" i="9"/>
  <c r="S1657" i="9"/>
  <c r="R1657" i="9"/>
  <c r="S1675" i="9"/>
  <c r="R1675" i="9"/>
  <c r="S1711" i="9"/>
  <c r="R1711" i="9"/>
  <c r="S1716" i="9"/>
  <c r="R1716" i="9"/>
  <c r="S1721" i="9"/>
  <c r="R1721" i="9"/>
  <c r="S1723" i="9"/>
  <c r="R1723" i="9"/>
  <c r="S1726" i="9"/>
  <c r="R1523" i="9"/>
  <c r="R1531" i="9"/>
  <c r="R1539" i="9"/>
  <c r="R1547" i="9"/>
  <c r="R1555" i="9"/>
  <c r="S1567" i="9"/>
  <c r="R1567" i="9"/>
  <c r="S1587" i="9"/>
  <c r="R1587" i="9"/>
  <c r="S1601" i="9"/>
  <c r="R1601" i="9"/>
  <c r="S1607" i="9"/>
  <c r="R1607" i="9"/>
  <c r="S1612" i="9"/>
  <c r="R1612" i="9"/>
  <c r="S1639" i="9"/>
  <c r="R1639" i="9"/>
  <c r="S1644" i="9"/>
  <c r="R1644" i="9"/>
  <c r="S1649" i="9"/>
  <c r="R1649" i="9"/>
  <c r="S1667" i="9"/>
  <c r="R1667" i="9"/>
  <c r="S1670" i="9"/>
  <c r="S1703" i="9"/>
  <c r="R1703" i="9"/>
  <c r="S1708" i="9"/>
  <c r="R1708" i="9"/>
  <c r="S1713" i="9"/>
  <c r="R1713" i="9"/>
  <c r="S1572" i="9"/>
  <c r="R1572" i="9"/>
  <c r="R1584" i="9"/>
  <c r="S1584" i="9"/>
  <c r="S1595" i="9"/>
  <c r="R1595" i="9"/>
  <c r="S1609" i="9"/>
  <c r="R1609" i="9"/>
  <c r="S1615" i="9"/>
  <c r="R1615" i="9"/>
  <c r="S1620" i="9"/>
  <c r="R1620" i="9"/>
  <c r="S1631" i="9"/>
  <c r="R1631" i="9"/>
  <c r="S1636" i="9"/>
  <c r="R1636" i="9"/>
  <c r="S1641" i="9"/>
  <c r="R1641" i="9"/>
  <c r="S1659" i="9"/>
  <c r="R1659" i="9"/>
  <c r="S1695" i="9"/>
  <c r="R1695" i="9"/>
  <c r="S1700" i="9"/>
  <c r="R1700" i="9"/>
  <c r="S1705" i="9"/>
  <c r="R1705" i="9"/>
  <c r="R1528" i="9"/>
  <c r="R1536" i="9"/>
  <c r="R1544" i="9"/>
  <c r="R1552" i="9"/>
  <c r="R1560" i="9"/>
  <c r="R1569" i="9"/>
  <c r="S1575" i="9"/>
  <c r="R1575" i="9"/>
  <c r="S1603" i="9"/>
  <c r="R1603" i="9"/>
  <c r="S1617" i="9"/>
  <c r="R1617" i="9"/>
  <c r="S1623" i="9"/>
  <c r="R1623" i="9"/>
  <c r="S1628" i="9"/>
  <c r="R1628" i="9"/>
  <c r="S1633" i="9"/>
  <c r="R1633" i="9"/>
  <c r="S1651" i="9"/>
  <c r="R1651" i="9"/>
  <c r="S1654" i="9"/>
  <c r="S1687" i="9"/>
  <c r="R1687" i="9"/>
  <c r="S1692" i="9"/>
  <c r="R1692" i="9"/>
  <c r="S1697" i="9"/>
  <c r="R1697" i="9"/>
  <c r="S1715" i="9"/>
  <c r="R1715" i="9"/>
  <c r="S1718" i="9"/>
  <c r="S1580" i="9"/>
  <c r="R1580" i="9"/>
  <c r="S1611" i="9"/>
  <c r="R1611" i="9"/>
  <c r="S1625" i="9"/>
  <c r="R1625" i="9"/>
  <c r="S1643" i="9"/>
  <c r="R1643" i="9"/>
  <c r="S1679" i="9"/>
  <c r="R1679" i="9"/>
  <c r="S1684" i="9"/>
  <c r="R1684" i="9"/>
  <c r="S1689" i="9"/>
  <c r="R1689" i="9"/>
  <c r="S1707" i="9"/>
  <c r="R1707" i="9"/>
  <c r="S1722" i="9"/>
  <c r="R1722" i="9"/>
  <c r="S1727" i="9"/>
  <c r="R1727" i="9"/>
  <c r="S1592" i="9"/>
  <c r="S1600" i="9"/>
  <c r="S1608" i="9"/>
  <c r="S1616" i="9"/>
  <c r="S1624" i="9"/>
  <c r="S1632" i="9"/>
  <c r="S1640" i="9"/>
  <c r="S1648" i="9"/>
  <c r="S1656" i="9"/>
  <c r="S1664" i="9"/>
  <c r="S1672" i="9"/>
  <c r="S1680" i="9"/>
  <c r="S1688" i="9"/>
  <c r="S1696" i="9"/>
  <c r="S1704" i="9"/>
  <c r="S1712" i="9"/>
  <c r="S1720" i="9"/>
  <c r="S1728" i="9"/>
  <c r="R60" i="9"/>
  <c r="S60" i="9"/>
  <c r="S66" i="9"/>
  <c r="R66" i="9"/>
  <c r="S72" i="9"/>
  <c r="R72" i="9"/>
  <c r="S76" i="9"/>
  <c r="R76" i="9"/>
  <c r="S82" i="9"/>
  <c r="R82" i="9"/>
  <c r="S88" i="9"/>
  <c r="R88" i="9"/>
  <c r="S98" i="9"/>
  <c r="R98" i="9"/>
  <c r="S108" i="9"/>
  <c r="R108" i="9"/>
  <c r="S122" i="9"/>
  <c r="R122" i="9"/>
  <c r="R132" i="9"/>
  <c r="S132" i="9"/>
  <c r="R138" i="9"/>
  <c r="S138" i="9"/>
  <c r="S144" i="9"/>
  <c r="R144" i="9"/>
  <c r="S148" i="9"/>
  <c r="R148" i="9"/>
  <c r="S158" i="9"/>
  <c r="R158" i="9"/>
  <c r="S164" i="9"/>
  <c r="R164" i="9"/>
  <c r="S168" i="9"/>
  <c r="R168" i="9"/>
  <c r="S174" i="9"/>
  <c r="R174" i="9"/>
  <c r="R184" i="9"/>
  <c r="S184" i="9"/>
  <c r="R186" i="9"/>
  <c r="S186" i="9"/>
  <c r="S194" i="9"/>
  <c r="R194" i="9"/>
  <c r="S210" i="9"/>
  <c r="R210" i="9"/>
  <c r="S218" i="9"/>
  <c r="R218" i="9"/>
  <c r="S226" i="9"/>
  <c r="R226" i="9"/>
  <c r="R228" i="9"/>
  <c r="S228" i="9"/>
  <c r="R230" i="9"/>
  <c r="S230" i="9"/>
  <c r="R236" i="9"/>
  <c r="S236" i="9"/>
  <c r="S238" i="9"/>
  <c r="R238" i="9"/>
  <c r="S250" i="9"/>
  <c r="R250" i="9"/>
  <c r="S38" i="9"/>
  <c r="R38" i="9"/>
  <c r="S40" i="9"/>
  <c r="R40" i="9"/>
  <c r="R42" i="9"/>
  <c r="S42" i="9"/>
  <c r="S44" i="9"/>
  <c r="R44" i="9"/>
  <c r="R48" i="9"/>
  <c r="S48" i="9"/>
  <c r="R54" i="9"/>
  <c r="S54" i="9"/>
  <c r="R58" i="9"/>
  <c r="S58" i="9"/>
  <c r="R62" i="9"/>
  <c r="S62" i="9"/>
  <c r="S68" i="9"/>
  <c r="R68" i="9"/>
  <c r="S78" i="9"/>
  <c r="R78" i="9"/>
  <c r="S80" i="9"/>
  <c r="R80" i="9"/>
  <c r="S84" i="9"/>
  <c r="R84" i="9"/>
  <c r="R90" i="9"/>
  <c r="S90" i="9"/>
  <c r="S92" i="9"/>
  <c r="R92" i="9"/>
  <c r="S94" i="9"/>
  <c r="R94" i="9"/>
  <c r="R100" i="9"/>
  <c r="S100" i="9"/>
  <c r="R104" i="9"/>
  <c r="S104" i="9"/>
  <c r="S110" i="9"/>
  <c r="R110" i="9"/>
  <c r="S112" i="9"/>
  <c r="R112" i="9"/>
  <c r="S114" i="9"/>
  <c r="R114" i="9"/>
  <c r="S116" i="9"/>
  <c r="R116" i="9"/>
  <c r="S118" i="9"/>
  <c r="R118" i="9"/>
  <c r="S120" i="9"/>
  <c r="R120" i="9"/>
  <c r="S126" i="9"/>
  <c r="R126" i="9"/>
  <c r="S130" i="9"/>
  <c r="R130" i="9"/>
  <c r="S134" i="9"/>
  <c r="R134" i="9"/>
  <c r="R140" i="9"/>
  <c r="S140" i="9"/>
  <c r="S150" i="9"/>
  <c r="R150" i="9"/>
  <c r="R152" i="9"/>
  <c r="S152" i="9"/>
  <c r="S154" i="9"/>
  <c r="R154" i="9"/>
  <c r="S162" i="9"/>
  <c r="R162" i="9"/>
  <c r="S172" i="9"/>
  <c r="R172" i="9"/>
  <c r="S176" i="9"/>
  <c r="R176" i="9"/>
  <c r="S178" i="9"/>
  <c r="R178" i="9"/>
  <c r="R180" i="9"/>
  <c r="S180" i="9"/>
  <c r="S182" i="9"/>
  <c r="R182" i="9"/>
  <c r="S188" i="9"/>
  <c r="R188" i="9"/>
  <c r="S190" i="9"/>
  <c r="R190" i="9"/>
  <c r="S192" i="9"/>
  <c r="R192" i="9"/>
  <c r="S196" i="9"/>
  <c r="R196" i="9"/>
  <c r="S198" i="9"/>
  <c r="R198" i="9"/>
  <c r="S200" i="9"/>
  <c r="R200" i="9"/>
  <c r="R202" i="9"/>
  <c r="S202" i="9"/>
  <c r="S204" i="9"/>
  <c r="R204" i="9"/>
  <c r="S206" i="9"/>
  <c r="R206" i="9"/>
  <c r="S208" i="9"/>
  <c r="R208" i="9"/>
  <c r="S212" i="9"/>
  <c r="R212" i="9"/>
  <c r="S214" i="9"/>
  <c r="R214" i="9"/>
  <c r="S216" i="9"/>
  <c r="R216" i="9"/>
  <c r="S220" i="9"/>
  <c r="R220" i="9"/>
  <c r="S222" i="9"/>
  <c r="R222" i="9"/>
  <c r="S224" i="9"/>
  <c r="R224" i="9"/>
  <c r="R232" i="9"/>
  <c r="S232" i="9"/>
  <c r="R234" i="9"/>
  <c r="S234" i="9"/>
  <c r="S240" i="9"/>
  <c r="R240" i="9"/>
  <c r="R242" i="9"/>
  <c r="S242" i="9"/>
  <c r="S244" i="9"/>
  <c r="R244" i="9"/>
  <c r="S246" i="9"/>
  <c r="R246" i="9"/>
  <c r="R248" i="9"/>
  <c r="S248" i="9"/>
  <c r="S252" i="9"/>
  <c r="R252" i="9"/>
  <c r="S254" i="9"/>
  <c r="R254" i="9"/>
  <c r="S256" i="9"/>
  <c r="R256" i="9"/>
  <c r="S258" i="9"/>
  <c r="R258" i="9"/>
  <c r="S260" i="9"/>
  <c r="R260" i="9"/>
  <c r="R262" i="9"/>
  <c r="S262" i="9"/>
  <c r="S264" i="9"/>
  <c r="R264" i="9"/>
  <c r="S266" i="9"/>
  <c r="R266" i="9"/>
  <c r="R268" i="9"/>
  <c r="S268" i="9"/>
  <c r="S270" i="9"/>
  <c r="R270" i="9"/>
  <c r="S272" i="9"/>
  <c r="R272" i="9"/>
  <c r="R274" i="9"/>
  <c r="S274" i="9"/>
  <c r="R276" i="9"/>
  <c r="S276" i="9"/>
  <c r="R278" i="9"/>
  <c r="S278" i="9"/>
  <c r="R280" i="9"/>
  <c r="S280" i="9"/>
  <c r="S282" i="9"/>
  <c r="R282" i="9"/>
  <c r="S284" i="9"/>
  <c r="R284" i="9"/>
  <c r="S286" i="9"/>
  <c r="R286" i="9"/>
  <c r="S288" i="9"/>
  <c r="R288" i="9"/>
  <c r="S290" i="9"/>
  <c r="R290" i="9"/>
  <c r="S292" i="9"/>
  <c r="R292" i="9"/>
  <c r="S294" i="9"/>
  <c r="R294" i="9"/>
  <c r="S296" i="9"/>
  <c r="R296" i="9"/>
  <c r="S298" i="9"/>
  <c r="R298" i="9"/>
  <c r="S300" i="9"/>
  <c r="R300" i="9"/>
  <c r="S302" i="9"/>
  <c r="R302" i="9"/>
  <c r="S304" i="9"/>
  <c r="R304" i="9"/>
  <c r="S306" i="9"/>
  <c r="R306" i="9"/>
  <c r="S308" i="9"/>
  <c r="R308" i="9"/>
  <c r="S310" i="9"/>
  <c r="R310" i="9"/>
  <c r="S312" i="9"/>
  <c r="R312" i="9"/>
  <c r="S314" i="9"/>
  <c r="R314" i="9"/>
  <c r="S316" i="9"/>
  <c r="R316" i="9"/>
  <c r="S318" i="9"/>
  <c r="R318" i="9"/>
  <c r="S320" i="9"/>
  <c r="R320" i="9"/>
  <c r="S322" i="9"/>
  <c r="R322" i="9"/>
  <c r="S324" i="9"/>
  <c r="R324" i="9"/>
  <c r="S326" i="9"/>
  <c r="R326" i="9"/>
  <c r="S328" i="9"/>
  <c r="R328" i="9"/>
  <c r="S330" i="9"/>
  <c r="R330" i="9"/>
  <c r="S332" i="9"/>
  <c r="R332" i="9"/>
  <c r="S334" i="9"/>
  <c r="R334" i="9"/>
  <c r="S494" i="9"/>
  <c r="R494" i="9"/>
  <c r="R14" i="9"/>
  <c r="R30" i="9"/>
  <c r="R34" i="9"/>
  <c r="S1344" i="9"/>
  <c r="R1344" i="9"/>
  <c r="S1348" i="9"/>
  <c r="R1348" i="9"/>
  <c r="S1394" i="9"/>
  <c r="R1394" i="9"/>
  <c r="S1406" i="9"/>
  <c r="R1406" i="9"/>
  <c r="S1430" i="9"/>
  <c r="R1430" i="9"/>
  <c r="S1434" i="9"/>
  <c r="R1434" i="9"/>
  <c r="S1438" i="9"/>
  <c r="R1438" i="9"/>
  <c r="S1442" i="9"/>
  <c r="R1442" i="9"/>
  <c r="S1446" i="9"/>
  <c r="R1446" i="9"/>
  <c r="S1450" i="9"/>
  <c r="R1450" i="9"/>
  <c r="S1458" i="9"/>
  <c r="R1458" i="9"/>
  <c r="S1462" i="9"/>
  <c r="R1462" i="9"/>
  <c r="S1486" i="9"/>
  <c r="R1486" i="9"/>
  <c r="S1490" i="9"/>
  <c r="R1490" i="9"/>
  <c r="S1494" i="9"/>
  <c r="R1494" i="9"/>
  <c r="S1498" i="9"/>
  <c r="R1498" i="9"/>
  <c r="S1538" i="9"/>
  <c r="R1538" i="9"/>
  <c r="S1542" i="9"/>
  <c r="R1542" i="9"/>
  <c r="S1546" i="9"/>
  <c r="R1546" i="9"/>
  <c r="S1550" i="9"/>
  <c r="R1550" i="9"/>
  <c r="R13" i="9"/>
  <c r="V15" i="9"/>
  <c r="R17" i="9"/>
  <c r="R21" i="9"/>
  <c r="R25" i="9"/>
  <c r="R29" i="9"/>
  <c r="R33" i="9"/>
  <c r="R37" i="9"/>
  <c r="S39" i="9"/>
  <c r="R39" i="9"/>
  <c r="S41" i="9"/>
  <c r="R41" i="9"/>
  <c r="R43" i="9"/>
  <c r="S43" i="9"/>
  <c r="R45" i="9"/>
  <c r="S45" i="9"/>
  <c r="S47" i="9"/>
  <c r="R47" i="9"/>
  <c r="S49" i="9"/>
  <c r="R49" i="9"/>
  <c r="S51" i="9"/>
  <c r="R51" i="9"/>
  <c r="R57" i="9"/>
  <c r="S57" i="9"/>
  <c r="R59" i="9"/>
  <c r="S59" i="9"/>
  <c r="R67" i="9"/>
  <c r="S67" i="9"/>
  <c r="S69" i="9"/>
  <c r="R69" i="9"/>
  <c r="S71" i="9"/>
  <c r="R71" i="9"/>
  <c r="S73" i="9"/>
  <c r="R73" i="9"/>
  <c r="S75" i="9"/>
  <c r="R75" i="9"/>
  <c r="R93" i="9"/>
  <c r="S93" i="9"/>
  <c r="S95" i="9"/>
  <c r="R95" i="9"/>
  <c r="S97" i="9"/>
  <c r="R97" i="9"/>
  <c r="S99" i="9"/>
  <c r="R99" i="9"/>
  <c r="S101" i="9"/>
  <c r="R101" i="9"/>
  <c r="R103" i="9"/>
  <c r="S103" i="9"/>
  <c r="R105" i="9"/>
  <c r="S105" i="9"/>
  <c r="R107" i="9"/>
  <c r="S107" i="9"/>
  <c r="R109" i="9"/>
  <c r="S109" i="9"/>
  <c r="S123" i="9"/>
  <c r="R123" i="9"/>
  <c r="S125" i="9"/>
  <c r="R125" i="9"/>
  <c r="S127" i="9"/>
  <c r="R127" i="9"/>
  <c r="S129" i="9"/>
  <c r="R129" i="9"/>
  <c r="R153" i="9"/>
  <c r="S153" i="9"/>
  <c r="S155" i="9"/>
  <c r="R155" i="9"/>
  <c r="R157" i="9"/>
  <c r="S157" i="9"/>
  <c r="S159" i="9"/>
  <c r="R159" i="9"/>
  <c r="S181" i="9"/>
  <c r="R181" i="9"/>
  <c r="R183" i="9"/>
  <c r="S183" i="9"/>
  <c r="R185" i="9"/>
  <c r="S185" i="9"/>
  <c r="R187" i="9"/>
  <c r="S187" i="9"/>
  <c r="R189" i="9"/>
  <c r="S189" i="9"/>
  <c r="S191" i="9"/>
  <c r="R191" i="9"/>
  <c r="S193" i="9"/>
  <c r="R193" i="9"/>
  <c r="S203" i="9"/>
  <c r="R203" i="9"/>
  <c r="S205" i="9"/>
  <c r="R205" i="9"/>
  <c r="S207" i="9"/>
  <c r="R207" i="9"/>
  <c r="S209" i="9"/>
  <c r="R209" i="9"/>
  <c r="S211" i="9"/>
  <c r="R211" i="9"/>
  <c r="S213" i="9"/>
  <c r="R213" i="9"/>
  <c r="S215" i="9"/>
  <c r="R215" i="9"/>
  <c r="S217" i="9"/>
  <c r="R217" i="9"/>
  <c r="S219" i="9"/>
  <c r="R219" i="9"/>
  <c r="R221" i="9"/>
  <c r="S221" i="9"/>
  <c r="S223" i="9"/>
  <c r="R223" i="9"/>
  <c r="S225" i="9"/>
  <c r="R225" i="9"/>
  <c r="R227" i="9"/>
  <c r="S227" i="9"/>
  <c r="R229" i="9"/>
  <c r="S229" i="9"/>
  <c r="R231" i="9"/>
  <c r="S231" i="9"/>
  <c r="R233" i="9"/>
  <c r="S233" i="9"/>
  <c r="R235" i="9"/>
  <c r="S235" i="9"/>
  <c r="S237" i="9"/>
  <c r="R237" i="9"/>
  <c r="S239" i="9"/>
  <c r="R239" i="9"/>
  <c r="S241" i="9"/>
  <c r="R241" i="9"/>
  <c r="R243" i="9"/>
  <c r="S243" i="9"/>
  <c r="S245" i="9"/>
  <c r="R245" i="9"/>
  <c r="S247" i="9"/>
  <c r="R247" i="9"/>
  <c r="S249" i="9"/>
  <c r="R249" i="9"/>
  <c r="S251" i="9"/>
  <c r="R251" i="9"/>
  <c r="S253" i="9"/>
  <c r="R253" i="9"/>
  <c r="S255" i="9"/>
  <c r="R255" i="9"/>
  <c r="S257" i="9"/>
  <c r="R257" i="9"/>
  <c r="S259" i="9"/>
  <c r="R259" i="9"/>
  <c r="S261" i="9"/>
  <c r="R261" i="9"/>
  <c r="S263" i="9"/>
  <c r="R263" i="9"/>
  <c r="R265" i="9"/>
  <c r="S265" i="9"/>
  <c r="S267" i="9"/>
  <c r="R267" i="9"/>
  <c r="S269" i="9"/>
  <c r="R269" i="9"/>
  <c r="S271" i="9"/>
  <c r="R271" i="9"/>
  <c r="S273" i="9"/>
  <c r="R273" i="9"/>
  <c r="S275" i="9"/>
  <c r="R275" i="9"/>
  <c r="R277" i="9"/>
  <c r="S277" i="9"/>
  <c r="R279" i="9"/>
  <c r="S279" i="9"/>
  <c r="S281" i="9"/>
  <c r="R281" i="9"/>
  <c r="S283" i="9"/>
  <c r="R283" i="9"/>
  <c r="S285" i="9"/>
  <c r="R285" i="9"/>
  <c r="S287" i="9"/>
  <c r="R287" i="9"/>
  <c r="S289" i="9"/>
  <c r="R289" i="9"/>
  <c r="S291" i="9"/>
  <c r="R291" i="9"/>
  <c r="S293" i="9"/>
  <c r="R293" i="9"/>
  <c r="S295" i="9"/>
  <c r="R295" i="9"/>
  <c r="S297" i="9"/>
  <c r="R297" i="9"/>
  <c r="S299" i="9"/>
  <c r="R299" i="9"/>
  <c r="S301" i="9"/>
  <c r="R301" i="9"/>
  <c r="S303" i="9"/>
  <c r="R303" i="9"/>
  <c r="S305" i="9"/>
  <c r="R305" i="9"/>
  <c r="S307" i="9"/>
  <c r="R307" i="9"/>
  <c r="S309" i="9"/>
  <c r="R309" i="9"/>
  <c r="S311" i="9"/>
  <c r="R311" i="9"/>
  <c r="S313" i="9"/>
  <c r="R313" i="9"/>
  <c r="S315" i="9"/>
  <c r="R315" i="9"/>
  <c r="S317" i="9"/>
  <c r="R317" i="9"/>
  <c r="S319" i="9"/>
  <c r="R319" i="9"/>
  <c r="S321" i="9"/>
  <c r="R321" i="9"/>
  <c r="S323" i="9"/>
  <c r="R323" i="9"/>
  <c r="S325" i="9"/>
  <c r="R325" i="9"/>
  <c r="S327" i="9"/>
  <c r="R327" i="9"/>
  <c r="S329" i="9"/>
  <c r="R329" i="9"/>
  <c r="S331" i="9"/>
  <c r="R331" i="9"/>
  <c r="S333" i="9"/>
  <c r="R333" i="9"/>
  <c r="S479" i="9"/>
  <c r="R479" i="9"/>
  <c r="S1281" i="9"/>
  <c r="R1281" i="9"/>
  <c r="S1321" i="9"/>
  <c r="R1321" i="9"/>
  <c r="R46" i="9"/>
  <c r="S46" i="9"/>
  <c r="S50" i="9"/>
  <c r="R50" i="9"/>
  <c r="S52" i="9"/>
  <c r="R52" i="9"/>
  <c r="R56" i="9"/>
  <c r="S56" i="9"/>
  <c r="S64" i="9"/>
  <c r="R64" i="9"/>
  <c r="S70" i="9"/>
  <c r="R70" i="9"/>
  <c r="S74" i="9"/>
  <c r="R74" i="9"/>
  <c r="S86" i="9"/>
  <c r="R86" i="9"/>
  <c r="S96" i="9"/>
  <c r="R96" i="9"/>
  <c r="S102" i="9"/>
  <c r="R102" i="9"/>
  <c r="R106" i="9"/>
  <c r="S106" i="9"/>
  <c r="S124" i="9"/>
  <c r="R124" i="9"/>
  <c r="S128" i="9"/>
  <c r="R128" i="9"/>
  <c r="R136" i="9"/>
  <c r="S136" i="9"/>
  <c r="R142" i="9"/>
  <c r="S142" i="9"/>
  <c r="S146" i="9"/>
  <c r="R146" i="9"/>
  <c r="R156" i="9"/>
  <c r="S156" i="9"/>
  <c r="S160" i="9"/>
  <c r="R160" i="9"/>
  <c r="S166" i="9"/>
  <c r="R166" i="9"/>
  <c r="S170" i="9"/>
  <c r="R170" i="9"/>
  <c r="R18" i="9"/>
  <c r="R22" i="9"/>
  <c r="R26" i="9"/>
  <c r="S1398" i="9"/>
  <c r="R1398" i="9"/>
  <c r="S1402" i="9"/>
  <c r="R1402" i="9"/>
  <c r="S1410" i="9"/>
  <c r="R1410" i="9"/>
  <c r="S1414" i="9"/>
  <c r="R1414" i="9"/>
  <c r="S1418" i="9"/>
  <c r="R1418" i="9"/>
  <c r="S1422" i="9"/>
  <c r="R1422" i="9"/>
  <c r="S1426" i="9"/>
  <c r="R1426" i="9"/>
  <c r="S1454" i="9"/>
  <c r="R1454" i="9"/>
  <c r="S1466" i="9"/>
  <c r="R1466" i="9"/>
  <c r="S1470" i="9"/>
  <c r="R1470" i="9"/>
  <c r="S1474" i="9"/>
  <c r="R1474" i="9"/>
  <c r="S1478" i="9"/>
  <c r="R1478" i="9"/>
  <c r="S1482" i="9"/>
  <c r="R1482" i="9"/>
  <c r="S1502" i="9"/>
  <c r="R1502" i="9"/>
  <c r="S1506" i="9"/>
  <c r="R1506" i="9"/>
  <c r="S1510" i="9"/>
  <c r="R1510" i="9"/>
  <c r="S1514" i="9"/>
  <c r="R1514" i="9"/>
  <c r="S1518" i="9"/>
  <c r="R1518" i="9"/>
  <c r="S1522" i="9"/>
  <c r="R1522" i="9"/>
  <c r="S1526" i="9"/>
  <c r="R1526" i="9"/>
  <c r="S1530" i="9"/>
  <c r="R1530" i="9"/>
  <c r="S1534" i="9"/>
  <c r="R1534" i="9"/>
  <c r="S1554" i="9"/>
  <c r="R1554" i="9"/>
  <c r="S1558" i="9"/>
  <c r="R1558" i="9"/>
  <c r="S53" i="9"/>
  <c r="R53" i="9"/>
  <c r="S55" i="9"/>
  <c r="R55" i="9"/>
  <c r="S61" i="9"/>
  <c r="R61" i="9"/>
  <c r="R63" i="9"/>
  <c r="S63" i="9"/>
  <c r="S65" i="9"/>
  <c r="R65" i="9"/>
  <c r="S77" i="9"/>
  <c r="R77" i="9"/>
  <c r="S79" i="9"/>
  <c r="R79" i="9"/>
  <c r="S81" i="9"/>
  <c r="R81" i="9"/>
  <c r="S83" i="9"/>
  <c r="R83" i="9"/>
  <c r="S85" i="9"/>
  <c r="R85" i="9"/>
  <c r="S87" i="9"/>
  <c r="R87" i="9"/>
  <c r="S89" i="9"/>
  <c r="R89" i="9"/>
  <c r="R91" i="9"/>
  <c r="S91" i="9"/>
  <c r="S111" i="9"/>
  <c r="R111" i="9"/>
  <c r="S113" i="9"/>
  <c r="R113" i="9"/>
  <c r="S115" i="9"/>
  <c r="R115" i="9"/>
  <c r="S117" i="9"/>
  <c r="R117" i="9"/>
  <c r="S119" i="9"/>
  <c r="R119" i="9"/>
  <c r="S121" i="9"/>
  <c r="R121" i="9"/>
  <c r="S131" i="9"/>
  <c r="R131" i="9"/>
  <c r="S133" i="9"/>
  <c r="R133" i="9"/>
  <c r="R135" i="9"/>
  <c r="S135" i="9"/>
  <c r="R137" i="9"/>
  <c r="S137" i="9"/>
  <c r="R139" i="9"/>
  <c r="S139" i="9"/>
  <c r="S141" i="9"/>
  <c r="R141" i="9"/>
  <c r="S143" i="9"/>
  <c r="R143" i="9"/>
  <c r="S145" i="9"/>
  <c r="R145" i="9"/>
  <c r="R147" i="9"/>
  <c r="S147" i="9"/>
  <c r="R149" i="9"/>
  <c r="S149" i="9"/>
  <c r="S151" i="9"/>
  <c r="R151" i="9"/>
  <c r="S161" i="9"/>
  <c r="R161" i="9"/>
  <c r="S163" i="9"/>
  <c r="R163" i="9"/>
  <c r="S165" i="9"/>
  <c r="R165" i="9"/>
  <c r="S167" i="9"/>
  <c r="R167" i="9"/>
  <c r="S169" i="9"/>
  <c r="R169" i="9"/>
  <c r="S171" i="9"/>
  <c r="R171" i="9"/>
  <c r="S173" i="9"/>
  <c r="R173" i="9"/>
  <c r="S175" i="9"/>
  <c r="R175" i="9"/>
  <c r="S177" i="9"/>
  <c r="R177" i="9"/>
  <c r="S179" i="9"/>
  <c r="R179" i="9"/>
  <c r="S195" i="9"/>
  <c r="R195" i="9"/>
  <c r="R197" i="9"/>
  <c r="S197" i="9"/>
  <c r="S199" i="9"/>
  <c r="R199" i="9"/>
  <c r="R201" i="9"/>
  <c r="S201" i="9"/>
  <c r="R16" i="9"/>
  <c r="R20" i="9"/>
  <c r="R24" i="9"/>
  <c r="R28" i="9"/>
  <c r="R32" i="9"/>
  <c r="R36" i="9"/>
  <c r="S511" i="9"/>
  <c r="R511" i="9"/>
  <c r="S527" i="9"/>
  <c r="R527" i="9"/>
  <c r="S543" i="9"/>
  <c r="R543" i="9"/>
  <c r="S559" i="9"/>
  <c r="R559" i="9"/>
  <c r="S575" i="9"/>
  <c r="R575" i="9"/>
  <c r="S591" i="9"/>
  <c r="R591" i="9"/>
  <c r="S607" i="9"/>
  <c r="R607" i="9"/>
  <c r="S623" i="9"/>
  <c r="R623" i="9"/>
  <c r="S639" i="9"/>
  <c r="R639" i="9"/>
  <c r="S655" i="9"/>
  <c r="R655" i="9"/>
  <c r="S671" i="9"/>
  <c r="R671" i="9"/>
  <c r="S687" i="9"/>
  <c r="R687" i="9"/>
  <c r="S703" i="9"/>
  <c r="R703" i="9"/>
  <c r="S719" i="9"/>
  <c r="R719" i="9"/>
  <c r="S735" i="9"/>
  <c r="R735" i="9"/>
  <c r="S751" i="9"/>
  <c r="R751" i="9"/>
  <c r="S767" i="9"/>
  <c r="R767" i="9"/>
  <c r="S783" i="9"/>
  <c r="R783" i="9"/>
  <c r="S799" i="9"/>
  <c r="R799" i="9"/>
  <c r="S815" i="9"/>
  <c r="R815" i="9"/>
  <c r="S831" i="9"/>
  <c r="R831" i="9"/>
  <c r="S847" i="9"/>
  <c r="R847" i="9"/>
  <c r="S863" i="9"/>
  <c r="R863" i="9"/>
  <c r="S879" i="9"/>
  <c r="R879" i="9"/>
  <c r="S895" i="9"/>
  <c r="R895" i="9"/>
  <c r="S911" i="9"/>
  <c r="R911" i="9"/>
  <c r="S927" i="9"/>
  <c r="R927" i="9"/>
  <c r="S943" i="9"/>
  <c r="R943" i="9"/>
  <c r="S959" i="9"/>
  <c r="R959" i="9"/>
  <c r="S975" i="9"/>
  <c r="R975" i="9"/>
  <c r="S991" i="9"/>
  <c r="R991" i="9"/>
  <c r="S1007" i="9"/>
  <c r="R1007" i="9"/>
  <c r="S1023" i="9"/>
  <c r="R1023" i="9"/>
  <c r="S1039" i="9"/>
  <c r="R1039" i="9"/>
  <c r="S1055" i="9"/>
  <c r="R1055" i="9"/>
  <c r="S1184" i="9"/>
  <c r="R1184" i="9"/>
  <c r="S1194" i="9"/>
  <c r="R1194" i="9"/>
  <c r="S1204" i="9"/>
  <c r="R1204" i="9"/>
  <c r="S1207" i="9"/>
  <c r="R1207" i="9"/>
  <c r="S1236" i="9"/>
  <c r="R1236" i="9"/>
  <c r="S1242" i="9"/>
  <c r="R1242" i="9"/>
  <c r="S507" i="9"/>
  <c r="R507" i="9"/>
  <c r="S523" i="9"/>
  <c r="R523" i="9"/>
  <c r="S571" i="9"/>
  <c r="R571" i="9"/>
  <c r="S587" i="9"/>
  <c r="R587" i="9"/>
  <c r="S603" i="9"/>
  <c r="R603" i="9"/>
  <c r="S635" i="9"/>
  <c r="R635" i="9"/>
  <c r="S651" i="9"/>
  <c r="R651" i="9"/>
  <c r="S699" i="9"/>
  <c r="R699" i="9"/>
  <c r="S715" i="9"/>
  <c r="R715" i="9"/>
  <c r="S731" i="9"/>
  <c r="R731" i="9"/>
  <c r="S779" i="9"/>
  <c r="R779" i="9"/>
  <c r="S843" i="9"/>
  <c r="R843" i="9"/>
  <c r="S859" i="9"/>
  <c r="R859" i="9"/>
  <c r="S875" i="9"/>
  <c r="R875" i="9"/>
  <c r="S923" i="9"/>
  <c r="R923" i="9"/>
  <c r="S939" i="9"/>
  <c r="R939" i="9"/>
  <c r="S971" i="9"/>
  <c r="R971" i="9"/>
  <c r="S987" i="9"/>
  <c r="R987" i="9"/>
  <c r="S1003" i="9"/>
  <c r="R1003" i="9"/>
  <c r="S1035" i="9"/>
  <c r="R1035" i="9"/>
  <c r="S1051" i="9"/>
  <c r="R1051" i="9"/>
  <c r="S1178" i="9"/>
  <c r="R1178" i="9"/>
  <c r="S1244" i="9"/>
  <c r="R1244" i="9"/>
  <c r="S1250" i="9"/>
  <c r="R1250" i="9"/>
  <c r="S1273" i="9"/>
  <c r="R1273" i="9"/>
  <c r="S1316" i="9"/>
  <c r="R1316" i="9"/>
  <c r="S1325" i="9"/>
  <c r="R1325" i="9"/>
  <c r="S486" i="9"/>
  <c r="R486" i="9"/>
  <c r="R495" i="9"/>
  <c r="S497" i="9"/>
  <c r="R497" i="9"/>
  <c r="S499" i="9"/>
  <c r="R499" i="9"/>
  <c r="S515" i="9"/>
  <c r="R515" i="9"/>
  <c r="S531" i="9"/>
  <c r="R531" i="9"/>
  <c r="S547" i="9"/>
  <c r="R547" i="9"/>
  <c r="S563" i="9"/>
  <c r="R563" i="9"/>
  <c r="S579" i="9"/>
  <c r="R579" i="9"/>
  <c r="S595" i="9"/>
  <c r="R595" i="9"/>
  <c r="S611" i="9"/>
  <c r="R611" i="9"/>
  <c r="S627" i="9"/>
  <c r="R627" i="9"/>
  <c r="S643" i="9"/>
  <c r="R643" i="9"/>
  <c r="S659" i="9"/>
  <c r="R659" i="9"/>
  <c r="S675" i="9"/>
  <c r="R675" i="9"/>
  <c r="S691" i="9"/>
  <c r="R691" i="9"/>
  <c r="S707" i="9"/>
  <c r="R707" i="9"/>
  <c r="S723" i="9"/>
  <c r="R723" i="9"/>
  <c r="S739" i="9"/>
  <c r="R739" i="9"/>
  <c r="S755" i="9"/>
  <c r="R755" i="9"/>
  <c r="S771" i="9"/>
  <c r="R771" i="9"/>
  <c r="S787" i="9"/>
  <c r="R787" i="9"/>
  <c r="S803" i="9"/>
  <c r="R803" i="9"/>
  <c r="S819" i="9"/>
  <c r="R819" i="9"/>
  <c r="S835" i="9"/>
  <c r="R835" i="9"/>
  <c r="S851" i="9"/>
  <c r="R851" i="9"/>
  <c r="S867" i="9"/>
  <c r="R867" i="9"/>
  <c r="S883" i="9"/>
  <c r="R883" i="9"/>
  <c r="S899" i="9"/>
  <c r="R899" i="9"/>
  <c r="S915" i="9"/>
  <c r="R915" i="9"/>
  <c r="S931" i="9"/>
  <c r="R931" i="9"/>
  <c r="S947" i="9"/>
  <c r="R947" i="9"/>
  <c r="S963" i="9"/>
  <c r="R963" i="9"/>
  <c r="S979" i="9"/>
  <c r="R979" i="9"/>
  <c r="S995" i="9"/>
  <c r="R995" i="9"/>
  <c r="S1011" i="9"/>
  <c r="R1011" i="9"/>
  <c r="S1027" i="9"/>
  <c r="R1027" i="9"/>
  <c r="S1043" i="9"/>
  <c r="R1043" i="9"/>
  <c r="S1066" i="9"/>
  <c r="R1066" i="9"/>
  <c r="S1082" i="9"/>
  <c r="R1082" i="9"/>
  <c r="S1098" i="9"/>
  <c r="R1098" i="9"/>
  <c r="S1114" i="9"/>
  <c r="R1114" i="9"/>
  <c r="S1130" i="9"/>
  <c r="R1130" i="9"/>
  <c r="S1146" i="9"/>
  <c r="R1146" i="9"/>
  <c r="S1156" i="9"/>
  <c r="R1156" i="9"/>
  <c r="S481" i="9"/>
  <c r="R481" i="9"/>
  <c r="S539" i="9"/>
  <c r="R539" i="9"/>
  <c r="S555" i="9"/>
  <c r="R555" i="9"/>
  <c r="S619" i="9"/>
  <c r="R619" i="9"/>
  <c r="S667" i="9"/>
  <c r="R667" i="9"/>
  <c r="S683" i="9"/>
  <c r="R683" i="9"/>
  <c r="S747" i="9"/>
  <c r="R747" i="9"/>
  <c r="S763" i="9"/>
  <c r="R763" i="9"/>
  <c r="S795" i="9"/>
  <c r="R795" i="9"/>
  <c r="S811" i="9"/>
  <c r="R811" i="9"/>
  <c r="S827" i="9"/>
  <c r="R827" i="9"/>
  <c r="S891" i="9"/>
  <c r="R891" i="9"/>
  <c r="S907" i="9"/>
  <c r="R907" i="9"/>
  <c r="S955" i="9"/>
  <c r="R955" i="9"/>
  <c r="S1019" i="9"/>
  <c r="R1019" i="9"/>
  <c r="S1225" i="9"/>
  <c r="R1225" i="9"/>
  <c r="S1233" i="9"/>
  <c r="R1233" i="9"/>
  <c r="S1312" i="9"/>
  <c r="R1312" i="9"/>
  <c r="S478" i="9"/>
  <c r="R478" i="9"/>
  <c r="R487" i="9"/>
  <c r="S489" i="9"/>
  <c r="R489" i="9"/>
  <c r="S503" i="9"/>
  <c r="R503" i="9"/>
  <c r="S519" i="9"/>
  <c r="R519" i="9"/>
  <c r="S535" i="9"/>
  <c r="R535" i="9"/>
  <c r="S551" i="9"/>
  <c r="R551" i="9"/>
  <c r="S567" i="9"/>
  <c r="R567" i="9"/>
  <c r="S583" i="9"/>
  <c r="R583" i="9"/>
  <c r="S599" i="9"/>
  <c r="R599" i="9"/>
  <c r="S615" i="9"/>
  <c r="R615" i="9"/>
  <c r="S631" i="9"/>
  <c r="R631" i="9"/>
  <c r="S647" i="9"/>
  <c r="R647" i="9"/>
  <c r="S663" i="9"/>
  <c r="R663" i="9"/>
  <c r="S679" i="9"/>
  <c r="R679" i="9"/>
  <c r="S695" i="9"/>
  <c r="R695" i="9"/>
  <c r="S711" i="9"/>
  <c r="R711" i="9"/>
  <c r="S727" i="9"/>
  <c r="R727" i="9"/>
  <c r="S743" i="9"/>
  <c r="R743" i="9"/>
  <c r="S759" i="9"/>
  <c r="R759" i="9"/>
  <c r="S775" i="9"/>
  <c r="R775" i="9"/>
  <c r="S791" i="9"/>
  <c r="R791" i="9"/>
  <c r="S807" i="9"/>
  <c r="R807" i="9"/>
  <c r="S823" i="9"/>
  <c r="R823" i="9"/>
  <c r="S839" i="9"/>
  <c r="R839" i="9"/>
  <c r="S855" i="9"/>
  <c r="R855" i="9"/>
  <c r="S871" i="9"/>
  <c r="R871" i="9"/>
  <c r="S887" i="9"/>
  <c r="R887" i="9"/>
  <c r="S903" i="9"/>
  <c r="R903" i="9"/>
  <c r="S919" i="9"/>
  <c r="R919" i="9"/>
  <c r="S935" i="9"/>
  <c r="R935" i="9"/>
  <c r="S951" i="9"/>
  <c r="R951" i="9"/>
  <c r="S967" i="9"/>
  <c r="R967" i="9"/>
  <c r="S983" i="9"/>
  <c r="R983" i="9"/>
  <c r="S999" i="9"/>
  <c r="R999" i="9"/>
  <c r="S1015" i="9"/>
  <c r="R1015" i="9"/>
  <c r="S1031" i="9"/>
  <c r="R1031" i="9"/>
  <c r="S1047" i="9"/>
  <c r="R1047" i="9"/>
  <c r="S1070" i="9"/>
  <c r="R1070" i="9"/>
  <c r="S1086" i="9"/>
  <c r="R1086" i="9"/>
  <c r="S1102" i="9"/>
  <c r="R1102" i="9"/>
  <c r="S1118" i="9"/>
  <c r="R1118" i="9"/>
  <c r="S1134" i="9"/>
  <c r="R1134" i="9"/>
  <c r="S1162" i="9"/>
  <c r="R1162" i="9"/>
  <c r="S1172" i="9"/>
  <c r="R1172" i="9"/>
  <c r="S477" i="9"/>
  <c r="R477" i="9"/>
  <c r="S485" i="9"/>
  <c r="R485" i="9"/>
  <c r="S493" i="9"/>
  <c r="R493" i="9"/>
  <c r="S498" i="9"/>
  <c r="R498" i="9"/>
  <c r="S502" i="9"/>
  <c r="R502" i="9"/>
  <c r="S506" i="9"/>
  <c r="R506" i="9"/>
  <c r="S510" i="9"/>
  <c r="R510" i="9"/>
  <c r="S514" i="9"/>
  <c r="R514" i="9"/>
  <c r="S518" i="9"/>
  <c r="R518" i="9"/>
  <c r="S522" i="9"/>
  <c r="R522" i="9"/>
  <c r="S526" i="9"/>
  <c r="R526" i="9"/>
  <c r="S530" i="9"/>
  <c r="R530" i="9"/>
  <c r="S534" i="9"/>
  <c r="R534" i="9"/>
  <c r="S538" i="9"/>
  <c r="R538" i="9"/>
  <c r="S542" i="9"/>
  <c r="R542" i="9"/>
  <c r="S546" i="9"/>
  <c r="R546" i="9"/>
  <c r="S550" i="9"/>
  <c r="R550" i="9"/>
  <c r="S554" i="9"/>
  <c r="R554" i="9"/>
  <c r="S558" i="9"/>
  <c r="R558" i="9"/>
  <c r="S562" i="9"/>
  <c r="R562" i="9"/>
  <c r="S566" i="9"/>
  <c r="R566" i="9"/>
  <c r="S570" i="9"/>
  <c r="R570" i="9"/>
  <c r="S574" i="9"/>
  <c r="R574" i="9"/>
  <c r="S578" i="9"/>
  <c r="R578" i="9"/>
  <c r="S582" i="9"/>
  <c r="R582" i="9"/>
  <c r="S586" i="9"/>
  <c r="R586" i="9"/>
  <c r="S590" i="9"/>
  <c r="R590" i="9"/>
  <c r="S594" i="9"/>
  <c r="R594" i="9"/>
  <c r="S598" i="9"/>
  <c r="R598" i="9"/>
  <c r="S602" i="9"/>
  <c r="R602" i="9"/>
  <c r="S606" i="9"/>
  <c r="R606" i="9"/>
  <c r="S610" i="9"/>
  <c r="R610" i="9"/>
  <c r="S614" i="9"/>
  <c r="R614" i="9"/>
  <c r="S618" i="9"/>
  <c r="R618" i="9"/>
  <c r="S622" i="9"/>
  <c r="R622" i="9"/>
  <c r="S626" i="9"/>
  <c r="R626" i="9"/>
  <c r="S630" i="9"/>
  <c r="R630" i="9"/>
  <c r="S634" i="9"/>
  <c r="R634" i="9"/>
  <c r="S638" i="9"/>
  <c r="R638" i="9"/>
  <c r="S642" i="9"/>
  <c r="R642" i="9"/>
  <c r="S646" i="9"/>
  <c r="R646" i="9"/>
  <c r="S650" i="9"/>
  <c r="R650" i="9"/>
  <c r="S654" i="9"/>
  <c r="R654" i="9"/>
  <c r="S658" i="9"/>
  <c r="R658" i="9"/>
  <c r="S662" i="9"/>
  <c r="R662" i="9"/>
  <c r="S666" i="9"/>
  <c r="R666" i="9"/>
  <c r="S670" i="9"/>
  <c r="R670" i="9"/>
  <c r="S674" i="9"/>
  <c r="R674" i="9"/>
  <c r="S678" i="9"/>
  <c r="R678" i="9"/>
  <c r="S682" i="9"/>
  <c r="R682" i="9"/>
  <c r="S686" i="9"/>
  <c r="R686" i="9"/>
  <c r="S690" i="9"/>
  <c r="R690" i="9"/>
  <c r="S694" i="9"/>
  <c r="R694" i="9"/>
  <c r="S698" i="9"/>
  <c r="R698" i="9"/>
  <c r="S702" i="9"/>
  <c r="R702" i="9"/>
  <c r="S706" i="9"/>
  <c r="R706" i="9"/>
  <c r="S710" i="9"/>
  <c r="R710" i="9"/>
  <c r="S714" i="9"/>
  <c r="R714" i="9"/>
  <c r="S718" i="9"/>
  <c r="R718" i="9"/>
  <c r="S722" i="9"/>
  <c r="R722" i="9"/>
  <c r="S726" i="9"/>
  <c r="R726" i="9"/>
  <c r="S730" i="9"/>
  <c r="R730" i="9"/>
  <c r="S734" i="9"/>
  <c r="R734" i="9"/>
  <c r="S738" i="9"/>
  <c r="R738" i="9"/>
  <c r="S742" i="9"/>
  <c r="R742" i="9"/>
  <c r="S746" i="9"/>
  <c r="R746" i="9"/>
  <c r="S750" i="9"/>
  <c r="R750" i="9"/>
  <c r="S754" i="9"/>
  <c r="R754" i="9"/>
  <c r="S758" i="9"/>
  <c r="R758" i="9"/>
  <c r="S762" i="9"/>
  <c r="R762" i="9"/>
  <c r="S766" i="9"/>
  <c r="R766" i="9"/>
  <c r="S770" i="9"/>
  <c r="R770" i="9"/>
  <c r="S774" i="9"/>
  <c r="R774" i="9"/>
  <c r="S778" i="9"/>
  <c r="R778" i="9"/>
  <c r="S782" i="9"/>
  <c r="R782" i="9"/>
  <c r="S786" i="9"/>
  <c r="R786" i="9"/>
  <c r="S790" i="9"/>
  <c r="R790" i="9"/>
  <c r="S794" i="9"/>
  <c r="R794" i="9"/>
  <c r="S798" i="9"/>
  <c r="R798" i="9"/>
  <c r="S802" i="9"/>
  <c r="R802" i="9"/>
  <c r="S806" i="9"/>
  <c r="R806" i="9"/>
  <c r="S810" i="9"/>
  <c r="R810" i="9"/>
  <c r="S814" i="9"/>
  <c r="R814" i="9"/>
  <c r="S818" i="9"/>
  <c r="R818" i="9"/>
  <c r="S822" i="9"/>
  <c r="R822" i="9"/>
  <c r="S826" i="9"/>
  <c r="R826" i="9"/>
  <c r="S830" i="9"/>
  <c r="R830" i="9"/>
  <c r="S834" i="9"/>
  <c r="R834" i="9"/>
  <c r="S838" i="9"/>
  <c r="R838" i="9"/>
  <c r="S842" i="9"/>
  <c r="R842" i="9"/>
  <c r="S846" i="9"/>
  <c r="R846" i="9"/>
  <c r="S850" i="9"/>
  <c r="R850" i="9"/>
  <c r="S854" i="9"/>
  <c r="R854" i="9"/>
  <c r="S858" i="9"/>
  <c r="R858" i="9"/>
  <c r="S862" i="9"/>
  <c r="R862" i="9"/>
  <c r="S866" i="9"/>
  <c r="R866" i="9"/>
  <c r="S870" i="9"/>
  <c r="R870" i="9"/>
  <c r="S874" i="9"/>
  <c r="R874" i="9"/>
  <c r="S878" i="9"/>
  <c r="R878" i="9"/>
  <c r="S882" i="9"/>
  <c r="R882" i="9"/>
  <c r="S886" i="9"/>
  <c r="R886" i="9"/>
  <c r="S890" i="9"/>
  <c r="R890" i="9"/>
  <c r="S894" i="9"/>
  <c r="R894" i="9"/>
  <c r="S898" i="9"/>
  <c r="R898" i="9"/>
  <c r="S902" i="9"/>
  <c r="R902" i="9"/>
  <c r="S906" i="9"/>
  <c r="R906" i="9"/>
  <c r="S910" i="9"/>
  <c r="R910" i="9"/>
  <c r="S914" i="9"/>
  <c r="R914" i="9"/>
  <c r="S918" i="9"/>
  <c r="R918" i="9"/>
  <c r="S922" i="9"/>
  <c r="R922" i="9"/>
  <c r="S926" i="9"/>
  <c r="R926" i="9"/>
  <c r="S930" i="9"/>
  <c r="R930" i="9"/>
  <c r="S934" i="9"/>
  <c r="R934" i="9"/>
  <c r="S938" i="9"/>
  <c r="R938" i="9"/>
  <c r="S942" i="9"/>
  <c r="R942" i="9"/>
  <c r="S946" i="9"/>
  <c r="R946" i="9"/>
  <c r="S950" i="9"/>
  <c r="R950" i="9"/>
  <c r="S954" i="9"/>
  <c r="R954" i="9"/>
  <c r="S958" i="9"/>
  <c r="R958" i="9"/>
  <c r="S962" i="9"/>
  <c r="R962" i="9"/>
  <c r="S966" i="9"/>
  <c r="R966" i="9"/>
  <c r="S970" i="9"/>
  <c r="R970" i="9"/>
  <c r="S974" i="9"/>
  <c r="R974" i="9"/>
  <c r="S978" i="9"/>
  <c r="R978" i="9"/>
  <c r="S982" i="9"/>
  <c r="R982" i="9"/>
  <c r="S986" i="9"/>
  <c r="R986" i="9"/>
  <c r="S990" i="9"/>
  <c r="R990" i="9"/>
  <c r="S994" i="9"/>
  <c r="R994" i="9"/>
  <c r="S998" i="9"/>
  <c r="R998" i="9"/>
  <c r="S1002" i="9"/>
  <c r="R1002" i="9"/>
  <c r="S1006" i="9"/>
  <c r="R1006" i="9"/>
  <c r="S1010" i="9"/>
  <c r="R1010" i="9"/>
  <c r="S1014" i="9"/>
  <c r="R1014" i="9"/>
  <c r="S1018" i="9"/>
  <c r="R1018" i="9"/>
  <c r="S1022" i="9"/>
  <c r="R1022" i="9"/>
  <c r="S1026" i="9"/>
  <c r="R1026" i="9"/>
  <c r="S1030" i="9"/>
  <c r="R1030" i="9"/>
  <c r="S1034" i="9"/>
  <c r="R1034" i="9"/>
  <c r="S1038" i="9"/>
  <c r="R1038" i="9"/>
  <c r="S1042" i="9"/>
  <c r="R1042" i="9"/>
  <c r="S1046" i="9"/>
  <c r="R1046" i="9"/>
  <c r="S1050" i="9"/>
  <c r="R1050" i="9"/>
  <c r="S1054" i="9"/>
  <c r="R1054" i="9"/>
  <c r="S1058" i="9"/>
  <c r="R1058" i="9"/>
  <c r="S1074" i="9"/>
  <c r="R1074" i="9"/>
  <c r="S1090" i="9"/>
  <c r="R1090" i="9"/>
  <c r="S1106" i="9"/>
  <c r="R1106" i="9"/>
  <c r="S1122" i="9"/>
  <c r="R1122" i="9"/>
  <c r="S1138" i="9"/>
  <c r="R1138" i="9"/>
  <c r="S1154" i="9"/>
  <c r="R1154" i="9"/>
  <c r="S1170" i="9"/>
  <c r="R1170" i="9"/>
  <c r="S1197" i="9"/>
  <c r="R1197" i="9"/>
  <c r="S1212" i="9"/>
  <c r="R1212" i="9"/>
  <c r="S1218" i="9"/>
  <c r="R1218" i="9"/>
  <c r="S1257" i="9"/>
  <c r="R1257" i="9"/>
  <c r="S1289" i="9"/>
  <c r="R1289" i="9"/>
  <c r="S1062" i="9"/>
  <c r="R1062" i="9"/>
  <c r="S1078" i="9"/>
  <c r="R1078" i="9"/>
  <c r="S1094" i="9"/>
  <c r="R1094" i="9"/>
  <c r="S1110" i="9"/>
  <c r="R1110" i="9"/>
  <c r="S1126" i="9"/>
  <c r="R1126" i="9"/>
  <c r="S1142" i="9"/>
  <c r="R1142" i="9"/>
  <c r="S1188" i="9"/>
  <c r="R1188" i="9"/>
  <c r="S1193" i="9"/>
  <c r="R1193" i="9"/>
  <c r="S1196" i="9"/>
  <c r="R1196" i="9"/>
  <c r="S1200" i="9"/>
  <c r="R1200" i="9"/>
  <c r="S1265" i="9"/>
  <c r="R1265" i="9"/>
  <c r="S1297" i="9"/>
  <c r="R1297" i="9"/>
  <c r="S1195" i="9"/>
  <c r="R1195" i="9"/>
  <c r="S1209" i="9"/>
  <c r="R1209" i="9"/>
  <c r="S1220" i="9"/>
  <c r="R1220" i="9"/>
  <c r="S1241" i="9"/>
  <c r="R1241" i="9"/>
  <c r="S1252" i="9"/>
  <c r="R1252" i="9"/>
  <c r="R501" i="9"/>
  <c r="R505" i="9"/>
  <c r="R509" i="9"/>
  <c r="R513" i="9"/>
  <c r="R517" i="9"/>
  <c r="R521" i="9"/>
  <c r="R525" i="9"/>
  <c r="R529" i="9"/>
  <c r="R533" i="9"/>
  <c r="R537" i="9"/>
  <c r="R541" i="9"/>
  <c r="R545" i="9"/>
  <c r="R549" i="9"/>
  <c r="R553" i="9"/>
  <c r="R557" i="9"/>
  <c r="R561" i="9"/>
  <c r="R565" i="9"/>
  <c r="R569" i="9"/>
  <c r="R573" i="9"/>
  <c r="R577" i="9"/>
  <c r="R581" i="9"/>
  <c r="R585" i="9"/>
  <c r="R589" i="9"/>
  <c r="R593" i="9"/>
  <c r="R597" i="9"/>
  <c r="R601" i="9"/>
  <c r="R605" i="9"/>
  <c r="R609" i="9"/>
  <c r="R613" i="9"/>
  <c r="R617" i="9"/>
  <c r="R621" i="9"/>
  <c r="R625" i="9"/>
  <c r="R629" i="9"/>
  <c r="R633" i="9"/>
  <c r="R637" i="9"/>
  <c r="R641" i="9"/>
  <c r="R645" i="9"/>
  <c r="R649" i="9"/>
  <c r="R653" i="9"/>
  <c r="R657" i="9"/>
  <c r="R661" i="9"/>
  <c r="R665" i="9"/>
  <c r="R669" i="9"/>
  <c r="R673" i="9"/>
  <c r="R677" i="9"/>
  <c r="R681" i="9"/>
  <c r="R685" i="9"/>
  <c r="R689" i="9"/>
  <c r="R693" i="9"/>
  <c r="R697" i="9"/>
  <c r="R701" i="9"/>
  <c r="R705" i="9"/>
  <c r="R709" i="9"/>
  <c r="R713" i="9"/>
  <c r="R717" i="9"/>
  <c r="R721" i="9"/>
  <c r="R725" i="9"/>
  <c r="R729" i="9"/>
  <c r="R733" i="9"/>
  <c r="R737" i="9"/>
  <c r="R741" i="9"/>
  <c r="R745" i="9"/>
  <c r="R749" i="9"/>
  <c r="R753" i="9"/>
  <c r="R757" i="9"/>
  <c r="R761" i="9"/>
  <c r="R765" i="9"/>
  <c r="R769" i="9"/>
  <c r="R773" i="9"/>
  <c r="R777" i="9"/>
  <c r="R781" i="9"/>
  <c r="R785" i="9"/>
  <c r="R789" i="9"/>
  <c r="R793" i="9"/>
  <c r="R797" i="9"/>
  <c r="R801" i="9"/>
  <c r="R805" i="9"/>
  <c r="R809" i="9"/>
  <c r="R813" i="9"/>
  <c r="R817" i="9"/>
  <c r="R821" i="9"/>
  <c r="R825" i="9"/>
  <c r="R829" i="9"/>
  <c r="R833" i="9"/>
  <c r="R837" i="9"/>
  <c r="R841" i="9"/>
  <c r="R845" i="9"/>
  <c r="R849" i="9"/>
  <c r="R853" i="9"/>
  <c r="R857" i="9"/>
  <c r="R861" i="9"/>
  <c r="R865" i="9"/>
  <c r="R869" i="9"/>
  <c r="R873" i="9"/>
  <c r="R877" i="9"/>
  <c r="R881" i="9"/>
  <c r="R885" i="9"/>
  <c r="R889" i="9"/>
  <c r="R893" i="9"/>
  <c r="R897" i="9"/>
  <c r="R901" i="9"/>
  <c r="R905" i="9"/>
  <c r="R909" i="9"/>
  <c r="R913" i="9"/>
  <c r="R917" i="9"/>
  <c r="R921" i="9"/>
  <c r="R925" i="9"/>
  <c r="R929" i="9"/>
  <c r="R933" i="9"/>
  <c r="R937" i="9"/>
  <c r="R941" i="9"/>
  <c r="R945" i="9"/>
  <c r="R949" i="9"/>
  <c r="R953" i="9"/>
  <c r="R957" i="9"/>
  <c r="R961" i="9"/>
  <c r="R965" i="9"/>
  <c r="R969" i="9"/>
  <c r="R973" i="9"/>
  <c r="R977" i="9"/>
  <c r="R981" i="9"/>
  <c r="R985" i="9"/>
  <c r="R989" i="9"/>
  <c r="R993" i="9"/>
  <c r="R997" i="9"/>
  <c r="R1001" i="9"/>
  <c r="R1005" i="9"/>
  <c r="R1009" i="9"/>
  <c r="R1013" i="9"/>
  <c r="R1017" i="9"/>
  <c r="R1021" i="9"/>
  <c r="R1025" i="9"/>
  <c r="R1029" i="9"/>
  <c r="R1033" i="9"/>
  <c r="R1037" i="9"/>
  <c r="R1041" i="9"/>
  <c r="R1045" i="9"/>
  <c r="R1049" i="9"/>
  <c r="R1053" i="9"/>
  <c r="R1057" i="9"/>
  <c r="R1152" i="9"/>
  <c r="R1160" i="9"/>
  <c r="R1168" i="9"/>
  <c r="R1176" i="9"/>
  <c r="R1191" i="9"/>
  <c r="S1198" i="9"/>
  <c r="R1198" i="9"/>
  <c r="R1205" i="9"/>
  <c r="S1217" i="9"/>
  <c r="R1217" i="9"/>
  <c r="R1226" i="9"/>
  <c r="S1228" i="9"/>
  <c r="R1228" i="9"/>
  <c r="S1249" i="9"/>
  <c r="R1249" i="9"/>
  <c r="R1258" i="9"/>
  <c r="S1260" i="9"/>
  <c r="R1260" i="9"/>
  <c r="R1266" i="9"/>
  <c r="S1268" i="9"/>
  <c r="R1268" i="9"/>
  <c r="R1274" i="9"/>
  <c r="S1276" i="9"/>
  <c r="R1276" i="9"/>
  <c r="R1282" i="9"/>
  <c r="S1284" i="9"/>
  <c r="R1284" i="9"/>
  <c r="R1290" i="9"/>
  <c r="S1292" i="9"/>
  <c r="R1292" i="9"/>
  <c r="R1298" i="9"/>
  <c r="S1300" i="9"/>
  <c r="R1300" i="9"/>
  <c r="R1305" i="9"/>
  <c r="S1309" i="9"/>
  <c r="R1309" i="9"/>
  <c r="S1328" i="9"/>
  <c r="R1328" i="9"/>
  <c r="S1332" i="9"/>
  <c r="R1332" i="9"/>
  <c r="R1337" i="9"/>
  <c r="S1341" i="9"/>
  <c r="R1341" i="9"/>
  <c r="S1304" i="9"/>
  <c r="R1304" i="9"/>
  <c r="S1320" i="9"/>
  <c r="R1320" i="9"/>
  <c r="S1336" i="9"/>
  <c r="R1336" i="9"/>
  <c r="S1352" i="9"/>
  <c r="R1352" i="9"/>
  <c r="S1192" i="9"/>
  <c r="R1192" i="9"/>
  <c r="S1208" i="9"/>
  <c r="R1208" i="9"/>
  <c r="S1216" i="9"/>
  <c r="R1216" i="9"/>
  <c r="S1224" i="9"/>
  <c r="R1224" i="9"/>
  <c r="S1232" i="9"/>
  <c r="R1232" i="9"/>
  <c r="S1240" i="9"/>
  <c r="R1240" i="9"/>
  <c r="S1248" i="9"/>
  <c r="R1248" i="9"/>
  <c r="S1256" i="9"/>
  <c r="R1256" i="9"/>
  <c r="R1262" i="9"/>
  <c r="S1264" i="9"/>
  <c r="R1264" i="9"/>
  <c r="R1270" i="9"/>
  <c r="S1272" i="9"/>
  <c r="R1272" i="9"/>
  <c r="R1278" i="9"/>
  <c r="S1280" i="9"/>
  <c r="R1280" i="9"/>
  <c r="R1286" i="9"/>
  <c r="S1288" i="9"/>
  <c r="R1288" i="9"/>
  <c r="R1294" i="9"/>
  <c r="S1296" i="9"/>
  <c r="R1296" i="9"/>
  <c r="S1308" i="9"/>
  <c r="R1308" i="9"/>
  <c r="R1313" i="9"/>
  <c r="S1324" i="9"/>
  <c r="R1324" i="9"/>
  <c r="R1329" i="9"/>
  <c r="S1340" i="9"/>
  <c r="R1340" i="9"/>
  <c r="R1345" i="9"/>
  <c r="R1393" i="9"/>
  <c r="R1397" i="9"/>
  <c r="R1401" i="9"/>
  <c r="R1405" i="9"/>
  <c r="R1409" i="9"/>
  <c r="R1413" i="9"/>
  <c r="R1417" i="9"/>
  <c r="R1421" i="9"/>
  <c r="R1425" i="9"/>
  <c r="R1429" i="9"/>
  <c r="R1433" i="9"/>
  <c r="R1437" i="9"/>
  <c r="R1441" i="9"/>
  <c r="R1445" i="9"/>
  <c r="R1449" i="9"/>
  <c r="R1453" i="9"/>
  <c r="R1457" i="9"/>
  <c r="R1461" i="9"/>
  <c r="R1465" i="9"/>
  <c r="R1469" i="9"/>
  <c r="R1473" i="9"/>
  <c r="R1477" i="9"/>
  <c r="R1481" i="9"/>
  <c r="R1485" i="9"/>
  <c r="R1489" i="9"/>
  <c r="R1493" i="9"/>
  <c r="R1497" i="9"/>
  <c r="R1501" i="9"/>
  <c r="R1505" i="9"/>
  <c r="R1509" i="9"/>
  <c r="R1513" i="9"/>
  <c r="R1517" i="9"/>
  <c r="R1521" i="9"/>
  <c r="R1525" i="9"/>
  <c r="R1529" i="9"/>
  <c r="R1533" i="9"/>
  <c r="R1537" i="9"/>
  <c r="R1541" i="9"/>
  <c r="R1545" i="9"/>
  <c r="R1549" i="9"/>
  <c r="R1553" i="9"/>
  <c r="R1557" i="9"/>
  <c r="R1561" i="9"/>
  <c r="J8" i="26"/>
  <c r="AC11" i="9"/>
  <c r="V44" i="9" l="1"/>
  <c r="V919" i="9"/>
  <c r="V841" i="9"/>
  <c r="V414" i="9"/>
  <c r="V850" i="9"/>
  <c r="V775" i="9"/>
  <c r="V786" i="9"/>
  <c r="V19" i="9"/>
  <c r="V958" i="9"/>
  <c r="V610" i="9"/>
  <c r="V871" i="9"/>
  <c r="V981" i="9"/>
  <c r="V1147" i="9"/>
  <c r="V1480" i="9"/>
  <c r="V1178" i="9"/>
  <c r="V1464" i="9"/>
  <c r="V1709" i="9"/>
  <c r="V732" i="9"/>
  <c r="V924" i="9"/>
  <c r="V617" i="9"/>
  <c r="V568" i="9"/>
  <c r="V1198" i="9"/>
  <c r="V777" i="9"/>
  <c r="V455" i="9"/>
  <c r="V778" i="9"/>
  <c r="V620" i="9"/>
  <c r="V571" i="9"/>
  <c r="V723" i="9"/>
  <c r="V931" i="9"/>
  <c r="L8" i="26"/>
  <c r="V41" i="9"/>
  <c r="V905" i="9"/>
  <c r="V779" i="9"/>
  <c r="V731" i="9"/>
  <c r="V485" i="9"/>
  <c r="V697" i="9"/>
  <c r="V948" i="9"/>
  <c r="V1472" i="9"/>
  <c r="V1698" i="9"/>
  <c r="V1492" i="9"/>
  <c r="V1723" i="9"/>
  <c r="V1430" i="9"/>
  <c r="V1360" i="9"/>
  <c r="V1129" i="9"/>
  <c r="V1468" i="9"/>
  <c r="V726" i="9"/>
  <c r="V1591" i="9"/>
  <c r="V1458" i="9"/>
  <c r="V1471" i="9"/>
  <c r="V1199" i="9"/>
  <c r="V1466" i="9"/>
  <c r="V1226" i="9"/>
  <c r="V745" i="9"/>
  <c r="V1008" i="9"/>
  <c r="V809" i="9"/>
  <c r="V25" i="9"/>
  <c r="V750" i="9"/>
  <c r="V705" i="9"/>
  <c r="V766" i="9"/>
  <c r="V814" i="9"/>
  <c r="V1213" i="9"/>
  <c r="V638" i="9"/>
  <c r="V762" i="9"/>
  <c r="V817" i="9"/>
  <c r="V1252" i="9"/>
  <c r="V633" i="9"/>
  <c r="V858" i="9"/>
  <c r="V721" i="9"/>
  <c r="V1706" i="9"/>
  <c r="V820" i="9"/>
  <c r="V718" i="9"/>
  <c r="V658" i="9"/>
  <c r="J9" i="26"/>
  <c r="V1718" i="9" l="1"/>
  <c r="V1467" i="9"/>
  <c r="V1206" i="9"/>
  <c r="V1704" i="9"/>
  <c r="V1364" i="9"/>
  <c r="V1243" i="9"/>
  <c r="V1701" i="9"/>
  <c r="V1400" i="9"/>
  <c r="V1493" i="9"/>
  <c r="V940" i="9"/>
  <c r="V1179" i="9"/>
  <c r="V1173" i="9"/>
  <c r="V1175" i="9"/>
  <c r="V1342" i="9"/>
  <c r="V921" i="9"/>
  <c r="V1450" i="9"/>
  <c r="V1157" i="9"/>
  <c r="V1474" i="9"/>
  <c r="V441" i="9"/>
  <c r="V560" i="9"/>
  <c r="V439" i="9"/>
  <c r="V1323" i="9"/>
  <c r="V615" i="9"/>
  <c r="V1457" i="9"/>
  <c r="V949" i="9"/>
  <c r="V13" i="9"/>
  <c r="V648" i="9"/>
  <c r="V1240" i="9"/>
  <c r="V1465" i="9"/>
  <c r="V923" i="9"/>
  <c r="V1565" i="9"/>
  <c r="V1498" i="9"/>
  <c r="V1203" i="9"/>
  <c r="V1134" i="9"/>
  <c r="V922" i="9"/>
  <c r="V898" i="9"/>
  <c r="V696" i="9"/>
  <c r="V730" i="9"/>
  <c r="V1236" i="9"/>
  <c r="V590" i="9"/>
  <c r="V626" i="9"/>
  <c r="V448" i="9"/>
  <c r="V954" i="9"/>
  <c r="V882" i="9"/>
  <c r="V1456" i="9"/>
  <c r="V1000" i="9"/>
  <c r="V576" i="9"/>
  <c r="V1530" i="9"/>
  <c r="V1461" i="9"/>
  <c r="V1238" i="9"/>
  <c r="V1276" i="9"/>
  <c r="V109" i="9"/>
  <c r="V1001" i="9"/>
  <c r="V440" i="9"/>
  <c r="V426" i="9"/>
  <c r="V559" i="9"/>
  <c r="V1239" i="9"/>
  <c r="V1116" i="9"/>
  <c r="V1532" i="9"/>
  <c r="V1463" i="9"/>
  <c r="V1451" i="9"/>
  <c r="V1335" i="9"/>
  <c r="V1533" i="9"/>
  <c r="V429" i="9"/>
  <c r="V842" i="9"/>
  <c r="V1469" i="9"/>
  <c r="V1311" i="9"/>
  <c r="V864" i="9"/>
  <c r="V1446" i="9"/>
  <c r="V477" i="9"/>
  <c r="V1459" i="9"/>
  <c r="V1274" i="9"/>
  <c r="V1393" i="9"/>
  <c r="V1197" i="9"/>
  <c r="V1010" i="9"/>
  <c r="V735" i="9"/>
  <c r="V582" i="9"/>
  <c r="V1225" i="9"/>
  <c r="V1208" i="9"/>
  <c r="V1462" i="9"/>
  <c r="V727" i="9"/>
  <c r="V848" i="9"/>
  <c r="V21" i="9"/>
  <c r="V874" i="9"/>
  <c r="V689" i="9"/>
  <c r="V650" i="9"/>
  <c r="V1241" i="9"/>
  <c r="V415" i="9"/>
  <c r="V1324" i="9"/>
  <c r="V734" i="9"/>
  <c r="V774" i="9"/>
  <c r="V417" i="9"/>
  <c r="V937" i="9"/>
  <c r="V33" i="9"/>
  <c r="V1257" i="9"/>
  <c r="V447" i="9"/>
  <c r="V757" i="9"/>
  <c r="V780" i="9"/>
  <c r="V432" i="9"/>
  <c r="V733" i="9"/>
  <c r="V1176" i="9"/>
  <c r="V567" i="9"/>
  <c r="V736" i="9"/>
  <c r="V471" i="9"/>
  <c r="V1262" i="9"/>
  <c r="V1439" i="9"/>
  <c r="V743" i="9"/>
  <c r="V268" i="9"/>
  <c r="V424" i="9"/>
  <c r="V1200" i="9"/>
  <c r="V475" i="9"/>
  <c r="V1058" i="9"/>
  <c r="V577" i="9"/>
  <c r="V903" i="9"/>
  <c r="V444" i="9"/>
  <c r="V884" i="9"/>
  <c r="V1256" i="9"/>
  <c r="V1336" i="9"/>
  <c r="V974" i="9"/>
  <c r="V526" i="9"/>
  <c r="V32" i="9"/>
  <c r="V1694" i="9"/>
  <c r="V791" i="9"/>
  <c r="V942" i="9"/>
  <c r="V879" i="9"/>
  <c r="V897" i="9"/>
  <c r="V592" i="9"/>
  <c r="V694" i="9"/>
  <c r="V695" i="9"/>
  <c r="V933" i="9"/>
  <c r="V562" i="9"/>
  <c r="V118" i="9"/>
  <c r="V1529" i="9"/>
  <c r="V758" i="9"/>
  <c r="V445" i="9"/>
  <c r="V553" i="9"/>
  <c r="V544" i="9"/>
  <c r="V961" i="9"/>
  <c r="V1343" i="9"/>
  <c r="V1184" i="9"/>
  <c r="V943" i="9"/>
  <c r="V902" i="9"/>
  <c r="V1470" i="9"/>
  <c r="V627" i="9"/>
  <c r="V493" i="9"/>
  <c r="V1201" i="9"/>
  <c r="V1317" i="9"/>
  <c r="V1407" i="9"/>
  <c r="V1181" i="9"/>
  <c r="V55" i="9"/>
  <c r="V1478" i="9"/>
  <c r="V1174" i="9"/>
  <c r="V904" i="9"/>
  <c r="V671" i="9"/>
  <c r="V442" i="9"/>
  <c r="V749" i="9"/>
  <c r="V738" i="9"/>
  <c r="V110" i="9"/>
  <c r="V27" i="9"/>
  <c r="L9" i="26"/>
  <c r="V513" i="9" s="1"/>
  <c r="V870" i="9"/>
  <c r="V1128" i="9"/>
  <c r="V1148" i="9"/>
  <c r="V1242" i="9"/>
  <c r="V1410" i="9"/>
  <c r="V1419" i="9"/>
  <c r="V1390" i="9"/>
  <c r="V652" i="9"/>
  <c r="V525" i="9"/>
  <c r="V1484" i="9"/>
  <c r="V511" i="9"/>
  <c r="V1414" i="9"/>
  <c r="V1155" i="9"/>
  <c r="V494" i="9"/>
  <c r="V1339" i="9"/>
  <c r="V48" i="9"/>
  <c r="V698" i="9"/>
  <c r="V971" i="9"/>
  <c r="V1729" i="9"/>
  <c r="V1354" i="9"/>
  <c r="V1526" i="9"/>
  <c r="V1482" i="9"/>
  <c r="V1409" i="9"/>
  <c r="V740" i="9"/>
  <c r="V1139" i="9"/>
  <c r="V1012" i="9"/>
  <c r="V1386" i="9"/>
  <c r="V878" i="9"/>
  <c r="V1362" i="9"/>
  <c r="V957" i="9"/>
  <c r="V654" i="9"/>
  <c r="V1719" i="9"/>
  <c r="V108" i="9"/>
  <c r="V674" i="9"/>
  <c r="V1440" i="9"/>
  <c r="V1408" i="9"/>
  <c r="V1428" i="9"/>
  <c r="V1417" i="9"/>
  <c r="V1158" i="9"/>
  <c r="V1476" i="9"/>
  <c r="V29" i="9"/>
  <c r="V945" i="9"/>
  <c r="V80" i="9"/>
  <c r="V872" i="9"/>
  <c r="V869" i="9"/>
  <c r="V555" i="9"/>
  <c r="V425" i="9"/>
  <c r="V679" i="9"/>
  <c r="V962" i="9"/>
  <c r="V220" i="9"/>
  <c r="V741" i="9"/>
  <c r="V623" i="9"/>
  <c r="V510" i="9"/>
  <c r="V622" i="9"/>
  <c r="V1373" i="9"/>
  <c r="V1413" i="9"/>
  <c r="V1702" i="9"/>
  <c r="V1479" i="9"/>
  <c r="V1689" i="9"/>
  <c r="V1416" i="9"/>
  <c r="V1156" i="9"/>
  <c r="V1411" i="9"/>
  <c r="V1004" i="9"/>
  <c r="V1377" i="9"/>
  <c r="V1475" i="9"/>
  <c r="V422" i="9"/>
  <c r="V505" i="9"/>
  <c r="V578" i="9"/>
  <c r="V34" i="9"/>
  <c r="V54" i="9"/>
  <c r="V437" i="9"/>
  <c r="V1692" i="9"/>
  <c r="V1153" i="9"/>
  <c r="V1477" i="9"/>
  <c r="V1441" i="9"/>
  <c r="V1136" i="9"/>
  <c r="V454" i="9"/>
  <c r="V1425" i="9"/>
  <c r="V784" i="9"/>
  <c r="V1525" i="9"/>
  <c r="V1412" i="9"/>
  <c r="V1180" i="9"/>
  <c r="V651" i="9"/>
  <c r="V515" i="9"/>
  <c r="V1264" i="9"/>
  <c r="V1395" i="9"/>
  <c r="V1182" i="9"/>
  <c r="V1365" i="9"/>
  <c r="V431" i="9"/>
  <c r="V1131" i="9"/>
  <c r="V928" i="9"/>
  <c r="V676" i="9"/>
  <c r="V22" i="9"/>
  <c r="V50" i="9"/>
  <c r="V57" i="9"/>
  <c r="V71" i="9"/>
  <c r="V530" i="9"/>
  <c r="V17" i="9"/>
  <c r="V465" i="9"/>
  <c r="V691" i="9"/>
  <c r="V1366" i="9"/>
  <c r="V1714" i="9"/>
  <c r="V500" i="9"/>
  <c r="V1429" i="9"/>
  <c r="V1443" i="9"/>
  <c r="V619" i="9"/>
  <c r="V1326" i="9"/>
  <c r="V748" i="9"/>
  <c r="V1483" i="9"/>
  <c r="V1321" i="9"/>
  <c r="V1151" i="9"/>
  <c r="V59" i="9"/>
  <c r="V901" i="9"/>
  <c r="V792" i="9"/>
  <c r="V618" i="9"/>
  <c r="V491" i="9"/>
  <c r="V457" i="9"/>
  <c r="V542" i="9"/>
  <c r="V789" i="9"/>
  <c r="V38" i="9"/>
  <c r="V66" i="9"/>
  <c r="V541" i="9"/>
  <c r="V649" i="9"/>
  <c r="V956" i="9"/>
  <c r="V900" i="9"/>
  <c r="V551" i="9"/>
  <c r="V944" i="9"/>
  <c r="V875" i="9"/>
  <c r="V470" i="9"/>
  <c r="V1558" i="9"/>
  <c r="V1442" i="9"/>
  <c r="V1420" i="9"/>
  <c r="V1444" i="9"/>
  <c r="V1137" i="9"/>
  <c r="V1473" i="9"/>
  <c r="V1460" i="9"/>
  <c r="V1149" i="9"/>
  <c r="V739" i="9"/>
  <c r="V1422" i="9"/>
  <c r="V984" i="9"/>
  <c r="V621" i="9"/>
  <c r="V781" i="9"/>
  <c r="V416" i="9"/>
  <c r="V1013" i="9"/>
  <c r="V452" i="9"/>
  <c r="V747" i="9"/>
  <c r="V1275" i="9"/>
  <c r="V1449" i="9"/>
  <c r="V1138" i="9"/>
  <c r="V1325" i="9"/>
  <c r="V1003" i="9"/>
  <c r="V863" i="9"/>
  <c r="V653" i="9"/>
  <c r="V528" i="9"/>
  <c r="V589" i="9"/>
  <c r="V873" i="9"/>
  <c r="V503" i="9"/>
  <c r="V896" i="9"/>
  <c r="V517" i="9"/>
  <c r="V23" i="9"/>
  <c r="V1249" i="9"/>
  <c r="V946" i="9"/>
  <c r="V939" i="9"/>
  <c r="V554" i="9"/>
  <c r="V35" i="9"/>
  <c r="V980" i="9"/>
  <c r="V520" i="9"/>
  <c r="V486" i="9"/>
  <c r="V591" i="9"/>
  <c r="V955" i="9"/>
  <c r="V625" i="9"/>
  <c r="V115" i="9"/>
  <c r="V1625" i="9"/>
  <c r="V579" i="9"/>
  <c r="V1327" i="9"/>
  <c r="V1396" i="9"/>
  <c r="V912" i="9"/>
  <c r="V1599" i="9"/>
  <c r="V628" i="9"/>
  <c r="V89" i="9"/>
  <c r="V927" i="9"/>
  <c r="V681" i="9"/>
  <c r="V938" i="9"/>
  <c r="V866" i="9"/>
  <c r="V844" i="9"/>
  <c r="V436" i="9"/>
  <c r="V630" i="9"/>
  <c r="V1312" i="9"/>
  <c r="V40" i="9"/>
  <c r="V474" i="9"/>
  <c r="J10" i="26"/>
  <c r="V462" i="9" l="1"/>
  <c r="V209" i="9"/>
  <c r="V106" i="9"/>
  <c r="L10" i="26"/>
  <c r="V461" i="9"/>
  <c r="V1352" i="9"/>
  <c r="V1150" i="9"/>
  <c r="V472" i="9"/>
  <c r="V527" i="9"/>
  <c r="V99" i="9"/>
  <c r="V1391" i="9"/>
  <c r="V1141" i="9"/>
  <c r="V996" i="9"/>
  <c r="V489" i="9"/>
  <c r="V1358" i="9"/>
  <c r="V497" i="9"/>
  <c r="V467" i="9"/>
  <c r="V1337" i="9"/>
  <c r="V1372" i="9"/>
  <c r="V1653" i="9"/>
  <c r="V37" i="9"/>
  <c r="V1510" i="9"/>
  <c r="V74" i="9"/>
  <c r="V1556" i="9"/>
  <c r="V1513" i="9"/>
  <c r="V1375" i="9"/>
  <c r="V1688" i="9"/>
  <c r="V312" i="9"/>
  <c r="V1244" i="9"/>
  <c r="V987" i="9"/>
  <c r="V482" i="9"/>
  <c r="V236" i="9"/>
  <c r="V483" i="9"/>
  <c r="V1205" i="9"/>
  <c r="V70" i="9"/>
  <c r="V684" i="9"/>
  <c r="V1398" i="9"/>
  <c r="V1143" i="9"/>
  <c r="V535" i="9"/>
  <c r="V1341" i="9"/>
  <c r="V580" i="9"/>
  <c r="V546" i="9"/>
  <c r="V1561" i="9"/>
  <c r="V548" i="9"/>
  <c r="V1517" i="9"/>
  <c r="V1687" i="9"/>
  <c r="V502" i="9"/>
  <c r="V1544" i="9"/>
  <c r="V1351" i="9"/>
  <c r="V1586" i="9"/>
  <c r="V506" i="9"/>
  <c r="V450" i="9"/>
  <c r="V523" i="9"/>
  <c r="V468" i="9"/>
  <c r="V1348" i="9"/>
  <c r="V538" i="9"/>
  <c r="V573" i="9"/>
  <c r="V356" i="9"/>
  <c r="V1307" i="9"/>
  <c r="V994" i="9"/>
  <c r="V702" i="9"/>
  <c r="V561" i="9"/>
  <c r="V1383" i="9"/>
  <c r="V1535" i="9"/>
  <c r="V1066" i="9"/>
  <c r="V549" i="9"/>
  <c r="V1666" i="9"/>
  <c r="V1015" i="9"/>
  <c r="V1594" i="9"/>
  <c r="V1363" i="9"/>
  <c r="V61" i="9"/>
  <c r="V1724" i="9"/>
  <c r="V1515" i="9"/>
  <c r="V463" i="9"/>
  <c r="V122" i="9"/>
  <c r="V1345" i="9"/>
  <c r="V83" i="9"/>
  <c r="V1389" i="9"/>
  <c r="V550" i="9"/>
  <c r="V1721" i="9"/>
  <c r="V1508" i="9"/>
  <c r="V521" i="9"/>
  <c r="V537" i="9"/>
  <c r="V992" i="9"/>
  <c r="V65" i="9"/>
  <c r="V969" i="9"/>
  <c r="V504" i="9"/>
  <c r="V507" i="9"/>
  <c r="V88" i="9"/>
  <c r="V512" i="9"/>
  <c r="V188" i="9"/>
  <c r="V1392" i="9"/>
  <c r="V575" i="9"/>
  <c r="V411" i="9"/>
  <c r="V45" i="9"/>
  <c r="V794" i="9"/>
  <c r="V936" i="9"/>
  <c r="V963" i="9"/>
  <c r="V1568" i="9"/>
  <c r="V1496" i="9"/>
  <c r="V36" i="9"/>
  <c r="V574" i="9"/>
  <c r="V1376" i="9"/>
  <c r="V988" i="9"/>
  <c r="V498" i="9"/>
  <c r="V1540" i="9"/>
  <c r="V655" i="9"/>
  <c r="V473" i="9"/>
  <c r="V499" i="9"/>
  <c r="V1693" i="9"/>
  <c r="V744" i="9"/>
  <c r="V570" i="9"/>
  <c r="V469" i="9"/>
  <c r="V449" i="9"/>
  <c r="V1382" i="9"/>
  <c r="V968" i="9"/>
  <c r="V1527" i="9"/>
  <c r="V1380" i="9"/>
  <c r="V90" i="9"/>
  <c r="V1518" i="9"/>
  <c r="V1346" i="9"/>
  <c r="V1355" i="9"/>
  <c r="V389" i="9"/>
  <c r="V1509" i="9"/>
  <c r="V524" i="9"/>
  <c r="V1378" i="9"/>
  <c r="V1559" i="9"/>
  <c r="V484" i="9"/>
  <c r="V163" i="9"/>
  <c r="V1388" i="9"/>
  <c r="V495" i="9"/>
  <c r="V490" i="9"/>
  <c r="V852" i="9"/>
  <c r="V458" i="9"/>
  <c r="V680" i="9"/>
  <c r="V556" i="9"/>
  <c r="V1370" i="9"/>
  <c r="V1028" i="9"/>
  <c r="V531" i="9"/>
  <c r="V479" i="9"/>
  <c r="V1318" i="9"/>
  <c r="V557" i="9"/>
  <c r="V926" i="9"/>
  <c r="V993" i="9"/>
  <c r="V1399" i="9"/>
  <c r="V77" i="9"/>
  <c r="V1227" i="9"/>
  <c r="V52" i="9"/>
  <c r="V1340" i="9"/>
  <c r="V565" i="9"/>
  <c r="V552" i="9"/>
  <c r="V123" i="9"/>
  <c r="V62" i="9"/>
  <c r="V96" i="9"/>
  <c r="V509" i="9"/>
  <c r="V1711" i="9"/>
  <c r="V952" i="9"/>
  <c r="V51" i="9"/>
  <c r="V964" i="9"/>
  <c r="V1361" i="9"/>
  <c r="V1353" i="9"/>
  <c r="V1511" i="9"/>
  <c r="V428" i="9"/>
  <c r="V1381" i="9"/>
  <c r="V1652" i="9"/>
  <c r="V1555" i="9"/>
  <c r="V277" i="9"/>
  <c r="V1512" i="9"/>
  <c r="V1374" i="9"/>
  <c r="V1140" i="9"/>
  <c r="V127" i="9"/>
  <c r="V1154" i="9"/>
  <c r="V1545" i="9"/>
  <c r="V529" i="9"/>
  <c r="V1144" i="9"/>
  <c r="V1485" i="9"/>
  <c r="V43" i="9"/>
  <c r="V533" i="9"/>
  <c r="V975" i="9"/>
  <c r="V1725" i="9"/>
  <c r="V1514" i="9"/>
  <c r="V460" i="9"/>
  <c r="V456" i="9"/>
  <c r="V920" i="9"/>
  <c r="V1322" i="9"/>
  <c r="V1347" i="9"/>
  <c r="V1541" i="9"/>
  <c r="V1018" i="9"/>
  <c r="V989" i="9"/>
  <c r="V478" i="9"/>
  <c r="V522" i="9"/>
  <c r="V991" i="9"/>
  <c r="V1011" i="9"/>
  <c r="V1690" i="9"/>
  <c r="V1142" i="9"/>
  <c r="V1132" i="9"/>
  <c r="V1531" i="9"/>
  <c r="V519" i="9"/>
  <c r="V682" i="9"/>
  <c r="V1183" i="9"/>
  <c r="V1713" i="9"/>
  <c r="V1587" i="9"/>
  <c r="V1647" i="9"/>
  <c r="V566" i="9"/>
  <c r="V1588" i="9"/>
  <c r="V177" i="9"/>
  <c r="V1379" i="9"/>
  <c r="V997" i="9"/>
  <c r="V42" i="9"/>
  <c r="V289" i="9"/>
  <c r="V1349" i="9"/>
  <c r="V976" i="9"/>
  <c r="V1048" i="9"/>
  <c r="V1367" i="9"/>
  <c r="V746" i="9"/>
  <c r="V1606" i="9"/>
  <c r="V480" i="9"/>
  <c r="V142" i="9"/>
  <c r="V536" i="9"/>
  <c r="V1209" i="9"/>
  <c r="V539" i="9"/>
  <c r="V39" i="9"/>
  <c r="V1359" i="9"/>
  <c r="V1005" i="9"/>
  <c r="V197" i="9"/>
  <c r="V906" i="9"/>
  <c r="V547" i="9"/>
  <c r="V1519" i="9"/>
  <c r="V476" i="9"/>
  <c r="V438" i="9"/>
  <c r="V1315" i="9"/>
  <c r="V420" i="9"/>
  <c r="V1426" i="9"/>
  <c r="V1152" i="9"/>
  <c r="V1350" i="9"/>
  <c r="V466" i="9"/>
  <c r="V1423" i="9"/>
  <c r="V700" i="9"/>
  <c r="V1014" i="9"/>
  <c r="V950" i="9"/>
  <c r="V1424" i="9"/>
  <c r="V995" i="9"/>
  <c r="V877" i="9"/>
  <c r="V501" i="9"/>
  <c r="V1002" i="9"/>
  <c r="V532" i="9"/>
  <c r="V699" i="9"/>
  <c r="V558" i="9"/>
  <c r="V624" i="9"/>
  <c r="V237" i="9"/>
  <c r="V678" i="9"/>
  <c r="V935" i="9"/>
  <c r="V1368" i="9"/>
  <c r="V785" i="9"/>
  <c r="V508" i="9"/>
  <c r="V881" i="9"/>
  <c r="V1642" i="9"/>
  <c r="V488" i="9"/>
  <c r="V1338" i="9"/>
  <c r="V132" i="9"/>
  <c r="V1421" i="9"/>
  <c r="V979" i="9"/>
  <c r="V487" i="9"/>
  <c r="V677" i="9"/>
  <c r="V883" i="9"/>
  <c r="V795" i="9"/>
  <c r="V742" i="9"/>
  <c r="V782" i="9"/>
  <c r="V925" i="9"/>
  <c r="V1418" i="9"/>
  <c r="V790" i="9"/>
  <c r="V1204" i="9"/>
  <c r="V899" i="9"/>
  <c r="V1397" i="9"/>
  <c r="V1415" i="9"/>
  <c r="V423" i="9"/>
  <c r="V1042" i="9"/>
  <c r="V540" i="9"/>
  <c r="V427" i="9"/>
  <c r="V543" i="9"/>
  <c r="V932" i="9"/>
  <c r="V673" i="9"/>
  <c r="V941" i="9"/>
  <c r="V787" i="9"/>
  <c r="V518" i="9"/>
  <c r="V534" i="9"/>
  <c r="V788" i="9"/>
  <c r="V868" i="9"/>
  <c r="V1040" i="9"/>
  <c r="V564" i="9"/>
  <c r="V492" i="9"/>
  <c r="J11" i="26"/>
  <c r="V1551" i="9" l="1"/>
  <c r="V1603" i="9"/>
  <c r="V169" i="9"/>
  <c r="V1658" i="9"/>
  <c r="V73" i="9"/>
  <c r="V1553" i="9"/>
  <c r="V1031" i="9"/>
  <c r="V1636" i="9"/>
  <c r="V1076" i="9"/>
  <c r="V1500" i="9"/>
  <c r="V64" i="9"/>
  <c r="V1728" i="9"/>
  <c r="V1592" i="9"/>
  <c r="V125" i="9"/>
  <c r="V885" i="9"/>
  <c r="V56" i="9"/>
  <c r="V1691" i="9"/>
  <c r="V990" i="9"/>
  <c r="V1146" i="9"/>
  <c r="V1371" i="9"/>
  <c r="V464" i="9"/>
  <c r="V481" i="9"/>
  <c r="V1145" i="9"/>
  <c r="V569" i="9"/>
  <c r="V1516" i="9"/>
  <c r="V545" i="9"/>
  <c r="V496" i="9"/>
  <c r="V876" i="9"/>
  <c r="V629" i="9"/>
  <c r="V26" i="9"/>
  <c r="V310" i="9"/>
  <c r="V572" i="9"/>
  <c r="V959" i="9"/>
  <c r="V186" i="9"/>
  <c r="V133" i="9"/>
  <c r="V208" i="9"/>
  <c r="V359" i="9"/>
  <c r="V1369" i="9"/>
  <c r="V28" i="9"/>
  <c r="V1665" i="9"/>
  <c r="V1385" i="9"/>
  <c r="V683" i="9"/>
  <c r="V1387" i="9"/>
  <c r="L11" i="26"/>
  <c r="V1542" i="9" s="1"/>
  <c r="V1069" i="9"/>
  <c r="V193" i="9"/>
  <c r="V1593" i="9"/>
  <c r="V1576" i="9"/>
  <c r="V87" i="9"/>
  <c r="V1067" i="9"/>
  <c r="V1020" i="9"/>
  <c r="V287" i="9"/>
  <c r="V1607" i="9"/>
  <c r="V390" i="9"/>
  <c r="V135" i="9"/>
  <c r="V1078" i="9"/>
  <c r="V210" i="9"/>
  <c r="V215" i="9"/>
  <c r="V1564" i="9"/>
  <c r="V248" i="9"/>
  <c r="V167" i="9"/>
  <c r="V1024" i="9"/>
  <c r="V1608" i="9"/>
  <c r="V394" i="9"/>
  <c r="V131" i="9"/>
  <c r="V1046" i="9"/>
  <c r="V1089" i="9"/>
  <c r="V1598" i="9"/>
  <c r="V168" i="9"/>
  <c r="V272" i="9"/>
  <c r="V1615" i="9"/>
  <c r="V1103" i="9"/>
  <c r="V296" i="9"/>
  <c r="V107" i="9"/>
  <c r="V1056" i="9"/>
  <c r="V1539" i="9"/>
  <c r="V1567" i="9"/>
  <c r="V1661" i="9"/>
  <c r="V130" i="9"/>
  <c r="V1727" i="9"/>
  <c r="V410" i="9"/>
  <c r="V121" i="9"/>
  <c r="V1585" i="9"/>
  <c r="V1589" i="9"/>
  <c r="V179" i="9"/>
  <c r="V1027" i="9"/>
  <c r="V1604" i="9"/>
  <c r="V53" i="9"/>
  <c r="V331" i="9"/>
  <c r="V1022" i="9"/>
  <c r="V178" i="9"/>
  <c r="V1026" i="9"/>
  <c r="V1570" i="9"/>
  <c r="V241" i="9"/>
  <c r="V117" i="9"/>
  <c r="V1601" i="9"/>
  <c r="V232" i="9"/>
  <c r="V129" i="9"/>
  <c r="V1077" i="9"/>
  <c r="V1663" i="9"/>
  <c r="V1100" i="9"/>
  <c r="V1070" i="9"/>
  <c r="V319" i="9"/>
  <c r="V1114" i="9"/>
  <c r="V1384" i="9"/>
  <c r="V116" i="9"/>
  <c r="V124" i="9"/>
  <c r="V283" i="9"/>
  <c r="V98" i="9"/>
  <c r="V81" i="9"/>
  <c r="V93" i="9"/>
  <c r="V171" i="9"/>
  <c r="V392" i="9"/>
  <c r="V1023" i="9"/>
  <c r="V114" i="9"/>
  <c r="V212" i="9"/>
  <c r="V1552" i="9"/>
  <c r="V326" i="9"/>
  <c r="V183" i="9"/>
  <c r="V1643" i="9"/>
  <c r="V113" i="9"/>
  <c r="V1580" i="9"/>
  <c r="V102" i="9"/>
  <c r="V143" i="9"/>
  <c r="V139" i="9"/>
  <c r="V218" i="9"/>
  <c r="V338" i="9"/>
  <c r="V701" i="9"/>
  <c r="V1667" i="9"/>
  <c r="V231" i="9"/>
  <c r="V166" i="9"/>
  <c r="V226" i="9"/>
  <c r="V1676" i="9"/>
  <c r="V1626" i="9"/>
  <c r="V1560" i="9"/>
  <c r="V350" i="9"/>
  <c r="V1660" i="9"/>
  <c r="V303" i="9"/>
  <c r="V126" i="9"/>
  <c r="V156" i="9"/>
  <c r="V68" i="9"/>
  <c r="V1019" i="9"/>
  <c r="V128" i="9"/>
  <c r="V1520" i="9"/>
  <c r="V1662" i="9"/>
  <c r="V191" i="9"/>
  <c r="V112" i="9"/>
  <c r="V145" i="9"/>
  <c r="V1583" i="9"/>
  <c r="V315" i="9"/>
  <c r="V1616" i="9"/>
  <c r="V111" i="9"/>
  <c r="V1537" i="9"/>
  <c r="V1063" i="9"/>
  <c r="V1683" i="9"/>
  <c r="V386" i="9"/>
  <c r="V198" i="9"/>
  <c r="V180" i="9"/>
  <c r="V273" i="9"/>
  <c r="V100" i="9"/>
  <c r="V1645" i="9"/>
  <c r="V1548" i="9"/>
  <c r="V82" i="9"/>
  <c r="V157" i="9"/>
  <c r="V63" i="9"/>
  <c r="V1092" i="9"/>
  <c r="V1099" i="9"/>
  <c r="V58" i="9"/>
  <c r="V1571" i="9"/>
  <c r="V1547" i="9"/>
  <c r="V1664" i="9"/>
  <c r="V69" i="9"/>
  <c r="V148" i="9"/>
  <c r="V395" i="9"/>
  <c r="V1543" i="9"/>
  <c r="V372" i="9"/>
  <c r="V1617" i="9"/>
  <c r="V31" i="9"/>
  <c r="V348" i="9"/>
  <c r="V185" i="9"/>
  <c r="V173" i="9"/>
  <c r="V1075" i="9"/>
  <c r="V1669" i="9"/>
  <c r="V158" i="9"/>
  <c r="V104" i="9"/>
  <c r="V1357" i="9"/>
  <c r="V91" i="9"/>
  <c r="V75" i="9"/>
  <c r="V1629" i="9"/>
  <c r="V1356" i="9"/>
  <c r="V79" i="9"/>
  <c r="V1573" i="9"/>
  <c r="V72" i="9"/>
  <c r="V1639" i="9"/>
  <c r="V1668" i="9"/>
  <c r="V1648" i="9"/>
  <c r="V150" i="9"/>
  <c r="V1344" i="9"/>
  <c r="V391" i="9"/>
  <c r="V387" i="9"/>
  <c r="V153" i="9"/>
  <c r="V164" i="9"/>
  <c r="V1641" i="9"/>
  <c r="V1021" i="9"/>
  <c r="V147" i="9"/>
  <c r="V85" i="9"/>
  <c r="V76" i="9"/>
  <c r="V1610" i="9"/>
  <c r="V1062" i="9"/>
  <c r="V161" i="9"/>
  <c r="V267" i="9"/>
  <c r="V1017" i="9"/>
  <c r="V46" i="9"/>
  <c r="V388" i="9"/>
  <c r="V328" i="9"/>
  <c r="V60" i="9"/>
  <c r="V160" i="9"/>
  <c r="V1086" i="9"/>
  <c r="V1521" i="9"/>
  <c r="V366" i="9"/>
  <c r="V1623" i="9"/>
  <c r="V985" i="9"/>
  <c r="V1597" i="9"/>
  <c r="V1097" i="9"/>
  <c r="V1538" i="9"/>
  <c r="V1562" i="9"/>
  <c r="V1072" i="9"/>
  <c r="V228" i="9"/>
  <c r="V1061" i="9"/>
  <c r="V101" i="9"/>
  <c r="V1622" i="9"/>
  <c r="V1557" i="9"/>
  <c r="V95" i="9"/>
  <c r="V1030" i="9"/>
  <c r="V92" i="9"/>
  <c r="J12" i="26"/>
  <c r="L12" i="26" s="1"/>
  <c r="V1037" i="9" l="1"/>
  <c r="V279" i="9"/>
  <c r="V1536" i="9"/>
  <c r="V1035" i="9"/>
  <c r="V516" i="9"/>
  <c r="V332" i="9"/>
  <c r="V152" i="9"/>
  <c r="V1045" i="9"/>
  <c r="V1051" i="9"/>
  <c r="V1534" i="9"/>
  <c r="V1068" i="9"/>
  <c r="V207" i="9"/>
  <c r="V239" i="9"/>
  <c r="V385" i="9"/>
  <c r="V1085" i="9"/>
  <c r="V1104" i="9"/>
  <c r="V1656" i="9"/>
  <c r="V184" i="9"/>
  <c r="V219" i="9"/>
  <c r="V1612" i="9"/>
  <c r="V1582" i="9"/>
  <c r="V320" i="9"/>
  <c r="V1569" i="9"/>
  <c r="V187" i="9"/>
  <c r="V223" i="9"/>
  <c r="V134" i="9"/>
  <c r="V314" i="9"/>
  <c r="V1651" i="9"/>
  <c r="V1619" i="9"/>
  <c r="V1627" i="9"/>
  <c r="V1611" i="9"/>
  <c r="V144" i="9"/>
  <c r="V151" i="9"/>
  <c r="V1635" i="9"/>
  <c r="V154" i="9"/>
  <c r="V335" i="9"/>
  <c r="V1581" i="9"/>
  <c r="V1644" i="9"/>
  <c r="V1620" i="9"/>
  <c r="V49" i="9"/>
  <c r="V330" i="9"/>
  <c r="V1563" i="9"/>
  <c r="V284" i="9"/>
  <c r="J13" i="26"/>
  <c r="L13" i="26" s="1"/>
  <c r="J14" i="26" l="1"/>
  <c r="L14" i="26" s="1"/>
  <c r="V343" i="9" l="1"/>
  <c r="V1614" i="9"/>
  <c r="V238" i="9"/>
  <c r="V1032" i="9"/>
  <c r="V293" i="9"/>
  <c r="V97" i="9"/>
  <c r="V1081" i="9"/>
  <c r="V78" i="9"/>
  <c r="V195" i="9"/>
  <c r="V351" i="9"/>
  <c r="V1064" i="9"/>
  <c r="V1084" i="9"/>
  <c r="V1105" i="9"/>
  <c r="V261" i="9"/>
  <c r="V263" i="9"/>
  <c r="V269" i="9"/>
  <c r="V1124" i="9"/>
  <c r="V1083" i="9"/>
  <c r="V1613" i="9"/>
  <c r="V1673" i="9"/>
  <c r="V247" i="9"/>
  <c r="V380" i="9"/>
  <c r="V399" i="9"/>
  <c r="V1043" i="9"/>
  <c r="V403" i="9"/>
  <c r="V407" i="9"/>
  <c r="V360" i="9"/>
  <c r="V281" i="9"/>
  <c r="V371" i="9"/>
  <c r="V1096" i="9"/>
  <c r="V301" i="9"/>
  <c r="V1624" i="9"/>
  <c r="V1112" i="9"/>
  <c r="V1110" i="9"/>
  <c r="V1633" i="9"/>
  <c r="V370" i="9"/>
  <c r="V224" i="9"/>
  <c r="V1126" i="9"/>
  <c r="V345" i="9"/>
  <c r="V1655" i="9"/>
  <c r="V242" i="9"/>
  <c r="V408" i="9"/>
  <c r="V318" i="9"/>
  <c r="V346" i="9"/>
  <c r="V221" i="9"/>
  <c r="V1087" i="9"/>
  <c r="V404" i="9"/>
  <c r="V146" i="9"/>
  <c r="V327" i="9"/>
  <c r="V1102" i="9"/>
  <c r="V306" i="9"/>
  <c r="V317" i="9"/>
  <c r="V376" i="9"/>
  <c r="V324" i="9"/>
  <c r="V275" i="9"/>
  <c r="V1080" i="9"/>
  <c r="V1730" i="9"/>
  <c r="V364" i="9"/>
  <c r="V290" i="9"/>
  <c r="V304" i="9"/>
  <c r="V1044" i="9"/>
  <c r="V1572" i="9"/>
  <c r="V1584" i="9"/>
  <c r="V329" i="9"/>
  <c r="V1073" i="9"/>
  <c r="V1675" i="9"/>
  <c r="V1016" i="9"/>
  <c r="V257" i="9"/>
  <c r="V1038" i="9"/>
  <c r="V172" i="9"/>
  <c r="V211" i="9"/>
  <c r="V120" i="9"/>
  <c r="V1605" i="9"/>
  <c r="V1679" i="9"/>
  <c r="V137" i="9"/>
  <c r="V1546" i="9"/>
  <c r="V182" i="9"/>
  <c r="V67" i="9"/>
  <c r="V402" i="9"/>
  <c r="V86" i="9"/>
  <c r="V1646" i="9"/>
  <c r="V278" i="9"/>
  <c r="V1036" i="9"/>
  <c r="V103" i="9"/>
  <c r="V141" i="9"/>
  <c r="V1566" i="9"/>
  <c r="V1106" i="9"/>
  <c r="V105" i="9"/>
  <c r="V1550" i="9"/>
  <c r="V396" i="9"/>
  <c r="V1600" i="9"/>
  <c r="V313" i="9"/>
  <c r="V383" i="9"/>
  <c r="V355" i="9"/>
  <c r="V365" i="9"/>
  <c r="V165" i="9"/>
  <c r="V1628" i="9"/>
  <c r="V1034" i="9"/>
  <c r="V1079" i="9"/>
  <c r="V344" i="9"/>
  <c r="V369" i="9"/>
  <c r="V295" i="9"/>
  <c r="V291" i="9"/>
  <c r="V397" i="9"/>
  <c r="V230" i="9"/>
  <c r="V1522" i="9"/>
  <c r="V1681" i="9"/>
  <c r="V401" i="9"/>
  <c r="V217" i="9"/>
  <c r="V229" i="9"/>
  <c r="V1121" i="9"/>
  <c r="V205" i="9"/>
  <c r="V1579" i="9"/>
  <c r="V357" i="9"/>
  <c r="V201" i="9"/>
  <c r="V240" i="9"/>
  <c r="V250" i="9"/>
  <c r="V325" i="9"/>
  <c r="V270" i="9"/>
  <c r="V377" i="9"/>
  <c r="V1113" i="9"/>
  <c r="V204" i="9"/>
  <c r="V138" i="9"/>
  <c r="V322" i="9"/>
  <c r="V379" i="9"/>
  <c r="V347" i="9"/>
  <c r="V1065" i="9"/>
  <c r="V244" i="9"/>
  <c r="V1590" i="9"/>
  <c r="V174" i="9"/>
  <c r="V203" i="9"/>
  <c r="V1634" i="9"/>
  <c r="V1726" i="9"/>
  <c r="V192" i="9"/>
  <c r="V271" i="9"/>
  <c r="V307" i="9"/>
  <c r="V1059" i="9"/>
  <c r="V286" i="9"/>
  <c r="V384" i="9"/>
  <c r="V302" i="9"/>
  <c r="V352" i="9"/>
  <c r="V252" i="9"/>
  <c r="V258" i="9"/>
  <c r="V374" i="9"/>
  <c r="V266" i="9"/>
  <c r="V1071" i="9"/>
  <c r="V243" i="9"/>
  <c r="V225" i="9"/>
  <c r="V1054" i="9"/>
  <c r="V1041" i="9"/>
  <c r="V1053" i="9"/>
  <c r="V245" i="9"/>
  <c r="V254" i="9"/>
  <c r="V1575" i="9"/>
  <c r="V300" i="9"/>
  <c r="V1638" i="9"/>
  <c r="V227" i="9"/>
  <c r="V405" i="9"/>
  <c r="V1631" i="9"/>
  <c r="V234" i="9"/>
  <c r="V1596" i="9"/>
  <c r="V1093" i="9"/>
  <c r="V1047" i="9"/>
  <c r="V1117" i="9"/>
  <c r="V256" i="9"/>
  <c r="V1621" i="9"/>
  <c r="V1119" i="9"/>
  <c r="V367" i="9"/>
  <c r="V1125" i="9"/>
  <c r="V1029" i="9"/>
  <c r="V175" i="9"/>
  <c r="V1057" i="9"/>
  <c r="V1595" i="9"/>
  <c r="V84" i="9"/>
  <c r="V155" i="9"/>
  <c r="V1602" i="9"/>
  <c r="V337" i="9"/>
  <c r="V336" i="9"/>
  <c r="V1049" i="9"/>
  <c r="V170" i="9"/>
  <c r="V1082" i="9"/>
  <c r="V986" i="9"/>
  <c r="V262" i="9"/>
  <c r="V190" i="9"/>
  <c r="V1630" i="9"/>
  <c r="V459" i="9"/>
  <c r="V1115" i="9"/>
  <c r="V264" i="9"/>
  <c r="V222" i="9"/>
  <c r="V274" i="9"/>
  <c r="V1108" i="9"/>
  <c r="V362" i="9"/>
  <c r="V294" i="9"/>
  <c r="V406" i="9"/>
  <c r="V409" i="9"/>
  <c r="V400" i="9"/>
  <c r="V323" i="9"/>
  <c r="V259" i="9"/>
  <c r="V298" i="9"/>
  <c r="V358" i="9"/>
  <c r="V214" i="9"/>
  <c r="V309" i="9"/>
  <c r="V299" i="9"/>
  <c r="V1120" i="9"/>
  <c r="V1107" i="9"/>
  <c r="V1060" i="9"/>
  <c r="V361" i="9"/>
  <c r="V94" i="9"/>
  <c r="V200" i="9"/>
  <c r="V311" i="9"/>
  <c r="V1574" i="9"/>
  <c r="V1671" i="9"/>
  <c r="V1074" i="9"/>
  <c r="V119" i="9"/>
  <c r="V1554" i="9"/>
  <c r="V199" i="9"/>
  <c r="V1394" i="9"/>
  <c r="V30" i="9"/>
  <c r="V249" i="9"/>
  <c r="V381" i="9"/>
  <c r="V251" i="9"/>
  <c r="V1578" i="9"/>
  <c r="V1632" i="9"/>
  <c r="V1650" i="9"/>
  <c r="V181" i="9"/>
  <c r="V47" i="9"/>
  <c r="V393" i="9"/>
  <c r="V1649" i="9"/>
  <c r="V276" i="9"/>
  <c r="V176" i="9"/>
  <c r="V1009" i="9"/>
  <c r="V1678" i="9"/>
  <c r="V1654" i="9"/>
  <c r="V1098" i="9"/>
  <c r="V1052" i="9"/>
  <c r="V1039" i="9"/>
  <c r="V140" i="9"/>
  <c r="V363" i="9"/>
  <c r="V1095" i="9"/>
  <c r="V280" i="9"/>
  <c r="V398" i="9"/>
  <c r="V265" i="9"/>
  <c r="V1674" i="9"/>
  <c r="V1033" i="9"/>
  <c r="V260" i="9"/>
  <c r="V1637" i="9"/>
  <c r="V285" i="9"/>
  <c r="V373" i="9"/>
  <c r="V340" i="9"/>
  <c r="V216" i="9"/>
  <c r="V282" i="9"/>
  <c r="V253" i="9"/>
  <c r="V308" i="9"/>
  <c r="V1122" i="9"/>
  <c r="V341" i="9"/>
  <c r="V1109" i="9"/>
  <c r="V1159" i="9"/>
  <c r="V202" i="9"/>
  <c r="V1577" i="9"/>
  <c r="V305" i="9"/>
  <c r="V1680" i="9"/>
  <c r="V378" i="9"/>
  <c r="V1670" i="9"/>
  <c r="V206" i="9"/>
  <c r="V1055" i="9"/>
  <c r="V368" i="9"/>
  <c r="V196" i="9"/>
  <c r="V1677" i="9"/>
  <c r="V1640" i="9"/>
  <c r="V255" i="9"/>
  <c r="V288" i="9"/>
  <c r="V292" i="9"/>
  <c r="V1549" i="9"/>
  <c r="V1025" i="9"/>
  <c r="V162" i="9"/>
  <c r="V1672" i="9"/>
  <c r="V149" i="9"/>
  <c r="V1090" i="9"/>
  <c r="V159" i="9"/>
  <c r="V1609" i="9"/>
  <c r="V235" i="9"/>
  <c r="V333" i="9"/>
  <c r="V136" i="9"/>
  <c r="V1088" i="9"/>
  <c r="V213" i="9"/>
  <c r="V194" i="9"/>
  <c r="V246" i="9"/>
  <c r="V1111" i="9"/>
  <c r="V1618" i="9"/>
  <c r="V349" i="9"/>
  <c r="V1091" i="9"/>
  <c r="V339" i="9"/>
  <c r="V1684" i="9"/>
  <c r="V189" i="9"/>
  <c r="V321" i="9"/>
  <c r="V375" i="9"/>
  <c r="V297" i="9"/>
  <c r="V1094" i="9"/>
  <c r="V334" i="9"/>
  <c r="V1101" i="9"/>
  <c r="V1123" i="9"/>
  <c r="V353" i="9"/>
  <c r="V316" i="9"/>
  <c r="V342" i="9"/>
  <c r="V233" i="9"/>
  <c r="V1050" i="9"/>
  <c r="V354" i="9"/>
  <c r="V1682" i="9"/>
  <c r="V1657" i="9"/>
  <c r="V1118" i="9"/>
  <c r="V382" i="9"/>
  <c r="N87" i="7"/>
  <c r="M87" i="7"/>
  <c r="L87" i="7"/>
  <c r="K87" i="7"/>
  <c r="J87" i="7"/>
  <c r="I87" i="7"/>
  <c r="H87" i="7"/>
  <c r="G87" i="7"/>
  <c r="N84" i="7"/>
  <c r="M84" i="7"/>
  <c r="L84" i="7"/>
  <c r="K84" i="7"/>
  <c r="J84" i="7"/>
  <c r="I84" i="7"/>
  <c r="H84" i="7"/>
  <c r="G84" i="7"/>
  <c r="N81" i="7"/>
  <c r="M81" i="7"/>
  <c r="L81" i="7"/>
  <c r="K81" i="7"/>
  <c r="J81" i="7"/>
  <c r="I81" i="7"/>
  <c r="H81" i="7"/>
  <c r="G81" i="7"/>
  <c r="N78" i="7"/>
  <c r="M78" i="7"/>
  <c r="L78" i="7"/>
  <c r="K78" i="7"/>
  <c r="J78" i="7"/>
  <c r="I78" i="7"/>
  <c r="H78" i="7"/>
  <c r="G78" i="7"/>
  <c r="N75" i="7"/>
  <c r="M75" i="7"/>
  <c r="L75" i="7"/>
  <c r="K75" i="7"/>
  <c r="J75" i="7"/>
  <c r="I75" i="7"/>
  <c r="H75" i="7"/>
  <c r="G75" i="7"/>
  <c r="N72" i="7"/>
  <c r="M72" i="7"/>
  <c r="L72" i="7"/>
  <c r="K72" i="7"/>
  <c r="J72" i="7"/>
  <c r="I72" i="7"/>
  <c r="H72" i="7"/>
  <c r="G72" i="7"/>
  <c r="N69" i="7"/>
  <c r="M69" i="7"/>
  <c r="L69" i="7"/>
  <c r="K69" i="7"/>
  <c r="J69" i="7"/>
  <c r="I69" i="7"/>
  <c r="H69" i="7"/>
  <c r="G69" i="7"/>
  <c r="Q10" i="9" l="1"/>
</calcChain>
</file>

<file path=xl/sharedStrings.xml><?xml version="1.0" encoding="utf-8"?>
<sst xmlns="http://schemas.openxmlformats.org/spreadsheetml/2006/main" count="40596" uniqueCount="5535">
  <si>
    <t>Class of Business</t>
  </si>
  <si>
    <t>Policy_15793</t>
  </si>
  <si>
    <t>Policy_19242</t>
  </si>
  <si>
    <t>Policy_13836</t>
  </si>
  <si>
    <t>Policy_12293</t>
  </si>
  <si>
    <t>Policy_6722</t>
  </si>
  <si>
    <t>Policy_15080</t>
  </si>
  <si>
    <t>Policy_242</t>
  </si>
  <si>
    <t>Policy_15647</t>
  </si>
  <si>
    <t>Policy_10909</t>
  </si>
  <si>
    <t>Policy_5670</t>
  </si>
  <si>
    <t>Policy_13650</t>
  </si>
  <si>
    <t>Policy_519</t>
  </si>
  <si>
    <t>Policy_20308</t>
  </si>
  <si>
    <t>Policy_12504</t>
  </si>
  <si>
    <t>Policy_9152</t>
  </si>
  <si>
    <t>Policy_1339</t>
  </si>
  <si>
    <t>Policy_19834</t>
  </si>
  <si>
    <t>Policy_1440</t>
  </si>
  <si>
    <t>Policy_14761</t>
  </si>
  <si>
    <t>Policy_10362</t>
  </si>
  <si>
    <t>Policy_11957</t>
  </si>
  <si>
    <t>Policy_5998</t>
  </si>
  <si>
    <t>Policy_16431</t>
  </si>
  <si>
    <t>Policy_17211</t>
  </si>
  <si>
    <t>Policy_15159</t>
  </si>
  <si>
    <t>Policy_18563</t>
  </si>
  <si>
    <t>Policy_10980</t>
  </si>
  <si>
    <t>Policy_1798</t>
  </si>
  <si>
    <t>Policy_16846</t>
  </si>
  <si>
    <t>Policy_19003</t>
  </si>
  <si>
    <t>Policy_7279</t>
  </si>
  <si>
    <t>Policy_9968</t>
  </si>
  <si>
    <t>Policy_4826</t>
  </si>
  <si>
    <t>Policy_8277</t>
  </si>
  <si>
    <t>Policy_676</t>
  </si>
  <si>
    <t>Policy_14324</t>
  </si>
  <si>
    <t>Policy_13985</t>
  </si>
  <si>
    <t>Policy_17378</t>
  </si>
  <si>
    <t>Policy_158</t>
  </si>
  <si>
    <t>Policy_9421</t>
  </si>
  <si>
    <t>Policy_646</t>
  </si>
  <si>
    <t>Policy_17886</t>
  </si>
  <si>
    <t>Policy_7054</t>
  </si>
  <si>
    <t>Policy_3907</t>
  </si>
  <si>
    <t>Policy_3632</t>
  </si>
  <si>
    <t>Policy_17082</t>
  </si>
  <si>
    <t>Policy_2235</t>
  </si>
  <si>
    <t>Policy_5991</t>
  </si>
  <si>
    <t>Policy_12641</t>
  </si>
  <si>
    <t>Policy_14173</t>
  </si>
  <si>
    <t>Policy_6223</t>
  </si>
  <si>
    <t>Policy_1728</t>
  </si>
  <si>
    <t>Policy_8741</t>
  </si>
  <si>
    <t>Policy_20155</t>
  </si>
  <si>
    <t>Policy_16165</t>
  </si>
  <si>
    <t>Policy_4995</t>
  </si>
  <si>
    <t>Policy_7136</t>
  </si>
  <si>
    <t>Policy_2928</t>
  </si>
  <si>
    <t>Policy_9321</t>
  </si>
  <si>
    <t>Policy_7533</t>
  </si>
  <si>
    <t>Policy_877</t>
  </si>
  <si>
    <t>Policy_18502</t>
  </si>
  <si>
    <t>Policy_12528</t>
  </si>
  <si>
    <t>Policy_15606</t>
  </si>
  <si>
    <t>Policy_1868</t>
  </si>
  <si>
    <t>Policy_16861</t>
  </si>
  <si>
    <t>Policy_19411</t>
  </si>
  <si>
    <t>Policy_20703</t>
  </si>
  <si>
    <t>Policy_7022</t>
  </si>
  <si>
    <t>Policy_16141</t>
  </si>
  <si>
    <t>Policy_20434</t>
  </si>
  <si>
    <t>Not Available</t>
  </si>
  <si>
    <t>Policy_3271</t>
  </si>
  <si>
    <t>Policy_5288</t>
  </si>
  <si>
    <t>Policy_2589</t>
  </si>
  <si>
    <t>Policy_8350</t>
  </si>
  <si>
    <t>Policy_6716</t>
  </si>
  <si>
    <t>Policy_16055</t>
  </si>
  <si>
    <t>Policy_8034</t>
  </si>
  <si>
    <t>Policy_9672</t>
  </si>
  <si>
    <t>Policy_7105</t>
  </si>
  <si>
    <t>Policy_16947</t>
  </si>
  <si>
    <t>Policy_10122</t>
  </si>
  <si>
    <t>Policy_4025</t>
  </si>
  <si>
    <t>Policy_6736</t>
  </si>
  <si>
    <t>Policy_8221</t>
  </si>
  <si>
    <t>Policy_17495</t>
  </si>
  <si>
    <t>Policy_2472</t>
  </si>
  <si>
    <t>Policy_9127</t>
  </si>
  <si>
    <t>Policy_19079</t>
  </si>
  <si>
    <t>Policy_4129</t>
  </si>
  <si>
    <t>Policy_16968</t>
  </si>
  <si>
    <t>Policy_6957</t>
  </si>
  <si>
    <t>Policy_16076</t>
  </si>
  <si>
    <t>Policy_10679</t>
  </si>
  <si>
    <t>Policy_18779</t>
  </si>
  <si>
    <t>Policy_6049</t>
  </si>
  <si>
    <t>Policy_18579</t>
  </si>
  <si>
    <t>Policy_9492</t>
  </si>
  <si>
    <t>Policy_4120</t>
  </si>
  <si>
    <t>Policy_13285</t>
  </si>
  <si>
    <t>Policy_12143</t>
  </si>
  <si>
    <t>Policy_4395</t>
  </si>
  <si>
    <t>Policy_11493</t>
  </si>
  <si>
    <t>Morocco</t>
  </si>
  <si>
    <t>MAD</t>
  </si>
  <si>
    <t>Policy_12552</t>
  </si>
  <si>
    <t>Policy_9283</t>
  </si>
  <si>
    <t>Policy_9576</t>
  </si>
  <si>
    <t>Policy_85</t>
  </si>
  <si>
    <t>Policy_18806</t>
  </si>
  <si>
    <t>Policy_11191</t>
  </si>
  <si>
    <t>Policy_10010</t>
  </si>
  <si>
    <t>Policy_7252</t>
  </si>
  <si>
    <t>Policy_16097</t>
  </si>
  <si>
    <t>Policy_12511</t>
  </si>
  <si>
    <t>Policy_3474</t>
  </si>
  <si>
    <t>Policy_4005</t>
  </si>
  <si>
    <t>Policy_5354</t>
  </si>
  <si>
    <t>Policy_7313</t>
  </si>
  <si>
    <t>Policy_4671</t>
  </si>
  <si>
    <t>Policy_19548</t>
  </si>
  <si>
    <t>Policy_12133</t>
  </si>
  <si>
    <t>Policy_7786</t>
  </si>
  <si>
    <t>Policy_17784</t>
  </si>
  <si>
    <t>Policy_11483</t>
  </si>
  <si>
    <t>Policy_9837</t>
  </si>
  <si>
    <t>Policy_12007</t>
  </si>
  <si>
    <t>Policy_1330</t>
  </si>
  <si>
    <t>Policy_10976</t>
  </si>
  <si>
    <t>Policy_19618</t>
  </si>
  <si>
    <t>Policy_17698</t>
  </si>
  <si>
    <t>Policy_18261</t>
  </si>
  <si>
    <t>Policy_7064</t>
  </si>
  <si>
    <t>Policy_5051</t>
  </si>
  <si>
    <t>Policy_2869</t>
  </si>
  <si>
    <t>Policy_2916</t>
  </si>
  <si>
    <t>Policy_12398</t>
  </si>
  <si>
    <t>Policy_7983</t>
  </si>
  <si>
    <t>Policy_10201</t>
  </si>
  <si>
    <t>Policy_6632</t>
  </si>
  <si>
    <t>Policy_13962</t>
  </si>
  <si>
    <t>Policy_12419</t>
  </si>
  <si>
    <t>Policy_7644</t>
  </si>
  <si>
    <t>Policy_14570</t>
  </si>
  <si>
    <t>Policy_15322</t>
  </si>
  <si>
    <t>Policy_18175</t>
  </si>
  <si>
    <t>Policy_16676</t>
  </si>
  <si>
    <t>Policy_16551</t>
  </si>
  <si>
    <t>Policy_15635</t>
  </si>
  <si>
    <t>Policy_15807</t>
  </si>
  <si>
    <t>Policy_16286</t>
  </si>
  <si>
    <t>Policy_6586</t>
  </si>
  <si>
    <t>Policy_521</t>
  </si>
  <si>
    <t>Policy_12570</t>
  </si>
  <si>
    <t>Policy_17328</t>
  </si>
  <si>
    <t>Policy_12652</t>
  </si>
  <si>
    <t>Policy_11999</t>
  </si>
  <si>
    <t>Policy_3750</t>
  </si>
  <si>
    <t>Policy_15361</t>
  </si>
  <si>
    <t>Policy_13445</t>
  </si>
  <si>
    <t>Policy_928</t>
  </si>
  <si>
    <t>Policy_10219</t>
  </si>
  <si>
    <t>Policy_20475</t>
  </si>
  <si>
    <t>Policy_15508</t>
  </si>
  <si>
    <t>Policy_6296</t>
  </si>
  <si>
    <t>Policy_19221</t>
  </si>
  <si>
    <t>Policy_5171</t>
  </si>
  <si>
    <t>Policy_7160</t>
  </si>
  <si>
    <t>Policy_10783</t>
  </si>
  <si>
    <t>Policy_6496</t>
  </si>
  <si>
    <t>Policy_17307</t>
  </si>
  <si>
    <t>Policy_1471</t>
  </si>
  <si>
    <t>Policy_10955</t>
  </si>
  <si>
    <t>Policy_19291</t>
  </si>
  <si>
    <t>Policy_20209</t>
  </si>
  <si>
    <t>Policy_5871</t>
  </si>
  <si>
    <t>Policy_14892</t>
  </si>
  <si>
    <t>Policy_20566</t>
  </si>
  <si>
    <t>Policy_3803</t>
  </si>
  <si>
    <t>Policy_19476</t>
  </si>
  <si>
    <t>Policy_4016</t>
  </si>
  <si>
    <t>Policy_17598</t>
  </si>
  <si>
    <t>Policy_5063</t>
  </si>
  <si>
    <t>Policy_11223</t>
  </si>
  <si>
    <t>Policy_9084</t>
  </si>
  <si>
    <t>Policy_14289</t>
  </si>
  <si>
    <t>Policy_5268</t>
  </si>
  <si>
    <t>Policy_16711</t>
  </si>
  <si>
    <t>Policy_8187</t>
  </si>
  <si>
    <t>Policy_3561</t>
  </si>
  <si>
    <t>Policy_19714</t>
  </si>
  <si>
    <t>Policy_7870</t>
  </si>
  <si>
    <t>Policy_16451</t>
  </si>
  <si>
    <t>Policy_14061</t>
  </si>
  <si>
    <t>Policy_2031</t>
  </si>
  <si>
    <t>Policy_4239</t>
  </si>
  <si>
    <t>Policy_17582</t>
  </si>
  <si>
    <t>Policy_3241</t>
  </si>
  <si>
    <t>Policy_9685</t>
  </si>
  <si>
    <t>Policy_3389</t>
  </si>
  <si>
    <t>Policy_3378</t>
  </si>
  <si>
    <t>Policy_5367</t>
  </si>
  <si>
    <t>Policy_19778</t>
  </si>
  <si>
    <t>Policy_15212</t>
  </si>
  <si>
    <t>Policy_17310</t>
  </si>
  <si>
    <t>Policy_15051</t>
  </si>
  <si>
    <t>Policy_17514</t>
  </si>
  <si>
    <t>Policy_4940</t>
  </si>
  <si>
    <t>Policy_4403</t>
  </si>
  <si>
    <t>Policy_17178</t>
  </si>
  <si>
    <t>Policy_13934</t>
  </si>
  <si>
    <t>Policy_12471</t>
  </si>
  <si>
    <t>Policy_13231</t>
  </si>
  <si>
    <t>Policy_11435</t>
  </si>
  <si>
    <t>Policy_19305</t>
  </si>
  <si>
    <t>Policy_17933</t>
  </si>
  <si>
    <t>Policy_4225</t>
  </si>
  <si>
    <t>Policy_20167</t>
  </si>
  <si>
    <t>Policy_20484</t>
  </si>
  <si>
    <t>Policy_10027</t>
  </si>
  <si>
    <t>Policy_8748</t>
  </si>
  <si>
    <t>Policy_6780</t>
  </si>
  <si>
    <t>Policy_12359</t>
  </si>
  <si>
    <t>Policy_9974</t>
  </si>
  <si>
    <t>Policy_5945</t>
  </si>
  <si>
    <t>Policy_5510</t>
  </si>
  <si>
    <t>Policy_17631</t>
  </si>
  <si>
    <t>Policy_15802</t>
  </si>
  <si>
    <t>Policy_9873</t>
  </si>
  <si>
    <t>Policy_11794</t>
  </si>
  <si>
    <t>Policy_13965</t>
  </si>
  <si>
    <t>Policy_20560</t>
  </si>
  <si>
    <t>Policy_13105</t>
  </si>
  <si>
    <t>Policy_14066</t>
  </si>
  <si>
    <t>Policy_12253</t>
  </si>
  <si>
    <t>Policy_5663</t>
  </si>
  <si>
    <t>Policy_5717</t>
  </si>
  <si>
    <t>Policy_20495</t>
  </si>
  <si>
    <t>Policy_6034</t>
  </si>
  <si>
    <t>Policy_5043</t>
  </si>
  <si>
    <t>Policy_17432</t>
  </si>
  <si>
    <t>Policy_8197</t>
  </si>
  <si>
    <t>Policy_20202</t>
  </si>
  <si>
    <t>Policy_17258</t>
  </si>
  <si>
    <t>Policy_13913</t>
  </si>
  <si>
    <t>Policy_13136</t>
  </si>
  <si>
    <t>Policy_7638</t>
  </si>
  <si>
    <t>Policy_15263</t>
  </si>
  <si>
    <t>Policy_426</t>
  </si>
  <si>
    <t>Policy_7162</t>
  </si>
  <si>
    <t>Policy_9287</t>
  </si>
  <si>
    <t>Policy_16006</t>
  </si>
  <si>
    <t>Policy_13099</t>
  </si>
  <si>
    <t>Policy_14521</t>
  </si>
  <si>
    <t>Policy_20403</t>
  </si>
  <si>
    <t>Policy_16701</t>
  </si>
  <si>
    <t>Policy_19391</t>
  </si>
  <si>
    <t>Policy_7449</t>
  </si>
  <si>
    <t>Policy_4205</t>
  </si>
  <si>
    <t>Policy_10168</t>
  </si>
  <si>
    <t>Policy_7866</t>
  </si>
  <si>
    <t>Policy_17064</t>
  </si>
  <si>
    <t>Policy_16392</t>
  </si>
  <si>
    <t>Policy_13164</t>
  </si>
  <si>
    <t>Policy_16965</t>
  </si>
  <si>
    <t>Policy_15314</t>
  </si>
  <si>
    <t>Policy_6750</t>
  </si>
  <si>
    <t>Policy_7969</t>
  </si>
  <si>
    <t>Policy_9746</t>
  </si>
  <si>
    <t>Policy_3000</t>
  </si>
  <si>
    <t>Policy_11135</t>
  </si>
  <si>
    <t>Policy_11839</t>
  </si>
  <si>
    <t>Policy_3049</t>
  </si>
  <si>
    <t>Policy_15094</t>
  </si>
  <si>
    <t>Policy_18814</t>
  </si>
  <si>
    <t>Policy_17040</t>
  </si>
  <si>
    <t>Policy_16094</t>
  </si>
  <si>
    <t>Policy_5244</t>
  </si>
  <si>
    <t>Policy_10299</t>
  </si>
  <si>
    <t>Policy_2191</t>
  </si>
  <si>
    <t>Policy_20384</t>
  </si>
  <si>
    <t>Policy_13944</t>
  </si>
  <si>
    <t>Policy_17729</t>
  </si>
  <si>
    <t>Policy_17487</t>
  </si>
  <si>
    <t>Policy_3595</t>
  </si>
  <si>
    <t>Policy_11333</t>
  </si>
  <si>
    <t>Policy_2000</t>
  </si>
  <si>
    <t>Policy_7100</t>
  </si>
  <si>
    <t>Policy_13668</t>
  </si>
  <si>
    <t>Policy_9855</t>
  </si>
  <si>
    <t>Policy_1442</t>
  </si>
  <si>
    <t>Policy_19658</t>
  </si>
  <si>
    <t>Policy_4609</t>
  </si>
  <si>
    <t>Policy_12051</t>
  </si>
  <si>
    <t>Policy_2229</t>
  </si>
  <si>
    <t>Policy_7722</t>
  </si>
  <si>
    <t>Policy_12688</t>
  </si>
  <si>
    <t>Policy_4406</t>
  </si>
  <si>
    <t>Policy_13143</t>
  </si>
  <si>
    <t>Policy_2136</t>
  </si>
  <si>
    <t>Policy_17425</t>
  </si>
  <si>
    <t>Policy_20350</t>
  </si>
  <si>
    <t>Policy_8318</t>
  </si>
  <si>
    <t>Policy_5604</t>
  </si>
  <si>
    <t>Policy_12338</t>
  </si>
  <si>
    <t>Policy_20471</t>
  </si>
  <si>
    <t>Policy_18841</t>
  </si>
  <si>
    <t>Policy_14934</t>
  </si>
  <si>
    <t>Policy_7161</t>
  </si>
  <si>
    <t>Policy_18459</t>
  </si>
  <si>
    <t>Policy_1841</t>
  </si>
  <si>
    <t>Policy_6316</t>
  </si>
  <si>
    <t>Policy_9881</t>
  </si>
  <si>
    <t>Policy_17083</t>
  </si>
  <si>
    <t>Policy_19289</t>
  </si>
  <si>
    <t>Policy_4172</t>
  </si>
  <si>
    <t>Policy_18950</t>
  </si>
  <si>
    <t>Policy_693</t>
  </si>
  <si>
    <t>Policy_10471</t>
  </si>
  <si>
    <t>Policy_13826</t>
  </si>
  <si>
    <t>Policy_8371</t>
  </si>
  <si>
    <t>Policy_20479</t>
  </si>
  <si>
    <t>Policy_13432</t>
  </si>
  <si>
    <t>Policy_2782</t>
  </si>
  <si>
    <t>Policy_13484</t>
  </si>
  <si>
    <t>Policy_8135</t>
  </si>
  <si>
    <t>Policy_19316</t>
  </si>
  <si>
    <t>Policy_7955</t>
  </si>
  <si>
    <t>Policy_8180</t>
  </si>
  <si>
    <t>Policy_12664</t>
  </si>
  <si>
    <t>Policy_14995</t>
  </si>
  <si>
    <t>Policy_6167</t>
  </si>
  <si>
    <t>Policy_19353</t>
  </si>
  <si>
    <t>Policy_18662</t>
  </si>
  <si>
    <t>Policy_4194</t>
  </si>
  <si>
    <t>Policy_11845</t>
  </si>
  <si>
    <t>Policy_13026</t>
  </si>
  <si>
    <t>Policy_5436</t>
  </si>
  <si>
    <t>Policy_16510</t>
  </si>
  <si>
    <t>Policy_6178</t>
  </si>
  <si>
    <t>Policy_12592</t>
  </si>
  <si>
    <t>Policy_1910</t>
  </si>
  <si>
    <t>Policy_7987</t>
  </si>
  <si>
    <t>Policy_16238</t>
  </si>
  <si>
    <t>Policy_6520</t>
  </si>
  <si>
    <t>Policy_3540</t>
  </si>
  <si>
    <t>Policy_1030</t>
  </si>
  <si>
    <t>Policy_952</t>
  </si>
  <si>
    <t>Policy_17438</t>
  </si>
  <si>
    <t>Policy_17532</t>
  </si>
  <si>
    <t>Policy_13356</t>
  </si>
  <si>
    <t>Policy_2931</t>
  </si>
  <si>
    <t>Policy_1222</t>
  </si>
  <si>
    <t>Policy_20649</t>
  </si>
  <si>
    <t>Policy_11533</t>
  </si>
  <si>
    <t>Policy_848</t>
  </si>
  <si>
    <t>Policy_13214</t>
  </si>
  <si>
    <t>Policy_19372</t>
  </si>
  <si>
    <t>Policy_8319</t>
  </si>
  <si>
    <t>Policy_11827</t>
  </si>
  <si>
    <t>Policy_20615</t>
  </si>
  <si>
    <t>Armenia</t>
  </si>
  <si>
    <t>Individual</t>
  </si>
  <si>
    <t>Haiti</t>
  </si>
  <si>
    <t>Policy_3086</t>
  </si>
  <si>
    <t>Policy_6331</t>
  </si>
  <si>
    <t>Belgium</t>
  </si>
  <si>
    <t>Policy_7627</t>
  </si>
  <si>
    <t>Republic Of Korea</t>
  </si>
  <si>
    <t>KRW</t>
  </si>
  <si>
    <t>Ecuador</t>
  </si>
  <si>
    <t>Algeria</t>
  </si>
  <si>
    <t>Iceland</t>
  </si>
  <si>
    <t>CAD</t>
  </si>
  <si>
    <t>BHD</t>
  </si>
  <si>
    <t>CIT</t>
  </si>
  <si>
    <t>Mexico</t>
  </si>
  <si>
    <t>Venezuela</t>
  </si>
  <si>
    <t>Barbados</t>
  </si>
  <si>
    <t>Manual trades/crafts</t>
  </si>
  <si>
    <t>TTD</t>
  </si>
  <si>
    <t>Brazil</t>
  </si>
  <si>
    <t>Saudi Arabia</t>
  </si>
  <si>
    <t>P&amp;T</t>
  </si>
  <si>
    <t>Colombia</t>
  </si>
  <si>
    <t>COP</t>
  </si>
  <si>
    <t>NOK</t>
  </si>
  <si>
    <t>Panama</t>
  </si>
  <si>
    <t>Turks And Caicos Islands</t>
  </si>
  <si>
    <t>Peru</t>
  </si>
  <si>
    <t>Chile</t>
  </si>
  <si>
    <t>El Salvador</t>
  </si>
  <si>
    <t>Bahamas</t>
  </si>
  <si>
    <t>Trade Assoc/Union</t>
  </si>
  <si>
    <t xml:space="preserve">Travel Industry </t>
  </si>
  <si>
    <t>Slovakia</t>
  </si>
  <si>
    <t>United Arab Emirates</t>
  </si>
  <si>
    <t>Spain</t>
  </si>
  <si>
    <t>Medical Services</t>
  </si>
  <si>
    <t>Germany</t>
  </si>
  <si>
    <t>Singapore</t>
  </si>
  <si>
    <t>Accountant</t>
  </si>
  <si>
    <t>Denmark</t>
  </si>
  <si>
    <t>DKK</t>
  </si>
  <si>
    <t>Education</t>
  </si>
  <si>
    <t>Norway</t>
  </si>
  <si>
    <t>Turkey</t>
  </si>
  <si>
    <t>Inception Date</t>
  </si>
  <si>
    <t>Expiry Date</t>
  </si>
  <si>
    <t>Territory</t>
  </si>
  <si>
    <t>Client</t>
  </si>
  <si>
    <t>Insured's Industry Sector</t>
  </si>
  <si>
    <t>Layer Type</t>
  </si>
  <si>
    <t>Claim ID</t>
  </si>
  <si>
    <t>Not Applicable</t>
  </si>
  <si>
    <t>D&amp;O</t>
  </si>
  <si>
    <t xml:space="preserve">Property </t>
  </si>
  <si>
    <t>USD</t>
  </si>
  <si>
    <t>Nil</t>
  </si>
  <si>
    <t>Stand Alone</t>
  </si>
  <si>
    <t>Trinidad and Tobago</t>
  </si>
  <si>
    <t>Utilities - water, gas, electricity</t>
  </si>
  <si>
    <t>Italy</t>
  </si>
  <si>
    <t>EUR</t>
  </si>
  <si>
    <t>PI</t>
  </si>
  <si>
    <t>Mauritius</t>
  </si>
  <si>
    <t>Administration Services</t>
  </si>
  <si>
    <t xml:space="preserve">Consultancy </t>
  </si>
  <si>
    <t>BSD</t>
  </si>
  <si>
    <t xml:space="preserve">Manufacturing </t>
  </si>
  <si>
    <t>Charity</t>
  </si>
  <si>
    <t>United Kingdom</t>
  </si>
  <si>
    <t>GBP</t>
  </si>
  <si>
    <t>Cayman Islands</t>
  </si>
  <si>
    <t>Technology, Media, Telecomunications</t>
  </si>
  <si>
    <t>Switzerland</t>
  </si>
  <si>
    <t>Excess</t>
  </si>
  <si>
    <t>Greece</t>
  </si>
  <si>
    <t>Canada</t>
  </si>
  <si>
    <t>Medical Malpractice</t>
  </si>
  <si>
    <t xml:space="preserve">Transport </t>
  </si>
  <si>
    <t>Unknown</t>
  </si>
  <si>
    <t>Monaco</t>
  </si>
  <si>
    <t>Crime; D&amp;O; PI</t>
  </si>
  <si>
    <t>Design and Construct</t>
  </si>
  <si>
    <t>United States</t>
  </si>
  <si>
    <t>Primary</t>
  </si>
  <si>
    <t>Luxembourg</t>
  </si>
  <si>
    <t>Austria</t>
  </si>
  <si>
    <t>Pharmaceutical/Chemical</t>
  </si>
  <si>
    <t>Retail, Distribution and Wholesale</t>
  </si>
  <si>
    <t>Entertainment, Leisure and Hospitality</t>
  </si>
  <si>
    <t>Republic of Ireland</t>
  </si>
  <si>
    <t>Legal Services - Solicitor</t>
  </si>
  <si>
    <t>Energy</t>
  </si>
  <si>
    <t>Aviation</t>
  </si>
  <si>
    <t>Architect</t>
  </si>
  <si>
    <t>Crime</t>
  </si>
  <si>
    <t>Netherlands</t>
  </si>
  <si>
    <t>Russian Federation</t>
  </si>
  <si>
    <t>Mining</t>
  </si>
  <si>
    <t>Project management</t>
  </si>
  <si>
    <t>Channel Islands</t>
  </si>
  <si>
    <t>Insurance Broker</t>
  </si>
  <si>
    <t>3PB</t>
  </si>
  <si>
    <t>Agriculture/Environment</t>
  </si>
  <si>
    <t>Cyprus</t>
  </si>
  <si>
    <t>France</t>
  </si>
  <si>
    <t>Estate Agent</t>
  </si>
  <si>
    <t>Government/Local Authorities</t>
  </si>
  <si>
    <t>Health &amp; Safety</t>
  </si>
  <si>
    <t>Surveyor</t>
  </si>
  <si>
    <t>British Virgin Islands</t>
  </si>
  <si>
    <t>Egypt</t>
  </si>
  <si>
    <t>Bahrain</t>
  </si>
  <si>
    <t xml:space="preserve">Engineering </t>
  </si>
  <si>
    <t>Israel</t>
  </si>
  <si>
    <t>Australia</t>
  </si>
  <si>
    <t>AUD</t>
  </si>
  <si>
    <t>Currency</t>
  </si>
  <si>
    <t>Client_2</t>
  </si>
  <si>
    <t>Client_7</t>
  </si>
  <si>
    <t>Client_15</t>
  </si>
  <si>
    <t>Client_17</t>
  </si>
  <si>
    <t>Client_23</t>
  </si>
  <si>
    <t>Client_25</t>
  </si>
  <si>
    <t>Client_29</t>
  </si>
  <si>
    <t>Client_30</t>
  </si>
  <si>
    <t>Client_33</t>
  </si>
  <si>
    <t>Client_35</t>
  </si>
  <si>
    <t>Client_37</t>
  </si>
  <si>
    <t>Client_38</t>
  </si>
  <si>
    <t>Client_42</t>
  </si>
  <si>
    <t>Client_44</t>
  </si>
  <si>
    <t>Client_45</t>
  </si>
  <si>
    <t>Client_52</t>
  </si>
  <si>
    <t>Client_56</t>
  </si>
  <si>
    <t>Client_57</t>
  </si>
  <si>
    <t>Client_59</t>
  </si>
  <si>
    <t>Client_61</t>
  </si>
  <si>
    <t>Client_63</t>
  </si>
  <si>
    <t>Client_65</t>
  </si>
  <si>
    <t>Client_67</t>
  </si>
  <si>
    <t>Client_68</t>
  </si>
  <si>
    <t>Client_69</t>
  </si>
  <si>
    <t>Client_70</t>
  </si>
  <si>
    <t>Client_72</t>
  </si>
  <si>
    <t>Client_78</t>
  </si>
  <si>
    <t>Client_87</t>
  </si>
  <si>
    <t>Client_91</t>
  </si>
  <si>
    <t>Client_92</t>
  </si>
  <si>
    <t>Client_94</t>
  </si>
  <si>
    <t>Client_98</t>
  </si>
  <si>
    <t>Client_99</t>
  </si>
  <si>
    <t>Client_104</t>
  </si>
  <si>
    <t>Client_108</t>
  </si>
  <si>
    <t>Client_110</t>
  </si>
  <si>
    <t>Client_113</t>
  </si>
  <si>
    <t>Client_117</t>
  </si>
  <si>
    <t>Client_125</t>
  </si>
  <si>
    <t>Client_146</t>
  </si>
  <si>
    <t>Client_147</t>
  </si>
  <si>
    <t>Client_148</t>
  </si>
  <si>
    <t>Client_152</t>
  </si>
  <si>
    <t>Client_157</t>
  </si>
  <si>
    <t>Client_159</t>
  </si>
  <si>
    <t>Client_160</t>
  </si>
  <si>
    <t>Client_161</t>
  </si>
  <si>
    <t>Client_164</t>
  </si>
  <si>
    <t>Client_168</t>
  </si>
  <si>
    <t>Client_169</t>
  </si>
  <si>
    <t>Client_170</t>
  </si>
  <si>
    <t>Client_171</t>
  </si>
  <si>
    <t>Client_173</t>
  </si>
  <si>
    <t>Client_176</t>
  </si>
  <si>
    <t>Client_178</t>
  </si>
  <si>
    <t>Client_182</t>
  </si>
  <si>
    <t>Client_184</t>
  </si>
  <si>
    <t>Client_185</t>
  </si>
  <si>
    <t>Client_187</t>
  </si>
  <si>
    <t>Client_189</t>
  </si>
  <si>
    <t>Client_190</t>
  </si>
  <si>
    <t>Client_191</t>
  </si>
  <si>
    <t>Client_193</t>
  </si>
  <si>
    <t>Client_196</t>
  </si>
  <si>
    <t>Client_203</t>
  </si>
  <si>
    <t>Client_206</t>
  </si>
  <si>
    <t>Client_211</t>
  </si>
  <si>
    <t>Client_216</t>
  </si>
  <si>
    <t>Client_219</t>
  </si>
  <si>
    <t>Client_226</t>
  </si>
  <si>
    <t>Client_230</t>
  </si>
  <si>
    <t>Client_233</t>
  </si>
  <si>
    <t>Client_234</t>
  </si>
  <si>
    <t>Client_238</t>
  </si>
  <si>
    <t>Client_239</t>
  </si>
  <si>
    <t>Client_241</t>
  </si>
  <si>
    <t>Client_242</t>
  </si>
  <si>
    <t>Client_250</t>
  </si>
  <si>
    <t>Client_252</t>
  </si>
  <si>
    <t>Client_254</t>
  </si>
  <si>
    <t>Client_255</t>
  </si>
  <si>
    <t>Client_267</t>
  </si>
  <si>
    <t>Client_271</t>
  </si>
  <si>
    <t>Client_273</t>
  </si>
  <si>
    <t>Client_276</t>
  </si>
  <si>
    <t>Client_278</t>
  </si>
  <si>
    <t>Client_281</t>
  </si>
  <si>
    <t>Client_285</t>
  </si>
  <si>
    <t>Client_287</t>
  </si>
  <si>
    <t>Client_289</t>
  </si>
  <si>
    <t>Client_292</t>
  </si>
  <si>
    <t>Client_293</t>
  </si>
  <si>
    <t>Client_294</t>
  </si>
  <si>
    <t>Client_296</t>
  </si>
  <si>
    <t>Client_298</t>
  </si>
  <si>
    <t>Client_300</t>
  </si>
  <si>
    <t>Client_301</t>
  </si>
  <si>
    <t>Client_303</t>
  </si>
  <si>
    <t>Client_308</t>
  </si>
  <si>
    <t>Client_311</t>
  </si>
  <si>
    <t>Client_312</t>
  </si>
  <si>
    <t>Client_313</t>
  </si>
  <si>
    <t>Client_316</t>
  </si>
  <si>
    <t>Client_319</t>
  </si>
  <si>
    <t>Client_322</t>
  </si>
  <si>
    <t>Client_327</t>
  </si>
  <si>
    <t>Client_330</t>
  </si>
  <si>
    <t>Client_332</t>
  </si>
  <si>
    <t>Client_333</t>
  </si>
  <si>
    <t>Client_335</t>
  </si>
  <si>
    <t>Client_338</t>
  </si>
  <si>
    <t>Client_340</t>
  </si>
  <si>
    <t>Client_342</t>
  </si>
  <si>
    <t>Client_349</t>
  </si>
  <si>
    <t>Client_368</t>
  </si>
  <si>
    <t>Client_369</t>
  </si>
  <si>
    <t>Client_376</t>
  </si>
  <si>
    <t>Client_378</t>
  </si>
  <si>
    <t>Client_380</t>
  </si>
  <si>
    <t>Client_382</t>
  </si>
  <si>
    <t>Client_384</t>
  </si>
  <si>
    <t>Client_386</t>
  </si>
  <si>
    <t>Client_390</t>
  </si>
  <si>
    <t>Client_391</t>
  </si>
  <si>
    <t>Client_394</t>
  </si>
  <si>
    <t>Client_396</t>
  </si>
  <si>
    <t>Client_399</t>
  </si>
  <si>
    <t>Client_401</t>
  </si>
  <si>
    <t>Client_402</t>
  </si>
  <si>
    <t>Client_404</t>
  </si>
  <si>
    <t>Client_409</t>
  </si>
  <si>
    <t>Client_412</t>
  </si>
  <si>
    <t>Client_415</t>
  </si>
  <si>
    <t>Client_416</t>
  </si>
  <si>
    <t>Client_418</t>
  </si>
  <si>
    <t>Client_421</t>
  </si>
  <si>
    <t>Client_423</t>
  </si>
  <si>
    <t>Client_424</t>
  </si>
  <si>
    <t>Client_426</t>
  </si>
  <si>
    <t>Client_429</t>
  </si>
  <si>
    <t>Client_434</t>
  </si>
  <si>
    <t>Client_436</t>
  </si>
  <si>
    <t>Client_439</t>
  </si>
  <si>
    <t>Client_446</t>
  </si>
  <si>
    <t>Client_449</t>
  </si>
  <si>
    <t>Client_451</t>
  </si>
  <si>
    <t>Client_452</t>
  </si>
  <si>
    <t>Client_454</t>
  </si>
  <si>
    <t>Client_457</t>
  </si>
  <si>
    <t>Client_460</t>
  </si>
  <si>
    <t>Client_462</t>
  </si>
  <si>
    <t>Client_470</t>
  </si>
  <si>
    <t>Client_472</t>
  </si>
  <si>
    <t>Client_476</t>
  </si>
  <si>
    <t>Client_481</t>
  </si>
  <si>
    <t>Client_483</t>
  </si>
  <si>
    <t>Client_485</t>
  </si>
  <si>
    <t>Client_487</t>
  </si>
  <si>
    <t>Client_490</t>
  </si>
  <si>
    <t>Client_494</t>
  </si>
  <si>
    <t>Client_495</t>
  </si>
  <si>
    <t>Client_497</t>
  </si>
  <si>
    <t>Client_500</t>
  </si>
  <si>
    <t>Client_502</t>
  </si>
  <si>
    <t>Client_507</t>
  </si>
  <si>
    <t>Client_509</t>
  </si>
  <si>
    <t>Client_515</t>
  </si>
  <si>
    <t>Client_518</t>
  </si>
  <si>
    <t>Client_524</t>
  </si>
  <si>
    <t>Client_525</t>
  </si>
  <si>
    <t>Client_528</t>
  </si>
  <si>
    <t>Client_540</t>
  </si>
  <si>
    <t>Client_551</t>
  </si>
  <si>
    <t>Client_560</t>
  </si>
  <si>
    <t>Client_561</t>
  </si>
  <si>
    <t>Client_565</t>
  </si>
  <si>
    <t>Client_572</t>
  </si>
  <si>
    <t>Client_574</t>
  </si>
  <si>
    <t>Client_575</t>
  </si>
  <si>
    <t>Client_577</t>
  </si>
  <si>
    <t>Client_583</t>
  </si>
  <si>
    <t>Client_584</t>
  </si>
  <si>
    <t>Client_587</t>
  </si>
  <si>
    <t>Client_589</t>
  </si>
  <si>
    <t>Client_592</t>
  </si>
  <si>
    <t>Client_594</t>
  </si>
  <si>
    <t>Client_595</t>
  </si>
  <si>
    <t>Client_597</t>
  </si>
  <si>
    <t>Client_598</t>
  </si>
  <si>
    <t>Client_600</t>
  </si>
  <si>
    <t>Client_603</t>
  </si>
  <si>
    <t>Client_605</t>
  </si>
  <si>
    <t>Client_609</t>
  </si>
  <si>
    <t>Client_611</t>
  </si>
  <si>
    <t>Client_618</t>
  </si>
  <si>
    <t>Client_620</t>
  </si>
  <si>
    <t>Client_624</t>
  </si>
  <si>
    <t>Client_625</t>
  </si>
  <si>
    <t>Client_627</t>
  </si>
  <si>
    <t>Client_637</t>
  </si>
  <si>
    <t>Client_638</t>
  </si>
  <si>
    <t>Client_643</t>
  </si>
  <si>
    <t>Client_645</t>
  </si>
  <si>
    <t>Client_646</t>
  </si>
  <si>
    <t>Client_649</t>
  </si>
  <si>
    <t>Client_650</t>
  </si>
  <si>
    <t>Client_651</t>
  </si>
  <si>
    <t>Client_655</t>
  </si>
  <si>
    <t>Client_656</t>
  </si>
  <si>
    <t>Client_658</t>
  </si>
  <si>
    <t>Client_659</t>
  </si>
  <si>
    <t>Client_665</t>
  </si>
  <si>
    <t>Client_667</t>
  </si>
  <si>
    <t>Client_669</t>
  </si>
  <si>
    <t>Client_671</t>
  </si>
  <si>
    <t>Client_673</t>
  </si>
  <si>
    <t>Client_675</t>
  </si>
  <si>
    <t>Client_679</t>
  </si>
  <si>
    <t>Client_680</t>
  </si>
  <si>
    <t>Client_681</t>
  </si>
  <si>
    <t>Client_683</t>
  </si>
  <si>
    <t>Client_685</t>
  </si>
  <si>
    <t>Client_692</t>
  </si>
  <si>
    <t>Client_695</t>
  </si>
  <si>
    <t>Client_699</t>
  </si>
  <si>
    <t>Client_707</t>
  </si>
  <si>
    <t>Client_709</t>
  </si>
  <si>
    <t>Client_712</t>
  </si>
  <si>
    <t>Client_717</t>
  </si>
  <si>
    <t>Client_720</t>
  </si>
  <si>
    <t>Client_727</t>
  </si>
  <si>
    <t>Client_732</t>
  </si>
  <si>
    <t>Client_737</t>
  </si>
  <si>
    <t>Client_743</t>
  </si>
  <si>
    <t>Client_744</t>
  </si>
  <si>
    <t>Client_746</t>
  </si>
  <si>
    <t>Client_761</t>
  </si>
  <si>
    <t>Client_766</t>
  </si>
  <si>
    <t>Client_776</t>
  </si>
  <si>
    <t>Client_779</t>
  </si>
  <si>
    <t>Client_782</t>
  </si>
  <si>
    <t>Client_786</t>
  </si>
  <si>
    <t>Client_793</t>
  </si>
  <si>
    <t>Client_796</t>
  </si>
  <si>
    <t>Client_811</t>
  </si>
  <si>
    <t>Client_813</t>
  </si>
  <si>
    <t>Client_817</t>
  </si>
  <si>
    <t>Client_818</t>
  </si>
  <si>
    <t>Client_822</t>
  </si>
  <si>
    <t>Client_825</t>
  </si>
  <si>
    <t>Client_827</t>
  </si>
  <si>
    <t>Client_829</t>
  </si>
  <si>
    <t>Client_830</t>
  </si>
  <si>
    <t>Client_832</t>
  </si>
  <si>
    <t>Client_834</t>
  </si>
  <si>
    <t>Client_836</t>
  </si>
  <si>
    <t>Client_841</t>
  </si>
  <si>
    <t>Client_842</t>
  </si>
  <si>
    <t>Client_887</t>
  </si>
  <si>
    <t>Client_888</t>
  </si>
  <si>
    <t>Client_892</t>
  </si>
  <si>
    <t>Client_896</t>
  </si>
  <si>
    <t>Client_898</t>
  </si>
  <si>
    <t>Client_920</t>
  </si>
  <si>
    <t>Client_924</t>
  </si>
  <si>
    <t>Client_928</t>
  </si>
  <si>
    <t>Client_931</t>
  </si>
  <si>
    <t>Client_933</t>
  </si>
  <si>
    <t>Client_934</t>
  </si>
  <si>
    <t>Client_936</t>
  </si>
  <si>
    <t>Client_937</t>
  </si>
  <si>
    <t>Client_941</t>
  </si>
  <si>
    <t>Client_945</t>
  </si>
  <si>
    <t>Client_950</t>
  </si>
  <si>
    <t>Client_952</t>
  </si>
  <si>
    <t>Client_955</t>
  </si>
  <si>
    <t>Client_957</t>
  </si>
  <si>
    <t>Client_959</t>
  </si>
  <si>
    <t>Client_984</t>
  </si>
  <si>
    <t>Client_988</t>
  </si>
  <si>
    <t>Client_992</t>
  </si>
  <si>
    <t>Client_1001</t>
  </si>
  <si>
    <t>Client_1002</t>
  </si>
  <si>
    <t>Client_1030</t>
  </si>
  <si>
    <t>Client_1033</t>
  </si>
  <si>
    <t>Client_1047</t>
  </si>
  <si>
    <t>Client_1049</t>
  </si>
  <si>
    <t>Client_1051</t>
  </si>
  <si>
    <t>Client_1055</t>
  </si>
  <si>
    <t>Client_1056</t>
  </si>
  <si>
    <t>Client_1059</t>
  </si>
  <si>
    <t>Client_1061</t>
  </si>
  <si>
    <t>Client_1063</t>
  </si>
  <si>
    <t>Client_1064</t>
  </si>
  <si>
    <t>Client_1066</t>
  </si>
  <si>
    <t>Client_1068</t>
  </si>
  <si>
    <t>Client_1073</t>
  </si>
  <si>
    <t>Client_1074</t>
  </si>
  <si>
    <t>Client_1075</t>
  </si>
  <si>
    <t>Client_1076</t>
  </si>
  <si>
    <t>Client_1080</t>
  </si>
  <si>
    <t>Client_1081</t>
  </si>
  <si>
    <t>Client_1083</t>
  </si>
  <si>
    <t>Client_1085</t>
  </si>
  <si>
    <t>Client_1086</t>
  </si>
  <si>
    <t>Client_1092</t>
  </si>
  <si>
    <t>Client_1093</t>
  </si>
  <si>
    <t>Client_1095</t>
  </si>
  <si>
    <t>Client_1096</t>
  </si>
  <si>
    <t>Client_1098</t>
  </si>
  <si>
    <t>Client_1099</t>
  </si>
  <si>
    <t>Client_1101</t>
  </si>
  <si>
    <t>Client_1102</t>
  </si>
  <si>
    <t>Client_1105</t>
  </si>
  <si>
    <t>Client_1106</t>
  </si>
  <si>
    <t>Client_1107</t>
  </si>
  <si>
    <t>Client_1108</t>
  </si>
  <si>
    <t>Client_1110</t>
  </si>
  <si>
    <t>Client_1112</t>
  </si>
  <si>
    <t>Client_1113</t>
  </si>
  <si>
    <t>Client_1115</t>
  </si>
  <si>
    <t>Client_1119</t>
  </si>
  <si>
    <t>Client_1123</t>
  </si>
  <si>
    <t>Client_1124</t>
  </si>
  <si>
    <t>Client_1126</t>
  </si>
  <si>
    <t>Client_1127</t>
  </si>
  <si>
    <t>Client_1129</t>
  </si>
  <si>
    <t>Client_1130</t>
  </si>
  <si>
    <t>Client_1133</t>
  </si>
  <si>
    <t>Client_1134</t>
  </si>
  <si>
    <t>Client_1135</t>
  </si>
  <si>
    <t>Client_1136</t>
  </si>
  <si>
    <t>Client_1139</t>
  </si>
  <si>
    <t>Client_1141</t>
  </si>
  <si>
    <t>Client_1144</t>
  </si>
  <si>
    <t>Client_1146</t>
  </si>
  <si>
    <t>Client_1149</t>
  </si>
  <si>
    <t>Client_1153</t>
  </si>
  <si>
    <t>Client_1156</t>
  </si>
  <si>
    <t>Client_1160</t>
  </si>
  <si>
    <t>Client_1161</t>
  </si>
  <si>
    <t>Client_1162</t>
  </si>
  <si>
    <t>Client_1163</t>
  </si>
  <si>
    <t>Client_1164</t>
  </si>
  <si>
    <t>Client_1178</t>
  </si>
  <si>
    <t>Client_1181</t>
  </si>
  <si>
    <t>Client_1189</t>
  </si>
  <si>
    <t>Client_1193</t>
  </si>
  <si>
    <t>Client_1205</t>
  </si>
  <si>
    <t>Client_1206</t>
  </si>
  <si>
    <t>Client_1207</t>
  </si>
  <si>
    <t>Client_1210</t>
  </si>
  <si>
    <t>Client_1215</t>
  </si>
  <si>
    <t>Client_1217</t>
  </si>
  <si>
    <t>Client_1218</t>
  </si>
  <si>
    <t>Client_1239</t>
  </si>
  <si>
    <t>Client_1241</t>
  </si>
  <si>
    <t>Client_1253</t>
  </si>
  <si>
    <t>Client_1255</t>
  </si>
  <si>
    <t>Client_1257</t>
  </si>
  <si>
    <t>Client_1259</t>
  </si>
  <si>
    <t>Gross Premium</t>
  </si>
  <si>
    <t>Brokerage Deductions</t>
  </si>
  <si>
    <t>Net Premium</t>
  </si>
  <si>
    <t>Limit Amount</t>
  </si>
  <si>
    <t>Excess / Deductible Amount</t>
  </si>
  <si>
    <t>Policy ID</t>
  </si>
  <si>
    <t>Claimant Name</t>
  </si>
  <si>
    <t>Reporting date</t>
  </si>
  <si>
    <t>Fees</t>
  </si>
  <si>
    <t>Recoveries</t>
  </si>
  <si>
    <t>Overall amount</t>
  </si>
  <si>
    <t>Name_1</t>
  </si>
  <si>
    <t>Closed</t>
  </si>
  <si>
    <t>Name_2</t>
  </si>
  <si>
    <t>Name_3</t>
  </si>
  <si>
    <t>Name_4</t>
  </si>
  <si>
    <t>Name_5</t>
  </si>
  <si>
    <t>Name_6</t>
  </si>
  <si>
    <t>Name_7</t>
  </si>
  <si>
    <t>Open</t>
  </si>
  <si>
    <t>Name_8</t>
  </si>
  <si>
    <t>Name_9</t>
  </si>
  <si>
    <t>Name_10</t>
  </si>
  <si>
    <t>Name_11</t>
  </si>
  <si>
    <t>Name_12</t>
  </si>
  <si>
    <t>Name_13</t>
  </si>
  <si>
    <t>Name_14</t>
  </si>
  <si>
    <t>Name_15</t>
  </si>
  <si>
    <t>Name_16</t>
  </si>
  <si>
    <t>Name_17</t>
  </si>
  <si>
    <t>Name_18</t>
  </si>
  <si>
    <t>Name_19</t>
  </si>
  <si>
    <t>Name_20</t>
  </si>
  <si>
    <t>Name_21</t>
  </si>
  <si>
    <t>Name_22</t>
  </si>
  <si>
    <t>Name_23</t>
  </si>
  <si>
    <t>Name_24</t>
  </si>
  <si>
    <t>Name_25</t>
  </si>
  <si>
    <t>Name_26</t>
  </si>
  <si>
    <t>Name_27</t>
  </si>
  <si>
    <t>Name_28</t>
  </si>
  <si>
    <t>Name_29</t>
  </si>
  <si>
    <t>Name_30</t>
  </si>
  <si>
    <t>Name_31</t>
  </si>
  <si>
    <t>Name_32</t>
  </si>
  <si>
    <t>Name_33</t>
  </si>
  <si>
    <t>Name_34</t>
  </si>
  <si>
    <t>Name_35</t>
  </si>
  <si>
    <t>Name_36</t>
  </si>
  <si>
    <t>Name_37</t>
  </si>
  <si>
    <t>Name_38</t>
  </si>
  <si>
    <t>Name_39</t>
  </si>
  <si>
    <t>Name_40</t>
  </si>
  <si>
    <t>Name_41</t>
  </si>
  <si>
    <t>Name_42</t>
  </si>
  <si>
    <t>Name_43</t>
  </si>
  <si>
    <t>Name_44</t>
  </si>
  <si>
    <t>Name_45</t>
  </si>
  <si>
    <t>Name_46</t>
  </si>
  <si>
    <t>Name_47</t>
  </si>
  <si>
    <t>Name_48</t>
  </si>
  <si>
    <t>Name_49</t>
  </si>
  <si>
    <t>Name_50</t>
  </si>
  <si>
    <t>Name_51</t>
  </si>
  <si>
    <t>Name_52</t>
  </si>
  <si>
    <t>Name_53</t>
  </si>
  <si>
    <t>Name_54</t>
  </si>
  <si>
    <t>Name_55</t>
  </si>
  <si>
    <t>Name_56</t>
  </si>
  <si>
    <t>Name_57</t>
  </si>
  <si>
    <t>Name_58</t>
  </si>
  <si>
    <t>Name_59</t>
  </si>
  <si>
    <t>Name_60</t>
  </si>
  <si>
    <t>Name_61</t>
  </si>
  <si>
    <t>Name_62</t>
  </si>
  <si>
    <t>Name_63</t>
  </si>
  <si>
    <t>Name_64</t>
  </si>
  <si>
    <t>Name_65</t>
  </si>
  <si>
    <t>Name_66</t>
  </si>
  <si>
    <t>Name_67</t>
  </si>
  <si>
    <t>Name_68</t>
  </si>
  <si>
    <t>Name_69</t>
  </si>
  <si>
    <t>Name_70</t>
  </si>
  <si>
    <t>Name_71</t>
  </si>
  <si>
    <t>Name_72</t>
  </si>
  <si>
    <t>Name_73</t>
  </si>
  <si>
    <t>Name_74</t>
  </si>
  <si>
    <t>Name_75</t>
  </si>
  <si>
    <t>Name_76</t>
  </si>
  <si>
    <t>Name_77</t>
  </si>
  <si>
    <t>Name_78</t>
  </si>
  <si>
    <t>Name_79</t>
  </si>
  <si>
    <t>Name_80</t>
  </si>
  <si>
    <t>Name_81</t>
  </si>
  <si>
    <t>Name_82</t>
  </si>
  <si>
    <t>Name_83</t>
  </si>
  <si>
    <t>Name_84</t>
  </si>
  <si>
    <t>Name_85</t>
  </si>
  <si>
    <t>Name_86</t>
  </si>
  <si>
    <t>Name_87</t>
  </si>
  <si>
    <t>Name_88</t>
  </si>
  <si>
    <t>Name_89</t>
  </si>
  <si>
    <t>Name_90</t>
  </si>
  <si>
    <t>Name_91</t>
  </si>
  <si>
    <t>Name_92</t>
  </si>
  <si>
    <t>Name_93</t>
  </si>
  <si>
    <t>Name_94</t>
  </si>
  <si>
    <t>Name_95</t>
  </si>
  <si>
    <t>Name_96</t>
  </si>
  <si>
    <t>Name_97</t>
  </si>
  <si>
    <t>Name_98</t>
  </si>
  <si>
    <t>Name_99</t>
  </si>
  <si>
    <t>Name_100</t>
  </si>
  <si>
    <t>Name_101</t>
  </si>
  <si>
    <t>Fiscal year</t>
  </si>
  <si>
    <t>Loss Year</t>
  </si>
  <si>
    <t>Type</t>
  </si>
  <si>
    <t>Paid</t>
  </si>
  <si>
    <t>O/S</t>
  </si>
  <si>
    <t>Incurred</t>
  </si>
  <si>
    <t>35100 3002651</t>
  </si>
  <si>
    <t>35100 3002654</t>
  </si>
  <si>
    <t>35100 3002717</t>
  </si>
  <si>
    <t>35100 3002848</t>
  </si>
  <si>
    <t>35100 3002850</t>
  </si>
  <si>
    <t>35100 3002883</t>
  </si>
  <si>
    <t>35100 3002885</t>
  </si>
  <si>
    <t>35100 3002909</t>
  </si>
  <si>
    <t>35100 3003009</t>
  </si>
  <si>
    <t>35100 3003017</t>
  </si>
  <si>
    <t>35100 3003063</t>
  </si>
  <si>
    <t>35100 3003240</t>
  </si>
  <si>
    <t>35100 3003241</t>
  </si>
  <si>
    <t>35100 3003287</t>
  </si>
  <si>
    <t>35100 3003538</t>
  </si>
  <si>
    <t>35100 3003607</t>
  </si>
  <si>
    <t>35100 3003608</t>
  </si>
  <si>
    <t>35100 3003640</t>
  </si>
  <si>
    <t>35100 3003659</t>
  </si>
  <si>
    <t>35100 3003663</t>
  </si>
  <si>
    <t>35100 3003688</t>
  </si>
  <si>
    <t>35100 3003695</t>
  </si>
  <si>
    <t>35100 3003696</t>
  </si>
  <si>
    <t>35100 3003715</t>
  </si>
  <si>
    <t>35100 3003722</t>
  </si>
  <si>
    <t>35100 3003798</t>
  </si>
  <si>
    <t>35100 3003799</t>
  </si>
  <si>
    <t>35100 3003810</t>
  </si>
  <si>
    <t>35100 3003811</t>
  </si>
  <si>
    <t>35100 3003821</t>
  </si>
  <si>
    <t>35100 3003854</t>
  </si>
  <si>
    <t>35100 3003889</t>
  </si>
  <si>
    <t>35100 3003890</t>
  </si>
  <si>
    <t>35100 3003989</t>
  </si>
  <si>
    <t>35100 3003999</t>
  </si>
  <si>
    <t>35100 3004050</t>
  </si>
  <si>
    <t>35100 3004123</t>
  </si>
  <si>
    <t>35100 3004125</t>
  </si>
  <si>
    <t>35100 3004127</t>
  </si>
  <si>
    <t>35100 3004128</t>
  </si>
  <si>
    <t>35100 3004180</t>
  </si>
  <si>
    <t>35100 3004227</t>
  </si>
  <si>
    <t>35100 3004228</t>
  </si>
  <si>
    <t>35100 3004244</t>
  </si>
  <si>
    <t>35100 3004245</t>
  </si>
  <si>
    <t>35100 3004246</t>
  </si>
  <si>
    <t>35100 3004251</t>
  </si>
  <si>
    <t>35100 3004252</t>
  </si>
  <si>
    <t>35100 3004253</t>
  </si>
  <si>
    <t>35100 3004265</t>
  </si>
  <si>
    <t>35100 3004372</t>
  </si>
  <si>
    <t>35100 3004374</t>
  </si>
  <si>
    <t>35100 3004375</t>
  </si>
  <si>
    <t>35100 3004411</t>
  </si>
  <si>
    <t>35100 3004412</t>
  </si>
  <si>
    <t>35100 3004413</t>
  </si>
  <si>
    <t>35100 3004414</t>
  </si>
  <si>
    <t>35100 3004508</t>
  </si>
  <si>
    <t>35100 3004509</t>
  </si>
  <si>
    <t>35100 3004627</t>
  </si>
  <si>
    <t>35100 3004628</t>
  </si>
  <si>
    <t>35100 3004635</t>
  </si>
  <si>
    <t>35100 3004700</t>
  </si>
  <si>
    <t>35100 3004701</t>
  </si>
  <si>
    <t>35100 3004705</t>
  </si>
  <si>
    <t>35100 3004732</t>
  </si>
  <si>
    <t>35100 3004734</t>
  </si>
  <si>
    <t>35100 3004759</t>
  </si>
  <si>
    <t>35100 3004760</t>
  </si>
  <si>
    <t>35100 3004773</t>
  </si>
  <si>
    <t>35100 3004782</t>
  </si>
  <si>
    <t>35100 3004848</t>
  </si>
  <si>
    <t>35100 3004908</t>
  </si>
  <si>
    <t>35100 3004909</t>
  </si>
  <si>
    <t>35100 3004912</t>
  </si>
  <si>
    <t>35100 3005013</t>
  </si>
  <si>
    <t>35100 3005033</t>
  </si>
  <si>
    <t>35100 3005083</t>
  </si>
  <si>
    <t>35100 3005084</t>
  </si>
  <si>
    <t>35100 3005085</t>
  </si>
  <si>
    <t>35100 3005086</t>
  </si>
  <si>
    <t>35100 3005240</t>
  </si>
  <si>
    <t>35100 3005344</t>
  </si>
  <si>
    <t>35100 3005357</t>
  </si>
  <si>
    <t>35100 3005390</t>
  </si>
  <si>
    <t>35100 3005391</t>
  </si>
  <si>
    <t>35100 3005417</t>
  </si>
  <si>
    <t>35100 3005451</t>
  </si>
  <si>
    <t>35100 3005457</t>
  </si>
  <si>
    <t>35100 3005458</t>
  </si>
  <si>
    <t>35100 3005460</t>
  </si>
  <si>
    <t>35100 3005549</t>
  </si>
  <si>
    <t>35100 3005625</t>
  </si>
  <si>
    <t>35100 3005627</t>
  </si>
  <si>
    <t>35100 3005629</t>
  </si>
  <si>
    <t>35100 3005630</t>
  </si>
  <si>
    <t>35100 3005631</t>
  </si>
  <si>
    <t>35100 3005656</t>
  </si>
  <si>
    <t>35100 3005657</t>
  </si>
  <si>
    <t>35100 3005658</t>
  </si>
  <si>
    <t>35100 3005659</t>
  </si>
  <si>
    <t>35100 3005660</t>
  </si>
  <si>
    <t>35100 3005661</t>
  </si>
  <si>
    <t>35100 3005662</t>
  </si>
  <si>
    <t>35100 3005766</t>
  </si>
  <si>
    <t>35100 3005772</t>
  </si>
  <si>
    <t>35100 3005797</t>
  </si>
  <si>
    <t>35100 3005828</t>
  </si>
  <si>
    <t>35100 3005951</t>
  </si>
  <si>
    <t>35100 3005970</t>
  </si>
  <si>
    <t>35100 3005971</t>
  </si>
  <si>
    <t>35100 3005991</t>
  </si>
  <si>
    <t>35100 3005993</t>
  </si>
  <si>
    <t>35100 3006033</t>
  </si>
  <si>
    <t>35100 3006100</t>
  </si>
  <si>
    <t>35100 3006108</t>
  </si>
  <si>
    <t>35100 3006112</t>
  </si>
  <si>
    <t>35100 3006190</t>
  </si>
  <si>
    <t>35100 3006191</t>
  </si>
  <si>
    <t>35100 3006215</t>
  </si>
  <si>
    <t>35100 3006246</t>
  </si>
  <si>
    <t>35100 3006338</t>
  </si>
  <si>
    <t>35100 3006452</t>
  </si>
  <si>
    <t>35100 3006462</t>
  </si>
  <si>
    <t>35100 3006463</t>
  </si>
  <si>
    <t>35100 3006690</t>
  </si>
  <si>
    <t>35100 3006692</t>
  </si>
  <si>
    <t>35100 3006709</t>
  </si>
  <si>
    <t>35100 3006796</t>
  </si>
  <si>
    <t>35100 3006845</t>
  </si>
  <si>
    <t>35100 3006846</t>
  </si>
  <si>
    <t>35100 3006847</t>
  </si>
  <si>
    <t>35100 3006848</t>
  </si>
  <si>
    <t>35100 3006849</t>
  </si>
  <si>
    <t>35100 3006850</t>
  </si>
  <si>
    <t>35100 3006851</t>
  </si>
  <si>
    <t>35100 3006852</t>
  </si>
  <si>
    <t>35100 3006853</t>
  </si>
  <si>
    <t>35100 3006854</t>
  </si>
  <si>
    <t>35100 3006855</t>
  </si>
  <si>
    <t>35100 3006856</t>
  </si>
  <si>
    <t>35100 3006878</t>
  </si>
  <si>
    <t>35100 3006970</t>
  </si>
  <si>
    <t>35100 3007018</t>
  </si>
  <si>
    <t>35100 3007063</t>
  </si>
  <si>
    <t>35100 3007064</t>
  </si>
  <si>
    <t>35100 3007065</t>
  </si>
  <si>
    <t>35100 3007192</t>
  </si>
  <si>
    <t>35100 3007262</t>
  </si>
  <si>
    <t>35100 3007265</t>
  </si>
  <si>
    <t>35100 3007286</t>
  </si>
  <si>
    <t>35100 3007287</t>
  </si>
  <si>
    <t>35100 3007292</t>
  </si>
  <si>
    <t>35100 3007299</t>
  </si>
  <si>
    <t>35100 3007329</t>
  </si>
  <si>
    <t>35100 3007330</t>
  </si>
  <si>
    <t>35100 3007348</t>
  </si>
  <si>
    <t>35100 3007497</t>
  </si>
  <si>
    <t>35100 3007511</t>
  </si>
  <si>
    <t>35100 3007534</t>
  </si>
  <si>
    <t>35100 3007565</t>
  </si>
  <si>
    <t>35100 3007567</t>
  </si>
  <si>
    <t>35100 3007618</t>
  </si>
  <si>
    <t>35100 3007619</t>
  </si>
  <si>
    <t>35100 3007620</t>
  </si>
  <si>
    <t>35100 3007621</t>
  </si>
  <si>
    <t>35100 3007622</t>
  </si>
  <si>
    <t>35100 3007623</t>
  </si>
  <si>
    <t>35100 3007875</t>
  </si>
  <si>
    <t>35100 3007924</t>
  </si>
  <si>
    <t>35100 3007939</t>
  </si>
  <si>
    <t>35100 3007940</t>
  </si>
  <si>
    <t>35100 3007941</t>
  </si>
  <si>
    <t>35100 3008032</t>
  </si>
  <si>
    <t>35100 3008033</t>
  </si>
  <si>
    <t>35100 3008034</t>
  </si>
  <si>
    <t>35100 3008035</t>
  </si>
  <si>
    <t>35100 3008036</t>
  </si>
  <si>
    <t>35100 3008038</t>
  </si>
  <si>
    <t>35100 3008097</t>
  </si>
  <si>
    <t>35100 3008100</t>
  </si>
  <si>
    <t>35100 3008101</t>
  </si>
  <si>
    <t>35100 3008103</t>
  </si>
  <si>
    <t>35100 3008108</t>
  </si>
  <si>
    <t>35100 3008194</t>
  </si>
  <si>
    <t>35100 3008196</t>
  </si>
  <si>
    <t>35100 3008208</t>
  </si>
  <si>
    <t>35100 3008209</t>
  </si>
  <si>
    <t>35100 3008210</t>
  </si>
  <si>
    <t>35100 3008211</t>
  </si>
  <si>
    <t>35100 3008212</t>
  </si>
  <si>
    <t>35100 3008248</t>
  </si>
  <si>
    <t>35100 3008261</t>
  </si>
  <si>
    <t>35100 3008278</t>
  </si>
  <si>
    <t>35100 3008279</t>
  </si>
  <si>
    <t>35100 3008396</t>
  </si>
  <si>
    <t>35100 3008426</t>
  </si>
  <si>
    <t>35100 3008469</t>
  </si>
  <si>
    <t>35100 3008470</t>
  </si>
  <si>
    <t>35100 3008496</t>
  </si>
  <si>
    <t>35100 3008497</t>
  </si>
  <si>
    <t>35100 3008561</t>
  </si>
  <si>
    <t>35100 3008636</t>
  </si>
  <si>
    <t>35100 3008700</t>
  </si>
  <si>
    <t>35100 3008701</t>
  </si>
  <si>
    <t>35100 3008702</t>
  </si>
  <si>
    <t>35100 3008707</t>
  </si>
  <si>
    <t>35100 3008717</t>
  </si>
  <si>
    <t>35100 3008719</t>
  </si>
  <si>
    <t>35100 3008770</t>
  </si>
  <si>
    <t>35100 3008797</t>
  </si>
  <si>
    <t>35100 3008820</t>
  </si>
  <si>
    <t>35100 3008830</t>
  </si>
  <si>
    <t>35100 3008831</t>
  </si>
  <si>
    <t>35100 3008843</t>
  </si>
  <si>
    <t>35100 3008903</t>
  </si>
  <si>
    <t>35100 3008918</t>
  </si>
  <si>
    <t>35100 3008984</t>
  </si>
  <si>
    <t>35100 3008998</t>
  </si>
  <si>
    <t>35100 3009047</t>
  </si>
  <si>
    <t>35100 3009054</t>
  </si>
  <si>
    <t>35100 3009066</t>
  </si>
  <si>
    <t>35100 3009174</t>
  </si>
  <si>
    <t>35100 3009176</t>
  </si>
  <si>
    <t>35100 3009180</t>
  </si>
  <si>
    <t>35100 3009227</t>
  </si>
  <si>
    <t>35100 3009238</t>
  </si>
  <si>
    <t>35100 3009244</t>
  </si>
  <si>
    <t>35100 3009245</t>
  </si>
  <si>
    <t>35100 3009253</t>
  </si>
  <si>
    <t>35100 3009269</t>
  </si>
  <si>
    <t>35100 3009367</t>
  </si>
  <si>
    <t>35100 3009438</t>
  </si>
  <si>
    <t>35100 3009439</t>
  </si>
  <si>
    <t>35100 3009512</t>
  </si>
  <si>
    <t>35100 3009521</t>
  </si>
  <si>
    <t>35100 3009523</t>
  </si>
  <si>
    <t>35100 3009542</t>
  </si>
  <si>
    <t>35100 3009543</t>
  </si>
  <si>
    <t>35100 3009548</t>
  </si>
  <si>
    <t>35100 3009549</t>
  </si>
  <si>
    <t>35100 3009592</t>
  </si>
  <si>
    <t>35100 3009600</t>
  </si>
  <si>
    <t>35100 3009633</t>
  </si>
  <si>
    <t>35100 3009737</t>
  </si>
  <si>
    <t>35100 3009740</t>
  </si>
  <si>
    <t>35100 3009768</t>
  </si>
  <si>
    <t>35100 3009770</t>
  </si>
  <si>
    <t>35100 3009772</t>
  </si>
  <si>
    <t>35100 3010008</t>
  </si>
  <si>
    <t>35100 3010022</t>
  </si>
  <si>
    <t>35100 3010073</t>
  </si>
  <si>
    <t>35100 3010106</t>
  </si>
  <si>
    <t>35100 3010107</t>
  </si>
  <si>
    <t>35100 3010115</t>
  </si>
  <si>
    <t>35100 3010120</t>
  </si>
  <si>
    <t>35100 3010140</t>
  </si>
  <si>
    <t>35100 3010148</t>
  </si>
  <si>
    <t>35100 3010179</t>
  </si>
  <si>
    <t>35100 3010253</t>
  </si>
  <si>
    <t>35100 3010282</t>
  </si>
  <si>
    <t>35100 3010283</t>
  </si>
  <si>
    <t>35100 3010286</t>
  </si>
  <si>
    <t>35100 3010294</t>
  </si>
  <si>
    <t>35100 3010301</t>
  </si>
  <si>
    <t>35100 3010365</t>
  </si>
  <si>
    <t>35100 3010374</t>
  </si>
  <si>
    <t>35100 3010383</t>
  </si>
  <si>
    <t>35100 3010405</t>
  </si>
  <si>
    <t>35100 3010452</t>
  </si>
  <si>
    <t>35100 3010462</t>
  </si>
  <si>
    <t>35100 3010520</t>
  </si>
  <si>
    <t>35100 3010521</t>
  </si>
  <si>
    <t>35100 3010566</t>
  </si>
  <si>
    <t>35100 3010567</t>
  </si>
  <si>
    <t>35100 3010568</t>
  </si>
  <si>
    <t>35100 3010603</t>
  </si>
  <si>
    <t>35100 3010605</t>
  </si>
  <si>
    <t>35100 3010606</t>
  </si>
  <si>
    <t>35100 3010793</t>
  </si>
  <si>
    <t>35100 3010908</t>
  </si>
  <si>
    <t>35100 3010909</t>
  </si>
  <si>
    <t>35100 3010985</t>
  </si>
  <si>
    <t>35100 3010987</t>
  </si>
  <si>
    <t>35100 3010992</t>
  </si>
  <si>
    <t>35100 3011020</t>
  </si>
  <si>
    <t>35100 3011065</t>
  </si>
  <si>
    <t>35100 3011068</t>
  </si>
  <si>
    <t>35100 3011072</t>
  </si>
  <si>
    <t>35100 3011075</t>
  </si>
  <si>
    <t>35100 3011203</t>
  </si>
  <si>
    <t>35100 3011224</t>
  </si>
  <si>
    <t>35100 3011265</t>
  </si>
  <si>
    <t>35100 3011278</t>
  </si>
  <si>
    <t>35100 3011310</t>
  </si>
  <si>
    <t>35100 3011348</t>
  </si>
  <si>
    <t>35100 3011349</t>
  </si>
  <si>
    <t>35100 3011434</t>
  </si>
  <si>
    <t>35100 3011457</t>
  </si>
  <si>
    <t>35100 3011458</t>
  </si>
  <si>
    <t>35100 3011468</t>
  </si>
  <si>
    <t>35100 3011471</t>
  </si>
  <si>
    <t>35100 3011473</t>
  </si>
  <si>
    <t>35100 3011474</t>
  </si>
  <si>
    <t>35100 3011475</t>
  </si>
  <si>
    <t>35100 3011502</t>
  </si>
  <si>
    <t>35100 3011506</t>
  </si>
  <si>
    <t>35100 3011511</t>
  </si>
  <si>
    <t>35100 3011514</t>
  </si>
  <si>
    <t>35100 3011518</t>
  </si>
  <si>
    <t>35100 3011542</t>
  </si>
  <si>
    <t>35100 3011602</t>
  </si>
  <si>
    <t>35100 3011621</t>
  </si>
  <si>
    <t>35100 3011624</t>
  </si>
  <si>
    <t>35100 3011746</t>
  </si>
  <si>
    <t>35100 3011748</t>
  </si>
  <si>
    <t>35100 3011749</t>
  </si>
  <si>
    <t>35100 3011825</t>
  </si>
  <si>
    <t>35100 3011845</t>
  </si>
  <si>
    <t>35100 3011945</t>
  </si>
  <si>
    <t>35100 3012017</t>
  </si>
  <si>
    <t>35100 3012046</t>
  </si>
  <si>
    <t>35100 3012070</t>
  </si>
  <si>
    <t>35100 3012073</t>
  </si>
  <si>
    <t>35100 3012075</t>
  </si>
  <si>
    <t>35100 3012077</t>
  </si>
  <si>
    <t>35100 3012078</t>
  </si>
  <si>
    <t>35100 3012079</t>
  </si>
  <si>
    <t>35100 3012086</t>
  </si>
  <si>
    <t>35100 3012167</t>
  </si>
  <si>
    <t>35100 3012265</t>
  </si>
  <si>
    <t>35100 3012328</t>
  </si>
  <si>
    <t>35100 3012329</t>
  </si>
  <si>
    <t>35100 3012392</t>
  </si>
  <si>
    <t>35100 3012446</t>
  </si>
  <si>
    <t>35100 3012475</t>
  </si>
  <si>
    <t>35100 3012536</t>
  </si>
  <si>
    <t>35100 3012541</t>
  </si>
  <si>
    <t>35100 3012601</t>
  </si>
  <si>
    <t>35100 3012604</t>
  </si>
  <si>
    <t>35100 3012605</t>
  </si>
  <si>
    <t>35100 3012606</t>
  </si>
  <si>
    <t>35100 3012607</t>
  </si>
  <si>
    <t>35100 3012664</t>
  </si>
  <si>
    <t>35100 3012689</t>
  </si>
  <si>
    <t>35100 3012736</t>
  </si>
  <si>
    <t>35100 3012767</t>
  </si>
  <si>
    <t>35100 3012825</t>
  </si>
  <si>
    <t>35100 3012826</t>
  </si>
  <si>
    <t>35100 3012832</t>
  </si>
  <si>
    <t>35100 3012914</t>
  </si>
  <si>
    <t>35100 3012959</t>
  </si>
  <si>
    <t>35100 3012964</t>
  </si>
  <si>
    <t>35100 3012996</t>
  </si>
  <si>
    <t>35100 3013037</t>
  </si>
  <si>
    <t>35100 3013092</t>
  </si>
  <si>
    <t>35100 3013126</t>
  </si>
  <si>
    <t>35100 3013190</t>
  </si>
  <si>
    <t>35100 3013191</t>
  </si>
  <si>
    <t>35100 3013213</t>
  </si>
  <si>
    <t>35100 3013215</t>
  </si>
  <si>
    <t>35100 3013216</t>
  </si>
  <si>
    <t>35100 3013274</t>
  </si>
  <si>
    <t>35100 3013286</t>
  </si>
  <si>
    <t>35100 3013288</t>
  </si>
  <si>
    <t>35100 3013302</t>
  </si>
  <si>
    <t>35100 3013304</t>
  </si>
  <si>
    <t>35100 3013320</t>
  </si>
  <si>
    <t>35100 3013340</t>
  </si>
  <si>
    <t>35100 3013368</t>
  </si>
  <si>
    <t>35100 3013369</t>
  </si>
  <si>
    <t>35100 3013424</t>
  </si>
  <si>
    <t>35100 3013427</t>
  </si>
  <si>
    <t>35100 3013488</t>
  </si>
  <si>
    <t>35100 3013520</t>
  </si>
  <si>
    <t>35100 3013534</t>
  </si>
  <si>
    <t>35100 3013539</t>
  </si>
  <si>
    <t>35100 3013541</t>
  </si>
  <si>
    <t>35100 3013542</t>
  </si>
  <si>
    <t>35100 3013545</t>
  </si>
  <si>
    <t>35100 3013553</t>
  </si>
  <si>
    <t>35100 3013574</t>
  </si>
  <si>
    <t>35100 3013575</t>
  </si>
  <si>
    <t>35100 3013622</t>
  </si>
  <si>
    <t>35100 3013685</t>
  </si>
  <si>
    <t>35100 3013689</t>
  </si>
  <si>
    <t>35100 3013711</t>
  </si>
  <si>
    <t>35100 3013714</t>
  </si>
  <si>
    <t>35100 3013715</t>
  </si>
  <si>
    <t>35100 3013801</t>
  </si>
  <si>
    <t>35100 3013910</t>
  </si>
  <si>
    <t>35100 3013933</t>
  </si>
  <si>
    <t>35100 3014009</t>
  </si>
  <si>
    <t>35100 3014057</t>
  </si>
  <si>
    <t>35100 3014144</t>
  </si>
  <si>
    <t>35100 3014153</t>
  </si>
  <si>
    <t>35100 3014210</t>
  </si>
  <si>
    <t>35100 3014262</t>
  </si>
  <si>
    <t>35100 3014263</t>
  </si>
  <si>
    <t>35100 3014306</t>
  </si>
  <si>
    <t>35100 3014330</t>
  </si>
  <si>
    <t>35100 3014337</t>
  </si>
  <si>
    <t>35100 3014373</t>
  </si>
  <si>
    <t>35100 3014374</t>
  </si>
  <si>
    <t>35100 3014375</t>
  </si>
  <si>
    <t>35100 3014482</t>
  </si>
  <si>
    <t>35100 3014501</t>
  </si>
  <si>
    <t>35100 3014526</t>
  </si>
  <si>
    <t>35100 3014565</t>
  </si>
  <si>
    <t>35100 3014644</t>
  </si>
  <si>
    <t>35100 3014649</t>
  </si>
  <si>
    <t>35100 3014670</t>
  </si>
  <si>
    <t>35100 3014671</t>
  </si>
  <si>
    <t>35100 3014679</t>
  </si>
  <si>
    <t>35100 3014680</t>
  </si>
  <si>
    <t>35100 3014706</t>
  </si>
  <si>
    <t>35100 3014709</t>
  </si>
  <si>
    <t>35100 3014732</t>
  </si>
  <si>
    <t>35100 3014733</t>
  </si>
  <si>
    <t>35100 3014734</t>
  </si>
  <si>
    <t>35100 3014735</t>
  </si>
  <si>
    <t>35100 3014736</t>
  </si>
  <si>
    <t>35100 3014737</t>
  </si>
  <si>
    <t>35100 3014785</t>
  </si>
  <si>
    <t>35100 3014793</t>
  </si>
  <si>
    <t>35100 3014823</t>
  </si>
  <si>
    <t>35100 3014956</t>
  </si>
  <si>
    <t>35100 3015032</t>
  </si>
  <si>
    <t>35100 3015241</t>
  </si>
  <si>
    <t>35100 3015242</t>
  </si>
  <si>
    <t>35100 3015248</t>
  </si>
  <si>
    <t>35100 3015265</t>
  </si>
  <si>
    <t>35100 3015266</t>
  </si>
  <si>
    <t>35100 3015268</t>
  </si>
  <si>
    <t>35100 3015269</t>
  </si>
  <si>
    <t>35100 3015271</t>
  </si>
  <si>
    <t>35100 3015272</t>
  </si>
  <si>
    <t>35100 3015275</t>
  </si>
  <si>
    <t>35100 3015349</t>
  </si>
  <si>
    <t>35100 3015358</t>
  </si>
  <si>
    <t>35100 3015378</t>
  </si>
  <si>
    <t>35100 3015418</t>
  </si>
  <si>
    <t>35100 3015439</t>
  </si>
  <si>
    <t>35100 3015516</t>
  </si>
  <si>
    <t>35100 3015517</t>
  </si>
  <si>
    <t>35100 3015524</t>
  </si>
  <si>
    <t>35100 3015528</t>
  </si>
  <si>
    <t>35100 3015559</t>
  </si>
  <si>
    <t>35100 3015606</t>
  </si>
  <si>
    <t>35100 3015608</t>
  </si>
  <si>
    <t>35100 3015617</t>
  </si>
  <si>
    <t>35100 3015635</t>
  </si>
  <si>
    <t>35100 3015636</t>
  </si>
  <si>
    <t>35100 3015717</t>
  </si>
  <si>
    <t>35100 3015718</t>
  </si>
  <si>
    <t>35100 3015721</t>
  </si>
  <si>
    <t>35100 3015727</t>
  </si>
  <si>
    <t>35100 3015728</t>
  </si>
  <si>
    <t>35100 3015732</t>
  </si>
  <si>
    <t>35100 3015785</t>
  </si>
  <si>
    <t>35100 3015786</t>
  </si>
  <si>
    <t>35100 3015787</t>
  </si>
  <si>
    <t>35100 3015901</t>
  </si>
  <si>
    <t>35100 3015917</t>
  </si>
  <si>
    <t>35100 3015924</t>
  </si>
  <si>
    <t>35100 3015954</t>
  </si>
  <si>
    <t>35100 3015955</t>
  </si>
  <si>
    <t>35100 3015957</t>
  </si>
  <si>
    <t>35100 3015973</t>
  </si>
  <si>
    <t>35100 3015974</t>
  </si>
  <si>
    <t>35100 3015979</t>
  </si>
  <si>
    <t>35100 3016012</t>
  </si>
  <si>
    <t>35100 3016030</t>
  </si>
  <si>
    <t>35100 3016070</t>
  </si>
  <si>
    <t>35100 3016080</t>
  </si>
  <si>
    <t>35100 3016120</t>
  </si>
  <si>
    <t>35100 3016124</t>
  </si>
  <si>
    <t>35100 3016141</t>
  </si>
  <si>
    <t>35100 3016191</t>
  </si>
  <si>
    <t>35100 3016266</t>
  </si>
  <si>
    <t>35100 3016338</t>
  </si>
  <si>
    <t>35100 3016375</t>
  </si>
  <si>
    <t>35100 3016388</t>
  </si>
  <si>
    <t>35100 3016389</t>
  </si>
  <si>
    <t>35100 3016437</t>
  </si>
  <si>
    <t>35100 3016458</t>
  </si>
  <si>
    <t>35100 3016466</t>
  </si>
  <si>
    <t>35100 3016500</t>
  </si>
  <si>
    <t>35100 3016544</t>
  </si>
  <si>
    <t>35100 3016562</t>
  </si>
  <si>
    <t>35100 3016565</t>
  </si>
  <si>
    <t>35100 3016582</t>
  </si>
  <si>
    <t>35100 3016583</t>
  </si>
  <si>
    <t>35100 3016584</t>
  </si>
  <si>
    <t>35100 3016599</t>
  </si>
  <si>
    <t>35100 3016617</t>
  </si>
  <si>
    <t>35100 3016633</t>
  </si>
  <si>
    <t>35100 3016634</t>
  </si>
  <si>
    <t>35100 3016640</t>
  </si>
  <si>
    <t>35100 3016653</t>
  </si>
  <si>
    <t>35100 3016666</t>
  </si>
  <si>
    <t>35100 3016670</t>
  </si>
  <si>
    <t>35100 3016695</t>
  </si>
  <si>
    <t>35100 3016697</t>
  </si>
  <si>
    <t>35100 3016698</t>
  </si>
  <si>
    <t>35100 3016699</t>
  </si>
  <si>
    <t>35100 3016748</t>
  </si>
  <si>
    <t>35100 3016803</t>
  </si>
  <si>
    <t>35100 3016828</t>
  </si>
  <si>
    <t>35100 3016831</t>
  </si>
  <si>
    <t>35100 3016865</t>
  </si>
  <si>
    <t>35100 3016866</t>
  </si>
  <si>
    <t>35100 3016925</t>
  </si>
  <si>
    <t>35100 3016931</t>
  </si>
  <si>
    <t>35100 3016949</t>
  </si>
  <si>
    <t>35100 3016959</t>
  </si>
  <si>
    <t>35100 3017037</t>
  </si>
  <si>
    <t>35100 3017072</t>
  </si>
  <si>
    <t>35100 3017076</t>
  </si>
  <si>
    <t>35100 3017091</t>
  </si>
  <si>
    <t>35100 3017126</t>
  </si>
  <si>
    <t>35100 3017127</t>
  </si>
  <si>
    <t>35100 3017178</t>
  </si>
  <si>
    <t>35100 3017179</t>
  </si>
  <si>
    <t>35100 3017181</t>
  </si>
  <si>
    <t>35100 3017221</t>
  </si>
  <si>
    <t>35100 3017238</t>
  </si>
  <si>
    <t>35100 3017342</t>
  </si>
  <si>
    <t>35100 3017373</t>
  </si>
  <si>
    <t>35100 3017431</t>
  </si>
  <si>
    <t>35100 3017440</t>
  </si>
  <si>
    <t>35100 3017511</t>
  </si>
  <si>
    <t>35100 3017514</t>
  </si>
  <si>
    <t>35100 3017515</t>
  </si>
  <si>
    <t>35100 3017517</t>
  </si>
  <si>
    <t>35100 3017518</t>
  </si>
  <si>
    <t>35100 3017520</t>
  </si>
  <si>
    <t>35100 3017521</t>
  </si>
  <si>
    <t>35100 3017538</t>
  </si>
  <si>
    <t>35100 3017572</t>
  </si>
  <si>
    <t>35100 3017573</t>
  </si>
  <si>
    <t>35100 3017579</t>
  </si>
  <si>
    <t>35100 3017588</t>
  </si>
  <si>
    <t>35100 3017592</t>
  </si>
  <si>
    <t>35100 3017646</t>
  </si>
  <si>
    <t>35100 3017668</t>
  </si>
  <si>
    <t>35100 3017695</t>
  </si>
  <si>
    <t>35100 3017758</t>
  </si>
  <si>
    <t>35100 3017762</t>
  </si>
  <si>
    <t>35100 3017763</t>
  </si>
  <si>
    <t>35100 3017764</t>
  </si>
  <si>
    <t>35100 3017765</t>
  </si>
  <si>
    <t>35100 3017786</t>
  </si>
  <si>
    <t>35100 3017788</t>
  </si>
  <si>
    <t>35100 3017789</t>
  </si>
  <si>
    <t>35100 3017799</t>
  </si>
  <si>
    <t>35100 3017854</t>
  </si>
  <si>
    <t>35100 3017899</t>
  </si>
  <si>
    <t>35100 3017920</t>
  </si>
  <si>
    <t>35100 3017935</t>
  </si>
  <si>
    <t>35100 3017936</t>
  </si>
  <si>
    <t>35100 3017937</t>
  </si>
  <si>
    <t>35100 3017938</t>
  </si>
  <si>
    <t>35100 3017939</t>
  </si>
  <si>
    <t>35100 3017951</t>
  </si>
  <si>
    <t>35100 3017977</t>
  </si>
  <si>
    <t>35100 3018009</t>
  </si>
  <si>
    <t>35100 3018023</t>
  </si>
  <si>
    <t>35100 3018028</t>
  </si>
  <si>
    <t>35100 3018073</t>
  </si>
  <si>
    <t>35100 3018077</t>
  </si>
  <si>
    <t>35100 3018089</t>
  </si>
  <si>
    <t>35100 3018093</t>
  </si>
  <si>
    <t>35100 3018101</t>
  </si>
  <si>
    <t>35100 3018134</t>
  </si>
  <si>
    <t>35100 3018140</t>
  </si>
  <si>
    <t>35100 3018170</t>
  </si>
  <si>
    <t>35100 3018174</t>
  </si>
  <si>
    <t>35100 3018175</t>
  </si>
  <si>
    <t>35100 3018176</t>
  </si>
  <si>
    <t>35100 3018177</t>
  </si>
  <si>
    <t>35100 3018179</t>
  </si>
  <si>
    <t>35100 3018231</t>
  </si>
  <si>
    <t>35100 3018248</t>
  </si>
  <si>
    <t>35100 3018261</t>
  </si>
  <si>
    <t>35100 3018262</t>
  </si>
  <si>
    <t>35100 3018281</t>
  </si>
  <si>
    <t>35100 3018282</t>
  </si>
  <si>
    <t>35100 3018293</t>
  </si>
  <si>
    <t>35100 3018328</t>
  </si>
  <si>
    <t>35100 3018329</t>
  </si>
  <si>
    <t>35100 3018330</t>
  </si>
  <si>
    <t>35100 3018333</t>
  </si>
  <si>
    <t>35100 3018335</t>
  </si>
  <si>
    <t>35100 3018336</t>
  </si>
  <si>
    <t>35100 3018343</t>
  </si>
  <si>
    <t>35100 3018352</t>
  </si>
  <si>
    <t>35100 3018353</t>
  </si>
  <si>
    <t>35100 3018400</t>
  </si>
  <si>
    <t>35100 3018531</t>
  </si>
  <si>
    <t>35100 3018607</t>
  </si>
  <si>
    <t>35100 3018651</t>
  </si>
  <si>
    <t>35100 3018656</t>
  </si>
  <si>
    <t>35100 3018674</t>
  </si>
  <si>
    <t>35100 3018675</t>
  </si>
  <si>
    <t>35100 3018676</t>
  </si>
  <si>
    <t>35100 3018695</t>
  </si>
  <si>
    <t>35100 3018739</t>
  </si>
  <si>
    <t>35100 3018740</t>
  </si>
  <si>
    <t>35100 3018769</t>
  </si>
  <si>
    <t>35100 3018775</t>
  </si>
  <si>
    <t>35100 3018807</t>
  </si>
  <si>
    <t>35100 3018930</t>
  </si>
  <si>
    <t>35100 3018954</t>
  </si>
  <si>
    <t>35100 3019073</t>
  </si>
  <si>
    <t>35100 3019075</t>
  </si>
  <si>
    <t>35100 3019116</t>
  </si>
  <si>
    <t>35100 3019157</t>
  </si>
  <si>
    <t>35100 3019184</t>
  </si>
  <si>
    <t>35100 3019190</t>
  </si>
  <si>
    <t>35100 3019196</t>
  </si>
  <si>
    <t>35100 3019215</t>
  </si>
  <si>
    <t>35100 3019284</t>
  </si>
  <si>
    <t>35100 3019285</t>
  </si>
  <si>
    <t>35100 3019303</t>
  </si>
  <si>
    <t>35100 3019347</t>
  </si>
  <si>
    <t>35100 3019392</t>
  </si>
  <si>
    <t>35100 3019404</t>
  </si>
  <si>
    <t>35100 3019405</t>
  </si>
  <si>
    <t>35100 3019498</t>
  </si>
  <si>
    <t>35100 3019529</t>
  </si>
  <si>
    <t>35100 3019647</t>
  </si>
  <si>
    <t>35100 3019648</t>
  </si>
  <si>
    <t>35100 3019649</t>
  </si>
  <si>
    <t>35100 3019650</t>
  </si>
  <si>
    <t>35100 3019654</t>
  </si>
  <si>
    <t>35100 3019657</t>
  </si>
  <si>
    <t>35100 3019691</t>
  </si>
  <si>
    <t>35100 3019751</t>
  </si>
  <si>
    <t>35100 3019753</t>
  </si>
  <si>
    <t>35100 3019757</t>
  </si>
  <si>
    <t>35100 3019776</t>
  </si>
  <si>
    <t>35100 3019777</t>
  </si>
  <si>
    <t>35100 3019793</t>
  </si>
  <si>
    <t>35100 3019803</t>
  </si>
  <si>
    <t>35100 3019827</t>
  </si>
  <si>
    <t>35100 3019855</t>
  </si>
  <si>
    <t>35100 3019858</t>
  </si>
  <si>
    <t>35100 3019871</t>
  </si>
  <si>
    <t>35100 3019880</t>
  </si>
  <si>
    <t>35100 3019904</t>
  </si>
  <si>
    <t>35100 3019913</t>
  </si>
  <si>
    <t>35100 3019916</t>
  </si>
  <si>
    <t>35100 3020099</t>
  </si>
  <si>
    <t>35100 3020100</t>
  </si>
  <si>
    <t>35100 3020101</t>
  </si>
  <si>
    <t>35100 3020105</t>
  </si>
  <si>
    <t>35100 3020106</t>
  </si>
  <si>
    <t>35100 3020112</t>
  </si>
  <si>
    <t>35100 3020160</t>
  </si>
  <si>
    <t>35100 3020161</t>
  </si>
  <si>
    <t>35100 3020185</t>
  </si>
  <si>
    <t>35100 3020194</t>
  </si>
  <si>
    <t>35100 3020255</t>
  </si>
  <si>
    <t>35100 3020258</t>
  </si>
  <si>
    <t>35100 3020302</t>
  </si>
  <si>
    <t>35100 3020303</t>
  </si>
  <si>
    <t>35100 3020369</t>
  </si>
  <si>
    <t>35100 3020409</t>
  </si>
  <si>
    <t>35100 3020446</t>
  </si>
  <si>
    <t>35100 3020447</t>
  </si>
  <si>
    <t>35100 3020448</t>
  </si>
  <si>
    <t>35100 3020470</t>
  </si>
  <si>
    <t>35100 3020500</t>
  </si>
  <si>
    <t>35100 3020501</t>
  </si>
  <si>
    <t>35100 3020536</t>
  </si>
  <si>
    <t>35100 3020539</t>
  </si>
  <si>
    <t>35100 3020591</t>
  </si>
  <si>
    <t>35100 3020655</t>
  </si>
  <si>
    <t>35100 3020671</t>
  </si>
  <si>
    <t>35100 3020685</t>
  </si>
  <si>
    <t>35100 3020692</t>
  </si>
  <si>
    <t>35100 3020913</t>
  </si>
  <si>
    <t>35100 3020983</t>
  </si>
  <si>
    <t>35100 3021002</t>
  </si>
  <si>
    <t>35100 3021003</t>
  </si>
  <si>
    <t>35100 3021005</t>
  </si>
  <si>
    <t>35100 3021051</t>
  </si>
  <si>
    <t>35100 3021083</t>
  </si>
  <si>
    <t>35100 3021087</t>
  </si>
  <si>
    <t>35100 3021088</t>
  </si>
  <si>
    <t>35100 3021139</t>
  </si>
  <si>
    <t>35100 3021142</t>
  </si>
  <si>
    <t>35100 3021166</t>
  </si>
  <si>
    <t>35100 3021197</t>
  </si>
  <si>
    <t>35100 3021224</t>
  </si>
  <si>
    <t>35100 3021251</t>
  </si>
  <si>
    <t>35100 3021252</t>
  </si>
  <si>
    <t>35100 3021261</t>
  </si>
  <si>
    <t>35100 3021267</t>
  </si>
  <si>
    <t>35100 3021270</t>
  </si>
  <si>
    <t>35100 3021278</t>
  </si>
  <si>
    <t>35100 3021282</t>
  </si>
  <si>
    <t>35100 3021329</t>
  </si>
  <si>
    <t>35100 3021385</t>
  </si>
  <si>
    <t>35100 3021401</t>
  </si>
  <si>
    <t>35100 3021402</t>
  </si>
  <si>
    <t>35100 3021409</t>
  </si>
  <si>
    <t>35100 3021423</t>
  </si>
  <si>
    <t>35100 3021447</t>
  </si>
  <si>
    <t>35100 3021450</t>
  </si>
  <si>
    <t>35100 3021482</t>
  </si>
  <si>
    <t>35100 3021529</t>
  </si>
  <si>
    <t>35100 3021530</t>
  </si>
  <si>
    <t>35100 3021554</t>
  </si>
  <si>
    <t>35100 3021582</t>
  </si>
  <si>
    <t>35100 3021592</t>
  </si>
  <si>
    <t>35100 3021610</t>
  </si>
  <si>
    <t>35100 3021634</t>
  </si>
  <si>
    <t>35100 3021687</t>
  </si>
  <si>
    <t>35100 3021747</t>
  </si>
  <si>
    <t>35100 3021794</t>
  </si>
  <si>
    <t>35100 3021807</t>
  </si>
  <si>
    <t>35100 3021884</t>
  </si>
  <si>
    <t>35100 3021917</t>
  </si>
  <si>
    <t>35100 3021931</t>
  </si>
  <si>
    <t>35100 3021932</t>
  </si>
  <si>
    <t>35100 3021949</t>
  </si>
  <si>
    <t>35100 3022009</t>
  </si>
  <si>
    <t>35100 3022011</t>
  </si>
  <si>
    <t>35100 3022069</t>
  </si>
  <si>
    <t>35100 3022146</t>
  </si>
  <si>
    <t>35100 3022149</t>
  </si>
  <si>
    <t>35100 3022165</t>
  </si>
  <si>
    <t>35100 3022178</t>
  </si>
  <si>
    <t>35100 3022212</t>
  </si>
  <si>
    <t>35100 3022255</t>
  </si>
  <si>
    <t>35100 3022271</t>
  </si>
  <si>
    <t>35100 3022282</t>
  </si>
  <si>
    <t>35100 3022317</t>
  </si>
  <si>
    <t>35100 3022320</t>
  </si>
  <si>
    <t>35100 3022391</t>
  </si>
  <si>
    <t>35100 3022392</t>
  </si>
  <si>
    <t>35100 3022398</t>
  </si>
  <si>
    <t>35100 3022425</t>
  </si>
  <si>
    <t>35100 3022426</t>
  </si>
  <si>
    <t>35100 3022531</t>
  </si>
  <si>
    <t>35100 3022549</t>
  </si>
  <si>
    <t>35100 3022566</t>
  </si>
  <si>
    <t>35100 3022621</t>
  </si>
  <si>
    <t>35100 3022641</t>
  </si>
  <si>
    <t>35100 3022707</t>
  </si>
  <si>
    <t>35100 3022721</t>
  </si>
  <si>
    <t>35100 3022833</t>
  </si>
  <si>
    <t>35100 3022836</t>
  </si>
  <si>
    <t>35100 3022838</t>
  </si>
  <si>
    <t>35100 3022844</t>
  </si>
  <si>
    <t>35100 3022864</t>
  </si>
  <si>
    <t>35100 3022975</t>
  </si>
  <si>
    <t>35100 3023214</t>
  </si>
  <si>
    <t>35100 3023220</t>
  </si>
  <si>
    <t>35100 3023318</t>
  </si>
  <si>
    <t>35100 3023330</t>
  </si>
  <si>
    <t>35100 3023331</t>
  </si>
  <si>
    <t>35100 3023352</t>
  </si>
  <si>
    <t>35100 3023354</t>
  </si>
  <si>
    <t>35100 3023355</t>
  </si>
  <si>
    <t>35100 3023388</t>
  </si>
  <si>
    <t>35100 3023439</t>
  </si>
  <si>
    <t>35100 3023489</t>
  </si>
  <si>
    <t>35100 3023522</t>
  </si>
  <si>
    <t>35100 3023537</t>
  </si>
  <si>
    <t>35100 3023554</t>
  </si>
  <si>
    <t>35100 3023625</t>
  </si>
  <si>
    <t>35100 3023748</t>
  </si>
  <si>
    <t>35100 3023802</t>
  </si>
  <si>
    <t>35100 3023819</t>
  </si>
  <si>
    <t>35100 3023867</t>
  </si>
  <si>
    <t>35100 3023877</t>
  </si>
  <si>
    <t>35100 3023890</t>
  </si>
  <si>
    <t>35100 3023905</t>
  </si>
  <si>
    <t>35100 3023936</t>
  </si>
  <si>
    <t>35100 3024027</t>
  </si>
  <si>
    <t>35100 3024028</t>
  </si>
  <si>
    <t>35100 3024091</t>
  </si>
  <si>
    <t>35100 3024095</t>
  </si>
  <si>
    <t>35100 3024112</t>
  </si>
  <si>
    <t>35100 3024135</t>
  </si>
  <si>
    <t>35100 3024220</t>
  </si>
  <si>
    <t>35100 3024278</t>
  </si>
  <si>
    <t>35100 3024290</t>
  </si>
  <si>
    <t>35100 3024329</t>
  </si>
  <si>
    <t>35100 3024350</t>
  </si>
  <si>
    <t>35100 3024366</t>
  </si>
  <si>
    <t>35100 3024367</t>
  </si>
  <si>
    <t>35100 3024473</t>
  </si>
  <si>
    <t>35100 3024520</t>
  </si>
  <si>
    <t>35100 3024523</t>
  </si>
  <si>
    <t>35100 3024554</t>
  </si>
  <si>
    <t>35100 3024557</t>
  </si>
  <si>
    <t>35100 3024559</t>
  </si>
  <si>
    <t>35100 3024561</t>
  </si>
  <si>
    <t>35100 3024598</t>
  </si>
  <si>
    <t>35100 3024600</t>
  </si>
  <si>
    <t>35100 3024666</t>
  </si>
  <si>
    <t>35100 3024667</t>
  </si>
  <si>
    <t>35100 3024670</t>
  </si>
  <si>
    <t>35100 3024675</t>
  </si>
  <si>
    <t>35100 3024676</t>
  </si>
  <si>
    <t>35100 3024713</t>
  </si>
  <si>
    <t>35100 3024719</t>
  </si>
  <si>
    <t>35100 3024734</t>
  </si>
  <si>
    <t>35100 3024791</t>
  </si>
  <si>
    <t>35100 3024793</t>
  </si>
  <si>
    <t>35100 3024819</t>
  </si>
  <si>
    <t>35100 3024842</t>
  </si>
  <si>
    <t>35100 3024845</t>
  </si>
  <si>
    <t>35100 3024886</t>
  </si>
  <si>
    <t>35100 3024898</t>
  </si>
  <si>
    <t>35100 3024900</t>
  </si>
  <si>
    <t>35100 3024902</t>
  </si>
  <si>
    <t>35100 3024903</t>
  </si>
  <si>
    <t>35100 3024914</t>
  </si>
  <si>
    <t>35100 3024921</t>
  </si>
  <si>
    <t>35100 3025036</t>
  </si>
  <si>
    <t>35100 3025037</t>
  </si>
  <si>
    <t>35100 3025075</t>
  </si>
  <si>
    <t>35100 3025129</t>
  </si>
  <si>
    <t>35100 3025162</t>
  </si>
  <si>
    <t>35100 3025170</t>
  </si>
  <si>
    <t>35100 3025300</t>
  </si>
  <si>
    <t>35100 3025327</t>
  </si>
  <si>
    <t>35100 3025328</t>
  </si>
  <si>
    <t>35100 3025363</t>
  </si>
  <si>
    <t>35100 3025475</t>
  </si>
  <si>
    <t>35100 3025482</t>
  </si>
  <si>
    <t>35100 3025659</t>
  </si>
  <si>
    <t>35100 3025677</t>
  </si>
  <si>
    <t>35100 3025681</t>
  </si>
  <si>
    <t>35100 3025739</t>
  </si>
  <si>
    <t>35100 3025820</t>
  </si>
  <si>
    <t>35100 3025823</t>
  </si>
  <si>
    <t>35100 3025830</t>
  </si>
  <si>
    <t>35100 3025911</t>
  </si>
  <si>
    <t>35100 3025914</t>
  </si>
  <si>
    <t>35100 3025922</t>
  </si>
  <si>
    <t>35100 3025929</t>
  </si>
  <si>
    <t>35100 3025941</t>
  </si>
  <si>
    <t>35100 3025957</t>
  </si>
  <si>
    <t>35100 3026003</t>
  </si>
  <si>
    <t>35100 3026085</t>
  </si>
  <si>
    <t>35100 3026125</t>
  </si>
  <si>
    <t>35100 3026128</t>
  </si>
  <si>
    <t>35100 3026129</t>
  </si>
  <si>
    <t>35100 3026157</t>
  </si>
  <si>
    <t>35100 3026188</t>
  </si>
  <si>
    <t>35100 3026214</t>
  </si>
  <si>
    <t>35100 3026215</t>
  </si>
  <si>
    <t>35100 3026242</t>
  </si>
  <si>
    <t>35100 3026247</t>
  </si>
  <si>
    <t>35100 3026258</t>
  </si>
  <si>
    <t>35100 3026265</t>
  </si>
  <si>
    <t>35100 3026326</t>
  </si>
  <si>
    <t>35100 3026327</t>
  </si>
  <si>
    <t>35100 3026328</t>
  </si>
  <si>
    <t>35100 3026330</t>
  </si>
  <si>
    <t>35100 3026345</t>
  </si>
  <si>
    <t>35100 3026346</t>
  </si>
  <si>
    <t>35100 3026416</t>
  </si>
  <si>
    <t>35100 3026437</t>
  </si>
  <si>
    <t>35100 3026447</t>
  </si>
  <si>
    <t>35100 3026503</t>
  </si>
  <si>
    <t>35100 3026531</t>
  </si>
  <si>
    <t>35100 3026539</t>
  </si>
  <si>
    <t>35100 3026542</t>
  </si>
  <si>
    <t>35100 3026545</t>
  </si>
  <si>
    <t>35100 3026566</t>
  </si>
  <si>
    <t>35100 3026737</t>
  </si>
  <si>
    <t>35100 3026741</t>
  </si>
  <si>
    <t>35100 3026742</t>
  </si>
  <si>
    <t>35100 3026781</t>
  </si>
  <si>
    <t>35100 3026782</t>
  </si>
  <si>
    <t>35100 3026879</t>
  </si>
  <si>
    <t>35100 3026880</t>
  </si>
  <si>
    <t>35100 3026968</t>
  </si>
  <si>
    <t>35100 3026996</t>
  </si>
  <si>
    <t>35100 3027038</t>
  </si>
  <si>
    <t>35100 3027076</t>
  </si>
  <si>
    <t>35100 3027099</t>
  </si>
  <si>
    <t>35100 3027116</t>
  </si>
  <si>
    <t>35100 3027194</t>
  </si>
  <si>
    <t>35100 3027284</t>
  </si>
  <si>
    <t>35100 3027289</t>
  </si>
  <si>
    <t>35100 3027293</t>
  </si>
  <si>
    <t>35100 3027298</t>
  </si>
  <si>
    <t>35100 3027325</t>
  </si>
  <si>
    <t>35100 3027326</t>
  </si>
  <si>
    <t>35100 3027340</t>
  </si>
  <si>
    <t>35100 3027341</t>
  </si>
  <si>
    <t>35100 3027342</t>
  </si>
  <si>
    <t>35100 3027380</t>
  </si>
  <si>
    <t>35100 3027401</t>
  </si>
  <si>
    <t>35100 3027475</t>
  </si>
  <si>
    <t>35100 3027488</t>
  </si>
  <si>
    <t>35100 3027508</t>
  </si>
  <si>
    <t>35100 3027509</t>
  </si>
  <si>
    <t>35100 3027510</t>
  </si>
  <si>
    <t>35100 3027511</t>
  </si>
  <si>
    <t>35100 3027716</t>
  </si>
  <si>
    <t>35100 3027731</t>
  </si>
  <si>
    <t>35100 3027777</t>
  </si>
  <si>
    <t>35100 3027778</t>
  </si>
  <si>
    <t>35100 3027863</t>
  </si>
  <si>
    <t>35100 3027865</t>
  </si>
  <si>
    <t>35100 3027904</t>
  </si>
  <si>
    <t>35100 3027906</t>
  </si>
  <si>
    <t>35100 3027907</t>
  </si>
  <si>
    <t>35100 3028112</t>
  </si>
  <si>
    <t>35100 3028113</t>
  </si>
  <si>
    <t>35100 3028121</t>
  </si>
  <si>
    <t>35100 3028126</t>
  </si>
  <si>
    <t>35100 3028137</t>
  </si>
  <si>
    <t>35100 3028207</t>
  </si>
  <si>
    <t>35100 3028208</t>
  </si>
  <si>
    <t>35100 3028234</t>
  </si>
  <si>
    <t>35100 3028236</t>
  </si>
  <si>
    <t>35100 3028237</t>
  </si>
  <si>
    <t>35100 3028276</t>
  </si>
  <si>
    <t>35100 3028351</t>
  </si>
  <si>
    <t>35100 3028360</t>
  </si>
  <si>
    <t>35100 3028373</t>
  </si>
  <si>
    <t>35100 3028410</t>
  </si>
  <si>
    <t>35100 3028425</t>
  </si>
  <si>
    <t>35100 3028466</t>
  </si>
  <si>
    <t>35100 3028540</t>
  </si>
  <si>
    <t>35100 3028591</t>
  </si>
  <si>
    <t>35100 3028610</t>
  </si>
  <si>
    <t>35100 3028685</t>
  </si>
  <si>
    <t>35100 3028686</t>
  </si>
  <si>
    <t>35100 3028697</t>
  </si>
  <si>
    <t>35100 3028772</t>
  </si>
  <si>
    <t>35100 3028842</t>
  </si>
  <si>
    <t>35100 3028843</t>
  </si>
  <si>
    <t>35100 3028846</t>
  </si>
  <si>
    <t>35100 3028868</t>
  </si>
  <si>
    <t>35100 3028896</t>
  </si>
  <si>
    <t>35100 3028897</t>
  </si>
  <si>
    <t>35100 3028923</t>
  </si>
  <si>
    <t>35100 3028925</t>
  </si>
  <si>
    <t>35100 3028961</t>
  </si>
  <si>
    <t>35100 3029006</t>
  </si>
  <si>
    <t>35100 3029011</t>
  </si>
  <si>
    <t>35100 3029035</t>
  </si>
  <si>
    <t>35100 3029089</t>
  </si>
  <si>
    <t>35100 3029214</t>
  </si>
  <si>
    <t>35100 3029269</t>
  </si>
  <si>
    <t>35100 3029280</t>
  </si>
  <si>
    <t>35100 3029288</t>
  </si>
  <si>
    <t>35100 3029345</t>
  </si>
  <si>
    <t>35100 3029352</t>
  </si>
  <si>
    <t>35100 3029353</t>
  </si>
  <si>
    <t>35100 3029355</t>
  </si>
  <si>
    <t>35100 3029357</t>
  </si>
  <si>
    <t>35100 3029385</t>
  </si>
  <si>
    <t>35100 3029409</t>
  </si>
  <si>
    <t>35100 3029424</t>
  </si>
  <si>
    <t>35100 3029446</t>
  </si>
  <si>
    <t>35100 3029461</t>
  </si>
  <si>
    <t>35100 3029464</t>
  </si>
  <si>
    <t>35100 3029468</t>
  </si>
  <si>
    <t>35100 3029562</t>
  </si>
  <si>
    <t>35100 3029563</t>
  </si>
  <si>
    <t>35100 3029733</t>
  </si>
  <si>
    <t>35100 3029739</t>
  </si>
  <si>
    <t>35100 3029794</t>
  </si>
  <si>
    <t>35100 3029917</t>
  </si>
  <si>
    <t>35100 3029934</t>
  </si>
  <si>
    <t>35100 3029952</t>
  </si>
  <si>
    <t>35100 3029953</t>
  </si>
  <si>
    <t>35100 3030083</t>
  </si>
  <si>
    <t>35100 3030091</t>
  </si>
  <si>
    <t>35100 3030122</t>
  </si>
  <si>
    <t>35100 3030129</t>
  </si>
  <si>
    <t>35100 3030131</t>
  </si>
  <si>
    <t>35100 3030132</t>
  </si>
  <si>
    <t>35100 3030153</t>
  </si>
  <si>
    <t>35100 3030155</t>
  </si>
  <si>
    <t>35100 3030193</t>
  </si>
  <si>
    <t>35100 3030324</t>
  </si>
  <si>
    <t>35100 3030358</t>
  </si>
  <si>
    <t>35100 3030360</t>
  </si>
  <si>
    <t>35100 3030369</t>
  </si>
  <si>
    <t>35100 3030461</t>
  </si>
  <si>
    <t>35100 3030463</t>
  </si>
  <si>
    <t>35100 3030464</t>
  </si>
  <si>
    <t>35100 3030467</t>
  </si>
  <si>
    <t>35100 3030499</t>
  </si>
  <si>
    <t>35100 3030519</t>
  </si>
  <si>
    <t>35100 3030520</t>
  </si>
  <si>
    <t>35100 3030533</t>
  </si>
  <si>
    <t>35100 3030626</t>
  </si>
  <si>
    <t>35100 3030643</t>
  </si>
  <si>
    <t>35100 3030655</t>
  </si>
  <si>
    <t>35100 3030729</t>
  </si>
  <si>
    <t>35100 3030735</t>
  </si>
  <si>
    <t>35100 3030818</t>
  </si>
  <si>
    <t>35100 3030831</t>
  </si>
  <si>
    <t>35100 3030833</t>
  </si>
  <si>
    <t>35100 3030855</t>
  </si>
  <si>
    <t>35100 3030926</t>
  </si>
  <si>
    <t>35100 3031002</t>
  </si>
  <si>
    <t>35100 3031004</t>
  </si>
  <si>
    <t>35100 3031245</t>
  </si>
  <si>
    <t>35100 3031255</t>
  </si>
  <si>
    <t>35100 3031256</t>
  </si>
  <si>
    <t>35100 3031257</t>
  </si>
  <si>
    <t>35100 3031258</t>
  </si>
  <si>
    <t>35100 3031259</t>
  </si>
  <si>
    <t>35100 3031295</t>
  </si>
  <si>
    <t>35100 3031315</t>
  </si>
  <si>
    <t>35100 3031316</t>
  </si>
  <si>
    <t>35100 3031395</t>
  </si>
  <si>
    <t>35100 3031401</t>
  </si>
  <si>
    <t>35100 3031418</t>
  </si>
  <si>
    <t>35100 3031433</t>
  </si>
  <si>
    <t>35100 3031435</t>
  </si>
  <si>
    <t>35100 3031497</t>
  </si>
  <si>
    <t>35100 3031528</t>
  </si>
  <si>
    <t>35100 3031659</t>
  </si>
  <si>
    <t>35100 3031700</t>
  </si>
  <si>
    <t>35100 3031727</t>
  </si>
  <si>
    <t>35100 3031732</t>
  </si>
  <si>
    <t>35100 3031740</t>
  </si>
  <si>
    <t>35100 3031799</t>
  </si>
  <si>
    <t>35100 3031833</t>
  </si>
  <si>
    <t>35100 3031848</t>
  </si>
  <si>
    <t>35100 3031850</t>
  </si>
  <si>
    <t>35100 3031901</t>
  </si>
  <si>
    <t>35100 3031915</t>
  </si>
  <si>
    <t>35100 3031934</t>
  </si>
  <si>
    <t>35100 3031956</t>
  </si>
  <si>
    <t>35100 3031960</t>
  </si>
  <si>
    <t>35100 3031962</t>
  </si>
  <si>
    <t>35100 3032032</t>
  </si>
  <si>
    <t>35100 3032033</t>
  </si>
  <si>
    <t>35100 3032034</t>
  </si>
  <si>
    <t>35100 3032036</t>
  </si>
  <si>
    <t>35100 3032101</t>
  </si>
  <si>
    <t>35100 3032158</t>
  </si>
  <si>
    <t>35100 3032198</t>
  </si>
  <si>
    <t>35100 3032420</t>
  </si>
  <si>
    <t>35100 3032430</t>
  </si>
  <si>
    <t>35100 3032535</t>
  </si>
  <si>
    <t>35100 3032575</t>
  </si>
  <si>
    <t>35100 3032610</t>
  </si>
  <si>
    <t>35100 3032635</t>
  </si>
  <si>
    <t>35100 3032708</t>
  </si>
  <si>
    <t>35100 3032719</t>
  </si>
  <si>
    <t>35100 3032722</t>
  </si>
  <si>
    <t>35100 3032742</t>
  </si>
  <si>
    <t>35100 3032896</t>
  </si>
  <si>
    <t>35100 3032944</t>
  </si>
  <si>
    <t>35100 3032945</t>
  </si>
  <si>
    <t>35100 3032946</t>
  </si>
  <si>
    <t>35100 3033083</t>
  </si>
  <si>
    <t>35100 3033167</t>
  </si>
  <si>
    <t>35100 3033196</t>
  </si>
  <si>
    <t>35100 3033230</t>
  </si>
  <si>
    <t>35100 3033234</t>
  </si>
  <si>
    <t>35100 3033257</t>
  </si>
  <si>
    <t>35100 3033296</t>
  </si>
  <si>
    <t>35100 3033384</t>
  </si>
  <si>
    <t>35100 3033411</t>
  </si>
  <si>
    <t>35100 3033431</t>
  </si>
  <si>
    <t>35100 3033436</t>
  </si>
  <si>
    <t>35100 3033437</t>
  </si>
  <si>
    <t>35100 3033438</t>
  </si>
  <si>
    <t>35100 3033472</t>
  </si>
  <si>
    <t>35100 3033535</t>
  </si>
  <si>
    <t>35100 3033574</t>
  </si>
  <si>
    <t>35100 3033589</t>
  </si>
  <si>
    <t>35100 3033605</t>
  </si>
  <si>
    <t>35100 3033606</t>
  </si>
  <si>
    <t>35100 3033646</t>
  </si>
  <si>
    <t>35100 3033765</t>
  </si>
  <si>
    <t>35100 3033770</t>
  </si>
  <si>
    <t>35100 3033771</t>
  </si>
  <si>
    <t>35100 3033772</t>
  </si>
  <si>
    <t>35100 3033786</t>
  </si>
  <si>
    <t>35100 3033847</t>
  </si>
  <si>
    <t>35100 3033849</t>
  </si>
  <si>
    <t>35100 3033858</t>
  </si>
  <si>
    <t>35100 3033876</t>
  </si>
  <si>
    <t>35100 3033918</t>
  </si>
  <si>
    <t>35100 3033952</t>
  </si>
  <si>
    <t>35100 3034003</t>
  </si>
  <si>
    <t>35100 3034004</t>
  </si>
  <si>
    <t>35100 3034079</t>
  </si>
  <si>
    <t>35100 3034084</t>
  </si>
  <si>
    <t>35100 3034173</t>
  </si>
  <si>
    <t>35100 3034207</t>
  </si>
  <si>
    <t>35100 3034214</t>
  </si>
  <si>
    <t>35100 3034217</t>
  </si>
  <si>
    <t>35100 3034224</t>
  </si>
  <si>
    <t>35100 3034285</t>
  </si>
  <si>
    <t>35100 3034286</t>
  </si>
  <si>
    <t>35100 3034287</t>
  </si>
  <si>
    <t>35100 3034320</t>
  </si>
  <si>
    <t>35100 3034344</t>
  </si>
  <si>
    <t>35100 3034347</t>
  </si>
  <si>
    <t>35100 3034378</t>
  </si>
  <si>
    <t>35100 3034379</t>
  </si>
  <si>
    <t>35100 3034414</t>
  </si>
  <si>
    <t>35100 3034446</t>
  </si>
  <si>
    <t>35100 3034447</t>
  </si>
  <si>
    <t>35100 3034486</t>
  </si>
  <si>
    <t>35100 3034493</t>
  </si>
  <si>
    <t>35100 3034505</t>
  </si>
  <si>
    <t>35100 3034534</t>
  </si>
  <si>
    <t>35100 3034557</t>
  </si>
  <si>
    <t>35100 3034610</t>
  </si>
  <si>
    <t>35100 3034612</t>
  </si>
  <si>
    <t>35100 3034623</t>
  </si>
  <si>
    <t>35100 3034624</t>
  </si>
  <si>
    <t>35100 3034676</t>
  </si>
  <si>
    <t>35100 3034677</t>
  </si>
  <si>
    <t>35100 3034688</t>
  </si>
  <si>
    <t>35100 3034772</t>
  </si>
  <si>
    <t>35100 3034773</t>
  </si>
  <si>
    <t>35100 3034777</t>
  </si>
  <si>
    <t>35100 3034786</t>
  </si>
  <si>
    <t>35100 3034806</t>
  </si>
  <si>
    <t>35100 3034873</t>
  </si>
  <si>
    <t>35100 3035071</t>
  </si>
  <si>
    <t>35100 3035072</t>
  </si>
  <si>
    <t>35100 3035145</t>
  </si>
  <si>
    <t>35100 3035174</t>
  </si>
  <si>
    <t>35100 3035199</t>
  </si>
  <si>
    <t>35100 3035266</t>
  </si>
  <si>
    <t>35100 3035276</t>
  </si>
  <si>
    <t>35100 3035299</t>
  </si>
  <si>
    <t>35100 3035306</t>
  </si>
  <si>
    <t>35100 3035315</t>
  </si>
  <si>
    <t>35100 3035354</t>
  </si>
  <si>
    <t>35100 3035367</t>
  </si>
  <si>
    <t>35100 3035474</t>
  </si>
  <si>
    <t>35100 3035543</t>
  </si>
  <si>
    <t>35100 3035545</t>
  </si>
  <si>
    <t>35100 3035548</t>
  </si>
  <si>
    <t>35100 3035633</t>
  </si>
  <si>
    <t>35100 3035684</t>
  </si>
  <si>
    <t>35100 3035685</t>
  </si>
  <si>
    <t>5100 3034344</t>
  </si>
  <si>
    <t>Loss date</t>
  </si>
  <si>
    <t>Policy year</t>
  </si>
  <si>
    <t>Policy Year</t>
  </si>
  <si>
    <t>Claim Status</t>
  </si>
  <si>
    <t>Public Liability Property Damage</t>
  </si>
  <si>
    <t>Leakage</t>
  </si>
  <si>
    <t>Property Damage</t>
  </si>
  <si>
    <t>Other - Property Damage/Loss</t>
  </si>
  <si>
    <t>Defective Plans</t>
  </si>
  <si>
    <t>Public Liability Bodily Injury</t>
  </si>
  <si>
    <t>Contact With</t>
  </si>
  <si>
    <t>Slip,Trip Or Fall-Same Level</t>
  </si>
  <si>
    <t>Slip,Trip Or Fall-Elevated Surfaces</t>
  </si>
  <si>
    <t>Caught Between Moving Objects</t>
  </si>
  <si>
    <t>Water Ingress</t>
  </si>
  <si>
    <t>Water Damage</t>
  </si>
  <si>
    <t>Human Violence</t>
  </si>
  <si>
    <t>Struck By Object</t>
  </si>
  <si>
    <t>Not Otherwise Classified</t>
  </si>
  <si>
    <t>Vehicle Accident</t>
  </si>
  <si>
    <t>Slip Or Fall-From Ladder</t>
  </si>
  <si>
    <t>Alleged False Arrest</t>
  </si>
  <si>
    <t>Slip,Trip,Fall - Footway (Highway)</t>
  </si>
  <si>
    <t>Slip Or Fall - Liquid Or Grease Spills/Oil</t>
  </si>
  <si>
    <t>Bitten</t>
  </si>
  <si>
    <t>Slip, Trip, Fall - On Stairs</t>
  </si>
  <si>
    <t>Alleged Food Poisoning</t>
  </si>
  <si>
    <t>Exertion - Pulling Or Pushing</t>
  </si>
  <si>
    <t>Exertion - Lifting</t>
  </si>
  <si>
    <t>Malicious Human Action</t>
  </si>
  <si>
    <t>Fire</t>
  </si>
  <si>
    <t>Alleged Theft</t>
  </si>
  <si>
    <t>Alleged Theft/Property Missing From Room</t>
  </si>
  <si>
    <t>Animal Bite, Scratch, Kick</t>
  </si>
  <si>
    <t>Exposure To</t>
  </si>
  <si>
    <t>Other - Theft/Vandalism</t>
  </si>
  <si>
    <t>Stress Exposure</t>
  </si>
  <si>
    <t>Flood - Internal (And Possible External)</t>
  </si>
  <si>
    <t>Contact With Fire Or Flame</t>
  </si>
  <si>
    <t>Other - Water Contamination</t>
  </si>
  <si>
    <t>Products Liability Bodily Injury</t>
  </si>
  <si>
    <t>Caught In Machinery</t>
  </si>
  <si>
    <t>Slip, Trip, Fall - Handicap Ramp</t>
  </si>
  <si>
    <t>Slip,Trip,Fall-Pits,Shafts,Holes</t>
  </si>
  <si>
    <t>Slip, Trip, Fall - On Ice, Snow Or Water</t>
  </si>
  <si>
    <t>Strike Against,Stationary Or Moving Object</t>
  </si>
  <si>
    <t>Elevator,Escalator,Manlift,Moving Sidewalk</t>
  </si>
  <si>
    <t>Struck By Falling Object</t>
  </si>
  <si>
    <t>Fall From Stool/Chair</t>
  </si>
  <si>
    <t>Slip,Trip Or Fall-Parking Lot</t>
  </si>
  <si>
    <t>Slip, Trip, Fall: Object</t>
  </si>
  <si>
    <t>Trapped</t>
  </si>
  <si>
    <t>Name_102</t>
  </si>
  <si>
    <t>Name_103</t>
  </si>
  <si>
    <t>Name_104</t>
  </si>
  <si>
    <t>Name_105</t>
  </si>
  <si>
    <t>Name_106</t>
  </si>
  <si>
    <t>Name_107</t>
  </si>
  <si>
    <t>Name_108</t>
  </si>
  <si>
    <t>Name_109</t>
  </si>
  <si>
    <t>Name_110</t>
  </si>
  <si>
    <t>Name_111</t>
  </si>
  <si>
    <t>Name_112</t>
  </si>
  <si>
    <t>Name_113</t>
  </si>
  <si>
    <t>Name_114</t>
  </si>
  <si>
    <t>Name_115</t>
  </si>
  <si>
    <t>Name_116</t>
  </si>
  <si>
    <t>Name_117</t>
  </si>
  <si>
    <t>Name_118</t>
  </si>
  <si>
    <t>Name_119</t>
  </si>
  <si>
    <t>Name_120</t>
  </si>
  <si>
    <t>Name_121</t>
  </si>
  <si>
    <t>Name_122</t>
  </si>
  <si>
    <t>Name_123</t>
  </si>
  <si>
    <t>Name_124</t>
  </si>
  <si>
    <t>Name_125</t>
  </si>
  <si>
    <t>Name_126</t>
  </si>
  <si>
    <t>Name_127</t>
  </si>
  <si>
    <t>Name_128</t>
  </si>
  <si>
    <t>Name_129</t>
  </si>
  <si>
    <t>Name_130</t>
  </si>
  <si>
    <t>Name_131</t>
  </si>
  <si>
    <t>Name_132</t>
  </si>
  <si>
    <t>Name_133</t>
  </si>
  <si>
    <t>Name_134</t>
  </si>
  <si>
    <t>Name_135</t>
  </si>
  <si>
    <t>Name_136</t>
  </si>
  <si>
    <t>Name_137</t>
  </si>
  <si>
    <t>Name_138</t>
  </si>
  <si>
    <t>Name_139</t>
  </si>
  <si>
    <t>Name_140</t>
  </si>
  <si>
    <t>Name_141</t>
  </si>
  <si>
    <t>Name_142</t>
  </si>
  <si>
    <t>Name_143</t>
  </si>
  <si>
    <t>Name_144</t>
  </si>
  <si>
    <t>Name_145</t>
  </si>
  <si>
    <t>Name_146</t>
  </si>
  <si>
    <t>Name_147</t>
  </si>
  <si>
    <t>Name_148</t>
  </si>
  <si>
    <t>Name_149</t>
  </si>
  <si>
    <t>Name_150</t>
  </si>
  <si>
    <t>Name_151</t>
  </si>
  <si>
    <t>Name_152</t>
  </si>
  <si>
    <t>Name_153</t>
  </si>
  <si>
    <t>Name_154</t>
  </si>
  <si>
    <t>Name_155</t>
  </si>
  <si>
    <t>Name_156</t>
  </si>
  <si>
    <t>Name_157</t>
  </si>
  <si>
    <t>Name_158</t>
  </si>
  <si>
    <t>Name_159</t>
  </si>
  <si>
    <t>Name_160</t>
  </si>
  <si>
    <t>Name_161</t>
  </si>
  <si>
    <t>Name_162</t>
  </si>
  <si>
    <t>Name_163</t>
  </si>
  <si>
    <t>Name_164</t>
  </si>
  <si>
    <t>Name_165</t>
  </si>
  <si>
    <t>Name_166</t>
  </si>
  <si>
    <t>Name_167</t>
  </si>
  <si>
    <t>Name_168</t>
  </si>
  <si>
    <t>Name_169</t>
  </si>
  <si>
    <t>Name_170</t>
  </si>
  <si>
    <t>Name_171</t>
  </si>
  <si>
    <t>Name_172</t>
  </si>
  <si>
    <t>Name_173</t>
  </si>
  <si>
    <t>Name_174</t>
  </si>
  <si>
    <t>Name_175</t>
  </si>
  <si>
    <t>Name_176</t>
  </si>
  <si>
    <t>Name_177</t>
  </si>
  <si>
    <t>Name_178</t>
  </si>
  <si>
    <t>Name_179</t>
  </si>
  <si>
    <t>Name_180</t>
  </si>
  <si>
    <t>Name_181</t>
  </si>
  <si>
    <t>Name_182</t>
  </si>
  <si>
    <t>Name_183</t>
  </si>
  <si>
    <t>Name_184</t>
  </si>
  <si>
    <t>Name_185</t>
  </si>
  <si>
    <t>Name_186</t>
  </si>
  <si>
    <t>Name_187</t>
  </si>
  <si>
    <t>Name_188</t>
  </si>
  <si>
    <t>Name_189</t>
  </si>
  <si>
    <t>Name_190</t>
  </si>
  <si>
    <t>Name_191</t>
  </si>
  <si>
    <t>Name_192</t>
  </si>
  <si>
    <t>Name_193</t>
  </si>
  <si>
    <t>Name_194</t>
  </si>
  <si>
    <t>Name_195</t>
  </si>
  <si>
    <t>Name_196</t>
  </si>
  <si>
    <t>Name_197</t>
  </si>
  <si>
    <t>Name_198</t>
  </si>
  <si>
    <t>Name_199</t>
  </si>
  <si>
    <t>Name_200</t>
  </si>
  <si>
    <t>Name_201</t>
  </si>
  <si>
    <t>Name_202</t>
  </si>
  <si>
    <t>Name_203</t>
  </si>
  <si>
    <t>Name_204</t>
  </si>
  <si>
    <t>Name_205</t>
  </si>
  <si>
    <t>Name_206</t>
  </si>
  <si>
    <t>Name_207</t>
  </si>
  <si>
    <t>Name_208</t>
  </si>
  <si>
    <t>Name_209</t>
  </si>
  <si>
    <t>Name_210</t>
  </si>
  <si>
    <t>Name_211</t>
  </si>
  <si>
    <t>Name_212</t>
  </si>
  <si>
    <t>Name_213</t>
  </si>
  <si>
    <t>Name_214</t>
  </si>
  <si>
    <t>Name_215</t>
  </si>
  <si>
    <t>Name_216</t>
  </si>
  <si>
    <t>Name_217</t>
  </si>
  <si>
    <t>Name_218</t>
  </si>
  <si>
    <t>Name_219</t>
  </si>
  <si>
    <t>Name_220</t>
  </si>
  <si>
    <t>Name_221</t>
  </si>
  <si>
    <t>Name_222</t>
  </si>
  <si>
    <t>Name_223</t>
  </si>
  <si>
    <t>Name_224</t>
  </si>
  <si>
    <t>Name_225</t>
  </si>
  <si>
    <t>Name_226</t>
  </si>
  <si>
    <t>Name_227</t>
  </si>
  <si>
    <t>Name_228</t>
  </si>
  <si>
    <t>Name_229</t>
  </si>
  <si>
    <t>Name_230</t>
  </si>
  <si>
    <t>Name_231</t>
  </si>
  <si>
    <t>Name_232</t>
  </si>
  <si>
    <t>Name_233</t>
  </si>
  <si>
    <t>Name_234</t>
  </si>
  <si>
    <t>Name_235</t>
  </si>
  <si>
    <t>Name_236</t>
  </si>
  <si>
    <t>Name_237</t>
  </si>
  <si>
    <t>Name_238</t>
  </si>
  <si>
    <t>Name_239</t>
  </si>
  <si>
    <t>Name_240</t>
  </si>
  <si>
    <t>Name_241</t>
  </si>
  <si>
    <t>Name_242</t>
  </si>
  <si>
    <t>Name_243</t>
  </si>
  <si>
    <t>Name_244</t>
  </si>
  <si>
    <t>Name_245</t>
  </si>
  <si>
    <t>Name_246</t>
  </si>
  <si>
    <t>Name_247</t>
  </si>
  <si>
    <t>Name_248</t>
  </si>
  <si>
    <t>Name_249</t>
  </si>
  <si>
    <t>Name_250</t>
  </si>
  <si>
    <t>Name_251</t>
  </si>
  <si>
    <t>Name_252</t>
  </si>
  <si>
    <t>Name_253</t>
  </si>
  <si>
    <t>Name_254</t>
  </si>
  <si>
    <t>Name_255</t>
  </si>
  <si>
    <t>Name_256</t>
  </si>
  <si>
    <t>Name_257</t>
  </si>
  <si>
    <t>Name_258</t>
  </si>
  <si>
    <t>Name_259</t>
  </si>
  <si>
    <t>Name_260</t>
  </si>
  <si>
    <t>Name_261</t>
  </si>
  <si>
    <t>Name_262</t>
  </si>
  <si>
    <t>Name_263</t>
  </si>
  <si>
    <t>Name_264</t>
  </si>
  <si>
    <t>Name_265</t>
  </si>
  <si>
    <t>Name_266</t>
  </si>
  <si>
    <t>Name_267</t>
  </si>
  <si>
    <t>Name_268</t>
  </si>
  <si>
    <t>Name_269</t>
  </si>
  <si>
    <t>Name_270</t>
  </si>
  <si>
    <t>Name_271</t>
  </si>
  <si>
    <t>Name_272</t>
  </si>
  <si>
    <t>Name_273</t>
  </si>
  <si>
    <t>Name_274</t>
  </si>
  <si>
    <t>Name_275</t>
  </si>
  <si>
    <t>Name_276</t>
  </si>
  <si>
    <t>Name_277</t>
  </si>
  <si>
    <t>Name_278</t>
  </si>
  <si>
    <t>Name_279</t>
  </si>
  <si>
    <t>Name_280</t>
  </si>
  <si>
    <t>Name_281</t>
  </si>
  <si>
    <t>Name_282</t>
  </si>
  <si>
    <t>Name_283</t>
  </si>
  <si>
    <t>Name_284</t>
  </si>
  <si>
    <t>Name_285</t>
  </si>
  <si>
    <t>Name_286</t>
  </si>
  <si>
    <t>Name_287</t>
  </si>
  <si>
    <t>Name_288</t>
  </si>
  <si>
    <t>Name_289</t>
  </si>
  <si>
    <t>Name_290</t>
  </si>
  <si>
    <t>Name_291</t>
  </si>
  <si>
    <t>Name_292</t>
  </si>
  <si>
    <t>Name_293</t>
  </si>
  <si>
    <t>Name_294</t>
  </si>
  <si>
    <t>Name_295</t>
  </si>
  <si>
    <t>Name_296</t>
  </si>
  <si>
    <t>Name_297</t>
  </si>
  <si>
    <t>Name_298</t>
  </si>
  <si>
    <t>Name_299</t>
  </si>
  <si>
    <t>Name_300</t>
  </si>
  <si>
    <t>Name_301</t>
  </si>
  <si>
    <t>Name_302</t>
  </si>
  <si>
    <t>Name_303</t>
  </si>
  <si>
    <t>Name_304</t>
  </si>
  <si>
    <t>Name_305</t>
  </si>
  <si>
    <t>Name_306</t>
  </si>
  <si>
    <t>Name_307</t>
  </si>
  <si>
    <t>Name_308</t>
  </si>
  <si>
    <t>Name_309</t>
  </si>
  <si>
    <t>Name_310</t>
  </si>
  <si>
    <t>Name_311</t>
  </si>
  <si>
    <t>Name_312</t>
  </si>
  <si>
    <t>Name_313</t>
  </si>
  <si>
    <t>Name_314</t>
  </si>
  <si>
    <t>Name_315</t>
  </si>
  <si>
    <t>Name_316</t>
  </si>
  <si>
    <t>Name_317</t>
  </si>
  <si>
    <t>Name_318</t>
  </si>
  <si>
    <t>Name_319</t>
  </si>
  <si>
    <t>Name_320</t>
  </si>
  <si>
    <t>Name_321</t>
  </si>
  <si>
    <t>Name_322</t>
  </si>
  <si>
    <t>Name_323</t>
  </si>
  <si>
    <t>Name_324</t>
  </si>
  <si>
    <t>Name_325</t>
  </si>
  <si>
    <t>Name_326</t>
  </si>
  <si>
    <t>Name_327</t>
  </si>
  <si>
    <t>Name_328</t>
  </si>
  <si>
    <t>Name_329</t>
  </si>
  <si>
    <t>Name_330</t>
  </si>
  <si>
    <t>Name_331</t>
  </si>
  <si>
    <t>Name_332</t>
  </si>
  <si>
    <t>Name_333</t>
  </si>
  <si>
    <t>Name_334</t>
  </si>
  <si>
    <t>Name_335</t>
  </si>
  <si>
    <t>Name_336</t>
  </si>
  <si>
    <t>Name_337</t>
  </si>
  <si>
    <t>Name_338</t>
  </si>
  <si>
    <t>Name_339</t>
  </si>
  <si>
    <t>Name_340</t>
  </si>
  <si>
    <t>Name_341</t>
  </si>
  <si>
    <t>Name_342</t>
  </si>
  <si>
    <t>Name_343</t>
  </si>
  <si>
    <t>Name_344</t>
  </si>
  <si>
    <t>Name_345</t>
  </si>
  <si>
    <t>Name_346</t>
  </si>
  <si>
    <t>Name_347</t>
  </si>
  <si>
    <t>Name_348</t>
  </si>
  <si>
    <t>Name_349</t>
  </si>
  <si>
    <t>Name_350</t>
  </si>
  <si>
    <t>Name_351</t>
  </si>
  <si>
    <t>Name_352</t>
  </si>
  <si>
    <t>Name_353</t>
  </si>
  <si>
    <t>Name_354</t>
  </si>
  <si>
    <t>Name_355</t>
  </si>
  <si>
    <t>Name_356</t>
  </si>
  <si>
    <t>Name_357</t>
  </si>
  <si>
    <t>Name_358</t>
  </si>
  <si>
    <t>Name_359</t>
  </si>
  <si>
    <t>Name_360</t>
  </si>
  <si>
    <t>Name_361</t>
  </si>
  <si>
    <t>Name_362</t>
  </si>
  <si>
    <t>Name_363</t>
  </si>
  <si>
    <t>Name_364</t>
  </si>
  <si>
    <t>Name_365</t>
  </si>
  <si>
    <t>Name_366</t>
  </si>
  <si>
    <t>Name_367</t>
  </si>
  <si>
    <t>Name_368</t>
  </si>
  <si>
    <t>Name_369</t>
  </si>
  <si>
    <t>Name_370</t>
  </si>
  <si>
    <t>Name_371</t>
  </si>
  <si>
    <t>Name_372</t>
  </si>
  <si>
    <t>Name_373</t>
  </si>
  <si>
    <t>Name_374</t>
  </si>
  <si>
    <t>Name_375</t>
  </si>
  <si>
    <t>Name_376</t>
  </si>
  <si>
    <t>Name_377</t>
  </si>
  <si>
    <t>Name_378</t>
  </si>
  <si>
    <t>Name_379</t>
  </si>
  <si>
    <t>Name_380</t>
  </si>
  <si>
    <t>Name_381</t>
  </si>
  <si>
    <t>Name_382</t>
  </si>
  <si>
    <t>Name_383</t>
  </si>
  <si>
    <t>Name_384</t>
  </si>
  <si>
    <t>Name_385</t>
  </si>
  <si>
    <t>Name_386</t>
  </si>
  <si>
    <t>Name_387</t>
  </si>
  <si>
    <t>Name_388</t>
  </si>
  <si>
    <t>Name_389</t>
  </si>
  <si>
    <t>Name_390</t>
  </si>
  <si>
    <t>Name_391</t>
  </si>
  <si>
    <t>Name_392</t>
  </si>
  <si>
    <t>Name_393</t>
  </si>
  <si>
    <t>Name_394</t>
  </si>
  <si>
    <t>Name_395</t>
  </si>
  <si>
    <t>Name_396</t>
  </si>
  <si>
    <t>Name_397</t>
  </si>
  <si>
    <t>Name_398</t>
  </si>
  <si>
    <t>Name_399</t>
  </si>
  <si>
    <t>Name_400</t>
  </si>
  <si>
    <t>Name_401</t>
  </si>
  <si>
    <t>Name_402</t>
  </si>
  <si>
    <t>Name_403</t>
  </si>
  <si>
    <t>Name_404</t>
  </si>
  <si>
    <t>Name_405</t>
  </si>
  <si>
    <t>Name_406</t>
  </si>
  <si>
    <t>Name_407</t>
  </si>
  <si>
    <t>Name_408</t>
  </si>
  <si>
    <t>Name_409</t>
  </si>
  <si>
    <t>Name_410</t>
  </si>
  <si>
    <t>Name_411</t>
  </si>
  <si>
    <t>Name_412</t>
  </si>
  <si>
    <t>Name_413</t>
  </si>
  <si>
    <t>Name_414</t>
  </si>
  <si>
    <t>Name_415</t>
  </si>
  <si>
    <t>Name_416</t>
  </si>
  <si>
    <t>Name_417</t>
  </si>
  <si>
    <t>Name_418</t>
  </si>
  <si>
    <t>Name_419</t>
  </si>
  <si>
    <t>Name_420</t>
  </si>
  <si>
    <t>Name_421</t>
  </si>
  <si>
    <t>Name_422</t>
  </si>
  <si>
    <t>Name_423</t>
  </si>
  <si>
    <t>Name_424</t>
  </si>
  <si>
    <t>Name_425</t>
  </si>
  <si>
    <t>Name_426</t>
  </si>
  <si>
    <t>Name_427</t>
  </si>
  <si>
    <t>Name_428</t>
  </si>
  <si>
    <t>Name_429</t>
  </si>
  <si>
    <t>Name_430</t>
  </si>
  <si>
    <t>Name_431</t>
  </si>
  <si>
    <t>Name_432</t>
  </si>
  <si>
    <t>Name_433</t>
  </si>
  <si>
    <t>Name_434</t>
  </si>
  <si>
    <t>Name_435</t>
  </si>
  <si>
    <t>Name_436</t>
  </si>
  <si>
    <t>Name_437</t>
  </si>
  <si>
    <t>Name_438</t>
  </si>
  <si>
    <t>Name_439</t>
  </si>
  <si>
    <t>Name_440</t>
  </si>
  <si>
    <t>Name_441</t>
  </si>
  <si>
    <t>Name_442</t>
  </si>
  <si>
    <t>Name_443</t>
  </si>
  <si>
    <t>Name_444</t>
  </si>
  <si>
    <t>Name_445</t>
  </si>
  <si>
    <t>Name_446</t>
  </si>
  <si>
    <t>Name_447</t>
  </si>
  <si>
    <t>Name_448</t>
  </si>
  <si>
    <t>Name_449</t>
  </si>
  <si>
    <t>Name_450</t>
  </si>
  <si>
    <t>Name_451</t>
  </si>
  <si>
    <t>Name_452</t>
  </si>
  <si>
    <t>Name_453</t>
  </si>
  <si>
    <t>Name_454</t>
  </si>
  <si>
    <t>Name_455</t>
  </si>
  <si>
    <t>Name_456</t>
  </si>
  <si>
    <t>Name_457</t>
  </si>
  <si>
    <t>Name_458</t>
  </si>
  <si>
    <t>Name_459</t>
  </si>
  <si>
    <t>Name_460</t>
  </si>
  <si>
    <t>Name_461</t>
  </si>
  <si>
    <t>Name_462</t>
  </si>
  <si>
    <t>Name_463</t>
  </si>
  <si>
    <t>Name_464</t>
  </si>
  <si>
    <t>Name_465</t>
  </si>
  <si>
    <t>Name_466</t>
  </si>
  <si>
    <t>Name_467</t>
  </si>
  <si>
    <t>Name_468</t>
  </si>
  <si>
    <t>Name_469</t>
  </si>
  <si>
    <t>Name_470</t>
  </si>
  <si>
    <t>Name_471</t>
  </si>
  <si>
    <t>Name_472</t>
  </si>
  <si>
    <t>Name_473</t>
  </si>
  <si>
    <t>Name_474</t>
  </si>
  <si>
    <t>Name_475</t>
  </si>
  <si>
    <t>Name_476</t>
  </si>
  <si>
    <t>Name_477</t>
  </si>
  <si>
    <t>Name_478</t>
  </si>
  <si>
    <t>Name_479</t>
  </si>
  <si>
    <t>Name_480</t>
  </si>
  <si>
    <t>Name_481</t>
  </si>
  <si>
    <t>Name_482</t>
  </si>
  <si>
    <t>Name_483</t>
  </si>
  <si>
    <t>Name_484</t>
  </si>
  <si>
    <t>Name_485</t>
  </si>
  <si>
    <t>Name_486</t>
  </si>
  <si>
    <t>Name_487</t>
  </si>
  <si>
    <t>Name_488</t>
  </si>
  <si>
    <t>Name_489</t>
  </si>
  <si>
    <t>Name_490</t>
  </si>
  <si>
    <t>Name_491</t>
  </si>
  <si>
    <t>Name_492</t>
  </si>
  <si>
    <t>Name_493</t>
  </si>
  <si>
    <t>Name_494</t>
  </si>
  <si>
    <t>Name_495</t>
  </si>
  <si>
    <t>Name_496</t>
  </si>
  <si>
    <t>Name_497</t>
  </si>
  <si>
    <t>Name_498</t>
  </si>
  <si>
    <t>Name_499</t>
  </si>
  <si>
    <t>Name_500</t>
  </si>
  <si>
    <t>Name_501</t>
  </si>
  <si>
    <t>Name_502</t>
  </si>
  <si>
    <t>Name_503</t>
  </si>
  <si>
    <t>Name_504</t>
  </si>
  <si>
    <t>Name_505</t>
  </si>
  <si>
    <t>Name_506</t>
  </si>
  <si>
    <t>Name_507</t>
  </si>
  <si>
    <t>Name_508</t>
  </si>
  <si>
    <t>Name_509</t>
  </si>
  <si>
    <t>Name_510</t>
  </si>
  <si>
    <t>Name_511</t>
  </si>
  <si>
    <t>Name_512</t>
  </si>
  <si>
    <t>Name_513</t>
  </si>
  <si>
    <t>Name_514</t>
  </si>
  <si>
    <t>Name_515</t>
  </si>
  <si>
    <t>Name_516</t>
  </si>
  <si>
    <t>Name_517</t>
  </si>
  <si>
    <t>Name_518</t>
  </si>
  <si>
    <t>Name_519</t>
  </si>
  <si>
    <t>Name_520</t>
  </si>
  <si>
    <t>Name_521</t>
  </si>
  <si>
    <t>Name_522</t>
  </si>
  <si>
    <t>Name_523</t>
  </si>
  <si>
    <t>Name_524</t>
  </si>
  <si>
    <t>Name_525</t>
  </si>
  <si>
    <t>Name_526</t>
  </si>
  <si>
    <t>Name_527</t>
  </si>
  <si>
    <t>Name_528</t>
  </si>
  <si>
    <t>Name_529</t>
  </si>
  <si>
    <t>Name_530</t>
  </si>
  <si>
    <t>Name_531</t>
  </si>
  <si>
    <t>Name_532</t>
  </si>
  <si>
    <t>Name_533</t>
  </si>
  <si>
    <t>Name_534</t>
  </si>
  <si>
    <t>Name_535</t>
  </si>
  <si>
    <t>Name_536</t>
  </si>
  <si>
    <t>Name_537</t>
  </si>
  <si>
    <t>Name_538</t>
  </si>
  <si>
    <t>Name_539</t>
  </si>
  <si>
    <t>Name_540</t>
  </si>
  <si>
    <t>Name_541</t>
  </si>
  <si>
    <t>Name_542</t>
  </si>
  <si>
    <t>Name_543</t>
  </si>
  <si>
    <t>Name_544</t>
  </si>
  <si>
    <t>Name_545</t>
  </si>
  <si>
    <t>Name_546</t>
  </si>
  <si>
    <t>Name_547</t>
  </si>
  <si>
    <t>Name_548</t>
  </si>
  <si>
    <t>Name_549</t>
  </si>
  <si>
    <t>Name_550</t>
  </si>
  <si>
    <t>Name_551</t>
  </si>
  <si>
    <t>Name_552</t>
  </si>
  <si>
    <t>Name_553</t>
  </si>
  <si>
    <t>Name_554</t>
  </si>
  <si>
    <t>Name_555</t>
  </si>
  <si>
    <t>Name_556</t>
  </si>
  <si>
    <t>Name_557</t>
  </si>
  <si>
    <t>Name_558</t>
  </si>
  <si>
    <t>Name_559</t>
  </si>
  <si>
    <t>Name_560</t>
  </si>
  <si>
    <t>Name_561</t>
  </si>
  <si>
    <t>Name_562</t>
  </si>
  <si>
    <t>Name_563</t>
  </si>
  <si>
    <t>Name_564</t>
  </si>
  <si>
    <t>Name_565</t>
  </si>
  <si>
    <t>Name_566</t>
  </si>
  <si>
    <t>Name_567</t>
  </si>
  <si>
    <t>Name_568</t>
  </si>
  <si>
    <t>Name_569</t>
  </si>
  <si>
    <t>Name_570</t>
  </si>
  <si>
    <t>Name_571</t>
  </si>
  <si>
    <t>Name_572</t>
  </si>
  <si>
    <t>Name_573</t>
  </si>
  <si>
    <t>Name_574</t>
  </si>
  <si>
    <t>Name_575</t>
  </si>
  <si>
    <t>Name_576</t>
  </si>
  <si>
    <t>Name_577</t>
  </si>
  <si>
    <t>Name_578</t>
  </si>
  <si>
    <t>Name_579</t>
  </si>
  <si>
    <t>Name_580</t>
  </si>
  <si>
    <t>Name_581</t>
  </si>
  <si>
    <t>Name_582</t>
  </si>
  <si>
    <t>Name_583</t>
  </si>
  <si>
    <t>Name_584</t>
  </si>
  <si>
    <t>Name_585</t>
  </si>
  <si>
    <t>Name_586</t>
  </si>
  <si>
    <t>Name_587</t>
  </si>
  <si>
    <t>Name_588</t>
  </si>
  <si>
    <t>Name_589</t>
  </si>
  <si>
    <t>Name_590</t>
  </si>
  <si>
    <t>Name_591</t>
  </si>
  <si>
    <t>Name_592</t>
  </si>
  <si>
    <t>Name_593</t>
  </si>
  <si>
    <t>Name_594</t>
  </si>
  <si>
    <t>Name_595</t>
  </si>
  <si>
    <t>Name_596</t>
  </si>
  <si>
    <t>Name_597</t>
  </si>
  <si>
    <t>Name_598</t>
  </si>
  <si>
    <t>Name_599</t>
  </si>
  <si>
    <t>Name_600</t>
  </si>
  <si>
    <t>Name_601</t>
  </si>
  <si>
    <t>Name_602</t>
  </si>
  <si>
    <t>Name_603</t>
  </si>
  <si>
    <t>Name_604</t>
  </si>
  <si>
    <t>Name_605</t>
  </si>
  <si>
    <t>Name_606</t>
  </si>
  <si>
    <t>Name_607</t>
  </si>
  <si>
    <t>Name_608</t>
  </si>
  <si>
    <t>Name_609</t>
  </si>
  <si>
    <t>Name_610</t>
  </si>
  <si>
    <t>Name_611</t>
  </si>
  <si>
    <t>Name_612</t>
  </si>
  <si>
    <t>Name_613</t>
  </si>
  <si>
    <t>Name_614</t>
  </si>
  <si>
    <t>Name_615</t>
  </si>
  <si>
    <t>Name_616</t>
  </si>
  <si>
    <t>Name_617</t>
  </si>
  <si>
    <t>Name_618</t>
  </si>
  <si>
    <t>Name_619</t>
  </si>
  <si>
    <t>Name_620</t>
  </si>
  <si>
    <t>Name_621</t>
  </si>
  <si>
    <t>Name_622</t>
  </si>
  <si>
    <t>Name_623</t>
  </si>
  <si>
    <t>Name_624</t>
  </si>
  <si>
    <t>Name_625</t>
  </si>
  <si>
    <t>Name_626</t>
  </si>
  <si>
    <t>Name_627</t>
  </si>
  <si>
    <t>Name_628</t>
  </si>
  <si>
    <t>Name_629</t>
  </si>
  <si>
    <t>Name_630</t>
  </si>
  <si>
    <t>Name_631</t>
  </si>
  <si>
    <t>Name_632</t>
  </si>
  <si>
    <t>Name_633</t>
  </si>
  <si>
    <t>Name_634</t>
  </si>
  <si>
    <t>Name_635</t>
  </si>
  <si>
    <t>Name_636</t>
  </si>
  <si>
    <t>Name_637</t>
  </si>
  <si>
    <t>Name_638</t>
  </si>
  <si>
    <t>Name_639</t>
  </si>
  <si>
    <t>Name_640</t>
  </si>
  <si>
    <t>Name_641</t>
  </si>
  <si>
    <t>Name_642</t>
  </si>
  <si>
    <t>Name_643</t>
  </si>
  <si>
    <t>Name_644</t>
  </si>
  <si>
    <t>Name_645</t>
  </si>
  <si>
    <t>Name_646</t>
  </si>
  <si>
    <t>Name_647</t>
  </si>
  <si>
    <t>Name_648</t>
  </si>
  <si>
    <t>Name_649</t>
  </si>
  <si>
    <t>Name_650</t>
  </si>
  <si>
    <t>Name_651</t>
  </si>
  <si>
    <t>Name_652</t>
  </si>
  <si>
    <t>Name_653</t>
  </si>
  <si>
    <t>Name_654</t>
  </si>
  <si>
    <t>Name_655</t>
  </si>
  <si>
    <t>Name_656</t>
  </si>
  <si>
    <t>Name_657</t>
  </si>
  <si>
    <t>Name_658</t>
  </si>
  <si>
    <t>Name_659</t>
  </si>
  <si>
    <t>Name_660</t>
  </si>
  <si>
    <t>Name_661</t>
  </si>
  <si>
    <t>Name_662</t>
  </si>
  <si>
    <t>Name_663</t>
  </si>
  <si>
    <t>Name_664</t>
  </si>
  <si>
    <t>Name_665</t>
  </si>
  <si>
    <t>Name_666</t>
  </si>
  <si>
    <t>Name_667</t>
  </si>
  <si>
    <t>Name_668</t>
  </si>
  <si>
    <t>Name_669</t>
  </si>
  <si>
    <t>Name_670</t>
  </si>
  <si>
    <t>Name_671</t>
  </si>
  <si>
    <t>Name_672</t>
  </si>
  <si>
    <t>Name_673</t>
  </si>
  <si>
    <t>Name_674</t>
  </si>
  <si>
    <t>Name_675</t>
  </si>
  <si>
    <t>Name_676</t>
  </si>
  <si>
    <t>Name_677</t>
  </si>
  <si>
    <t>Name_678</t>
  </si>
  <si>
    <t>Name_679</t>
  </si>
  <si>
    <t>Name_680</t>
  </si>
  <si>
    <t>Name_681</t>
  </si>
  <si>
    <t>Name_682</t>
  </si>
  <si>
    <t>Name_683</t>
  </si>
  <si>
    <t>Name_684</t>
  </si>
  <si>
    <t>Name_685</t>
  </si>
  <si>
    <t>Name_686</t>
  </si>
  <si>
    <t>Name_687</t>
  </si>
  <si>
    <t>Name_688</t>
  </si>
  <si>
    <t>Name_689</t>
  </si>
  <si>
    <t>Name_690</t>
  </si>
  <si>
    <t>Name_691</t>
  </si>
  <si>
    <t>Name_692</t>
  </si>
  <si>
    <t>Name_693</t>
  </si>
  <si>
    <t>Name_694</t>
  </si>
  <si>
    <t>Name_695</t>
  </si>
  <si>
    <t>Name_696</t>
  </si>
  <si>
    <t>Name_697</t>
  </si>
  <si>
    <t>Name_698</t>
  </si>
  <si>
    <t>Name_699</t>
  </si>
  <si>
    <t>Name_700</t>
  </si>
  <si>
    <t>Name_701</t>
  </si>
  <si>
    <t>Name_702</t>
  </si>
  <si>
    <t>Name_703</t>
  </si>
  <si>
    <t>Name_704</t>
  </si>
  <si>
    <t>Name_705</t>
  </si>
  <si>
    <t>Name_706</t>
  </si>
  <si>
    <t>Name_707</t>
  </si>
  <si>
    <t>Name_708</t>
  </si>
  <si>
    <t>Name_709</t>
  </si>
  <si>
    <t>Name_710</t>
  </si>
  <si>
    <t>Name_711</t>
  </si>
  <si>
    <t>Name_712</t>
  </si>
  <si>
    <t>Name_713</t>
  </si>
  <si>
    <t>Name_714</t>
  </si>
  <si>
    <t>Name_715</t>
  </si>
  <si>
    <t>Name_716</t>
  </si>
  <si>
    <t>Name_717</t>
  </si>
  <si>
    <t>Name_718</t>
  </si>
  <si>
    <t>Name_719</t>
  </si>
  <si>
    <t>Name_720</t>
  </si>
  <si>
    <t>Name_721</t>
  </si>
  <si>
    <t>Name_722</t>
  </si>
  <si>
    <t>Name_723</t>
  </si>
  <si>
    <t>Name_724</t>
  </si>
  <si>
    <t>Name_725</t>
  </si>
  <si>
    <t>Name_726</t>
  </si>
  <si>
    <t>Name_727</t>
  </si>
  <si>
    <t>Name_728</t>
  </si>
  <si>
    <t>Name_729</t>
  </si>
  <si>
    <t>Name_730</t>
  </si>
  <si>
    <t>Name_731</t>
  </si>
  <si>
    <t>Name_732</t>
  </si>
  <si>
    <t>Name_733</t>
  </si>
  <si>
    <t>Name_734</t>
  </si>
  <si>
    <t>Name_735</t>
  </si>
  <si>
    <t>Name_736</t>
  </si>
  <si>
    <t>Name_737</t>
  </si>
  <si>
    <t>Name_738</t>
  </si>
  <si>
    <t>Name_739</t>
  </si>
  <si>
    <t>Name_740</t>
  </si>
  <si>
    <t>Name_741</t>
  </si>
  <si>
    <t>Name_742</t>
  </si>
  <si>
    <t>Name_743</t>
  </si>
  <si>
    <t>Name_744</t>
  </si>
  <si>
    <t>Name_745</t>
  </si>
  <si>
    <t>Name_746</t>
  </si>
  <si>
    <t>Name_747</t>
  </si>
  <si>
    <t>Name_748</t>
  </si>
  <si>
    <t>Name_749</t>
  </si>
  <si>
    <t>Name_750</t>
  </si>
  <si>
    <t>Name_751</t>
  </si>
  <si>
    <t>Name_752</t>
  </si>
  <si>
    <t>Name_753</t>
  </si>
  <si>
    <t>Name_754</t>
  </si>
  <si>
    <t>Name_755</t>
  </si>
  <si>
    <t>Name_756</t>
  </si>
  <si>
    <t>Name_757</t>
  </si>
  <si>
    <t>Name_758</t>
  </si>
  <si>
    <t>Name_759</t>
  </si>
  <si>
    <t>Name_760</t>
  </si>
  <si>
    <t>Name_761</t>
  </si>
  <si>
    <t>Name_762</t>
  </si>
  <si>
    <t>Name_763</t>
  </si>
  <si>
    <t>Name_764</t>
  </si>
  <si>
    <t>Name_765</t>
  </si>
  <si>
    <t>Name_766</t>
  </si>
  <si>
    <t>Name_767</t>
  </si>
  <si>
    <t>Name_768</t>
  </si>
  <si>
    <t>Name_769</t>
  </si>
  <si>
    <t>Name_770</t>
  </si>
  <si>
    <t>Name_771</t>
  </si>
  <si>
    <t>Name_772</t>
  </si>
  <si>
    <t>Name_773</t>
  </si>
  <si>
    <t>Name_774</t>
  </si>
  <si>
    <t>Name_775</t>
  </si>
  <si>
    <t>Name_776</t>
  </si>
  <si>
    <t>Name_777</t>
  </si>
  <si>
    <t>Name_778</t>
  </si>
  <si>
    <t>Name_779</t>
  </si>
  <si>
    <t>Name_780</t>
  </si>
  <si>
    <t>Name_781</t>
  </si>
  <si>
    <t>Name_782</t>
  </si>
  <si>
    <t>Name_783</t>
  </si>
  <si>
    <t>Name_784</t>
  </si>
  <si>
    <t>Name_785</t>
  </si>
  <si>
    <t>Name_786</t>
  </si>
  <si>
    <t>Name_787</t>
  </si>
  <si>
    <t>Name_788</t>
  </si>
  <si>
    <t>Name_789</t>
  </si>
  <si>
    <t>Name_790</t>
  </si>
  <si>
    <t>Name_791</t>
  </si>
  <si>
    <t>Name_792</t>
  </si>
  <si>
    <t>Name_793</t>
  </si>
  <si>
    <t>Name_794</t>
  </si>
  <si>
    <t>Name_795</t>
  </si>
  <si>
    <t>Name_796</t>
  </si>
  <si>
    <t>Name_797</t>
  </si>
  <si>
    <t>Name_798</t>
  </si>
  <si>
    <t>Name_799</t>
  </si>
  <si>
    <t>Name_800</t>
  </si>
  <si>
    <t>Name_801</t>
  </si>
  <si>
    <t>Name_802</t>
  </si>
  <si>
    <t>Name_803</t>
  </si>
  <si>
    <t>Name_804</t>
  </si>
  <si>
    <t>Name_805</t>
  </si>
  <si>
    <t>Name_806</t>
  </si>
  <si>
    <t>Name_807</t>
  </si>
  <si>
    <t>Name_808</t>
  </si>
  <si>
    <t>Name_809</t>
  </si>
  <si>
    <t>Name_810</t>
  </si>
  <si>
    <t>Name_811</t>
  </si>
  <si>
    <t>Name_812</t>
  </si>
  <si>
    <t>Name_813</t>
  </si>
  <si>
    <t>Name_814</t>
  </si>
  <si>
    <t>Name_815</t>
  </si>
  <si>
    <t>Name_816</t>
  </si>
  <si>
    <t>Name_817</t>
  </si>
  <si>
    <t>Name_818</t>
  </si>
  <si>
    <t>Name_819</t>
  </si>
  <si>
    <t>Name_820</t>
  </si>
  <si>
    <t>Name_821</t>
  </si>
  <si>
    <t>Name_822</t>
  </si>
  <si>
    <t>Name_823</t>
  </si>
  <si>
    <t>Name_824</t>
  </si>
  <si>
    <t>Name_825</t>
  </si>
  <si>
    <t>Name_826</t>
  </si>
  <si>
    <t>Name_827</t>
  </si>
  <si>
    <t>Name_828</t>
  </si>
  <si>
    <t>Name_829</t>
  </si>
  <si>
    <t>Name_830</t>
  </si>
  <si>
    <t>Name_831</t>
  </si>
  <si>
    <t>Name_832</t>
  </si>
  <si>
    <t>Name_833</t>
  </si>
  <si>
    <t>Name_834</t>
  </si>
  <si>
    <t>Name_835</t>
  </si>
  <si>
    <t>Name_836</t>
  </si>
  <si>
    <t>Name_837</t>
  </si>
  <si>
    <t>Name_838</t>
  </si>
  <si>
    <t>Name_839</t>
  </si>
  <si>
    <t>Name_840</t>
  </si>
  <si>
    <t>Name_841</t>
  </si>
  <si>
    <t>Name_842</t>
  </si>
  <si>
    <t>Name_843</t>
  </si>
  <si>
    <t>Name_844</t>
  </si>
  <si>
    <t>Name_845</t>
  </si>
  <si>
    <t>Name_846</t>
  </si>
  <si>
    <t>Name_847</t>
  </si>
  <si>
    <t>Name_848</t>
  </si>
  <si>
    <t>Name_849</t>
  </si>
  <si>
    <t>Name_850</t>
  </si>
  <si>
    <t>Name_851</t>
  </si>
  <si>
    <t>Name_852</t>
  </si>
  <si>
    <t>Name_853</t>
  </si>
  <si>
    <t>Name_854</t>
  </si>
  <si>
    <t>Name_855</t>
  </si>
  <si>
    <t>Name_856</t>
  </si>
  <si>
    <t>Name_857</t>
  </si>
  <si>
    <t>Name_858</t>
  </si>
  <si>
    <t>Name_859</t>
  </si>
  <si>
    <t>Name_860</t>
  </si>
  <si>
    <t>Name_861</t>
  </si>
  <si>
    <t>Name_862</t>
  </si>
  <si>
    <t>Name_863</t>
  </si>
  <si>
    <t>Name_864</t>
  </si>
  <si>
    <t>Name_865</t>
  </si>
  <si>
    <t>Name_866</t>
  </si>
  <si>
    <t>Name_867</t>
  </si>
  <si>
    <t>Name_868</t>
  </si>
  <si>
    <t>Name_869</t>
  </si>
  <si>
    <t>Name_870</t>
  </si>
  <si>
    <t>Name_871</t>
  </si>
  <si>
    <t>Name_872</t>
  </si>
  <si>
    <t>Name_873</t>
  </si>
  <si>
    <t>Name_874</t>
  </si>
  <si>
    <t>Name_875</t>
  </si>
  <si>
    <t>Name_876</t>
  </si>
  <si>
    <t>Name_877</t>
  </si>
  <si>
    <t>Name_878</t>
  </si>
  <si>
    <t>Name_879</t>
  </si>
  <si>
    <t>Name_880</t>
  </si>
  <si>
    <t>Name_881</t>
  </si>
  <si>
    <t>Name_882</t>
  </si>
  <si>
    <t>Name_883</t>
  </si>
  <si>
    <t>Name_884</t>
  </si>
  <si>
    <t>Name_885</t>
  </si>
  <si>
    <t>Name_886</t>
  </si>
  <si>
    <t>Name_887</t>
  </si>
  <si>
    <t>Name_888</t>
  </si>
  <si>
    <t>Name_889</t>
  </si>
  <si>
    <t>Name_890</t>
  </si>
  <si>
    <t>Name_891</t>
  </si>
  <si>
    <t>Name_892</t>
  </si>
  <si>
    <t>Name_893</t>
  </si>
  <si>
    <t>Name_894</t>
  </si>
  <si>
    <t>Name_895</t>
  </si>
  <si>
    <t>Name_896</t>
  </si>
  <si>
    <t>Name_897</t>
  </si>
  <si>
    <t>Name_898</t>
  </si>
  <si>
    <t>Name_899</t>
  </si>
  <si>
    <t>Name_900</t>
  </si>
  <si>
    <t>Name_901</t>
  </si>
  <si>
    <t>Name_902</t>
  </si>
  <si>
    <t>Name_903</t>
  </si>
  <si>
    <t>Name_904</t>
  </si>
  <si>
    <t>Name_905</t>
  </si>
  <si>
    <t>Name_906</t>
  </si>
  <si>
    <t>Name_907</t>
  </si>
  <si>
    <t>Name_908</t>
  </si>
  <si>
    <t>Name_909</t>
  </si>
  <si>
    <t>Name_910</t>
  </si>
  <si>
    <t>Name_911</t>
  </si>
  <si>
    <t>Name_912</t>
  </si>
  <si>
    <t>Name_913</t>
  </si>
  <si>
    <t>Name_914</t>
  </si>
  <si>
    <t>Name_915</t>
  </si>
  <si>
    <t>Name_916</t>
  </si>
  <si>
    <t>Name_917</t>
  </si>
  <si>
    <t>Name_918</t>
  </si>
  <si>
    <t>Name_919</t>
  </si>
  <si>
    <t>Name_920</t>
  </si>
  <si>
    <t>Name_921</t>
  </si>
  <si>
    <t>Name_922</t>
  </si>
  <si>
    <t>Name_923</t>
  </si>
  <si>
    <t>Name_924</t>
  </si>
  <si>
    <t>Name_925</t>
  </si>
  <si>
    <t>Name_926</t>
  </si>
  <si>
    <t>Name_927</t>
  </si>
  <si>
    <t>Name_928</t>
  </si>
  <si>
    <t>Name_929</t>
  </si>
  <si>
    <t>Name_930</t>
  </si>
  <si>
    <t>Name_931</t>
  </si>
  <si>
    <t>Name_932</t>
  </si>
  <si>
    <t>Name_933</t>
  </si>
  <si>
    <t>Name_934</t>
  </si>
  <si>
    <t>Name_935</t>
  </si>
  <si>
    <t>Name_936</t>
  </si>
  <si>
    <t>Name_937</t>
  </si>
  <si>
    <t>Name_938</t>
  </si>
  <si>
    <t>Name_939</t>
  </si>
  <si>
    <t>Name_940</t>
  </si>
  <si>
    <t>Name_941</t>
  </si>
  <si>
    <t>Name_942</t>
  </si>
  <si>
    <t>Name_943</t>
  </si>
  <si>
    <t>Name_944</t>
  </si>
  <si>
    <t>Name_945</t>
  </si>
  <si>
    <t>Name_946</t>
  </si>
  <si>
    <t>Name_947</t>
  </si>
  <si>
    <t>Name_948</t>
  </si>
  <si>
    <t>Name_949</t>
  </si>
  <si>
    <t>Name_950</t>
  </si>
  <si>
    <t>Name_951</t>
  </si>
  <si>
    <t>Name_952</t>
  </si>
  <si>
    <t>Name_953</t>
  </si>
  <si>
    <t>Name_954</t>
  </si>
  <si>
    <t>Name_955</t>
  </si>
  <si>
    <t>Name_956</t>
  </si>
  <si>
    <t>Name_957</t>
  </si>
  <si>
    <t>Name_958</t>
  </si>
  <si>
    <t>Name_959</t>
  </si>
  <si>
    <t>Name_960</t>
  </si>
  <si>
    <t>Name_961</t>
  </si>
  <si>
    <t>Name_962</t>
  </si>
  <si>
    <t>Name_963</t>
  </si>
  <si>
    <t>Name_964</t>
  </si>
  <si>
    <t>Name_965</t>
  </si>
  <si>
    <t>Name_966</t>
  </si>
  <si>
    <t>Name_967</t>
  </si>
  <si>
    <t>Name_968</t>
  </si>
  <si>
    <t>Name_969</t>
  </si>
  <si>
    <t>Name_970</t>
  </si>
  <si>
    <t>Name_971</t>
  </si>
  <si>
    <t>Name_972</t>
  </si>
  <si>
    <t>Name_973</t>
  </si>
  <si>
    <t>Name_974</t>
  </si>
  <si>
    <t>Name_975</t>
  </si>
  <si>
    <t>Name_976</t>
  </si>
  <si>
    <t>Name_977</t>
  </si>
  <si>
    <t>Name_978</t>
  </si>
  <si>
    <t>Name_979</t>
  </si>
  <si>
    <t>Name_980</t>
  </si>
  <si>
    <t>Name_981</t>
  </si>
  <si>
    <t>Name_982</t>
  </si>
  <si>
    <t>Name_983</t>
  </si>
  <si>
    <t>Name_984</t>
  </si>
  <si>
    <t>Name_985</t>
  </si>
  <si>
    <t>Name_986</t>
  </si>
  <si>
    <t>Name_987</t>
  </si>
  <si>
    <t>Name_988</t>
  </si>
  <si>
    <t>Name_989</t>
  </si>
  <si>
    <t>Name_990</t>
  </si>
  <si>
    <t>Name_991</t>
  </si>
  <si>
    <t>Name_992</t>
  </si>
  <si>
    <t>Name_993</t>
  </si>
  <si>
    <t>Name_994</t>
  </si>
  <si>
    <t>Name_995</t>
  </si>
  <si>
    <t>Name_996</t>
  </si>
  <si>
    <t>Name_997</t>
  </si>
  <si>
    <t>Name_998</t>
  </si>
  <si>
    <t>Name_999</t>
  </si>
  <si>
    <t>Name_1000</t>
  </si>
  <si>
    <t>Name_1001</t>
  </si>
  <si>
    <t>Name_1002</t>
  </si>
  <si>
    <t>Name_1003</t>
  </si>
  <si>
    <t>Name_1004</t>
  </si>
  <si>
    <t>Name_1005</t>
  </si>
  <si>
    <t>Name_1006</t>
  </si>
  <si>
    <t>Name_1007</t>
  </si>
  <si>
    <t>Name_1008</t>
  </si>
  <si>
    <t>Name_1009</t>
  </si>
  <si>
    <t>Name_1010</t>
  </si>
  <si>
    <t>Name_1011</t>
  </si>
  <si>
    <t>Name_1012</t>
  </si>
  <si>
    <t>Name_1013</t>
  </si>
  <si>
    <t>Name_1014</t>
  </si>
  <si>
    <t>Name_1015</t>
  </si>
  <si>
    <t>Name_1016</t>
  </si>
  <si>
    <t>Name_1017</t>
  </si>
  <si>
    <t>Name_1018</t>
  </si>
  <si>
    <t>Name_1019</t>
  </si>
  <si>
    <t>Name_1020</t>
  </si>
  <si>
    <t>Name_1021</t>
  </si>
  <si>
    <t>Name_1022</t>
  </si>
  <si>
    <t>Name_1023</t>
  </si>
  <si>
    <t>Name_1024</t>
  </si>
  <si>
    <t>Name_1025</t>
  </si>
  <si>
    <t>Name_1026</t>
  </si>
  <si>
    <t>Name_1027</t>
  </si>
  <si>
    <t>Name_1028</t>
  </si>
  <si>
    <t>Name_1029</t>
  </si>
  <si>
    <t>Name_1030</t>
  </si>
  <si>
    <t>Name_1031</t>
  </si>
  <si>
    <t>Name_1032</t>
  </si>
  <si>
    <t>Name_1033</t>
  </si>
  <si>
    <t>Name_1034</t>
  </si>
  <si>
    <t>Name_1035</t>
  </si>
  <si>
    <t>Name_1036</t>
  </si>
  <si>
    <t>Name_1037</t>
  </si>
  <si>
    <t>Name_1038</t>
  </si>
  <si>
    <t>Name_1039</t>
  </si>
  <si>
    <t>Name_1040</t>
  </si>
  <si>
    <t>Name_1041</t>
  </si>
  <si>
    <t>Name_1042</t>
  </si>
  <si>
    <t>Name_1043</t>
  </si>
  <si>
    <t>Name_1044</t>
  </si>
  <si>
    <t>Name_1045</t>
  </si>
  <si>
    <t>Name_1046</t>
  </si>
  <si>
    <t>Name_1047</t>
  </si>
  <si>
    <t>Name_1048</t>
  </si>
  <si>
    <t>Name_1049</t>
  </si>
  <si>
    <t>Name_1050</t>
  </si>
  <si>
    <t>Name_1051</t>
  </si>
  <si>
    <t>Name_1052</t>
  </si>
  <si>
    <t>Name_1053</t>
  </si>
  <si>
    <t>Name_1054</t>
  </si>
  <si>
    <t>Name_1055</t>
  </si>
  <si>
    <t>Name_1056</t>
  </si>
  <si>
    <t>Name_1057</t>
  </si>
  <si>
    <t>Name_1058</t>
  </si>
  <si>
    <t>Name_1059</t>
  </si>
  <si>
    <t>Name_1060</t>
  </si>
  <si>
    <t>Name_1061</t>
  </si>
  <si>
    <t>Name_1062</t>
  </si>
  <si>
    <t>Name_1063</t>
  </si>
  <si>
    <t>Name_1064</t>
  </si>
  <si>
    <t>Name_1065</t>
  </si>
  <si>
    <t>Name_1066</t>
  </si>
  <si>
    <t>Name_1067</t>
  </si>
  <si>
    <t>Name_1068</t>
  </si>
  <si>
    <t>Name_1069</t>
  </si>
  <si>
    <t>Name_1070</t>
  </si>
  <si>
    <t>Name_1071</t>
  </si>
  <si>
    <t>Name_1072</t>
  </si>
  <si>
    <t>Name_1073</t>
  </si>
  <si>
    <t>Name_1074</t>
  </si>
  <si>
    <t>Name_1075</t>
  </si>
  <si>
    <t>Name_1076</t>
  </si>
  <si>
    <t>Name_1077</t>
  </si>
  <si>
    <t>Name_1078</t>
  </si>
  <si>
    <t>Name_1079</t>
  </si>
  <si>
    <t>Name_1080</t>
  </si>
  <si>
    <t>Name_1081</t>
  </si>
  <si>
    <t>Name_1082</t>
  </si>
  <si>
    <t>Name_1083</t>
  </si>
  <si>
    <t>Name_1084</t>
  </si>
  <si>
    <t>Name_1085</t>
  </si>
  <si>
    <t>Name_1086</t>
  </si>
  <si>
    <t>Name_1087</t>
  </si>
  <si>
    <t>Name_1088</t>
  </si>
  <si>
    <t>Name_1089</t>
  </si>
  <si>
    <t>Name_1090</t>
  </si>
  <si>
    <t>Name_1091</t>
  </si>
  <si>
    <t>Name_1092</t>
  </si>
  <si>
    <t>Name_1093</t>
  </si>
  <si>
    <t>Name_1094</t>
  </si>
  <si>
    <t>Name_1095</t>
  </si>
  <si>
    <t>Name_1096</t>
  </si>
  <si>
    <t>Name_1097</t>
  </si>
  <si>
    <t>Name_1098</t>
  </si>
  <si>
    <t>Name_1099</t>
  </si>
  <si>
    <t>Name_1100</t>
  </si>
  <si>
    <t>Name_1101</t>
  </si>
  <si>
    <t>Name_1102</t>
  </si>
  <si>
    <t>Name_1103</t>
  </si>
  <si>
    <t>Name_1104</t>
  </si>
  <si>
    <t>Name_1105</t>
  </si>
  <si>
    <t>Name_1106</t>
  </si>
  <si>
    <t>Name_1107</t>
  </si>
  <si>
    <t>Name_1108</t>
  </si>
  <si>
    <t>Name_1109</t>
  </si>
  <si>
    <t>Name_1110</t>
  </si>
  <si>
    <t>Name_1111</t>
  </si>
  <si>
    <t>Name_1112</t>
  </si>
  <si>
    <t>Name_1113</t>
  </si>
  <si>
    <t>Name_1114</t>
  </si>
  <si>
    <t>Name_1115</t>
  </si>
  <si>
    <t>Name_1116</t>
  </si>
  <si>
    <t>Name_1117</t>
  </si>
  <si>
    <t>Name_1118</t>
  </si>
  <si>
    <t>Name_1119</t>
  </si>
  <si>
    <t>Name_1120</t>
  </si>
  <si>
    <t>Name_1121</t>
  </si>
  <si>
    <t>Name_1122</t>
  </si>
  <si>
    <t>Name_1123</t>
  </si>
  <si>
    <t>Name_1124</t>
  </si>
  <si>
    <t>Name_1125</t>
  </si>
  <si>
    <t>Name_1126</t>
  </si>
  <si>
    <t>Name_1127</t>
  </si>
  <si>
    <t>Name_1128</t>
  </si>
  <si>
    <t>Name_1129</t>
  </si>
  <si>
    <t>Name_1130</t>
  </si>
  <si>
    <t>Name_1131</t>
  </si>
  <si>
    <t>Name_1132</t>
  </si>
  <si>
    <t>Name_1133</t>
  </si>
  <si>
    <t>Name_1134</t>
  </si>
  <si>
    <t>Name_1135</t>
  </si>
  <si>
    <t>Name_1136</t>
  </si>
  <si>
    <t>Name_1137</t>
  </si>
  <si>
    <t>Name_1138</t>
  </si>
  <si>
    <t>Name_1139</t>
  </si>
  <si>
    <t>Name_1140</t>
  </si>
  <si>
    <t>Name_1141</t>
  </si>
  <si>
    <t>Name_1142</t>
  </si>
  <si>
    <t>Name_1143</t>
  </si>
  <si>
    <t>Name_1144</t>
  </si>
  <si>
    <t>Name_1145</t>
  </si>
  <si>
    <t>Name_1146</t>
  </si>
  <si>
    <t>Name_1147</t>
  </si>
  <si>
    <t>Name_1148</t>
  </si>
  <si>
    <t>Name_1149</t>
  </si>
  <si>
    <t>Name_1150</t>
  </si>
  <si>
    <t>Name_1151</t>
  </si>
  <si>
    <t>Name_1152</t>
  </si>
  <si>
    <t>Name_1153</t>
  </si>
  <si>
    <t>Name_1154</t>
  </si>
  <si>
    <t>Name_1155</t>
  </si>
  <si>
    <t>Name_1156</t>
  </si>
  <si>
    <t>Name_1157</t>
  </si>
  <si>
    <t>Name_1158</t>
  </si>
  <si>
    <t>Name_1159</t>
  </si>
  <si>
    <t>Name_1160</t>
  </si>
  <si>
    <t>Name_1161</t>
  </si>
  <si>
    <t>Name_1162</t>
  </si>
  <si>
    <t>Name_1163</t>
  </si>
  <si>
    <t>Name_1164</t>
  </si>
  <si>
    <t>Name_1165</t>
  </si>
  <si>
    <t>Name_1166</t>
  </si>
  <si>
    <t>Name_1167</t>
  </si>
  <si>
    <t>Name_1168</t>
  </si>
  <si>
    <t>Name_1169</t>
  </si>
  <si>
    <t>Name_1170</t>
  </si>
  <si>
    <t>Name_1171</t>
  </si>
  <si>
    <t>Name_1172</t>
  </si>
  <si>
    <t>Name_1173</t>
  </si>
  <si>
    <t>Name_1174</t>
  </si>
  <si>
    <t>Name_1175</t>
  </si>
  <si>
    <t>Name_1176</t>
  </si>
  <si>
    <t>Name_1177</t>
  </si>
  <si>
    <t>Name_1178</t>
  </si>
  <si>
    <t>Name_1179</t>
  </si>
  <si>
    <t>Name_1180</t>
  </si>
  <si>
    <t>Name_1181</t>
  </si>
  <si>
    <t>Name_1182</t>
  </si>
  <si>
    <t>Name_1183</t>
  </si>
  <si>
    <t>Name_1184</t>
  </si>
  <si>
    <t>Name_1185</t>
  </si>
  <si>
    <t>Name_1186</t>
  </si>
  <si>
    <t>Name_1187</t>
  </si>
  <si>
    <t>Name_1188</t>
  </si>
  <si>
    <t>Name_1189</t>
  </si>
  <si>
    <t>Name_1190</t>
  </si>
  <si>
    <t>Name_1191</t>
  </si>
  <si>
    <t>Name_1192</t>
  </si>
  <si>
    <t>Name_1193</t>
  </si>
  <si>
    <t>Name_1194</t>
  </si>
  <si>
    <t>Name_1195</t>
  </si>
  <si>
    <t>Name_1196</t>
  </si>
  <si>
    <t>Name_1197</t>
  </si>
  <si>
    <t>Name_1198</t>
  </si>
  <si>
    <t>Name_1199</t>
  </si>
  <si>
    <t>Name_1200</t>
  </si>
  <si>
    <t>Name_1201</t>
  </si>
  <si>
    <t>Name_1202</t>
  </si>
  <si>
    <t>Name_1203</t>
  </si>
  <si>
    <t>Name_1204</t>
  </si>
  <si>
    <t>Name_1205</t>
  </si>
  <si>
    <t>Name_1206</t>
  </si>
  <si>
    <t>Name_1207</t>
  </si>
  <si>
    <t>Name_1208</t>
  </si>
  <si>
    <t>Name_1209</t>
  </si>
  <si>
    <t>Name_1210</t>
  </si>
  <si>
    <t>Name_1211</t>
  </si>
  <si>
    <t>Name_1212</t>
  </si>
  <si>
    <t>Name_1213</t>
  </si>
  <si>
    <t>Name_1214</t>
  </si>
  <si>
    <t>Name_1215</t>
  </si>
  <si>
    <t>Name_1216</t>
  </si>
  <si>
    <t>Name_1217</t>
  </si>
  <si>
    <t>Name_1218</t>
  </si>
  <si>
    <t>Name_1219</t>
  </si>
  <si>
    <t>Name_1220</t>
  </si>
  <si>
    <t>Name_1221</t>
  </si>
  <si>
    <t>Name_1222</t>
  </si>
  <si>
    <t>Name_1223</t>
  </si>
  <si>
    <t>Name_1224</t>
  </si>
  <si>
    <t>Name_1225</t>
  </si>
  <si>
    <t>Name_1226</t>
  </si>
  <si>
    <t>Name_1227</t>
  </si>
  <si>
    <t>Name_1228</t>
  </si>
  <si>
    <t>Name_1229</t>
  </si>
  <si>
    <t>Name_1230</t>
  </si>
  <si>
    <t>Name_1231</t>
  </si>
  <si>
    <t>Name_1232</t>
  </si>
  <si>
    <t>Name_1233</t>
  </si>
  <si>
    <t>Name_1234</t>
  </si>
  <si>
    <t>Name_1235</t>
  </si>
  <si>
    <t>Name_1236</t>
  </si>
  <si>
    <t>Name_1237</t>
  </si>
  <si>
    <t>Name_1238</t>
  </si>
  <si>
    <t>Name_1239</t>
  </si>
  <si>
    <t>Name_1240</t>
  </si>
  <si>
    <t>Name_1241</t>
  </si>
  <si>
    <t>Name_1242</t>
  </si>
  <si>
    <t>Name_1243</t>
  </si>
  <si>
    <t>Name_1244</t>
  </si>
  <si>
    <t>Name_1245</t>
  </si>
  <si>
    <t>Name_1246</t>
  </si>
  <si>
    <t>Name_1247</t>
  </si>
  <si>
    <t>Name_1248</t>
  </si>
  <si>
    <t>Name_1249</t>
  </si>
  <si>
    <t>Name_1250</t>
  </si>
  <si>
    <t>Name_1251</t>
  </si>
  <si>
    <t>Name_1252</t>
  </si>
  <si>
    <t>Name_1253</t>
  </si>
  <si>
    <t>Name_1254</t>
  </si>
  <si>
    <t>Name_1255</t>
  </si>
  <si>
    <t>Name_1256</t>
  </si>
  <si>
    <t>Name_1257</t>
  </si>
  <si>
    <t>Name_1258</t>
  </si>
  <si>
    <t>Name_1259</t>
  </si>
  <si>
    <t>Name_1260</t>
  </si>
  <si>
    <t>Name_1261</t>
  </si>
  <si>
    <t>Name_1262</t>
  </si>
  <si>
    <t>Name_1263</t>
  </si>
  <si>
    <t>Name_1264</t>
  </si>
  <si>
    <t>Name_1265</t>
  </si>
  <si>
    <t>Name_1266</t>
  </si>
  <si>
    <t>Name_1267</t>
  </si>
  <si>
    <t>Name_1268</t>
  </si>
  <si>
    <t>Name_1269</t>
  </si>
  <si>
    <t>Name_1270</t>
  </si>
  <si>
    <t>Name_1271</t>
  </si>
  <si>
    <t>Name_1272</t>
  </si>
  <si>
    <t>Name_1273</t>
  </si>
  <si>
    <t>Name_1274</t>
  </si>
  <si>
    <t>Name_1275</t>
  </si>
  <si>
    <t>Name_1276</t>
  </si>
  <si>
    <t>Name_1277</t>
  </si>
  <si>
    <t>Name_1278</t>
  </si>
  <si>
    <t>Name_1279</t>
  </si>
  <si>
    <t>Name_1280</t>
  </si>
  <si>
    <t>Name_1281</t>
  </si>
  <si>
    <t>Name_1282</t>
  </si>
  <si>
    <t>Name_1283</t>
  </si>
  <si>
    <t>Name_1284</t>
  </si>
  <si>
    <t>Name_1285</t>
  </si>
  <si>
    <t>Name_1286</t>
  </si>
  <si>
    <t>Name_1287</t>
  </si>
  <si>
    <t>Name_1288</t>
  </si>
  <si>
    <t>Name_1289</t>
  </si>
  <si>
    <t>Name_1290</t>
  </si>
  <si>
    <t>Name_1291</t>
  </si>
  <si>
    <t>Name_1292</t>
  </si>
  <si>
    <t>Name_1293</t>
  </si>
  <si>
    <t>Name_1294</t>
  </si>
  <si>
    <t>Name_1295</t>
  </si>
  <si>
    <t>Name_1296</t>
  </si>
  <si>
    <t>Name_1297</t>
  </si>
  <si>
    <t>Name_1298</t>
  </si>
  <si>
    <t>Name_1299</t>
  </si>
  <si>
    <t>Name_1300</t>
  </si>
  <si>
    <t>Name_1301</t>
  </si>
  <si>
    <t>Name_1302</t>
  </si>
  <si>
    <t>Name_1303</t>
  </si>
  <si>
    <t>Name_1304</t>
  </si>
  <si>
    <t>Name_1305</t>
  </si>
  <si>
    <t>Name_1306</t>
  </si>
  <si>
    <t>Name_1307</t>
  </si>
  <si>
    <t>Name_1308</t>
  </si>
  <si>
    <t>Name_1309</t>
  </si>
  <si>
    <t>Name_1310</t>
  </si>
  <si>
    <t>Name_1311</t>
  </si>
  <si>
    <t>Name_1312</t>
  </si>
  <si>
    <t>Name_1313</t>
  </si>
  <si>
    <t>Name_1314</t>
  </si>
  <si>
    <t>Name_1315</t>
  </si>
  <si>
    <t>Name_1316</t>
  </si>
  <si>
    <t>Name_1317</t>
  </si>
  <si>
    <t>Name_1318</t>
  </si>
  <si>
    <t>Name_1319</t>
  </si>
  <si>
    <t>Name_1320</t>
  </si>
  <si>
    <t>Name_1321</t>
  </si>
  <si>
    <t>Name_1322</t>
  </si>
  <si>
    <t>Name_1323</t>
  </si>
  <si>
    <t>Name_1324</t>
  </si>
  <si>
    <t>Name_1325</t>
  </si>
  <si>
    <t>Name_1326</t>
  </si>
  <si>
    <t>Name_1327</t>
  </si>
  <si>
    <t>Name_1328</t>
  </si>
  <si>
    <t>Name_1329</t>
  </si>
  <si>
    <t>Name_1330</t>
  </si>
  <si>
    <t>Name_1331</t>
  </si>
  <si>
    <t>Name_1332</t>
  </si>
  <si>
    <t>Name_1333</t>
  </si>
  <si>
    <t>Name_1334</t>
  </si>
  <si>
    <t>Name_1335</t>
  </si>
  <si>
    <t>Name_1336</t>
  </si>
  <si>
    <t>Name_1337</t>
  </si>
  <si>
    <t>Name_1338</t>
  </si>
  <si>
    <t>Name_1339</t>
  </si>
  <si>
    <t>Name_1340</t>
  </si>
  <si>
    <t>Name_1341</t>
  </si>
  <si>
    <t>Name_1342</t>
  </si>
  <si>
    <t>Name_1343</t>
  </si>
  <si>
    <t>Name_1344</t>
  </si>
  <si>
    <t>Name_1345</t>
  </si>
  <si>
    <t>Name_1346</t>
  </si>
  <si>
    <t>Name_1347</t>
  </si>
  <si>
    <t>Name_1348</t>
  </si>
  <si>
    <t>Name_1349</t>
  </si>
  <si>
    <t>Name_1350</t>
  </si>
  <si>
    <t>Name_1351</t>
  </si>
  <si>
    <t>Name_1352</t>
  </si>
  <si>
    <t>Name_1353</t>
  </si>
  <si>
    <t>Name_1354</t>
  </si>
  <si>
    <t>Name_1355</t>
  </si>
  <si>
    <t>Name_1356</t>
  </si>
  <si>
    <t>Name_1357</t>
  </si>
  <si>
    <t>Name_1358</t>
  </si>
  <si>
    <t>Name_1359</t>
  </si>
  <si>
    <t>Name_1360</t>
  </si>
  <si>
    <t>Name_1361</t>
  </si>
  <si>
    <t>Name_1362</t>
  </si>
  <si>
    <t>Name_1363</t>
  </si>
  <si>
    <t>Name_1364</t>
  </si>
  <si>
    <t>Name_1365</t>
  </si>
  <si>
    <t>Name_1366</t>
  </si>
  <si>
    <t>Name_1367</t>
  </si>
  <si>
    <t>Name_1368</t>
  </si>
  <si>
    <t>Name_1369</t>
  </si>
  <si>
    <t>Name_1370</t>
  </si>
  <si>
    <t>Name_1371</t>
  </si>
  <si>
    <t>Name_1372</t>
  </si>
  <si>
    <t>Name_1373</t>
  </si>
  <si>
    <t>Name_1374</t>
  </si>
  <si>
    <t>Name_1375</t>
  </si>
  <si>
    <t>Name_1376</t>
  </si>
  <si>
    <t>Name_1377</t>
  </si>
  <si>
    <t>Name_1378</t>
  </si>
  <si>
    <t>Name_1379</t>
  </si>
  <si>
    <t>Name_1380</t>
  </si>
  <si>
    <t>Name_1381</t>
  </si>
  <si>
    <t>Name_1382</t>
  </si>
  <si>
    <t>Name_1383</t>
  </si>
  <si>
    <t>Name_1384</t>
  </si>
  <si>
    <t>Name_1385</t>
  </si>
  <si>
    <t>Name_1386</t>
  </si>
  <si>
    <t>Name_1387</t>
  </si>
  <si>
    <t>Name_1388</t>
  </si>
  <si>
    <t>Name_1389</t>
  </si>
  <si>
    <t>Name_1390</t>
  </si>
  <si>
    <t>Name_1391</t>
  </si>
  <si>
    <t>Name_1392</t>
  </si>
  <si>
    <t>Name_1393</t>
  </si>
  <si>
    <t>Name_1394</t>
  </si>
  <si>
    <t>Name_1395</t>
  </si>
  <si>
    <t>Name_1396</t>
  </si>
  <si>
    <t>Name_1397</t>
  </si>
  <si>
    <t>Name_1398</t>
  </si>
  <si>
    <t>Name_1399</t>
  </si>
  <si>
    <t>Name_1400</t>
  </si>
  <si>
    <t>Name_1401</t>
  </si>
  <si>
    <t>Name_1402</t>
  </si>
  <si>
    <t>Name_1403</t>
  </si>
  <si>
    <t>Name_1404</t>
  </si>
  <si>
    <t>Name_1405</t>
  </si>
  <si>
    <t>Name_1406</t>
  </si>
  <si>
    <t>Name_1407</t>
  </si>
  <si>
    <t>Name_1408</t>
  </si>
  <si>
    <t>Name_1409</t>
  </si>
  <si>
    <t>Name_1410</t>
  </si>
  <si>
    <t>Name_1411</t>
  </si>
  <si>
    <t>Name_1412</t>
  </si>
  <si>
    <t>Name_1413</t>
  </si>
  <si>
    <t>Name_1414</t>
  </si>
  <si>
    <t>Name_1415</t>
  </si>
  <si>
    <t>Name_1416</t>
  </si>
  <si>
    <t>Name_1417</t>
  </si>
  <si>
    <t>Name_1418</t>
  </si>
  <si>
    <t>Name_1419</t>
  </si>
  <si>
    <t>Name_1420</t>
  </si>
  <si>
    <t>Name_1421</t>
  </si>
  <si>
    <t>Name_1422</t>
  </si>
  <si>
    <t>Name_1423</t>
  </si>
  <si>
    <t>Name_1424</t>
  </si>
  <si>
    <t>Name_1425</t>
  </si>
  <si>
    <t>Name_1426</t>
  </si>
  <si>
    <t>Name_1427</t>
  </si>
  <si>
    <t>Name_1428</t>
  </si>
  <si>
    <t>Name_1429</t>
  </si>
  <si>
    <t>Name_1430</t>
  </si>
  <si>
    <t>Name_1431</t>
  </si>
  <si>
    <t>Name_1432</t>
  </si>
  <si>
    <t>Name_1433</t>
  </si>
  <si>
    <t>Name_1434</t>
  </si>
  <si>
    <t>Name_1435</t>
  </si>
  <si>
    <t>Name_1436</t>
  </si>
  <si>
    <t>Name_1437</t>
  </si>
  <si>
    <t>Name_1438</t>
  </si>
  <si>
    <t>Name_1439</t>
  </si>
  <si>
    <t>Name_1440</t>
  </si>
  <si>
    <t>Name_1441</t>
  </si>
  <si>
    <t>Name_1442</t>
  </si>
  <si>
    <t>Name_1443</t>
  </si>
  <si>
    <t>Name_1444</t>
  </si>
  <si>
    <t>Name_1445</t>
  </si>
  <si>
    <t>Name_1446</t>
  </si>
  <si>
    <t>Name_1447</t>
  </si>
  <si>
    <t>Name_1448</t>
  </si>
  <si>
    <t>Name_1449</t>
  </si>
  <si>
    <t>Name_1450</t>
  </si>
  <si>
    <t>Name_1451</t>
  </si>
  <si>
    <t>Name_1452</t>
  </si>
  <si>
    <t>Name_1453</t>
  </si>
  <si>
    <t>Name_1454</t>
  </si>
  <si>
    <t>Name_1455</t>
  </si>
  <si>
    <t>Name_1456</t>
  </si>
  <si>
    <t>Name_1457</t>
  </si>
  <si>
    <t>Name_1458</t>
  </si>
  <si>
    <t>Name_1459</t>
  </si>
  <si>
    <t>Name_1460</t>
  </si>
  <si>
    <t>Name_1461</t>
  </si>
  <si>
    <t>Name_1462</t>
  </si>
  <si>
    <t>Name_1463</t>
  </si>
  <si>
    <t>Name_1464</t>
  </si>
  <si>
    <t>Name_1465</t>
  </si>
  <si>
    <t>Name_1466</t>
  </si>
  <si>
    <t>Name_1467</t>
  </si>
  <si>
    <t>Name_1468</t>
  </si>
  <si>
    <t>Name_1469</t>
  </si>
  <si>
    <t>Name_1470</t>
  </si>
  <si>
    <t>Name_1471</t>
  </si>
  <si>
    <t>Name_1472</t>
  </si>
  <si>
    <t>Name_1473</t>
  </si>
  <si>
    <t>Name_1474</t>
  </si>
  <si>
    <t>Name_1475</t>
  </si>
  <si>
    <t>Name_1476</t>
  </si>
  <si>
    <t>Name_1477</t>
  </si>
  <si>
    <t>Name_1478</t>
  </si>
  <si>
    <t>Name_1479</t>
  </si>
  <si>
    <t>Name_1480</t>
  </si>
  <si>
    <t>Name_1481</t>
  </si>
  <si>
    <t>Name_1482</t>
  </si>
  <si>
    <t>Name_1483</t>
  </si>
  <si>
    <t>Name_1484</t>
  </si>
  <si>
    <t>Name_1485</t>
  </si>
  <si>
    <t>Name_1486</t>
  </si>
  <si>
    <t>Name_1487</t>
  </si>
  <si>
    <t>Name_1488</t>
  </si>
  <si>
    <t>Name_1489</t>
  </si>
  <si>
    <t>Name_1490</t>
  </si>
  <si>
    <t>Name_1491</t>
  </si>
  <si>
    <t>Name_1492</t>
  </si>
  <si>
    <t>Name_1493</t>
  </si>
  <si>
    <t>Name_1494</t>
  </si>
  <si>
    <t>Name_1495</t>
  </si>
  <si>
    <t>Name_1496</t>
  </si>
  <si>
    <t>Name_1497</t>
  </si>
  <si>
    <t>Name_1498</t>
  </si>
  <si>
    <t>Name_1499</t>
  </si>
  <si>
    <t>Name_1500</t>
  </si>
  <si>
    <t>Name_1501</t>
  </si>
  <si>
    <t>Name_1502</t>
  </si>
  <si>
    <t>Name_1503</t>
  </si>
  <si>
    <t>Name_1504</t>
  </si>
  <si>
    <t>Name_1505</t>
  </si>
  <si>
    <t>Name_1506</t>
  </si>
  <si>
    <t>Name_1507</t>
  </si>
  <si>
    <t>Name_1508</t>
  </si>
  <si>
    <t>Name_1509</t>
  </si>
  <si>
    <t>Name_1510</t>
  </si>
  <si>
    <t>Name_1511</t>
  </si>
  <si>
    <t>Name_1512</t>
  </si>
  <si>
    <t>Name_1513</t>
  </si>
  <si>
    <t>Name_1514</t>
  </si>
  <si>
    <t>Name_1515</t>
  </si>
  <si>
    <t>Name_1516</t>
  </si>
  <si>
    <t>Name_1517</t>
  </si>
  <si>
    <t>Name_1518</t>
  </si>
  <si>
    <t>Name_1519</t>
  </si>
  <si>
    <t>Name_1520</t>
  </si>
  <si>
    <t>Name_1521</t>
  </si>
  <si>
    <t>Name_1522</t>
  </si>
  <si>
    <t>Name_1523</t>
  </si>
  <si>
    <t>Name_1524</t>
  </si>
  <si>
    <t>Name_1525</t>
  </si>
  <si>
    <t>Name_1526</t>
  </si>
  <si>
    <t>Name_1527</t>
  </si>
  <si>
    <t>Name_1528</t>
  </si>
  <si>
    <t>Name_1529</t>
  </si>
  <si>
    <t>Name_1530</t>
  </si>
  <si>
    <t>Name_1531</t>
  </si>
  <si>
    <t>Name_1532</t>
  </si>
  <si>
    <t>Name_1533</t>
  </si>
  <si>
    <t>Name_1534</t>
  </si>
  <si>
    <t>Name_1535</t>
  </si>
  <si>
    <t>Name_1536</t>
  </si>
  <si>
    <t>Name_1537</t>
  </si>
  <si>
    <t>Name_1538</t>
  </si>
  <si>
    <t>Name_1539</t>
  </si>
  <si>
    <t>Name_1540</t>
  </si>
  <si>
    <t>Name_1541</t>
  </si>
  <si>
    <t>Name_1542</t>
  </si>
  <si>
    <t>Name_1543</t>
  </si>
  <si>
    <t>Name_1544</t>
  </si>
  <si>
    <t>Name_1545</t>
  </si>
  <si>
    <t>Name_1546</t>
  </si>
  <si>
    <t>Name_1547</t>
  </si>
  <si>
    <t>Name_1548</t>
  </si>
  <si>
    <t>Name_1549</t>
  </si>
  <si>
    <t>Name_1550</t>
  </si>
  <si>
    <t>Name_1551</t>
  </si>
  <si>
    <t>Name_1552</t>
  </si>
  <si>
    <t>Name_1553</t>
  </si>
  <si>
    <t>Name_1554</t>
  </si>
  <si>
    <t>Name_1555</t>
  </si>
  <si>
    <t>Name_1556</t>
  </si>
  <si>
    <t>Name_1557</t>
  </si>
  <si>
    <t>Name_1558</t>
  </si>
  <si>
    <t>Name_1559</t>
  </si>
  <si>
    <t>Name_1560</t>
  </si>
  <si>
    <t>Name_1561</t>
  </si>
  <si>
    <t>Name_1562</t>
  </si>
  <si>
    <t>Name_1563</t>
  </si>
  <si>
    <t>Name_1564</t>
  </si>
  <si>
    <t>Name_1565</t>
  </si>
  <si>
    <t>Name_1566</t>
  </si>
  <si>
    <t>Name_1567</t>
  </si>
  <si>
    <t>Name_1568</t>
  </si>
  <si>
    <t>Name_1569</t>
  </si>
  <si>
    <t>Name_1570</t>
  </si>
  <si>
    <t>Name_1571</t>
  </si>
  <si>
    <t>Name_1572</t>
  </si>
  <si>
    <t>Name_1573</t>
  </si>
  <si>
    <t>Name_1574</t>
  </si>
  <si>
    <t>Name_1575</t>
  </si>
  <si>
    <t>Name_1576</t>
  </si>
  <si>
    <t>Name_1577</t>
  </si>
  <si>
    <t>Name_1578</t>
  </si>
  <si>
    <t>Name_1579</t>
  </si>
  <si>
    <t>Name_1580</t>
  </si>
  <si>
    <t>Name_1581</t>
  </si>
  <si>
    <t>Name_1582</t>
  </si>
  <si>
    <t>Name_1583</t>
  </si>
  <si>
    <t>Name_1584</t>
  </si>
  <si>
    <t>Name_1585</t>
  </si>
  <si>
    <t>Name_1586</t>
  </si>
  <si>
    <t>Name_1587</t>
  </si>
  <si>
    <t>Name_1588</t>
  </si>
  <si>
    <t>Name_1589</t>
  </si>
  <si>
    <t>Name_1590</t>
  </si>
  <si>
    <t>Name_1591</t>
  </si>
  <si>
    <t>Name_1592</t>
  </si>
  <si>
    <t>Name_1593</t>
  </si>
  <si>
    <t>Name_1594</t>
  </si>
  <si>
    <t>Name_1595</t>
  </si>
  <si>
    <t>Name_1596</t>
  </si>
  <si>
    <t>Name_1597</t>
  </si>
  <si>
    <t>Name_1598</t>
  </si>
  <si>
    <t>Name_1599</t>
  </si>
  <si>
    <t>Name_1600</t>
  </si>
  <si>
    <t>Name_1601</t>
  </si>
  <si>
    <t>Name_1602</t>
  </si>
  <si>
    <t>Name_1603</t>
  </si>
  <si>
    <t>Name_1604</t>
  </si>
  <si>
    <t>Name_1605</t>
  </si>
  <si>
    <t>Name_1606</t>
  </si>
  <si>
    <t>Name_1607</t>
  </si>
  <si>
    <t>Name_1608</t>
  </si>
  <si>
    <t>Name_1609</t>
  </si>
  <si>
    <t>Name_1610</t>
  </si>
  <si>
    <t>Name_1611</t>
  </si>
  <si>
    <t>Name_1612</t>
  </si>
  <si>
    <t>Name_1613</t>
  </si>
  <si>
    <t>Name_1614</t>
  </si>
  <si>
    <t>Name_1615</t>
  </si>
  <si>
    <t>Name_1616</t>
  </si>
  <si>
    <t>Name_1617</t>
  </si>
  <si>
    <t>Name_1618</t>
  </si>
  <si>
    <t>Name_1619</t>
  </si>
  <si>
    <t>Name_1620</t>
  </si>
  <si>
    <t>Name_1621</t>
  </si>
  <si>
    <t>Name_1622</t>
  </si>
  <si>
    <t>Name_1623</t>
  </si>
  <si>
    <t>Name_1624</t>
  </si>
  <si>
    <t>Name_1625</t>
  </si>
  <si>
    <t>Name_1626</t>
  </si>
  <si>
    <t>Name_1627</t>
  </si>
  <si>
    <t>Name_1628</t>
  </si>
  <si>
    <t>Name_1629</t>
  </si>
  <si>
    <t>Name_1630</t>
  </si>
  <si>
    <t>Name_1631</t>
  </si>
  <si>
    <t>Name_1632</t>
  </si>
  <si>
    <t>Name_1633</t>
  </si>
  <si>
    <t>Name_1634</t>
  </si>
  <si>
    <t>Name_1635</t>
  </si>
  <si>
    <t>Name_1636</t>
  </si>
  <si>
    <t>Name_1637</t>
  </si>
  <si>
    <t>Name_1638</t>
  </si>
  <si>
    <t>Name_1639</t>
  </si>
  <si>
    <t>Name_1640</t>
  </si>
  <si>
    <t>Name_1641</t>
  </si>
  <si>
    <t>Name_1642</t>
  </si>
  <si>
    <t>Name_1643</t>
  </si>
  <si>
    <t>Name_1644</t>
  </si>
  <si>
    <t>Name_1645</t>
  </si>
  <si>
    <t>Name_1646</t>
  </si>
  <si>
    <t>Name_1647</t>
  </si>
  <si>
    <t>Name_1648</t>
  </si>
  <si>
    <t>Name_1649</t>
  </si>
  <si>
    <t>Name_1650</t>
  </si>
  <si>
    <t>Name_1651</t>
  </si>
  <si>
    <t>Name_1652</t>
  </si>
  <si>
    <t>Name_1653</t>
  </si>
  <si>
    <t>Name_1654</t>
  </si>
  <si>
    <t>Name_1655</t>
  </si>
  <si>
    <t>Name_1656</t>
  </si>
  <si>
    <t>Name_1657</t>
  </si>
  <si>
    <t>Name_1658</t>
  </si>
  <si>
    <t>Name_1659</t>
  </si>
  <si>
    <t>Name_1660</t>
  </si>
  <si>
    <t>Name_1661</t>
  </si>
  <si>
    <t>Name_1662</t>
  </si>
  <si>
    <t>Name_1663</t>
  </si>
  <si>
    <t>Name_1664</t>
  </si>
  <si>
    <t>Name_1665</t>
  </si>
  <si>
    <t>Name_1666</t>
  </si>
  <si>
    <t>Name_1667</t>
  </si>
  <si>
    <t>Name_1668</t>
  </si>
  <si>
    <t>Name_1669</t>
  </si>
  <si>
    <t>Name_1670</t>
  </si>
  <si>
    <t>Name_1671</t>
  </si>
  <si>
    <t>Name_1672</t>
  </si>
  <si>
    <t>Name_1673</t>
  </si>
  <si>
    <t>Name_1674</t>
  </si>
  <si>
    <t>Name_1675</t>
  </si>
  <si>
    <t>Name_1676</t>
  </si>
  <si>
    <t>Name_1677</t>
  </si>
  <si>
    <t>Name_1678</t>
  </si>
  <si>
    <t>Name_1679</t>
  </si>
  <si>
    <t>Name_1680</t>
  </si>
  <si>
    <t>Name_1681</t>
  </si>
  <si>
    <t>Name_1682</t>
  </si>
  <si>
    <t>Name_1683</t>
  </si>
  <si>
    <t>Name_1684</t>
  </si>
  <si>
    <t>Name_1685</t>
  </si>
  <si>
    <t>Name_1686</t>
  </si>
  <si>
    <t>Name_1687</t>
  </si>
  <si>
    <t>Name_1688</t>
  </si>
  <si>
    <t>Name_1689</t>
  </si>
  <si>
    <t>Name_1690</t>
  </si>
  <si>
    <t>Name_1691</t>
  </si>
  <si>
    <t>Name_1692</t>
  </si>
  <si>
    <t>Name_1693</t>
  </si>
  <si>
    <t>Name_1694</t>
  </si>
  <si>
    <t>Name_1695</t>
  </si>
  <si>
    <t>Name_1696</t>
  </si>
  <si>
    <t>Name_1697</t>
  </si>
  <si>
    <t>Name_1698</t>
  </si>
  <si>
    <t>Name_1699</t>
  </si>
  <si>
    <t>Name_1700</t>
  </si>
  <si>
    <t>Name_1701</t>
  </si>
  <si>
    <t>Name_1702</t>
  </si>
  <si>
    <t>Name_1703</t>
  </si>
  <si>
    <t>Name_1704</t>
  </si>
  <si>
    <t>Name_1705</t>
  </si>
  <si>
    <t>Name_1706</t>
  </si>
  <si>
    <t>Name_1707</t>
  </si>
  <si>
    <t>Name_1708</t>
  </si>
  <si>
    <t>Name_1709</t>
  </si>
  <si>
    <t>Name_1710</t>
  </si>
  <si>
    <t>Name_1711</t>
  </si>
  <si>
    <t>Name_1712</t>
  </si>
  <si>
    <t>Name_1713</t>
  </si>
  <si>
    <t>Claim_1</t>
  </si>
  <si>
    <t>Claim_2</t>
  </si>
  <si>
    <t>Claim_3</t>
  </si>
  <si>
    <t>Claim_4</t>
  </si>
  <si>
    <t>Claim_5</t>
  </si>
  <si>
    <t>Claim_6</t>
  </si>
  <si>
    <t>Claim_7</t>
  </si>
  <si>
    <t>Claim_8</t>
  </si>
  <si>
    <t>Claim_9</t>
  </si>
  <si>
    <t>Claim_10</t>
  </si>
  <si>
    <t>Claim_11</t>
  </si>
  <si>
    <t>Claim_12</t>
  </si>
  <si>
    <t>Claim_13</t>
  </si>
  <si>
    <t>Claim_14</t>
  </si>
  <si>
    <t>Claim_15</t>
  </si>
  <si>
    <t>Claim_16</t>
  </si>
  <si>
    <t>Claim_17</t>
  </si>
  <si>
    <t>Claim_18</t>
  </si>
  <si>
    <t>Claim_19</t>
  </si>
  <si>
    <t>Claim_20</t>
  </si>
  <si>
    <t>Claim_21</t>
  </si>
  <si>
    <t>Claim_22</t>
  </si>
  <si>
    <t>Claim_23</t>
  </si>
  <si>
    <t>Claim_24</t>
  </si>
  <si>
    <t>Claim_25</t>
  </si>
  <si>
    <t>Claim_26</t>
  </si>
  <si>
    <t>Claim_27</t>
  </si>
  <si>
    <t>Claim_28</t>
  </si>
  <si>
    <t>Claim_29</t>
  </si>
  <si>
    <t>Claim_30</t>
  </si>
  <si>
    <t>Claim_31</t>
  </si>
  <si>
    <t>Claim_32</t>
  </si>
  <si>
    <t>Claim_33</t>
  </si>
  <si>
    <t>Claim_34</t>
  </si>
  <si>
    <t>Claim_35</t>
  </si>
  <si>
    <t>Claim_36</t>
  </si>
  <si>
    <t>Claim_37</t>
  </si>
  <si>
    <t>Claim_38</t>
  </si>
  <si>
    <t>Claim_39</t>
  </si>
  <si>
    <t>Claim_40</t>
  </si>
  <si>
    <t>Claim_41</t>
  </si>
  <si>
    <t>Claim_42</t>
  </si>
  <si>
    <t>Claim_43</t>
  </si>
  <si>
    <t>Claim_44</t>
  </si>
  <si>
    <t>Claim_45</t>
  </si>
  <si>
    <t>Claim_46</t>
  </si>
  <si>
    <t>Claim_47</t>
  </si>
  <si>
    <t>Claim_48</t>
  </si>
  <si>
    <t>Claim_49</t>
  </si>
  <si>
    <t>Claim_50</t>
  </si>
  <si>
    <t>Claim_51</t>
  </si>
  <si>
    <t>Claim_52</t>
  </si>
  <si>
    <t>Claim_53</t>
  </si>
  <si>
    <t>Claim_54</t>
  </si>
  <si>
    <t>Claim_55</t>
  </si>
  <si>
    <t>Claim_56</t>
  </si>
  <si>
    <t>Claim_57</t>
  </si>
  <si>
    <t>Claim_58</t>
  </si>
  <si>
    <t>Claim_59</t>
  </si>
  <si>
    <t>Claim_60</t>
  </si>
  <si>
    <t>Claim_61</t>
  </si>
  <si>
    <t>Claim_62</t>
  </si>
  <si>
    <t>Claim_63</t>
  </si>
  <si>
    <t>Claim_64</t>
  </si>
  <si>
    <t>Claim_65</t>
  </si>
  <si>
    <t>Claim_66</t>
  </si>
  <si>
    <t>Claim_67</t>
  </si>
  <si>
    <t>Claim_68</t>
  </si>
  <si>
    <t>Claim_69</t>
  </si>
  <si>
    <t>Claim_70</t>
  </si>
  <si>
    <t>Claim_71</t>
  </si>
  <si>
    <t>Claim_72</t>
  </si>
  <si>
    <t>Claim_73</t>
  </si>
  <si>
    <t>Claim_74</t>
  </si>
  <si>
    <t>Claim_75</t>
  </si>
  <si>
    <t>Claim_76</t>
  </si>
  <si>
    <t>Claim_77</t>
  </si>
  <si>
    <t>Claim_78</t>
  </si>
  <si>
    <t>Claim_79</t>
  </si>
  <si>
    <t>Claim_80</t>
  </si>
  <si>
    <t>Claim_81</t>
  </si>
  <si>
    <t>Claim_82</t>
  </si>
  <si>
    <t>Claim_83</t>
  </si>
  <si>
    <t>Claim_84</t>
  </si>
  <si>
    <t>Claim_85</t>
  </si>
  <si>
    <t>Claim_86</t>
  </si>
  <si>
    <t>Claim_87</t>
  </si>
  <si>
    <t>Claim_88</t>
  </si>
  <si>
    <t>Claim_89</t>
  </si>
  <si>
    <t>Claim_90</t>
  </si>
  <si>
    <t>Claim_91</t>
  </si>
  <si>
    <t>Claim_92</t>
  </si>
  <si>
    <t>Claim_93</t>
  </si>
  <si>
    <t>Claim_94</t>
  </si>
  <si>
    <t>Claim_95</t>
  </si>
  <si>
    <t>Claim_96</t>
  </si>
  <si>
    <t>Claim_97</t>
  </si>
  <si>
    <t>Claim_98</t>
  </si>
  <si>
    <t>Claim_99</t>
  </si>
  <si>
    <t>Claim_100</t>
  </si>
  <si>
    <t>Claim_101</t>
  </si>
  <si>
    <t>Claim_102</t>
  </si>
  <si>
    <t>Claim_103</t>
  </si>
  <si>
    <t>Claim_104</t>
  </si>
  <si>
    <t>Claim_105</t>
  </si>
  <si>
    <t>Claim_106</t>
  </si>
  <si>
    <t>Claim_107</t>
  </si>
  <si>
    <t>Claim_108</t>
  </si>
  <si>
    <t>Claim_109</t>
  </si>
  <si>
    <t>Claim_110</t>
  </si>
  <si>
    <t>Claim_111</t>
  </si>
  <si>
    <t>Claim_112</t>
  </si>
  <si>
    <t>Claim_113</t>
  </si>
  <si>
    <t>Claim_114</t>
  </si>
  <si>
    <t>Claim_115</t>
  </si>
  <si>
    <t>Claim_116</t>
  </si>
  <si>
    <t>Claim_117</t>
  </si>
  <si>
    <t>Claim_118</t>
  </si>
  <si>
    <t>Claim_119</t>
  </si>
  <si>
    <t>Claim_120</t>
  </si>
  <si>
    <t>Claim_121</t>
  </si>
  <si>
    <t>Claim_122</t>
  </si>
  <si>
    <t>Claim_123</t>
  </si>
  <si>
    <t>Claim_124</t>
  </si>
  <si>
    <t>Claim_125</t>
  </si>
  <si>
    <t>Claim_126</t>
  </si>
  <si>
    <t>Claim_127</t>
  </si>
  <si>
    <t>Claim_128</t>
  </si>
  <si>
    <t>Claim_129</t>
  </si>
  <si>
    <t>Claim_130</t>
  </si>
  <si>
    <t>Claim_131</t>
  </si>
  <si>
    <t>Claim_132</t>
  </si>
  <si>
    <t>Claim_133</t>
  </si>
  <si>
    <t>Claim_134</t>
  </si>
  <si>
    <t>Claim_135</t>
  </si>
  <si>
    <t>Claim_136</t>
  </si>
  <si>
    <t>Claim_137</t>
  </si>
  <si>
    <t>Claim_138</t>
  </si>
  <si>
    <t>Claim_139</t>
  </si>
  <si>
    <t>Claim_140</t>
  </si>
  <si>
    <t>Claim_141</t>
  </si>
  <si>
    <t>Claim_142</t>
  </si>
  <si>
    <t>Claim_143</t>
  </si>
  <si>
    <t>Claim_144</t>
  </si>
  <si>
    <t>Claim_145</t>
  </si>
  <si>
    <t>Claim_146</t>
  </si>
  <si>
    <t>Claim_147</t>
  </si>
  <si>
    <t>Claim_148</t>
  </si>
  <si>
    <t>Claim_149</t>
  </si>
  <si>
    <t>Claim_150</t>
  </si>
  <si>
    <t>Claim_151</t>
  </si>
  <si>
    <t>Claim_152</t>
  </si>
  <si>
    <t>Claim_153</t>
  </si>
  <si>
    <t>Claim_154</t>
  </si>
  <si>
    <t>Claim_155</t>
  </si>
  <si>
    <t>Claim_156</t>
  </si>
  <si>
    <t>Claim_157</t>
  </si>
  <si>
    <t>Claim_158</t>
  </si>
  <si>
    <t>Claim_159</t>
  </si>
  <si>
    <t>Claim_160</t>
  </si>
  <si>
    <t>Claim_161</t>
  </si>
  <si>
    <t>Claim_162</t>
  </si>
  <si>
    <t>Claim_163</t>
  </si>
  <si>
    <t>Claim_164</t>
  </si>
  <si>
    <t>Claim_165</t>
  </si>
  <si>
    <t>Claim_166</t>
  </si>
  <si>
    <t>Claim_167</t>
  </si>
  <si>
    <t>Claim_168</t>
  </si>
  <si>
    <t>Claim_169</t>
  </si>
  <si>
    <t>Claim_170</t>
  </si>
  <si>
    <t>Claim_171</t>
  </si>
  <si>
    <t>Claim_172</t>
  </si>
  <si>
    <t>Claim_173</t>
  </si>
  <si>
    <t>Claim_174</t>
  </si>
  <si>
    <t>Claim_175</t>
  </si>
  <si>
    <t>Claim_176</t>
  </si>
  <si>
    <t>Claim_177</t>
  </si>
  <si>
    <t>Claim_178</t>
  </si>
  <si>
    <t>Claim_179</t>
  </si>
  <si>
    <t>Claim_180</t>
  </si>
  <si>
    <t>Claim_181</t>
  </si>
  <si>
    <t>Claim_182</t>
  </si>
  <si>
    <t>Claim_183</t>
  </si>
  <si>
    <t>Claim_184</t>
  </si>
  <si>
    <t>Claim_185</t>
  </si>
  <si>
    <t>Claim_186</t>
  </si>
  <si>
    <t>Claim_187</t>
  </si>
  <si>
    <t>Claim_188</t>
  </si>
  <si>
    <t>Claim_189</t>
  </si>
  <si>
    <t>Claim_190</t>
  </si>
  <si>
    <t>Claim_191</t>
  </si>
  <si>
    <t>Claim_192</t>
  </si>
  <si>
    <t>Claim_193</t>
  </si>
  <si>
    <t>Claim_194</t>
  </si>
  <si>
    <t>Claim_195</t>
  </si>
  <si>
    <t>Claim_196</t>
  </si>
  <si>
    <t>Claim_197</t>
  </si>
  <si>
    <t>Claim_198</t>
  </si>
  <si>
    <t>Claim_199</t>
  </si>
  <si>
    <t>Claim_200</t>
  </si>
  <si>
    <t>Claim_201</t>
  </si>
  <si>
    <t>Claim_202</t>
  </si>
  <si>
    <t>Claim_203</t>
  </si>
  <si>
    <t>Claim_204</t>
  </si>
  <si>
    <t>Claim_205</t>
  </si>
  <si>
    <t>Claim_206</t>
  </si>
  <si>
    <t>Claim_207</t>
  </si>
  <si>
    <t>Claim_208</t>
  </si>
  <si>
    <t>Claim_209</t>
  </si>
  <si>
    <t>Claim_210</t>
  </si>
  <si>
    <t>Claim_211</t>
  </si>
  <si>
    <t>Claim_212</t>
  </si>
  <si>
    <t>Claim_213</t>
  </si>
  <si>
    <t>Claim_214</t>
  </si>
  <si>
    <t>Claim_215</t>
  </si>
  <si>
    <t>Claim_216</t>
  </si>
  <si>
    <t>Claim_217</t>
  </si>
  <si>
    <t>Claim_218</t>
  </si>
  <si>
    <t>Claim_219</t>
  </si>
  <si>
    <t>Claim_220</t>
  </si>
  <si>
    <t>Claim_221</t>
  </si>
  <si>
    <t>Claim_222</t>
  </si>
  <si>
    <t>Claim_223</t>
  </si>
  <si>
    <t>Claim_224</t>
  </si>
  <si>
    <t>Claim_225</t>
  </si>
  <si>
    <t>Claim_226</t>
  </si>
  <si>
    <t>Claim_227</t>
  </si>
  <si>
    <t>Claim_228</t>
  </si>
  <si>
    <t>Claim_229</t>
  </si>
  <si>
    <t>Claim_230</t>
  </si>
  <si>
    <t>Claim_231</t>
  </si>
  <si>
    <t>Claim_232</t>
  </si>
  <si>
    <t>Claim_233</t>
  </si>
  <si>
    <t>Claim_234</t>
  </si>
  <si>
    <t>Claim_235</t>
  </si>
  <si>
    <t>Claim_236</t>
  </si>
  <si>
    <t>Claim_237</t>
  </si>
  <si>
    <t>Claim_238</t>
  </si>
  <si>
    <t>Claim_239</t>
  </si>
  <si>
    <t>Claim_240</t>
  </si>
  <si>
    <t>Claim_241</t>
  </si>
  <si>
    <t>Claim_242</t>
  </si>
  <si>
    <t>Claim_243</t>
  </si>
  <si>
    <t>Claim_244</t>
  </si>
  <si>
    <t>Claim_245</t>
  </si>
  <si>
    <t>Claim_246</t>
  </si>
  <si>
    <t>Claim_247</t>
  </si>
  <si>
    <t>Claim_248</t>
  </si>
  <si>
    <t>Claim_249</t>
  </si>
  <si>
    <t>Claim_250</t>
  </si>
  <si>
    <t>Claim_251</t>
  </si>
  <si>
    <t>Claim_252</t>
  </si>
  <si>
    <t>Claim_253</t>
  </si>
  <si>
    <t>Claim_254</t>
  </si>
  <si>
    <t>Claim_255</t>
  </si>
  <si>
    <t>Claim_256</t>
  </si>
  <si>
    <t>Claim_257</t>
  </si>
  <si>
    <t>Claim_258</t>
  </si>
  <si>
    <t>Claim_259</t>
  </si>
  <si>
    <t>Claim_260</t>
  </si>
  <si>
    <t>Claim_261</t>
  </si>
  <si>
    <t>Claim_262</t>
  </si>
  <si>
    <t>Claim_263</t>
  </si>
  <si>
    <t>Claim_264</t>
  </si>
  <si>
    <t>Claim_265</t>
  </si>
  <si>
    <t>Claim_266</t>
  </si>
  <si>
    <t>Claim_267</t>
  </si>
  <si>
    <t>Claim_268</t>
  </si>
  <si>
    <t>Claim_269</t>
  </si>
  <si>
    <t>Claim_270</t>
  </si>
  <si>
    <t>Claim_271</t>
  </si>
  <si>
    <t>Claim_272</t>
  </si>
  <si>
    <t>Claim_273</t>
  </si>
  <si>
    <t>Claim_274</t>
  </si>
  <si>
    <t>Claim_275</t>
  </si>
  <si>
    <t>Claim_276</t>
  </si>
  <si>
    <t>Claim_277</t>
  </si>
  <si>
    <t>Claim_278</t>
  </si>
  <si>
    <t>Claim_279</t>
  </si>
  <si>
    <t>Claim_280</t>
  </si>
  <si>
    <t>Claim_281</t>
  </si>
  <si>
    <t>Claim_282</t>
  </si>
  <si>
    <t>Claim_283</t>
  </si>
  <si>
    <t>Claim_284</t>
  </si>
  <si>
    <t>Claim_285</t>
  </si>
  <si>
    <t>Claim_286</t>
  </si>
  <si>
    <t>Claim_287</t>
  </si>
  <si>
    <t>Claim_288</t>
  </si>
  <si>
    <t>Claim_289</t>
  </si>
  <si>
    <t>Claim_290</t>
  </si>
  <si>
    <t>Claim_291</t>
  </si>
  <si>
    <t>Claim_292</t>
  </si>
  <si>
    <t>Claim_293</t>
  </si>
  <si>
    <t>Claim_294</t>
  </si>
  <si>
    <t>Claim_295</t>
  </si>
  <si>
    <t>Claim_296</t>
  </si>
  <si>
    <t>Claim_297</t>
  </si>
  <si>
    <t>Claim_298</t>
  </si>
  <si>
    <t>Claim_299</t>
  </si>
  <si>
    <t>Claim_300</t>
  </si>
  <si>
    <t>Claim_301</t>
  </si>
  <si>
    <t>Claim_302</t>
  </si>
  <si>
    <t>Claim_303</t>
  </si>
  <si>
    <t>Claim_304</t>
  </si>
  <si>
    <t>Claim_305</t>
  </si>
  <si>
    <t>Claim_306</t>
  </si>
  <si>
    <t>Claim_307</t>
  </si>
  <si>
    <t>Claim_308</t>
  </si>
  <si>
    <t>Claim_309</t>
  </si>
  <si>
    <t>Claim_310</t>
  </si>
  <si>
    <t>Claim_311</t>
  </si>
  <si>
    <t>Claim_312</t>
  </si>
  <si>
    <t>Claim_313</t>
  </si>
  <si>
    <t>Claim_314</t>
  </si>
  <si>
    <t>Claim_315</t>
  </si>
  <si>
    <t>Claim_316</t>
  </si>
  <si>
    <t>Claim_317</t>
  </si>
  <si>
    <t>Claim_318</t>
  </si>
  <si>
    <t>Claim_319</t>
  </si>
  <si>
    <t>Claim_320</t>
  </si>
  <si>
    <t>Claim_321</t>
  </si>
  <si>
    <t>Claim_322</t>
  </si>
  <si>
    <t>Claim_323</t>
  </si>
  <si>
    <t>Claim_324</t>
  </si>
  <si>
    <t>Claim_325</t>
  </si>
  <si>
    <t>Claim_326</t>
  </si>
  <si>
    <t>Claim_327</t>
  </si>
  <si>
    <t>Claim_328</t>
  </si>
  <si>
    <t>Claim_329</t>
  </si>
  <si>
    <t>Claim_330</t>
  </si>
  <si>
    <t>Claim_331</t>
  </si>
  <si>
    <t>Claim_332</t>
  </si>
  <si>
    <t>Claim_333</t>
  </si>
  <si>
    <t>Claim_334</t>
  </si>
  <si>
    <t>Claim_335</t>
  </si>
  <si>
    <t>Claim_336</t>
  </si>
  <si>
    <t>Claim_337</t>
  </si>
  <si>
    <t>Claim_338</t>
  </si>
  <si>
    <t>Claim_339</t>
  </si>
  <si>
    <t>Claim_340</t>
  </si>
  <si>
    <t>Claim_341</t>
  </si>
  <si>
    <t>Claim_342</t>
  </si>
  <si>
    <t>Claim_343</t>
  </si>
  <si>
    <t>Claim_344</t>
  </si>
  <si>
    <t>Claim_345</t>
  </si>
  <si>
    <t>Claim_346</t>
  </si>
  <si>
    <t>Claim_347</t>
  </si>
  <si>
    <t>Claim_348</t>
  </si>
  <si>
    <t>Claim_349</t>
  </si>
  <si>
    <t>Claim_350</t>
  </si>
  <si>
    <t>Claim_351</t>
  </si>
  <si>
    <t>Claim_352</t>
  </si>
  <si>
    <t>Claim_353</t>
  </si>
  <si>
    <t>Claim_354</t>
  </si>
  <si>
    <t>Claim_355</t>
  </si>
  <si>
    <t>Claim_356</t>
  </si>
  <si>
    <t>Claim_357</t>
  </si>
  <si>
    <t>Claim_358</t>
  </si>
  <si>
    <t>Claim_359</t>
  </si>
  <si>
    <t>Claim_360</t>
  </si>
  <si>
    <t>Claim_361</t>
  </si>
  <si>
    <t>Claim_362</t>
  </si>
  <si>
    <t>Claim_363</t>
  </si>
  <si>
    <t>Claim_364</t>
  </si>
  <si>
    <t>Claim_365</t>
  </si>
  <si>
    <t>Claim_366</t>
  </si>
  <si>
    <t>Claim_367</t>
  </si>
  <si>
    <t>Claim_368</t>
  </si>
  <si>
    <t>Claim_369</t>
  </si>
  <si>
    <t>Claim_370</t>
  </si>
  <si>
    <t>Claim_371</t>
  </si>
  <si>
    <t>Claim_372</t>
  </si>
  <si>
    <t>Claim_373</t>
  </si>
  <si>
    <t>Claim_374</t>
  </si>
  <si>
    <t>Claim_375</t>
  </si>
  <si>
    <t>Claim_376</t>
  </si>
  <si>
    <t>Claim_377</t>
  </si>
  <si>
    <t>Claim_378</t>
  </si>
  <si>
    <t>Claim_379</t>
  </si>
  <si>
    <t>Claim_380</t>
  </si>
  <si>
    <t>Claim_381</t>
  </si>
  <si>
    <t>Claim_382</t>
  </si>
  <si>
    <t>Claim_383</t>
  </si>
  <si>
    <t>Claim_384</t>
  </si>
  <si>
    <t>Claim_385</t>
  </si>
  <si>
    <t>Claim_386</t>
  </si>
  <si>
    <t>Claim_387</t>
  </si>
  <si>
    <t>Claim_388</t>
  </si>
  <si>
    <t>Claim_389</t>
  </si>
  <si>
    <t>Claim_390</t>
  </si>
  <si>
    <t>Claim_391</t>
  </si>
  <si>
    <t>Claim_392</t>
  </si>
  <si>
    <t>Claim_393</t>
  </si>
  <si>
    <t>Claim_394</t>
  </si>
  <si>
    <t>Claim_395</t>
  </si>
  <si>
    <t>Claim_396</t>
  </si>
  <si>
    <t>Claim_397</t>
  </si>
  <si>
    <t>Claim_398</t>
  </si>
  <si>
    <t>Claim_399</t>
  </si>
  <si>
    <t>Claim_400</t>
  </si>
  <si>
    <t>Claim_401</t>
  </si>
  <si>
    <t>Claim_402</t>
  </si>
  <si>
    <t>Claim_403</t>
  </si>
  <si>
    <t>Claim_404</t>
  </si>
  <si>
    <t>Claim_405</t>
  </si>
  <si>
    <t>Claim_406</t>
  </si>
  <si>
    <t>Claim_407</t>
  </si>
  <si>
    <t>Claim_408</t>
  </si>
  <si>
    <t>Claim_409</t>
  </si>
  <si>
    <t>Claim_410</t>
  </si>
  <si>
    <t>Claim_411</t>
  </si>
  <si>
    <t>Claim_412</t>
  </si>
  <si>
    <t>Claim_413</t>
  </si>
  <si>
    <t>Claim_414</t>
  </si>
  <si>
    <t>Claim_415</t>
  </si>
  <si>
    <t>Claim_416</t>
  </si>
  <si>
    <t>Claim_417</t>
  </si>
  <si>
    <t>Claim_418</t>
  </si>
  <si>
    <t>Claim_419</t>
  </si>
  <si>
    <t>Claim_420</t>
  </si>
  <si>
    <t>Claim_421</t>
  </si>
  <si>
    <t>Claim_422</t>
  </si>
  <si>
    <t>Claim_423</t>
  </si>
  <si>
    <t>Claim_424</t>
  </si>
  <si>
    <t>Claim_425</t>
  </si>
  <si>
    <t>Claim_426</t>
  </si>
  <si>
    <t>Claim_427</t>
  </si>
  <si>
    <t>Claim_428</t>
  </si>
  <si>
    <t>Claim_429</t>
  </si>
  <si>
    <t>Claim_430</t>
  </si>
  <si>
    <t>Claim_431</t>
  </si>
  <si>
    <t>Claim_432</t>
  </si>
  <si>
    <t>Claim_433</t>
  </si>
  <si>
    <t>Claim_434</t>
  </si>
  <si>
    <t>Claim_435</t>
  </si>
  <si>
    <t>Claim_436</t>
  </si>
  <si>
    <t>Claim_437</t>
  </si>
  <si>
    <t>Claim_438</t>
  </si>
  <si>
    <t>Claim_439</t>
  </si>
  <si>
    <t>Claim_440</t>
  </si>
  <si>
    <t>Claim_441</t>
  </si>
  <si>
    <t>Claim_442</t>
  </si>
  <si>
    <t>Claim_443</t>
  </si>
  <si>
    <t>Claim_444</t>
  </si>
  <si>
    <t>Claim_445</t>
  </si>
  <si>
    <t>Claim_446</t>
  </si>
  <si>
    <t>Claim_447</t>
  </si>
  <si>
    <t>Claim_448</t>
  </si>
  <si>
    <t>Claim_449</t>
  </si>
  <si>
    <t>Claim_450</t>
  </si>
  <si>
    <t>Claim_451</t>
  </si>
  <si>
    <t>Claim_452</t>
  </si>
  <si>
    <t>Claim_453</t>
  </si>
  <si>
    <t>Claim_454</t>
  </si>
  <si>
    <t>Claim_455</t>
  </si>
  <si>
    <t>Claim_456</t>
  </si>
  <si>
    <t>Claim_457</t>
  </si>
  <si>
    <t>Claim_458</t>
  </si>
  <si>
    <t>Claim_459</t>
  </si>
  <si>
    <t>Claim_460</t>
  </si>
  <si>
    <t>Claim_461</t>
  </si>
  <si>
    <t>Claim_462</t>
  </si>
  <si>
    <t>Claim_463</t>
  </si>
  <si>
    <t>Claim_464</t>
  </si>
  <si>
    <t>Claim_465</t>
  </si>
  <si>
    <t>Claim_466</t>
  </si>
  <si>
    <t>Claim_467</t>
  </si>
  <si>
    <t>Claim_468</t>
  </si>
  <si>
    <t>Claim_469</t>
  </si>
  <si>
    <t>Claim_470</t>
  </si>
  <si>
    <t>Claim_471</t>
  </si>
  <si>
    <t>Claim_472</t>
  </si>
  <si>
    <t>Claim_473</t>
  </si>
  <si>
    <t>Claim_474</t>
  </si>
  <si>
    <t>Claim_475</t>
  </si>
  <si>
    <t>Claim_476</t>
  </si>
  <si>
    <t>Claim_477</t>
  </si>
  <si>
    <t>Claim_478</t>
  </si>
  <si>
    <t>Claim_479</t>
  </si>
  <si>
    <t>Claim_480</t>
  </si>
  <si>
    <t>Claim_481</t>
  </si>
  <si>
    <t>Claim_482</t>
  </si>
  <si>
    <t>Claim_483</t>
  </si>
  <si>
    <t>Claim_484</t>
  </si>
  <si>
    <t>Claim_485</t>
  </si>
  <si>
    <t>Claim_486</t>
  </si>
  <si>
    <t>Claim_487</t>
  </si>
  <si>
    <t>Claim_488</t>
  </si>
  <si>
    <t>Claim_489</t>
  </si>
  <si>
    <t>Claim_490</t>
  </si>
  <si>
    <t>Claim_491</t>
  </si>
  <si>
    <t>Claim_492</t>
  </si>
  <si>
    <t>Claim_493</t>
  </si>
  <si>
    <t>Claim_494</t>
  </si>
  <si>
    <t>Claim_495</t>
  </si>
  <si>
    <t>Claim_496</t>
  </si>
  <si>
    <t>Claim_497</t>
  </si>
  <si>
    <t>Claim_498</t>
  </si>
  <si>
    <t>Claim_499</t>
  </si>
  <si>
    <t>Claim_500</t>
  </si>
  <si>
    <t>Claim_501</t>
  </si>
  <si>
    <t>Claim_502</t>
  </si>
  <si>
    <t>Claim_503</t>
  </si>
  <si>
    <t>Claim_504</t>
  </si>
  <si>
    <t>Claim_505</t>
  </si>
  <si>
    <t>Claim_506</t>
  </si>
  <si>
    <t>Claim_507</t>
  </si>
  <si>
    <t>Claim_508</t>
  </si>
  <si>
    <t>Claim_509</t>
  </si>
  <si>
    <t>Claim_510</t>
  </si>
  <si>
    <t>Claim_511</t>
  </si>
  <si>
    <t>Claim_512</t>
  </si>
  <si>
    <t>Claim_513</t>
  </si>
  <si>
    <t>Claim_514</t>
  </si>
  <si>
    <t>Claim_515</t>
  </si>
  <si>
    <t>Claim_516</t>
  </si>
  <si>
    <t>Claim_517</t>
  </si>
  <si>
    <t>Claim_518</t>
  </si>
  <si>
    <t>Claim_519</t>
  </si>
  <si>
    <t>Claim_520</t>
  </si>
  <si>
    <t>Claim_521</t>
  </si>
  <si>
    <t>Claim_522</t>
  </si>
  <si>
    <t>Claim_523</t>
  </si>
  <si>
    <t>Claim_524</t>
  </si>
  <si>
    <t>Claim_525</t>
  </si>
  <si>
    <t>Claim_526</t>
  </si>
  <si>
    <t>Claim_527</t>
  </si>
  <si>
    <t>Claim_528</t>
  </si>
  <si>
    <t>Claim_529</t>
  </si>
  <si>
    <t>Claim_530</t>
  </si>
  <si>
    <t>Claim_531</t>
  </si>
  <si>
    <t>Claim_532</t>
  </si>
  <si>
    <t>Claim_533</t>
  </si>
  <si>
    <t>Claim_534</t>
  </si>
  <si>
    <t>Claim_535</t>
  </si>
  <si>
    <t>Claim_536</t>
  </si>
  <si>
    <t>Claim_537</t>
  </si>
  <si>
    <t>Claim_538</t>
  </si>
  <si>
    <t>Claim_539</t>
  </si>
  <si>
    <t>Claim_540</t>
  </si>
  <si>
    <t>Claim_541</t>
  </si>
  <si>
    <t>Claim_542</t>
  </si>
  <si>
    <t>Claim_543</t>
  </si>
  <si>
    <t>Claim_544</t>
  </si>
  <si>
    <t>Claim_545</t>
  </si>
  <si>
    <t>Claim_546</t>
  </si>
  <si>
    <t>Claim_547</t>
  </si>
  <si>
    <t>Claim_548</t>
  </si>
  <si>
    <t>Claim_549</t>
  </si>
  <si>
    <t>Claim_550</t>
  </si>
  <si>
    <t>Claim_551</t>
  </si>
  <si>
    <t>Claim_552</t>
  </si>
  <si>
    <t>Claim_553</t>
  </si>
  <si>
    <t>Claim_554</t>
  </si>
  <si>
    <t>Claim_555</t>
  </si>
  <si>
    <t>Claim_556</t>
  </si>
  <si>
    <t>Claim_557</t>
  </si>
  <si>
    <t>Claim_558</t>
  </si>
  <si>
    <t>Claim_559</t>
  </si>
  <si>
    <t>Claim_560</t>
  </si>
  <si>
    <t>Claim_561</t>
  </si>
  <si>
    <t>Claim_562</t>
  </si>
  <si>
    <t>Claim_563</t>
  </si>
  <si>
    <t>Claim_564</t>
  </si>
  <si>
    <t>Claim_565</t>
  </si>
  <si>
    <t>Claim_566</t>
  </si>
  <si>
    <t>Claim_567</t>
  </si>
  <si>
    <t>Claim_568</t>
  </si>
  <si>
    <t>Claim_569</t>
  </si>
  <si>
    <t>Claim_570</t>
  </si>
  <si>
    <t>Claim_571</t>
  </si>
  <si>
    <t>Claim_572</t>
  </si>
  <si>
    <t>Claim_573</t>
  </si>
  <si>
    <t>Claim_574</t>
  </si>
  <si>
    <t>Claim_575</t>
  </si>
  <si>
    <t>Claim_576</t>
  </si>
  <si>
    <t>Claim_577</t>
  </si>
  <si>
    <t>Claim_578</t>
  </si>
  <si>
    <t>Claim_579</t>
  </si>
  <si>
    <t>Claim_580</t>
  </si>
  <si>
    <t>Claim_581</t>
  </si>
  <si>
    <t>Claim_582</t>
  </si>
  <si>
    <t>Claim_583</t>
  </si>
  <si>
    <t>Claim_584</t>
  </si>
  <si>
    <t>Claim_585</t>
  </si>
  <si>
    <t>Claim_586</t>
  </si>
  <si>
    <t>Claim_587</t>
  </si>
  <si>
    <t>Claim_588</t>
  </si>
  <si>
    <t>Claim_589</t>
  </si>
  <si>
    <t>Claim_590</t>
  </si>
  <si>
    <t>Claim_591</t>
  </si>
  <si>
    <t>Claim_592</t>
  </si>
  <si>
    <t>Claim_593</t>
  </si>
  <si>
    <t>Claim_594</t>
  </si>
  <si>
    <t>Claim_595</t>
  </si>
  <si>
    <t>Claim_596</t>
  </si>
  <si>
    <t>Claim_597</t>
  </si>
  <si>
    <t>Claim_598</t>
  </si>
  <si>
    <t>Claim_599</t>
  </si>
  <si>
    <t>Claim_600</t>
  </si>
  <si>
    <t>Claim_601</t>
  </si>
  <si>
    <t>Claim_602</t>
  </si>
  <si>
    <t>Claim_603</t>
  </si>
  <si>
    <t>Claim_604</t>
  </si>
  <si>
    <t>Claim_605</t>
  </si>
  <si>
    <t>Claim_606</t>
  </si>
  <si>
    <t>Claim_607</t>
  </si>
  <si>
    <t>Claim_608</t>
  </si>
  <si>
    <t>Claim_609</t>
  </si>
  <si>
    <t>Claim_610</t>
  </si>
  <si>
    <t>Claim_611</t>
  </si>
  <si>
    <t>Claim_612</t>
  </si>
  <si>
    <t>Claim_613</t>
  </si>
  <si>
    <t>Claim_614</t>
  </si>
  <si>
    <t>Claim_615</t>
  </si>
  <si>
    <t>Claim_616</t>
  </si>
  <si>
    <t>Claim_617</t>
  </si>
  <si>
    <t>Claim_618</t>
  </si>
  <si>
    <t>Claim_619</t>
  </si>
  <si>
    <t>Claim_620</t>
  </si>
  <si>
    <t>Claim_621</t>
  </si>
  <si>
    <t>Claim_622</t>
  </si>
  <si>
    <t>Claim_623</t>
  </si>
  <si>
    <t>Claim_624</t>
  </si>
  <si>
    <t>Claim_625</t>
  </si>
  <si>
    <t>Claim_626</t>
  </si>
  <si>
    <t>Claim_627</t>
  </si>
  <si>
    <t>Claim_628</t>
  </si>
  <si>
    <t>Claim_629</t>
  </si>
  <si>
    <t>Claim_630</t>
  </si>
  <si>
    <t>Claim_631</t>
  </si>
  <si>
    <t>Claim_632</t>
  </si>
  <si>
    <t>Claim_633</t>
  </si>
  <si>
    <t>Claim_634</t>
  </si>
  <si>
    <t>Claim_635</t>
  </si>
  <si>
    <t>Claim_636</t>
  </si>
  <si>
    <t>Claim_637</t>
  </si>
  <si>
    <t>Claim_638</t>
  </si>
  <si>
    <t>Claim_639</t>
  </si>
  <si>
    <t>Claim_640</t>
  </si>
  <si>
    <t>Claim_641</t>
  </si>
  <si>
    <t>Claim_642</t>
  </si>
  <si>
    <t>Claim_643</t>
  </si>
  <si>
    <t>Claim_644</t>
  </si>
  <si>
    <t>Claim_645</t>
  </si>
  <si>
    <t>Claim_646</t>
  </si>
  <si>
    <t>Claim_647</t>
  </si>
  <si>
    <t>Claim_648</t>
  </si>
  <si>
    <t>Claim_649</t>
  </si>
  <si>
    <t>Claim_650</t>
  </si>
  <si>
    <t>Claim_651</t>
  </si>
  <si>
    <t>Claim_652</t>
  </si>
  <si>
    <t>Claim_653</t>
  </si>
  <si>
    <t>Claim_654</t>
  </si>
  <si>
    <t>Claim_655</t>
  </si>
  <si>
    <t>Claim_656</t>
  </si>
  <si>
    <t>Claim_657</t>
  </si>
  <si>
    <t>Claim_658</t>
  </si>
  <si>
    <t>Claim_659</t>
  </si>
  <si>
    <t>Claim_660</t>
  </si>
  <si>
    <t>Claim_661</t>
  </si>
  <si>
    <t>Claim_662</t>
  </si>
  <si>
    <t>Claim_663</t>
  </si>
  <si>
    <t>Claim_664</t>
  </si>
  <si>
    <t>Claim_665</t>
  </si>
  <si>
    <t>Claim_666</t>
  </si>
  <si>
    <t>Claim_667</t>
  </si>
  <si>
    <t>Claim_668</t>
  </si>
  <si>
    <t>Claim_669</t>
  </si>
  <si>
    <t>Claim_670</t>
  </si>
  <si>
    <t>Claim_671</t>
  </si>
  <si>
    <t>Claim_672</t>
  </si>
  <si>
    <t>Claim_673</t>
  </si>
  <si>
    <t>Claim_674</t>
  </si>
  <si>
    <t>Claim_675</t>
  </si>
  <si>
    <t>Claim_676</t>
  </si>
  <si>
    <t>Claim_677</t>
  </si>
  <si>
    <t>Claim_678</t>
  </si>
  <si>
    <t>Claim_679</t>
  </si>
  <si>
    <t>Claim_680</t>
  </si>
  <si>
    <t>Claim_681</t>
  </si>
  <si>
    <t>Claim_682</t>
  </si>
  <si>
    <t>Claim_683</t>
  </si>
  <si>
    <t>Claim_684</t>
  </si>
  <si>
    <t>Claim_685</t>
  </si>
  <si>
    <t>Claim_686</t>
  </si>
  <si>
    <t>Claim_687</t>
  </si>
  <si>
    <t>Claim_688</t>
  </si>
  <si>
    <t>Claim_689</t>
  </si>
  <si>
    <t>Claim_690</t>
  </si>
  <si>
    <t>Claim_691</t>
  </si>
  <si>
    <t>Claim_692</t>
  </si>
  <si>
    <t>Claim_693</t>
  </si>
  <si>
    <t>Claim_694</t>
  </si>
  <si>
    <t>Claim_695</t>
  </si>
  <si>
    <t>Claim_696</t>
  </si>
  <si>
    <t>Claim_697</t>
  </si>
  <si>
    <t>Claim_698</t>
  </si>
  <si>
    <t>Claim_699</t>
  </si>
  <si>
    <t>Claim_700</t>
  </si>
  <si>
    <t>Claim_701</t>
  </si>
  <si>
    <t>Claim_702</t>
  </si>
  <si>
    <t>Claim_703</t>
  </si>
  <si>
    <t>Claim_704</t>
  </si>
  <si>
    <t>Claim_705</t>
  </si>
  <si>
    <t>Claim_706</t>
  </si>
  <si>
    <t>Claim_707</t>
  </si>
  <si>
    <t>Claim_708</t>
  </si>
  <si>
    <t>Claim_709</t>
  </si>
  <si>
    <t>Claim_710</t>
  </si>
  <si>
    <t>Claim_711</t>
  </si>
  <si>
    <t>Claim_712</t>
  </si>
  <si>
    <t>Claim_713</t>
  </si>
  <si>
    <t>Claim_714</t>
  </si>
  <si>
    <t>Claim_715</t>
  </si>
  <si>
    <t>Claim_716</t>
  </si>
  <si>
    <t>Claim_717</t>
  </si>
  <si>
    <t>Claim_718</t>
  </si>
  <si>
    <t>Claim_719</t>
  </si>
  <si>
    <t>Claim_720</t>
  </si>
  <si>
    <t>Claim_721</t>
  </si>
  <si>
    <t>Claim_722</t>
  </si>
  <si>
    <t>Claim_723</t>
  </si>
  <si>
    <t>Claim_724</t>
  </si>
  <si>
    <t>Claim_725</t>
  </si>
  <si>
    <t>Claim_726</t>
  </si>
  <si>
    <t>Claim_727</t>
  </si>
  <si>
    <t>Claim_728</t>
  </si>
  <si>
    <t>Claim_729</t>
  </si>
  <si>
    <t>Claim_730</t>
  </si>
  <si>
    <t>Claim_731</t>
  </si>
  <si>
    <t>Claim_732</t>
  </si>
  <si>
    <t>Claim_733</t>
  </si>
  <si>
    <t>Claim_734</t>
  </si>
  <si>
    <t>Claim_735</t>
  </si>
  <si>
    <t>Claim_736</t>
  </si>
  <si>
    <t>Claim_737</t>
  </si>
  <si>
    <t>Claim_738</t>
  </si>
  <si>
    <t>Claim_739</t>
  </si>
  <si>
    <t>Claim_740</t>
  </si>
  <si>
    <t>Claim_741</t>
  </si>
  <si>
    <t>Claim_742</t>
  </si>
  <si>
    <t>Claim_743</t>
  </si>
  <si>
    <t>Claim_744</t>
  </si>
  <si>
    <t>Claim_745</t>
  </si>
  <si>
    <t>Claim_746</t>
  </si>
  <si>
    <t>Claim_747</t>
  </si>
  <si>
    <t>Claim_748</t>
  </si>
  <si>
    <t>Claim_749</t>
  </si>
  <si>
    <t>Claim_750</t>
  </si>
  <si>
    <t>Claim_751</t>
  </si>
  <si>
    <t>Claim_752</t>
  </si>
  <si>
    <t>Claim_753</t>
  </si>
  <si>
    <t>Claim_754</t>
  </si>
  <si>
    <t>Claim_755</t>
  </si>
  <si>
    <t>Claim_756</t>
  </si>
  <si>
    <t>Claim_757</t>
  </si>
  <si>
    <t>Claim_758</t>
  </si>
  <si>
    <t>Claim_759</t>
  </si>
  <si>
    <t>Claim_760</t>
  </si>
  <si>
    <t>Claim_761</t>
  </si>
  <si>
    <t>Claim_762</t>
  </si>
  <si>
    <t>Claim_763</t>
  </si>
  <si>
    <t>Claim_764</t>
  </si>
  <si>
    <t>Claim_765</t>
  </si>
  <si>
    <t>Claim_766</t>
  </si>
  <si>
    <t>Claim_767</t>
  </si>
  <si>
    <t>Claim_768</t>
  </si>
  <si>
    <t>Claim_769</t>
  </si>
  <si>
    <t>Claim_770</t>
  </si>
  <si>
    <t>Claim_771</t>
  </si>
  <si>
    <t>Claim_772</t>
  </si>
  <si>
    <t>Claim_773</t>
  </si>
  <si>
    <t>Claim_774</t>
  </si>
  <si>
    <t>Claim_775</t>
  </si>
  <si>
    <t>Claim_776</t>
  </si>
  <si>
    <t>Claim_777</t>
  </si>
  <si>
    <t>Claim_778</t>
  </si>
  <si>
    <t>Claim_779</t>
  </si>
  <si>
    <t>Claim_780</t>
  </si>
  <si>
    <t>Claim_781</t>
  </si>
  <si>
    <t>Claim_782</t>
  </si>
  <si>
    <t>Claim_783</t>
  </si>
  <si>
    <t>Claim_784</t>
  </si>
  <si>
    <t>Claim_785</t>
  </si>
  <si>
    <t>Claim_786</t>
  </si>
  <si>
    <t>Claim_787</t>
  </si>
  <si>
    <t>Claim_788</t>
  </si>
  <si>
    <t>Claim_789</t>
  </si>
  <si>
    <t>Claim_790</t>
  </si>
  <si>
    <t>Claim_791</t>
  </si>
  <si>
    <t>Claim_792</t>
  </si>
  <si>
    <t>Claim_793</t>
  </si>
  <si>
    <t>Claim_794</t>
  </si>
  <si>
    <t>Claim_795</t>
  </si>
  <si>
    <t>Claim_796</t>
  </si>
  <si>
    <t>Claim_797</t>
  </si>
  <si>
    <t>Claim_798</t>
  </si>
  <si>
    <t>Claim_799</t>
  </si>
  <si>
    <t>Claim_800</t>
  </si>
  <si>
    <t>Claim_801</t>
  </si>
  <si>
    <t>Claim_802</t>
  </si>
  <si>
    <t>Claim_803</t>
  </si>
  <si>
    <t>Claim_804</t>
  </si>
  <si>
    <t>Claim_805</t>
  </si>
  <si>
    <t>Claim_806</t>
  </si>
  <si>
    <t>Claim_807</t>
  </si>
  <si>
    <t>Claim_808</t>
  </si>
  <si>
    <t>Claim_809</t>
  </si>
  <si>
    <t>Claim_810</t>
  </si>
  <si>
    <t>Claim_811</t>
  </si>
  <si>
    <t>Claim_812</t>
  </si>
  <si>
    <t>Claim_813</t>
  </si>
  <si>
    <t>Claim_814</t>
  </si>
  <si>
    <t>Claim_815</t>
  </si>
  <si>
    <t>Claim_816</t>
  </si>
  <si>
    <t>Claim_817</t>
  </si>
  <si>
    <t>Claim_818</t>
  </si>
  <si>
    <t>Claim_819</t>
  </si>
  <si>
    <t>Claim_820</t>
  </si>
  <si>
    <t>Claim_821</t>
  </si>
  <si>
    <t>Claim_822</t>
  </si>
  <si>
    <t>Claim_823</t>
  </si>
  <si>
    <t>Claim_824</t>
  </si>
  <si>
    <t>Claim_825</t>
  </si>
  <si>
    <t>Claim_826</t>
  </si>
  <si>
    <t>Claim_827</t>
  </si>
  <si>
    <t>Claim_828</t>
  </si>
  <si>
    <t>Claim_829</t>
  </si>
  <si>
    <t>Claim_830</t>
  </si>
  <si>
    <t>Claim_831</t>
  </si>
  <si>
    <t>Claim_832</t>
  </si>
  <si>
    <t>Claim_833</t>
  </si>
  <si>
    <t>Claim_834</t>
  </si>
  <si>
    <t>Claim_835</t>
  </si>
  <si>
    <t>Claim_836</t>
  </si>
  <si>
    <t>Claim_837</t>
  </si>
  <si>
    <t>Claim_838</t>
  </si>
  <si>
    <t>Claim_839</t>
  </si>
  <si>
    <t>Claim_840</t>
  </si>
  <si>
    <t>Claim_841</t>
  </si>
  <si>
    <t>Claim_842</t>
  </si>
  <si>
    <t>Claim_843</t>
  </si>
  <si>
    <t>Claim_844</t>
  </si>
  <si>
    <t>Claim_845</t>
  </si>
  <si>
    <t>Claim_846</t>
  </si>
  <si>
    <t>Claim_847</t>
  </si>
  <si>
    <t>Claim_848</t>
  </si>
  <si>
    <t>Claim_849</t>
  </si>
  <si>
    <t>Claim_850</t>
  </si>
  <si>
    <t>Claim_851</t>
  </si>
  <si>
    <t>Claim_852</t>
  </si>
  <si>
    <t>Claim_853</t>
  </si>
  <si>
    <t>Claim_854</t>
  </si>
  <si>
    <t>Claim_855</t>
  </si>
  <si>
    <t>Claim_856</t>
  </si>
  <si>
    <t>Claim_857</t>
  </si>
  <si>
    <t>Claim_858</t>
  </si>
  <si>
    <t>Claim_859</t>
  </si>
  <si>
    <t>Claim_860</t>
  </si>
  <si>
    <t>Claim_861</t>
  </si>
  <si>
    <t>Claim_862</t>
  </si>
  <si>
    <t>Claim_863</t>
  </si>
  <si>
    <t>Claim_864</t>
  </si>
  <si>
    <t>Claim_865</t>
  </si>
  <si>
    <t>Claim_866</t>
  </si>
  <si>
    <t>Claim_867</t>
  </si>
  <si>
    <t>Claim_868</t>
  </si>
  <si>
    <t>Claim_869</t>
  </si>
  <si>
    <t>Claim_870</t>
  </si>
  <si>
    <t>Claim_871</t>
  </si>
  <si>
    <t>Claim_872</t>
  </si>
  <si>
    <t>Claim_873</t>
  </si>
  <si>
    <t>Claim_874</t>
  </si>
  <si>
    <t>Claim_875</t>
  </si>
  <si>
    <t>Claim_876</t>
  </si>
  <si>
    <t>Claim_877</t>
  </si>
  <si>
    <t>Claim_878</t>
  </si>
  <si>
    <t>Claim_879</t>
  </si>
  <si>
    <t>Claim_880</t>
  </si>
  <si>
    <t>Claim_881</t>
  </si>
  <si>
    <t>Claim_882</t>
  </si>
  <si>
    <t>Claim_883</t>
  </si>
  <si>
    <t>Claim_884</t>
  </si>
  <si>
    <t>Claim_885</t>
  </si>
  <si>
    <t>Claim_886</t>
  </si>
  <si>
    <t>Claim_887</t>
  </si>
  <si>
    <t>Claim_888</t>
  </si>
  <si>
    <t>Claim_889</t>
  </si>
  <si>
    <t>Claim_890</t>
  </si>
  <si>
    <t>Claim_891</t>
  </si>
  <si>
    <t>Claim_892</t>
  </si>
  <si>
    <t>Claim_893</t>
  </si>
  <si>
    <t>Claim_894</t>
  </si>
  <si>
    <t>Claim_895</t>
  </si>
  <si>
    <t>Claim_896</t>
  </si>
  <si>
    <t>Claim_897</t>
  </si>
  <si>
    <t>Claim_898</t>
  </si>
  <si>
    <t>Claim_899</t>
  </si>
  <si>
    <t>Claim_900</t>
  </si>
  <si>
    <t>Claim_901</t>
  </si>
  <si>
    <t>Claim_902</t>
  </si>
  <si>
    <t>Claim_903</t>
  </si>
  <si>
    <t>Claim_904</t>
  </si>
  <si>
    <t>Claim_905</t>
  </si>
  <si>
    <t>Claim_906</t>
  </si>
  <si>
    <t>Claim_907</t>
  </si>
  <si>
    <t>Claim_908</t>
  </si>
  <si>
    <t>Claim_909</t>
  </si>
  <si>
    <t>Claim_910</t>
  </si>
  <si>
    <t>Claim_911</t>
  </si>
  <si>
    <t>Claim_912</t>
  </si>
  <si>
    <t>Claim_913</t>
  </si>
  <si>
    <t>Claim_914</t>
  </si>
  <si>
    <t>Claim_915</t>
  </si>
  <si>
    <t>Claim_916</t>
  </si>
  <si>
    <t>Claim_917</t>
  </si>
  <si>
    <t>Claim_918</t>
  </si>
  <si>
    <t>Claim_919</t>
  </si>
  <si>
    <t>Claim_920</t>
  </si>
  <si>
    <t>Claim_921</t>
  </si>
  <si>
    <t>Claim_922</t>
  </si>
  <si>
    <t>Claim_923</t>
  </si>
  <si>
    <t>Claim_924</t>
  </si>
  <si>
    <t>Claim_925</t>
  </si>
  <si>
    <t>Claim_926</t>
  </si>
  <si>
    <t>Claim_927</t>
  </si>
  <si>
    <t>Claim_928</t>
  </si>
  <si>
    <t>Claim_929</t>
  </si>
  <si>
    <t>Claim_930</t>
  </si>
  <si>
    <t>Claim_931</t>
  </si>
  <si>
    <t>Claim_932</t>
  </si>
  <si>
    <t>Claim_933</t>
  </si>
  <si>
    <t>Claim_934</t>
  </si>
  <si>
    <t>Claim_935</t>
  </si>
  <si>
    <t>Claim_936</t>
  </si>
  <si>
    <t>Claim_937</t>
  </si>
  <si>
    <t>Claim_938</t>
  </si>
  <si>
    <t>Claim_939</t>
  </si>
  <si>
    <t>Claim_940</t>
  </si>
  <si>
    <t>Claim_941</t>
  </si>
  <si>
    <t>Claim_942</t>
  </si>
  <si>
    <t>Claim_943</t>
  </si>
  <si>
    <t>Claim_944</t>
  </si>
  <si>
    <t>Claim_945</t>
  </si>
  <si>
    <t>Claim_946</t>
  </si>
  <si>
    <t>Claim_947</t>
  </si>
  <si>
    <t>Claim_948</t>
  </si>
  <si>
    <t>Claim_949</t>
  </si>
  <si>
    <t>Claim_950</t>
  </si>
  <si>
    <t>Claim_951</t>
  </si>
  <si>
    <t>Claim_952</t>
  </si>
  <si>
    <t>Claim_953</t>
  </si>
  <si>
    <t>Claim_954</t>
  </si>
  <si>
    <t>Claim_955</t>
  </si>
  <si>
    <t>Claim_956</t>
  </si>
  <si>
    <t>Claim_957</t>
  </si>
  <si>
    <t>Claim_958</t>
  </si>
  <si>
    <t>Claim_959</t>
  </si>
  <si>
    <t>Claim_960</t>
  </si>
  <si>
    <t>Claim_961</t>
  </si>
  <si>
    <t>Claim_962</t>
  </si>
  <si>
    <t>Claim_963</t>
  </si>
  <si>
    <t>Claim_964</t>
  </si>
  <si>
    <t>Claim_965</t>
  </si>
  <si>
    <t>Claim_966</t>
  </si>
  <si>
    <t>Claim_967</t>
  </si>
  <si>
    <t>Claim_968</t>
  </si>
  <si>
    <t>Claim_969</t>
  </si>
  <si>
    <t>Claim_970</t>
  </si>
  <si>
    <t>Claim_971</t>
  </si>
  <si>
    <t>Claim_972</t>
  </si>
  <si>
    <t>Claim_973</t>
  </si>
  <si>
    <t>Claim_974</t>
  </si>
  <si>
    <t>Claim_975</t>
  </si>
  <si>
    <t>Claim_976</t>
  </si>
  <si>
    <t>Claim_977</t>
  </si>
  <si>
    <t>Claim_978</t>
  </si>
  <si>
    <t>Claim_979</t>
  </si>
  <si>
    <t>Claim_980</t>
  </si>
  <si>
    <t>Claim_981</t>
  </si>
  <si>
    <t>Claim_982</t>
  </si>
  <si>
    <t>Claim_983</t>
  </si>
  <si>
    <t>Claim_984</t>
  </si>
  <si>
    <t>Claim_985</t>
  </si>
  <si>
    <t>Claim_986</t>
  </si>
  <si>
    <t>Claim_987</t>
  </si>
  <si>
    <t>Claim_988</t>
  </si>
  <si>
    <t>Claim_989</t>
  </si>
  <si>
    <t>Claim_990</t>
  </si>
  <si>
    <t>Claim_991</t>
  </si>
  <si>
    <t>Claim_992</t>
  </si>
  <si>
    <t>Claim_993</t>
  </si>
  <si>
    <t>Claim_994</t>
  </si>
  <si>
    <t>Claim_995</t>
  </si>
  <si>
    <t>Claim_996</t>
  </si>
  <si>
    <t>Claim_997</t>
  </si>
  <si>
    <t>Claim_998</t>
  </si>
  <si>
    <t>Claim_999</t>
  </si>
  <si>
    <t>Claim_1000</t>
  </si>
  <si>
    <t>Claim_1001</t>
  </si>
  <si>
    <t>Claim_1002</t>
  </si>
  <si>
    <t>Claim_1003</t>
  </si>
  <si>
    <t>Claim_1004</t>
  </si>
  <si>
    <t>Claim_1005</t>
  </si>
  <si>
    <t>Claim_1006</t>
  </si>
  <si>
    <t>Claim_1007</t>
  </si>
  <si>
    <t>Claim_1008</t>
  </si>
  <si>
    <t>Claim_1009</t>
  </si>
  <si>
    <t>Claim_1010</t>
  </si>
  <si>
    <t>Claim_1011</t>
  </si>
  <si>
    <t>Claim_1012</t>
  </si>
  <si>
    <t>Claim_1013</t>
  </si>
  <si>
    <t>Claim_1014</t>
  </si>
  <si>
    <t>Claim_1015</t>
  </si>
  <si>
    <t>Claim_1016</t>
  </si>
  <si>
    <t>Claim_1017</t>
  </si>
  <si>
    <t>Claim_1018</t>
  </si>
  <si>
    <t>Claim_1019</t>
  </si>
  <si>
    <t>Claim_1020</t>
  </si>
  <si>
    <t>Claim_1021</t>
  </si>
  <si>
    <t>Claim_1022</t>
  </si>
  <si>
    <t>Claim_1023</t>
  </si>
  <si>
    <t>Claim_1024</t>
  </si>
  <si>
    <t>Claim_1025</t>
  </si>
  <si>
    <t>Claim_1026</t>
  </si>
  <si>
    <t>Claim_1027</t>
  </si>
  <si>
    <t>Claim_1028</t>
  </si>
  <si>
    <t>Claim_1029</t>
  </si>
  <si>
    <t>Claim_1030</t>
  </si>
  <si>
    <t>Claim_1031</t>
  </si>
  <si>
    <t>Claim_1032</t>
  </si>
  <si>
    <t>Claim_1033</t>
  </si>
  <si>
    <t>Claim_1034</t>
  </si>
  <si>
    <t>Claim_1035</t>
  </si>
  <si>
    <t>Claim_1036</t>
  </si>
  <si>
    <t>Claim_1037</t>
  </si>
  <si>
    <t>Claim_1038</t>
  </si>
  <si>
    <t>Claim_1039</t>
  </si>
  <si>
    <t>Claim_1040</t>
  </si>
  <si>
    <t>Claim_1041</t>
  </si>
  <si>
    <t>Claim_1042</t>
  </si>
  <si>
    <t>Claim_1043</t>
  </si>
  <si>
    <t>Claim_1044</t>
  </si>
  <si>
    <t>Claim_1045</t>
  </si>
  <si>
    <t>Claim_1046</t>
  </si>
  <si>
    <t>Claim_1047</t>
  </si>
  <si>
    <t>Claim_1048</t>
  </si>
  <si>
    <t>Claim_1049</t>
  </si>
  <si>
    <t>Claim_1050</t>
  </si>
  <si>
    <t>Claim_1051</t>
  </si>
  <si>
    <t>Claim_1052</t>
  </si>
  <si>
    <t>Claim_1053</t>
  </si>
  <si>
    <t>Claim_1054</t>
  </si>
  <si>
    <t>Claim_1055</t>
  </si>
  <si>
    <t>Claim_1056</t>
  </si>
  <si>
    <t>Claim_1057</t>
  </si>
  <si>
    <t>Claim_1058</t>
  </si>
  <si>
    <t>Claim_1059</t>
  </si>
  <si>
    <t>Claim_1060</t>
  </si>
  <si>
    <t>Claim_1061</t>
  </si>
  <si>
    <t>Claim_1062</t>
  </si>
  <si>
    <t>Claim_1063</t>
  </si>
  <si>
    <t>Claim_1064</t>
  </si>
  <si>
    <t>Claim_1065</t>
  </si>
  <si>
    <t>Claim_1066</t>
  </si>
  <si>
    <t>Claim_1067</t>
  </si>
  <si>
    <t>Claim_1068</t>
  </si>
  <si>
    <t>Claim_1069</t>
  </si>
  <si>
    <t>Claim_1070</t>
  </si>
  <si>
    <t>Claim_1071</t>
  </si>
  <si>
    <t>Claim_1072</t>
  </si>
  <si>
    <t>Claim_1073</t>
  </si>
  <si>
    <t>Claim_1074</t>
  </si>
  <si>
    <t>Claim_1075</t>
  </si>
  <si>
    <t>Claim_1076</t>
  </si>
  <si>
    <t>Claim_1077</t>
  </si>
  <si>
    <t>Claim_1078</t>
  </si>
  <si>
    <t>Claim_1079</t>
  </si>
  <si>
    <t>Claim_1080</t>
  </si>
  <si>
    <t>Claim_1081</t>
  </si>
  <si>
    <t>Claim_1082</t>
  </si>
  <si>
    <t>Claim_1083</t>
  </si>
  <si>
    <t>Claim_1084</t>
  </si>
  <si>
    <t>Claim_1085</t>
  </si>
  <si>
    <t>Claim_1086</t>
  </si>
  <si>
    <t>Claim_1087</t>
  </si>
  <si>
    <t>Claim_1088</t>
  </si>
  <si>
    <t>Claim_1089</t>
  </si>
  <si>
    <t>Claim_1090</t>
  </si>
  <si>
    <t>Claim_1091</t>
  </si>
  <si>
    <t>Claim_1092</t>
  </si>
  <si>
    <t>Claim_1093</t>
  </si>
  <si>
    <t>Claim_1094</t>
  </si>
  <si>
    <t>Claim_1095</t>
  </si>
  <si>
    <t>Claim_1096</t>
  </si>
  <si>
    <t>Claim_1097</t>
  </si>
  <si>
    <t>Claim_1098</t>
  </si>
  <si>
    <t>Claim_1099</t>
  </si>
  <si>
    <t>Claim_1100</t>
  </si>
  <si>
    <t>Claim_1101</t>
  </si>
  <si>
    <t>Claim_1102</t>
  </si>
  <si>
    <t>Claim_1103</t>
  </si>
  <si>
    <t>Claim_1104</t>
  </si>
  <si>
    <t>Claim_1105</t>
  </si>
  <si>
    <t>Claim_1106</t>
  </si>
  <si>
    <t>Claim_1107</t>
  </si>
  <si>
    <t>Claim_1108</t>
  </si>
  <si>
    <t>Claim_1109</t>
  </si>
  <si>
    <t>Claim_1110</t>
  </si>
  <si>
    <t>Claim_1111</t>
  </si>
  <si>
    <t>Claim_1112</t>
  </si>
  <si>
    <t>Claim_1113</t>
  </si>
  <si>
    <t>Claim_1114</t>
  </si>
  <si>
    <t>Claim_1115</t>
  </si>
  <si>
    <t>Claim_1116</t>
  </si>
  <si>
    <t>Claim_1117</t>
  </si>
  <si>
    <t>Claim_1118</t>
  </si>
  <si>
    <t>Claim_1119</t>
  </si>
  <si>
    <t>Claim_1120</t>
  </si>
  <si>
    <t>Claim_1121</t>
  </si>
  <si>
    <t>Claim_1122</t>
  </si>
  <si>
    <t>Claim_1123</t>
  </si>
  <si>
    <t>Claim_1124</t>
  </si>
  <si>
    <t>Claim_1125</t>
  </si>
  <si>
    <t>Claim_1126</t>
  </si>
  <si>
    <t>Claim_1127</t>
  </si>
  <si>
    <t>Claim_1128</t>
  </si>
  <si>
    <t>Claim_1129</t>
  </si>
  <si>
    <t>Claim_1130</t>
  </si>
  <si>
    <t>Claim_1131</t>
  </si>
  <si>
    <t>Claim_1132</t>
  </si>
  <si>
    <t>Claim_1133</t>
  </si>
  <si>
    <t>Claim_1134</t>
  </si>
  <si>
    <t>Claim_1135</t>
  </si>
  <si>
    <t>Claim_1136</t>
  </si>
  <si>
    <t>Claim_1137</t>
  </si>
  <si>
    <t>Claim_1138</t>
  </si>
  <si>
    <t>Claim_1139</t>
  </si>
  <si>
    <t>Claim_1140</t>
  </si>
  <si>
    <t>Claim_1141</t>
  </si>
  <si>
    <t>Claim_1142</t>
  </si>
  <si>
    <t>Claim_1143</t>
  </si>
  <si>
    <t>Claim_1144</t>
  </si>
  <si>
    <t>Claim_1145</t>
  </si>
  <si>
    <t>Claim_1146</t>
  </si>
  <si>
    <t>Claim_1147</t>
  </si>
  <si>
    <t>Claim_1148</t>
  </si>
  <si>
    <t>Claim_1149</t>
  </si>
  <si>
    <t>Claim_1150</t>
  </si>
  <si>
    <t>Claim_1151</t>
  </si>
  <si>
    <t>Claim_1152</t>
  </si>
  <si>
    <t>Claim_1153</t>
  </si>
  <si>
    <t>Claim_1154</t>
  </si>
  <si>
    <t>Claim_1155</t>
  </si>
  <si>
    <t>Claim_1156</t>
  </si>
  <si>
    <t>Claim_1157</t>
  </si>
  <si>
    <t>Claim_1158</t>
  </si>
  <si>
    <t>Claim_1159</t>
  </si>
  <si>
    <t>Claim_1160</t>
  </si>
  <si>
    <t>Claim_1161</t>
  </si>
  <si>
    <t>Claim_1162</t>
  </si>
  <si>
    <t>Claim_1163</t>
  </si>
  <si>
    <t>Claim_1164</t>
  </si>
  <si>
    <t>Claim_1165</t>
  </si>
  <si>
    <t>Claim_1166</t>
  </si>
  <si>
    <t>Claim_1167</t>
  </si>
  <si>
    <t>Claim_1168</t>
  </si>
  <si>
    <t>Claim_1169</t>
  </si>
  <si>
    <t>Claim_1170</t>
  </si>
  <si>
    <t>Claim_1171</t>
  </si>
  <si>
    <t>Claim_1172</t>
  </si>
  <si>
    <t>Claim_1173</t>
  </si>
  <si>
    <t>Claim_1174</t>
  </si>
  <si>
    <t>Claim_1175</t>
  </si>
  <si>
    <t>Claim_1176</t>
  </si>
  <si>
    <t>Claim_1177</t>
  </si>
  <si>
    <t>Claim_1178</t>
  </si>
  <si>
    <t>Claim_1179</t>
  </si>
  <si>
    <t>Claim_1180</t>
  </si>
  <si>
    <t>Claim_1181</t>
  </si>
  <si>
    <t>Claim_1182</t>
  </si>
  <si>
    <t>Claim_1183</t>
  </si>
  <si>
    <t>Claim_1184</t>
  </si>
  <si>
    <t>Claim_1185</t>
  </si>
  <si>
    <t>Claim_1186</t>
  </si>
  <si>
    <t>Claim_1187</t>
  </si>
  <si>
    <t>Claim_1188</t>
  </si>
  <si>
    <t>Claim_1189</t>
  </si>
  <si>
    <t>Claim_1190</t>
  </si>
  <si>
    <t>Claim_1191</t>
  </si>
  <si>
    <t>Claim_1192</t>
  </si>
  <si>
    <t>Claim_1193</t>
  </si>
  <si>
    <t>Claim_1194</t>
  </si>
  <si>
    <t>Claim_1195</t>
  </si>
  <si>
    <t>Claim_1196</t>
  </si>
  <si>
    <t>Claim_1197</t>
  </si>
  <si>
    <t>Claim_1198</t>
  </si>
  <si>
    <t>Claim_1199</t>
  </si>
  <si>
    <t>Claim_1200</t>
  </si>
  <si>
    <t>Claim_1201</t>
  </si>
  <si>
    <t>Claim_1202</t>
  </si>
  <si>
    <t>Claim_1203</t>
  </si>
  <si>
    <t>Claim_1204</t>
  </si>
  <si>
    <t>Claim_1205</t>
  </si>
  <si>
    <t>Claim_1206</t>
  </si>
  <si>
    <t>Claim_1207</t>
  </si>
  <si>
    <t>Claim_1208</t>
  </si>
  <si>
    <t>Claim_1209</t>
  </si>
  <si>
    <t>Claim_1210</t>
  </si>
  <si>
    <t>Claim_1211</t>
  </si>
  <si>
    <t>Claim_1212</t>
  </si>
  <si>
    <t>Claim_1213</t>
  </si>
  <si>
    <t>Claim_1214</t>
  </si>
  <si>
    <t>Claim_1215</t>
  </si>
  <si>
    <t>Claim_1216</t>
  </si>
  <si>
    <t>Claim_1217</t>
  </si>
  <si>
    <t>Claim_1218</t>
  </si>
  <si>
    <t>Claim_1219</t>
  </si>
  <si>
    <t>Claim_1220</t>
  </si>
  <si>
    <t>Claim_1221</t>
  </si>
  <si>
    <t>Claim_1222</t>
  </si>
  <si>
    <t>Claim_1223</t>
  </si>
  <si>
    <t>Claim_1224</t>
  </si>
  <si>
    <t>Claim_1225</t>
  </si>
  <si>
    <t>Claim_1226</t>
  </si>
  <si>
    <t>Claim_1227</t>
  </si>
  <si>
    <t>Claim_1228</t>
  </si>
  <si>
    <t>Claim_1229</t>
  </si>
  <si>
    <t>Claim_1230</t>
  </si>
  <si>
    <t>Claim_1231</t>
  </si>
  <si>
    <t>Claim_1232</t>
  </si>
  <si>
    <t>Claim_1233</t>
  </si>
  <si>
    <t>Claim_1234</t>
  </si>
  <si>
    <t>Claim_1235</t>
  </si>
  <si>
    <t>Claim_1236</t>
  </si>
  <si>
    <t>Claim_1237</t>
  </si>
  <si>
    <t>Claim_1238</t>
  </si>
  <si>
    <t>Claim_1239</t>
  </si>
  <si>
    <t>Claim_1240</t>
  </si>
  <si>
    <t>Claim_1241</t>
  </si>
  <si>
    <t>Claim_1242</t>
  </si>
  <si>
    <t>Claim_1243</t>
  </si>
  <si>
    <t>Claim_1244</t>
  </si>
  <si>
    <t>Claim_1245</t>
  </si>
  <si>
    <t>Claim_1246</t>
  </si>
  <si>
    <t>Claim_1247</t>
  </si>
  <si>
    <t>Claim_1248</t>
  </si>
  <si>
    <t>Claim_1249</t>
  </si>
  <si>
    <t>Claim_1250</t>
  </si>
  <si>
    <t>Claim_1251</t>
  </si>
  <si>
    <t>Claim_1252</t>
  </si>
  <si>
    <t>Claim_1253</t>
  </si>
  <si>
    <t>Claim_1254</t>
  </si>
  <si>
    <t>Claim_1255</t>
  </si>
  <si>
    <t>Claim_1256</t>
  </si>
  <si>
    <t>Claim_1257</t>
  </si>
  <si>
    <t>Claim_1258</t>
  </si>
  <si>
    <t>Claim_1259</t>
  </si>
  <si>
    <t>Claim_1260</t>
  </si>
  <si>
    <t>Claim_1261</t>
  </si>
  <si>
    <t>Claim_1262</t>
  </si>
  <si>
    <t>Claim_1263</t>
  </si>
  <si>
    <t>Claim_1264</t>
  </si>
  <si>
    <t>Claim_1265</t>
  </si>
  <si>
    <t>Claim_1266</t>
  </si>
  <si>
    <t>Claim_1267</t>
  </si>
  <si>
    <t>Claim_1268</t>
  </si>
  <si>
    <t>Claim_1269</t>
  </si>
  <si>
    <t>Claim_1270</t>
  </si>
  <si>
    <t>Claim_1271</t>
  </si>
  <si>
    <t>Claim_1272</t>
  </si>
  <si>
    <t>Claim_1273</t>
  </si>
  <si>
    <t>Claim_1274</t>
  </si>
  <si>
    <t>Claim_1275</t>
  </si>
  <si>
    <t>Claim_1276</t>
  </si>
  <si>
    <t>Claim_1277</t>
  </si>
  <si>
    <t>Claim_1278</t>
  </si>
  <si>
    <t>Claim_1279</t>
  </si>
  <si>
    <t>Claim_1280</t>
  </si>
  <si>
    <t>Claim_1281</t>
  </si>
  <si>
    <t>Claim_1282</t>
  </si>
  <si>
    <t>Claim_1283</t>
  </si>
  <si>
    <t>Claim_1284</t>
  </si>
  <si>
    <t>Claim_1285</t>
  </si>
  <si>
    <t>Claim_1286</t>
  </si>
  <si>
    <t>Claim_1287</t>
  </si>
  <si>
    <t>Claim_1288</t>
  </si>
  <si>
    <t>Claim_1289</t>
  </si>
  <si>
    <t>Claim_1290</t>
  </si>
  <si>
    <t>Claim_1291</t>
  </si>
  <si>
    <t>Claim_1292</t>
  </si>
  <si>
    <t>Claim_1293</t>
  </si>
  <si>
    <t>Claim_1294</t>
  </si>
  <si>
    <t>Claim_1295</t>
  </si>
  <si>
    <t>Claim_1296</t>
  </si>
  <si>
    <t>Claim_1297</t>
  </si>
  <si>
    <t>Claim_1298</t>
  </si>
  <si>
    <t>Claim_1299</t>
  </si>
  <si>
    <t>Claim_1300</t>
  </si>
  <si>
    <t>Claim_1301</t>
  </si>
  <si>
    <t>Claim_1302</t>
  </si>
  <si>
    <t>Claim_1303</t>
  </si>
  <si>
    <t>Claim_1304</t>
  </si>
  <si>
    <t>Claim_1305</t>
  </si>
  <si>
    <t>Claim_1306</t>
  </si>
  <si>
    <t>Claim_1307</t>
  </si>
  <si>
    <t>Claim_1308</t>
  </si>
  <si>
    <t>Claim_1309</t>
  </si>
  <si>
    <t>Claim_1310</t>
  </si>
  <si>
    <t>Claim_1311</t>
  </si>
  <si>
    <t>Claim_1312</t>
  </si>
  <si>
    <t>Claim_1313</t>
  </si>
  <si>
    <t>Claim_1314</t>
  </si>
  <si>
    <t>Claim_1315</t>
  </si>
  <si>
    <t>Claim_1316</t>
  </si>
  <si>
    <t>Claim_1317</t>
  </si>
  <si>
    <t>Claim_1318</t>
  </si>
  <si>
    <t>Claim_1319</t>
  </si>
  <si>
    <t>Claim_1320</t>
  </si>
  <si>
    <t>Claim_1321</t>
  </si>
  <si>
    <t>Claim_1322</t>
  </si>
  <si>
    <t>Claim_1323</t>
  </si>
  <si>
    <t>Claim_1324</t>
  </si>
  <si>
    <t>Claim_1325</t>
  </si>
  <si>
    <t>Claim_1326</t>
  </si>
  <si>
    <t>Claim_1327</t>
  </si>
  <si>
    <t>Claim_1328</t>
  </si>
  <si>
    <t>Claim_1329</t>
  </si>
  <si>
    <t>Claim_1330</t>
  </si>
  <si>
    <t>Claim_1331</t>
  </si>
  <si>
    <t>Claim_1332</t>
  </si>
  <si>
    <t>Claim_1333</t>
  </si>
  <si>
    <t>Claim_1334</t>
  </si>
  <si>
    <t>Claim_1335</t>
  </si>
  <si>
    <t>Claim_1336</t>
  </si>
  <si>
    <t>Claim_1337</t>
  </si>
  <si>
    <t>Claim_1338</t>
  </si>
  <si>
    <t>Claim_1339</t>
  </si>
  <si>
    <t>Claim_1340</t>
  </si>
  <si>
    <t>Claim_1341</t>
  </si>
  <si>
    <t>Claim_1342</t>
  </si>
  <si>
    <t>Claim_1343</t>
  </si>
  <si>
    <t>Claim_1344</t>
  </si>
  <si>
    <t>Claim_1345</t>
  </si>
  <si>
    <t>Claim_1346</t>
  </si>
  <si>
    <t>Claim_1347</t>
  </si>
  <si>
    <t>Claim_1348</t>
  </si>
  <si>
    <t>Claim_1349</t>
  </si>
  <si>
    <t>Claim_1350</t>
  </si>
  <si>
    <t>Claim_1351</t>
  </si>
  <si>
    <t>Claim_1352</t>
  </si>
  <si>
    <t>Claim_1353</t>
  </si>
  <si>
    <t>Claim_1354</t>
  </si>
  <si>
    <t>Claim_1355</t>
  </si>
  <si>
    <t>Claim_1356</t>
  </si>
  <si>
    <t>Claim_1357</t>
  </si>
  <si>
    <t>Claim_1358</t>
  </si>
  <si>
    <t>Claim_1359</t>
  </si>
  <si>
    <t>Claim_1360</t>
  </si>
  <si>
    <t>Claim_1361</t>
  </si>
  <si>
    <t>Claim_1362</t>
  </si>
  <si>
    <t>Claim_1363</t>
  </si>
  <si>
    <t>Claim_1364</t>
  </si>
  <si>
    <t>Claim_1365</t>
  </si>
  <si>
    <t>Claim_1366</t>
  </si>
  <si>
    <t>Claim_1367</t>
  </si>
  <si>
    <t>Claim_1368</t>
  </si>
  <si>
    <t>Claim_1369</t>
  </si>
  <si>
    <t>Claim_1370</t>
  </si>
  <si>
    <t>Claim_1371</t>
  </si>
  <si>
    <t>Claim_1372</t>
  </si>
  <si>
    <t>Claim_1373</t>
  </si>
  <si>
    <t>Claim_1374</t>
  </si>
  <si>
    <t>Claim_1375</t>
  </si>
  <si>
    <t>Claim_1376</t>
  </si>
  <si>
    <t>Claim_1377</t>
  </si>
  <si>
    <t>Claim_1378</t>
  </si>
  <si>
    <t>Claim_1379</t>
  </si>
  <si>
    <t>Claim_1380</t>
  </si>
  <si>
    <t>Claim_1381</t>
  </si>
  <si>
    <t>Claim_1382</t>
  </si>
  <si>
    <t>Claim_1383</t>
  </si>
  <si>
    <t>Claim_1384</t>
  </si>
  <si>
    <t>Claim_1385</t>
  </si>
  <si>
    <t>Claim_1386</t>
  </si>
  <si>
    <t>Claim_1387</t>
  </si>
  <si>
    <t>Claim_1388</t>
  </si>
  <si>
    <t>Claim_1389</t>
  </si>
  <si>
    <t>Claim_1390</t>
  </si>
  <si>
    <t>Claim_1391</t>
  </si>
  <si>
    <t>Claim_1392</t>
  </si>
  <si>
    <t>Claim_1393</t>
  </si>
  <si>
    <t>Claim_1394</t>
  </si>
  <si>
    <t>Claim_1395</t>
  </si>
  <si>
    <t>Claim_1396</t>
  </si>
  <si>
    <t>Claim_1397</t>
  </si>
  <si>
    <t>Claim_1398</t>
  </si>
  <si>
    <t>Claim_1399</t>
  </si>
  <si>
    <t>Claim_1400</t>
  </si>
  <si>
    <t>Claim_1401</t>
  </si>
  <si>
    <t>Claim_1402</t>
  </si>
  <si>
    <t>Claim_1403</t>
  </si>
  <si>
    <t>Claim_1404</t>
  </si>
  <si>
    <t>Claim_1405</t>
  </si>
  <si>
    <t>Claim_1406</t>
  </si>
  <si>
    <t>Claim_1407</t>
  </si>
  <si>
    <t>Claim_1408</t>
  </si>
  <si>
    <t>Claim_1409</t>
  </si>
  <si>
    <t>Claim_1410</t>
  </si>
  <si>
    <t>Claim_1411</t>
  </si>
  <si>
    <t>Claim_1412</t>
  </si>
  <si>
    <t>Claim_1413</t>
  </si>
  <si>
    <t>Claim_1414</t>
  </si>
  <si>
    <t>Claim_1415</t>
  </si>
  <si>
    <t>Claim_1416</t>
  </si>
  <si>
    <t>Claim_1417</t>
  </si>
  <si>
    <t>Claim_1418</t>
  </si>
  <si>
    <t>Claim_1419</t>
  </si>
  <si>
    <t>Claim_1420</t>
  </si>
  <si>
    <t>Claim_1421</t>
  </si>
  <si>
    <t>Claim_1422</t>
  </si>
  <si>
    <t>Claim_1423</t>
  </si>
  <si>
    <t>Claim_1424</t>
  </si>
  <si>
    <t>Claim_1425</t>
  </si>
  <si>
    <t>Claim_1426</t>
  </si>
  <si>
    <t>Claim_1427</t>
  </si>
  <si>
    <t>Claim_1428</t>
  </si>
  <si>
    <t>Claim_1429</t>
  </si>
  <si>
    <t>Claim_1430</t>
  </si>
  <si>
    <t>Claim_1431</t>
  </si>
  <si>
    <t>Claim_1432</t>
  </si>
  <si>
    <t>Claim_1433</t>
  </si>
  <si>
    <t>Claim_1434</t>
  </si>
  <si>
    <t>Claim_1435</t>
  </si>
  <si>
    <t>Claim_1436</t>
  </si>
  <si>
    <t>Claim_1437</t>
  </si>
  <si>
    <t>Claim_1438</t>
  </si>
  <si>
    <t>Claim_1439</t>
  </si>
  <si>
    <t>Claim_1440</t>
  </si>
  <si>
    <t>Claim_1441</t>
  </si>
  <si>
    <t>Claim_1442</t>
  </si>
  <si>
    <t>Claim_1443</t>
  </si>
  <si>
    <t>Claim_1444</t>
  </si>
  <si>
    <t>Claim_1445</t>
  </si>
  <si>
    <t>Claim_1446</t>
  </si>
  <si>
    <t>Claim_1447</t>
  </si>
  <si>
    <t>Claim_1448</t>
  </si>
  <si>
    <t>Claim_1449</t>
  </si>
  <si>
    <t>Claim_1450</t>
  </si>
  <si>
    <t>Claim_1451</t>
  </si>
  <si>
    <t>Claim_1452</t>
  </si>
  <si>
    <t>Claim_1453</t>
  </si>
  <si>
    <t>Claim_1454</t>
  </si>
  <si>
    <t>Claim_1455</t>
  </si>
  <si>
    <t>Claim_1456</t>
  </si>
  <si>
    <t>Claim_1457</t>
  </si>
  <si>
    <t>Claim_1458</t>
  </si>
  <si>
    <t>Claim_1459</t>
  </si>
  <si>
    <t>Claim_1460</t>
  </si>
  <si>
    <t>Claim_1461</t>
  </si>
  <si>
    <t>Claim_1462</t>
  </si>
  <si>
    <t>Claim_1463</t>
  </si>
  <si>
    <t>Claim_1464</t>
  </si>
  <si>
    <t>Claim_1465</t>
  </si>
  <si>
    <t>Claim_1466</t>
  </si>
  <si>
    <t>Claim_1467</t>
  </si>
  <si>
    <t>Claim_1468</t>
  </si>
  <si>
    <t>Claim_1469</t>
  </si>
  <si>
    <t>Claim_1470</t>
  </si>
  <si>
    <t>Claim_1471</t>
  </si>
  <si>
    <t>Claim_1472</t>
  </si>
  <si>
    <t>Claim_1473</t>
  </si>
  <si>
    <t>Claim_1474</t>
  </si>
  <si>
    <t>Claim_1475</t>
  </si>
  <si>
    <t>Claim_1476</t>
  </si>
  <si>
    <t>Claim_1477</t>
  </si>
  <si>
    <t>Claim_1478</t>
  </si>
  <si>
    <t>Claim_1479</t>
  </si>
  <si>
    <t>Claim_1480</t>
  </si>
  <si>
    <t>Claim_1481</t>
  </si>
  <si>
    <t>Claim_1482</t>
  </si>
  <si>
    <t>Claim_1483</t>
  </si>
  <si>
    <t>Claim_1484</t>
  </si>
  <si>
    <t>Claim_1485</t>
  </si>
  <si>
    <t>Claim_1486</t>
  </si>
  <si>
    <t>Claim_1487</t>
  </si>
  <si>
    <t>Claim_1488</t>
  </si>
  <si>
    <t>Claim_1489</t>
  </si>
  <si>
    <t>Claim_1490</t>
  </si>
  <si>
    <t>Claim_1491</t>
  </si>
  <si>
    <t>Claim_1492</t>
  </si>
  <si>
    <t>Claim_1493</t>
  </si>
  <si>
    <t>Claim_1494</t>
  </si>
  <si>
    <t>Claim_1495</t>
  </si>
  <si>
    <t>Claim_1496</t>
  </si>
  <si>
    <t>Claim_1497</t>
  </si>
  <si>
    <t>Claim_1498</t>
  </si>
  <si>
    <t>Claim_1499</t>
  </si>
  <si>
    <t>Claim_1500</t>
  </si>
  <si>
    <t>Claim_1501</t>
  </si>
  <si>
    <t>Claim_1502</t>
  </si>
  <si>
    <t>Claim_1503</t>
  </si>
  <si>
    <t>Claim_1504</t>
  </si>
  <si>
    <t>Claim_1505</t>
  </si>
  <si>
    <t>Claim_1506</t>
  </si>
  <si>
    <t>Claim_1507</t>
  </si>
  <si>
    <t>Claim_1508</t>
  </si>
  <si>
    <t>Claim_1509</t>
  </si>
  <si>
    <t>Claim_1510</t>
  </si>
  <si>
    <t>Claim_1511</t>
  </si>
  <si>
    <t>Claim_1512</t>
  </si>
  <si>
    <t>Claim_1513</t>
  </si>
  <si>
    <t>Claim_1514</t>
  </si>
  <si>
    <t>Claim_1515</t>
  </si>
  <si>
    <t>Claim_1516</t>
  </si>
  <si>
    <t>Claim_1517</t>
  </si>
  <si>
    <t>Claim_1518</t>
  </si>
  <si>
    <t>Claim_1519</t>
  </si>
  <si>
    <t>Claim_1520</t>
  </si>
  <si>
    <t>Claim_1521</t>
  </si>
  <si>
    <t>Claim_1522</t>
  </si>
  <si>
    <t>Claim_1523</t>
  </si>
  <si>
    <t>Claim_1524</t>
  </si>
  <si>
    <t>Claim_1525</t>
  </si>
  <si>
    <t>Claim_1526</t>
  </si>
  <si>
    <t>Claim_1527</t>
  </si>
  <si>
    <t>Claim_1528</t>
  </si>
  <si>
    <t>Claim_1529</t>
  </si>
  <si>
    <t>Claim_1530</t>
  </si>
  <si>
    <t>Claim_1531</t>
  </si>
  <si>
    <t>Claim_1532</t>
  </si>
  <si>
    <t>Claim_1533</t>
  </si>
  <si>
    <t>Claim_1534</t>
  </si>
  <si>
    <t>Claim_1535</t>
  </si>
  <si>
    <t>Claim_1536</t>
  </si>
  <si>
    <t>Claim_1537</t>
  </si>
  <si>
    <t>Claim_1538</t>
  </si>
  <si>
    <t>Claim_1539</t>
  </si>
  <si>
    <t>Claim_1540</t>
  </si>
  <si>
    <t>Claim_1541</t>
  </si>
  <si>
    <t>Claim_1542</t>
  </si>
  <si>
    <t>Claim_1543</t>
  </si>
  <si>
    <t>Claim_1544</t>
  </si>
  <si>
    <t>Claim_1545</t>
  </si>
  <si>
    <t>Claim_1546</t>
  </si>
  <si>
    <t>Claim_1547</t>
  </si>
  <si>
    <t>Claim_1548</t>
  </si>
  <si>
    <t>Claim_1549</t>
  </si>
  <si>
    <t>Claim_1550</t>
  </si>
  <si>
    <t>Claim_1551</t>
  </si>
  <si>
    <t>Claim_1552</t>
  </si>
  <si>
    <t>Claim_1553</t>
  </si>
  <si>
    <t>Claim_1554</t>
  </si>
  <si>
    <t>Claim_1555</t>
  </si>
  <si>
    <t>Claim_1556</t>
  </si>
  <si>
    <t>Claim_1557</t>
  </si>
  <si>
    <t>Claim_1558</t>
  </si>
  <si>
    <t>Claim_1559</t>
  </si>
  <si>
    <t>Claim_1560</t>
  </si>
  <si>
    <t>Claim_1561</t>
  </si>
  <si>
    <t>Claim_1562</t>
  </si>
  <si>
    <t>Claim_1563</t>
  </si>
  <si>
    <t>Claim_1564</t>
  </si>
  <si>
    <t>Claim_1565</t>
  </si>
  <si>
    <t>Claim_1566</t>
  </si>
  <si>
    <t>Claim_1567</t>
  </si>
  <si>
    <t>Claim_1568</t>
  </si>
  <si>
    <t>Claim_1569</t>
  </si>
  <si>
    <t>Claim_1570</t>
  </si>
  <si>
    <t>Claim_1571</t>
  </si>
  <si>
    <t>Claim_1572</t>
  </si>
  <si>
    <t>Claim_1573</t>
  </si>
  <si>
    <t>Claim_1574</t>
  </si>
  <si>
    <t>Claim_1575</t>
  </si>
  <si>
    <t>Claim_1576</t>
  </si>
  <si>
    <t>Claim_1577</t>
  </si>
  <si>
    <t>Claim_1578</t>
  </si>
  <si>
    <t>Claim_1579</t>
  </si>
  <si>
    <t>Claim_1580</t>
  </si>
  <si>
    <t>Claim_1581</t>
  </si>
  <si>
    <t>Claim_1582</t>
  </si>
  <si>
    <t>Claim_1583</t>
  </si>
  <si>
    <t>Claim_1584</t>
  </si>
  <si>
    <t>Claim_1585</t>
  </si>
  <si>
    <t>Claim_1586</t>
  </si>
  <si>
    <t>Claim_1587</t>
  </si>
  <si>
    <t>Claim_1588</t>
  </si>
  <si>
    <t>Claim_1589</t>
  </si>
  <si>
    <t>Claim_1590</t>
  </si>
  <si>
    <t>Claim_1591</t>
  </si>
  <si>
    <t>Claim_1592</t>
  </si>
  <si>
    <t>Claim_1593</t>
  </si>
  <si>
    <t>Claim_1594</t>
  </si>
  <si>
    <t>Claim_1595</t>
  </si>
  <si>
    <t>Claim_1596</t>
  </si>
  <si>
    <t>Claim_1597</t>
  </si>
  <si>
    <t>Claim_1598</t>
  </si>
  <si>
    <t>Claim_1599</t>
  </si>
  <si>
    <t>Claim_1600</t>
  </si>
  <si>
    <t>Claim_1601</t>
  </si>
  <si>
    <t>Claim_1602</t>
  </si>
  <si>
    <t>Claim_1603</t>
  </si>
  <si>
    <t>Claim_1604</t>
  </si>
  <si>
    <t>Claim_1605</t>
  </si>
  <si>
    <t>Claim_1606</t>
  </si>
  <si>
    <t>Claim_1607</t>
  </si>
  <si>
    <t>Claim_1608</t>
  </si>
  <si>
    <t>Claim_1609</t>
  </si>
  <si>
    <t>Claim_1610</t>
  </si>
  <si>
    <t>Claim_1611</t>
  </si>
  <si>
    <t>Claim_1612</t>
  </si>
  <si>
    <t>Claim_1613</t>
  </si>
  <si>
    <t>Claim_1614</t>
  </si>
  <si>
    <t>Claim_1615</t>
  </si>
  <si>
    <t>Claim_1616</t>
  </si>
  <si>
    <t>Claim_1617</t>
  </si>
  <si>
    <t>Claim_1618</t>
  </si>
  <si>
    <t>Claim_1619</t>
  </si>
  <si>
    <t>Claim_1620</t>
  </si>
  <si>
    <t>Claim_1621</t>
  </si>
  <si>
    <t>Claim_1622</t>
  </si>
  <si>
    <t>Claim_1623</t>
  </si>
  <si>
    <t>Claim_1624</t>
  </si>
  <si>
    <t>Claim_1625</t>
  </si>
  <si>
    <t>Claim_1626</t>
  </si>
  <si>
    <t>Claim_1627</t>
  </si>
  <si>
    <t>Claim_1628</t>
  </si>
  <si>
    <t>Claim_1629</t>
  </si>
  <si>
    <t>Claim_1630</t>
  </si>
  <si>
    <t>Claim_1631</t>
  </si>
  <si>
    <t>Claim_1632</t>
  </si>
  <si>
    <t>Claim_1633</t>
  </si>
  <si>
    <t>Claim_1634</t>
  </si>
  <si>
    <t>Claim_1635</t>
  </si>
  <si>
    <t>Claim_1636</t>
  </si>
  <si>
    <t>Claim_1637</t>
  </si>
  <si>
    <t>Claim_1638</t>
  </si>
  <si>
    <t>Claim_1639</t>
  </si>
  <si>
    <t>Claim_1640</t>
  </si>
  <si>
    <t>Claim_1641</t>
  </si>
  <si>
    <t>Claim_1642</t>
  </si>
  <si>
    <t>Claim_1643</t>
  </si>
  <si>
    <t>Claim_1644</t>
  </si>
  <si>
    <t>Claim_1645</t>
  </si>
  <si>
    <t>Claim_1646</t>
  </si>
  <si>
    <t>Claim_1647</t>
  </si>
  <si>
    <t>Claim_1648</t>
  </si>
  <si>
    <t>Claim_1649</t>
  </si>
  <si>
    <t>Claim_1650</t>
  </si>
  <si>
    <t>Claim_1651</t>
  </si>
  <si>
    <t>Claim_1652</t>
  </si>
  <si>
    <t>Claim_1653</t>
  </si>
  <si>
    <t>Claim_1654</t>
  </si>
  <si>
    <t>Claim_1655</t>
  </si>
  <si>
    <t>Claim_1656</t>
  </si>
  <si>
    <t>Claim_1657</t>
  </si>
  <si>
    <t>Claim_1658</t>
  </si>
  <si>
    <t>Claim_1659</t>
  </si>
  <si>
    <t>Claim_1660</t>
  </si>
  <si>
    <t>Claim_1661</t>
  </si>
  <si>
    <t>Claim_1662</t>
  </si>
  <si>
    <t>Claim_1663</t>
  </si>
  <si>
    <t>Claim_1664</t>
  </si>
  <si>
    <t>Claim_1665</t>
  </si>
  <si>
    <t>Claim_1666</t>
  </si>
  <si>
    <t>Claim_1667</t>
  </si>
  <si>
    <t>Claim_1668</t>
  </si>
  <si>
    <t>Claim_1669</t>
  </si>
  <si>
    <t>Claim_1670</t>
  </si>
  <si>
    <t>Claim_1671</t>
  </si>
  <si>
    <t>Claim_1672</t>
  </si>
  <si>
    <t>Claim_1673</t>
  </si>
  <si>
    <t>Claim_1674</t>
  </si>
  <si>
    <t>Claim_1675</t>
  </si>
  <si>
    <t>Claim_1676</t>
  </si>
  <si>
    <t>Claim_1677</t>
  </si>
  <si>
    <t>Claim_1678</t>
  </si>
  <si>
    <t>Claim_1679</t>
  </si>
  <si>
    <t>Claim_1680</t>
  </si>
  <si>
    <t>Claim_1681</t>
  </si>
  <si>
    <t>Claim_1682</t>
  </si>
  <si>
    <t>Claim_1683</t>
  </si>
  <si>
    <t>Claim_1684</t>
  </si>
  <si>
    <t>Claim_1685</t>
  </si>
  <si>
    <t>Claim_1686</t>
  </si>
  <si>
    <t>Claim_1687</t>
  </si>
  <si>
    <t>Claim_1688</t>
  </si>
  <si>
    <t>Claim_1689</t>
  </si>
  <si>
    <t>Claim_1690</t>
  </si>
  <si>
    <t>Claim_1691</t>
  </si>
  <si>
    <t>Claim_1692</t>
  </si>
  <si>
    <t>Claim_1693</t>
  </si>
  <si>
    <t>Claim_1694</t>
  </si>
  <si>
    <t>Claim_1695</t>
  </si>
  <si>
    <t>Claim_1696</t>
  </si>
  <si>
    <t>Claim_1697</t>
  </si>
  <si>
    <t>Claim_1698</t>
  </si>
  <si>
    <t>Claim_1699</t>
  </si>
  <si>
    <t>Claim_1700</t>
  </si>
  <si>
    <t>Claim_1701</t>
  </si>
  <si>
    <t>Claim_1702</t>
  </si>
  <si>
    <t>Claim_1703</t>
  </si>
  <si>
    <t>Claim_1704</t>
  </si>
  <si>
    <t>Claim_1705</t>
  </si>
  <si>
    <t>Claim_1706</t>
  </si>
  <si>
    <t>Claim_1707</t>
  </si>
  <si>
    <t>Claim_1708</t>
  </si>
  <si>
    <t>Claim_1709</t>
  </si>
  <si>
    <t>Claim_1710</t>
  </si>
  <si>
    <t>Claim_1711</t>
  </si>
  <si>
    <t>Claim_1712</t>
  </si>
  <si>
    <t>Claim_1713</t>
  </si>
  <si>
    <t>Outstanding</t>
  </si>
  <si>
    <t>Claim description</t>
  </si>
  <si>
    <t>Total incurred</t>
  </si>
  <si>
    <t>Retained</t>
  </si>
  <si>
    <t>Ceded</t>
  </si>
  <si>
    <t>Non-zero? (1=Yes)</t>
  </si>
  <si>
    <t>Exposure</t>
  </si>
  <si>
    <t>Data as-at date</t>
  </si>
  <si>
    <t>Policy inception month</t>
  </si>
  <si>
    <t>Revalue at</t>
  </si>
  <si>
    <t>Claims inflation</t>
  </si>
  <si>
    <t>Destination currency</t>
  </si>
  <si>
    <t>Exchange rate</t>
  </si>
  <si>
    <t>Overall (destination currency)</t>
  </si>
  <si>
    <t>Overall amount (revalued)</t>
  </si>
  <si>
    <t>EEL (£)</t>
  </si>
  <si>
    <t>Limit (£)</t>
  </si>
  <si>
    <t>AAD (£)</t>
  </si>
  <si>
    <t>Delay (days)</t>
  </si>
  <si>
    <t>Claim_1714</t>
  </si>
  <si>
    <t>Name_1714</t>
  </si>
  <si>
    <t>Claim_1715</t>
  </si>
  <si>
    <t>Name_1715</t>
  </si>
  <si>
    <t>Claim_1716</t>
  </si>
  <si>
    <t>Name_1716</t>
  </si>
  <si>
    <t>Claim_1717</t>
  </si>
  <si>
    <t>Name_1717</t>
  </si>
  <si>
    <t>Claim_1718</t>
  </si>
  <si>
    <t>Name_1718</t>
  </si>
  <si>
    <t>Historic exposure data</t>
  </si>
  <si>
    <t>Exposure inflation</t>
  </si>
  <si>
    <t>Turnover (£m)</t>
  </si>
  <si>
    <t>Turnover (x 1€m) - aligned to policy year</t>
  </si>
  <si>
    <t>Turnover (x 1€m) - revalued @ 4% p.a.</t>
  </si>
  <si>
    <t>Employee Numbers</t>
  </si>
  <si>
    <t>Turnover (£m) - aligned to policy year</t>
  </si>
  <si>
    <t>Turnover (£m) - revalued @ 4% p.a.</t>
  </si>
  <si>
    <t>ASSUMPTIONS</t>
  </si>
  <si>
    <t>This data is intended for purely educational purposes and as supporting material for the textbook "Pricing in General Insurance" by Pietro Parodi and comes with no guarantee. It should not be relied upon for use in a professional context. Also note that the data included here is realistic but not real.</t>
  </si>
  <si>
    <t>First year reported as non-zero</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</si>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</sst>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_-&quot;£&quot;* #,##0.00_-;\-&quot;£&quot;* #,##0.00_-;_-&quot;£&quot;* &quot;-&quot;??_-;_-@_-"/>
    <numFmt numFmtId="177" formatCode="_-* #,##0.00_-;\-* #,##0.00_-;_-* &quot;-&quot;??_-;_-@_-"/>
    <numFmt numFmtId="178" formatCode="_-* #,##0_-;\-* #,##0_-;_-* &quot;-&quot;??_-;_-@_-"/>
    <numFmt numFmtId="179" formatCode="_-* #,##0\ _F_-;\-* #,##0\ _F_-;_-* &quot;-&quot;\ _F_-;_-@_-"/>
    <numFmt numFmtId="180" formatCode="_-* #,##0.00\ _F_-;\-* #,##0.00\ _F_-;_-* &quot;-&quot;??\ _F_-;_-@_-"/>
    <numFmt numFmtId="181" formatCode="_-* #,##0\ &quot;F&quot;_-;\-* #,##0\ &quot;F&quot;_-;_-* &quot;-&quot;\ &quot;F&quot;_-;_-@_-"/>
    <numFmt numFmtId="182" formatCode="_-* #,##0.00\ &quot;F&quot;_-;\-* #,##0.00\ &quot;F&quot;_-;_-* &quot;-&quot;??\ &quot;F&quot;_-;_-@_-"/>
    <numFmt numFmtId="183" formatCode="0_)"/>
    <numFmt numFmtId="184" formatCode="0.0%"/>
    <numFmt numFmtId="185" formatCode="yyyy"/>
    <numFmt numFmtId="186" formatCode="0.000_)"/>
    <numFmt numFmtId="187" formatCode="_(* #,##0.00_);_(* \(#,##0.00\);_(* &quot;-&quot;??_);_(@_)"/>
    <numFmt numFmtId="188" formatCode="dd\-mmm\-yyyy"/>
    <numFmt numFmtId="189" formatCode="_-* #,##0.00\ _D_M_-;\-* #,##0.00\ _D_M_-;_-* &quot;-&quot;??\ _D_M_-;_-@_-"/>
    <numFmt numFmtId="190" formatCode="_([$€]* #,##0.00_);_([$€]* \(#,##0.00\);_([$€]* &quot;-&quot;??_);_(@_)"/>
    <numFmt numFmtId="191" formatCode="_-* #,##0_-;_-* #,##0\-;_-* &quot;-&quot;_-;_-@_-"/>
    <numFmt numFmtId="192" formatCode="_-* #,##0.00_-;_-* #,##0.00\-;_-* &quot;-&quot;??_-;_-@_-"/>
    <numFmt numFmtId="193" formatCode="_(#,##0.0,,_);[Red]\(#,##0.0,,\);_-* &quot;-&quot;_-;_-@_-"/>
    <numFmt numFmtId="194" formatCode="_(0%_);[Red]\(0%\);_-* &quot;-&quot;_-;_-@_-"/>
    <numFmt numFmtId="195" formatCode="_(#,##0.0,_);[Red]\(#,##0.0,\);_-* &quot;-&quot;_-;_-@_-"/>
    <numFmt numFmtId="196" formatCode="_-&quot;F&quot;\ * #,##0_-;_-&quot;F&quot;\ * #,##0\-;_-&quot;F&quot;\ * &quot;-&quot;_-;_-@_-"/>
    <numFmt numFmtId="197" formatCode="_-&quot;F&quot;\ * #,##0.00_-;_-&quot;F&quot;\ * #,##0.00\-;_-&quot;F&quot;\ * &quot;-&quot;??_-;_-@_-"/>
  </numFmts>
  <fonts count="60">
    <font>
      <sz val="10"/>
      <color theme="1"/>
      <name val="Arial"/>
      <family val="2"/>
    </font>
    <font>
      <sz val="11"/>
      <color theme="1"/>
      <name val="宋体"/>
      <family val="2"/>
      <scheme val="minor"/>
    </font>
    <font>
      <sz val="11"/>
      <color theme="1"/>
      <name val="宋体"/>
      <family val="2"/>
      <scheme val="minor"/>
    </font>
    <font>
      <sz val="10"/>
      <color indexed="8"/>
      <name val="Arial"/>
      <family val="2"/>
    </font>
    <font>
      <sz val="11"/>
      <color indexed="8"/>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color indexed="8"/>
      <name val="Arial Narrow"/>
      <family val="2"/>
    </font>
    <font>
      <sz val="14"/>
      <color indexed="9"/>
      <name val="Arial Black"/>
      <family val="2"/>
    </font>
    <font>
      <b/>
      <sz val="10"/>
      <color indexed="9"/>
      <name val="Arial"/>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1"/>
      <color theme="1"/>
      <name val="宋体"/>
      <family val="2"/>
      <scheme val="minor"/>
    </font>
    <font>
      <b/>
      <sz val="15"/>
      <color theme="3"/>
      <name val="Arial"/>
      <family val="2"/>
    </font>
    <font>
      <b/>
      <sz val="11"/>
      <color theme="3"/>
      <name val="Arial"/>
      <family val="2"/>
    </font>
    <font>
      <sz val="10"/>
      <color theme="1"/>
      <name val="Arial"/>
      <family val="2"/>
    </font>
    <font>
      <b/>
      <sz val="9"/>
      <name val="Arial Black"/>
      <family val="2"/>
    </font>
    <font>
      <sz val="9"/>
      <name val="Arial"/>
      <family val="2"/>
    </font>
    <font>
      <sz val="10"/>
      <name val="Arial "/>
    </font>
    <font>
      <sz val="9"/>
      <color theme="1"/>
      <name val="Arial Black"/>
      <family val="2"/>
    </font>
    <font>
      <sz val="9"/>
      <color theme="1"/>
      <name val="Arial"/>
      <family val="2"/>
    </font>
    <font>
      <sz val="11"/>
      <name val="Arial"/>
      <family val="2"/>
    </font>
    <font>
      <sz val="10"/>
      <color indexed="8"/>
      <name val="MS Sans Serif"/>
      <family val="2"/>
    </font>
    <font>
      <b/>
      <sz val="10"/>
      <name val="Arial Black"/>
      <family val="2"/>
    </font>
    <font>
      <sz val="11"/>
      <name val="宋体"/>
      <family val="2"/>
      <scheme val="minor"/>
    </font>
    <font>
      <u/>
      <sz val="12"/>
      <color theme="1"/>
      <name val="Calibri"/>
      <family val="2"/>
    </font>
    <font>
      <sz val="12"/>
      <color theme="1"/>
      <name val="Times New Roman"/>
      <family val="1"/>
    </font>
    <font>
      <b/>
      <sz val="12"/>
      <color theme="1"/>
      <name val="Calibri"/>
      <family val="2"/>
    </font>
    <font>
      <sz val="12"/>
      <color theme="1"/>
      <name val="Calibri"/>
      <family val="2"/>
    </font>
    <font>
      <b/>
      <sz val="11"/>
      <name val="宋体"/>
      <family val="2"/>
      <scheme val="minor"/>
    </font>
    <font>
      <sz val="11"/>
      <name val="Arial Black"/>
      <family val="2"/>
    </font>
    <font>
      <b/>
      <sz val="10"/>
      <color theme="5"/>
      <name val="Arial"/>
      <family val="2"/>
    </font>
    <font>
      <sz val="10"/>
      <color indexed="18"/>
      <name val="Arial"/>
      <family val="2"/>
    </font>
    <font>
      <sz val="16"/>
      <color indexed="18"/>
      <name val="Arial"/>
      <family val="2"/>
    </font>
    <font>
      <b/>
      <sz val="11"/>
      <color indexed="10"/>
      <name val="Calibri"/>
      <family val="2"/>
    </font>
    <font>
      <sz val="11"/>
      <name val="Tms Rmn"/>
    </font>
    <font>
      <sz val="10"/>
      <name val="Times New Roman"/>
      <family val="1"/>
    </font>
    <font>
      <b/>
      <sz val="11"/>
      <color indexed="62"/>
      <name val="Calibri"/>
      <family val="2"/>
    </font>
    <font>
      <u/>
      <sz val="9"/>
      <color indexed="36"/>
      <name val="Times New Roman"/>
      <family val="1"/>
    </font>
    <font>
      <sz val="12"/>
      <name val="Times New Roman"/>
      <family val="1"/>
    </font>
    <font>
      <b/>
      <sz val="18"/>
      <color indexed="62"/>
      <name val="Cambria"/>
      <family val="2"/>
    </font>
    <font>
      <b/>
      <sz val="15"/>
      <color indexed="62"/>
      <name val="Calibri"/>
      <family val="2"/>
    </font>
    <font>
      <b/>
      <sz val="13"/>
      <color indexed="62"/>
      <name val="Calibri"/>
      <family val="2"/>
    </font>
    <font>
      <sz val="9"/>
      <name val="宋体"/>
      <family val="3"/>
      <charset val="134"/>
    </font>
    <font>
      <sz val="9"/>
      <color theme="0" tint="-0.499984740745262"/>
      <name val="Arial Black"/>
      <family val="2"/>
    </font>
    <font>
      <sz val="9"/>
      <color theme="0" tint="-0.499984740745262"/>
      <name val="Arial"/>
      <family val="2"/>
    </font>
  </fonts>
  <fills count="5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18"/>
        <bgColor indexed="64"/>
      </patternFill>
    </fill>
    <fill>
      <patternFill patternType="solid">
        <fgColor indexed="4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tint="-0.24994659260841701"/>
        <bgColor indexed="64"/>
      </patternFill>
    </fill>
    <fill>
      <patternFill patternType="solid">
        <fgColor theme="4" tint="0.79998168889431442"/>
        <bgColor indexed="64"/>
      </patternFill>
    </fill>
    <fill>
      <patternFill patternType="solid">
        <fgColor indexed="9"/>
      </patternFill>
    </fill>
    <fill>
      <patternFill patternType="gray125">
        <fgColor indexed="13"/>
      </patternFill>
    </fill>
    <fill>
      <patternFill patternType="lightGray">
        <fgColor indexed="13"/>
      </patternFill>
    </fill>
    <fill>
      <patternFill patternType="lightGray">
        <fgColor indexed="13"/>
        <bgColor indexed="9"/>
      </patternFill>
    </fill>
    <fill>
      <patternFill patternType="solid">
        <fgColor indexed="56"/>
      </patternFill>
    </fill>
    <fill>
      <patternFill patternType="solid">
        <fgColor indexed="54"/>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s>
  <cellStyleXfs count="233">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177" fontId="3"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3" fillId="0" borderId="0" applyFont="0" applyFill="0" applyBorder="0" applyAlignment="0" applyProtection="0"/>
    <xf numFmtId="177" fontId="5" fillId="0" borderId="0" applyFont="0" applyFill="0" applyBorder="0" applyAlignment="0" applyProtection="0"/>
    <xf numFmtId="177" fontId="25" fillId="0" borderId="0" applyFont="0" applyFill="0" applyBorder="0" applyAlignment="0" applyProtection="0"/>
    <xf numFmtId="177" fontId="4" fillId="0" borderId="0" applyFont="0" applyFill="0" applyBorder="0" applyAlignment="0" applyProtection="0"/>
    <xf numFmtId="0" fontId="11" fillId="0" borderId="0" applyNumberFormat="0" applyFill="0" applyBorder="0" applyAlignment="0" applyProtection="0"/>
    <xf numFmtId="0" fontId="12" fillId="4" borderId="0" applyNumberFormat="0" applyBorder="0" applyAlignment="0" applyProtection="0"/>
    <xf numFmtId="0" fontId="27" fillId="0" borderId="9"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28" fillId="0" borderId="0" applyNumberFormat="0" applyFill="0" applyBorder="0" applyAlignment="0" applyProtection="0"/>
    <xf numFmtId="0" fontId="15" fillId="7" borderId="1" applyNumberFormat="0" applyAlignment="0" applyProtection="0"/>
    <xf numFmtId="0" fontId="16" fillId="0" borderId="5" applyNumberFormat="0" applyFill="0" applyAlignment="0" applyProtection="0"/>
    <xf numFmtId="179"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2" fontId="5" fillId="0" borderId="0" applyFont="0" applyFill="0" applyBorder="0" applyAlignment="0" applyProtection="0"/>
    <xf numFmtId="0" fontId="17" fillId="22" borderId="0" applyNumberFormat="0" applyBorder="0" applyAlignment="0" applyProtection="0"/>
    <xf numFmtId="183" fontId="5" fillId="0" borderId="0"/>
    <xf numFmtId="183" fontId="5" fillId="0" borderId="0"/>
    <xf numFmtId="0" fontId="5" fillId="0" borderId="0"/>
    <xf numFmtId="0" fontId="29" fillId="0" borderId="0"/>
    <xf numFmtId="0" fontId="29" fillId="0" borderId="0"/>
    <xf numFmtId="0" fontId="5" fillId="0" borderId="0"/>
    <xf numFmtId="0" fontId="26" fillId="0" borderId="0"/>
    <xf numFmtId="0" fontId="5" fillId="23" borderId="6" applyNumberFormat="0" applyFont="0" applyAlignment="0" applyProtection="0"/>
    <xf numFmtId="0" fontId="18" fillId="20" borderId="7" applyNumberFormat="0" applyAlignment="0" applyProtection="0"/>
    <xf numFmtId="9" fontId="5" fillId="0" borderId="0" applyFont="0" applyFill="0" applyBorder="0" applyAlignment="0" applyProtection="0"/>
    <xf numFmtId="9" fontId="4" fillId="0" borderId="0" applyFont="0" applyFill="0" applyBorder="0" applyAlignment="0" applyProtection="0"/>
    <xf numFmtId="0" fontId="19" fillId="24" borderId="0">
      <alignment horizontal="right" vertical="top" wrapText="1"/>
    </xf>
    <xf numFmtId="38" fontId="19" fillId="24" borderId="0">
      <alignment horizontal="right" vertical="top" wrapText="1"/>
    </xf>
    <xf numFmtId="184" fontId="19" fillId="24" borderId="0">
      <alignment horizontal="right" vertical="top" wrapText="1"/>
    </xf>
    <xf numFmtId="0" fontId="20" fillId="25" borderId="0">
      <alignment horizontal="centerContinuous" vertical="top" wrapText="1"/>
    </xf>
    <xf numFmtId="0" fontId="21" fillId="26" borderId="0">
      <alignment horizontal="right" wrapText="1"/>
    </xf>
    <xf numFmtId="0" fontId="22" fillId="0" borderId="0" applyNumberFormat="0" applyFill="0" applyBorder="0" applyAlignment="0" applyProtection="0"/>
    <xf numFmtId="0" fontId="23" fillId="0" borderId="8" applyNumberFormat="0" applyFill="0" applyAlignment="0" applyProtection="0"/>
    <xf numFmtId="0" fontId="24" fillId="0" borderId="0" applyNumberFormat="0" applyFill="0" applyBorder="0" applyAlignment="0" applyProtection="0"/>
    <xf numFmtId="0" fontId="32" fillId="0" borderId="0"/>
    <xf numFmtId="177" fontId="35" fillId="0" borderId="0" applyFont="0" applyFill="0" applyBorder="0" applyAlignment="0" applyProtection="0"/>
    <xf numFmtId="0" fontId="35" fillId="0" borderId="0"/>
    <xf numFmtId="177" fontId="35" fillId="0" borderId="0" applyFont="0" applyFill="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177" fontId="35"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6" fontId="35" fillId="0" borderId="0" applyFont="0" applyFill="0" applyBorder="0" applyAlignment="0" applyProtection="0"/>
    <xf numFmtId="0" fontId="2" fillId="0" borderId="0"/>
    <xf numFmtId="0" fontId="2" fillId="0" borderId="0"/>
    <xf numFmtId="0" fontId="2" fillId="0" borderId="0"/>
    <xf numFmtId="0" fontId="2" fillId="0" borderId="0"/>
    <xf numFmtId="0" fontId="35" fillId="0" borderId="0"/>
    <xf numFmtId="0" fontId="35" fillId="0" borderId="0"/>
    <xf numFmtId="0" fontId="2" fillId="0" borderId="0"/>
    <xf numFmtId="0" fontId="2" fillId="0" borderId="0"/>
    <xf numFmtId="0" fontId="2" fillId="0" borderId="0"/>
    <xf numFmtId="0" fontId="35" fillId="0" borderId="0"/>
    <xf numFmtId="0" fontId="35" fillId="0" borderId="0"/>
    <xf numFmtId="0" fontId="35" fillId="0" borderId="0"/>
    <xf numFmtId="0" fontId="36" fillId="0" borderId="0"/>
    <xf numFmtId="0" fontId="35"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29" borderId="11" applyNumberFormat="0" applyFont="0" applyAlignment="0" applyProtection="0"/>
    <xf numFmtId="0" fontId="4" fillId="29" borderId="11" applyNumberFormat="0" applyFont="0" applyAlignment="0" applyProtection="0"/>
    <xf numFmtId="0" fontId="4" fillId="29" borderId="11" applyNumberFormat="0" applyFont="0" applyAlignment="0" applyProtection="0"/>
    <xf numFmtId="0" fontId="1" fillId="0" borderId="0"/>
    <xf numFmtId="0" fontId="29" fillId="0" borderId="0"/>
    <xf numFmtId="0" fontId="5" fillId="0" borderId="0"/>
    <xf numFmtId="0" fontId="4" fillId="8" borderId="0" applyNumberFormat="0" applyBorder="0" applyAlignment="0" applyProtection="0"/>
    <xf numFmtId="0" fontId="4" fillId="9" borderId="0" applyNumberFormat="0" applyBorder="0" applyAlignment="0" applyProtection="0"/>
    <xf numFmtId="0" fontId="4" fillId="2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23"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22"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23" borderId="0" applyNumberFormat="0" applyBorder="0" applyAlignment="0" applyProtection="0"/>
    <xf numFmtId="0" fontId="7" fillId="6" borderId="0" applyNumberFormat="0" applyBorder="0" applyAlignment="0" applyProtection="0"/>
    <xf numFmtId="0" fontId="7" fillId="19" borderId="0" applyNumberFormat="0" applyBorder="0" applyAlignment="0" applyProtection="0"/>
    <xf numFmtId="0" fontId="7" fillId="11" borderId="0" applyNumberFormat="0" applyBorder="0" applyAlignment="0" applyProtection="0"/>
    <xf numFmtId="0" fontId="7" fillId="3"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5" fillId="44" borderId="0" applyBorder="0">
      <alignment horizontal="left"/>
      <protection locked="0"/>
    </xf>
    <xf numFmtId="3" fontId="46" fillId="45" borderId="0" applyBorder="0">
      <alignment horizontal="right"/>
      <protection locked="0"/>
    </xf>
    <xf numFmtId="0" fontId="47" fillId="46" borderId="0" applyNumberFormat="0" applyBorder="0">
      <alignment horizontal="centerContinuous"/>
      <protection locked="0"/>
    </xf>
    <xf numFmtId="185" fontId="46" fillId="47" borderId="0" applyBorder="0">
      <alignment horizontal="center"/>
      <protection locked="0"/>
    </xf>
    <xf numFmtId="0" fontId="12" fillId="6" borderId="0" applyNumberFormat="0" applyBorder="0" applyAlignment="0" applyProtection="0"/>
    <xf numFmtId="0" fontId="48" fillId="44" borderId="1" applyNumberFormat="0" applyAlignment="0" applyProtection="0"/>
    <xf numFmtId="0" fontId="10" fillId="21" borderId="2" applyNumberFormat="0" applyAlignment="0" applyProtection="0"/>
    <xf numFmtId="0" fontId="24" fillId="0" borderId="12" applyNumberFormat="0" applyFill="0" applyAlignment="0" applyProtection="0"/>
    <xf numFmtId="186" fontId="49" fillId="0" borderId="0"/>
    <xf numFmtId="186" fontId="49" fillId="0" borderId="0"/>
    <xf numFmtId="186" fontId="49" fillId="0" borderId="0"/>
    <xf numFmtId="186" fontId="49" fillId="0" borderId="0"/>
    <xf numFmtId="186" fontId="49" fillId="0" borderId="0"/>
    <xf numFmtId="186" fontId="49" fillId="0" borderId="0"/>
    <xf numFmtId="186" fontId="49" fillId="0" borderId="0"/>
    <xf numFmtId="186" fontId="49" fillId="0" borderId="0"/>
    <xf numFmtId="187" fontId="3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88" fontId="50" fillId="0" borderId="0" applyFont="0" applyFill="0" applyBorder="0" applyAlignment="0" applyProtection="0">
      <alignment vertical="top"/>
    </xf>
    <xf numFmtId="189" fontId="5" fillId="0" borderId="0" applyFont="0" applyFill="0" applyBorder="0" applyAlignment="0" applyProtection="0"/>
    <xf numFmtId="0" fontId="51" fillId="0" borderId="0" applyNumberFormat="0" applyFill="0" applyBorder="0" applyAlignment="0" applyProtection="0"/>
    <xf numFmtId="0" fontId="7" fillId="48" borderId="0" applyNumberFormat="0" applyBorder="0" applyAlignment="0" applyProtection="0"/>
    <xf numFmtId="0" fontId="7" fillId="19" borderId="0" applyNumberFormat="0" applyBorder="0" applyAlignment="0" applyProtection="0"/>
    <xf numFmtId="0" fontId="7" fillId="11" borderId="0" applyNumberFormat="0" applyBorder="0" applyAlignment="0" applyProtection="0"/>
    <xf numFmtId="0" fontId="7" fillId="49"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15" fillId="22" borderId="1" applyNumberFormat="0" applyAlignment="0" applyProtection="0"/>
    <xf numFmtId="190" fontId="5" fillId="0" borderId="0" applyFont="0" applyFill="0" applyBorder="0" applyAlignment="0" applyProtection="0"/>
    <xf numFmtId="0" fontId="52" fillId="0" borderId="0" applyNumberFormat="0" applyFill="0" applyBorder="0" applyAlignment="0" applyProtection="0">
      <alignment vertical="top"/>
      <protection locked="0"/>
    </xf>
    <xf numFmtId="0" fontId="8" fillId="5" borderId="0" applyNumberFormat="0" applyBorder="0" applyAlignment="0" applyProtection="0"/>
    <xf numFmtId="191" fontId="53" fillId="0" borderId="0" applyFont="0" applyFill="0" applyBorder="0" applyAlignment="0" applyProtection="0"/>
    <xf numFmtId="192" fontId="53" fillId="0" borderId="0" applyFont="0" applyFill="0" applyBorder="0" applyAlignment="0" applyProtection="0"/>
    <xf numFmtId="193" fontId="50" fillId="0" borderId="0" applyFont="0" applyFill="0" applyBorder="0" applyAlignment="0" applyProtection="0">
      <alignment vertical="top"/>
    </xf>
    <xf numFmtId="0" fontId="1" fillId="0" borderId="0"/>
    <xf numFmtId="0" fontId="1" fillId="0" borderId="0"/>
    <xf numFmtId="0" fontId="5" fillId="23" borderId="6" applyNumberFormat="0" applyFont="0" applyAlignment="0" applyProtection="0"/>
    <xf numFmtId="0" fontId="5" fillId="23" borderId="6" applyNumberFormat="0" applyFont="0" applyAlignment="0" applyProtection="0"/>
    <xf numFmtId="194" fontId="50" fillId="0" borderId="0" applyFont="0" applyFill="0" applyBorder="0" applyAlignment="0" applyProtection="0">
      <alignment vertical="top"/>
    </xf>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0" fontId="18" fillId="44" borderId="7" applyNumberFormat="0" applyAlignment="0" applyProtection="0"/>
    <xf numFmtId="0" fontId="53" fillId="0" borderId="0"/>
    <xf numFmtId="0" fontId="5" fillId="0" borderId="0"/>
    <xf numFmtId="0" fontId="24" fillId="0" borderId="0" applyNumberFormat="0" applyFill="0" applyBorder="0" applyAlignment="0" applyProtection="0"/>
    <xf numFmtId="0" fontId="11" fillId="0" borderId="0" applyNumberFormat="0" applyFill="0" applyBorder="0" applyAlignment="0" applyProtection="0"/>
    <xf numFmtId="195" fontId="50" fillId="0" borderId="0" applyFont="0" applyFill="0" applyBorder="0" applyAlignment="0" applyProtection="0">
      <alignment vertical="top"/>
    </xf>
    <xf numFmtId="0" fontId="54" fillId="0" borderId="0" applyNumberFormat="0" applyFill="0" applyBorder="0" applyAlignment="0" applyProtection="0"/>
    <xf numFmtId="0" fontId="55" fillId="0" borderId="13" applyNumberFormat="0" applyFill="0" applyAlignment="0" applyProtection="0"/>
    <xf numFmtId="0" fontId="56" fillId="0" borderId="14" applyNumberFormat="0" applyFill="0" applyAlignment="0" applyProtection="0"/>
    <xf numFmtId="0" fontId="51" fillId="0" borderId="15" applyNumberFormat="0" applyFill="0" applyAlignment="0" applyProtection="0"/>
    <xf numFmtId="196" fontId="53" fillId="0" borderId="0" applyFont="0" applyFill="0" applyBorder="0" applyAlignment="0" applyProtection="0"/>
    <xf numFmtId="197" fontId="53" fillId="0" borderId="0" applyFont="0" applyFill="0" applyBorder="0" applyAlignment="0" applyProtection="0"/>
    <xf numFmtId="0" fontId="3" fillId="0" borderId="0"/>
  </cellStyleXfs>
  <cellXfs count="70">
    <xf numFmtId="0" fontId="0" fillId="0" borderId="0" xfId="0"/>
    <xf numFmtId="14" fontId="5" fillId="0" borderId="0" xfId="0" applyNumberFormat="1" applyFont="1" applyFill="1" applyBorder="1"/>
    <xf numFmtId="178" fontId="5" fillId="0" borderId="0" xfId="28" applyNumberFormat="1" applyFont="1" applyFill="1" applyBorder="1"/>
    <xf numFmtId="178" fontId="5" fillId="0" borderId="0" xfId="28" applyNumberFormat="1" applyFont="1" applyFill="1" applyBorder="1" applyAlignment="1">
      <alignment horizontal="right"/>
    </xf>
    <xf numFmtId="0" fontId="0" fillId="0" borderId="0" xfId="0" applyAlignment="1">
      <alignment horizontal="right"/>
    </xf>
    <xf numFmtId="10" fontId="5" fillId="0" borderId="0" xfId="0" applyNumberFormat="1" applyFont="1" applyFill="1" applyBorder="1" applyAlignment="1">
      <alignment horizontal="right"/>
    </xf>
    <xf numFmtId="0" fontId="5" fillId="0" borderId="0" xfId="0" applyFont="1" applyFill="1" applyBorder="1" applyAlignment="1">
      <alignment horizontal="right"/>
    </xf>
    <xf numFmtId="0" fontId="30" fillId="28" borderId="10" xfId="0" applyFont="1" applyFill="1" applyBorder="1" applyAlignment="1">
      <alignment horizontal="right" wrapText="1"/>
    </xf>
    <xf numFmtId="14" fontId="30" fillId="28" borderId="10" xfId="0" applyNumberFormat="1" applyFont="1" applyFill="1" applyBorder="1" applyAlignment="1">
      <alignment horizontal="right" wrapText="1"/>
    </xf>
    <xf numFmtId="177" fontId="30" fillId="28" borderId="10" xfId="28" applyFont="1" applyFill="1" applyBorder="1" applyAlignment="1">
      <alignment horizontal="right" wrapText="1"/>
    </xf>
    <xf numFmtId="178" fontId="30" fillId="28" borderId="10" xfId="28" applyNumberFormat="1" applyFont="1" applyFill="1" applyBorder="1" applyAlignment="1">
      <alignment horizontal="right" wrapText="1"/>
    </xf>
    <xf numFmtId="0" fontId="31" fillId="0" borderId="0" xfId="0" applyFont="1" applyFill="1" applyBorder="1" applyAlignment="1">
      <alignment horizontal="right"/>
    </xf>
    <xf numFmtId="14" fontId="0" fillId="0" borderId="0" xfId="0" applyNumberFormat="1"/>
    <xf numFmtId="0" fontId="33" fillId="0" borderId="10" xfId="0" applyFont="1" applyBorder="1" applyAlignment="1">
      <alignment horizontal="right"/>
    </xf>
    <xf numFmtId="14" fontId="33" fillId="0" borderId="10" xfId="0" applyNumberFormat="1" applyFont="1" applyBorder="1" applyAlignment="1">
      <alignment horizontal="right"/>
    </xf>
    <xf numFmtId="0" fontId="34" fillId="0" borderId="0" xfId="0" applyFont="1"/>
    <xf numFmtId="14" fontId="34" fillId="0" borderId="0" xfId="0" applyNumberFormat="1" applyFont="1"/>
    <xf numFmtId="178" fontId="34" fillId="0" borderId="0" xfId="28" applyNumberFormat="1" applyFont="1"/>
    <xf numFmtId="0" fontId="31" fillId="0" borderId="0" xfId="69" applyFont="1" applyFill="1" applyAlignment="1">
      <alignment horizontal="center" vertical="center" wrapText="1"/>
    </xf>
    <xf numFmtId="0" fontId="35" fillId="0" borderId="0" xfId="69" applyFill="1" applyAlignment="1">
      <alignment horizontal="left"/>
    </xf>
    <xf numFmtId="3" fontId="35" fillId="0" borderId="0" xfId="69" applyNumberFormat="1" applyFill="1" applyAlignment="1">
      <alignment horizontal="right"/>
    </xf>
    <xf numFmtId="0" fontId="35" fillId="0" borderId="0" xfId="69" applyFill="1" applyAlignment="1">
      <alignment horizontal="right"/>
    </xf>
    <xf numFmtId="1" fontId="5" fillId="0" borderId="0" xfId="69" applyNumberFormat="1" applyFont="1" applyFill="1" applyAlignment="1">
      <alignment horizontal="right"/>
    </xf>
    <xf numFmtId="14" fontId="5" fillId="0" borderId="0" xfId="69" applyNumberFormat="1" applyFont="1" applyFill="1" applyAlignment="1">
      <alignment horizontal="right"/>
    </xf>
    <xf numFmtId="0" fontId="5" fillId="0" borderId="0" xfId="69" applyFont="1" applyFill="1" applyAlignment="1">
      <alignment horizontal="right"/>
    </xf>
    <xf numFmtId="3" fontId="5" fillId="0" borderId="0" xfId="68" applyNumberFormat="1" applyFont="1" applyFill="1" applyAlignment="1">
      <alignment horizontal="right"/>
    </xf>
    <xf numFmtId="3" fontId="29" fillId="0" borderId="0" xfId="68" applyNumberFormat="1" applyFont="1" applyFill="1" applyAlignment="1">
      <alignment horizontal="right"/>
    </xf>
    <xf numFmtId="0" fontId="37" fillId="0" borderId="10" xfId="68" applyNumberFormat="1" applyFont="1" applyFill="1" applyBorder="1" applyAlignment="1">
      <alignment horizontal="right" wrapText="1"/>
    </xf>
    <xf numFmtId="14" fontId="37" fillId="0" borderId="10" xfId="68" applyNumberFormat="1" applyFont="1" applyFill="1" applyBorder="1" applyAlignment="1">
      <alignment horizontal="right" wrapText="1"/>
    </xf>
    <xf numFmtId="0" fontId="37" fillId="0" borderId="10" xfId="69" applyNumberFormat="1" applyFont="1" applyFill="1" applyBorder="1" applyAlignment="1">
      <alignment horizontal="right" wrapText="1"/>
    </xf>
    <xf numFmtId="3" fontId="37" fillId="0" borderId="10" xfId="68" applyNumberFormat="1" applyFont="1" applyFill="1" applyBorder="1" applyAlignment="1">
      <alignment horizontal="right" wrapText="1"/>
    </xf>
    <xf numFmtId="1" fontId="5" fillId="42" borderId="0" xfId="69" applyNumberFormat="1" applyFont="1" applyFill="1" applyAlignment="1">
      <alignment horizontal="right"/>
    </xf>
    <xf numFmtId="3" fontId="29" fillId="42" borderId="0" xfId="68" applyNumberFormat="1" applyFont="1" applyFill="1" applyAlignment="1">
      <alignment horizontal="right"/>
    </xf>
    <xf numFmtId="14" fontId="35" fillId="0" borderId="0" xfId="69" applyNumberFormat="1" applyFill="1" applyAlignment="1">
      <alignment horizontal="right"/>
    </xf>
    <xf numFmtId="3" fontId="35" fillId="0" borderId="0" xfId="69" applyNumberFormat="1" applyFill="1" applyAlignment="1">
      <alignment horizontal="left"/>
    </xf>
    <xf numFmtId="4" fontId="35" fillId="0" borderId="0" xfId="69" applyNumberFormat="1" applyFill="1" applyAlignment="1">
      <alignment horizontal="right"/>
    </xf>
    <xf numFmtId="15" fontId="38" fillId="43" borderId="0" xfId="67" applyNumberFormat="1" applyFont="1" applyFill="1" applyBorder="1" applyAlignment="1">
      <alignment horizontal="right"/>
    </xf>
    <xf numFmtId="178" fontId="38" fillId="43" borderId="0" xfId="28" applyNumberFormat="1" applyFont="1" applyFill="1" applyBorder="1" applyAlignment="1">
      <alignment horizontal="right"/>
    </xf>
    <xf numFmtId="9" fontId="38" fillId="43" borderId="0" xfId="67" applyNumberFormat="1" applyFont="1" applyFill="1" applyBorder="1" applyAlignment="1">
      <alignment horizontal="right"/>
    </xf>
    <xf numFmtId="177" fontId="38" fillId="43" borderId="0" xfId="28" applyNumberFormat="1" applyFont="1" applyFill="1" applyBorder="1" applyAlignment="1">
      <alignment horizontal="right"/>
    </xf>
    <xf numFmtId="178" fontId="35" fillId="0" borderId="0" xfId="69" applyNumberFormat="1" applyFill="1" applyAlignment="1">
      <alignment horizontal="left"/>
    </xf>
    <xf numFmtId="0" fontId="39" fillId="0" borderId="0" xfId="153" applyFont="1" applyFill="1"/>
    <xf numFmtId="0" fontId="1" fillId="0" borderId="0" xfId="153" applyFill="1"/>
    <xf numFmtId="9" fontId="1" fillId="27" borderId="0" xfId="153" applyNumberFormat="1" applyFill="1"/>
    <xf numFmtId="0" fontId="40" fillId="0" borderId="0" xfId="153" applyFont="1" applyFill="1"/>
    <xf numFmtId="0" fontId="41" fillId="0" borderId="10" xfId="153" applyFont="1" applyFill="1" applyBorder="1" applyAlignment="1">
      <alignment horizontal="right" wrapText="1"/>
    </xf>
    <xf numFmtId="0" fontId="42" fillId="0" borderId="0" xfId="153" applyFont="1" applyFill="1" applyAlignment="1">
      <alignment horizontal="right" wrapText="1"/>
    </xf>
    <xf numFmtId="4" fontId="42" fillId="0" borderId="0" xfId="153" applyNumberFormat="1" applyFont="1" applyFill="1" applyAlignment="1">
      <alignment horizontal="right" wrapText="1"/>
    </xf>
    <xf numFmtId="4" fontId="1" fillId="42" borderId="0" xfId="153" applyNumberFormat="1" applyFill="1"/>
    <xf numFmtId="177" fontId="1" fillId="42" borderId="0" xfId="28" applyFont="1" applyFill="1"/>
    <xf numFmtId="3" fontId="42" fillId="0" borderId="0" xfId="153" applyNumberFormat="1" applyFont="1" applyFill="1" applyAlignment="1">
      <alignment horizontal="right" wrapText="1"/>
    </xf>
    <xf numFmtId="0" fontId="42" fillId="0" borderId="0" xfId="153" applyFont="1" applyFill="1" applyAlignment="1">
      <alignment horizontal="right"/>
    </xf>
    <xf numFmtId="0" fontId="42" fillId="0" borderId="0" xfId="153" applyFont="1" applyFill="1" applyAlignment="1">
      <alignment horizontal="center" wrapText="1"/>
    </xf>
    <xf numFmtId="0" fontId="40" fillId="0" borderId="0" xfId="153" applyFont="1" applyFill="1" applyAlignment="1">
      <alignment horizontal="center" wrapText="1"/>
    </xf>
    <xf numFmtId="4" fontId="1" fillId="0" borderId="0" xfId="153" applyNumberFormat="1" applyFill="1"/>
    <xf numFmtId="0" fontId="38" fillId="0" borderId="0" xfId="69" applyFont="1" applyFill="1" applyAlignment="1">
      <alignment horizontal="left"/>
    </xf>
    <xf numFmtId="178" fontId="38" fillId="0" borderId="0" xfId="28" applyNumberFormat="1" applyFont="1" applyFill="1" applyAlignment="1">
      <alignment horizontal="left"/>
    </xf>
    <xf numFmtId="1" fontId="38" fillId="0" borderId="0" xfId="69" applyNumberFormat="1" applyFont="1" applyFill="1" applyAlignment="1">
      <alignment horizontal="right"/>
    </xf>
    <xf numFmtId="14" fontId="38" fillId="0" borderId="0" xfId="69" applyNumberFormat="1" applyFont="1" applyFill="1" applyAlignment="1">
      <alignment horizontal="right"/>
    </xf>
    <xf numFmtId="1" fontId="38" fillId="42" borderId="0" xfId="69" applyNumberFormat="1" applyFont="1" applyFill="1" applyAlignment="1">
      <alignment horizontal="right"/>
    </xf>
    <xf numFmtId="0" fontId="38" fillId="0" borderId="0" xfId="69" applyFont="1" applyFill="1" applyAlignment="1">
      <alignment horizontal="right"/>
    </xf>
    <xf numFmtId="3" fontId="38" fillId="0" borderId="0" xfId="68" applyNumberFormat="1" applyFont="1" applyFill="1" applyAlignment="1">
      <alignment horizontal="right"/>
    </xf>
    <xf numFmtId="3" fontId="1" fillId="0" borderId="0" xfId="68" applyNumberFormat="1" applyFont="1" applyFill="1" applyAlignment="1">
      <alignment horizontal="right"/>
    </xf>
    <xf numFmtId="3" fontId="1" fillId="42" borderId="0" xfId="68" applyNumberFormat="1" applyFont="1" applyFill="1" applyAlignment="1">
      <alignment horizontal="right"/>
    </xf>
    <xf numFmtId="0" fontId="43" fillId="0" borderId="0" xfId="67" applyFont="1" applyFill="1" applyBorder="1" applyAlignment="1">
      <alignment horizontal="right"/>
    </xf>
    <xf numFmtId="0" fontId="44" fillId="0" borderId="10" xfId="69" applyFont="1" applyFill="1" applyBorder="1" applyAlignment="1">
      <alignment horizontal="right"/>
    </xf>
    <xf numFmtId="0" fontId="45" fillId="0" borderId="0" xfId="155" applyFont="1" applyAlignment="1">
      <alignment wrapText="1"/>
    </xf>
    <xf numFmtId="0" fontId="5" fillId="0" borderId="0" xfId="155"/>
    <xf numFmtId="0" fontId="58" fillId="0" borderId="10" xfId="0" applyFont="1" applyBorder="1" applyAlignment="1">
      <alignment horizontal="right" wrapText="1"/>
    </xf>
    <xf numFmtId="0" fontId="59" fillId="0" borderId="0" xfId="0" applyFont="1"/>
  </cellXfs>
  <cellStyles count="233">
    <cellStyle name="20% - Accent1 2" xfId="1" xr:uid="{00000000-0005-0000-0000-000000000000}"/>
    <cellStyle name="20% - Accent1 2 2" xfId="71" xr:uid="{00000000-0005-0000-0000-000001000000}"/>
    <cellStyle name="20% - Accent1 3" xfId="72" xr:uid="{00000000-0005-0000-0000-000002000000}"/>
    <cellStyle name="20% - Accent1 4" xfId="73" xr:uid="{00000000-0005-0000-0000-000003000000}"/>
    <cellStyle name="20% - Accent2 2" xfId="2" xr:uid="{00000000-0005-0000-0000-000004000000}"/>
    <cellStyle name="20% - Accent2 2 2" xfId="74" xr:uid="{00000000-0005-0000-0000-000005000000}"/>
    <cellStyle name="20% - Accent2 3" xfId="75" xr:uid="{00000000-0005-0000-0000-000006000000}"/>
    <cellStyle name="20% - Accent2 4" xfId="76" xr:uid="{00000000-0005-0000-0000-000007000000}"/>
    <cellStyle name="20% - Accent3 2" xfId="3" xr:uid="{00000000-0005-0000-0000-000008000000}"/>
    <cellStyle name="20% - Accent3 2 2" xfId="77" xr:uid="{00000000-0005-0000-0000-000009000000}"/>
    <cellStyle name="20% - Accent3 3" xfId="78" xr:uid="{00000000-0005-0000-0000-00000A000000}"/>
    <cellStyle name="20% - Accent3 4" xfId="79" xr:uid="{00000000-0005-0000-0000-00000B000000}"/>
    <cellStyle name="20% - Accent4 2" xfId="4" xr:uid="{00000000-0005-0000-0000-00000C000000}"/>
    <cellStyle name="20% - Accent4 2 2" xfId="80" xr:uid="{00000000-0005-0000-0000-00000D000000}"/>
    <cellStyle name="20% - Accent4 3" xfId="81" xr:uid="{00000000-0005-0000-0000-00000E000000}"/>
    <cellStyle name="20% - Accent4 4" xfId="82" xr:uid="{00000000-0005-0000-0000-00000F000000}"/>
    <cellStyle name="20% - Accent5 2" xfId="5" xr:uid="{00000000-0005-0000-0000-000010000000}"/>
    <cellStyle name="20% - Accent5 2 2" xfId="83" xr:uid="{00000000-0005-0000-0000-000011000000}"/>
    <cellStyle name="20% - Accent5 3" xfId="84" xr:uid="{00000000-0005-0000-0000-000012000000}"/>
    <cellStyle name="20% - Accent5 4" xfId="85" xr:uid="{00000000-0005-0000-0000-000013000000}"/>
    <cellStyle name="20% - Accent6 2" xfId="6" xr:uid="{00000000-0005-0000-0000-000014000000}"/>
    <cellStyle name="20% - Accent6 2 2" xfId="86" xr:uid="{00000000-0005-0000-0000-000015000000}"/>
    <cellStyle name="20% - Accent6 3" xfId="87" xr:uid="{00000000-0005-0000-0000-000016000000}"/>
    <cellStyle name="20% - Accent6 4" xfId="88" xr:uid="{00000000-0005-0000-0000-000017000000}"/>
    <cellStyle name="20% - Énfasis1" xfId="156" xr:uid="{00000000-0005-0000-0000-000018000000}"/>
    <cellStyle name="20% - Énfasis2" xfId="157" xr:uid="{00000000-0005-0000-0000-000019000000}"/>
    <cellStyle name="20% - Énfasis3" xfId="158" xr:uid="{00000000-0005-0000-0000-00001A000000}"/>
    <cellStyle name="20% - Énfasis4" xfId="159" xr:uid="{00000000-0005-0000-0000-00001B000000}"/>
    <cellStyle name="20% - Énfasis5" xfId="160" xr:uid="{00000000-0005-0000-0000-00001C000000}"/>
    <cellStyle name="20% - Énfasis6" xfId="161" xr:uid="{00000000-0005-0000-0000-00001D000000}"/>
    <cellStyle name="40% - Accent1 2" xfId="7" xr:uid="{00000000-0005-0000-0000-00001E000000}"/>
    <cellStyle name="40% - Accent1 2 2" xfId="89" xr:uid="{00000000-0005-0000-0000-00001F000000}"/>
    <cellStyle name="40% - Accent1 3" xfId="90" xr:uid="{00000000-0005-0000-0000-000020000000}"/>
    <cellStyle name="40% - Accent1 4" xfId="91" xr:uid="{00000000-0005-0000-0000-000021000000}"/>
    <cellStyle name="40% - Accent2 2" xfId="8" xr:uid="{00000000-0005-0000-0000-000022000000}"/>
    <cellStyle name="40% - Accent2 2 2" xfId="92" xr:uid="{00000000-0005-0000-0000-000023000000}"/>
    <cellStyle name="40% - Accent2 3" xfId="93" xr:uid="{00000000-0005-0000-0000-000024000000}"/>
    <cellStyle name="40% - Accent2 4" xfId="94" xr:uid="{00000000-0005-0000-0000-000025000000}"/>
    <cellStyle name="40% - Accent3 2" xfId="9" xr:uid="{00000000-0005-0000-0000-000026000000}"/>
    <cellStyle name="40% - Accent3 2 2" xfId="95" xr:uid="{00000000-0005-0000-0000-000027000000}"/>
    <cellStyle name="40% - Accent3 3" xfId="96" xr:uid="{00000000-0005-0000-0000-000028000000}"/>
    <cellStyle name="40% - Accent3 4" xfId="97" xr:uid="{00000000-0005-0000-0000-000029000000}"/>
    <cellStyle name="40% - Accent4 2" xfId="10" xr:uid="{00000000-0005-0000-0000-00002A000000}"/>
    <cellStyle name="40% - Accent4 2 2" xfId="98" xr:uid="{00000000-0005-0000-0000-00002B000000}"/>
    <cellStyle name="40% - Accent4 3" xfId="99" xr:uid="{00000000-0005-0000-0000-00002C000000}"/>
    <cellStyle name="40% - Accent4 4" xfId="100" xr:uid="{00000000-0005-0000-0000-00002D000000}"/>
    <cellStyle name="40% - Accent5 2" xfId="11" xr:uid="{00000000-0005-0000-0000-00002E000000}"/>
    <cellStyle name="40% - Accent5 2 2" xfId="101" xr:uid="{00000000-0005-0000-0000-00002F000000}"/>
    <cellStyle name="40% - Accent5 3" xfId="102" xr:uid="{00000000-0005-0000-0000-000030000000}"/>
    <cellStyle name="40% - Accent5 4" xfId="103" xr:uid="{00000000-0005-0000-0000-000031000000}"/>
    <cellStyle name="40% - Accent6 2" xfId="12" xr:uid="{00000000-0005-0000-0000-000032000000}"/>
    <cellStyle name="40% - Accent6 2 2" xfId="104" xr:uid="{00000000-0005-0000-0000-000033000000}"/>
    <cellStyle name="40% - Accent6 3" xfId="105" xr:uid="{00000000-0005-0000-0000-000034000000}"/>
    <cellStyle name="40% - Accent6 4" xfId="106" xr:uid="{00000000-0005-0000-0000-000035000000}"/>
    <cellStyle name="40% - Énfasis1" xfId="162" xr:uid="{00000000-0005-0000-0000-000036000000}"/>
    <cellStyle name="40% - Énfasis2" xfId="163" xr:uid="{00000000-0005-0000-0000-000037000000}"/>
    <cellStyle name="40% - Énfasis3" xfId="164" xr:uid="{00000000-0005-0000-0000-000038000000}"/>
    <cellStyle name="40% - Énfasis4" xfId="165" xr:uid="{00000000-0005-0000-0000-000039000000}"/>
    <cellStyle name="40% - Énfasis5" xfId="166" xr:uid="{00000000-0005-0000-0000-00003A000000}"/>
    <cellStyle name="40% - Énfasis6" xfId="167" xr:uid="{00000000-0005-0000-0000-00003B000000}"/>
    <cellStyle name="60% - Accent1 2" xfId="13" xr:uid="{00000000-0005-0000-0000-00003C000000}"/>
    <cellStyle name="60% - Accent2 2" xfId="14" xr:uid="{00000000-0005-0000-0000-00003D000000}"/>
    <cellStyle name="60% - Accent3 2" xfId="15" xr:uid="{00000000-0005-0000-0000-00003E000000}"/>
    <cellStyle name="60% - Accent4 2" xfId="16" xr:uid="{00000000-0005-0000-0000-00003F000000}"/>
    <cellStyle name="60% - Accent5 2" xfId="17" xr:uid="{00000000-0005-0000-0000-000040000000}"/>
    <cellStyle name="60% - Accent6 2" xfId="18" xr:uid="{00000000-0005-0000-0000-000041000000}"/>
    <cellStyle name="60% - Énfasis1" xfId="168" xr:uid="{00000000-0005-0000-0000-000042000000}"/>
    <cellStyle name="60% - Énfasis2" xfId="169" xr:uid="{00000000-0005-0000-0000-000043000000}"/>
    <cellStyle name="60% - Énfasis3" xfId="170" xr:uid="{00000000-0005-0000-0000-000044000000}"/>
    <cellStyle name="60% - Énfasis4" xfId="171" xr:uid="{00000000-0005-0000-0000-000045000000}"/>
    <cellStyle name="60% - Énfasis5" xfId="172" xr:uid="{00000000-0005-0000-0000-000046000000}"/>
    <cellStyle name="60% - Énfasis6" xfId="173" xr:uid="{00000000-0005-0000-0000-000047000000}"/>
    <cellStyle name="Accent1 2" xfId="19" xr:uid="{00000000-0005-0000-0000-000048000000}"/>
    <cellStyle name="Accent2 2" xfId="20" xr:uid="{00000000-0005-0000-0000-000049000000}"/>
    <cellStyle name="Accent3 2" xfId="21" xr:uid="{00000000-0005-0000-0000-00004A000000}"/>
    <cellStyle name="Accent4 2" xfId="22" xr:uid="{00000000-0005-0000-0000-00004B000000}"/>
    <cellStyle name="Accent5 2" xfId="23" xr:uid="{00000000-0005-0000-0000-00004C000000}"/>
    <cellStyle name="Accent6 2" xfId="24" xr:uid="{00000000-0005-0000-0000-00004D000000}"/>
    <cellStyle name="Affinity Background" xfId="174" xr:uid="{00000000-0005-0000-0000-00004E000000}"/>
    <cellStyle name="Affinity Exhibit" xfId="175" xr:uid="{00000000-0005-0000-0000-00004F000000}"/>
    <cellStyle name="Affinity Exhibit Header" xfId="176" xr:uid="{00000000-0005-0000-0000-000050000000}"/>
    <cellStyle name="Affinity Headings" xfId="177" xr:uid="{00000000-0005-0000-0000-000051000000}"/>
    <cellStyle name="Bad 2" xfId="25" xr:uid="{00000000-0005-0000-0000-000052000000}"/>
    <cellStyle name="Buena" xfId="178" xr:uid="{00000000-0005-0000-0000-000053000000}"/>
    <cellStyle name="Calculation 2" xfId="26" xr:uid="{00000000-0005-0000-0000-000054000000}"/>
    <cellStyle name="Cálculo" xfId="179" xr:uid="{00000000-0005-0000-0000-000055000000}"/>
    <cellStyle name="Celda de comprobación" xfId="180" xr:uid="{00000000-0005-0000-0000-000056000000}"/>
    <cellStyle name="Celda vinculada" xfId="181" xr:uid="{00000000-0005-0000-0000-000057000000}"/>
    <cellStyle name="Check Cell 2" xfId="27" xr:uid="{00000000-0005-0000-0000-000058000000}"/>
    <cellStyle name="Comma  - Style1" xfId="182" xr:uid="{00000000-0005-0000-0000-00005A000000}"/>
    <cellStyle name="Comma  - Style2" xfId="183" xr:uid="{00000000-0005-0000-0000-00005B000000}"/>
    <cellStyle name="Comma  - Style3" xfId="184" xr:uid="{00000000-0005-0000-0000-00005C000000}"/>
    <cellStyle name="Comma  - Style4" xfId="185" xr:uid="{00000000-0005-0000-0000-00005D000000}"/>
    <cellStyle name="Comma  - Style5" xfId="186" xr:uid="{00000000-0005-0000-0000-00005E000000}"/>
    <cellStyle name="Comma  - Style6" xfId="187" xr:uid="{00000000-0005-0000-0000-00005F000000}"/>
    <cellStyle name="Comma  - Style7" xfId="188" xr:uid="{00000000-0005-0000-0000-000060000000}"/>
    <cellStyle name="Comma  - Style8" xfId="189" xr:uid="{00000000-0005-0000-0000-000061000000}"/>
    <cellStyle name="Comma 10" xfId="190" xr:uid="{00000000-0005-0000-0000-000062000000}"/>
    <cellStyle name="Comma 2" xfId="29" xr:uid="{00000000-0005-0000-0000-000063000000}"/>
    <cellStyle name="Comma 2 2" xfId="107" xr:uid="{00000000-0005-0000-0000-000064000000}"/>
    <cellStyle name="Comma 3" xfId="30" xr:uid="{00000000-0005-0000-0000-000065000000}"/>
    <cellStyle name="Comma 3 2" xfId="108" xr:uid="{00000000-0005-0000-0000-000066000000}"/>
    <cellStyle name="Comma 4" xfId="31" xr:uid="{00000000-0005-0000-0000-000067000000}"/>
    <cellStyle name="Comma 4 2" xfId="109" xr:uid="{00000000-0005-0000-0000-000068000000}"/>
    <cellStyle name="Comma 5" xfId="32" xr:uid="{00000000-0005-0000-0000-000069000000}"/>
    <cellStyle name="Comma 5 2" xfId="70" xr:uid="{00000000-0005-0000-0000-00006A000000}"/>
    <cellStyle name="Comma 6" xfId="33" xr:uid="{00000000-0005-0000-0000-00006B000000}"/>
    <cellStyle name="Comma 6 2" xfId="110" xr:uid="{00000000-0005-0000-0000-00006C000000}"/>
    <cellStyle name="Comma 7" xfId="34" xr:uid="{00000000-0005-0000-0000-00006D000000}"/>
    <cellStyle name="Comma 7 2" xfId="111" xr:uid="{00000000-0005-0000-0000-00006E000000}"/>
    <cellStyle name="Comma 7 3" xfId="112" xr:uid="{00000000-0005-0000-0000-00006F000000}"/>
    <cellStyle name="Comma 7 3 2" xfId="113" xr:uid="{00000000-0005-0000-0000-000070000000}"/>
    <cellStyle name="Comma 7 3 2 2" xfId="114" xr:uid="{00000000-0005-0000-0000-000071000000}"/>
    <cellStyle name="Comma 7 3 2 2 2" xfId="115" xr:uid="{00000000-0005-0000-0000-000072000000}"/>
    <cellStyle name="Comma 7 3 2 2 2 2" xfId="116" xr:uid="{00000000-0005-0000-0000-000073000000}"/>
    <cellStyle name="Comma 8" xfId="68" xr:uid="{00000000-0005-0000-0000-000074000000}"/>
    <cellStyle name="Comma 9" xfId="191" xr:uid="{00000000-0005-0000-0000-000075000000}"/>
    <cellStyle name="Comma 9 2" xfId="192" xr:uid="{00000000-0005-0000-0000-000076000000}"/>
    <cellStyle name="Currency 2" xfId="117" xr:uid="{00000000-0005-0000-0000-000077000000}"/>
    <cellStyle name="Dates" xfId="193" xr:uid="{00000000-0005-0000-0000-000078000000}"/>
    <cellStyle name="Dezimal_XL Questionnaire_2002_July-10" xfId="194" xr:uid="{00000000-0005-0000-0000-000079000000}"/>
    <cellStyle name="Encabezado 4" xfId="195" xr:uid="{00000000-0005-0000-0000-00007A000000}"/>
    <cellStyle name="Énfasis1" xfId="196" xr:uid="{00000000-0005-0000-0000-00007B000000}"/>
    <cellStyle name="Énfasis2" xfId="197" xr:uid="{00000000-0005-0000-0000-00007C000000}"/>
    <cellStyle name="Énfasis3" xfId="198" xr:uid="{00000000-0005-0000-0000-00007D000000}"/>
    <cellStyle name="Énfasis4" xfId="199" xr:uid="{00000000-0005-0000-0000-00007E000000}"/>
    <cellStyle name="Énfasis5" xfId="200" xr:uid="{00000000-0005-0000-0000-00007F000000}"/>
    <cellStyle name="Énfasis6" xfId="201" xr:uid="{00000000-0005-0000-0000-000080000000}"/>
    <cellStyle name="Entrada" xfId="202" xr:uid="{00000000-0005-0000-0000-000081000000}"/>
    <cellStyle name="Euro" xfId="203" xr:uid="{00000000-0005-0000-0000-000082000000}"/>
    <cellStyle name="Explanatory Text 2" xfId="35" xr:uid="{00000000-0005-0000-0000-000083000000}"/>
    <cellStyle name="Gevolgde hyperlink_AMEV - Fire Tender 2002" xfId="204" xr:uid="{00000000-0005-0000-0000-000084000000}"/>
    <cellStyle name="Good 2" xfId="36" xr:uid="{00000000-0005-0000-0000-000085000000}"/>
    <cellStyle name="Heading 1 2" xfId="37" xr:uid="{00000000-0005-0000-0000-000086000000}"/>
    <cellStyle name="Heading 2 2" xfId="38" xr:uid="{00000000-0005-0000-0000-000087000000}"/>
    <cellStyle name="Heading 3 2" xfId="39" xr:uid="{00000000-0005-0000-0000-000088000000}"/>
    <cellStyle name="Heading 4 2" xfId="40" xr:uid="{00000000-0005-0000-0000-000089000000}"/>
    <cellStyle name="Incorrecto" xfId="205" xr:uid="{00000000-0005-0000-0000-00008A000000}"/>
    <cellStyle name="Input 2" xfId="41" xr:uid="{00000000-0005-0000-0000-00008B000000}"/>
    <cellStyle name="Komma [0]_610200" xfId="206" xr:uid="{00000000-0005-0000-0000-00008C000000}"/>
    <cellStyle name="Komma_610200" xfId="207" xr:uid="{00000000-0005-0000-0000-00008D000000}"/>
    <cellStyle name="Linked Cell 2" xfId="42" xr:uid="{00000000-0005-0000-0000-00008E000000}"/>
    <cellStyle name="Milliers [0]_EDYAN" xfId="43" xr:uid="{00000000-0005-0000-0000-00008F000000}"/>
    <cellStyle name="Milliers_EDYAN" xfId="44" xr:uid="{00000000-0005-0000-0000-000090000000}"/>
    <cellStyle name="Millions" xfId="208" xr:uid="{00000000-0005-0000-0000-000091000000}"/>
    <cellStyle name="Monétaire [0]_EDYAN" xfId="45" xr:uid="{00000000-0005-0000-0000-000092000000}"/>
    <cellStyle name="Monétaire_EDYAN" xfId="46" xr:uid="{00000000-0005-0000-0000-000093000000}"/>
    <cellStyle name="Neutral 2" xfId="47" xr:uid="{00000000-0005-0000-0000-000094000000}"/>
    <cellStyle name="Normal - Style1" xfId="48" xr:uid="{00000000-0005-0000-0000-000096000000}"/>
    <cellStyle name="Normal - Style1 2" xfId="49" xr:uid="{00000000-0005-0000-0000-000097000000}"/>
    <cellStyle name="Normal 10" xfId="118" xr:uid="{00000000-0005-0000-0000-000098000000}"/>
    <cellStyle name="Normal 10 2" xfId="209" xr:uid="{00000000-0005-0000-0000-000099000000}"/>
    <cellStyle name="Normal 11" xfId="119" xr:uid="{00000000-0005-0000-0000-00009A000000}"/>
    <cellStyle name="Normal 12" xfId="120" xr:uid="{00000000-0005-0000-0000-00009B000000}"/>
    <cellStyle name="Normal 13" xfId="121" xr:uid="{00000000-0005-0000-0000-00009C000000}"/>
    <cellStyle name="Normal 13 2" xfId="122" xr:uid="{00000000-0005-0000-0000-00009D000000}"/>
    <cellStyle name="Normal 13 3" xfId="123" xr:uid="{00000000-0005-0000-0000-00009E000000}"/>
    <cellStyle name="Normal 14" xfId="124" xr:uid="{00000000-0005-0000-0000-00009F000000}"/>
    <cellStyle name="Normal 15" xfId="125" xr:uid="{00000000-0005-0000-0000-0000A0000000}"/>
    <cellStyle name="Normal 16" xfId="126" xr:uid="{00000000-0005-0000-0000-0000A1000000}"/>
    <cellStyle name="Normal 17" xfId="153" xr:uid="{00000000-0005-0000-0000-0000A2000000}"/>
    <cellStyle name="Normal 18" xfId="154" xr:uid="{00000000-0005-0000-0000-0000A3000000}"/>
    <cellStyle name="Normal 2" xfId="50" xr:uid="{00000000-0005-0000-0000-0000A4000000}"/>
    <cellStyle name="Normal 2 2" xfId="69" xr:uid="{00000000-0005-0000-0000-0000A5000000}"/>
    <cellStyle name="Normal 2 2 2" xfId="127" xr:uid="{00000000-0005-0000-0000-0000A6000000}"/>
    <cellStyle name="Normal 2 2 3" xfId="155" xr:uid="{00000000-0005-0000-0000-0000A7000000}"/>
    <cellStyle name="Normal 2 3" xfId="128" xr:uid="{00000000-0005-0000-0000-0000A8000000}"/>
    <cellStyle name="Normal 2 3 2" xfId="129" xr:uid="{00000000-0005-0000-0000-0000A9000000}"/>
    <cellStyle name="Normal 2 4" xfId="130" xr:uid="{00000000-0005-0000-0000-0000AA000000}"/>
    <cellStyle name="Normal 2 5" xfId="131" xr:uid="{00000000-0005-0000-0000-0000AB000000}"/>
    <cellStyle name="Normal 3" xfId="51" xr:uid="{00000000-0005-0000-0000-0000AC000000}"/>
    <cellStyle name="Normal 3 2" xfId="132" xr:uid="{00000000-0005-0000-0000-0000AD000000}"/>
    <cellStyle name="Normal 4" xfId="52" xr:uid="{00000000-0005-0000-0000-0000AE000000}"/>
    <cellStyle name="Normal 4 2" xfId="133" xr:uid="{00000000-0005-0000-0000-0000AF000000}"/>
    <cellStyle name="Normal 4 2 2" xfId="134" xr:uid="{00000000-0005-0000-0000-0000B0000000}"/>
    <cellStyle name="Normal 4 3" xfId="135" xr:uid="{00000000-0005-0000-0000-0000B1000000}"/>
    <cellStyle name="Normal 5" xfId="53" xr:uid="{00000000-0005-0000-0000-0000B2000000}"/>
    <cellStyle name="Normal 5 2" xfId="136" xr:uid="{00000000-0005-0000-0000-0000B3000000}"/>
    <cellStyle name="Normal 6" xfId="54" xr:uid="{00000000-0005-0000-0000-0000B4000000}"/>
    <cellStyle name="Normal 7" xfId="67" xr:uid="{00000000-0005-0000-0000-0000B5000000}"/>
    <cellStyle name="Normal 7 2" xfId="137" xr:uid="{00000000-0005-0000-0000-0000B6000000}"/>
    <cellStyle name="Normal 8" xfId="138" xr:uid="{00000000-0005-0000-0000-0000B7000000}"/>
    <cellStyle name="Normal 8 2" xfId="139" xr:uid="{00000000-0005-0000-0000-0000B8000000}"/>
    <cellStyle name="Normal 8 3" xfId="140" xr:uid="{00000000-0005-0000-0000-0000B9000000}"/>
    <cellStyle name="Normal 8 3 2" xfId="141" xr:uid="{00000000-0005-0000-0000-0000BA000000}"/>
    <cellStyle name="Normal 8 3 2 2" xfId="142" xr:uid="{00000000-0005-0000-0000-0000BB000000}"/>
    <cellStyle name="Normal 8 3 2 2 2" xfId="143" xr:uid="{00000000-0005-0000-0000-0000BC000000}"/>
    <cellStyle name="Normal 8 3 2 2 2 2" xfId="144" xr:uid="{00000000-0005-0000-0000-0000BD000000}"/>
    <cellStyle name="Normal 8 4" xfId="145" xr:uid="{00000000-0005-0000-0000-0000BE000000}"/>
    <cellStyle name="Normal 8 4 2" xfId="146" xr:uid="{00000000-0005-0000-0000-0000BF000000}"/>
    <cellStyle name="Normal 8 4 2 2" xfId="147" xr:uid="{00000000-0005-0000-0000-0000C0000000}"/>
    <cellStyle name="Normal 8 4 2 2 2" xfId="148" xr:uid="{00000000-0005-0000-0000-0000C1000000}"/>
    <cellStyle name="Normal 8 5" xfId="210" xr:uid="{00000000-0005-0000-0000-0000C2000000}"/>
    <cellStyle name="Normal 9" xfId="149" xr:uid="{00000000-0005-0000-0000-0000C3000000}"/>
    <cellStyle name="Notas" xfId="211" xr:uid="{00000000-0005-0000-0000-0000C4000000}"/>
    <cellStyle name="Notas 2" xfId="212" xr:uid="{00000000-0005-0000-0000-0000C5000000}"/>
    <cellStyle name="Note 2" xfId="55" xr:uid="{00000000-0005-0000-0000-0000C6000000}"/>
    <cellStyle name="Note 2 2" xfId="150" xr:uid="{00000000-0005-0000-0000-0000C7000000}"/>
    <cellStyle name="Note 3" xfId="151" xr:uid="{00000000-0005-0000-0000-0000C8000000}"/>
    <cellStyle name="Note 4" xfId="152" xr:uid="{00000000-0005-0000-0000-0000C9000000}"/>
    <cellStyle name="Output 2" xfId="56" xr:uid="{00000000-0005-0000-0000-0000CA000000}"/>
    <cellStyle name="Percent [0]" xfId="213" xr:uid="{00000000-0005-0000-0000-0000CB000000}"/>
    <cellStyle name="Percent 2" xfId="57" xr:uid="{00000000-0005-0000-0000-0000CC000000}"/>
    <cellStyle name="Percent 2 2" xfId="214" xr:uid="{00000000-0005-0000-0000-0000CD000000}"/>
    <cellStyle name="Percent 3" xfId="58" xr:uid="{00000000-0005-0000-0000-0000CE000000}"/>
    <cellStyle name="Percent 4" xfId="215" xr:uid="{00000000-0005-0000-0000-0000CF000000}"/>
    <cellStyle name="Percent 5" xfId="216" xr:uid="{00000000-0005-0000-0000-0000D0000000}"/>
    <cellStyle name="Percent 6" xfId="217" xr:uid="{00000000-0005-0000-0000-0000D1000000}"/>
    <cellStyle name="Percent 7" xfId="218" xr:uid="{00000000-0005-0000-0000-0000D2000000}"/>
    <cellStyle name="Percent 8" xfId="219" xr:uid="{00000000-0005-0000-0000-0000D3000000}"/>
    <cellStyle name="Salida" xfId="220" xr:uid="{00000000-0005-0000-0000-0000D4000000}"/>
    <cellStyle name="Standaard_610200" xfId="221" xr:uid="{00000000-0005-0000-0000-0000D5000000}"/>
    <cellStyle name="Standard_XL Questionnaire_2002_July-10" xfId="222" xr:uid="{00000000-0005-0000-0000-0000D6000000}"/>
    <cellStyle name="Table Body" xfId="59" xr:uid="{00000000-0005-0000-0000-0000D7000000}"/>
    <cellStyle name="Table Body $" xfId="60" xr:uid="{00000000-0005-0000-0000-0000D8000000}"/>
    <cellStyle name="Table Body %" xfId="61" xr:uid="{00000000-0005-0000-0000-0000D9000000}"/>
    <cellStyle name="Table Header" xfId="62" xr:uid="{00000000-0005-0000-0000-0000DA000000}"/>
    <cellStyle name="Table Subheader" xfId="63" xr:uid="{00000000-0005-0000-0000-0000DB000000}"/>
    <cellStyle name="Texto de advertencia" xfId="223" xr:uid="{00000000-0005-0000-0000-0000DC000000}"/>
    <cellStyle name="Texto explicativo" xfId="224" xr:uid="{00000000-0005-0000-0000-0000DD000000}"/>
    <cellStyle name="Thousands" xfId="225" xr:uid="{00000000-0005-0000-0000-0000DE000000}"/>
    <cellStyle name="Title 2" xfId="64" xr:uid="{00000000-0005-0000-0000-0000DF000000}"/>
    <cellStyle name="Título" xfId="226" xr:uid="{00000000-0005-0000-0000-0000E0000000}"/>
    <cellStyle name="Título 1" xfId="227" xr:uid="{00000000-0005-0000-0000-0000E1000000}"/>
    <cellStyle name="Título 2" xfId="228" xr:uid="{00000000-0005-0000-0000-0000E2000000}"/>
    <cellStyle name="Título 3" xfId="229" xr:uid="{00000000-0005-0000-0000-0000E3000000}"/>
    <cellStyle name="Total 2" xfId="65" xr:uid="{00000000-0005-0000-0000-0000E4000000}"/>
    <cellStyle name="Valuta [0]_610200" xfId="230" xr:uid="{00000000-0005-0000-0000-0000E5000000}"/>
    <cellStyle name="Valuta_610200" xfId="231" xr:uid="{00000000-0005-0000-0000-0000E6000000}"/>
    <cellStyle name="Warning Text 2" xfId="66" xr:uid="{00000000-0005-0000-0000-0000E7000000}"/>
    <cellStyle name="Обычный_1-квартал 2006" xfId="232" xr:uid="{00000000-0005-0000-0000-0000E8000000}"/>
    <cellStyle name="常规" xfId="0" builtinId="0"/>
    <cellStyle name="千位分隔" xfId="28"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tyles" Target="style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P/Teaching/Lectures/Lecture%20%235/Lost%20Modeller%2011.19%20-%20holdout%20sampl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tsnas2\SRS\Project%20Files\1-LIVE%20JOBS\Finmar%20360\Original%20data\Risk%20Segmentation%20Tool%20v3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apter%2016%20-%20Severity%20-%20GPD%20calcs%20v7.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apter%2013%20-%20IBNR%20(triangle-based)%20v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p/Development/Triangle-free%20reserving/ReBasic%202.40%20-%20Pemex%20v5.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tsnas2\group\Documents%20and%20Settings\parodip1\Application%20Data\Microsoft\Excel\Lost%20Modeller%20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apter%2013%20-%20IBNR%20v7.xlsb"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Aero\RI\CLIENT%20SERVICES\Clients\Dongbu%20Insurance%20Company\2008\XOL\Risk%20Profilesassuming%2007%20declinatur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ero/RI/CLIENT%20SERVICES/Clients/Dongbu%20Insurance%20Company/2008/XOL/Risk%20Profilesassuming%2007%20declinatu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apter%2014%20-%20Frequency%20modelling%20v6.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tsnas2\group\PP\Clients\Groupama%2008\Analysis\Revaluation%202.21%20Link%20from%20199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srs\Templates%20&amp;%20General\Exploratory\Exploratory%202.17.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rs/Templates%20&amp;%20General/Exploratory/Exploratory%202.18.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tsnas2\group\PP\Clients\IAG\ERS%20Equity%20Red%20Star\2009%20renewal\Analysis\Stochastica%20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tsnas2\group\AGRC\AonReServices\Actuarial%20-%20Under%20Development\Fiteor\Fiteor%2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frontsheet"/>
      <sheetName val="README"/>
      <sheetName val="Process"/>
      <sheetName val="CPI data"/>
      <sheetName val="AWE data"/>
      <sheetName val="Market dictionary"/>
      <sheetName val="Exposure calcs"/>
      <sheetName val="Frequency analysis"/>
      <sheetName val="Frequency exhibits"/>
      <sheetName val="Holdout sample"/>
      <sheetName val="MLE"/>
      <sheetName val="EV Region"/>
      <sheetName val="Severity output"/>
      <sheetName val="Compare distributions"/>
      <sheetName val="Compare distributions (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4">
          <cell r="X14">
            <v>0.60509895467758179</v>
          </cell>
        </row>
        <row r="17">
          <cell r="B17">
            <v>9.6646132785763168</v>
          </cell>
          <cell r="AR17">
            <v>9</v>
          </cell>
          <cell r="AV17">
            <v>115</v>
          </cell>
        </row>
        <row r="18">
          <cell r="AN18">
            <v>1.4316382250577033</v>
          </cell>
          <cell r="AR18">
            <v>0</v>
          </cell>
          <cell r="AV18">
            <v>0</v>
          </cell>
        </row>
      </sheetData>
      <sheetData sheetId="8" refreshError="1"/>
      <sheetData sheetId="9" refreshError="1"/>
      <sheetData sheetId="10">
        <row r="12">
          <cell r="A12">
            <v>1293508.5416666667</v>
          </cell>
        </row>
        <row r="13">
          <cell r="A13">
            <v>146479.29166666666</v>
          </cell>
        </row>
        <row r="14">
          <cell r="A14">
            <v>133496.65833333333</v>
          </cell>
        </row>
        <row r="15">
          <cell r="A15">
            <v>105758.68333333333</v>
          </cell>
        </row>
        <row r="16">
          <cell r="A16">
            <v>96492.9</v>
          </cell>
        </row>
        <row r="17">
          <cell r="A17">
            <v>84547.225000000006</v>
          </cell>
        </row>
        <row r="18">
          <cell r="A18">
            <v>60317.227699999996</v>
          </cell>
        </row>
        <row r="19">
          <cell r="A19">
            <v>59630.991666666669</v>
          </cell>
        </row>
        <row r="20">
          <cell r="A20">
            <v>54779.616666666661</v>
          </cell>
        </row>
        <row r="21">
          <cell r="A21">
            <v>53132.233333333337</v>
          </cell>
        </row>
        <row r="22">
          <cell r="A22">
            <v>45065.633333333339</v>
          </cell>
        </row>
        <row r="23">
          <cell r="A23">
            <v>42027.008333333339</v>
          </cell>
        </row>
        <row r="24">
          <cell r="A24">
            <v>40780.51666666667</v>
          </cell>
        </row>
        <row r="25">
          <cell r="A25">
            <v>40547.133333333331</v>
          </cell>
        </row>
        <row r="26">
          <cell r="A26">
            <v>40056.500000000007</v>
          </cell>
        </row>
        <row r="27">
          <cell r="A27">
            <v>39882.583333333336</v>
          </cell>
        </row>
        <row r="28">
          <cell r="A28">
            <v>39309.166666666672</v>
          </cell>
        </row>
        <row r="29">
          <cell r="A29">
            <v>38697.775000000001</v>
          </cell>
        </row>
        <row r="30">
          <cell r="A30">
            <v>37218.46</v>
          </cell>
        </row>
        <row r="31">
          <cell r="A31">
            <v>36601.225000000006</v>
          </cell>
        </row>
        <row r="32">
          <cell r="A32">
            <v>30788.250000000004</v>
          </cell>
        </row>
        <row r="33">
          <cell r="A33">
            <v>29464.166666666668</v>
          </cell>
        </row>
        <row r="34">
          <cell r="A34">
            <v>28913.208333333332</v>
          </cell>
        </row>
        <row r="35">
          <cell r="A35">
            <v>28290.275000000001</v>
          </cell>
        </row>
        <row r="36">
          <cell r="A36">
            <v>27654.083200000001</v>
          </cell>
        </row>
        <row r="37">
          <cell r="A37">
            <v>27209.066666666669</v>
          </cell>
        </row>
        <row r="38">
          <cell r="A38">
            <v>24894.975000000002</v>
          </cell>
        </row>
        <row r="39">
          <cell r="A39">
            <v>24395.974999999999</v>
          </cell>
        </row>
        <row r="40">
          <cell r="A40">
            <v>23844.9</v>
          </cell>
        </row>
        <row r="41">
          <cell r="A41">
            <v>22711.266666666666</v>
          </cell>
        </row>
        <row r="42">
          <cell r="A42">
            <v>22428.333333333336</v>
          </cell>
        </row>
        <row r="43">
          <cell r="A43">
            <v>21303.991666666669</v>
          </cell>
        </row>
        <row r="44">
          <cell r="A44">
            <v>20723.108333333334</v>
          </cell>
        </row>
        <row r="45">
          <cell r="A45">
            <v>19945.925000000003</v>
          </cell>
        </row>
        <row r="46">
          <cell r="A46">
            <v>18672.083333333336</v>
          </cell>
        </row>
        <row r="47">
          <cell r="A47">
            <v>17911.131533333333</v>
          </cell>
        </row>
        <row r="48">
          <cell r="A48">
            <v>17132.839733333334</v>
          </cell>
        </row>
        <row r="49">
          <cell r="A49">
            <v>16792.666666666668</v>
          </cell>
        </row>
        <row r="50">
          <cell r="A50">
            <v>16775.833333333336</v>
          </cell>
        </row>
        <row r="51">
          <cell r="A51">
            <v>16562.983333333337</v>
          </cell>
        </row>
        <row r="52">
          <cell r="A52">
            <v>16228.3</v>
          </cell>
        </row>
        <row r="53">
          <cell r="A53">
            <v>16056.926800000001</v>
          </cell>
        </row>
        <row r="54">
          <cell r="A54">
            <v>15875</v>
          </cell>
        </row>
        <row r="55">
          <cell r="A55">
            <v>15841.4292</v>
          </cell>
        </row>
        <row r="56">
          <cell r="A56">
            <v>15834.166666666668</v>
          </cell>
        </row>
        <row r="57">
          <cell r="A57">
            <v>15644.508333333333</v>
          </cell>
        </row>
        <row r="58">
          <cell r="A58">
            <v>15596.083333333334</v>
          </cell>
        </row>
        <row r="59">
          <cell r="A59">
            <v>15540.4</v>
          </cell>
        </row>
        <row r="60">
          <cell r="A60">
            <v>15500.341666666667</v>
          </cell>
        </row>
        <row r="61">
          <cell r="A61">
            <v>15480.833333333334</v>
          </cell>
        </row>
        <row r="62">
          <cell r="A62">
            <v>14923.75</v>
          </cell>
        </row>
        <row r="63">
          <cell r="A63">
            <v>14890.8</v>
          </cell>
        </row>
        <row r="64">
          <cell r="A64">
            <v>14517.916666666668</v>
          </cell>
        </row>
        <row r="65">
          <cell r="A65">
            <v>14401.833333333334</v>
          </cell>
        </row>
        <row r="66">
          <cell r="A66">
            <v>13705.25</v>
          </cell>
        </row>
        <row r="67">
          <cell r="A67">
            <v>13576.473450000001</v>
          </cell>
        </row>
        <row r="68">
          <cell r="A68">
            <v>13572.916666666668</v>
          </cell>
        </row>
        <row r="69">
          <cell r="A69">
            <v>13564.016666666666</v>
          </cell>
        </row>
        <row r="70">
          <cell r="A70">
            <v>13375.1</v>
          </cell>
        </row>
        <row r="71">
          <cell r="A71">
            <v>13009.375</v>
          </cell>
        </row>
        <row r="72">
          <cell r="A72">
            <v>12412.425000000001</v>
          </cell>
        </row>
        <row r="73">
          <cell r="A73">
            <v>12365.383333333333</v>
          </cell>
        </row>
        <row r="74">
          <cell r="A74">
            <v>12212.603591666668</v>
          </cell>
        </row>
        <row r="75">
          <cell r="A75">
            <v>11992.5</v>
          </cell>
        </row>
        <row r="76">
          <cell r="A76">
            <v>11971.908333333335</v>
          </cell>
        </row>
        <row r="77">
          <cell r="A77">
            <v>11920.025000000001</v>
          </cell>
        </row>
        <row r="78">
          <cell r="A78">
            <v>11864.583333333334</v>
          </cell>
        </row>
        <row r="79">
          <cell r="A79">
            <v>11806.866666666667</v>
          </cell>
        </row>
        <row r="80">
          <cell r="A80">
            <v>11699.791666666668</v>
          </cell>
        </row>
        <row r="81">
          <cell r="A81">
            <v>11608.724</v>
          </cell>
        </row>
        <row r="82">
          <cell r="A82">
            <v>11403.28125</v>
          </cell>
        </row>
        <row r="83">
          <cell r="A83">
            <v>11367.916666666668</v>
          </cell>
        </row>
        <row r="84">
          <cell r="A84">
            <v>11305</v>
          </cell>
        </row>
        <row r="85">
          <cell r="A85">
            <v>11212.674999999999</v>
          </cell>
        </row>
        <row r="86">
          <cell r="A86">
            <v>10956.733333333334</v>
          </cell>
        </row>
        <row r="87">
          <cell r="A87">
            <v>10801.808333333334</v>
          </cell>
        </row>
        <row r="88">
          <cell r="A88">
            <v>10713.533333333333</v>
          </cell>
        </row>
        <row r="89">
          <cell r="A89">
            <v>10700.833333333334</v>
          </cell>
        </row>
        <row r="90">
          <cell r="A90">
            <v>10657.083333333334</v>
          </cell>
        </row>
        <row r="91">
          <cell r="A91">
            <v>10625.225</v>
          </cell>
        </row>
        <row r="92">
          <cell r="A92">
            <v>10553.333333333334</v>
          </cell>
        </row>
        <row r="93">
          <cell r="A93">
            <v>10519.441666666668</v>
          </cell>
        </row>
        <row r="94">
          <cell r="A94">
            <v>10493.150000000001</v>
          </cell>
        </row>
        <row r="95">
          <cell r="A95">
            <v>10449.5</v>
          </cell>
        </row>
        <row r="96">
          <cell r="A96">
            <v>10417.083333333334</v>
          </cell>
        </row>
        <row r="97">
          <cell r="A97">
            <v>10372.916666666668</v>
          </cell>
        </row>
        <row r="98">
          <cell r="A98">
            <v>10318.133333333333</v>
          </cell>
        </row>
        <row r="99">
          <cell r="A99">
            <v>10281.025</v>
          </cell>
        </row>
        <row r="100">
          <cell r="A100">
            <v>10222.6432</v>
          </cell>
        </row>
        <row r="101">
          <cell r="A101">
            <v>10040.833333333334</v>
          </cell>
        </row>
        <row r="102">
          <cell r="A102">
            <v>10032.291666666668</v>
          </cell>
        </row>
        <row r="103">
          <cell r="A103">
            <v>9529.5083333333332</v>
          </cell>
        </row>
        <row r="104">
          <cell r="A104">
            <v>9295.4250000000011</v>
          </cell>
        </row>
        <row r="105">
          <cell r="A105">
            <v>9241.3083333333343</v>
          </cell>
        </row>
        <row r="106">
          <cell r="A106">
            <v>9239.7500000000018</v>
          </cell>
        </row>
        <row r="107">
          <cell r="A107">
            <v>9102.5</v>
          </cell>
        </row>
        <row r="108">
          <cell r="A108">
            <v>9092.2500000000018</v>
          </cell>
        </row>
        <row r="109">
          <cell r="A109">
            <v>9086.1166666666668</v>
          </cell>
        </row>
        <row r="110">
          <cell r="A110">
            <v>9086.0500000000011</v>
          </cell>
        </row>
        <row r="111">
          <cell r="A111">
            <v>9063.5083333333332</v>
          </cell>
        </row>
        <row r="112">
          <cell r="A112">
            <v>9049.883333333335</v>
          </cell>
        </row>
        <row r="113">
          <cell r="A113">
            <v>9047.5</v>
          </cell>
        </row>
        <row r="114">
          <cell r="A114">
            <v>9033.75</v>
          </cell>
        </row>
        <row r="115">
          <cell r="A115">
            <v>8963.4391000000014</v>
          </cell>
        </row>
        <row r="116">
          <cell r="A116">
            <v>8918.7999999999993</v>
          </cell>
        </row>
        <row r="117">
          <cell r="A117">
            <v>8804.5833333333339</v>
          </cell>
        </row>
        <row r="118">
          <cell r="A118">
            <v>8785</v>
          </cell>
        </row>
        <row r="119">
          <cell r="A119">
            <v>8681.6666666666679</v>
          </cell>
        </row>
        <row r="120">
          <cell r="A120">
            <v>8677.5</v>
          </cell>
        </row>
        <row r="121">
          <cell r="A121">
            <v>8545.8333333333339</v>
          </cell>
        </row>
        <row r="122">
          <cell r="A122">
            <v>8417.2250000000004</v>
          </cell>
        </row>
        <row r="123">
          <cell r="A123">
            <v>8361.6666666666679</v>
          </cell>
        </row>
        <row r="124">
          <cell r="A124">
            <v>8337</v>
          </cell>
        </row>
        <row r="125">
          <cell r="A125">
            <v>8333.3333333333339</v>
          </cell>
        </row>
        <row r="126">
          <cell r="A126">
            <v>8317.7916666666679</v>
          </cell>
        </row>
        <row r="127">
          <cell r="A127">
            <v>8297.7189749999998</v>
          </cell>
        </row>
        <row r="128">
          <cell r="A128">
            <v>8204.5166666666664</v>
          </cell>
        </row>
        <row r="129">
          <cell r="A129">
            <v>8195.4916666666668</v>
          </cell>
        </row>
        <row r="130">
          <cell r="A130">
            <v>8192.1333333333332</v>
          </cell>
        </row>
        <row r="131">
          <cell r="A131">
            <v>8083.3333333333339</v>
          </cell>
        </row>
        <row r="132">
          <cell r="A132">
            <v>8007.8583333333336</v>
          </cell>
        </row>
        <row r="133">
          <cell r="A133">
            <v>7987.8166666666666</v>
          </cell>
        </row>
        <row r="134">
          <cell r="A134">
            <v>7976.1221583333336</v>
          </cell>
        </row>
        <row r="135">
          <cell r="A135">
            <v>7884.166666666667</v>
          </cell>
        </row>
        <row r="136">
          <cell r="A136">
            <v>7803.5000000000009</v>
          </cell>
        </row>
        <row r="137">
          <cell r="A137">
            <v>7800</v>
          </cell>
        </row>
        <row r="138">
          <cell r="A138">
            <v>7697.0833333333339</v>
          </cell>
        </row>
        <row r="139">
          <cell r="A139">
            <v>7568.5583333333343</v>
          </cell>
        </row>
        <row r="140">
          <cell r="A140">
            <v>7418.75</v>
          </cell>
        </row>
        <row r="141">
          <cell r="A141">
            <v>7329.5833333333339</v>
          </cell>
        </row>
        <row r="142">
          <cell r="A142">
            <v>7250</v>
          </cell>
        </row>
        <row r="143">
          <cell r="A143">
            <v>7163.65</v>
          </cell>
        </row>
        <row r="144">
          <cell r="A144">
            <v>7108.9833333333345</v>
          </cell>
        </row>
        <row r="145">
          <cell r="A145">
            <v>7000</v>
          </cell>
        </row>
        <row r="146">
          <cell r="A146">
            <v>6946.1833333333334</v>
          </cell>
        </row>
        <row r="147">
          <cell r="A147">
            <v>6938.1666666666661</v>
          </cell>
        </row>
        <row r="148">
          <cell r="A148">
            <v>6903.328125</v>
          </cell>
        </row>
        <row r="149">
          <cell r="A149">
            <v>6885</v>
          </cell>
        </row>
        <row r="150">
          <cell r="A150">
            <v>6825</v>
          </cell>
        </row>
        <row r="151">
          <cell r="A151">
            <v>6810.8333333333339</v>
          </cell>
        </row>
        <row r="152">
          <cell r="A152">
            <v>6788.75</v>
          </cell>
        </row>
        <row r="153">
          <cell r="A153">
            <v>6688.8916666666673</v>
          </cell>
        </row>
        <row r="154">
          <cell r="A154">
            <v>6672.666666666667</v>
          </cell>
        </row>
        <row r="155">
          <cell r="A155">
            <v>6660.0531250000004</v>
          </cell>
        </row>
        <row r="156">
          <cell r="A156">
            <v>6659.2341666666671</v>
          </cell>
        </row>
        <row r="157">
          <cell r="A157">
            <v>6625</v>
          </cell>
        </row>
        <row r="158">
          <cell r="A158">
            <v>6592.916666666667</v>
          </cell>
        </row>
        <row r="159">
          <cell r="A159">
            <v>6500</v>
          </cell>
        </row>
        <row r="160">
          <cell r="A160">
            <v>6498.9208333333336</v>
          </cell>
        </row>
        <row r="161">
          <cell r="A161">
            <v>6450.916666666667</v>
          </cell>
        </row>
        <row r="162">
          <cell r="A162">
            <v>6398.75</v>
          </cell>
        </row>
        <row r="163">
          <cell r="A163">
            <v>6350.5250000000005</v>
          </cell>
        </row>
        <row r="164">
          <cell r="A164">
            <v>6328.8166666666666</v>
          </cell>
        </row>
        <row r="165">
          <cell r="A165">
            <v>6310.4250000000002</v>
          </cell>
        </row>
        <row r="166">
          <cell r="A166">
            <v>6220.2083333333339</v>
          </cell>
        </row>
        <row r="167">
          <cell r="A167">
            <v>6191.666666666667</v>
          </cell>
        </row>
        <row r="168">
          <cell r="A168">
            <v>6167.5166666666673</v>
          </cell>
        </row>
        <row r="169">
          <cell r="A169">
            <v>6142.7083333333339</v>
          </cell>
        </row>
        <row r="170">
          <cell r="A170">
            <v>6095.75</v>
          </cell>
        </row>
        <row r="171">
          <cell r="A171">
            <v>6079.375</v>
          </cell>
        </row>
        <row r="172">
          <cell r="A172">
            <v>5953.7449999999999</v>
          </cell>
        </row>
        <row r="173">
          <cell r="A173">
            <v>5833.3333333333339</v>
          </cell>
        </row>
        <row r="174">
          <cell r="A174">
            <v>5806.666666666667</v>
          </cell>
        </row>
        <row r="175">
          <cell r="A175">
            <v>5796.6281250000002</v>
          </cell>
        </row>
        <row r="176">
          <cell r="A176">
            <v>5745.416666666667</v>
          </cell>
        </row>
        <row r="177">
          <cell r="A177">
            <v>5736.8083333333334</v>
          </cell>
        </row>
        <row r="178">
          <cell r="A178">
            <v>5730.2083333333339</v>
          </cell>
        </row>
        <row r="179">
          <cell r="A179">
            <v>5708.3333333333339</v>
          </cell>
        </row>
        <row r="180">
          <cell r="A180">
            <v>5700</v>
          </cell>
        </row>
        <row r="181">
          <cell r="A181">
            <v>5699.3</v>
          </cell>
        </row>
        <row r="182">
          <cell r="A182">
            <v>5684.0868333333328</v>
          </cell>
        </row>
        <row r="183">
          <cell r="A183">
            <v>5676.3333333333339</v>
          </cell>
        </row>
        <row r="184">
          <cell r="A184">
            <v>5635.8333333333339</v>
          </cell>
        </row>
        <row r="185">
          <cell r="A185">
            <v>5623.4712</v>
          </cell>
        </row>
        <row r="186">
          <cell r="A186">
            <v>5622.9416666666666</v>
          </cell>
        </row>
        <row r="187">
          <cell r="A187">
            <v>5582.2166666666672</v>
          </cell>
        </row>
        <row r="188">
          <cell r="A188">
            <v>5572.666666666667</v>
          </cell>
        </row>
        <row r="189">
          <cell r="A189">
            <v>5546.25</v>
          </cell>
        </row>
        <row r="190">
          <cell r="A190">
            <v>5371.3333333333339</v>
          </cell>
        </row>
        <row r="191">
          <cell r="A191">
            <v>5152.6646416666663</v>
          </cell>
        </row>
        <row r="192">
          <cell r="A192">
            <v>5151.25</v>
          </cell>
        </row>
        <row r="193">
          <cell r="A193">
            <v>5145.8333333333339</v>
          </cell>
        </row>
        <row r="194">
          <cell r="A194">
            <v>5127.5</v>
          </cell>
        </row>
        <row r="195">
          <cell r="A195">
            <v>5031.45</v>
          </cell>
        </row>
        <row r="196">
          <cell r="A196">
            <v>4965.2750000000005</v>
          </cell>
        </row>
        <row r="197">
          <cell r="A197">
            <v>4919.3</v>
          </cell>
        </row>
        <row r="198">
          <cell r="A198">
            <v>4895.8333333333339</v>
          </cell>
        </row>
        <row r="199">
          <cell r="A199">
            <v>4885.8625000000002</v>
          </cell>
        </row>
        <row r="200">
          <cell r="A200">
            <v>4870</v>
          </cell>
        </row>
        <row r="201">
          <cell r="A201">
            <v>4841.9916666666668</v>
          </cell>
        </row>
        <row r="202">
          <cell r="A202">
            <v>4832.291666666667</v>
          </cell>
        </row>
        <row r="203">
          <cell r="A203">
            <v>4744.166666666667</v>
          </cell>
        </row>
        <row r="204">
          <cell r="A204">
            <v>4639.5833333333339</v>
          </cell>
        </row>
        <row r="205">
          <cell r="A205">
            <v>4625.8583333333336</v>
          </cell>
        </row>
        <row r="206">
          <cell r="A206">
            <v>4579.5833333333339</v>
          </cell>
        </row>
        <row r="207">
          <cell r="A207">
            <v>4569.166666666667</v>
          </cell>
        </row>
        <row r="208">
          <cell r="A208">
            <v>4535.5583333333334</v>
          </cell>
        </row>
        <row r="209">
          <cell r="A209">
            <v>4528.75</v>
          </cell>
        </row>
        <row r="210">
          <cell r="A210">
            <v>4501.875</v>
          </cell>
        </row>
        <row r="211">
          <cell r="A211">
            <v>4478.3333333333339</v>
          </cell>
        </row>
        <row r="212">
          <cell r="A212">
            <v>4453.3333333333339</v>
          </cell>
        </row>
        <row r="213">
          <cell r="A213">
            <v>4389.9333333333334</v>
          </cell>
        </row>
        <row r="214">
          <cell r="A214">
            <v>4195.8333333333339</v>
          </cell>
        </row>
        <row r="215">
          <cell r="A215">
            <v>4166.666666666667</v>
          </cell>
        </row>
        <row r="216">
          <cell r="A216">
            <v>4118.2083333333339</v>
          </cell>
        </row>
        <row r="217">
          <cell r="A217">
            <v>3912.5</v>
          </cell>
        </row>
        <row r="218">
          <cell r="A218">
            <v>3901.5250000000001</v>
          </cell>
        </row>
        <row r="219">
          <cell r="A219">
            <v>3877.5</v>
          </cell>
        </row>
        <row r="220">
          <cell r="A220">
            <v>3855.8333333333335</v>
          </cell>
        </row>
        <row r="221">
          <cell r="A221">
            <v>3851.541666666667</v>
          </cell>
        </row>
        <row r="222">
          <cell r="A222">
            <v>3842.5</v>
          </cell>
        </row>
        <row r="223">
          <cell r="A223">
            <v>3809.5250000000005</v>
          </cell>
        </row>
        <row r="224">
          <cell r="A224">
            <v>3732.916666666667</v>
          </cell>
        </row>
        <row r="225">
          <cell r="A225">
            <v>3723.1000000000004</v>
          </cell>
        </row>
        <row r="226">
          <cell r="A226">
            <v>3675</v>
          </cell>
        </row>
        <row r="227">
          <cell r="A227">
            <v>3562.3333333333335</v>
          </cell>
        </row>
        <row r="228">
          <cell r="A228">
            <v>3557.875</v>
          </cell>
        </row>
        <row r="229">
          <cell r="A229">
            <v>3548.3333333333335</v>
          </cell>
        </row>
        <row r="230">
          <cell r="A230">
            <v>3472.5</v>
          </cell>
        </row>
        <row r="231">
          <cell r="A231">
            <v>3377.9750000000004</v>
          </cell>
        </row>
        <row r="232">
          <cell r="A232">
            <v>3349.0219583333333</v>
          </cell>
        </row>
        <row r="233">
          <cell r="A233">
            <v>3276.6750000000002</v>
          </cell>
        </row>
        <row r="234">
          <cell r="A234">
            <v>3226.5574999999999</v>
          </cell>
        </row>
        <row r="235">
          <cell r="A235">
            <v>3188.9583333333335</v>
          </cell>
        </row>
        <row r="236">
          <cell r="A236">
            <v>3151.041666666667</v>
          </cell>
        </row>
        <row r="237">
          <cell r="A237">
            <v>3099.166666666667</v>
          </cell>
        </row>
        <row r="238">
          <cell r="A238">
            <v>2997.0833333333335</v>
          </cell>
        </row>
        <row r="239">
          <cell r="A239">
            <v>2979.166666666667</v>
          </cell>
        </row>
        <row r="240">
          <cell r="A240">
            <v>2845.1333333333332</v>
          </cell>
        </row>
        <row r="241">
          <cell r="A241">
            <v>2836.0833333333335</v>
          </cell>
        </row>
        <row r="242">
          <cell r="A242">
            <v>2825.3500000000004</v>
          </cell>
        </row>
        <row r="243">
          <cell r="A243">
            <v>2802.0833333333335</v>
          </cell>
        </row>
        <row r="244">
          <cell r="A244">
            <v>2776.0250000000001</v>
          </cell>
        </row>
        <row r="245">
          <cell r="A245">
            <v>2770.1916666666666</v>
          </cell>
        </row>
        <row r="246">
          <cell r="A246">
            <v>2765.9750000000004</v>
          </cell>
        </row>
        <row r="247">
          <cell r="A247">
            <v>2751.041666666667</v>
          </cell>
        </row>
        <row r="248">
          <cell r="A248">
            <v>2749.375</v>
          </cell>
        </row>
        <row r="249">
          <cell r="A249">
            <v>2677.7750000000001</v>
          </cell>
        </row>
        <row r="250">
          <cell r="A250">
            <v>2612.8583333333331</v>
          </cell>
        </row>
        <row r="251">
          <cell r="A251">
            <v>2568.3333333333335</v>
          </cell>
        </row>
        <row r="252">
          <cell r="A252">
            <v>2555.4750000000004</v>
          </cell>
        </row>
        <row r="253">
          <cell r="A253">
            <v>2455.2750000000001</v>
          </cell>
        </row>
        <row r="254">
          <cell r="A254">
            <v>2448.6083333333336</v>
          </cell>
        </row>
        <row r="255">
          <cell r="A255">
            <v>2334.8916666666669</v>
          </cell>
        </row>
        <row r="256">
          <cell r="A256">
            <v>2327.7750000000001</v>
          </cell>
        </row>
        <row r="257">
          <cell r="A257">
            <v>2318.3333333333335</v>
          </cell>
        </row>
        <row r="258">
          <cell r="A258">
            <v>2315.625</v>
          </cell>
        </row>
        <row r="259">
          <cell r="A259">
            <v>2261.666666666667</v>
          </cell>
        </row>
        <row r="260">
          <cell r="A260">
            <v>2222.5</v>
          </cell>
        </row>
        <row r="261">
          <cell r="A261">
            <v>2095.75</v>
          </cell>
        </row>
        <row r="262">
          <cell r="A262">
            <v>2090.416666666667</v>
          </cell>
        </row>
        <row r="263">
          <cell r="A263">
            <v>2030</v>
          </cell>
        </row>
        <row r="264">
          <cell r="A264">
            <v>2014.7250000000001</v>
          </cell>
        </row>
        <row r="265">
          <cell r="A265">
            <v>1993.75</v>
          </cell>
        </row>
        <row r="266">
          <cell r="A266">
            <v>1894.1666666666667</v>
          </cell>
        </row>
        <row r="267">
          <cell r="A267">
            <v>1848.6833333333334</v>
          </cell>
        </row>
        <row r="268">
          <cell r="A268">
            <v>1828.75</v>
          </cell>
        </row>
        <row r="269">
          <cell r="A269">
            <v>1823.85</v>
          </cell>
        </row>
        <row r="270">
          <cell r="A270">
            <v>1750.8333333333335</v>
          </cell>
        </row>
        <row r="271">
          <cell r="A271">
            <v>1744.5000000000002</v>
          </cell>
        </row>
        <row r="272">
          <cell r="A272">
            <v>1700</v>
          </cell>
        </row>
        <row r="273">
          <cell r="A273">
            <v>1618.75</v>
          </cell>
        </row>
        <row r="274">
          <cell r="A274">
            <v>1577.25</v>
          </cell>
        </row>
        <row r="275">
          <cell r="A275">
            <v>1520.4166666666667</v>
          </cell>
        </row>
        <row r="276">
          <cell r="A276">
            <v>1511.1083333333333</v>
          </cell>
        </row>
        <row r="277">
          <cell r="A277">
            <v>1510.4166666666667</v>
          </cell>
        </row>
        <row r="278">
          <cell r="A278">
            <v>1510.4166666666667</v>
          </cell>
        </row>
        <row r="279">
          <cell r="A279">
            <v>1500</v>
          </cell>
        </row>
        <row r="280">
          <cell r="A280">
            <v>1482.5</v>
          </cell>
        </row>
        <row r="281">
          <cell r="A281">
            <v>1465.5</v>
          </cell>
        </row>
        <row r="282">
          <cell r="A282">
            <v>1456.4250000000002</v>
          </cell>
        </row>
        <row r="283">
          <cell r="A283">
            <v>1448.41</v>
          </cell>
        </row>
        <row r="284">
          <cell r="A284">
            <v>1447.15</v>
          </cell>
        </row>
        <row r="285">
          <cell r="A285">
            <v>1428.4750000000001</v>
          </cell>
        </row>
        <row r="286">
          <cell r="A286">
            <v>1412.8166666666668</v>
          </cell>
        </row>
        <row r="287">
          <cell r="A287">
            <v>1401.6666666666667</v>
          </cell>
        </row>
        <row r="288">
          <cell r="A288">
            <v>1366.25</v>
          </cell>
        </row>
        <row r="289">
          <cell r="A289">
            <v>1353.4750000000001</v>
          </cell>
        </row>
        <row r="290">
          <cell r="A290">
            <v>1348.3333333333335</v>
          </cell>
        </row>
        <row r="291">
          <cell r="A291">
            <v>1339.9333333333334</v>
          </cell>
        </row>
        <row r="292">
          <cell r="A292">
            <v>1323.75</v>
          </cell>
        </row>
        <row r="293">
          <cell r="A293">
            <v>1322.2250000000001</v>
          </cell>
        </row>
        <row r="294">
          <cell r="A294">
            <v>1317.0833333333335</v>
          </cell>
        </row>
        <row r="295">
          <cell r="A295">
            <v>1305</v>
          </cell>
        </row>
        <row r="296">
          <cell r="A296">
            <v>1302.0833333333335</v>
          </cell>
        </row>
        <row r="297">
          <cell r="A297">
            <v>1284.1666666666667</v>
          </cell>
        </row>
        <row r="298">
          <cell r="A298">
            <v>1278.9725000000001</v>
          </cell>
        </row>
        <row r="299">
          <cell r="A299">
            <v>1244.5833333333335</v>
          </cell>
        </row>
        <row r="300">
          <cell r="A300">
            <v>1244.17</v>
          </cell>
        </row>
        <row r="301">
          <cell r="A301">
            <v>1212.9166666666667</v>
          </cell>
        </row>
        <row r="302">
          <cell r="A302">
            <v>1208.3333333333335</v>
          </cell>
        </row>
        <row r="303">
          <cell r="A303">
            <v>1204.3333333333335</v>
          </cell>
        </row>
        <row r="304">
          <cell r="A304">
            <v>1204.1666666666667</v>
          </cell>
        </row>
        <row r="305">
          <cell r="A305">
            <v>1200.4166666666667</v>
          </cell>
        </row>
        <row r="306">
          <cell r="A306">
            <v>1198.2666666666669</v>
          </cell>
        </row>
        <row r="307">
          <cell r="A307">
            <v>1187.5</v>
          </cell>
        </row>
        <row r="308">
          <cell r="A308">
            <v>1185.6045833333335</v>
          </cell>
        </row>
        <row r="309">
          <cell r="A309">
            <v>1180.5583333333334</v>
          </cell>
        </row>
        <row r="310">
          <cell r="A310">
            <v>1176.8000000000002</v>
          </cell>
        </row>
        <row r="311">
          <cell r="A311">
            <v>1172.0833333333335</v>
          </cell>
        </row>
        <row r="312">
          <cell r="A312">
            <v>1172.0833333333335</v>
          </cell>
        </row>
        <row r="313">
          <cell r="A313">
            <v>1160</v>
          </cell>
        </row>
        <row r="314">
          <cell r="A314">
            <v>1160</v>
          </cell>
        </row>
        <row r="315">
          <cell r="A315">
            <v>1153.3583333333333</v>
          </cell>
        </row>
        <row r="316">
          <cell r="A316">
            <v>1147.9166666666667</v>
          </cell>
        </row>
        <row r="317">
          <cell r="A317">
            <v>1133.3333333333335</v>
          </cell>
        </row>
        <row r="318">
          <cell r="A318">
            <v>1123.75</v>
          </cell>
        </row>
        <row r="319">
          <cell r="A319">
            <v>1121.5333333333333</v>
          </cell>
        </row>
        <row r="320">
          <cell r="A320">
            <v>1103.5416666666667</v>
          </cell>
        </row>
        <row r="321">
          <cell r="A321">
            <v>1087.5</v>
          </cell>
        </row>
        <row r="322">
          <cell r="A322">
            <v>1082.60625</v>
          </cell>
        </row>
        <row r="323">
          <cell r="A323">
            <v>1079.0000000000002</v>
          </cell>
        </row>
        <row r="324">
          <cell r="A324">
            <v>1075.4166666666667</v>
          </cell>
        </row>
        <row r="325">
          <cell r="A325">
            <v>1074.3083333333334</v>
          </cell>
        </row>
        <row r="326">
          <cell r="A326">
            <v>1074.3083333333334</v>
          </cell>
        </row>
        <row r="327">
          <cell r="A327">
            <v>1074.3000000000002</v>
          </cell>
        </row>
        <row r="328">
          <cell r="A328">
            <v>1051.25</v>
          </cell>
        </row>
        <row r="329">
          <cell r="A329">
            <v>1050.7</v>
          </cell>
        </row>
        <row r="330">
          <cell r="A330">
            <v>1050.6916666666666</v>
          </cell>
        </row>
        <row r="331">
          <cell r="A331">
            <v>1039.1666666666667</v>
          </cell>
        </row>
        <row r="332">
          <cell r="A332">
            <v>1031.25</v>
          </cell>
        </row>
        <row r="333">
          <cell r="A333">
            <v>1030.7916666666667</v>
          </cell>
        </row>
        <row r="334">
          <cell r="A334">
            <v>1030.1645833333334</v>
          </cell>
        </row>
        <row r="335">
          <cell r="A335">
            <v>1027.0833333333335</v>
          </cell>
        </row>
        <row r="336">
          <cell r="A336">
            <v>1021.1750000000001</v>
          </cell>
        </row>
        <row r="337">
          <cell r="A337">
            <v>1019.4662250000001</v>
          </cell>
        </row>
        <row r="338">
          <cell r="A338">
            <v>1004.8929166666668</v>
          </cell>
        </row>
        <row r="339">
          <cell r="A339">
            <v>1002.9166666666667</v>
          </cell>
        </row>
        <row r="340">
          <cell r="A340">
            <v>1002.4166666666667</v>
          </cell>
        </row>
        <row r="341">
          <cell r="A341">
            <v>1000</v>
          </cell>
        </row>
        <row r="342">
          <cell r="A342">
            <v>990.83333333333337</v>
          </cell>
        </row>
        <row r="343">
          <cell r="A343">
            <v>979.85833333333335</v>
          </cell>
        </row>
        <row r="344">
          <cell r="A344">
            <v>978.75</v>
          </cell>
        </row>
        <row r="345">
          <cell r="A345">
            <v>978.75</v>
          </cell>
        </row>
        <row r="346">
          <cell r="A346">
            <v>978.75</v>
          </cell>
        </row>
        <row r="347">
          <cell r="A347">
            <v>973.75</v>
          </cell>
        </row>
        <row r="348">
          <cell r="A348">
            <v>966.66666666666674</v>
          </cell>
        </row>
        <row r="349">
          <cell r="A349">
            <v>963</v>
          </cell>
        </row>
        <row r="350">
          <cell r="A350">
            <v>958.75</v>
          </cell>
        </row>
        <row r="351">
          <cell r="A351">
            <v>956.66666666666674</v>
          </cell>
        </row>
        <row r="352">
          <cell r="A352">
            <v>956.25</v>
          </cell>
        </row>
        <row r="353">
          <cell r="A353">
            <v>954.58333333333337</v>
          </cell>
        </row>
        <row r="354">
          <cell r="A354">
            <v>950</v>
          </cell>
        </row>
        <row r="355">
          <cell r="A355">
            <v>944.44999999999993</v>
          </cell>
        </row>
        <row r="356">
          <cell r="A356">
            <v>943.765625</v>
          </cell>
        </row>
        <row r="357">
          <cell r="A357">
            <v>930.41666666666674</v>
          </cell>
        </row>
        <row r="358">
          <cell r="A358">
            <v>909.02499999999998</v>
          </cell>
        </row>
        <row r="359">
          <cell r="A359">
            <v>906.25</v>
          </cell>
        </row>
        <row r="360">
          <cell r="A360">
            <v>906.25</v>
          </cell>
        </row>
        <row r="361">
          <cell r="A361">
            <v>902</v>
          </cell>
        </row>
        <row r="362">
          <cell r="A362">
            <v>897.22500000000014</v>
          </cell>
        </row>
        <row r="363">
          <cell r="A363">
            <v>891.32499999999993</v>
          </cell>
        </row>
        <row r="364">
          <cell r="A364">
            <v>886.66666666666674</v>
          </cell>
        </row>
        <row r="365">
          <cell r="A365">
            <v>875</v>
          </cell>
        </row>
        <row r="366">
          <cell r="A366">
            <v>867.70833333333337</v>
          </cell>
        </row>
        <row r="367">
          <cell r="A367">
            <v>861.80833333333339</v>
          </cell>
        </row>
        <row r="368">
          <cell r="A368">
            <v>861.80833333333339</v>
          </cell>
        </row>
        <row r="369">
          <cell r="A369">
            <v>857.56059999999991</v>
          </cell>
        </row>
        <row r="370">
          <cell r="A370">
            <v>850</v>
          </cell>
        </row>
        <row r="371">
          <cell r="A371">
            <v>850</v>
          </cell>
        </row>
        <row r="372">
          <cell r="A372">
            <v>848.75</v>
          </cell>
        </row>
        <row r="373">
          <cell r="A373">
            <v>845.83333333333337</v>
          </cell>
        </row>
        <row r="374">
          <cell r="A374">
            <v>834.16666666666674</v>
          </cell>
        </row>
        <row r="375">
          <cell r="A375">
            <v>833.75</v>
          </cell>
        </row>
        <row r="376">
          <cell r="A376">
            <v>832.29166666666674</v>
          </cell>
        </row>
        <row r="377">
          <cell r="A377">
            <v>831.16666666666663</v>
          </cell>
        </row>
        <row r="378">
          <cell r="A378">
            <v>826.39166666666665</v>
          </cell>
        </row>
        <row r="379">
          <cell r="A379">
            <v>821.84375</v>
          </cell>
        </row>
        <row r="380">
          <cell r="A380">
            <v>814.58333333333337</v>
          </cell>
        </row>
        <row r="381">
          <cell r="A381">
            <v>814.40887500000008</v>
          </cell>
        </row>
        <row r="382">
          <cell r="A382">
            <v>813.75</v>
          </cell>
        </row>
        <row r="383">
          <cell r="A383">
            <v>813.75</v>
          </cell>
        </row>
        <row r="384">
          <cell r="A384">
            <v>810</v>
          </cell>
        </row>
        <row r="385">
          <cell r="A385">
            <v>809.58333333333337</v>
          </cell>
        </row>
        <row r="386">
          <cell r="A386">
            <v>803.33333333333337</v>
          </cell>
        </row>
        <row r="387">
          <cell r="A387">
            <v>802.77500000000009</v>
          </cell>
        </row>
        <row r="388">
          <cell r="A388">
            <v>802.77500000000009</v>
          </cell>
        </row>
        <row r="389">
          <cell r="A389">
            <v>797.5</v>
          </cell>
        </row>
        <row r="390">
          <cell r="A390">
            <v>797.5</v>
          </cell>
        </row>
        <row r="391">
          <cell r="A391">
            <v>796.875</v>
          </cell>
        </row>
        <row r="392">
          <cell r="A392">
            <v>790.97500000000002</v>
          </cell>
        </row>
        <row r="393">
          <cell r="A393">
            <v>789.58333333333337</v>
          </cell>
        </row>
        <row r="394">
          <cell r="A394">
            <v>785.41666666666674</v>
          </cell>
        </row>
        <row r="395">
          <cell r="A395">
            <v>779.16666666666674</v>
          </cell>
        </row>
        <row r="396">
          <cell r="A396">
            <v>774.37249999999995</v>
          </cell>
        </row>
        <row r="397">
          <cell r="A397">
            <v>773.33333333333337</v>
          </cell>
        </row>
        <row r="398">
          <cell r="A398">
            <v>773.33333333333337</v>
          </cell>
        </row>
        <row r="399">
          <cell r="A399">
            <v>773.33333333333337</v>
          </cell>
        </row>
        <row r="400">
          <cell r="A400">
            <v>768.51666666666677</v>
          </cell>
        </row>
        <row r="401">
          <cell r="A401">
            <v>761.25</v>
          </cell>
        </row>
        <row r="402">
          <cell r="A402">
            <v>755.55833333333328</v>
          </cell>
        </row>
        <row r="403">
          <cell r="A403">
            <v>749.16666666666674</v>
          </cell>
        </row>
        <row r="404">
          <cell r="A404">
            <v>743.75</v>
          </cell>
        </row>
        <row r="405">
          <cell r="A405">
            <v>737.08333333333337</v>
          </cell>
        </row>
        <row r="406">
          <cell r="A406">
            <v>734.58333333333337</v>
          </cell>
        </row>
        <row r="407">
          <cell r="A407">
            <v>734.58333333333337</v>
          </cell>
        </row>
        <row r="408">
          <cell r="A408">
            <v>726.04166666666674</v>
          </cell>
        </row>
        <row r="409">
          <cell r="A409">
            <v>725</v>
          </cell>
        </row>
        <row r="410">
          <cell r="A410">
            <v>725</v>
          </cell>
        </row>
        <row r="411">
          <cell r="A411">
            <v>720.14166666666665</v>
          </cell>
        </row>
        <row r="412">
          <cell r="A412">
            <v>718.62</v>
          </cell>
        </row>
        <row r="413">
          <cell r="A413">
            <v>715.39750000000004</v>
          </cell>
        </row>
        <row r="414">
          <cell r="A414">
            <v>712.91666666666674</v>
          </cell>
        </row>
        <row r="415">
          <cell r="A415">
            <v>712.91666666666674</v>
          </cell>
        </row>
        <row r="416">
          <cell r="A416">
            <v>700.83333333333337</v>
          </cell>
        </row>
        <row r="417">
          <cell r="A417">
            <v>700.83333333333337</v>
          </cell>
        </row>
        <row r="418">
          <cell r="A418">
            <v>700.22916666666674</v>
          </cell>
        </row>
        <row r="419">
          <cell r="A419">
            <v>690.625</v>
          </cell>
        </row>
        <row r="420">
          <cell r="A420">
            <v>689.20833333333337</v>
          </cell>
        </row>
        <row r="421">
          <cell r="A421">
            <v>688.75</v>
          </cell>
        </row>
        <row r="422">
          <cell r="A422">
            <v>688.75</v>
          </cell>
        </row>
        <row r="423">
          <cell r="A423">
            <v>688.75</v>
          </cell>
        </row>
        <row r="424">
          <cell r="A424">
            <v>688.75</v>
          </cell>
        </row>
        <row r="425">
          <cell r="A425">
            <v>688.75</v>
          </cell>
        </row>
        <row r="426">
          <cell r="A426">
            <v>688.75</v>
          </cell>
        </row>
        <row r="427">
          <cell r="A427">
            <v>685.36625000000004</v>
          </cell>
        </row>
        <row r="428">
          <cell r="A428">
            <v>684.72500000000002</v>
          </cell>
        </row>
        <row r="429">
          <cell r="A429">
            <v>684.7166666666667</v>
          </cell>
        </row>
        <row r="430">
          <cell r="A430">
            <v>683.33333333333337</v>
          </cell>
        </row>
        <row r="431">
          <cell r="A431">
            <v>683.33333333333337</v>
          </cell>
        </row>
        <row r="432">
          <cell r="A432">
            <v>676.66666666666674</v>
          </cell>
        </row>
        <row r="433">
          <cell r="A433">
            <v>672.91666666666674</v>
          </cell>
        </row>
        <row r="434">
          <cell r="A434">
            <v>664.58333333333337</v>
          </cell>
        </row>
        <row r="435">
          <cell r="A435">
            <v>664.58333333333337</v>
          </cell>
        </row>
        <row r="436">
          <cell r="A436">
            <v>664.58333333333337</v>
          </cell>
        </row>
        <row r="437">
          <cell r="A437">
            <v>655.20000000000005</v>
          </cell>
        </row>
        <row r="438">
          <cell r="A438">
            <v>652.5</v>
          </cell>
        </row>
        <row r="439">
          <cell r="A439">
            <v>652.5</v>
          </cell>
        </row>
        <row r="440">
          <cell r="A440">
            <v>652.5</v>
          </cell>
        </row>
        <row r="441">
          <cell r="A441">
            <v>652.5</v>
          </cell>
        </row>
        <row r="442">
          <cell r="A442">
            <v>649.54166666666674</v>
          </cell>
        </row>
        <row r="443">
          <cell r="A443">
            <v>648.125</v>
          </cell>
        </row>
        <row r="444">
          <cell r="A444">
            <v>643.40000000000009</v>
          </cell>
        </row>
        <row r="445">
          <cell r="A445">
            <v>640.41666666666674</v>
          </cell>
        </row>
        <row r="446">
          <cell r="A446">
            <v>640.41666666666674</v>
          </cell>
        </row>
        <row r="447">
          <cell r="A447">
            <v>640.41666666666674</v>
          </cell>
        </row>
        <row r="448">
          <cell r="A448">
            <v>632.5</v>
          </cell>
        </row>
        <row r="449">
          <cell r="A449">
            <v>632.08333333333337</v>
          </cell>
        </row>
        <row r="450">
          <cell r="A450">
            <v>632.08333333333337</v>
          </cell>
        </row>
        <row r="451">
          <cell r="A451">
            <v>632.08333333333337</v>
          </cell>
        </row>
        <row r="452">
          <cell r="A452">
            <v>631.6</v>
          </cell>
        </row>
        <row r="453">
          <cell r="A453">
            <v>630.46625000000006</v>
          </cell>
        </row>
        <row r="454">
          <cell r="A454">
            <v>628.33333333333337</v>
          </cell>
        </row>
        <row r="455">
          <cell r="A455">
            <v>628.33333333333337</v>
          </cell>
        </row>
        <row r="456">
          <cell r="A456">
            <v>628.33333333333337</v>
          </cell>
        </row>
        <row r="457">
          <cell r="A457">
            <v>628.33333333333337</v>
          </cell>
        </row>
        <row r="458">
          <cell r="A458">
            <v>628.33333333333337</v>
          </cell>
        </row>
        <row r="459">
          <cell r="A459">
            <v>625</v>
          </cell>
        </row>
        <row r="460">
          <cell r="A460">
            <v>619.79166666666674</v>
          </cell>
        </row>
        <row r="461">
          <cell r="A461">
            <v>616.25</v>
          </cell>
        </row>
        <row r="462">
          <cell r="A462">
            <v>616.08083333333343</v>
          </cell>
        </row>
        <row r="463">
          <cell r="A463">
            <v>602.08333333333337</v>
          </cell>
        </row>
        <row r="464">
          <cell r="A464">
            <v>602.08333333333337</v>
          </cell>
        </row>
        <row r="465">
          <cell r="A465">
            <v>598.75</v>
          </cell>
        </row>
        <row r="466">
          <cell r="A466">
            <v>597.91666666666674</v>
          </cell>
        </row>
        <row r="467">
          <cell r="A467">
            <v>593.75</v>
          </cell>
        </row>
        <row r="468">
          <cell r="A468">
            <v>592.08333333333337</v>
          </cell>
        </row>
        <row r="469">
          <cell r="A469">
            <v>592.08333333333337</v>
          </cell>
        </row>
        <row r="470">
          <cell r="A470">
            <v>592.08333333333337</v>
          </cell>
        </row>
        <row r="471">
          <cell r="A471">
            <v>588.25</v>
          </cell>
        </row>
        <row r="472">
          <cell r="A472">
            <v>580</v>
          </cell>
        </row>
        <row r="473">
          <cell r="A473">
            <v>580</v>
          </cell>
        </row>
        <row r="474">
          <cell r="A474">
            <v>578.47500000000002</v>
          </cell>
        </row>
        <row r="475">
          <cell r="A475">
            <v>572.76092500000004</v>
          </cell>
        </row>
        <row r="476">
          <cell r="A476">
            <v>572.08333333333337</v>
          </cell>
        </row>
        <row r="477">
          <cell r="A477">
            <v>567.91666666666674</v>
          </cell>
        </row>
        <row r="478">
          <cell r="A478">
            <v>567.91666666666674</v>
          </cell>
        </row>
        <row r="479">
          <cell r="A479">
            <v>566.66666666666674</v>
          </cell>
        </row>
        <row r="480">
          <cell r="A480">
            <v>563.75</v>
          </cell>
        </row>
        <row r="481">
          <cell r="A481">
            <v>555.83333333333337</v>
          </cell>
        </row>
        <row r="482">
          <cell r="A482">
            <v>555.83333333333337</v>
          </cell>
        </row>
        <row r="483">
          <cell r="A483">
            <v>555.83333333333337</v>
          </cell>
        </row>
        <row r="484">
          <cell r="A484">
            <v>555.83333333333337</v>
          </cell>
        </row>
        <row r="485">
          <cell r="A485">
            <v>555.83333333333337</v>
          </cell>
        </row>
        <row r="486">
          <cell r="A486">
            <v>553.71875000000011</v>
          </cell>
        </row>
        <row r="487">
          <cell r="A487">
            <v>549.91666666666663</v>
          </cell>
        </row>
        <row r="488">
          <cell r="A488">
            <v>543.75</v>
          </cell>
        </row>
        <row r="489">
          <cell r="A489">
            <v>543.75</v>
          </cell>
        </row>
        <row r="490">
          <cell r="A490">
            <v>543.75</v>
          </cell>
        </row>
        <row r="491">
          <cell r="A491">
            <v>543.75</v>
          </cell>
        </row>
        <row r="492">
          <cell r="A492">
            <v>531.66666666666674</v>
          </cell>
        </row>
        <row r="493">
          <cell r="A493">
            <v>531.66666666666674</v>
          </cell>
        </row>
        <row r="494">
          <cell r="A494">
            <v>531.66666666666674</v>
          </cell>
        </row>
        <row r="495">
          <cell r="A495">
            <v>531.66666666666674</v>
          </cell>
        </row>
        <row r="496">
          <cell r="A496">
            <v>531.25</v>
          </cell>
        </row>
        <row r="497">
          <cell r="A497">
            <v>531.25</v>
          </cell>
        </row>
        <row r="498">
          <cell r="A498">
            <v>525.45208333333335</v>
          </cell>
        </row>
        <row r="499">
          <cell r="A499">
            <v>525.35</v>
          </cell>
        </row>
        <row r="500">
          <cell r="A500">
            <v>519.58333333333337</v>
          </cell>
        </row>
        <row r="501">
          <cell r="A501">
            <v>519.58333333333337</v>
          </cell>
        </row>
        <row r="502">
          <cell r="A502">
            <v>519.58333333333337</v>
          </cell>
        </row>
        <row r="503">
          <cell r="A503">
            <v>513.54166666666674</v>
          </cell>
        </row>
        <row r="504">
          <cell r="A504">
            <v>512.5</v>
          </cell>
        </row>
        <row r="505">
          <cell r="A505">
            <v>507.5</v>
          </cell>
        </row>
        <row r="506">
          <cell r="A506">
            <v>507.5</v>
          </cell>
        </row>
        <row r="507">
          <cell r="A507">
            <v>505.83854166666674</v>
          </cell>
        </row>
        <row r="508">
          <cell r="A508">
            <v>495.41666666666669</v>
          </cell>
        </row>
        <row r="509">
          <cell r="A509">
            <v>483.33333333333337</v>
          </cell>
        </row>
        <row r="510">
          <cell r="A510">
            <v>478.33333333333337</v>
          </cell>
        </row>
        <row r="511">
          <cell r="A511">
            <v>478.125</v>
          </cell>
        </row>
        <row r="512">
          <cell r="A512">
            <v>478.125</v>
          </cell>
        </row>
        <row r="513">
          <cell r="A513">
            <v>472.22499999999997</v>
          </cell>
        </row>
        <row r="514">
          <cell r="A514">
            <v>471.77500000000003</v>
          </cell>
        </row>
        <row r="515">
          <cell r="A515">
            <v>471.25</v>
          </cell>
        </row>
        <row r="516">
          <cell r="A516">
            <v>466.31666666666672</v>
          </cell>
        </row>
        <row r="517">
          <cell r="A517">
            <v>459.16666666666669</v>
          </cell>
        </row>
        <row r="518">
          <cell r="A518">
            <v>459.16666666666669</v>
          </cell>
        </row>
        <row r="519">
          <cell r="A519">
            <v>459.16666666666669</v>
          </cell>
        </row>
        <row r="520">
          <cell r="A520">
            <v>451.25</v>
          </cell>
        </row>
        <row r="521">
          <cell r="A521">
            <v>448.60833333333341</v>
          </cell>
        </row>
        <row r="522">
          <cell r="A522">
            <v>447.08333333333337</v>
          </cell>
        </row>
        <row r="523">
          <cell r="A523">
            <v>447.08333333333337</v>
          </cell>
        </row>
        <row r="524">
          <cell r="A524">
            <v>447.08333333333337</v>
          </cell>
        </row>
        <row r="525">
          <cell r="A525">
            <v>445.04166666666669</v>
          </cell>
        </row>
        <row r="526">
          <cell r="A526">
            <v>444.16666666666669</v>
          </cell>
        </row>
        <row r="527">
          <cell r="A527">
            <v>435</v>
          </cell>
        </row>
        <row r="528">
          <cell r="A528">
            <v>435</v>
          </cell>
        </row>
        <row r="529">
          <cell r="A529">
            <v>427.08333333333337</v>
          </cell>
        </row>
        <row r="530">
          <cell r="A530">
            <v>425</v>
          </cell>
        </row>
        <row r="531">
          <cell r="A531">
            <v>425</v>
          </cell>
        </row>
        <row r="532">
          <cell r="A532">
            <v>424.16666666666669</v>
          </cell>
        </row>
        <row r="533">
          <cell r="A533">
            <v>422.91666666666669</v>
          </cell>
        </row>
        <row r="534">
          <cell r="A534">
            <v>422.91666666666669</v>
          </cell>
        </row>
        <row r="535">
          <cell r="A535">
            <v>422.91666666666669</v>
          </cell>
        </row>
        <row r="536">
          <cell r="A536">
            <v>417.84270000000004</v>
          </cell>
        </row>
        <row r="537">
          <cell r="A537">
            <v>410.92</v>
          </cell>
        </row>
        <row r="538">
          <cell r="A538">
            <v>410.83333333333337</v>
          </cell>
        </row>
        <row r="539">
          <cell r="A539">
            <v>410.83333333333337</v>
          </cell>
        </row>
        <row r="540">
          <cell r="A540">
            <v>400.65104166666669</v>
          </cell>
        </row>
        <row r="541">
          <cell r="A541">
            <v>398.75</v>
          </cell>
        </row>
        <row r="542">
          <cell r="A542">
            <v>386.66666666666669</v>
          </cell>
        </row>
        <row r="543">
          <cell r="A543">
            <v>386.66666666666669</v>
          </cell>
        </row>
        <row r="544">
          <cell r="A544">
            <v>383.58541666666667</v>
          </cell>
        </row>
        <row r="545">
          <cell r="A545">
            <v>377.77499999999998</v>
          </cell>
        </row>
        <row r="546">
          <cell r="A546">
            <v>373.51</v>
          </cell>
        </row>
        <row r="547">
          <cell r="A547">
            <v>368.70839999999998</v>
          </cell>
        </row>
        <row r="548">
          <cell r="A548">
            <v>366.66666666666669</v>
          </cell>
        </row>
        <row r="549">
          <cell r="A549">
            <v>365.97500000000002</v>
          </cell>
        </row>
        <row r="550">
          <cell r="A550">
            <v>362.5</v>
          </cell>
        </row>
        <row r="551">
          <cell r="A551">
            <v>358.75</v>
          </cell>
        </row>
        <row r="552">
          <cell r="A552">
            <v>350.41666666666669</v>
          </cell>
        </row>
        <row r="553">
          <cell r="A553">
            <v>350.41666666666669</v>
          </cell>
        </row>
        <row r="554">
          <cell r="A554">
            <v>350.41666666666669</v>
          </cell>
        </row>
        <row r="555">
          <cell r="A555">
            <v>338.33333333333337</v>
          </cell>
        </row>
        <row r="556">
          <cell r="A556">
            <v>338.33333333333337</v>
          </cell>
        </row>
        <row r="557">
          <cell r="A557">
            <v>336.45833333333337</v>
          </cell>
        </row>
        <row r="558">
          <cell r="A558">
            <v>330.55833333333334</v>
          </cell>
        </row>
        <row r="559">
          <cell r="A559">
            <v>329.53000000000003</v>
          </cell>
        </row>
        <row r="560">
          <cell r="A560">
            <v>318.75</v>
          </cell>
        </row>
        <row r="561">
          <cell r="A561">
            <v>314.16666666666669</v>
          </cell>
        </row>
        <row r="562">
          <cell r="A562">
            <v>302.08333333333337</v>
          </cell>
        </row>
        <row r="563">
          <cell r="A563">
            <v>301.04166666666669</v>
          </cell>
        </row>
        <row r="564">
          <cell r="A564">
            <v>277.91666666666669</v>
          </cell>
        </row>
        <row r="565">
          <cell r="A565">
            <v>277.08333333333337</v>
          </cell>
        </row>
        <row r="566">
          <cell r="A566">
            <v>266.90000000000003</v>
          </cell>
        </row>
        <row r="567">
          <cell r="A567">
            <v>265.83333333333337</v>
          </cell>
        </row>
        <row r="568">
          <cell r="A568">
            <v>265.83333333333337</v>
          </cell>
        </row>
        <row r="569">
          <cell r="A569">
            <v>265.83333333333337</v>
          </cell>
        </row>
        <row r="570">
          <cell r="A570">
            <v>265.625</v>
          </cell>
        </row>
        <row r="571">
          <cell r="A571">
            <v>256.25</v>
          </cell>
        </row>
        <row r="572">
          <cell r="A572">
            <v>252.15</v>
          </cell>
        </row>
        <row r="573">
          <cell r="A573">
            <v>251.63749999999999</v>
          </cell>
        </row>
        <row r="574">
          <cell r="A574">
            <v>250.83333333333334</v>
          </cell>
        </row>
        <row r="575">
          <cell r="A575">
            <v>250</v>
          </cell>
        </row>
        <row r="576">
          <cell r="A576">
            <v>250</v>
          </cell>
        </row>
        <row r="577">
          <cell r="A577">
            <v>250</v>
          </cell>
        </row>
        <row r="578">
          <cell r="A578">
            <v>250</v>
          </cell>
        </row>
        <row r="579">
          <cell r="A579">
            <v>250</v>
          </cell>
        </row>
        <row r="580">
          <cell r="A580">
            <v>250</v>
          </cell>
        </row>
        <row r="581">
          <cell r="A581">
            <v>250</v>
          </cell>
        </row>
        <row r="582">
          <cell r="A582">
            <v>250</v>
          </cell>
        </row>
        <row r="583">
          <cell r="A583">
            <v>250</v>
          </cell>
        </row>
        <row r="584">
          <cell r="A584">
            <v>250</v>
          </cell>
        </row>
        <row r="585">
          <cell r="A585">
            <v>250</v>
          </cell>
        </row>
        <row r="586">
          <cell r="A586">
            <v>248.25</v>
          </cell>
        </row>
        <row r="587">
          <cell r="A587">
            <v>245</v>
          </cell>
        </row>
        <row r="588">
          <cell r="A588">
            <v>241.66666666666669</v>
          </cell>
        </row>
        <row r="589">
          <cell r="A589">
            <v>241.66666666666669</v>
          </cell>
        </row>
        <row r="590">
          <cell r="A590">
            <v>241.25</v>
          </cell>
        </row>
        <row r="591">
          <cell r="A591">
            <v>231</v>
          </cell>
        </row>
        <row r="592">
          <cell r="A592">
            <v>230.76666666666668</v>
          </cell>
        </row>
        <row r="593">
          <cell r="A593">
            <v>229.58333333333334</v>
          </cell>
        </row>
        <row r="594">
          <cell r="A594">
            <v>229.58333333333334</v>
          </cell>
        </row>
        <row r="595">
          <cell r="A595">
            <v>229.58333333333334</v>
          </cell>
        </row>
        <row r="596">
          <cell r="A596">
            <v>229.58333333333334</v>
          </cell>
        </row>
        <row r="597">
          <cell r="A597">
            <v>229.58333333333334</v>
          </cell>
        </row>
        <row r="598">
          <cell r="A598">
            <v>227.90625</v>
          </cell>
        </row>
        <row r="599">
          <cell r="A599">
            <v>224.30833333333337</v>
          </cell>
        </row>
        <row r="600">
          <cell r="A600">
            <v>222.08333333333334</v>
          </cell>
        </row>
        <row r="601">
          <cell r="A601">
            <v>222.08333333333334</v>
          </cell>
        </row>
        <row r="602">
          <cell r="A602">
            <v>218.02770000000004</v>
          </cell>
        </row>
        <row r="603">
          <cell r="A603">
            <v>212.5</v>
          </cell>
        </row>
        <row r="604">
          <cell r="A604">
            <v>212.5</v>
          </cell>
        </row>
        <row r="605">
          <cell r="A605">
            <v>205.41666666666669</v>
          </cell>
        </row>
        <row r="606">
          <cell r="A606">
            <v>200.8125</v>
          </cell>
        </row>
        <row r="607">
          <cell r="A607">
            <v>197.5</v>
          </cell>
        </row>
        <row r="608">
          <cell r="A608">
            <v>196.17000000000002</v>
          </cell>
        </row>
        <row r="609">
          <cell r="A609">
            <v>194.79166666666669</v>
          </cell>
        </row>
        <row r="610">
          <cell r="A610">
            <v>193.33333333333334</v>
          </cell>
        </row>
        <row r="611">
          <cell r="A611">
            <v>193.33333333333334</v>
          </cell>
        </row>
        <row r="612">
          <cell r="A612">
            <v>192.95750000000001</v>
          </cell>
        </row>
        <row r="613">
          <cell r="A613">
            <v>181.25</v>
          </cell>
        </row>
        <row r="614">
          <cell r="A614">
            <v>181.25</v>
          </cell>
        </row>
        <row r="615">
          <cell r="A615">
            <v>181.25</v>
          </cell>
        </row>
        <row r="616">
          <cell r="A616">
            <v>181.25</v>
          </cell>
        </row>
        <row r="617">
          <cell r="A617">
            <v>177.08333333333334</v>
          </cell>
        </row>
        <row r="618">
          <cell r="A618">
            <v>170.83333333333334</v>
          </cell>
        </row>
        <row r="619">
          <cell r="A619">
            <v>157.08333333333334</v>
          </cell>
        </row>
        <row r="620">
          <cell r="A620">
            <v>145</v>
          </cell>
        </row>
        <row r="621">
          <cell r="A621">
            <v>136.66666666666669</v>
          </cell>
        </row>
        <row r="622">
          <cell r="A622">
            <v>136.66666666666669</v>
          </cell>
        </row>
        <row r="623">
          <cell r="A623">
            <v>132.91666666666669</v>
          </cell>
        </row>
        <row r="624">
          <cell r="A624">
            <v>112.73750000000001</v>
          </cell>
        </row>
        <row r="625">
          <cell r="A625">
            <v>107.11875000000001</v>
          </cell>
        </row>
        <row r="626">
          <cell r="A626">
            <v>102.5</v>
          </cell>
        </row>
        <row r="627">
          <cell r="A627">
            <v>102.5</v>
          </cell>
        </row>
        <row r="628">
          <cell r="A628">
            <v>88.541666666666671</v>
          </cell>
        </row>
        <row r="629">
          <cell r="A629">
            <v>85.416666666666671</v>
          </cell>
        </row>
        <row r="630">
          <cell r="A630">
            <v>84.583333333333343</v>
          </cell>
        </row>
        <row r="631">
          <cell r="A631">
            <v>84.583333333333343</v>
          </cell>
        </row>
        <row r="632">
          <cell r="A632">
            <v>82.38333333333334</v>
          </cell>
        </row>
        <row r="633">
          <cell r="A633">
            <v>72.5</v>
          </cell>
        </row>
        <row r="634">
          <cell r="A634">
            <v>68.333333333333343</v>
          </cell>
        </row>
        <row r="635">
          <cell r="A635">
            <v>35.416666666666671</v>
          </cell>
        </row>
        <row r="636">
          <cell r="A636">
            <v>24.166666666666668</v>
          </cell>
        </row>
      </sheetData>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e"/>
      <sheetName val="RiskLevelSummary"/>
      <sheetName val="UWLevelSummary"/>
      <sheetName val="UW Output Gross Premiums"/>
      <sheetName val="UW Output Net Premiums"/>
      <sheetName val="ROE"/>
      <sheetName val="Binding Authority"/>
      <sheetName val="README"/>
      <sheetName val="Keiths List"/>
      <sheetName val="Sheet2"/>
      <sheetName val="Geo-groupings"/>
    </sheetNames>
    <sheetDataSet>
      <sheetData sheetId="0">
        <row r="22">
          <cell r="I22">
            <v>0</v>
          </cell>
        </row>
        <row r="64">
          <cell r="B64" t="str">
            <v>Excess</v>
          </cell>
          <cell r="C64">
            <v>0</v>
          </cell>
          <cell r="D64">
            <v>3.4171829844874629E-2</v>
          </cell>
          <cell r="E64">
            <v>36</v>
          </cell>
          <cell r="G64">
            <v>1</v>
          </cell>
          <cell r="L64">
            <v>0</v>
          </cell>
          <cell r="M64">
            <v>999999999999999</v>
          </cell>
          <cell r="P64">
            <v>0</v>
          </cell>
          <cell r="Q64">
            <v>999999999999999</v>
          </cell>
        </row>
        <row r="65">
          <cell r="B65" t="str">
            <v>Primary</v>
          </cell>
          <cell r="C65">
            <v>0</v>
          </cell>
          <cell r="D65">
            <v>1.8850827553235576E-2</v>
          </cell>
          <cell r="E65">
            <v>15</v>
          </cell>
          <cell r="G65">
            <v>1</v>
          </cell>
          <cell r="L65">
            <v>0</v>
          </cell>
          <cell r="M65">
            <v>15000000</v>
          </cell>
          <cell r="P65">
            <v>0</v>
          </cell>
          <cell r="Q65">
            <v>999999999999999</v>
          </cell>
        </row>
        <row r="66">
          <cell r="B66" t="str">
            <v>Stand-alone</v>
          </cell>
          <cell r="C66">
            <v>1</v>
          </cell>
          <cell r="D66">
            <v>0.9469773426018897</v>
          </cell>
          <cell r="E66">
            <v>1941</v>
          </cell>
          <cell r="G66">
            <v>1</v>
          </cell>
          <cell r="L66">
            <v>0</v>
          </cell>
          <cell r="M66">
            <v>999999999999999</v>
          </cell>
          <cell r="P66">
            <v>0</v>
          </cell>
          <cell r="Q66">
            <v>999999999999999</v>
          </cell>
        </row>
        <row r="67">
          <cell r="L67">
            <v>0</v>
          </cell>
          <cell r="M67">
            <v>125000</v>
          </cell>
          <cell r="P67">
            <v>0</v>
          </cell>
          <cell r="Q67">
            <v>999999999999999</v>
          </cell>
        </row>
        <row r="68">
          <cell r="L68">
            <v>0</v>
          </cell>
          <cell r="M68">
            <v>999999999999999</v>
          </cell>
          <cell r="P68">
            <v>0</v>
          </cell>
          <cell r="Q68">
            <v>999999999999999</v>
          </cell>
        </row>
        <row r="70">
          <cell r="B70" t="str">
            <v>Direct</v>
          </cell>
          <cell r="C70">
            <v>1</v>
          </cell>
          <cell r="D70">
            <v>0.88106644572543158</v>
          </cell>
          <cell r="E70">
            <v>1801</v>
          </cell>
          <cell r="G70">
            <v>1</v>
          </cell>
        </row>
        <row r="71">
          <cell r="B71" t="str">
            <v>Reinsurance</v>
          </cell>
          <cell r="C71">
            <v>1</v>
          </cell>
          <cell r="D71">
            <v>0.11893355427456771</v>
          </cell>
          <cell r="E71">
            <v>191</v>
          </cell>
          <cell r="G71">
            <v>1</v>
          </cell>
        </row>
        <row r="74">
          <cell r="K74" t="str">
            <v>Algeria</v>
          </cell>
          <cell r="L74">
            <v>1</v>
          </cell>
          <cell r="M74">
            <v>1.0644901316869851E-3</v>
          </cell>
          <cell r="N74">
            <v>1</v>
          </cell>
          <cell r="P74">
            <v>1</v>
          </cell>
        </row>
        <row r="75">
          <cell r="B75" t="str">
            <v>Crime</v>
          </cell>
          <cell r="C75">
            <v>1</v>
          </cell>
          <cell r="D75">
            <v>7.7995703108137027E-2</v>
          </cell>
          <cell r="E75">
            <v>117</v>
          </cell>
          <cell r="G75">
            <v>1</v>
          </cell>
          <cell r="K75" t="str">
            <v>Anguilla</v>
          </cell>
          <cell r="L75">
            <v>1</v>
          </cell>
          <cell r="M75">
            <v>1.2901139143693398E-4</v>
          </cell>
          <cell r="N75">
            <v>2</v>
          </cell>
          <cell r="P75">
            <v>1</v>
          </cell>
        </row>
        <row r="76">
          <cell r="B76" t="str">
            <v>Crime; D&amp;O</v>
          </cell>
          <cell r="C76">
            <v>1</v>
          </cell>
          <cell r="D76">
            <v>0</v>
          </cell>
          <cell r="E76">
            <v>0</v>
          </cell>
          <cell r="G76">
            <v>1</v>
          </cell>
          <cell r="K76" t="str">
            <v>Antigua and Barbuda</v>
          </cell>
          <cell r="L76">
            <v>1</v>
          </cell>
          <cell r="M76">
            <v>1.3875891878134601E-3</v>
          </cell>
          <cell r="N76">
            <v>4</v>
          </cell>
          <cell r="P76">
            <v>1</v>
          </cell>
        </row>
        <row r="77">
          <cell r="B77" t="str">
            <v>Crime; D&amp;O; PI</v>
          </cell>
          <cell r="C77">
            <v>1</v>
          </cell>
          <cell r="D77">
            <v>7.8649879453497301E-2</v>
          </cell>
          <cell r="E77">
            <v>47</v>
          </cell>
          <cell r="G77">
            <v>1</v>
          </cell>
          <cell r="K77" t="str">
            <v>Argentina</v>
          </cell>
          <cell r="L77">
            <v>1</v>
          </cell>
          <cell r="M77">
            <v>1.3073154331989286E-3</v>
          </cell>
          <cell r="N77">
            <v>1</v>
          </cell>
          <cell r="P77">
            <v>1</v>
          </cell>
        </row>
        <row r="78">
          <cell r="B78" t="str">
            <v>Crime; PI</v>
          </cell>
          <cell r="C78">
            <v>1</v>
          </cell>
          <cell r="D78">
            <v>1.5764809220356391E-2</v>
          </cell>
          <cell r="E78">
            <v>7</v>
          </cell>
          <cell r="G78">
            <v>1</v>
          </cell>
          <cell r="K78" t="str">
            <v>Australia</v>
          </cell>
          <cell r="L78">
            <v>1</v>
          </cell>
          <cell r="M78">
            <v>1.1081075775422649E-2</v>
          </cell>
          <cell r="N78">
            <v>9</v>
          </cell>
          <cell r="P78">
            <v>1</v>
          </cell>
        </row>
        <row r="79">
          <cell r="B79" t="str">
            <v>Cyber Crime</v>
          </cell>
          <cell r="C79">
            <v>1</v>
          </cell>
          <cell r="D79">
            <v>1.5560207267199095E-3</v>
          </cell>
          <cell r="E79">
            <v>1</v>
          </cell>
          <cell r="G79">
            <v>1</v>
          </cell>
          <cell r="K79" t="str">
            <v>Austria</v>
          </cell>
          <cell r="L79">
            <v>1</v>
          </cell>
          <cell r="M79">
            <v>5.0574888191201713E-5</v>
          </cell>
          <cell r="N79">
            <v>1</v>
          </cell>
          <cell r="P79">
            <v>1</v>
          </cell>
        </row>
        <row r="80">
          <cell r="B80" t="str">
            <v>Cyber Liability</v>
          </cell>
          <cell r="C80">
            <v>1</v>
          </cell>
          <cell r="D80">
            <v>1.8036066055702417E-3</v>
          </cell>
          <cell r="E80">
            <v>2</v>
          </cell>
          <cell r="G80">
            <v>1</v>
          </cell>
          <cell r="K80" t="str">
            <v>Azerbaijan</v>
          </cell>
          <cell r="L80">
            <v>1</v>
          </cell>
          <cell r="M80">
            <v>7.6116720944924136E-4</v>
          </cell>
          <cell r="N80">
            <v>1</v>
          </cell>
          <cell r="P80">
            <v>1</v>
          </cell>
        </row>
        <row r="81">
          <cell r="B81" t="str">
            <v>D&amp;O</v>
          </cell>
          <cell r="C81">
            <v>1</v>
          </cell>
          <cell r="D81">
            <v>0.29278112367321901</v>
          </cell>
          <cell r="E81">
            <v>788</v>
          </cell>
          <cell r="G81">
            <v>1</v>
          </cell>
          <cell r="K81" t="str">
            <v>Bahamas</v>
          </cell>
          <cell r="L81">
            <v>1</v>
          </cell>
          <cell r="M81">
            <v>2.0600694944255857E-2</v>
          </cell>
          <cell r="N81">
            <v>47</v>
          </cell>
          <cell r="P81">
            <v>1</v>
          </cell>
        </row>
        <row r="82">
          <cell r="B82" t="str">
            <v>D&amp;O; PI</v>
          </cell>
          <cell r="C82">
            <v>1</v>
          </cell>
          <cell r="D82">
            <v>2.9095591526646768E-2</v>
          </cell>
          <cell r="E82">
            <v>19</v>
          </cell>
          <cell r="G82">
            <v>1</v>
          </cell>
          <cell r="K82" t="str">
            <v>Bahrain</v>
          </cell>
          <cell r="L82">
            <v>1</v>
          </cell>
          <cell r="M82">
            <v>5.4376842195801639E-3</v>
          </cell>
          <cell r="N82">
            <v>18</v>
          </cell>
          <cell r="P82">
            <v>1</v>
          </cell>
        </row>
        <row r="83">
          <cell r="B83" t="str">
            <v>Environmental Liability</v>
          </cell>
          <cell r="C83">
            <v>1</v>
          </cell>
          <cell r="D83">
            <v>6.0688038391109728E-3</v>
          </cell>
          <cell r="E83">
            <v>3</v>
          </cell>
          <cell r="G83">
            <v>1</v>
          </cell>
          <cell r="K83" t="str">
            <v>Barbados</v>
          </cell>
          <cell r="L83">
            <v>1</v>
          </cell>
          <cell r="M83">
            <v>8.4953493812974408E-3</v>
          </cell>
          <cell r="N83">
            <v>12</v>
          </cell>
          <cell r="P83">
            <v>1</v>
          </cell>
        </row>
        <row r="84">
          <cell r="B84" t="str">
            <v>Other</v>
          </cell>
          <cell r="C84">
            <v>1</v>
          </cell>
          <cell r="D84">
            <v>2.1594872180198052E-3</v>
          </cell>
          <cell r="E84">
            <v>17</v>
          </cell>
          <cell r="G84">
            <v>1</v>
          </cell>
          <cell r="K84" t="str">
            <v>Belgium</v>
          </cell>
          <cell r="L84">
            <v>1</v>
          </cell>
          <cell r="M84">
            <v>1.3234267148895171E-3</v>
          </cell>
          <cell r="N84">
            <v>3</v>
          </cell>
          <cell r="P84">
            <v>1</v>
          </cell>
        </row>
        <row r="85">
          <cell r="B85" t="str">
            <v>PI</v>
          </cell>
          <cell r="C85">
            <v>1</v>
          </cell>
          <cell r="D85">
            <v>0.47582013830983066</v>
          </cell>
          <cell r="E85">
            <v>964</v>
          </cell>
          <cell r="G85">
            <v>1</v>
          </cell>
          <cell r="K85" t="str">
            <v>Bermuda</v>
          </cell>
          <cell r="L85">
            <v>1</v>
          </cell>
          <cell r="M85">
            <v>1.7929094886807852E-2</v>
          </cell>
          <cell r="N85">
            <v>13</v>
          </cell>
          <cell r="P85">
            <v>1</v>
          </cell>
        </row>
        <row r="86">
          <cell r="B86" t="str">
            <v>W&amp;I</v>
          </cell>
          <cell r="C86">
            <v>1</v>
          </cell>
          <cell r="D86">
            <v>1.8304836318889722E-2</v>
          </cell>
          <cell r="E86">
            <v>27</v>
          </cell>
          <cell r="G86">
            <v>1</v>
          </cell>
          <cell r="K86" t="str">
            <v>Bolivia</v>
          </cell>
          <cell r="L86">
            <v>1</v>
          </cell>
          <cell r="M86">
            <v>5.676501223225096E-4</v>
          </cell>
          <cell r="N86">
            <v>1</v>
          </cell>
          <cell r="P86">
            <v>1</v>
          </cell>
        </row>
        <row r="87">
          <cell r="K87" t="str">
            <v>Brazil</v>
          </cell>
          <cell r="L87">
            <v>1</v>
          </cell>
          <cell r="M87">
            <v>1.4215911434772668E-3</v>
          </cell>
          <cell r="N87">
            <v>2</v>
          </cell>
          <cell r="P87">
            <v>1</v>
          </cell>
        </row>
        <row r="88">
          <cell r="K88" t="str">
            <v>British Indian Ocean Territory</v>
          </cell>
          <cell r="L88">
            <v>1</v>
          </cell>
          <cell r="M88">
            <v>2.0641822627042518E-4</v>
          </cell>
          <cell r="N88">
            <v>1</v>
          </cell>
          <cell r="P88">
            <v>1</v>
          </cell>
        </row>
        <row r="89">
          <cell r="K89" t="str">
            <v>British Virgin Islands</v>
          </cell>
          <cell r="L89">
            <v>1</v>
          </cell>
          <cell r="M89">
            <v>4.2517352524925334E-3</v>
          </cell>
          <cell r="N89">
            <v>8</v>
          </cell>
          <cell r="P89">
            <v>1</v>
          </cell>
        </row>
        <row r="90">
          <cell r="B90" t="str">
            <v>A - Up to 12 months (included)</v>
          </cell>
          <cell r="C90">
            <v>1</v>
          </cell>
          <cell r="D90">
            <v>0.89493150368499041</v>
          </cell>
          <cell r="E90">
            <v>1859</v>
          </cell>
          <cell r="G90">
            <v>1</v>
          </cell>
          <cell r="K90" t="str">
            <v>Brunei Darussalam</v>
          </cell>
          <cell r="L90">
            <v>1</v>
          </cell>
          <cell r="M90">
            <v>0</v>
          </cell>
          <cell r="N90">
            <v>0</v>
          </cell>
          <cell r="P90">
            <v>1</v>
          </cell>
        </row>
        <row r="91">
          <cell r="B91" t="str">
            <v>B - From 12m (excl) to 15m (incl)</v>
          </cell>
          <cell r="C91">
            <v>1</v>
          </cell>
          <cell r="D91">
            <v>3.2162631234036884E-2</v>
          </cell>
          <cell r="E91">
            <v>47</v>
          </cell>
          <cell r="G91">
            <v>1</v>
          </cell>
          <cell r="K91" t="str">
            <v>Bulgaria</v>
          </cell>
          <cell r="L91">
            <v>1</v>
          </cell>
          <cell r="M91">
            <v>0</v>
          </cell>
          <cell r="N91">
            <v>0</v>
          </cell>
          <cell r="P91">
            <v>1</v>
          </cell>
        </row>
        <row r="92">
          <cell r="B92" t="str">
            <v>C - From 15m (excl) to 18m (incl)</v>
          </cell>
          <cell r="C92">
            <v>1</v>
          </cell>
          <cell r="D92">
            <v>1.8744270996277051E-2</v>
          </cell>
          <cell r="E92">
            <v>18</v>
          </cell>
          <cell r="G92">
            <v>1</v>
          </cell>
          <cell r="K92" t="str">
            <v>Canada</v>
          </cell>
          <cell r="L92">
            <v>1</v>
          </cell>
          <cell r="M92">
            <v>1.3544392236911973E-2</v>
          </cell>
          <cell r="N92">
            <v>7</v>
          </cell>
          <cell r="P92">
            <v>1</v>
          </cell>
        </row>
        <row r="93">
          <cell r="B93" t="str">
            <v>D - Above 18 months</v>
          </cell>
          <cell r="C93">
            <v>1</v>
          </cell>
          <cell r="D93">
            <v>5.4161594084695459E-2</v>
          </cell>
          <cell r="E93">
            <v>68</v>
          </cell>
          <cell r="G93">
            <v>1</v>
          </cell>
          <cell r="K93" t="str">
            <v>Cayman Islands</v>
          </cell>
          <cell r="L93">
            <v>1</v>
          </cell>
          <cell r="M93">
            <v>3.2810350252954049E-2</v>
          </cell>
          <cell r="N93">
            <v>54</v>
          </cell>
          <cell r="P93">
            <v>1</v>
          </cell>
        </row>
        <row r="94">
          <cell r="K94" t="str">
            <v>Channel Islands</v>
          </cell>
          <cell r="L94">
            <v>1</v>
          </cell>
          <cell r="M94">
            <v>2.1764658307923873E-2</v>
          </cell>
          <cell r="N94">
            <v>31</v>
          </cell>
          <cell r="P94">
            <v>1</v>
          </cell>
        </row>
        <row r="95">
          <cell r="K95" t="str">
            <v>Chile</v>
          </cell>
          <cell r="L95">
            <v>1</v>
          </cell>
          <cell r="M95">
            <v>4.9590903772855398E-3</v>
          </cell>
          <cell r="N95">
            <v>3</v>
          </cell>
          <cell r="P95">
            <v>1</v>
          </cell>
        </row>
        <row r="96">
          <cell r="K96" t="str">
            <v>China</v>
          </cell>
          <cell r="L96">
            <v>1</v>
          </cell>
          <cell r="M96">
            <v>0</v>
          </cell>
          <cell r="N96">
            <v>0</v>
          </cell>
          <cell r="P96">
            <v>1</v>
          </cell>
        </row>
        <row r="97">
          <cell r="B97" t="str">
            <v>Accountant</v>
          </cell>
          <cell r="C97">
            <v>1</v>
          </cell>
          <cell r="D97">
            <v>1.1569813804440483E-2</v>
          </cell>
          <cell r="E97">
            <v>34</v>
          </cell>
          <cell r="G97">
            <v>1</v>
          </cell>
          <cell r="K97" t="str">
            <v>Colombia</v>
          </cell>
          <cell r="L97">
            <v>1</v>
          </cell>
          <cell r="M97">
            <v>3.4103995039844077E-3</v>
          </cell>
          <cell r="N97">
            <v>8</v>
          </cell>
          <cell r="P97">
            <v>1</v>
          </cell>
        </row>
        <row r="98">
          <cell r="B98" t="str">
            <v>Administration Services</v>
          </cell>
          <cell r="C98">
            <v>1</v>
          </cell>
          <cell r="D98">
            <v>1.6937241891969306E-2</v>
          </cell>
          <cell r="E98">
            <v>36</v>
          </cell>
          <cell r="G98">
            <v>1</v>
          </cell>
          <cell r="K98" t="str">
            <v>Congo</v>
          </cell>
          <cell r="L98">
            <v>1</v>
          </cell>
          <cell r="M98">
            <v>1.4334599048261528E-3</v>
          </cell>
          <cell r="N98">
            <v>1</v>
          </cell>
          <cell r="P98">
            <v>1</v>
          </cell>
        </row>
        <row r="99">
          <cell r="B99" t="str">
            <v>Advertising/Promotions</v>
          </cell>
          <cell r="C99">
            <v>1</v>
          </cell>
          <cell r="D99">
            <v>2.9856053042294052E-3</v>
          </cell>
          <cell r="E99">
            <v>9</v>
          </cell>
          <cell r="G99">
            <v>1</v>
          </cell>
          <cell r="K99" t="str">
            <v>Costa Rica</v>
          </cell>
          <cell r="L99">
            <v>1</v>
          </cell>
          <cell r="M99">
            <v>4.630550827870848E-3</v>
          </cell>
          <cell r="N99">
            <v>5</v>
          </cell>
          <cell r="P99">
            <v>1</v>
          </cell>
        </row>
        <row r="100">
          <cell r="B100" t="str">
            <v>Agriculture/Environment</v>
          </cell>
          <cell r="C100">
            <v>1</v>
          </cell>
          <cell r="D100">
            <v>1.540921139901336E-2</v>
          </cell>
          <cell r="E100">
            <v>63</v>
          </cell>
          <cell r="G100">
            <v>1</v>
          </cell>
          <cell r="K100" t="str">
            <v>Croatia</v>
          </cell>
          <cell r="L100">
            <v>1</v>
          </cell>
          <cell r="M100">
            <v>6.1280410846536041E-5</v>
          </cell>
          <cell r="N100">
            <v>1</v>
          </cell>
          <cell r="P100">
            <v>1</v>
          </cell>
        </row>
        <row r="101">
          <cell r="B101" t="str">
            <v>Architect</v>
          </cell>
          <cell r="C101">
            <v>1</v>
          </cell>
          <cell r="D101">
            <v>1.8985124007186511E-2</v>
          </cell>
          <cell r="E101">
            <v>45</v>
          </cell>
          <cell r="G101">
            <v>1</v>
          </cell>
          <cell r="K101" t="str">
            <v>Cuba</v>
          </cell>
          <cell r="L101">
            <v>1</v>
          </cell>
          <cell r="M101">
            <v>1.7192918098828737E-4</v>
          </cell>
          <cell r="N101">
            <v>1</v>
          </cell>
          <cell r="P101">
            <v>1</v>
          </cell>
        </row>
        <row r="102">
          <cell r="B102" t="str">
            <v>Aviation</v>
          </cell>
          <cell r="C102">
            <v>1</v>
          </cell>
          <cell r="D102">
            <v>5.0624273904937289E-3</v>
          </cell>
          <cell r="E102">
            <v>8</v>
          </cell>
          <cell r="G102">
            <v>1</v>
          </cell>
          <cell r="K102" t="str">
            <v>Cyprus</v>
          </cell>
          <cell r="L102">
            <v>1</v>
          </cell>
          <cell r="M102">
            <v>6.3143605963214269E-3</v>
          </cell>
          <cell r="N102">
            <v>6</v>
          </cell>
          <cell r="P102">
            <v>1</v>
          </cell>
        </row>
        <row r="103">
          <cell r="B103" t="str">
            <v>BioTechnology</v>
          </cell>
          <cell r="C103">
            <v>1</v>
          </cell>
          <cell r="D103">
            <v>0</v>
          </cell>
          <cell r="E103">
            <v>0</v>
          </cell>
          <cell r="G103">
            <v>1</v>
          </cell>
          <cell r="K103" t="str">
            <v>Czech Republic</v>
          </cell>
          <cell r="L103">
            <v>1</v>
          </cell>
          <cell r="M103">
            <v>0</v>
          </cell>
          <cell r="N103">
            <v>0</v>
          </cell>
          <cell r="P103">
            <v>1</v>
          </cell>
        </row>
        <row r="104">
          <cell r="B104" t="str">
            <v>Charity</v>
          </cell>
          <cell r="C104">
            <v>1</v>
          </cell>
          <cell r="D104">
            <v>4.2691022082771944E-3</v>
          </cell>
          <cell r="E104">
            <v>23</v>
          </cell>
          <cell r="G104">
            <v>1</v>
          </cell>
          <cell r="K104" t="str">
            <v>Denmark</v>
          </cell>
          <cell r="L104">
            <v>1</v>
          </cell>
          <cell r="M104">
            <v>7.8104407976145563E-4</v>
          </cell>
          <cell r="N104">
            <v>2</v>
          </cell>
          <cell r="P104">
            <v>1</v>
          </cell>
        </row>
        <row r="105">
          <cell r="B105" t="str">
            <v xml:space="preserve">Consultancy </v>
          </cell>
          <cell r="C105">
            <v>1</v>
          </cell>
          <cell r="D105">
            <v>4.148980587562684E-2</v>
          </cell>
          <cell r="E105">
            <v>92</v>
          </cell>
          <cell r="G105">
            <v>1</v>
          </cell>
          <cell r="K105" t="str">
            <v>Dominican Republic</v>
          </cell>
          <cell r="L105">
            <v>1</v>
          </cell>
          <cell r="M105">
            <v>3.4562627673782945E-3</v>
          </cell>
          <cell r="N105">
            <v>3</v>
          </cell>
          <cell r="P105">
            <v>1</v>
          </cell>
        </row>
        <row r="106">
          <cell r="B106" t="str">
            <v>Design and Construct</v>
          </cell>
          <cell r="C106">
            <v>1</v>
          </cell>
          <cell r="D106">
            <v>5.2092177691282375E-2</v>
          </cell>
          <cell r="E106">
            <v>96</v>
          </cell>
          <cell r="G106">
            <v>1</v>
          </cell>
          <cell r="K106" t="str">
            <v>Ecuador</v>
          </cell>
          <cell r="L106">
            <v>1</v>
          </cell>
          <cell r="M106">
            <v>2.4173839164840162E-3</v>
          </cell>
          <cell r="N106">
            <v>4</v>
          </cell>
          <cell r="P106">
            <v>1</v>
          </cell>
        </row>
        <row r="107">
          <cell r="B107" t="str">
            <v>Education</v>
          </cell>
          <cell r="C107">
            <v>1</v>
          </cell>
          <cell r="D107">
            <v>5.0948852020188265E-3</v>
          </cell>
          <cell r="E107">
            <v>15</v>
          </cell>
          <cell r="G107">
            <v>1</v>
          </cell>
          <cell r="K107" t="str">
            <v>Egypt</v>
          </cell>
          <cell r="L107">
            <v>1</v>
          </cell>
          <cell r="M107">
            <v>0</v>
          </cell>
          <cell r="N107">
            <v>0</v>
          </cell>
          <cell r="P107">
            <v>1</v>
          </cell>
        </row>
        <row r="108">
          <cell r="B108" t="str">
            <v xml:space="preserve">Employment Services </v>
          </cell>
          <cell r="C108">
            <v>1</v>
          </cell>
          <cell r="D108">
            <v>2.9295499092075413E-3</v>
          </cell>
          <cell r="E108">
            <v>9</v>
          </cell>
          <cell r="G108">
            <v>1</v>
          </cell>
          <cell r="K108" t="str">
            <v>El Salvador</v>
          </cell>
          <cell r="L108">
            <v>1</v>
          </cell>
          <cell r="M108">
            <v>3.5297516694278219E-4</v>
          </cell>
          <cell r="N108">
            <v>1</v>
          </cell>
          <cell r="P108">
            <v>1</v>
          </cell>
        </row>
        <row r="109">
          <cell r="B109" t="str">
            <v>Energy</v>
          </cell>
          <cell r="C109">
            <v>1</v>
          </cell>
          <cell r="D109">
            <v>1.6965458647632679E-2</v>
          </cell>
          <cell r="E109">
            <v>30</v>
          </cell>
          <cell r="G109">
            <v>1</v>
          </cell>
          <cell r="K109" t="str">
            <v>Equatorial Guinea</v>
          </cell>
          <cell r="L109">
            <v>1</v>
          </cell>
          <cell r="M109">
            <v>0</v>
          </cell>
          <cell r="N109">
            <v>0</v>
          </cell>
          <cell r="P109">
            <v>1</v>
          </cell>
        </row>
        <row r="110">
          <cell r="B110" t="str">
            <v xml:space="preserve">Engineering </v>
          </cell>
          <cell r="C110">
            <v>1</v>
          </cell>
          <cell r="D110">
            <v>3.690853884954496E-2</v>
          </cell>
          <cell r="E110">
            <v>71</v>
          </cell>
          <cell r="G110">
            <v>1</v>
          </cell>
          <cell r="K110" t="str">
            <v>Estonia</v>
          </cell>
          <cell r="L110">
            <v>1</v>
          </cell>
          <cell r="M110">
            <v>3.9448412787417188E-4</v>
          </cell>
          <cell r="N110">
            <v>1</v>
          </cell>
          <cell r="P110">
            <v>1</v>
          </cell>
        </row>
        <row r="111">
          <cell r="B111" t="str">
            <v>Entertainment, Leisure and Hospitality</v>
          </cell>
          <cell r="C111">
            <v>1</v>
          </cell>
          <cell r="D111">
            <v>3.0082047124194388E-2</v>
          </cell>
          <cell r="E111">
            <v>63</v>
          </cell>
          <cell r="G111">
            <v>1</v>
          </cell>
          <cell r="K111" t="str">
            <v>France</v>
          </cell>
          <cell r="L111">
            <v>1</v>
          </cell>
          <cell r="M111">
            <v>1.3511627508347409E-2</v>
          </cell>
          <cell r="N111">
            <v>12</v>
          </cell>
          <cell r="P111">
            <v>1</v>
          </cell>
        </row>
        <row r="112">
          <cell r="B112" t="str">
            <v>Estate Agent</v>
          </cell>
          <cell r="C112">
            <v>1</v>
          </cell>
          <cell r="D112">
            <v>6.9303749497400596E-3</v>
          </cell>
          <cell r="E112">
            <v>9</v>
          </cell>
          <cell r="G112">
            <v>1</v>
          </cell>
          <cell r="K112" t="str">
            <v>Georgia</v>
          </cell>
          <cell r="L112">
            <v>1</v>
          </cell>
          <cell r="M112">
            <v>3.1536117906806084E-3</v>
          </cell>
          <cell r="N112">
            <v>1</v>
          </cell>
          <cell r="P112">
            <v>1</v>
          </cell>
        </row>
        <row r="113">
          <cell r="B113" t="str">
            <v>FI Administrators and Corporate Service Providers</v>
          </cell>
          <cell r="C113">
            <v>1</v>
          </cell>
          <cell r="D113">
            <v>1.1473260511679335E-2</v>
          </cell>
          <cell r="E113">
            <v>13</v>
          </cell>
          <cell r="G113">
            <v>1</v>
          </cell>
          <cell r="K113" t="str">
            <v>Germany</v>
          </cell>
          <cell r="L113">
            <v>1</v>
          </cell>
          <cell r="M113">
            <v>2.3291583357884843E-3</v>
          </cell>
          <cell r="N113">
            <v>5</v>
          </cell>
          <cell r="P113">
            <v>1</v>
          </cell>
        </row>
        <row r="114">
          <cell r="B114" t="str">
            <v>FI Asset / Investment Manager</v>
          </cell>
          <cell r="C114">
            <v>1</v>
          </cell>
          <cell r="D114">
            <v>9.2409567814566898E-2</v>
          </cell>
          <cell r="E114">
            <v>103</v>
          </cell>
          <cell r="G114">
            <v>1</v>
          </cell>
          <cell r="K114" t="str">
            <v>Gibraltar</v>
          </cell>
          <cell r="L114">
            <v>1</v>
          </cell>
          <cell r="M114">
            <v>0</v>
          </cell>
          <cell r="N114">
            <v>0</v>
          </cell>
          <cell r="P114">
            <v>1</v>
          </cell>
        </row>
        <row r="115">
          <cell r="B115" t="str">
            <v>FI Bank (Investment)</v>
          </cell>
          <cell r="C115">
            <v>1</v>
          </cell>
          <cell r="D115">
            <v>1.1049257189167144E-2</v>
          </cell>
          <cell r="E115">
            <v>11</v>
          </cell>
          <cell r="G115">
            <v>1</v>
          </cell>
          <cell r="K115" t="str">
            <v>Greece</v>
          </cell>
          <cell r="L115">
            <v>1</v>
          </cell>
          <cell r="M115">
            <v>6.2309948079420944E-3</v>
          </cell>
          <cell r="N115">
            <v>12</v>
          </cell>
          <cell r="P115">
            <v>1</v>
          </cell>
        </row>
        <row r="116">
          <cell r="B116" t="str">
            <v>FI Bank (Retail)</v>
          </cell>
          <cell r="C116">
            <v>1</v>
          </cell>
          <cell r="D116">
            <v>6.2124670349589628E-2</v>
          </cell>
          <cell r="E116">
            <v>62</v>
          </cell>
          <cell r="G116">
            <v>1</v>
          </cell>
          <cell r="K116" t="str">
            <v>Grenada</v>
          </cell>
          <cell r="L116">
            <v>1</v>
          </cell>
          <cell r="M116">
            <v>9.0307973948515385E-5</v>
          </cell>
          <cell r="N116">
            <v>1</v>
          </cell>
          <cell r="P116">
            <v>1</v>
          </cell>
        </row>
        <row r="117">
          <cell r="B117" t="str">
            <v>FI Building Society / Saving Institution</v>
          </cell>
          <cell r="C117">
            <v>1</v>
          </cell>
          <cell r="D117">
            <v>3.7623939612772394E-3</v>
          </cell>
          <cell r="E117">
            <v>7</v>
          </cell>
          <cell r="G117">
            <v>1</v>
          </cell>
          <cell r="K117" t="str">
            <v>Guam</v>
          </cell>
          <cell r="L117">
            <v>1</v>
          </cell>
          <cell r="M117">
            <v>0</v>
          </cell>
          <cell r="N117">
            <v>0</v>
          </cell>
          <cell r="P117">
            <v>1</v>
          </cell>
        </row>
        <row r="118">
          <cell r="B118" t="str">
            <v>FI Fund Only (Equity)</v>
          </cell>
          <cell r="C118">
            <v>1</v>
          </cell>
          <cell r="D118">
            <v>4.9190257463001402E-3</v>
          </cell>
          <cell r="E118">
            <v>12</v>
          </cell>
          <cell r="G118">
            <v>1</v>
          </cell>
          <cell r="K118" t="str">
            <v>Guatemala</v>
          </cell>
          <cell r="L118">
            <v>1</v>
          </cell>
          <cell r="M118">
            <v>0</v>
          </cell>
          <cell r="N118">
            <v>0</v>
          </cell>
          <cell r="P118">
            <v>1</v>
          </cell>
        </row>
        <row r="119">
          <cell r="B119" t="str">
            <v>FI Fund Only (Hedge)</v>
          </cell>
          <cell r="C119">
            <v>1</v>
          </cell>
          <cell r="D119">
            <v>1.4121488340693619E-2</v>
          </cell>
          <cell r="E119">
            <v>23</v>
          </cell>
          <cell r="G119">
            <v>1</v>
          </cell>
          <cell r="K119" t="str">
            <v>Guyana</v>
          </cell>
          <cell r="L119">
            <v>1</v>
          </cell>
          <cell r="M119">
            <v>6.9881170333003389E-5</v>
          </cell>
          <cell r="N119">
            <v>1</v>
          </cell>
          <cell r="P119">
            <v>1</v>
          </cell>
        </row>
        <row r="120">
          <cell r="B120" t="str">
            <v>FI Fund Only (Other)</v>
          </cell>
          <cell r="C120">
            <v>1</v>
          </cell>
          <cell r="D120">
            <v>1.2853343719665088E-2</v>
          </cell>
          <cell r="E120">
            <v>19</v>
          </cell>
          <cell r="G120">
            <v>1</v>
          </cell>
          <cell r="K120" t="str">
            <v>Honduras</v>
          </cell>
          <cell r="L120">
            <v>1</v>
          </cell>
          <cell r="M120">
            <v>0</v>
          </cell>
          <cell r="N120">
            <v>0</v>
          </cell>
          <cell r="P120">
            <v>1</v>
          </cell>
        </row>
        <row r="121">
          <cell r="B121" t="str">
            <v>FI Fund Only (Private Equity)</v>
          </cell>
          <cell r="C121">
            <v>1</v>
          </cell>
          <cell r="D121">
            <v>3.0721468508962428E-3</v>
          </cell>
          <cell r="E121">
            <v>4</v>
          </cell>
          <cell r="G121">
            <v>1</v>
          </cell>
          <cell r="K121" t="str">
            <v>Hong Kong</v>
          </cell>
          <cell r="L121">
            <v>1</v>
          </cell>
          <cell r="M121">
            <v>3.7525679689092627E-4</v>
          </cell>
          <cell r="N121">
            <v>2</v>
          </cell>
          <cell r="P121">
            <v>1</v>
          </cell>
        </row>
        <row r="122">
          <cell r="B122" t="str">
            <v>FI Fund Only (Property)</v>
          </cell>
          <cell r="C122">
            <v>1</v>
          </cell>
          <cell r="D122">
            <v>9.5410904551530354E-3</v>
          </cell>
          <cell r="E122">
            <v>13</v>
          </cell>
          <cell r="G122">
            <v>1</v>
          </cell>
          <cell r="K122" t="str">
            <v>Hungary</v>
          </cell>
          <cell r="L122">
            <v>1</v>
          </cell>
          <cell r="M122">
            <v>0</v>
          </cell>
          <cell r="N122">
            <v>0</v>
          </cell>
          <cell r="P122">
            <v>1</v>
          </cell>
        </row>
        <row r="123">
          <cell r="B123" t="str">
            <v>FI Hedge Fund Manager</v>
          </cell>
          <cell r="C123">
            <v>1</v>
          </cell>
          <cell r="D123">
            <v>6.8263631995293316E-3</v>
          </cell>
          <cell r="E123">
            <v>7</v>
          </cell>
          <cell r="G123">
            <v>1</v>
          </cell>
          <cell r="K123" t="str">
            <v>Iceland</v>
          </cell>
          <cell r="L123">
            <v>1</v>
          </cell>
          <cell r="M123">
            <v>7.4661518695798973E-4</v>
          </cell>
          <cell r="N123">
            <v>4</v>
          </cell>
          <cell r="P123">
            <v>1</v>
          </cell>
        </row>
        <row r="124">
          <cell r="B124" t="str">
            <v>FI Insurance Company</v>
          </cell>
          <cell r="C124">
            <v>1</v>
          </cell>
          <cell r="D124">
            <v>3.0750158233402627E-2</v>
          </cell>
          <cell r="E124">
            <v>54</v>
          </cell>
          <cell r="G124">
            <v>1</v>
          </cell>
          <cell r="K124" t="str">
            <v>India</v>
          </cell>
          <cell r="L124">
            <v>1</v>
          </cell>
          <cell r="M124">
            <v>0</v>
          </cell>
          <cell r="N124">
            <v>0</v>
          </cell>
          <cell r="P124">
            <v>1</v>
          </cell>
        </row>
        <row r="125">
          <cell r="B125" t="str">
            <v>FI Other Miscellaneous Financial institution</v>
          </cell>
          <cell r="C125">
            <v>1</v>
          </cell>
          <cell r="D125">
            <v>4.094322207599136E-2</v>
          </cell>
          <cell r="E125">
            <v>56</v>
          </cell>
          <cell r="G125">
            <v>1</v>
          </cell>
          <cell r="K125" t="str">
            <v>Isle of Man</v>
          </cell>
          <cell r="L125">
            <v>1</v>
          </cell>
          <cell r="M125">
            <v>3.052399487178524E-3</v>
          </cell>
          <cell r="N125">
            <v>4</v>
          </cell>
          <cell r="P125">
            <v>1</v>
          </cell>
        </row>
        <row r="126">
          <cell r="B126" t="str">
            <v>FI Private Equity / Venture Capital Company</v>
          </cell>
          <cell r="C126">
            <v>1</v>
          </cell>
          <cell r="D126">
            <v>1.2356277855934811E-2</v>
          </cell>
          <cell r="E126">
            <v>12</v>
          </cell>
          <cell r="G126">
            <v>1</v>
          </cell>
          <cell r="K126" t="str">
            <v>Israel</v>
          </cell>
          <cell r="L126">
            <v>1</v>
          </cell>
          <cell r="M126">
            <v>1.194358792610361E-3</v>
          </cell>
          <cell r="N126">
            <v>4</v>
          </cell>
          <cell r="P126">
            <v>1</v>
          </cell>
        </row>
        <row r="127">
          <cell r="B127" t="str">
            <v>FI Stock Exchange</v>
          </cell>
          <cell r="C127">
            <v>1</v>
          </cell>
          <cell r="D127">
            <v>2.4031740285045291E-3</v>
          </cell>
          <cell r="E127">
            <v>2</v>
          </cell>
          <cell r="G127">
            <v>1</v>
          </cell>
          <cell r="K127" t="str">
            <v>Italy</v>
          </cell>
          <cell r="L127">
            <v>1</v>
          </cell>
          <cell r="M127">
            <v>4.9943067234325608E-2</v>
          </cell>
          <cell r="N127">
            <v>125</v>
          </cell>
          <cell r="P127">
            <v>1</v>
          </cell>
        </row>
        <row r="128">
          <cell r="B128" t="str">
            <v>FI Stockbroker / Corporate Advisory</v>
          </cell>
          <cell r="C128">
            <v>1</v>
          </cell>
          <cell r="D128">
            <v>1.3020722668963404E-2</v>
          </cell>
          <cell r="E128">
            <v>10</v>
          </cell>
          <cell r="G128">
            <v>1</v>
          </cell>
          <cell r="K128" t="str">
            <v>Jamaica</v>
          </cell>
          <cell r="L128">
            <v>1</v>
          </cell>
          <cell r="M128">
            <v>1.0381535200964147E-3</v>
          </cell>
          <cell r="N128">
            <v>4</v>
          </cell>
          <cell r="P128">
            <v>1</v>
          </cell>
        </row>
        <row r="129">
          <cell r="B129" t="str">
            <v>FI Trust Companies</v>
          </cell>
          <cell r="C129">
            <v>1</v>
          </cell>
          <cell r="D129">
            <v>1.6635786574069132E-2</v>
          </cell>
          <cell r="E129">
            <v>47</v>
          </cell>
          <cell r="G129">
            <v>1</v>
          </cell>
          <cell r="K129" t="str">
            <v>Japan</v>
          </cell>
          <cell r="L129">
            <v>1</v>
          </cell>
          <cell r="M129">
            <v>2.3460004802854019E-4</v>
          </cell>
          <cell r="N129">
            <v>1</v>
          </cell>
          <cell r="P129">
            <v>1</v>
          </cell>
        </row>
        <row r="130">
          <cell r="B130" t="str">
            <v>FI Wealth Manager (e.g. financial planning)</v>
          </cell>
          <cell r="C130">
            <v>1</v>
          </cell>
          <cell r="D130">
            <v>5.9210615154557692E-3</v>
          </cell>
          <cell r="E130">
            <v>8</v>
          </cell>
          <cell r="G130">
            <v>1</v>
          </cell>
          <cell r="K130" t="str">
            <v>Jordan</v>
          </cell>
          <cell r="L130">
            <v>1</v>
          </cell>
          <cell r="M130">
            <v>0</v>
          </cell>
          <cell r="N130">
            <v>0</v>
          </cell>
          <cell r="P130">
            <v>1</v>
          </cell>
        </row>
        <row r="131">
          <cell r="B131" t="str">
            <v>Government/Local Authorities</v>
          </cell>
          <cell r="C131">
            <v>1</v>
          </cell>
          <cell r="D131">
            <v>1.0341888871841266E-2</v>
          </cell>
          <cell r="E131">
            <v>28</v>
          </cell>
          <cell r="G131">
            <v>1</v>
          </cell>
          <cell r="K131" t="str">
            <v>Kazakhstan</v>
          </cell>
          <cell r="L131">
            <v>1</v>
          </cell>
          <cell r="M131">
            <v>2.824059358554485E-3</v>
          </cell>
          <cell r="N131">
            <v>1</v>
          </cell>
          <cell r="P131">
            <v>1</v>
          </cell>
        </row>
        <row r="132">
          <cell r="B132" t="str">
            <v>Health &amp; Safety</v>
          </cell>
          <cell r="C132">
            <v>1</v>
          </cell>
          <cell r="D132">
            <v>8.0230686270980015E-3</v>
          </cell>
          <cell r="E132">
            <v>14</v>
          </cell>
          <cell r="G132">
            <v>1</v>
          </cell>
          <cell r="K132" t="str">
            <v>Kuwait</v>
          </cell>
          <cell r="L132">
            <v>1</v>
          </cell>
          <cell r="M132">
            <v>0</v>
          </cell>
          <cell r="N132">
            <v>0</v>
          </cell>
          <cell r="P132">
            <v>1</v>
          </cell>
        </row>
        <row r="133">
          <cell r="B133" t="str">
            <v>Independent financial advisor</v>
          </cell>
          <cell r="C133">
            <v>1</v>
          </cell>
          <cell r="D133">
            <v>1.457430700503443E-3</v>
          </cell>
          <cell r="E133">
            <v>3</v>
          </cell>
          <cell r="G133">
            <v>1</v>
          </cell>
          <cell r="K133" t="str">
            <v>Lebanon</v>
          </cell>
          <cell r="L133">
            <v>1</v>
          </cell>
          <cell r="M133">
            <v>1.0586055526062522E-3</v>
          </cell>
          <cell r="N133">
            <v>1</v>
          </cell>
          <cell r="P133">
            <v>1</v>
          </cell>
        </row>
        <row r="134">
          <cell r="B134" t="str">
            <v>Insurance Broker</v>
          </cell>
          <cell r="C134">
            <v>1</v>
          </cell>
          <cell r="D134">
            <v>3.1185089567802818E-2</v>
          </cell>
          <cell r="E134">
            <v>78</v>
          </cell>
          <cell r="G134">
            <v>1</v>
          </cell>
          <cell r="K134" t="str">
            <v>Liechtenstein</v>
          </cell>
          <cell r="L134">
            <v>1</v>
          </cell>
          <cell r="M134">
            <v>0</v>
          </cell>
          <cell r="N134">
            <v>0</v>
          </cell>
          <cell r="P134">
            <v>1</v>
          </cell>
        </row>
        <row r="135">
          <cell r="B135" t="str">
            <v>Legal Services - Other</v>
          </cell>
          <cell r="C135">
            <v>1</v>
          </cell>
          <cell r="D135">
            <v>3.8994857030109271E-3</v>
          </cell>
          <cell r="E135">
            <v>8</v>
          </cell>
          <cell r="G135">
            <v>1</v>
          </cell>
          <cell r="K135" t="str">
            <v>Luxembourg</v>
          </cell>
          <cell r="L135">
            <v>1</v>
          </cell>
          <cell r="M135">
            <v>8.936462068512202E-3</v>
          </cell>
          <cell r="N135">
            <v>12</v>
          </cell>
          <cell r="P135">
            <v>1</v>
          </cell>
        </row>
        <row r="136">
          <cell r="B136" t="str">
            <v>Legal Services - Solicitor</v>
          </cell>
          <cell r="C136">
            <v>1</v>
          </cell>
          <cell r="D136">
            <v>4.7578399355115798E-2</v>
          </cell>
          <cell r="E136">
            <v>74</v>
          </cell>
          <cell r="G136">
            <v>1</v>
          </cell>
          <cell r="K136" t="str">
            <v>Macao</v>
          </cell>
          <cell r="L136">
            <v>1</v>
          </cell>
          <cell r="M136">
            <v>0</v>
          </cell>
          <cell r="N136">
            <v>0</v>
          </cell>
          <cell r="P136">
            <v>1</v>
          </cell>
        </row>
        <row r="137">
          <cell r="B137" t="str">
            <v>Manual trades/crafts</v>
          </cell>
          <cell r="C137">
            <v>1</v>
          </cell>
          <cell r="D137">
            <v>1.9059492008080634E-3</v>
          </cell>
          <cell r="E137">
            <v>2</v>
          </cell>
          <cell r="G137">
            <v>1</v>
          </cell>
          <cell r="K137" t="str">
            <v>Macedonia</v>
          </cell>
          <cell r="L137">
            <v>1</v>
          </cell>
          <cell r="M137">
            <v>4.045991055296137E-4</v>
          </cell>
          <cell r="N137">
            <v>1</v>
          </cell>
          <cell r="P137">
            <v>1</v>
          </cell>
        </row>
        <row r="138">
          <cell r="B138" t="str">
            <v xml:space="preserve">Manufacturing </v>
          </cell>
          <cell r="C138">
            <v>1</v>
          </cell>
          <cell r="D138">
            <v>3.1242292818429267E-2</v>
          </cell>
          <cell r="E138">
            <v>87</v>
          </cell>
          <cell r="G138">
            <v>1</v>
          </cell>
          <cell r="K138" t="str">
            <v>Malta</v>
          </cell>
          <cell r="L138">
            <v>1</v>
          </cell>
          <cell r="M138">
            <v>4.6828268168930406E-4</v>
          </cell>
          <cell r="N138">
            <v>1</v>
          </cell>
          <cell r="P138">
            <v>1</v>
          </cell>
        </row>
        <row r="139">
          <cell r="B139" t="str">
            <v>Medical Professionals</v>
          </cell>
          <cell r="C139">
            <v>1</v>
          </cell>
          <cell r="D139">
            <v>4.6862097822684983E-4</v>
          </cell>
          <cell r="E139">
            <v>4</v>
          </cell>
          <cell r="G139">
            <v>1</v>
          </cell>
          <cell r="K139" t="str">
            <v>Mauritius</v>
          </cell>
          <cell r="L139">
            <v>1</v>
          </cell>
          <cell r="M139">
            <v>5.498238729169133E-3</v>
          </cell>
          <cell r="N139">
            <v>24</v>
          </cell>
          <cell r="P139">
            <v>1</v>
          </cell>
        </row>
        <row r="140">
          <cell r="B140" t="str">
            <v>Medical Services</v>
          </cell>
          <cell r="C140">
            <v>1</v>
          </cell>
          <cell r="D140">
            <v>9.4950595717593188E-3</v>
          </cell>
          <cell r="E140">
            <v>33</v>
          </cell>
          <cell r="G140">
            <v>1</v>
          </cell>
          <cell r="K140" t="str">
            <v>Mexico</v>
          </cell>
          <cell r="L140">
            <v>1</v>
          </cell>
          <cell r="M140">
            <v>1.1037641266522054E-3</v>
          </cell>
          <cell r="N140">
            <v>2</v>
          </cell>
          <cell r="P140">
            <v>1</v>
          </cell>
        </row>
        <row r="141">
          <cell r="B141" t="str">
            <v>Mining</v>
          </cell>
          <cell r="C141">
            <v>1</v>
          </cell>
          <cell r="D141">
            <v>1.2955406635981178E-2</v>
          </cell>
          <cell r="E141">
            <v>12</v>
          </cell>
          <cell r="G141">
            <v>1</v>
          </cell>
          <cell r="K141" t="str">
            <v>Monaco</v>
          </cell>
          <cell r="L141">
            <v>1</v>
          </cell>
          <cell r="M141">
            <v>3.5530544781505895E-4</v>
          </cell>
          <cell r="N141">
            <v>2</v>
          </cell>
          <cell r="P141">
            <v>1</v>
          </cell>
        </row>
        <row r="142">
          <cell r="B142" t="str">
            <v>N/A Binder</v>
          </cell>
          <cell r="C142">
            <v>1</v>
          </cell>
          <cell r="D142">
            <v>0</v>
          </cell>
          <cell r="E142">
            <v>0</v>
          </cell>
          <cell r="G142">
            <v>1</v>
          </cell>
          <cell r="K142" t="str">
            <v>Netherlands</v>
          </cell>
          <cell r="L142">
            <v>1</v>
          </cell>
          <cell r="M142">
            <v>1.4987485490454736E-2</v>
          </cell>
          <cell r="N142">
            <v>16</v>
          </cell>
          <cell r="P142">
            <v>1</v>
          </cell>
        </row>
        <row r="143">
          <cell r="B143" t="str">
            <v>Pharmaceutical/Chemical</v>
          </cell>
          <cell r="C143">
            <v>1</v>
          </cell>
          <cell r="D143">
            <v>5.904624693185959E-3</v>
          </cell>
          <cell r="E143">
            <v>6</v>
          </cell>
          <cell r="G143">
            <v>1</v>
          </cell>
          <cell r="K143" t="str">
            <v>Netherlands Antilles</v>
          </cell>
          <cell r="L143">
            <v>1</v>
          </cell>
          <cell r="M143">
            <v>0</v>
          </cell>
          <cell r="N143">
            <v>0</v>
          </cell>
          <cell r="P143">
            <v>1</v>
          </cell>
        </row>
        <row r="144">
          <cell r="B144" t="str">
            <v>Project management</v>
          </cell>
          <cell r="C144">
            <v>1</v>
          </cell>
          <cell r="D144">
            <v>1.1418559464626906E-2</v>
          </cell>
          <cell r="E144">
            <v>18</v>
          </cell>
          <cell r="G144">
            <v>1</v>
          </cell>
          <cell r="K144" t="str">
            <v>New Zealand</v>
          </cell>
          <cell r="L144">
            <v>1</v>
          </cell>
          <cell r="M144">
            <v>4.2244439213708854E-3</v>
          </cell>
          <cell r="N144">
            <v>5</v>
          </cell>
          <cell r="P144">
            <v>1</v>
          </cell>
        </row>
        <row r="145">
          <cell r="B145" t="str">
            <v xml:space="preserve">Property </v>
          </cell>
          <cell r="C145">
            <v>1</v>
          </cell>
          <cell r="D145">
            <v>2.3778887592686301E-2</v>
          </cell>
          <cell r="E145">
            <v>77</v>
          </cell>
          <cell r="G145">
            <v>1</v>
          </cell>
          <cell r="K145" t="str">
            <v>Nicaragua</v>
          </cell>
          <cell r="L145">
            <v>1</v>
          </cell>
          <cell r="M145">
            <v>0</v>
          </cell>
          <cell r="N145">
            <v>0</v>
          </cell>
          <cell r="P145">
            <v>1</v>
          </cell>
        </row>
        <row r="146">
          <cell r="B146" t="str">
            <v>Retail, Distribution and Wholesale</v>
          </cell>
          <cell r="C146">
            <v>1</v>
          </cell>
          <cell r="D146">
            <v>2.7805675828532848E-2</v>
          </cell>
          <cell r="E146">
            <v>82</v>
          </cell>
          <cell r="G146">
            <v>1</v>
          </cell>
          <cell r="K146" t="str">
            <v>Norway</v>
          </cell>
          <cell r="L146">
            <v>1</v>
          </cell>
          <cell r="M146">
            <v>6.5010650082004693E-3</v>
          </cell>
          <cell r="N146">
            <v>4</v>
          </cell>
          <cell r="P146">
            <v>1</v>
          </cell>
        </row>
        <row r="147">
          <cell r="B147" t="str">
            <v>Surveyor</v>
          </cell>
          <cell r="C147">
            <v>1</v>
          </cell>
          <cell r="D147">
            <v>5.8438835733869654E-2</v>
          </cell>
          <cell r="E147">
            <v>214</v>
          </cell>
          <cell r="G147">
            <v>1</v>
          </cell>
          <cell r="K147" t="str">
            <v>NULL</v>
          </cell>
          <cell r="L147">
            <v>1</v>
          </cell>
          <cell r="M147">
            <v>2.2023677978189487E-3</v>
          </cell>
          <cell r="N147">
            <v>5</v>
          </cell>
          <cell r="P147">
            <v>1</v>
          </cell>
        </row>
        <row r="148">
          <cell r="B148" t="str">
            <v>Technology, Media, Telecomunications</v>
          </cell>
          <cell r="C148">
            <v>1</v>
          </cell>
          <cell r="D148">
            <v>5.4053448150885613E-2</v>
          </cell>
          <cell r="E148">
            <v>97</v>
          </cell>
          <cell r="G148">
            <v>1</v>
          </cell>
          <cell r="K148" t="str">
            <v>Pakistan</v>
          </cell>
          <cell r="L148">
            <v>1</v>
          </cell>
          <cell r="M148">
            <v>9.4130409516074648E-4</v>
          </cell>
          <cell r="N148">
            <v>1</v>
          </cell>
          <cell r="P148">
            <v>1</v>
          </cell>
        </row>
        <row r="149">
          <cell r="B149" t="str">
            <v>Trade Assoc/Union</v>
          </cell>
          <cell r="C149">
            <v>1</v>
          </cell>
          <cell r="D149">
            <v>3.532460019816849E-3</v>
          </cell>
          <cell r="E149">
            <v>16</v>
          </cell>
          <cell r="G149">
            <v>1</v>
          </cell>
          <cell r="K149" t="str">
            <v>Panama</v>
          </cell>
          <cell r="L149">
            <v>1</v>
          </cell>
          <cell r="M149">
            <v>5.7080015043189181E-3</v>
          </cell>
          <cell r="N149">
            <v>7</v>
          </cell>
          <cell r="P149">
            <v>1</v>
          </cell>
        </row>
        <row r="150">
          <cell r="B150" t="str">
            <v xml:space="preserve">Transport </v>
          </cell>
          <cell r="C150">
            <v>1</v>
          </cell>
          <cell r="D150">
            <v>1.9139858318362974E-2</v>
          </cell>
          <cell r="E150">
            <v>44</v>
          </cell>
          <cell r="G150">
            <v>1</v>
          </cell>
          <cell r="K150" t="str">
            <v>Peru</v>
          </cell>
          <cell r="L150">
            <v>1</v>
          </cell>
          <cell r="M150">
            <v>5.3883757821485924E-3</v>
          </cell>
          <cell r="N150">
            <v>10</v>
          </cell>
          <cell r="P150">
            <v>1</v>
          </cell>
        </row>
        <row r="151">
          <cell r="B151" t="str">
            <v xml:space="preserve">Travel Industry </v>
          </cell>
          <cell r="C151">
            <v>1</v>
          </cell>
          <cell r="D151">
            <v>8.3655360840645637E-4</v>
          </cell>
          <cell r="E151">
            <v>5</v>
          </cell>
          <cell r="G151">
            <v>1</v>
          </cell>
          <cell r="K151" t="str">
            <v>Philippines</v>
          </cell>
          <cell r="L151">
            <v>1</v>
          </cell>
          <cell r="M151">
            <v>0</v>
          </cell>
          <cell r="N151">
            <v>1</v>
          </cell>
          <cell r="P151">
            <v>1</v>
          </cell>
        </row>
        <row r="152">
          <cell r="B152" t="str">
            <v>Utilities - water, gas, electricity</v>
          </cell>
          <cell r="C152">
            <v>1</v>
          </cell>
          <cell r="D152">
            <v>1.4644029213350751E-2</v>
          </cell>
          <cell r="E152">
            <v>24</v>
          </cell>
          <cell r="G152">
            <v>1</v>
          </cell>
          <cell r="K152" t="str">
            <v>Poland</v>
          </cell>
          <cell r="L152">
            <v>1</v>
          </cell>
          <cell r="M152">
            <v>1.3840323902243141E-3</v>
          </cell>
          <cell r="N152">
            <v>1</v>
          </cell>
          <cell r="P152">
            <v>1</v>
          </cell>
        </row>
        <row r="153">
          <cell r="K153" t="str">
            <v>Portugal</v>
          </cell>
          <cell r="L153">
            <v>1</v>
          </cell>
          <cell r="M153">
            <v>1.6973812480319359E-3</v>
          </cell>
          <cell r="N153">
            <v>2</v>
          </cell>
          <cell r="P153">
            <v>1</v>
          </cell>
        </row>
        <row r="154">
          <cell r="K154" t="str">
            <v>Puerto Rico</v>
          </cell>
          <cell r="L154">
            <v>1</v>
          </cell>
          <cell r="M154">
            <v>0</v>
          </cell>
          <cell r="N154">
            <v>0</v>
          </cell>
          <cell r="P154">
            <v>1</v>
          </cell>
        </row>
        <row r="155">
          <cell r="K155" t="str">
            <v>Qatar</v>
          </cell>
          <cell r="L155">
            <v>1</v>
          </cell>
          <cell r="M155">
            <v>0</v>
          </cell>
          <cell r="N155">
            <v>1</v>
          </cell>
          <cell r="P155">
            <v>1</v>
          </cell>
        </row>
        <row r="156">
          <cell r="B156" t="str">
            <v>10219F08 Italian Liability Binding Authority (Beazley)</v>
          </cell>
          <cell r="C156">
            <v>1</v>
          </cell>
          <cell r="D156">
            <v>5.1166223259435581E-3</v>
          </cell>
          <cell r="E156">
            <v>22</v>
          </cell>
          <cell r="G156">
            <v>1</v>
          </cell>
          <cell r="K156" t="str">
            <v>Republic of Ireland</v>
          </cell>
          <cell r="L156">
            <v>1</v>
          </cell>
          <cell r="M156">
            <v>1.2932906177684946E-2</v>
          </cell>
          <cell r="N156">
            <v>29</v>
          </cell>
          <cell r="P156">
            <v>1</v>
          </cell>
        </row>
        <row r="157">
          <cell r="B157" t="str">
            <v>10219F09 Italian Liability Binding Authority (Beazley)</v>
          </cell>
          <cell r="C157">
            <v>1</v>
          </cell>
          <cell r="D157">
            <v>3.0949273757590316E-2</v>
          </cell>
          <cell r="E157">
            <v>86</v>
          </cell>
          <cell r="G157">
            <v>1</v>
          </cell>
          <cell r="K157" t="str">
            <v>Republic Of Korea</v>
          </cell>
          <cell r="L157">
            <v>1</v>
          </cell>
          <cell r="M157">
            <v>0</v>
          </cell>
          <cell r="N157">
            <v>0</v>
          </cell>
          <cell r="P157">
            <v>1</v>
          </cell>
        </row>
        <row r="158">
          <cell r="B158" t="str">
            <v>11031P09 D&amp;O T2 Mid-market Facility</v>
          </cell>
          <cell r="C158">
            <v>1</v>
          </cell>
          <cell r="D158">
            <v>3.1890885427605306E-2</v>
          </cell>
          <cell r="E158">
            <v>127</v>
          </cell>
          <cell r="G158">
            <v>1</v>
          </cell>
          <cell r="K158" t="str">
            <v>Romania</v>
          </cell>
          <cell r="L158">
            <v>1</v>
          </cell>
          <cell r="M158">
            <v>1.0106548490050795E-3</v>
          </cell>
          <cell r="N158">
            <v>2</v>
          </cell>
          <cell r="P158">
            <v>1</v>
          </cell>
        </row>
        <row r="159">
          <cell r="B159" t="str">
            <v>11031P10 D&amp;O T2 Mid-market Facility</v>
          </cell>
          <cell r="C159">
            <v>1</v>
          </cell>
          <cell r="D159">
            <v>5.0998384560182977E-2</v>
          </cell>
          <cell r="E159">
            <v>234</v>
          </cell>
          <cell r="G159">
            <v>1</v>
          </cell>
          <cell r="K159" t="str">
            <v>Russian Federation</v>
          </cell>
          <cell r="L159">
            <v>1</v>
          </cell>
          <cell r="M159">
            <v>3.5404553147093884E-3</v>
          </cell>
          <cell r="N159">
            <v>3</v>
          </cell>
          <cell r="P159">
            <v>1</v>
          </cell>
        </row>
        <row r="160">
          <cell r="B160" t="str">
            <v>11171P09 Markel Bulking Lineslip</v>
          </cell>
          <cell r="C160">
            <v>1</v>
          </cell>
          <cell r="D160">
            <v>1.3512036751230701E-2</v>
          </cell>
          <cell r="E160">
            <v>13</v>
          </cell>
          <cell r="G160">
            <v>1</v>
          </cell>
          <cell r="K160" t="str">
            <v>Saint Vincent and The Grenadines</v>
          </cell>
          <cell r="L160">
            <v>1</v>
          </cell>
          <cell r="M160">
            <v>1.4225914118562129E-4</v>
          </cell>
          <cell r="N160">
            <v>2</v>
          </cell>
          <cell r="P160">
            <v>1</v>
          </cell>
        </row>
        <row r="161">
          <cell r="B161" t="str">
            <v>11220F09 PI Facility AGD</v>
          </cell>
          <cell r="C161">
            <v>1</v>
          </cell>
          <cell r="D161">
            <v>5.6377738038610924E-2</v>
          </cell>
          <cell r="E161">
            <v>155</v>
          </cell>
          <cell r="G161">
            <v>1</v>
          </cell>
          <cell r="K161" t="str">
            <v>Saudi Arabia</v>
          </cell>
          <cell r="L161">
            <v>1</v>
          </cell>
          <cell r="M161">
            <v>1.7119330631015391E-3</v>
          </cell>
          <cell r="N161">
            <v>2</v>
          </cell>
          <cell r="P161">
            <v>1</v>
          </cell>
        </row>
        <row r="162">
          <cell r="B162" t="str">
            <v>11682P09 Small T3 D&amp;O Binding Authority</v>
          </cell>
          <cell r="C162">
            <v>1</v>
          </cell>
          <cell r="D162">
            <v>3.2049430724591209E-4</v>
          </cell>
          <cell r="E162">
            <v>8</v>
          </cell>
          <cell r="G162">
            <v>1</v>
          </cell>
          <cell r="K162" t="str">
            <v>Serbia</v>
          </cell>
          <cell r="L162">
            <v>1</v>
          </cell>
          <cell r="M162">
            <v>1.6161351896050043E-3</v>
          </cell>
          <cell r="N162">
            <v>2</v>
          </cell>
          <cell r="P162">
            <v>1</v>
          </cell>
        </row>
        <row r="163">
          <cell r="B163" t="str">
            <v>11682P10 Small T3 D&amp;O Binding Authority</v>
          </cell>
          <cell r="C163">
            <v>1</v>
          </cell>
          <cell r="D163">
            <v>9.0759193927632308E-4</v>
          </cell>
          <cell r="E163">
            <v>14</v>
          </cell>
          <cell r="G163">
            <v>1</v>
          </cell>
          <cell r="K163" t="str">
            <v>Singapore</v>
          </cell>
          <cell r="L163">
            <v>1</v>
          </cell>
          <cell r="M163">
            <v>4.8668091338821117E-3</v>
          </cell>
          <cell r="N163">
            <v>3</v>
          </cell>
          <cell r="P163">
            <v>1</v>
          </cell>
        </row>
        <row r="164">
          <cell r="B164" t="str">
            <v>12093F08 International Markel Facility</v>
          </cell>
          <cell r="C164">
            <v>1</v>
          </cell>
          <cell r="D164">
            <v>3.6142663314549708E-3</v>
          </cell>
          <cell r="E164">
            <v>10</v>
          </cell>
          <cell r="G164">
            <v>1</v>
          </cell>
          <cell r="K164" t="str">
            <v>Slovakia</v>
          </cell>
          <cell r="L164">
            <v>1</v>
          </cell>
          <cell r="M164">
            <v>0</v>
          </cell>
          <cell r="N164">
            <v>0</v>
          </cell>
          <cell r="P164">
            <v>1</v>
          </cell>
        </row>
        <row r="165">
          <cell r="B165" t="str">
            <v>12093F09 International Markel Facility</v>
          </cell>
          <cell r="C165">
            <v>1</v>
          </cell>
          <cell r="D165">
            <v>2.1474440034881335E-2</v>
          </cell>
          <cell r="E165">
            <v>39</v>
          </cell>
          <cell r="G165">
            <v>1</v>
          </cell>
          <cell r="K165" t="str">
            <v>Slovenia</v>
          </cell>
          <cell r="L165">
            <v>1</v>
          </cell>
          <cell r="M165">
            <v>2.7235738189374697E-4</v>
          </cell>
          <cell r="N165">
            <v>1</v>
          </cell>
          <cell r="P165">
            <v>1</v>
          </cell>
        </row>
        <row r="166">
          <cell r="B166" t="str">
            <v>13216P09 PI T2 7-Way Binding Authority</v>
          </cell>
          <cell r="C166">
            <v>1</v>
          </cell>
          <cell r="D166">
            <v>8.1101407114926818E-2</v>
          </cell>
          <cell r="E166">
            <v>152</v>
          </cell>
          <cell r="G166">
            <v>1</v>
          </cell>
          <cell r="K166" t="str">
            <v>South Africa</v>
          </cell>
          <cell r="L166">
            <v>1</v>
          </cell>
          <cell r="M166">
            <v>2.6390111525169667E-4</v>
          </cell>
          <cell r="N166">
            <v>1</v>
          </cell>
          <cell r="P166">
            <v>1</v>
          </cell>
        </row>
        <row r="167">
          <cell r="B167" t="str">
            <v>13242F10 Italian Liability Binding Authority (Markel)</v>
          </cell>
          <cell r="C167">
            <v>1</v>
          </cell>
          <cell r="D167">
            <v>7.2209712702240626E-4</v>
          </cell>
          <cell r="E167">
            <v>4</v>
          </cell>
          <cell r="G167">
            <v>1</v>
          </cell>
          <cell r="K167" t="str">
            <v>Spain</v>
          </cell>
          <cell r="L167">
            <v>1</v>
          </cell>
          <cell r="M167">
            <v>6.2686225246357087E-3</v>
          </cell>
          <cell r="N167">
            <v>20</v>
          </cell>
          <cell r="P167">
            <v>1</v>
          </cell>
        </row>
        <row r="168">
          <cell r="B168" t="str">
            <v>13342P09 D&amp;O T2 Crime Binding Authority</v>
          </cell>
          <cell r="C168">
            <v>1</v>
          </cell>
          <cell r="D168">
            <v>2.729270389459439E-2</v>
          </cell>
          <cell r="E168">
            <v>58</v>
          </cell>
          <cell r="G168">
            <v>1</v>
          </cell>
          <cell r="K168" t="str">
            <v>Sri Lanka</v>
          </cell>
          <cell r="L168">
            <v>1</v>
          </cell>
          <cell r="M168">
            <v>1.7201518858257864E-4</v>
          </cell>
          <cell r="N168">
            <v>1</v>
          </cell>
          <cell r="P168">
            <v>1</v>
          </cell>
        </row>
        <row r="169">
          <cell r="B169" t="str">
            <v>13342P10 D&amp;O T2 Crime Binding Authority</v>
          </cell>
          <cell r="C169">
            <v>1</v>
          </cell>
          <cell r="D169">
            <v>2.8884532444003737E-3</v>
          </cell>
          <cell r="E169">
            <v>6</v>
          </cell>
          <cell r="G169">
            <v>1</v>
          </cell>
          <cell r="K169" t="str">
            <v>Sweden</v>
          </cell>
          <cell r="L169">
            <v>1</v>
          </cell>
          <cell r="M169">
            <v>2.2962858904240825E-4</v>
          </cell>
          <cell r="N169">
            <v>2</v>
          </cell>
          <cell r="P169">
            <v>1</v>
          </cell>
        </row>
        <row r="170">
          <cell r="B170" t="str">
            <v>13630F09 International D&amp;O Facility</v>
          </cell>
          <cell r="C170">
            <v>1</v>
          </cell>
          <cell r="D170">
            <v>2.7008773412548686E-2</v>
          </cell>
          <cell r="E170">
            <v>67</v>
          </cell>
          <cell r="G170">
            <v>1</v>
          </cell>
          <cell r="K170" t="str">
            <v>Switzerland</v>
          </cell>
          <cell r="L170">
            <v>1</v>
          </cell>
          <cell r="M170">
            <v>6.5709390148175973E-3</v>
          </cell>
          <cell r="N170">
            <v>6</v>
          </cell>
          <cell r="P170">
            <v>1</v>
          </cell>
        </row>
        <row r="171">
          <cell r="B171" t="str">
            <v>13661P09 PI T3 Hiscox Small business Facility</v>
          </cell>
          <cell r="C171">
            <v>1</v>
          </cell>
          <cell r="D171">
            <v>6.726268713737554E-3</v>
          </cell>
          <cell r="E171">
            <v>92</v>
          </cell>
          <cell r="G171">
            <v>1</v>
          </cell>
          <cell r="K171" t="str">
            <v>Syrian Arab Republic</v>
          </cell>
          <cell r="L171">
            <v>1</v>
          </cell>
          <cell r="M171">
            <v>2.2899521977188863E-4</v>
          </cell>
          <cell r="N171">
            <v>1</v>
          </cell>
          <cell r="P171">
            <v>1</v>
          </cell>
        </row>
        <row r="172">
          <cell r="B172" t="str">
            <v>No binder</v>
          </cell>
          <cell r="C172">
            <v>1</v>
          </cell>
          <cell r="D172">
            <v>0.63909856301874557</v>
          </cell>
          <cell r="E172">
            <v>905</v>
          </cell>
          <cell r="G172">
            <v>1</v>
          </cell>
          <cell r="K172" t="str">
            <v>Thailand</v>
          </cell>
          <cell r="L172">
            <v>1</v>
          </cell>
          <cell r="M172">
            <v>0</v>
          </cell>
          <cell r="N172">
            <v>0</v>
          </cell>
          <cell r="P172">
            <v>1</v>
          </cell>
        </row>
        <row r="173">
          <cell r="K173" t="str">
            <v>Trinidad and Tobago</v>
          </cell>
          <cell r="L173">
            <v>1</v>
          </cell>
          <cell r="M173">
            <v>2.1657064706169116E-2</v>
          </cell>
          <cell r="N173">
            <v>54</v>
          </cell>
          <cell r="P173">
            <v>1</v>
          </cell>
        </row>
        <row r="174">
          <cell r="K174" t="str">
            <v>Turkey</v>
          </cell>
          <cell r="L174">
            <v>1</v>
          </cell>
          <cell r="M174">
            <v>1.6541713960134086E-2</v>
          </cell>
          <cell r="N174">
            <v>12</v>
          </cell>
          <cell r="P174">
            <v>1</v>
          </cell>
        </row>
        <row r="175">
          <cell r="K175" t="str">
            <v>Turks And Caicos Islands</v>
          </cell>
          <cell r="L175">
            <v>1</v>
          </cell>
          <cell r="M175">
            <v>4.1651041029706166E-3</v>
          </cell>
          <cell r="N175">
            <v>13</v>
          </cell>
          <cell r="P175">
            <v>1</v>
          </cell>
        </row>
        <row r="176">
          <cell r="B176" t="str">
            <v>Crime Direct</v>
          </cell>
          <cell r="C176">
            <v>1</v>
          </cell>
          <cell r="D176">
            <v>5.0011088653416455E-2</v>
          </cell>
          <cell r="E176">
            <v>97</v>
          </cell>
          <cell r="G176">
            <v>1</v>
          </cell>
          <cell r="K176" t="str">
            <v>Ukraine</v>
          </cell>
          <cell r="L176">
            <v>1</v>
          </cell>
          <cell r="M176">
            <v>1.9351708715253408E-3</v>
          </cell>
          <cell r="N176">
            <v>1</v>
          </cell>
          <cell r="P176">
            <v>1</v>
          </cell>
        </row>
        <row r="177">
          <cell r="B177" t="str">
            <v>Crime Reinsurance</v>
          </cell>
          <cell r="C177">
            <v>1</v>
          </cell>
          <cell r="D177">
            <v>2.7984614454720523E-2</v>
          </cell>
          <cell r="E177">
            <v>20</v>
          </cell>
          <cell r="G177">
            <v>1</v>
          </cell>
          <cell r="K177" t="str">
            <v>United Arab Emirates</v>
          </cell>
          <cell r="L177">
            <v>1</v>
          </cell>
          <cell r="M177">
            <v>7.6051946332987607E-3</v>
          </cell>
          <cell r="N177">
            <v>11</v>
          </cell>
          <cell r="P177">
            <v>1</v>
          </cell>
        </row>
        <row r="178">
          <cell r="B178" t="str">
            <v>Crime; D&amp;O Direct</v>
          </cell>
          <cell r="C178">
            <v>1</v>
          </cell>
          <cell r="D178">
            <v>0</v>
          </cell>
          <cell r="E178">
            <v>0</v>
          </cell>
          <cell r="G178">
            <v>1</v>
          </cell>
          <cell r="K178" t="str">
            <v>United Kingdom</v>
          </cell>
          <cell r="L178">
            <v>1</v>
          </cell>
          <cell r="M178">
            <v>0.58476437144851001</v>
          </cell>
          <cell r="N178">
            <v>1296</v>
          </cell>
          <cell r="P178">
            <v>1</v>
          </cell>
        </row>
        <row r="179">
          <cell r="B179" t="str">
            <v>Crime; D&amp;O; PI Direct</v>
          </cell>
          <cell r="C179">
            <v>1</v>
          </cell>
          <cell r="D179">
            <v>7.5363309414442511E-2</v>
          </cell>
          <cell r="E179">
            <v>45</v>
          </cell>
          <cell r="G179">
            <v>1</v>
          </cell>
          <cell r="K179" t="str">
            <v>United States</v>
          </cell>
          <cell r="L179">
            <v>1</v>
          </cell>
          <cell r="M179">
            <v>0</v>
          </cell>
          <cell r="N179">
            <v>0</v>
          </cell>
          <cell r="P179">
            <v>1</v>
          </cell>
        </row>
        <row r="180">
          <cell r="B180" t="str">
            <v>Crime; D&amp;O; PI Reinsurance</v>
          </cell>
          <cell r="C180">
            <v>1</v>
          </cell>
          <cell r="D180">
            <v>3.2865700390547828E-3</v>
          </cell>
          <cell r="E180">
            <v>2</v>
          </cell>
          <cell r="G180">
            <v>1</v>
          </cell>
          <cell r="K180" t="str">
            <v>Uruguay</v>
          </cell>
          <cell r="L180">
            <v>1</v>
          </cell>
          <cell r="M180">
            <v>0</v>
          </cell>
          <cell r="N180">
            <v>0</v>
          </cell>
          <cell r="P180">
            <v>1</v>
          </cell>
        </row>
        <row r="181">
          <cell r="B181" t="str">
            <v>Crime; PI Direct</v>
          </cell>
          <cell r="C181">
            <v>1</v>
          </cell>
          <cell r="D181">
            <v>7.4339682848691222E-3</v>
          </cell>
          <cell r="E181">
            <v>4</v>
          </cell>
          <cell r="G181">
            <v>1</v>
          </cell>
          <cell r="K181" t="str">
            <v>Venezuela</v>
          </cell>
          <cell r="L181">
            <v>1</v>
          </cell>
          <cell r="M181">
            <v>5.3324708458879228E-3</v>
          </cell>
          <cell r="N181">
            <v>5</v>
          </cell>
          <cell r="P181">
            <v>1</v>
          </cell>
        </row>
        <row r="182">
          <cell r="B182" t="str">
            <v>Crime; PI Reinsurance</v>
          </cell>
          <cell r="C182">
            <v>1</v>
          </cell>
          <cell r="D182">
            <v>8.3308409354872683E-3</v>
          </cell>
          <cell r="E182">
            <v>3</v>
          </cell>
          <cell r="G182">
            <v>1</v>
          </cell>
          <cell r="K182" t="str">
            <v>Yemen</v>
          </cell>
          <cell r="L182">
            <v>1</v>
          </cell>
          <cell r="M182">
            <v>0</v>
          </cell>
          <cell r="N182">
            <v>0</v>
          </cell>
          <cell r="P182">
            <v>1</v>
          </cell>
        </row>
        <row r="183">
          <cell r="B183" t="str">
            <v>Cyber Crime Direct</v>
          </cell>
          <cell r="C183">
            <v>1</v>
          </cell>
          <cell r="D183">
            <v>1.5560207267199095E-3</v>
          </cell>
          <cell r="E183">
            <v>1</v>
          </cell>
          <cell r="G183">
            <v>1</v>
          </cell>
        </row>
        <row r="184">
          <cell r="B184" t="str">
            <v>Cyber Crime Reinsurance</v>
          </cell>
          <cell r="C184">
            <v>1</v>
          </cell>
          <cell r="D184">
            <v>0</v>
          </cell>
          <cell r="E184">
            <v>0</v>
          </cell>
          <cell r="G184">
            <v>1</v>
          </cell>
        </row>
        <row r="185">
          <cell r="B185" t="str">
            <v>Cyber Liability Direct</v>
          </cell>
          <cell r="C185">
            <v>1</v>
          </cell>
          <cell r="D185">
            <v>1.8036066055702417E-3</v>
          </cell>
          <cell r="E185">
            <v>2</v>
          </cell>
          <cell r="G185">
            <v>1</v>
          </cell>
        </row>
        <row r="186">
          <cell r="B186" t="str">
            <v>D&amp;O Direct</v>
          </cell>
          <cell r="C186">
            <v>1</v>
          </cell>
          <cell r="D186">
            <v>0.25673449128625636</v>
          </cell>
          <cell r="E186">
            <v>716</v>
          </cell>
          <cell r="G186">
            <v>1</v>
          </cell>
        </row>
        <row r="187">
          <cell r="B187" t="str">
            <v>D&amp;O Reinsurance</v>
          </cell>
          <cell r="C187">
            <v>1</v>
          </cell>
          <cell r="D187">
            <v>3.6046632386962978E-2</v>
          </cell>
          <cell r="E187">
            <v>72</v>
          </cell>
          <cell r="G187">
            <v>1</v>
          </cell>
        </row>
        <row r="188">
          <cell r="B188" t="str">
            <v>D&amp;O; PI Direct</v>
          </cell>
          <cell r="C188">
            <v>1</v>
          </cell>
          <cell r="D188">
            <v>2.8092886323286829E-2</v>
          </cell>
          <cell r="E188">
            <v>18</v>
          </cell>
          <cell r="G188">
            <v>1</v>
          </cell>
        </row>
        <row r="189">
          <cell r="B189" t="str">
            <v>D&amp;O; PI Reinsurance</v>
          </cell>
          <cell r="C189">
            <v>1</v>
          </cell>
          <cell r="D189">
            <v>1.0027052033599404E-3</v>
          </cell>
          <cell r="E189">
            <v>1</v>
          </cell>
          <cell r="G189">
            <v>1</v>
          </cell>
        </row>
        <row r="190">
          <cell r="B190" t="str">
            <v>Environmental Liability Direct</v>
          </cell>
          <cell r="C190">
            <v>1</v>
          </cell>
          <cell r="D190">
            <v>6.0688038391109728E-3</v>
          </cell>
          <cell r="E190">
            <v>3</v>
          </cell>
          <cell r="G190">
            <v>1</v>
          </cell>
        </row>
        <row r="191">
          <cell r="B191" t="str">
            <v>Other Direct</v>
          </cell>
          <cell r="C191">
            <v>1</v>
          </cell>
          <cell r="D191">
            <v>2.1594872180198052E-3</v>
          </cell>
          <cell r="E191">
            <v>17</v>
          </cell>
          <cell r="G191">
            <v>1</v>
          </cell>
        </row>
        <row r="192">
          <cell r="B192" t="str">
            <v>PI Direct</v>
          </cell>
          <cell r="C192">
            <v>1</v>
          </cell>
          <cell r="D192">
            <v>0.43353794705484844</v>
          </cell>
          <cell r="E192">
            <v>871</v>
          </cell>
          <cell r="G192">
            <v>1</v>
          </cell>
        </row>
        <row r="193">
          <cell r="B193" t="str">
            <v>PI Reinsurance</v>
          </cell>
          <cell r="C193">
            <v>1</v>
          </cell>
          <cell r="D193">
            <v>4.2282191254982053E-2</v>
          </cell>
          <cell r="E193">
            <v>93</v>
          </cell>
          <cell r="G193">
            <v>1</v>
          </cell>
        </row>
        <row r="194">
          <cell r="B194" t="str">
            <v>W&amp;I Direct</v>
          </cell>
          <cell r="C194">
            <v>1</v>
          </cell>
          <cell r="D194">
            <v>1.8304836318889722E-2</v>
          </cell>
          <cell r="E194">
            <v>27</v>
          </cell>
          <cell r="G194">
            <v>1</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 DISCLAIMER"/>
      <sheetName val="Standard severity models"/>
    </sheetNames>
    <sheetDataSet>
      <sheetData sheetId="0"/>
      <sheetData sheetId="1">
        <row r="9">
          <cell r="E9">
            <v>408</v>
          </cell>
        </row>
        <row r="10">
          <cell r="E10">
            <v>16</v>
          </cell>
          <cell r="I10">
            <v>10000</v>
          </cell>
        </row>
        <row r="12">
          <cell r="I12">
            <v>0.67156862745098034</v>
          </cell>
        </row>
        <row r="13">
          <cell r="I13">
            <v>0.62306498027765955</v>
          </cell>
        </row>
        <row r="14">
          <cell r="U14">
            <v>1000</v>
          </cell>
        </row>
        <row r="20">
          <cell r="O20">
            <v>0.80960329843543954</v>
          </cell>
        </row>
        <row r="21">
          <cell r="O21">
            <v>41833.295878649616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 DISCLAIMER"/>
      <sheetName val="0. Disclaimer"/>
      <sheetName val="1. Exposure data"/>
      <sheetName val="2. Claims data"/>
      <sheetName val="3. Projection - Methods A and B"/>
      <sheetName val="4. Projection - Method C"/>
      <sheetName val="5. Projection - Method D"/>
      <sheetName val="6. Comparison of methods"/>
    </sheetNames>
    <sheetDataSet>
      <sheetData sheetId="0"/>
      <sheetData sheetId="1"/>
      <sheetData sheetId="2">
        <row r="4">
          <cell r="D4">
            <v>2005</v>
          </cell>
          <cell r="E4">
            <v>311.19</v>
          </cell>
          <cell r="F4">
            <v>409.50481038040112</v>
          </cell>
        </row>
        <row r="5">
          <cell r="D5">
            <v>2006</v>
          </cell>
          <cell r="E5">
            <v>381.97500000000002</v>
          </cell>
          <cell r="F5">
            <v>483.32023209000977</v>
          </cell>
        </row>
        <row r="6">
          <cell r="D6">
            <v>2007</v>
          </cell>
          <cell r="E6">
            <v>450.23000000000008</v>
          </cell>
          <cell r="F6">
            <v>547.7736362475523</v>
          </cell>
        </row>
        <row r="7">
          <cell r="D7">
            <v>2008</v>
          </cell>
          <cell r="E7">
            <v>514.58000000000004</v>
          </cell>
          <cell r="F7">
            <v>601.98581780480015</v>
          </cell>
        </row>
        <row r="8">
          <cell r="D8">
            <v>2009</v>
          </cell>
          <cell r="E8">
            <v>675.84</v>
          </cell>
          <cell r="F8">
            <v>760.22808576000011</v>
          </cell>
        </row>
        <row r="9">
          <cell r="D9">
            <v>2010</v>
          </cell>
          <cell r="E9">
            <v>773.96</v>
          </cell>
          <cell r="F9">
            <v>837.11513600000012</v>
          </cell>
        </row>
        <row r="10">
          <cell r="D10">
            <v>2011</v>
          </cell>
          <cell r="E10">
            <v>837.04500000000007</v>
          </cell>
          <cell r="F10">
            <v>870.52680000000009</v>
          </cell>
        </row>
        <row r="11">
          <cell r="D11">
            <v>2012</v>
          </cell>
          <cell r="E11">
            <v>1057.54</v>
          </cell>
          <cell r="F11">
            <v>1057.54</v>
          </cell>
        </row>
        <row r="12">
          <cell r="D12">
            <v>2013</v>
          </cell>
          <cell r="E12">
            <v>1134.21</v>
          </cell>
          <cell r="F12">
            <v>1090.5865384615383</v>
          </cell>
        </row>
        <row r="13">
          <cell r="D13">
            <v>2014</v>
          </cell>
          <cell r="E13">
            <v>1164.3500000000001</v>
          </cell>
          <cell r="F13">
            <v>1076.5070266272189</v>
          </cell>
        </row>
        <row r="14">
          <cell r="D14">
            <v>2015</v>
          </cell>
          <cell r="E14">
            <v>1265</v>
          </cell>
          <cell r="F14">
            <v>1124.5803937187072</v>
          </cell>
        </row>
      </sheetData>
      <sheetData sheetId="3">
        <row r="3">
          <cell r="G3">
            <v>2005</v>
          </cell>
        </row>
        <row r="4">
          <cell r="D4">
            <v>4</v>
          </cell>
          <cell r="G4">
            <v>2014</v>
          </cell>
        </row>
        <row r="5">
          <cell r="D5">
            <v>42278</v>
          </cell>
          <cell r="G5">
            <v>2004</v>
          </cell>
        </row>
        <row r="6">
          <cell r="D6">
            <v>0.05</v>
          </cell>
          <cell r="G6">
            <v>2013</v>
          </cell>
        </row>
        <row r="7">
          <cell r="G7">
            <v>24064</v>
          </cell>
        </row>
        <row r="8">
          <cell r="D8">
            <v>1</v>
          </cell>
          <cell r="G8">
            <v>28</v>
          </cell>
        </row>
        <row r="9">
          <cell r="D9">
            <v>12</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 process"/>
      <sheetName val="Example data"/>
      <sheetName val="Assumptions"/>
      <sheetName val="Input claims"/>
      <sheetName val="Reserve Changes"/>
      <sheetName val="IBNER"/>
      <sheetName val="Loss database"/>
      <sheetName val="Claim count"/>
      <sheetName val="Payment Pattern"/>
      <sheetName val="Payment pattern analysis"/>
      <sheetName val="Settlement Pattern"/>
      <sheetName val="Exhibits"/>
    </sheetNames>
    <sheetDataSet>
      <sheetData sheetId="0"/>
      <sheetData sheetId="1"/>
      <sheetData sheetId="2">
        <row r="7">
          <cell r="L7" t="str">
            <v>Loss occurring</v>
          </cell>
        </row>
        <row r="9">
          <cell r="L9">
            <v>0.05</v>
          </cell>
        </row>
        <row r="11">
          <cell r="L11">
            <v>2004</v>
          </cell>
        </row>
        <row r="13">
          <cell r="L13">
            <v>1</v>
          </cell>
        </row>
        <row r="19">
          <cell r="L19" t="str">
            <v>0 - Default</v>
          </cell>
          <cell r="M19">
            <v>0.05</v>
          </cell>
        </row>
        <row r="20">
          <cell r="L20" t="str">
            <v>Damage</v>
          </cell>
          <cell r="M20">
            <v>0.06</v>
          </cell>
        </row>
        <row r="21">
          <cell r="L21" t="str">
            <v>Injury</v>
          </cell>
          <cell r="M21">
            <v>9.5000000000000001E-2</v>
          </cell>
        </row>
        <row r="22">
          <cell r="L22" t="str">
            <v>Motor</v>
          </cell>
          <cell r="M22">
            <v>0.09</v>
          </cell>
        </row>
        <row r="23">
          <cell r="L23" t="str">
            <v>Unknown</v>
          </cell>
          <cell r="M23">
            <v>0.08</v>
          </cell>
        </row>
        <row r="24">
          <cell r="L24" t="str">
            <v>Motor Eire</v>
          </cell>
          <cell r="M24">
            <v>0.08</v>
          </cell>
        </row>
        <row r="25">
          <cell r="L25">
            <v>0</v>
          </cell>
          <cell r="M25">
            <v>0</v>
          </cell>
        </row>
        <row r="26">
          <cell r="L26">
            <v>0</v>
          </cell>
          <cell r="M26">
            <v>0</v>
          </cell>
        </row>
        <row r="27">
          <cell r="L27">
            <v>0</v>
          </cell>
          <cell r="M27">
            <v>0</v>
          </cell>
        </row>
      </sheetData>
      <sheetData sheetId="3">
        <row r="6">
          <cell r="BH6" t="b">
            <v>0</v>
          </cell>
        </row>
      </sheetData>
      <sheetData sheetId="4"/>
      <sheetData sheetId="5">
        <row r="62">
          <cell r="G62">
            <v>1</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lisadeFitLinks"/>
      <sheetName val="Assumptions"/>
      <sheetName val="Scrap paper"/>
      <sheetName val="MLE"/>
      <sheetName val="EV Region"/>
      <sheetName val="Severity plot"/>
      <sheetName val="Exposure"/>
      <sheetName val="InputTriangle"/>
      <sheetName val="Projection"/>
      <sheetName val="CapeCod"/>
      <sheetName val="Aggregation"/>
      <sheetName val="PrimeRe Input"/>
    </sheetNames>
    <sheetDataSet>
      <sheetData sheetId="0" refreshError="1"/>
      <sheetData sheetId="1">
        <row r="9">
          <cell r="C9">
            <v>3.1E-2</v>
          </cell>
        </row>
        <row r="10">
          <cell r="C10">
            <v>0.03</v>
          </cell>
        </row>
        <row r="24">
          <cell r="C24">
            <v>751</v>
          </cell>
        </row>
        <row r="27">
          <cell r="C27">
            <v>2000000</v>
          </cell>
        </row>
        <row r="28">
          <cell r="C28">
            <v>0.26400000000000001</v>
          </cell>
        </row>
        <row r="29">
          <cell r="C29">
            <v>2161900.4997388921</v>
          </cell>
        </row>
      </sheetData>
      <sheetData sheetId="2" refreshError="1"/>
      <sheetData sheetId="3" refreshError="1"/>
      <sheetData sheetId="4" refreshError="1"/>
      <sheetData sheetId="5" refreshError="1"/>
      <sheetData sheetId="6" refreshError="1"/>
      <sheetData sheetId="7" refreshError="1"/>
      <sheetData sheetId="8" refreshError="1"/>
      <sheetData sheetId="9">
        <row r="3">
          <cell r="D3">
            <v>100000</v>
          </cell>
        </row>
      </sheetData>
      <sheetData sheetId="10">
        <row r="26">
          <cell r="E26">
            <v>1000000</v>
          </cell>
          <cell r="F26">
            <v>3000000</v>
          </cell>
          <cell r="G26">
            <v>5000000</v>
          </cell>
          <cell r="H26">
            <v>15000000</v>
          </cell>
          <cell r="I26">
            <v>9.9999999999999906E+51</v>
          </cell>
          <cell r="J26">
            <v>9.9999999999999906E+51</v>
          </cell>
          <cell r="K26">
            <v>500000</v>
          </cell>
          <cell r="L26">
            <v>2000000</v>
          </cell>
          <cell r="M26">
            <v>2000000</v>
          </cell>
        </row>
        <row r="27">
          <cell r="E27">
            <v>1000000</v>
          </cell>
          <cell r="F27">
            <v>2000000</v>
          </cell>
          <cell r="G27">
            <v>5000000</v>
          </cell>
          <cell r="H27">
            <v>10000000</v>
          </cell>
          <cell r="I27">
            <v>25000000</v>
          </cell>
          <cell r="J27">
            <v>2000000</v>
          </cell>
          <cell r="K27">
            <v>2000000</v>
          </cell>
          <cell r="L27">
            <v>3000000</v>
          </cell>
          <cell r="M27">
            <v>5000000</v>
          </cell>
        </row>
        <row r="34">
          <cell r="D34">
            <v>138</v>
          </cell>
          <cell r="F34">
            <v>0</v>
          </cell>
        </row>
        <row r="35">
          <cell r="D35">
            <v>0.39703768772982218</v>
          </cell>
        </row>
        <row r="36">
          <cell r="D36">
            <v>1766.9232909750067</v>
          </cell>
        </row>
        <row r="37">
          <cell r="D37">
            <v>1</v>
          </cell>
          <cell r="F37">
            <v>2.8599579161642484E-5</v>
          </cell>
          <cell r="H37">
            <v>2.0724332725827887E-7</v>
          </cell>
        </row>
        <row r="38">
          <cell r="D38">
            <v>136</v>
          </cell>
        </row>
        <row r="39">
          <cell r="F39" t="str">
            <v>N/A</v>
          </cell>
        </row>
        <row r="40">
          <cell r="F40">
            <v>7.9</v>
          </cell>
        </row>
        <row r="44">
          <cell r="H44">
            <v>2000000</v>
          </cell>
        </row>
      </sheetData>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 DISCLAIMER"/>
      <sheetName val="0. Usage notes"/>
      <sheetName val="1. IBNR Calculations"/>
    </sheetNames>
    <sheetDataSet>
      <sheetData sheetId="0"/>
      <sheetData sheetId="1"/>
      <sheetData sheetId="2">
        <row r="5">
          <cell r="F5">
            <v>38261</v>
          </cell>
        </row>
        <row r="6">
          <cell r="F6">
            <v>41060</v>
          </cell>
          <cell r="W6" t="str">
            <v>No</v>
          </cell>
        </row>
        <row r="7">
          <cell r="F7">
            <v>2799</v>
          </cell>
          <cell r="W7" t="str">
            <v>All losses</v>
          </cell>
        </row>
        <row r="8">
          <cell r="W8">
            <v>14</v>
          </cell>
        </row>
        <row r="9">
          <cell r="W9">
            <v>17</v>
          </cell>
        </row>
        <row r="10">
          <cell r="AQ10">
            <v>1</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7 vs 2008"/>
      <sheetName val="2007 vs 2008 (2)"/>
      <sheetName val="Portfolio 2007"/>
      <sheetName val="Portfolio 2008"/>
    </sheetNames>
    <sheetDataSet>
      <sheetData sheetId="0">
        <row r="8">
          <cell r="A8" t="str">
            <v>Assured</v>
          </cell>
          <cell r="B8" t="str">
            <v>Flag</v>
          </cell>
          <cell r="C8" t="str">
            <v>Inception</v>
          </cell>
          <cell r="D8" t="str">
            <v>Hull Limit</v>
          </cell>
          <cell r="E8" t="str">
            <v>Liability Limit</v>
          </cell>
          <cell r="F8" t="str">
            <v>Line</v>
          </cell>
          <cell r="G8" t="str">
            <v xml:space="preserve">Hull Involvement </v>
          </cell>
          <cell r="H8" t="str">
            <v>Liabs Involvement</v>
          </cell>
          <cell r="I8" t="str">
            <v>Combined</v>
          </cell>
          <cell r="J8" t="str">
            <v>Inception</v>
          </cell>
          <cell r="K8" t="str">
            <v>Hull Limit</v>
          </cell>
          <cell r="L8" t="str">
            <v>Liability Limit</v>
          </cell>
          <cell r="M8" t="str">
            <v>Line</v>
          </cell>
          <cell r="N8" t="str">
            <v xml:space="preserve">Hull Involvement </v>
          </cell>
          <cell r="O8" t="str">
            <v>Liabs Involvement</v>
          </cell>
          <cell r="P8" t="str">
            <v>Combined 2</v>
          </cell>
          <cell r="Q8" t="str">
            <v xml:space="preserve">Change in Hull Involvement </v>
          </cell>
          <cell r="S8" t="str">
            <v>Change in Liabs Involvement</v>
          </cell>
        </row>
        <row r="9">
          <cell r="A9" t="str">
            <v>AERO NORTH ICELANDIC</v>
          </cell>
          <cell r="B9" t="str">
            <v>Indonesia</v>
          </cell>
          <cell r="C9">
            <v>39111</v>
          </cell>
          <cell r="D9">
            <v>20000000</v>
          </cell>
          <cell r="E9">
            <v>350000000</v>
          </cell>
          <cell r="F9">
            <v>0.02</v>
          </cell>
          <cell r="G9">
            <v>400000</v>
          </cell>
          <cell r="H9">
            <v>7000000</v>
          </cell>
          <cell r="I9">
            <v>7400000</v>
          </cell>
          <cell r="J9">
            <v>39536</v>
          </cell>
          <cell r="K9">
            <v>20000000</v>
          </cell>
          <cell r="L9">
            <v>500000000</v>
          </cell>
          <cell r="M9">
            <v>0.02</v>
          </cell>
          <cell r="N9">
            <v>400000</v>
          </cell>
          <cell r="O9">
            <v>10000000</v>
          </cell>
          <cell r="P9">
            <v>10400000</v>
          </cell>
          <cell r="Q9">
            <v>0</v>
          </cell>
          <cell r="R9">
            <v>0</v>
          </cell>
          <cell r="S9">
            <v>3000000</v>
          </cell>
          <cell r="T9">
            <v>3000000</v>
          </cell>
        </row>
        <row r="10">
          <cell r="A10" t="str">
            <v xml:space="preserve">AEROFLOT RUSSIAN AIRLINES </v>
          </cell>
          <cell r="B10" t="str">
            <v>Russia</v>
          </cell>
          <cell r="C10">
            <v>39265</v>
          </cell>
          <cell r="D10">
            <v>181000000</v>
          </cell>
          <cell r="E10">
            <v>1000000000</v>
          </cell>
          <cell r="F10">
            <v>0.01</v>
          </cell>
          <cell r="G10">
            <v>1810000</v>
          </cell>
          <cell r="H10">
            <v>10000000</v>
          </cell>
          <cell r="I10">
            <v>11810000</v>
          </cell>
          <cell r="J10">
            <v>39631</v>
          </cell>
          <cell r="K10">
            <v>181000000</v>
          </cell>
          <cell r="L10">
            <v>1000000000</v>
          </cell>
          <cell r="M10">
            <v>1.2999999999999999E-2</v>
          </cell>
          <cell r="N10">
            <v>2353000</v>
          </cell>
          <cell r="O10">
            <v>13000000</v>
          </cell>
          <cell r="P10">
            <v>15353000</v>
          </cell>
          <cell r="Q10">
            <v>543000</v>
          </cell>
          <cell r="R10">
            <v>543000</v>
          </cell>
          <cell r="S10">
            <v>3000000</v>
          </cell>
          <cell r="T10">
            <v>3000000</v>
          </cell>
        </row>
        <row r="11">
          <cell r="A11" t="str">
            <v xml:space="preserve">AEROLINEAS ARGENTINAS </v>
          </cell>
          <cell r="B11" t="str">
            <v>Spain</v>
          </cell>
          <cell r="C11">
            <v>39173</v>
          </cell>
          <cell r="D11">
            <v>157000000</v>
          </cell>
          <cell r="E11">
            <v>1250000000</v>
          </cell>
          <cell r="F11">
            <v>1.4999999999999999E-2</v>
          </cell>
          <cell r="G11">
            <v>2355000</v>
          </cell>
          <cell r="H11">
            <v>18750000</v>
          </cell>
          <cell r="I11">
            <v>21105000</v>
          </cell>
          <cell r="M11">
            <v>0</v>
          </cell>
          <cell r="N11">
            <v>0</v>
          </cell>
          <cell r="O11">
            <v>0</v>
          </cell>
          <cell r="P11">
            <v>0</v>
          </cell>
          <cell r="Q11">
            <v>-2355000</v>
          </cell>
          <cell r="R11">
            <v>-2355000</v>
          </cell>
          <cell r="S11">
            <v>-18750000</v>
          </cell>
          <cell r="T11">
            <v>-18750000</v>
          </cell>
        </row>
        <row r="12">
          <cell r="A12" t="str">
            <v>AEROMEXICO</v>
          </cell>
          <cell r="B12" t="str">
            <v>Mexico</v>
          </cell>
          <cell r="J12">
            <v>39692</v>
          </cell>
          <cell r="K12">
            <v>201000000</v>
          </cell>
          <cell r="L12">
            <v>1500000000</v>
          </cell>
          <cell r="M12">
            <v>0.01</v>
          </cell>
          <cell r="N12">
            <v>2010000</v>
          </cell>
          <cell r="O12">
            <v>15000000</v>
          </cell>
          <cell r="P12">
            <v>17010000</v>
          </cell>
          <cell r="Q12">
            <v>2010000</v>
          </cell>
          <cell r="R12">
            <v>2010000</v>
          </cell>
          <cell r="S12">
            <v>15000000</v>
          </cell>
          <cell r="T12">
            <v>15000000</v>
          </cell>
        </row>
        <row r="13">
          <cell r="A13" t="str">
            <v>AEROSVIT AIRLINES</v>
          </cell>
          <cell r="B13" t="str">
            <v>Ukraine</v>
          </cell>
          <cell r="C13">
            <v>38990</v>
          </cell>
          <cell r="D13">
            <v>60000000</v>
          </cell>
          <cell r="E13">
            <v>750000000</v>
          </cell>
          <cell r="F13">
            <v>9.2999999999999992E-3</v>
          </cell>
          <cell r="G13">
            <v>558000</v>
          </cell>
          <cell r="H13">
            <v>6974999.9999999991</v>
          </cell>
          <cell r="I13">
            <v>7532999.9999999991</v>
          </cell>
          <cell r="M13">
            <v>0</v>
          </cell>
          <cell r="N13">
            <v>0</v>
          </cell>
          <cell r="O13">
            <v>0</v>
          </cell>
          <cell r="P13">
            <v>0</v>
          </cell>
          <cell r="Q13">
            <v>-558000</v>
          </cell>
          <cell r="R13">
            <v>-558000</v>
          </cell>
          <cell r="S13">
            <v>-6974999.9999999991</v>
          </cell>
          <cell r="T13">
            <v>-6974999.9999999991</v>
          </cell>
        </row>
        <row r="14">
          <cell r="A14" t="str">
            <v>AGEAN AIRLINES</v>
          </cell>
          <cell r="B14" t="str">
            <v>Greece</v>
          </cell>
          <cell r="C14">
            <v>39251</v>
          </cell>
          <cell r="D14">
            <v>65000000</v>
          </cell>
          <cell r="E14">
            <v>750000000</v>
          </cell>
          <cell r="F14">
            <v>0</v>
          </cell>
          <cell r="G14">
            <v>0</v>
          </cell>
          <cell r="H14">
            <v>0</v>
          </cell>
          <cell r="I14">
            <v>0</v>
          </cell>
          <cell r="J14">
            <v>39617</v>
          </cell>
          <cell r="K14">
            <v>70000000</v>
          </cell>
          <cell r="L14">
            <v>750000000</v>
          </cell>
          <cell r="M14">
            <v>0.02</v>
          </cell>
          <cell r="N14">
            <v>1400000</v>
          </cell>
          <cell r="O14">
            <v>15000000</v>
          </cell>
          <cell r="P14">
            <v>16400000</v>
          </cell>
          <cell r="Q14">
            <v>1400000</v>
          </cell>
          <cell r="R14">
            <v>1400000</v>
          </cell>
          <cell r="S14">
            <v>15000000</v>
          </cell>
          <cell r="T14">
            <v>15000000</v>
          </cell>
        </row>
        <row r="15">
          <cell r="A15" t="str">
            <v>AIGLE AZUR/AIR MEDITERRANEE</v>
          </cell>
          <cell r="B15" t="str">
            <v>France</v>
          </cell>
          <cell r="C15">
            <v>39264</v>
          </cell>
          <cell r="D15">
            <v>75000000</v>
          </cell>
          <cell r="E15">
            <v>650000000</v>
          </cell>
          <cell r="F15">
            <v>0.02</v>
          </cell>
          <cell r="G15">
            <v>1500000</v>
          </cell>
          <cell r="H15">
            <v>13000000</v>
          </cell>
          <cell r="I15">
            <v>14500000</v>
          </cell>
          <cell r="J15">
            <v>39264</v>
          </cell>
          <cell r="K15">
            <v>75000000</v>
          </cell>
          <cell r="L15">
            <v>800000000</v>
          </cell>
          <cell r="M15">
            <v>0.02</v>
          </cell>
          <cell r="N15">
            <v>1500000</v>
          </cell>
          <cell r="O15">
            <v>16000000</v>
          </cell>
          <cell r="P15">
            <v>17500000</v>
          </cell>
          <cell r="Q15">
            <v>0</v>
          </cell>
          <cell r="R15">
            <v>0</v>
          </cell>
          <cell r="S15">
            <v>3000000</v>
          </cell>
          <cell r="T15">
            <v>3000000</v>
          </cell>
        </row>
        <row r="16">
          <cell r="A16" t="str">
            <v>AIR ALGERIE</v>
          </cell>
          <cell r="B16" t="str">
            <v>Algerie</v>
          </cell>
          <cell r="C16">
            <v>38991</v>
          </cell>
          <cell r="D16">
            <v>166000000</v>
          </cell>
          <cell r="E16">
            <v>1000000000</v>
          </cell>
          <cell r="F16">
            <v>8.0000000000000002E-3</v>
          </cell>
          <cell r="G16">
            <v>1328000</v>
          </cell>
          <cell r="H16">
            <v>8000000</v>
          </cell>
          <cell r="I16">
            <v>9328000</v>
          </cell>
          <cell r="M16">
            <v>0</v>
          </cell>
          <cell r="N16">
            <v>0</v>
          </cell>
          <cell r="O16">
            <v>0</v>
          </cell>
          <cell r="P16">
            <v>0</v>
          </cell>
          <cell r="Q16">
            <v>-1328000</v>
          </cell>
          <cell r="R16">
            <v>-1328000</v>
          </cell>
          <cell r="S16">
            <v>-8000000</v>
          </cell>
          <cell r="T16">
            <v>-8000000</v>
          </cell>
        </row>
        <row r="17">
          <cell r="A17" t="str">
            <v>AIR ATLANTIC ICELLANDIC</v>
          </cell>
          <cell r="B17" t="str">
            <v>Iceland</v>
          </cell>
          <cell r="J17">
            <v>39415</v>
          </cell>
          <cell r="K17">
            <v>175000000</v>
          </cell>
          <cell r="L17">
            <v>1000000000</v>
          </cell>
          <cell r="M17">
            <v>0.01</v>
          </cell>
          <cell r="N17">
            <v>1750000</v>
          </cell>
          <cell r="O17">
            <v>10000000</v>
          </cell>
          <cell r="P17">
            <v>11750000</v>
          </cell>
          <cell r="Q17">
            <v>1750000</v>
          </cell>
          <cell r="R17">
            <v>1750000</v>
          </cell>
          <cell r="S17">
            <v>10000000</v>
          </cell>
          <cell r="T17">
            <v>10000000</v>
          </cell>
        </row>
        <row r="18">
          <cell r="A18" t="str">
            <v>AIR BERLIN / NIKI</v>
          </cell>
          <cell r="B18" t="str">
            <v>Germany</v>
          </cell>
          <cell r="C18">
            <v>39176</v>
          </cell>
          <cell r="D18">
            <v>66000000</v>
          </cell>
          <cell r="E18">
            <v>1200000000</v>
          </cell>
          <cell r="F18">
            <v>0.01</v>
          </cell>
          <cell r="G18">
            <v>660000</v>
          </cell>
          <cell r="H18">
            <v>12000000</v>
          </cell>
          <cell r="I18">
            <v>12660000</v>
          </cell>
          <cell r="J18">
            <v>39542</v>
          </cell>
          <cell r="K18">
            <v>85000000</v>
          </cell>
          <cell r="L18">
            <v>1500000000</v>
          </cell>
          <cell r="M18">
            <v>1.2999999999999999E-2</v>
          </cell>
          <cell r="N18">
            <v>1105000</v>
          </cell>
          <cell r="O18">
            <v>19500000</v>
          </cell>
          <cell r="P18">
            <v>20605000</v>
          </cell>
          <cell r="Q18">
            <v>445000</v>
          </cell>
          <cell r="R18">
            <v>445000</v>
          </cell>
          <cell r="S18">
            <v>7500000</v>
          </cell>
          <cell r="T18">
            <v>7500000</v>
          </cell>
        </row>
        <row r="19">
          <cell r="A19" t="str">
            <v>AIR CAIRO</v>
          </cell>
          <cell r="B19" t="str">
            <v>Egypt</v>
          </cell>
          <cell r="C19">
            <v>39010</v>
          </cell>
          <cell r="D19">
            <v>60000000</v>
          </cell>
          <cell r="E19">
            <v>600000000</v>
          </cell>
          <cell r="F19">
            <v>0</v>
          </cell>
          <cell r="G19">
            <v>0</v>
          </cell>
          <cell r="H19">
            <v>0</v>
          </cell>
          <cell r="I19">
            <v>0</v>
          </cell>
          <cell r="M19">
            <v>0</v>
          </cell>
          <cell r="N19">
            <v>0</v>
          </cell>
          <cell r="O19">
            <v>0</v>
          </cell>
          <cell r="P19">
            <v>0</v>
          </cell>
          <cell r="Q19">
            <v>0</v>
          </cell>
          <cell r="R19">
            <v>0</v>
          </cell>
          <cell r="S19">
            <v>0</v>
          </cell>
          <cell r="T19">
            <v>0</v>
          </cell>
        </row>
        <row r="20">
          <cell r="A20" t="str">
            <v>AIR EUROPA</v>
          </cell>
          <cell r="B20" t="str">
            <v>Spain</v>
          </cell>
          <cell r="C20">
            <v>39022</v>
          </cell>
          <cell r="D20">
            <v>175000000</v>
          </cell>
          <cell r="E20">
            <v>1000000000</v>
          </cell>
          <cell r="F20">
            <v>1.4999999999999999E-2</v>
          </cell>
          <cell r="G20">
            <v>2625000</v>
          </cell>
          <cell r="H20">
            <v>15000000</v>
          </cell>
          <cell r="I20">
            <v>17625000</v>
          </cell>
          <cell r="J20">
            <v>39387</v>
          </cell>
          <cell r="K20">
            <v>194500000</v>
          </cell>
          <cell r="L20">
            <v>1025000000</v>
          </cell>
          <cell r="M20">
            <v>1.2999999999999999E-2</v>
          </cell>
          <cell r="N20">
            <v>2528500</v>
          </cell>
          <cell r="O20">
            <v>13325000</v>
          </cell>
          <cell r="P20">
            <v>15853500</v>
          </cell>
          <cell r="Q20">
            <v>-96500</v>
          </cell>
          <cell r="R20">
            <v>-96500</v>
          </cell>
          <cell r="S20">
            <v>-1675000</v>
          </cell>
          <cell r="T20">
            <v>-1675000</v>
          </cell>
        </row>
        <row r="21">
          <cell r="A21" t="str">
            <v>AIR INDIA</v>
          </cell>
          <cell r="B21" t="str">
            <v>India</v>
          </cell>
          <cell r="C21">
            <v>39264</v>
          </cell>
          <cell r="D21">
            <v>285000000</v>
          </cell>
          <cell r="E21">
            <v>1500000000</v>
          </cell>
          <cell r="F21">
            <v>0.01</v>
          </cell>
          <cell r="G21">
            <v>2850000</v>
          </cell>
          <cell r="H21">
            <v>15000000</v>
          </cell>
          <cell r="I21">
            <v>17850000</v>
          </cell>
          <cell r="J21">
            <v>39630</v>
          </cell>
          <cell r="K21">
            <v>275000000</v>
          </cell>
          <cell r="L21">
            <v>1500000000</v>
          </cell>
          <cell r="M21">
            <v>0.01</v>
          </cell>
          <cell r="N21">
            <v>2750000</v>
          </cell>
          <cell r="O21">
            <v>15000000</v>
          </cell>
          <cell r="P21">
            <v>17750000</v>
          </cell>
          <cell r="Q21">
            <v>-100000</v>
          </cell>
          <cell r="R21">
            <v>-100000</v>
          </cell>
          <cell r="S21">
            <v>0</v>
          </cell>
          <cell r="T21">
            <v>0</v>
          </cell>
        </row>
        <row r="22">
          <cell r="A22" t="str">
            <v>AIR JAMAICA</v>
          </cell>
          <cell r="B22" t="str">
            <v>Jamaica</v>
          </cell>
          <cell r="C22">
            <v>39173</v>
          </cell>
          <cell r="D22">
            <v>125000000</v>
          </cell>
          <cell r="E22">
            <v>1250000000</v>
          </cell>
          <cell r="F22">
            <v>1.4999999999999999E-2</v>
          </cell>
          <cell r="G22">
            <v>1875000</v>
          </cell>
          <cell r="H22">
            <v>18750000</v>
          </cell>
          <cell r="I22">
            <v>20625000</v>
          </cell>
          <cell r="J22">
            <v>39569</v>
          </cell>
          <cell r="K22">
            <v>125000000</v>
          </cell>
          <cell r="L22">
            <v>1250000000</v>
          </cell>
          <cell r="M22">
            <v>1.4999999999999999E-2</v>
          </cell>
          <cell r="N22">
            <v>1875000</v>
          </cell>
          <cell r="O22">
            <v>18750000</v>
          </cell>
          <cell r="P22">
            <v>20625000</v>
          </cell>
          <cell r="Q22">
            <v>0</v>
          </cell>
          <cell r="R22">
            <v>0</v>
          </cell>
          <cell r="S22">
            <v>0</v>
          </cell>
          <cell r="T22">
            <v>0</v>
          </cell>
        </row>
        <row r="23">
          <cell r="A23" t="str">
            <v>AIR MACAU COMPANY LIMITED</v>
          </cell>
          <cell r="B23" t="str">
            <v>Macau</v>
          </cell>
          <cell r="C23">
            <v>39264</v>
          </cell>
          <cell r="D23">
            <v>100000000</v>
          </cell>
          <cell r="E23">
            <v>750000000</v>
          </cell>
          <cell r="F23">
            <v>0.02</v>
          </cell>
          <cell r="G23">
            <v>2000000</v>
          </cell>
          <cell r="H23">
            <v>15000000</v>
          </cell>
          <cell r="I23">
            <v>17000000</v>
          </cell>
          <cell r="J23">
            <v>39630</v>
          </cell>
          <cell r="K23">
            <v>110000000</v>
          </cell>
          <cell r="L23">
            <v>750000000</v>
          </cell>
          <cell r="M23">
            <v>0.02</v>
          </cell>
          <cell r="N23">
            <v>2200000</v>
          </cell>
          <cell r="O23">
            <v>15000000</v>
          </cell>
          <cell r="P23">
            <v>17200000</v>
          </cell>
          <cell r="Q23">
            <v>200000</v>
          </cell>
          <cell r="R23">
            <v>200000</v>
          </cell>
          <cell r="S23">
            <v>0</v>
          </cell>
          <cell r="T23">
            <v>0</v>
          </cell>
        </row>
        <row r="24">
          <cell r="A24" t="str">
            <v>AIR MAURITIUS</v>
          </cell>
          <cell r="B24" t="str">
            <v>Mauritius</v>
          </cell>
          <cell r="C24">
            <v>39173</v>
          </cell>
          <cell r="D24">
            <v>150000000</v>
          </cell>
          <cell r="E24">
            <v>1500000000</v>
          </cell>
          <cell r="F24">
            <v>0</v>
          </cell>
          <cell r="G24">
            <v>0</v>
          </cell>
          <cell r="H24">
            <v>0</v>
          </cell>
          <cell r="I24">
            <v>0</v>
          </cell>
          <cell r="J24">
            <v>39539</v>
          </cell>
          <cell r="K24">
            <v>150000000</v>
          </cell>
          <cell r="L24">
            <v>1500000000</v>
          </cell>
          <cell r="M24">
            <v>0.01</v>
          </cell>
          <cell r="N24">
            <v>1500000</v>
          </cell>
          <cell r="O24">
            <v>15000000</v>
          </cell>
          <cell r="P24">
            <v>16500000</v>
          </cell>
          <cell r="Q24">
            <v>1500000</v>
          </cell>
          <cell r="R24">
            <v>1500000</v>
          </cell>
          <cell r="S24">
            <v>15000000</v>
          </cell>
          <cell r="T24">
            <v>15000000</v>
          </cell>
        </row>
        <row r="25">
          <cell r="A25" t="str">
            <v>AIR NOSTRUM</v>
          </cell>
          <cell r="B25" t="str">
            <v>Spain</v>
          </cell>
          <cell r="C25">
            <v>39142</v>
          </cell>
          <cell r="D25">
            <v>40000000</v>
          </cell>
          <cell r="E25">
            <v>400000000</v>
          </cell>
          <cell r="F25">
            <v>0.03</v>
          </cell>
          <cell r="G25">
            <v>1200000</v>
          </cell>
          <cell r="H25">
            <v>12000000</v>
          </cell>
          <cell r="I25">
            <v>13200000</v>
          </cell>
          <cell r="J25">
            <v>39508</v>
          </cell>
          <cell r="K25">
            <v>45000000</v>
          </cell>
          <cell r="L25">
            <v>400000000</v>
          </cell>
          <cell r="M25">
            <v>0.05</v>
          </cell>
          <cell r="N25">
            <v>2250000</v>
          </cell>
          <cell r="O25">
            <v>20000000</v>
          </cell>
          <cell r="P25">
            <v>22250000</v>
          </cell>
          <cell r="Q25">
            <v>1050000</v>
          </cell>
          <cell r="R25">
            <v>1050000</v>
          </cell>
          <cell r="S25">
            <v>8000000</v>
          </cell>
          <cell r="T25">
            <v>8000000</v>
          </cell>
        </row>
        <row r="26">
          <cell r="A26" t="str">
            <v>AIR PLUS COMET</v>
          </cell>
          <cell r="B26" t="str">
            <v>Spain</v>
          </cell>
          <cell r="J26">
            <v>39539</v>
          </cell>
          <cell r="K26">
            <v>150000000</v>
          </cell>
          <cell r="L26">
            <v>1000000000</v>
          </cell>
          <cell r="M26">
            <v>0.01</v>
          </cell>
          <cell r="N26">
            <v>1500000</v>
          </cell>
          <cell r="O26">
            <v>10000000</v>
          </cell>
          <cell r="P26">
            <v>11500000</v>
          </cell>
          <cell r="Q26">
            <v>1500000</v>
          </cell>
          <cell r="R26">
            <v>1500000</v>
          </cell>
          <cell r="S26">
            <v>10000000</v>
          </cell>
          <cell r="T26">
            <v>10000000</v>
          </cell>
        </row>
        <row r="27">
          <cell r="A27" t="str">
            <v>AIR TAHITI NUI/AIR CALEDONIE</v>
          </cell>
          <cell r="B27" t="str">
            <v>France</v>
          </cell>
          <cell r="C27">
            <v>39031</v>
          </cell>
          <cell r="D27">
            <v>180500000</v>
          </cell>
          <cell r="E27">
            <v>1500000000</v>
          </cell>
          <cell r="F27">
            <v>0.01</v>
          </cell>
          <cell r="G27">
            <v>1805000</v>
          </cell>
          <cell r="H27">
            <v>15000000</v>
          </cell>
          <cell r="I27">
            <v>16805000</v>
          </cell>
          <cell r="J27">
            <v>39417</v>
          </cell>
          <cell r="K27">
            <v>175000000</v>
          </cell>
          <cell r="L27">
            <v>1500000000</v>
          </cell>
          <cell r="M27">
            <v>1.2999999999999999E-2</v>
          </cell>
          <cell r="N27">
            <v>2275000</v>
          </cell>
          <cell r="O27">
            <v>19500000</v>
          </cell>
          <cell r="P27">
            <v>21775000</v>
          </cell>
          <cell r="Q27">
            <v>470000</v>
          </cell>
          <cell r="R27">
            <v>470000</v>
          </cell>
          <cell r="S27">
            <v>4500000</v>
          </cell>
          <cell r="T27">
            <v>4500000</v>
          </cell>
        </row>
        <row r="28">
          <cell r="A28" t="str">
            <v>AIR TANZANIA</v>
          </cell>
          <cell r="B28" t="str">
            <v>Tanzania</v>
          </cell>
          <cell r="C28">
            <v>39022</v>
          </cell>
          <cell r="D28">
            <v>20000000</v>
          </cell>
          <cell r="E28">
            <v>500000000</v>
          </cell>
          <cell r="F28">
            <v>0</v>
          </cell>
          <cell r="G28">
            <v>0</v>
          </cell>
          <cell r="H28">
            <v>0</v>
          </cell>
          <cell r="I28">
            <v>0</v>
          </cell>
          <cell r="M28">
            <v>0</v>
          </cell>
          <cell r="N28">
            <v>0</v>
          </cell>
          <cell r="O28">
            <v>0</v>
          </cell>
          <cell r="P28">
            <v>0</v>
          </cell>
          <cell r="Q28">
            <v>0</v>
          </cell>
          <cell r="R28">
            <v>0</v>
          </cell>
          <cell r="S28">
            <v>0</v>
          </cell>
          <cell r="T28">
            <v>0</v>
          </cell>
        </row>
        <row r="29">
          <cell r="A29" t="str">
            <v>AIR VANAUTU</v>
          </cell>
          <cell r="B29" t="str">
            <v>Vanautu</v>
          </cell>
          <cell r="C29">
            <v>39022</v>
          </cell>
          <cell r="D29">
            <v>50000000</v>
          </cell>
          <cell r="E29">
            <v>800000000</v>
          </cell>
          <cell r="F29">
            <v>0</v>
          </cell>
          <cell r="G29">
            <v>0</v>
          </cell>
          <cell r="H29">
            <v>0</v>
          </cell>
          <cell r="I29">
            <v>0</v>
          </cell>
          <cell r="M29">
            <v>0</v>
          </cell>
          <cell r="N29">
            <v>0</v>
          </cell>
          <cell r="O29">
            <v>0</v>
          </cell>
          <cell r="P29">
            <v>0</v>
          </cell>
          <cell r="Q29">
            <v>0</v>
          </cell>
          <cell r="R29">
            <v>0</v>
          </cell>
          <cell r="S29">
            <v>0</v>
          </cell>
          <cell r="T29">
            <v>0</v>
          </cell>
        </row>
        <row r="30">
          <cell r="A30" t="str">
            <v>ALL NIPPON AIRWAYS</v>
          </cell>
          <cell r="B30" t="str">
            <v>Japan</v>
          </cell>
          <cell r="C30">
            <v>39052</v>
          </cell>
          <cell r="D30">
            <v>238340000</v>
          </cell>
          <cell r="E30">
            <v>2000000000</v>
          </cell>
          <cell r="F30">
            <v>0.01</v>
          </cell>
          <cell r="G30">
            <v>2383400</v>
          </cell>
          <cell r="H30">
            <v>20000000</v>
          </cell>
          <cell r="I30">
            <v>22383400</v>
          </cell>
          <cell r="J30">
            <v>39417</v>
          </cell>
          <cell r="K30">
            <v>239130435</v>
          </cell>
          <cell r="L30">
            <v>2000000000</v>
          </cell>
          <cell r="M30">
            <v>0.01</v>
          </cell>
          <cell r="N30">
            <v>2391304.35</v>
          </cell>
          <cell r="O30">
            <v>20000000</v>
          </cell>
          <cell r="P30">
            <v>22391304.350000001</v>
          </cell>
          <cell r="Q30">
            <v>7904.3500000000931</v>
          </cell>
          <cell r="R30">
            <v>7904.3500000000931</v>
          </cell>
          <cell r="S30">
            <v>0</v>
          </cell>
          <cell r="T30">
            <v>0</v>
          </cell>
        </row>
        <row r="31">
          <cell r="A31" t="str">
            <v>ASTRAEUS LIMITED</v>
          </cell>
          <cell r="B31" t="str">
            <v>UK</v>
          </cell>
          <cell r="C31">
            <v>39176</v>
          </cell>
          <cell r="D31">
            <v>55000000</v>
          </cell>
          <cell r="E31">
            <v>750000000</v>
          </cell>
          <cell r="F31">
            <v>0</v>
          </cell>
          <cell r="G31">
            <v>0</v>
          </cell>
          <cell r="H31">
            <v>0</v>
          </cell>
          <cell r="I31">
            <v>0</v>
          </cell>
          <cell r="M31">
            <v>0</v>
          </cell>
          <cell r="N31">
            <v>0</v>
          </cell>
          <cell r="O31">
            <v>0</v>
          </cell>
          <cell r="P31">
            <v>0</v>
          </cell>
          <cell r="Q31">
            <v>0</v>
          </cell>
          <cell r="R31">
            <v>0</v>
          </cell>
          <cell r="S31">
            <v>0</v>
          </cell>
          <cell r="T31">
            <v>0</v>
          </cell>
        </row>
        <row r="32">
          <cell r="A32" t="str">
            <v>ATR</v>
          </cell>
          <cell r="B32" t="str">
            <v>France</v>
          </cell>
          <cell r="J32">
            <v>39661</v>
          </cell>
          <cell r="K32">
            <v>20000000</v>
          </cell>
          <cell r="L32">
            <v>500000000</v>
          </cell>
          <cell r="M32">
            <v>0.02</v>
          </cell>
          <cell r="N32">
            <v>400000</v>
          </cell>
          <cell r="O32">
            <v>10000000</v>
          </cell>
          <cell r="P32">
            <v>10400000</v>
          </cell>
          <cell r="Q32">
            <v>400000</v>
          </cell>
          <cell r="R32">
            <v>400000</v>
          </cell>
          <cell r="S32">
            <v>10000000</v>
          </cell>
          <cell r="T32">
            <v>10000000</v>
          </cell>
        </row>
        <row r="33">
          <cell r="A33" t="str">
            <v>AUDELI</v>
          </cell>
          <cell r="B33" t="str">
            <v>Spain</v>
          </cell>
          <cell r="C33">
            <v>39217</v>
          </cell>
          <cell r="D33">
            <v>143000000</v>
          </cell>
          <cell r="E33">
            <v>1000000000</v>
          </cell>
          <cell r="F33">
            <v>0</v>
          </cell>
          <cell r="G33">
            <v>0</v>
          </cell>
          <cell r="H33">
            <v>0</v>
          </cell>
          <cell r="I33">
            <v>0</v>
          </cell>
          <cell r="M33">
            <v>0</v>
          </cell>
          <cell r="N33">
            <v>0</v>
          </cell>
          <cell r="O33">
            <v>0</v>
          </cell>
          <cell r="P33">
            <v>0</v>
          </cell>
          <cell r="Q33">
            <v>0</v>
          </cell>
          <cell r="R33">
            <v>0</v>
          </cell>
          <cell r="S33">
            <v>0</v>
          </cell>
          <cell r="T33">
            <v>0</v>
          </cell>
        </row>
        <row r="34">
          <cell r="A34" t="str">
            <v>AVION GROUP HF</v>
          </cell>
          <cell r="B34" t="str">
            <v>UK</v>
          </cell>
          <cell r="C34">
            <v>39050</v>
          </cell>
          <cell r="D34">
            <v>110000000</v>
          </cell>
          <cell r="E34">
            <v>1000000000</v>
          </cell>
          <cell r="F34">
            <v>1.4999999999999999E-2</v>
          </cell>
          <cell r="G34">
            <v>1650000</v>
          </cell>
          <cell r="H34">
            <v>15000000</v>
          </cell>
          <cell r="I34">
            <v>16650000</v>
          </cell>
          <cell r="M34">
            <v>0</v>
          </cell>
          <cell r="N34">
            <v>0</v>
          </cell>
          <cell r="O34">
            <v>0</v>
          </cell>
          <cell r="P34">
            <v>0</v>
          </cell>
          <cell r="Q34">
            <v>-1650000</v>
          </cell>
          <cell r="R34">
            <v>-1650000</v>
          </cell>
          <cell r="S34">
            <v>-15000000</v>
          </cell>
          <cell r="T34">
            <v>-15000000</v>
          </cell>
        </row>
        <row r="35">
          <cell r="A35" t="str">
            <v>BANGKOK AIRWAYS</v>
          </cell>
          <cell r="B35" t="str">
            <v>Thai</v>
          </cell>
          <cell r="C35">
            <v>39169</v>
          </cell>
          <cell r="D35">
            <v>90000000</v>
          </cell>
          <cell r="E35">
            <v>750000000</v>
          </cell>
          <cell r="F35">
            <v>1.4999999999999999E-2</v>
          </cell>
          <cell r="G35">
            <v>1350000</v>
          </cell>
          <cell r="H35">
            <v>11250000</v>
          </cell>
          <cell r="I35">
            <v>12600000</v>
          </cell>
          <cell r="J35">
            <v>39535</v>
          </cell>
          <cell r="K35">
            <v>90000000</v>
          </cell>
          <cell r="L35">
            <v>750000000</v>
          </cell>
          <cell r="M35">
            <v>1.4999999999999999E-2</v>
          </cell>
          <cell r="N35">
            <v>1350000</v>
          </cell>
          <cell r="O35">
            <v>11250000</v>
          </cell>
          <cell r="P35">
            <v>12600000</v>
          </cell>
          <cell r="Q35">
            <v>0</v>
          </cell>
          <cell r="R35">
            <v>0</v>
          </cell>
          <cell r="S35">
            <v>0</v>
          </cell>
          <cell r="T35">
            <v>0</v>
          </cell>
        </row>
        <row r="36">
          <cell r="A36" t="str">
            <v>CAL CARGO</v>
          </cell>
          <cell r="B36" t="str">
            <v>Israel</v>
          </cell>
          <cell r="C36">
            <v>39040</v>
          </cell>
          <cell r="D36">
            <v>40000000</v>
          </cell>
          <cell r="E36">
            <v>850000000</v>
          </cell>
          <cell r="F36">
            <v>0</v>
          </cell>
          <cell r="G36">
            <v>0</v>
          </cell>
          <cell r="H36">
            <v>0</v>
          </cell>
          <cell r="I36">
            <v>0</v>
          </cell>
          <cell r="M36">
            <v>0</v>
          </cell>
          <cell r="N36">
            <v>0</v>
          </cell>
          <cell r="O36">
            <v>0</v>
          </cell>
          <cell r="P36">
            <v>0</v>
          </cell>
          <cell r="Q36">
            <v>0</v>
          </cell>
          <cell r="R36">
            <v>0</v>
          </cell>
          <cell r="S36">
            <v>0</v>
          </cell>
          <cell r="T36">
            <v>0</v>
          </cell>
        </row>
        <row r="37">
          <cell r="A37" t="str">
            <v>CARPAT AIR / MOLDAVIAN AIRLINES</v>
          </cell>
          <cell r="B37" t="str">
            <v>Rumania</v>
          </cell>
          <cell r="C37">
            <v>39073</v>
          </cell>
          <cell r="D37">
            <v>10000000</v>
          </cell>
          <cell r="E37">
            <v>300000000</v>
          </cell>
          <cell r="F37">
            <v>0</v>
          </cell>
          <cell r="G37">
            <v>0</v>
          </cell>
          <cell r="H37">
            <v>0</v>
          </cell>
          <cell r="I37">
            <v>0</v>
          </cell>
          <cell r="M37">
            <v>0</v>
          </cell>
          <cell r="N37">
            <v>0</v>
          </cell>
          <cell r="O37">
            <v>0</v>
          </cell>
          <cell r="P37">
            <v>0</v>
          </cell>
          <cell r="Q37">
            <v>0</v>
          </cell>
          <cell r="R37">
            <v>0</v>
          </cell>
          <cell r="S37">
            <v>0</v>
          </cell>
          <cell r="T37">
            <v>0</v>
          </cell>
        </row>
        <row r="38">
          <cell r="A38" t="str">
            <v>CARIBBEAN AIRLINES</v>
          </cell>
          <cell r="B38" t="str">
            <v>Trinidad</v>
          </cell>
          <cell r="C38">
            <v>39022</v>
          </cell>
          <cell r="D38">
            <v>100000000</v>
          </cell>
          <cell r="E38">
            <v>1000000000</v>
          </cell>
          <cell r="F38">
            <v>0.01</v>
          </cell>
          <cell r="G38">
            <v>1000000</v>
          </cell>
          <cell r="H38">
            <v>10000000</v>
          </cell>
          <cell r="I38">
            <v>11000000</v>
          </cell>
          <cell r="J38">
            <v>39387</v>
          </cell>
          <cell r="K38">
            <v>100000000</v>
          </cell>
          <cell r="L38">
            <v>750000000</v>
          </cell>
          <cell r="M38">
            <v>0.01</v>
          </cell>
          <cell r="N38">
            <v>1000000</v>
          </cell>
          <cell r="O38">
            <v>7500000</v>
          </cell>
          <cell r="P38">
            <v>8500000</v>
          </cell>
          <cell r="Q38">
            <v>0</v>
          </cell>
          <cell r="R38">
            <v>0</v>
          </cell>
          <cell r="S38">
            <v>-2500000</v>
          </cell>
          <cell r="T38">
            <v>-2500000</v>
          </cell>
        </row>
        <row r="39">
          <cell r="A39" t="str">
            <v>CARRIBEAN AIRLINES/LIAT</v>
          </cell>
          <cell r="B39" t="str">
            <v>Antigua</v>
          </cell>
          <cell r="C39">
            <v>39260</v>
          </cell>
          <cell r="D39">
            <v>20000000</v>
          </cell>
          <cell r="E39">
            <v>350000000</v>
          </cell>
          <cell r="F39">
            <v>0</v>
          </cell>
          <cell r="G39">
            <v>0</v>
          </cell>
          <cell r="H39">
            <v>0</v>
          </cell>
          <cell r="I39">
            <v>0</v>
          </cell>
          <cell r="M39">
            <v>0</v>
          </cell>
          <cell r="N39">
            <v>0</v>
          </cell>
          <cell r="O39">
            <v>0</v>
          </cell>
          <cell r="P39">
            <v>0</v>
          </cell>
          <cell r="Q39">
            <v>0</v>
          </cell>
          <cell r="R39">
            <v>0</v>
          </cell>
          <cell r="S39">
            <v>0</v>
          </cell>
          <cell r="T39">
            <v>0</v>
          </cell>
        </row>
        <row r="40">
          <cell r="A40" t="str">
            <v>CATHAY PACIFIC GROUP</v>
          </cell>
          <cell r="B40" t="str">
            <v>Hong Kong</v>
          </cell>
          <cell r="J40">
            <v>39387</v>
          </cell>
          <cell r="K40">
            <v>280000000</v>
          </cell>
          <cell r="L40">
            <v>2250000000</v>
          </cell>
          <cell r="M40">
            <v>8.0000000000000002E-3</v>
          </cell>
          <cell r="N40">
            <v>2240000</v>
          </cell>
          <cell r="O40">
            <v>18000000</v>
          </cell>
          <cell r="P40">
            <v>20240000</v>
          </cell>
          <cell r="Q40">
            <v>2240000</v>
          </cell>
          <cell r="R40">
            <v>2240000</v>
          </cell>
          <cell r="S40">
            <v>18000000</v>
          </cell>
          <cell r="T40">
            <v>18000000</v>
          </cell>
        </row>
        <row r="41">
          <cell r="A41" t="str">
            <v>CHINA AIRLINES LIMITED</v>
          </cell>
          <cell r="B41" t="str">
            <v>China</v>
          </cell>
          <cell r="C41">
            <v>38991</v>
          </cell>
          <cell r="D41">
            <v>25000000</v>
          </cell>
          <cell r="E41">
            <v>1500000000</v>
          </cell>
          <cell r="F41">
            <v>5.0000000000000001E-3</v>
          </cell>
          <cell r="G41">
            <v>125000</v>
          </cell>
          <cell r="H41">
            <v>7500000</v>
          </cell>
          <cell r="I41">
            <v>7625000</v>
          </cell>
          <cell r="M41">
            <v>0</v>
          </cell>
          <cell r="N41">
            <v>0</v>
          </cell>
          <cell r="O41">
            <v>0</v>
          </cell>
          <cell r="P41">
            <v>0</v>
          </cell>
          <cell r="Q41">
            <v>-125000</v>
          </cell>
          <cell r="R41">
            <v>-125000</v>
          </cell>
          <cell r="S41">
            <v>-7500000</v>
          </cell>
          <cell r="T41">
            <v>-7500000</v>
          </cell>
        </row>
        <row r="42">
          <cell r="A42" t="str">
            <v>CHINA AIRLINES LIMITED</v>
          </cell>
          <cell r="B42" t="str">
            <v>Taiwan</v>
          </cell>
          <cell r="C42">
            <v>39278</v>
          </cell>
          <cell r="D42">
            <v>250000000</v>
          </cell>
          <cell r="E42">
            <v>1650000000</v>
          </cell>
          <cell r="F42">
            <v>0.01</v>
          </cell>
          <cell r="G42">
            <v>2500000</v>
          </cell>
          <cell r="H42">
            <v>16500000</v>
          </cell>
          <cell r="I42">
            <v>19000000</v>
          </cell>
          <cell r="J42">
            <v>39644</v>
          </cell>
          <cell r="K42">
            <v>250000000</v>
          </cell>
          <cell r="L42">
            <v>1750000000</v>
          </cell>
          <cell r="M42">
            <v>0.01</v>
          </cell>
          <cell r="N42">
            <v>2500000</v>
          </cell>
          <cell r="O42">
            <v>17500000</v>
          </cell>
          <cell r="P42">
            <v>20000000</v>
          </cell>
          <cell r="Q42">
            <v>0</v>
          </cell>
          <cell r="R42">
            <v>0</v>
          </cell>
          <cell r="S42">
            <v>1000000</v>
          </cell>
          <cell r="T42">
            <v>1000000</v>
          </cell>
        </row>
        <row r="43">
          <cell r="A43" t="str">
            <v>CHINA CIVIL AVIATION GROUP</v>
          </cell>
          <cell r="B43" t="str">
            <v>China</v>
          </cell>
          <cell r="J43">
            <v>39417</v>
          </cell>
          <cell r="K43">
            <v>470000000</v>
          </cell>
          <cell r="M43">
            <v>1.2500000000000001E-2</v>
          </cell>
          <cell r="N43">
            <v>5875000</v>
          </cell>
          <cell r="O43">
            <v>0</v>
          </cell>
          <cell r="P43">
            <v>5875000</v>
          </cell>
          <cell r="Q43">
            <v>5875000</v>
          </cell>
          <cell r="R43">
            <v>5875000</v>
          </cell>
          <cell r="S43">
            <v>0</v>
          </cell>
          <cell r="T43">
            <v>0</v>
          </cell>
        </row>
        <row r="44">
          <cell r="A44" t="str">
            <v>CYPRUS AIRWAYS</v>
          </cell>
          <cell r="B44" t="str">
            <v>Greece</v>
          </cell>
          <cell r="C44">
            <v>39022</v>
          </cell>
          <cell r="D44">
            <v>115000000</v>
          </cell>
          <cell r="E44">
            <v>1000000000</v>
          </cell>
          <cell r="F44">
            <v>0</v>
          </cell>
          <cell r="G44">
            <v>0</v>
          </cell>
          <cell r="H44">
            <v>0</v>
          </cell>
          <cell r="I44">
            <v>0</v>
          </cell>
          <cell r="J44">
            <v>39387</v>
          </cell>
          <cell r="K44">
            <v>117750000</v>
          </cell>
          <cell r="L44">
            <v>1000000000</v>
          </cell>
          <cell r="M44">
            <v>0.02</v>
          </cell>
          <cell r="N44">
            <v>2355000</v>
          </cell>
          <cell r="O44">
            <v>20000000</v>
          </cell>
          <cell r="P44">
            <v>22355000</v>
          </cell>
          <cell r="Q44">
            <v>2355000</v>
          </cell>
          <cell r="R44">
            <v>2355000</v>
          </cell>
          <cell r="S44">
            <v>20000000</v>
          </cell>
          <cell r="T44">
            <v>20000000</v>
          </cell>
        </row>
        <row r="45">
          <cell r="A45" t="str">
            <v>DEUTSCHE LUFTHANSA</v>
          </cell>
          <cell r="B45" t="str">
            <v>Germany</v>
          </cell>
          <cell r="C45">
            <v>39051</v>
          </cell>
          <cell r="D45">
            <v>275000000</v>
          </cell>
          <cell r="E45">
            <v>2250000000</v>
          </cell>
          <cell r="F45">
            <v>0.01</v>
          </cell>
          <cell r="G45">
            <v>2750000</v>
          </cell>
          <cell r="H45">
            <v>22500000</v>
          </cell>
          <cell r="I45">
            <v>25250000</v>
          </cell>
          <cell r="J45">
            <v>39416</v>
          </cell>
          <cell r="K45">
            <v>275000000</v>
          </cell>
          <cell r="L45">
            <v>2250000000</v>
          </cell>
          <cell r="M45">
            <v>0.01</v>
          </cell>
          <cell r="N45">
            <v>2750000</v>
          </cell>
          <cell r="O45">
            <v>22500000</v>
          </cell>
          <cell r="P45">
            <v>25250000</v>
          </cell>
          <cell r="Q45">
            <v>0</v>
          </cell>
          <cell r="R45">
            <v>0</v>
          </cell>
          <cell r="S45">
            <v>0</v>
          </cell>
          <cell r="T45">
            <v>0</v>
          </cell>
        </row>
        <row r="46">
          <cell r="A46" t="str">
            <v>DUTCH ANTILLES EXPRESS</v>
          </cell>
          <cell r="B46" t="str">
            <v>Netherland</v>
          </cell>
          <cell r="C46">
            <v>39106</v>
          </cell>
          <cell r="D46">
            <v>16000000</v>
          </cell>
          <cell r="E46">
            <v>500000000</v>
          </cell>
          <cell r="F46">
            <v>0</v>
          </cell>
          <cell r="G46">
            <v>0</v>
          </cell>
          <cell r="H46">
            <v>0</v>
          </cell>
          <cell r="I46">
            <v>0</v>
          </cell>
          <cell r="M46">
            <v>0</v>
          </cell>
          <cell r="N46">
            <v>0</v>
          </cell>
          <cell r="O46">
            <v>0</v>
          </cell>
          <cell r="P46">
            <v>0</v>
          </cell>
          <cell r="Q46">
            <v>0</v>
          </cell>
          <cell r="R46">
            <v>0</v>
          </cell>
          <cell r="S46">
            <v>0</v>
          </cell>
          <cell r="T46">
            <v>0</v>
          </cell>
        </row>
        <row r="47">
          <cell r="A47" t="str">
            <v>EADS</v>
          </cell>
          <cell r="B47" t="str">
            <v>France</v>
          </cell>
          <cell r="J47">
            <v>39722</v>
          </cell>
          <cell r="K47">
            <v>450000000</v>
          </cell>
          <cell r="L47">
            <v>2400000000</v>
          </cell>
          <cell r="M47">
            <v>5.0000000000000001E-3</v>
          </cell>
          <cell r="N47">
            <v>2250000</v>
          </cell>
          <cell r="O47">
            <v>12000000</v>
          </cell>
          <cell r="P47">
            <v>14250000</v>
          </cell>
          <cell r="Q47">
            <v>2250000</v>
          </cell>
          <cell r="R47">
            <v>2250000</v>
          </cell>
          <cell r="S47">
            <v>12000000</v>
          </cell>
          <cell r="T47">
            <v>12000000</v>
          </cell>
        </row>
        <row r="48">
          <cell r="A48" t="str">
            <v>EGYPT AIR</v>
          </cell>
          <cell r="B48" t="str">
            <v>Egypt</v>
          </cell>
          <cell r="C48">
            <v>39067</v>
          </cell>
          <cell r="D48">
            <v>185000000</v>
          </cell>
          <cell r="E48">
            <v>1250000000</v>
          </cell>
          <cell r="F48">
            <v>1.2999999999999999E-2</v>
          </cell>
          <cell r="G48">
            <v>2405000</v>
          </cell>
          <cell r="H48">
            <v>16250000</v>
          </cell>
          <cell r="I48">
            <v>18655000</v>
          </cell>
          <cell r="J48">
            <v>39432</v>
          </cell>
          <cell r="K48">
            <v>192500000</v>
          </cell>
          <cell r="L48">
            <v>1250000000</v>
          </cell>
          <cell r="M48">
            <v>1.2999999999999999E-2</v>
          </cell>
          <cell r="N48">
            <v>2502500</v>
          </cell>
          <cell r="O48">
            <v>16250000</v>
          </cell>
          <cell r="P48">
            <v>18752500</v>
          </cell>
          <cell r="Q48">
            <v>97500</v>
          </cell>
          <cell r="R48">
            <v>97500</v>
          </cell>
          <cell r="S48">
            <v>0</v>
          </cell>
          <cell r="T48">
            <v>0</v>
          </cell>
        </row>
        <row r="49">
          <cell r="A49" t="str">
            <v>ERICSSON MICROWAVE SYSTEMS</v>
          </cell>
          <cell r="B49" t="str">
            <v>Sweden</v>
          </cell>
          <cell r="C49">
            <v>39111</v>
          </cell>
          <cell r="D49">
            <v>101000000</v>
          </cell>
          <cell r="E49">
            <v>500000000</v>
          </cell>
          <cell r="F49">
            <v>0.02</v>
          </cell>
          <cell r="G49">
            <v>2020000</v>
          </cell>
          <cell r="H49">
            <v>10000000</v>
          </cell>
          <cell r="I49">
            <v>12020000</v>
          </cell>
          <cell r="M49">
            <v>0</v>
          </cell>
          <cell r="N49">
            <v>0</v>
          </cell>
          <cell r="O49">
            <v>0</v>
          </cell>
          <cell r="P49">
            <v>0</v>
          </cell>
          <cell r="Q49">
            <v>-2020000</v>
          </cell>
          <cell r="R49">
            <v>-2020000</v>
          </cell>
          <cell r="S49">
            <v>-10000000</v>
          </cell>
          <cell r="T49">
            <v>-10000000</v>
          </cell>
        </row>
        <row r="50">
          <cell r="A50" t="str">
            <v>EUROFLY/MERIDIANA</v>
          </cell>
          <cell r="B50" t="str">
            <v>Italy</v>
          </cell>
          <cell r="C50">
            <v>39173</v>
          </cell>
          <cell r="D50">
            <v>110000000</v>
          </cell>
          <cell r="E50">
            <v>1000000000</v>
          </cell>
          <cell r="F50">
            <v>0.01</v>
          </cell>
          <cell r="G50">
            <v>1100000</v>
          </cell>
          <cell r="H50">
            <v>10000000</v>
          </cell>
          <cell r="I50">
            <v>11100000</v>
          </cell>
          <cell r="M50">
            <v>0</v>
          </cell>
          <cell r="N50">
            <v>0</v>
          </cell>
          <cell r="O50">
            <v>0</v>
          </cell>
          <cell r="P50">
            <v>0</v>
          </cell>
          <cell r="Q50">
            <v>-1100000</v>
          </cell>
          <cell r="R50">
            <v>-1100000</v>
          </cell>
          <cell r="S50">
            <v>-10000000</v>
          </cell>
          <cell r="T50">
            <v>-10000000</v>
          </cell>
        </row>
        <row r="51">
          <cell r="A51" t="str">
            <v>EVA AIRWAYS / UNI AIRWAYS CORPORATION</v>
          </cell>
          <cell r="B51" t="str">
            <v>China</v>
          </cell>
          <cell r="C51">
            <v>39234</v>
          </cell>
          <cell r="D51">
            <v>250000000</v>
          </cell>
          <cell r="E51">
            <v>1500000000</v>
          </cell>
          <cell r="F51">
            <v>0.01</v>
          </cell>
          <cell r="G51">
            <v>2500000</v>
          </cell>
          <cell r="H51">
            <v>15000000</v>
          </cell>
          <cell r="I51">
            <v>17500000</v>
          </cell>
          <cell r="J51">
            <v>39600</v>
          </cell>
          <cell r="K51">
            <v>260000000</v>
          </cell>
          <cell r="L51">
            <v>1650000000</v>
          </cell>
          <cell r="M51">
            <v>0.01</v>
          </cell>
          <cell r="N51">
            <v>2600000</v>
          </cell>
          <cell r="O51">
            <v>16500000</v>
          </cell>
          <cell r="P51">
            <v>19100000</v>
          </cell>
          <cell r="Q51">
            <v>100000</v>
          </cell>
          <cell r="R51">
            <v>100000</v>
          </cell>
          <cell r="S51">
            <v>1500000</v>
          </cell>
          <cell r="T51">
            <v>1500000</v>
          </cell>
        </row>
        <row r="52">
          <cell r="A52" t="str">
            <v>FINNISH COMMUTER AIRLINES</v>
          </cell>
          <cell r="B52" t="str">
            <v>Finland</v>
          </cell>
          <cell r="C52">
            <v>39014</v>
          </cell>
          <cell r="D52">
            <v>30000000</v>
          </cell>
          <cell r="E52">
            <v>350000000</v>
          </cell>
          <cell r="F52">
            <v>0</v>
          </cell>
          <cell r="G52">
            <v>0</v>
          </cell>
          <cell r="H52">
            <v>0</v>
          </cell>
          <cell r="I52">
            <v>0</v>
          </cell>
          <cell r="J52">
            <v>39379</v>
          </cell>
          <cell r="K52">
            <v>30000000</v>
          </cell>
          <cell r="L52">
            <v>350000000</v>
          </cell>
          <cell r="M52">
            <v>0.01</v>
          </cell>
          <cell r="N52">
            <v>300000</v>
          </cell>
          <cell r="O52">
            <v>3500000</v>
          </cell>
          <cell r="P52">
            <v>3800000</v>
          </cell>
          <cell r="Q52">
            <v>300000</v>
          </cell>
          <cell r="R52">
            <v>300000</v>
          </cell>
          <cell r="S52">
            <v>3500000</v>
          </cell>
          <cell r="T52">
            <v>3500000</v>
          </cell>
        </row>
        <row r="53">
          <cell r="A53" t="str">
            <v>FIRST CHOICE</v>
          </cell>
          <cell r="B53" t="str">
            <v>UK</v>
          </cell>
          <cell r="C53">
            <v>39022</v>
          </cell>
          <cell r="D53">
            <v>125000000</v>
          </cell>
          <cell r="E53">
            <v>1800000000</v>
          </cell>
          <cell r="F53">
            <v>0.01</v>
          </cell>
          <cell r="G53">
            <v>1250000</v>
          </cell>
          <cell r="H53">
            <v>18000000</v>
          </cell>
          <cell r="I53">
            <v>19250000</v>
          </cell>
          <cell r="M53">
            <v>0</v>
          </cell>
          <cell r="N53">
            <v>0</v>
          </cell>
          <cell r="O53">
            <v>0</v>
          </cell>
          <cell r="P53">
            <v>0</v>
          </cell>
          <cell r="Q53">
            <v>-1250000</v>
          </cell>
          <cell r="R53">
            <v>-1250000</v>
          </cell>
          <cell r="S53">
            <v>-18000000</v>
          </cell>
          <cell r="T53">
            <v>-18000000</v>
          </cell>
        </row>
        <row r="54">
          <cell r="A54" t="str">
            <v>FLYME SWEDEN</v>
          </cell>
          <cell r="B54" t="str">
            <v>Sweden</v>
          </cell>
          <cell r="C54">
            <v>39102</v>
          </cell>
          <cell r="D54">
            <v>50000000</v>
          </cell>
          <cell r="E54">
            <v>600000000</v>
          </cell>
          <cell r="F54">
            <v>0</v>
          </cell>
          <cell r="G54">
            <v>0</v>
          </cell>
          <cell r="H54">
            <v>0</v>
          </cell>
          <cell r="I54">
            <v>0</v>
          </cell>
          <cell r="M54">
            <v>0</v>
          </cell>
          <cell r="N54">
            <v>0</v>
          </cell>
          <cell r="O54">
            <v>0</v>
          </cell>
          <cell r="P54">
            <v>0</v>
          </cell>
          <cell r="Q54">
            <v>0</v>
          </cell>
          <cell r="R54">
            <v>0</v>
          </cell>
          <cell r="S54">
            <v>0</v>
          </cell>
          <cell r="T54">
            <v>0</v>
          </cell>
        </row>
        <row r="55">
          <cell r="A55" t="str">
            <v>GEORGIAN AIRWAYS</v>
          </cell>
          <cell r="B55" t="str">
            <v>Russia</v>
          </cell>
          <cell r="C55">
            <v>39125</v>
          </cell>
          <cell r="D55">
            <v>30000000</v>
          </cell>
          <cell r="E55">
            <v>600000000</v>
          </cell>
          <cell r="F55">
            <v>0</v>
          </cell>
          <cell r="G55">
            <v>0</v>
          </cell>
          <cell r="H55">
            <v>0</v>
          </cell>
          <cell r="I55">
            <v>0</v>
          </cell>
          <cell r="M55">
            <v>0</v>
          </cell>
          <cell r="N55">
            <v>0</v>
          </cell>
          <cell r="O55">
            <v>0</v>
          </cell>
          <cell r="P55">
            <v>0</v>
          </cell>
          <cell r="Q55">
            <v>0</v>
          </cell>
          <cell r="R55">
            <v>0</v>
          </cell>
          <cell r="S55">
            <v>0</v>
          </cell>
          <cell r="T55">
            <v>0</v>
          </cell>
        </row>
        <row r="56">
          <cell r="A56" t="str">
            <v>GERMANIA/BULGARIA AIR CHARTER</v>
          </cell>
          <cell r="B56" t="str">
            <v>Germany</v>
          </cell>
          <cell r="C56">
            <v>39176</v>
          </cell>
          <cell r="D56">
            <v>76000000</v>
          </cell>
          <cell r="E56">
            <v>550000000</v>
          </cell>
          <cell r="F56">
            <v>0</v>
          </cell>
          <cell r="G56">
            <v>0</v>
          </cell>
          <cell r="H56">
            <v>0</v>
          </cell>
          <cell r="I56">
            <v>0</v>
          </cell>
          <cell r="J56">
            <v>39542</v>
          </cell>
          <cell r="K56">
            <v>71000000</v>
          </cell>
          <cell r="L56">
            <v>750000000</v>
          </cell>
          <cell r="M56">
            <v>2.5000000000000001E-2</v>
          </cell>
          <cell r="N56">
            <v>1775000</v>
          </cell>
          <cell r="O56">
            <v>18750000</v>
          </cell>
          <cell r="P56">
            <v>20525000</v>
          </cell>
          <cell r="Q56">
            <v>1775000</v>
          </cell>
          <cell r="R56">
            <v>1775000</v>
          </cell>
          <cell r="S56">
            <v>18750000</v>
          </cell>
          <cell r="T56">
            <v>18750000</v>
          </cell>
        </row>
        <row r="57">
          <cell r="A57" t="str">
            <v>GRUPO MEXICANA DE AVIACION</v>
          </cell>
          <cell r="B57" t="str">
            <v>Mexico</v>
          </cell>
          <cell r="J57">
            <v>39600</v>
          </cell>
          <cell r="K57">
            <v>100000000</v>
          </cell>
          <cell r="L57">
            <v>1500000000</v>
          </cell>
          <cell r="M57">
            <v>0.01</v>
          </cell>
          <cell r="N57">
            <v>1000000</v>
          </cell>
          <cell r="O57">
            <v>15000000</v>
          </cell>
          <cell r="P57">
            <v>16000000</v>
          </cell>
          <cell r="Q57">
            <v>1000000</v>
          </cell>
          <cell r="R57">
            <v>1000000</v>
          </cell>
          <cell r="S57">
            <v>15000000</v>
          </cell>
          <cell r="T57">
            <v>15000000</v>
          </cell>
        </row>
        <row r="58">
          <cell r="A58" t="str">
            <v>GMG ARILINES</v>
          </cell>
          <cell r="B58" t="str">
            <v>Bangladesh</v>
          </cell>
          <cell r="C58">
            <v>39027</v>
          </cell>
          <cell r="D58">
            <v>20000000</v>
          </cell>
          <cell r="E58">
            <v>500000000</v>
          </cell>
          <cell r="F58">
            <v>0</v>
          </cell>
          <cell r="G58">
            <v>0</v>
          </cell>
          <cell r="H58">
            <v>0</v>
          </cell>
          <cell r="I58">
            <v>0</v>
          </cell>
          <cell r="M58">
            <v>0</v>
          </cell>
          <cell r="N58">
            <v>0</v>
          </cell>
          <cell r="O58">
            <v>0</v>
          </cell>
          <cell r="P58">
            <v>0</v>
          </cell>
          <cell r="Q58">
            <v>0</v>
          </cell>
          <cell r="R58">
            <v>0</v>
          </cell>
          <cell r="S58">
            <v>0</v>
          </cell>
          <cell r="T58">
            <v>0</v>
          </cell>
        </row>
        <row r="59">
          <cell r="A59" t="str">
            <v>GO AIR</v>
          </cell>
          <cell r="B59" t="str">
            <v>India</v>
          </cell>
          <cell r="C59">
            <v>39011</v>
          </cell>
          <cell r="D59">
            <v>70000000</v>
          </cell>
          <cell r="E59">
            <v>750000000</v>
          </cell>
          <cell r="F59">
            <v>0</v>
          </cell>
          <cell r="G59">
            <v>0</v>
          </cell>
          <cell r="H59">
            <v>0</v>
          </cell>
          <cell r="I59">
            <v>0</v>
          </cell>
          <cell r="M59">
            <v>0</v>
          </cell>
          <cell r="N59">
            <v>0</v>
          </cell>
          <cell r="O59">
            <v>0</v>
          </cell>
          <cell r="P59">
            <v>0</v>
          </cell>
          <cell r="Q59">
            <v>0</v>
          </cell>
          <cell r="R59">
            <v>0</v>
          </cell>
          <cell r="S59">
            <v>0</v>
          </cell>
          <cell r="T59">
            <v>0</v>
          </cell>
        </row>
        <row r="60">
          <cell r="A60" t="str">
            <v>GULF CO COUNCIL</v>
          </cell>
          <cell r="B60" t="str">
            <v>Middle East</v>
          </cell>
          <cell r="C60">
            <v>39037</v>
          </cell>
          <cell r="D60">
            <v>275000000</v>
          </cell>
          <cell r="E60">
            <v>2000000000</v>
          </cell>
          <cell r="F60">
            <v>8.6999999999999994E-3</v>
          </cell>
          <cell r="G60">
            <v>2392500</v>
          </cell>
          <cell r="H60">
            <v>17400000</v>
          </cell>
          <cell r="I60">
            <v>19792500</v>
          </cell>
          <cell r="J60">
            <v>39402</v>
          </cell>
          <cell r="K60">
            <v>275000000</v>
          </cell>
          <cell r="L60">
            <v>2250000000</v>
          </cell>
          <cell r="M60">
            <v>8.9999999999999993E-3</v>
          </cell>
          <cell r="N60">
            <v>2475000</v>
          </cell>
          <cell r="O60">
            <v>20250000</v>
          </cell>
          <cell r="P60">
            <v>22725000</v>
          </cell>
          <cell r="Q60">
            <v>82500</v>
          </cell>
          <cell r="R60">
            <v>82500</v>
          </cell>
          <cell r="S60">
            <v>2850000</v>
          </cell>
          <cell r="T60">
            <v>2850000</v>
          </cell>
        </row>
        <row r="61">
          <cell r="A61" t="str">
            <v>GULF CO-OPERATION</v>
          </cell>
          <cell r="B61" t="str">
            <v>Middle East</v>
          </cell>
          <cell r="C61">
            <v>39037</v>
          </cell>
          <cell r="D61">
            <v>275000000</v>
          </cell>
          <cell r="E61">
            <v>200000000</v>
          </cell>
          <cell r="F61">
            <v>8.6999999999999994E-3</v>
          </cell>
          <cell r="G61">
            <v>2392500</v>
          </cell>
          <cell r="H61">
            <v>1739999.9999999998</v>
          </cell>
          <cell r="I61">
            <v>4132500</v>
          </cell>
          <cell r="M61">
            <v>0</v>
          </cell>
          <cell r="N61">
            <v>0</v>
          </cell>
          <cell r="O61">
            <v>0</v>
          </cell>
          <cell r="P61">
            <v>0</v>
          </cell>
          <cell r="Q61">
            <v>-2392500</v>
          </cell>
          <cell r="R61">
            <v>-2392500</v>
          </cell>
          <cell r="S61">
            <v>-1739999.9999999998</v>
          </cell>
          <cell r="T61">
            <v>-1739999.9999999998</v>
          </cell>
        </row>
        <row r="62">
          <cell r="A62" t="str">
            <v>HAINAN (T)</v>
          </cell>
          <cell r="B62" t="str">
            <v>China</v>
          </cell>
          <cell r="J62">
            <v>39546</v>
          </cell>
          <cell r="K62">
            <v>200000000</v>
          </cell>
          <cell r="L62">
            <v>1500000000</v>
          </cell>
          <cell r="M62">
            <v>1.2E-2</v>
          </cell>
          <cell r="N62">
            <v>2400000</v>
          </cell>
          <cell r="O62">
            <v>18000000</v>
          </cell>
          <cell r="P62">
            <v>20400000</v>
          </cell>
          <cell r="Q62">
            <v>2400000</v>
          </cell>
          <cell r="R62">
            <v>2400000</v>
          </cell>
          <cell r="S62">
            <v>18000000</v>
          </cell>
          <cell r="T62">
            <v>18000000</v>
          </cell>
        </row>
        <row r="63">
          <cell r="A63" t="str">
            <v>HIS MAJESTY THE SULTAN OF OMAN</v>
          </cell>
          <cell r="B63" t="str">
            <v>Oman</v>
          </cell>
          <cell r="C63">
            <v>39052</v>
          </cell>
          <cell r="D63">
            <v>275000000</v>
          </cell>
          <cell r="E63">
            <v>2000000000</v>
          </cell>
          <cell r="F63">
            <v>0</v>
          </cell>
          <cell r="G63">
            <v>0</v>
          </cell>
          <cell r="H63">
            <v>0</v>
          </cell>
          <cell r="I63">
            <v>0</v>
          </cell>
          <cell r="M63">
            <v>0</v>
          </cell>
          <cell r="N63">
            <v>0</v>
          </cell>
          <cell r="O63">
            <v>0</v>
          </cell>
          <cell r="P63">
            <v>0</v>
          </cell>
          <cell r="Q63">
            <v>0</v>
          </cell>
          <cell r="R63">
            <v>0</v>
          </cell>
          <cell r="S63">
            <v>0</v>
          </cell>
          <cell r="T63">
            <v>0</v>
          </cell>
        </row>
        <row r="64">
          <cell r="A64" t="str">
            <v>HOKKAIDO INTERNATIONAL AIRLINES(AIRDO)</v>
          </cell>
          <cell r="B64" t="str">
            <v>Japan</v>
          </cell>
          <cell r="C64">
            <v>39055</v>
          </cell>
          <cell r="D64">
            <v>99000000</v>
          </cell>
          <cell r="E64">
            <v>1000000000</v>
          </cell>
          <cell r="F64">
            <v>0.02</v>
          </cell>
          <cell r="G64">
            <v>1980000</v>
          </cell>
          <cell r="H64">
            <v>20000000</v>
          </cell>
          <cell r="I64">
            <v>21980000</v>
          </cell>
          <cell r="J64">
            <v>39417</v>
          </cell>
          <cell r="K64">
            <v>99000000</v>
          </cell>
          <cell r="L64">
            <v>1000000000</v>
          </cell>
          <cell r="M64">
            <v>8.7410000000000005E-3</v>
          </cell>
          <cell r="N64">
            <v>865359</v>
          </cell>
          <cell r="O64">
            <v>8741000</v>
          </cell>
          <cell r="P64">
            <v>9606359</v>
          </cell>
          <cell r="Q64">
            <v>-1114641</v>
          </cell>
          <cell r="R64">
            <v>-1114641</v>
          </cell>
          <cell r="S64">
            <v>-11259000</v>
          </cell>
          <cell r="T64">
            <v>-11259000</v>
          </cell>
        </row>
        <row r="65">
          <cell r="A65" t="str">
            <v>IBERIA AIRLINES</v>
          </cell>
          <cell r="B65" t="str">
            <v>Spain</v>
          </cell>
          <cell r="C65">
            <v>39052</v>
          </cell>
          <cell r="D65">
            <v>200000000</v>
          </cell>
          <cell r="E65">
            <v>1500000000</v>
          </cell>
          <cell r="F65">
            <v>1.2E-2</v>
          </cell>
          <cell r="G65">
            <v>2400000</v>
          </cell>
          <cell r="H65">
            <v>18000000</v>
          </cell>
          <cell r="I65">
            <v>20400000</v>
          </cell>
          <cell r="J65">
            <v>39417</v>
          </cell>
          <cell r="K65">
            <v>200000000</v>
          </cell>
          <cell r="L65">
            <v>2000000000</v>
          </cell>
          <cell r="M65">
            <v>0.01</v>
          </cell>
          <cell r="N65">
            <v>2000000</v>
          </cell>
          <cell r="O65">
            <v>20000000</v>
          </cell>
          <cell r="P65">
            <v>22000000</v>
          </cell>
          <cell r="Q65">
            <v>-400000</v>
          </cell>
          <cell r="R65">
            <v>-400000</v>
          </cell>
          <cell r="S65">
            <v>2000000</v>
          </cell>
          <cell r="T65">
            <v>2000000</v>
          </cell>
        </row>
        <row r="66">
          <cell r="A66" t="str">
            <v>INDIAN AIRLINES</v>
          </cell>
          <cell r="B66" t="str">
            <v>India</v>
          </cell>
          <cell r="C66">
            <v>38991</v>
          </cell>
          <cell r="D66">
            <v>100000000</v>
          </cell>
          <cell r="E66">
            <v>750000000</v>
          </cell>
          <cell r="F66">
            <v>5.0000000000000001E-3</v>
          </cell>
          <cell r="G66">
            <v>500000</v>
          </cell>
          <cell r="H66">
            <v>3750000</v>
          </cell>
          <cell r="I66">
            <v>4250000</v>
          </cell>
          <cell r="M66">
            <v>0</v>
          </cell>
          <cell r="N66">
            <v>0</v>
          </cell>
          <cell r="O66">
            <v>0</v>
          </cell>
          <cell r="P66">
            <v>0</v>
          </cell>
          <cell r="Q66">
            <v>-500000</v>
          </cell>
          <cell r="R66">
            <v>-500000</v>
          </cell>
          <cell r="S66">
            <v>-3750000</v>
          </cell>
          <cell r="T66">
            <v>-3750000</v>
          </cell>
        </row>
        <row r="67">
          <cell r="A67" t="str">
            <v>IRAN AIR</v>
          </cell>
          <cell r="B67" t="str">
            <v>Iran</v>
          </cell>
          <cell r="C67">
            <v>39162</v>
          </cell>
          <cell r="D67">
            <v>65000000</v>
          </cell>
          <cell r="E67">
            <v>1200000000</v>
          </cell>
          <cell r="F67">
            <v>1.4999999999999999E-2</v>
          </cell>
          <cell r="G67">
            <v>975000</v>
          </cell>
          <cell r="H67">
            <v>18000000</v>
          </cell>
          <cell r="I67">
            <v>18975000</v>
          </cell>
          <cell r="J67">
            <v>39519</v>
          </cell>
          <cell r="K67">
            <v>75000000</v>
          </cell>
          <cell r="L67">
            <v>1352216000</v>
          </cell>
          <cell r="M67">
            <v>1.0664999999999999E-2</v>
          </cell>
          <cell r="N67">
            <v>799874.99999999988</v>
          </cell>
          <cell r="O67">
            <v>14421383.639999999</v>
          </cell>
          <cell r="P67">
            <v>15221258.639999999</v>
          </cell>
          <cell r="Q67">
            <v>-175125.00000000012</v>
          </cell>
          <cell r="R67">
            <v>-175125.00000000012</v>
          </cell>
          <cell r="S67">
            <v>-3578616.3600000013</v>
          </cell>
          <cell r="T67">
            <v>-3578616.3600000013</v>
          </cell>
        </row>
        <row r="68">
          <cell r="A68" t="str">
            <v xml:space="preserve">IRNA AEMAN AIRLINES </v>
          </cell>
          <cell r="B68" t="str">
            <v>Iran</v>
          </cell>
          <cell r="C68">
            <v>39162</v>
          </cell>
          <cell r="D68">
            <v>20000000</v>
          </cell>
          <cell r="E68">
            <v>200000000</v>
          </cell>
          <cell r="F68">
            <v>0.02</v>
          </cell>
          <cell r="G68">
            <v>400000</v>
          </cell>
          <cell r="H68">
            <v>4000000</v>
          </cell>
          <cell r="I68">
            <v>4400000</v>
          </cell>
          <cell r="M68">
            <v>0</v>
          </cell>
          <cell r="N68">
            <v>0</v>
          </cell>
          <cell r="O68">
            <v>0</v>
          </cell>
          <cell r="P68">
            <v>0</v>
          </cell>
          <cell r="Q68">
            <v>-400000</v>
          </cell>
          <cell r="R68">
            <v>-400000</v>
          </cell>
          <cell r="S68">
            <v>-4000000</v>
          </cell>
          <cell r="T68">
            <v>-4000000</v>
          </cell>
        </row>
        <row r="69">
          <cell r="A69" t="str">
            <v>JAPAN AIRLINES</v>
          </cell>
          <cell r="B69" t="str">
            <v>Japan</v>
          </cell>
          <cell r="C69">
            <v>39052</v>
          </cell>
          <cell r="D69">
            <v>250000000</v>
          </cell>
          <cell r="E69">
            <v>2000000000</v>
          </cell>
          <cell r="F69">
            <v>0.01</v>
          </cell>
          <cell r="G69">
            <v>2500000</v>
          </cell>
          <cell r="H69">
            <v>20000000</v>
          </cell>
          <cell r="I69">
            <v>22500000</v>
          </cell>
          <cell r="J69">
            <v>39417</v>
          </cell>
          <cell r="K69">
            <v>250000000</v>
          </cell>
          <cell r="L69">
            <v>2000000000</v>
          </cell>
          <cell r="M69">
            <v>0.01</v>
          </cell>
          <cell r="N69">
            <v>2500000</v>
          </cell>
          <cell r="O69">
            <v>20000000</v>
          </cell>
          <cell r="P69">
            <v>22500000</v>
          </cell>
          <cell r="Q69">
            <v>0</v>
          </cell>
          <cell r="R69">
            <v>0</v>
          </cell>
          <cell r="S69">
            <v>0</v>
          </cell>
          <cell r="T69">
            <v>0</v>
          </cell>
        </row>
        <row r="70">
          <cell r="A70" t="str">
            <v>JAT AIRWAYS</v>
          </cell>
          <cell r="B70" t="str">
            <v>Serbia</v>
          </cell>
          <cell r="J70">
            <v>39379</v>
          </cell>
          <cell r="K70">
            <v>60000000</v>
          </cell>
          <cell r="L70">
            <v>750000000</v>
          </cell>
          <cell r="M70">
            <v>0.01</v>
          </cell>
          <cell r="N70">
            <v>600000</v>
          </cell>
          <cell r="O70">
            <v>7500000</v>
          </cell>
          <cell r="P70">
            <v>8100000</v>
          </cell>
          <cell r="Q70">
            <v>600000</v>
          </cell>
          <cell r="R70">
            <v>600000</v>
          </cell>
          <cell r="S70">
            <v>7500000</v>
          </cell>
          <cell r="T70">
            <v>7500000</v>
          </cell>
        </row>
        <row r="71">
          <cell r="A71" t="str">
            <v>JET AIRWAYS(INDIA) LIMITED</v>
          </cell>
          <cell r="B71" t="str">
            <v>India</v>
          </cell>
          <cell r="C71">
            <v>39188</v>
          </cell>
          <cell r="D71">
            <v>200000000</v>
          </cell>
          <cell r="E71">
            <v>1500000000</v>
          </cell>
          <cell r="F71">
            <v>0.01</v>
          </cell>
          <cell r="G71">
            <v>2000000</v>
          </cell>
          <cell r="H71">
            <v>15000000</v>
          </cell>
          <cell r="I71">
            <v>17000000</v>
          </cell>
          <cell r="J71">
            <v>39554</v>
          </cell>
          <cell r="K71">
            <v>200000000</v>
          </cell>
          <cell r="L71">
            <v>1500000000</v>
          </cell>
          <cell r="M71">
            <v>0.01</v>
          </cell>
          <cell r="N71">
            <v>2000000</v>
          </cell>
          <cell r="O71">
            <v>15000000</v>
          </cell>
          <cell r="P71">
            <v>17000000</v>
          </cell>
          <cell r="Q71">
            <v>0</v>
          </cell>
          <cell r="R71">
            <v>0</v>
          </cell>
          <cell r="S71">
            <v>0</v>
          </cell>
          <cell r="T71">
            <v>0</v>
          </cell>
        </row>
        <row r="72">
          <cell r="A72" t="str">
            <v>JETX LTD</v>
          </cell>
          <cell r="B72" t="str">
            <v>Iseland</v>
          </cell>
          <cell r="C72">
            <v>39209</v>
          </cell>
          <cell r="D72">
            <v>75000000</v>
          </cell>
          <cell r="E72">
            <v>600000000</v>
          </cell>
          <cell r="F72">
            <v>0</v>
          </cell>
          <cell r="G72">
            <v>0</v>
          </cell>
          <cell r="H72">
            <v>0</v>
          </cell>
          <cell r="I72">
            <v>0</v>
          </cell>
          <cell r="M72">
            <v>0</v>
          </cell>
          <cell r="N72">
            <v>0</v>
          </cell>
          <cell r="O72">
            <v>0</v>
          </cell>
          <cell r="P72">
            <v>0</v>
          </cell>
          <cell r="Q72">
            <v>0</v>
          </cell>
          <cell r="R72">
            <v>0</v>
          </cell>
          <cell r="S72">
            <v>0</v>
          </cell>
          <cell r="T72">
            <v>0</v>
          </cell>
        </row>
        <row r="73">
          <cell r="A73" t="str">
            <v>KD AVIA</v>
          </cell>
          <cell r="B73" t="str">
            <v>Russia</v>
          </cell>
          <cell r="C73">
            <v>39151</v>
          </cell>
          <cell r="D73">
            <v>38000000</v>
          </cell>
          <cell r="E73">
            <v>600000000</v>
          </cell>
          <cell r="F73">
            <v>0</v>
          </cell>
          <cell r="G73">
            <v>0</v>
          </cell>
          <cell r="H73">
            <v>0</v>
          </cell>
          <cell r="I73">
            <v>0</v>
          </cell>
          <cell r="M73">
            <v>0</v>
          </cell>
          <cell r="N73">
            <v>0</v>
          </cell>
          <cell r="O73">
            <v>0</v>
          </cell>
          <cell r="P73">
            <v>0</v>
          </cell>
          <cell r="Q73">
            <v>0</v>
          </cell>
          <cell r="R73">
            <v>0</v>
          </cell>
          <cell r="S73">
            <v>0</v>
          </cell>
          <cell r="T73">
            <v>0</v>
          </cell>
        </row>
        <row r="74">
          <cell r="A74" t="str">
            <v>KINGFISHER AIRLINES</v>
          </cell>
          <cell r="B74" t="str">
            <v>India</v>
          </cell>
          <cell r="C74">
            <v>39173</v>
          </cell>
          <cell r="D74">
            <v>225000000</v>
          </cell>
          <cell r="E74">
            <v>1000000000</v>
          </cell>
          <cell r="F74">
            <v>0.01</v>
          </cell>
          <cell r="G74">
            <v>2250000</v>
          </cell>
          <cell r="H74">
            <v>10000000</v>
          </cell>
          <cell r="I74">
            <v>12250000</v>
          </cell>
          <cell r="J74">
            <v>39615</v>
          </cell>
          <cell r="K74">
            <v>226500000</v>
          </cell>
          <cell r="L74">
            <v>1000000000</v>
          </cell>
          <cell r="M74">
            <v>0.01</v>
          </cell>
          <cell r="N74">
            <v>2265000</v>
          </cell>
          <cell r="O74">
            <v>10000000</v>
          </cell>
          <cell r="P74">
            <v>12265000</v>
          </cell>
          <cell r="Q74">
            <v>15000</v>
          </cell>
          <cell r="R74">
            <v>15000</v>
          </cell>
          <cell r="S74">
            <v>0</v>
          </cell>
          <cell r="T74">
            <v>0</v>
          </cell>
        </row>
        <row r="75">
          <cell r="A75" t="str">
            <v>KOUNI TRAVEL HOLDING LIMITED</v>
          </cell>
          <cell r="B75" t="str">
            <v>Sweden</v>
          </cell>
          <cell r="C75">
            <v>39036</v>
          </cell>
          <cell r="D75">
            <v>115000000</v>
          </cell>
          <cell r="E75">
            <v>1000000000</v>
          </cell>
          <cell r="F75">
            <v>0</v>
          </cell>
          <cell r="G75">
            <v>0</v>
          </cell>
          <cell r="H75">
            <v>0</v>
          </cell>
          <cell r="I75">
            <v>0</v>
          </cell>
          <cell r="M75">
            <v>0</v>
          </cell>
          <cell r="N75">
            <v>0</v>
          </cell>
          <cell r="O75">
            <v>0</v>
          </cell>
          <cell r="P75">
            <v>0</v>
          </cell>
          <cell r="Q75">
            <v>0</v>
          </cell>
          <cell r="R75">
            <v>0</v>
          </cell>
          <cell r="S75">
            <v>0</v>
          </cell>
          <cell r="T75">
            <v>0</v>
          </cell>
        </row>
        <row r="76">
          <cell r="A76" t="str">
            <v>LIAT(1974)</v>
          </cell>
          <cell r="B76" t="str">
            <v>West Indies</v>
          </cell>
          <cell r="C76">
            <v>39022</v>
          </cell>
          <cell r="D76">
            <v>20000000</v>
          </cell>
          <cell r="E76">
            <v>350000000</v>
          </cell>
          <cell r="F76">
            <v>0</v>
          </cell>
          <cell r="G76">
            <v>0</v>
          </cell>
          <cell r="H76">
            <v>0</v>
          </cell>
          <cell r="I76">
            <v>0</v>
          </cell>
          <cell r="M76">
            <v>0</v>
          </cell>
          <cell r="N76">
            <v>0</v>
          </cell>
          <cell r="O76">
            <v>0</v>
          </cell>
          <cell r="P76">
            <v>0</v>
          </cell>
          <cell r="Q76">
            <v>0</v>
          </cell>
          <cell r="R76">
            <v>0</v>
          </cell>
          <cell r="S76">
            <v>0</v>
          </cell>
          <cell r="T76">
            <v>0</v>
          </cell>
        </row>
        <row r="77">
          <cell r="A77" t="str">
            <v xml:space="preserve">LINEAS AEREAS AZTECA S.A. </v>
          </cell>
          <cell r="B77" t="str">
            <v>Mexico</v>
          </cell>
          <cell r="C77">
            <v>39138</v>
          </cell>
          <cell r="F77">
            <v>0</v>
          </cell>
          <cell r="G77">
            <v>0</v>
          </cell>
          <cell r="H77">
            <v>0</v>
          </cell>
          <cell r="I77">
            <v>0</v>
          </cell>
          <cell r="M77">
            <v>0</v>
          </cell>
          <cell r="N77">
            <v>0</v>
          </cell>
          <cell r="O77">
            <v>0</v>
          </cell>
          <cell r="P77">
            <v>0</v>
          </cell>
          <cell r="Q77">
            <v>0</v>
          </cell>
          <cell r="R77">
            <v>0</v>
          </cell>
          <cell r="S77">
            <v>0</v>
          </cell>
          <cell r="T77">
            <v>0</v>
          </cell>
        </row>
        <row r="78">
          <cell r="A78" t="str">
            <v>LOTUS AIR</v>
          </cell>
          <cell r="B78" t="str">
            <v>Egypt</v>
          </cell>
          <cell r="C78">
            <v>39114</v>
          </cell>
          <cell r="D78">
            <v>50000000</v>
          </cell>
          <cell r="E78">
            <v>750000000</v>
          </cell>
          <cell r="F78">
            <v>0</v>
          </cell>
          <cell r="G78">
            <v>0</v>
          </cell>
          <cell r="H78">
            <v>0</v>
          </cell>
          <cell r="I78">
            <v>0</v>
          </cell>
          <cell r="M78">
            <v>0</v>
          </cell>
          <cell r="N78">
            <v>0</v>
          </cell>
          <cell r="O78">
            <v>0</v>
          </cell>
          <cell r="P78">
            <v>0</v>
          </cell>
          <cell r="Q78">
            <v>0</v>
          </cell>
          <cell r="R78">
            <v>0</v>
          </cell>
          <cell r="S78">
            <v>0</v>
          </cell>
          <cell r="T78">
            <v>0</v>
          </cell>
        </row>
        <row r="79">
          <cell r="A79" t="str">
            <v>MALAYSIAN AIRLINE SYSTEM</v>
          </cell>
          <cell r="B79" t="str">
            <v>Malaysia</v>
          </cell>
          <cell r="C79">
            <v>39052</v>
          </cell>
          <cell r="D79">
            <v>280000000</v>
          </cell>
          <cell r="E79">
            <v>2000000000</v>
          </cell>
          <cell r="F79">
            <v>8.0000000000000002E-3</v>
          </cell>
          <cell r="G79">
            <v>2240000</v>
          </cell>
          <cell r="H79">
            <v>16000000</v>
          </cell>
          <cell r="I79">
            <v>18240000</v>
          </cell>
          <cell r="J79">
            <v>39417</v>
          </cell>
          <cell r="K79">
            <v>280000000</v>
          </cell>
          <cell r="L79">
            <v>2000000000</v>
          </cell>
          <cell r="M79">
            <v>8.0000000000000002E-3</v>
          </cell>
          <cell r="N79">
            <v>2240000</v>
          </cell>
          <cell r="O79">
            <v>16000000</v>
          </cell>
          <cell r="P79">
            <v>18240000</v>
          </cell>
          <cell r="Q79">
            <v>0</v>
          </cell>
          <cell r="R79">
            <v>0</v>
          </cell>
          <cell r="S79">
            <v>0</v>
          </cell>
          <cell r="T79">
            <v>0</v>
          </cell>
        </row>
        <row r="80">
          <cell r="A80" t="str">
            <v>MNG AIRLINES</v>
          </cell>
          <cell r="B80" t="str">
            <v>Turkey</v>
          </cell>
          <cell r="C80">
            <v>39033</v>
          </cell>
          <cell r="D80">
            <v>35000000</v>
          </cell>
          <cell r="E80">
            <v>600000000</v>
          </cell>
          <cell r="F80">
            <v>0</v>
          </cell>
          <cell r="G80">
            <v>0</v>
          </cell>
          <cell r="H80">
            <v>0</v>
          </cell>
          <cell r="I80">
            <v>0</v>
          </cell>
          <cell r="M80">
            <v>0</v>
          </cell>
          <cell r="N80">
            <v>0</v>
          </cell>
          <cell r="O80">
            <v>0</v>
          </cell>
          <cell r="P80">
            <v>0</v>
          </cell>
          <cell r="Q80">
            <v>0</v>
          </cell>
          <cell r="R80">
            <v>0</v>
          </cell>
          <cell r="S80">
            <v>0</v>
          </cell>
          <cell r="T80">
            <v>0</v>
          </cell>
        </row>
        <row r="81">
          <cell r="A81" t="str">
            <v>MORNACH AIRLINES</v>
          </cell>
          <cell r="B81" t="str">
            <v>UK</v>
          </cell>
          <cell r="C81">
            <v>39295</v>
          </cell>
          <cell r="D81">
            <v>150000000</v>
          </cell>
          <cell r="E81">
            <v>1318681319</v>
          </cell>
          <cell r="F81">
            <v>1.4999999999999999E-2</v>
          </cell>
          <cell r="G81">
            <v>2250000</v>
          </cell>
          <cell r="H81">
            <v>19780219.785</v>
          </cell>
          <cell r="I81">
            <v>22030219.785</v>
          </cell>
          <cell r="J81">
            <v>39661</v>
          </cell>
          <cell r="K81">
            <v>135000000</v>
          </cell>
          <cell r="L81">
            <v>2000000000</v>
          </cell>
          <cell r="M81">
            <v>0.01</v>
          </cell>
          <cell r="N81">
            <v>1350000</v>
          </cell>
          <cell r="O81">
            <v>20000000</v>
          </cell>
          <cell r="P81">
            <v>21350000</v>
          </cell>
          <cell r="Q81">
            <v>-900000</v>
          </cell>
          <cell r="R81">
            <v>-900000</v>
          </cell>
          <cell r="S81">
            <v>219780.21499999985</v>
          </cell>
          <cell r="T81">
            <v>219780.21499999985</v>
          </cell>
        </row>
        <row r="82">
          <cell r="A82" t="str">
            <v>MYTRAVEL</v>
          </cell>
          <cell r="B82" t="str">
            <v>UK</v>
          </cell>
          <cell r="C82">
            <v>39127</v>
          </cell>
          <cell r="D82">
            <v>150000000</v>
          </cell>
          <cell r="E82">
            <v>1700000000</v>
          </cell>
          <cell r="F82">
            <v>1.4999999999999999E-2</v>
          </cell>
          <cell r="G82">
            <v>2250000</v>
          </cell>
          <cell r="H82">
            <v>25500000</v>
          </cell>
          <cell r="I82">
            <v>27750000</v>
          </cell>
          <cell r="M82">
            <v>0</v>
          </cell>
          <cell r="N82">
            <v>0</v>
          </cell>
          <cell r="O82">
            <v>0</v>
          </cell>
          <cell r="P82">
            <v>0</v>
          </cell>
          <cell r="Q82">
            <v>-2250000</v>
          </cell>
          <cell r="R82">
            <v>-2250000</v>
          </cell>
          <cell r="S82">
            <v>-25500000</v>
          </cell>
          <cell r="T82">
            <v>-25500000</v>
          </cell>
        </row>
        <row r="83">
          <cell r="A83" t="str">
            <v>NATS HOLDING</v>
          </cell>
          <cell r="B83" t="str">
            <v>UK</v>
          </cell>
          <cell r="C83">
            <v>39264</v>
          </cell>
          <cell r="D83">
            <v>0</v>
          </cell>
          <cell r="E83">
            <v>1500000000</v>
          </cell>
          <cell r="F83">
            <v>0.01</v>
          </cell>
          <cell r="G83">
            <v>0</v>
          </cell>
          <cell r="H83">
            <v>15000000</v>
          </cell>
          <cell r="I83">
            <v>15000000</v>
          </cell>
          <cell r="J83">
            <v>39264</v>
          </cell>
          <cell r="L83">
            <v>1500000000</v>
          </cell>
          <cell r="M83">
            <v>0.01</v>
          </cell>
          <cell r="N83">
            <v>0</v>
          </cell>
          <cell r="O83">
            <v>15000000</v>
          </cell>
          <cell r="P83">
            <v>15000000</v>
          </cell>
          <cell r="Q83">
            <v>0</v>
          </cell>
          <cell r="R83">
            <v>0</v>
          </cell>
          <cell r="S83">
            <v>0</v>
          </cell>
          <cell r="T83">
            <v>0</v>
          </cell>
        </row>
        <row r="84">
          <cell r="A84" t="str">
            <v>NAV CANADA</v>
          </cell>
          <cell r="B84" t="str">
            <v>Canada</v>
          </cell>
          <cell r="C84">
            <v>39036</v>
          </cell>
          <cell r="E84">
            <v>2350000000</v>
          </cell>
          <cell r="F84">
            <v>0.01</v>
          </cell>
          <cell r="G84">
            <v>0</v>
          </cell>
          <cell r="H84">
            <v>23500000</v>
          </cell>
          <cell r="I84">
            <v>23500000</v>
          </cell>
          <cell r="J84">
            <v>39401</v>
          </cell>
          <cell r="L84">
            <v>1000000000</v>
          </cell>
          <cell r="M84">
            <v>0.02</v>
          </cell>
          <cell r="N84">
            <v>0</v>
          </cell>
          <cell r="O84">
            <v>20000000</v>
          </cell>
          <cell r="P84">
            <v>20000000</v>
          </cell>
          <cell r="Q84">
            <v>0</v>
          </cell>
          <cell r="R84">
            <v>0</v>
          </cell>
          <cell r="S84">
            <v>-3500000</v>
          </cell>
          <cell r="T84">
            <v>-3500000</v>
          </cell>
        </row>
        <row r="85">
          <cell r="A85" t="str">
            <v>NEOS S.P.A.</v>
          </cell>
          <cell r="B85" t="str">
            <v>Italy</v>
          </cell>
          <cell r="C85">
            <v>39173</v>
          </cell>
          <cell r="D85">
            <v>85000000</v>
          </cell>
          <cell r="E85">
            <v>1000000000</v>
          </cell>
          <cell r="F85">
            <v>0</v>
          </cell>
          <cell r="G85">
            <v>0</v>
          </cell>
          <cell r="H85">
            <v>0</v>
          </cell>
          <cell r="I85">
            <v>0</v>
          </cell>
          <cell r="M85">
            <v>0</v>
          </cell>
          <cell r="N85">
            <v>0</v>
          </cell>
          <cell r="O85">
            <v>0</v>
          </cell>
          <cell r="P85">
            <v>0</v>
          </cell>
          <cell r="Q85">
            <v>0</v>
          </cell>
          <cell r="R85">
            <v>0</v>
          </cell>
          <cell r="S85">
            <v>0</v>
          </cell>
          <cell r="T85">
            <v>0</v>
          </cell>
        </row>
        <row r="86">
          <cell r="A86" t="str">
            <v>NIPPON CARGO AIRLINES</v>
          </cell>
          <cell r="B86" t="str">
            <v>Japan</v>
          </cell>
          <cell r="C86">
            <v>39052</v>
          </cell>
          <cell r="D86">
            <v>200000000</v>
          </cell>
          <cell r="E86">
            <v>1000000000</v>
          </cell>
          <cell r="F86">
            <v>0.01</v>
          </cell>
          <cell r="G86">
            <v>2000000</v>
          </cell>
          <cell r="H86">
            <v>10000000</v>
          </cell>
          <cell r="I86">
            <v>12000000</v>
          </cell>
          <cell r="J86">
            <v>39417</v>
          </cell>
          <cell r="K86">
            <v>200000000</v>
          </cell>
          <cell r="L86">
            <v>1000000000</v>
          </cell>
          <cell r="M86">
            <v>0.01</v>
          </cell>
          <cell r="N86">
            <v>2000000</v>
          </cell>
          <cell r="O86">
            <v>10000000</v>
          </cell>
          <cell r="P86">
            <v>12000000</v>
          </cell>
          <cell r="Q86">
            <v>0</v>
          </cell>
          <cell r="R86">
            <v>0</v>
          </cell>
          <cell r="S86">
            <v>0</v>
          </cell>
          <cell r="T86">
            <v>0</v>
          </cell>
        </row>
        <row r="87">
          <cell r="A87" t="str">
            <v>NORDIC AIRWAYS</v>
          </cell>
          <cell r="B87" t="str">
            <v>Sweden</v>
          </cell>
          <cell r="C87">
            <v>39202</v>
          </cell>
          <cell r="D87">
            <v>75000000</v>
          </cell>
          <cell r="E87">
            <v>600000000</v>
          </cell>
          <cell r="F87">
            <v>0</v>
          </cell>
          <cell r="G87">
            <v>0</v>
          </cell>
          <cell r="H87">
            <v>0</v>
          </cell>
          <cell r="I87">
            <v>0</v>
          </cell>
          <cell r="M87">
            <v>0</v>
          </cell>
          <cell r="N87">
            <v>0</v>
          </cell>
          <cell r="O87">
            <v>0</v>
          </cell>
          <cell r="P87">
            <v>0</v>
          </cell>
          <cell r="Q87">
            <v>0</v>
          </cell>
          <cell r="R87">
            <v>0</v>
          </cell>
          <cell r="S87">
            <v>0</v>
          </cell>
          <cell r="T87">
            <v>0</v>
          </cell>
        </row>
        <row r="88">
          <cell r="A88" t="str">
            <v>OLYMPIC AIRLINES</v>
          </cell>
          <cell r="B88" t="str">
            <v>Greece</v>
          </cell>
          <cell r="J88">
            <v>39426</v>
          </cell>
          <cell r="K88">
            <v>160000000</v>
          </cell>
          <cell r="L88">
            <v>1500000000</v>
          </cell>
          <cell r="M88">
            <v>1.2999999999999999E-2</v>
          </cell>
          <cell r="N88">
            <v>2080000</v>
          </cell>
          <cell r="O88">
            <v>19500000</v>
          </cell>
          <cell r="P88">
            <v>21580000</v>
          </cell>
          <cell r="Q88">
            <v>2080000</v>
          </cell>
          <cell r="R88">
            <v>2080000</v>
          </cell>
          <cell r="S88">
            <v>19500000</v>
          </cell>
          <cell r="T88">
            <v>19500000</v>
          </cell>
        </row>
        <row r="89">
          <cell r="A89" t="str">
            <v>ORIENT THAI/ONE-TWO GO</v>
          </cell>
          <cell r="B89" t="str">
            <v>Greece</v>
          </cell>
          <cell r="J89">
            <v>39402</v>
          </cell>
          <cell r="K89">
            <v>40000000</v>
          </cell>
          <cell r="L89">
            <v>1000000000</v>
          </cell>
          <cell r="M89">
            <v>0.01</v>
          </cell>
          <cell r="N89">
            <v>400000</v>
          </cell>
          <cell r="O89">
            <v>10000000</v>
          </cell>
          <cell r="P89">
            <v>10400000</v>
          </cell>
          <cell r="Q89">
            <v>400000</v>
          </cell>
          <cell r="R89">
            <v>400000</v>
          </cell>
          <cell r="S89">
            <v>10000000</v>
          </cell>
          <cell r="T89">
            <v>10000000</v>
          </cell>
        </row>
        <row r="90">
          <cell r="A90" t="str">
            <v>P.T. GARUDA / GMF AEROASIA</v>
          </cell>
          <cell r="B90" t="str">
            <v>Indonesia</v>
          </cell>
          <cell r="C90">
            <v>39052</v>
          </cell>
          <cell r="D90">
            <v>177500000</v>
          </cell>
          <cell r="E90">
            <v>1500000000</v>
          </cell>
          <cell r="F90">
            <v>0.01</v>
          </cell>
          <cell r="G90">
            <v>1775000</v>
          </cell>
          <cell r="H90">
            <v>15000000</v>
          </cell>
          <cell r="I90">
            <v>16775000</v>
          </cell>
          <cell r="M90">
            <v>0</v>
          </cell>
          <cell r="N90">
            <v>0</v>
          </cell>
          <cell r="O90">
            <v>0</v>
          </cell>
          <cell r="P90">
            <v>0</v>
          </cell>
          <cell r="Q90">
            <v>-1775000</v>
          </cell>
          <cell r="R90">
            <v>-1775000</v>
          </cell>
          <cell r="S90">
            <v>-15000000</v>
          </cell>
          <cell r="T90">
            <v>-15000000</v>
          </cell>
        </row>
        <row r="91">
          <cell r="A91" t="str">
            <v>PACIFIC AIRLINES</v>
          </cell>
          <cell r="B91" t="str">
            <v>Vietnam</v>
          </cell>
          <cell r="C91">
            <v>39083</v>
          </cell>
          <cell r="D91">
            <v>60000000</v>
          </cell>
          <cell r="E91">
            <v>600000000</v>
          </cell>
          <cell r="F91">
            <v>0</v>
          </cell>
          <cell r="G91">
            <v>0</v>
          </cell>
          <cell r="H91">
            <v>0</v>
          </cell>
          <cell r="I91">
            <v>0</v>
          </cell>
          <cell r="M91">
            <v>0</v>
          </cell>
          <cell r="N91">
            <v>0</v>
          </cell>
          <cell r="O91">
            <v>0</v>
          </cell>
          <cell r="P91">
            <v>0</v>
          </cell>
          <cell r="Q91">
            <v>0</v>
          </cell>
          <cell r="R91">
            <v>0</v>
          </cell>
          <cell r="S91">
            <v>0</v>
          </cell>
          <cell r="T91">
            <v>0</v>
          </cell>
        </row>
        <row r="92">
          <cell r="A92" t="str">
            <v>PARKISTAN INTERNATIONAL AIRLINES</v>
          </cell>
          <cell r="B92" t="str">
            <v>Parkistan</v>
          </cell>
          <cell r="C92">
            <v>39005</v>
          </cell>
          <cell r="D92">
            <v>225000000</v>
          </cell>
          <cell r="E92">
            <v>1000000000</v>
          </cell>
          <cell r="F92">
            <v>0.01</v>
          </cell>
          <cell r="G92">
            <v>2250000</v>
          </cell>
          <cell r="H92">
            <v>10000000</v>
          </cell>
          <cell r="I92">
            <v>12250000</v>
          </cell>
          <cell r="J92">
            <v>39370</v>
          </cell>
          <cell r="K92">
            <v>250000000</v>
          </cell>
          <cell r="L92">
            <v>1000000000</v>
          </cell>
          <cell r="M92">
            <v>0.01</v>
          </cell>
          <cell r="N92">
            <v>2500000</v>
          </cell>
          <cell r="O92">
            <v>10000000</v>
          </cell>
          <cell r="P92">
            <v>12500000</v>
          </cell>
          <cell r="Q92">
            <v>250000</v>
          </cell>
          <cell r="R92">
            <v>250000</v>
          </cell>
          <cell r="S92">
            <v>0</v>
          </cell>
          <cell r="T92">
            <v>0</v>
          </cell>
        </row>
        <row r="93">
          <cell r="A93" t="str">
            <v>PHILIPPINE AIRLINES</v>
          </cell>
          <cell r="B93" t="str">
            <v>Philippine</v>
          </cell>
          <cell r="C93">
            <v>39066</v>
          </cell>
          <cell r="D93">
            <v>150000000</v>
          </cell>
          <cell r="F93">
            <v>0.01</v>
          </cell>
          <cell r="G93">
            <v>1500000</v>
          </cell>
          <cell r="H93">
            <v>0</v>
          </cell>
          <cell r="I93">
            <v>1500000</v>
          </cell>
          <cell r="M93">
            <v>0</v>
          </cell>
          <cell r="N93">
            <v>0</v>
          </cell>
          <cell r="O93">
            <v>0</v>
          </cell>
          <cell r="P93">
            <v>0</v>
          </cell>
          <cell r="Q93">
            <v>-1500000</v>
          </cell>
          <cell r="R93">
            <v>-1500000</v>
          </cell>
          <cell r="S93">
            <v>0</v>
          </cell>
          <cell r="T93">
            <v>0</v>
          </cell>
        </row>
        <row r="94">
          <cell r="A94" t="str">
            <v>PHILIPPINE AIRLINES INC</v>
          </cell>
          <cell r="B94" t="str">
            <v>Philippine</v>
          </cell>
          <cell r="C94">
            <v>39066</v>
          </cell>
          <cell r="D94">
            <v>175000000</v>
          </cell>
          <cell r="E94">
            <v>1500000000</v>
          </cell>
          <cell r="F94">
            <v>0.01</v>
          </cell>
          <cell r="G94">
            <v>1750000</v>
          </cell>
          <cell r="H94">
            <v>15000000</v>
          </cell>
          <cell r="I94">
            <v>16750000</v>
          </cell>
          <cell r="J94">
            <v>39431</v>
          </cell>
          <cell r="K94">
            <v>200000000</v>
          </cell>
          <cell r="L94">
            <v>1500000000</v>
          </cell>
          <cell r="M94">
            <v>0.01</v>
          </cell>
          <cell r="N94">
            <v>2000000</v>
          </cell>
          <cell r="O94">
            <v>15000000</v>
          </cell>
          <cell r="P94">
            <v>17000000</v>
          </cell>
          <cell r="Q94">
            <v>250000</v>
          </cell>
          <cell r="R94">
            <v>250000</v>
          </cell>
          <cell r="S94">
            <v>0</v>
          </cell>
          <cell r="T94">
            <v>0</v>
          </cell>
        </row>
        <row r="95">
          <cell r="A95" t="str">
            <v>ROYAL AIR MAROC</v>
          </cell>
          <cell r="B95" t="str">
            <v>Morocco</v>
          </cell>
          <cell r="C95">
            <v>39052</v>
          </cell>
          <cell r="D95">
            <v>152100000</v>
          </cell>
          <cell r="E95">
            <v>1000000000</v>
          </cell>
          <cell r="F95">
            <v>0.01</v>
          </cell>
          <cell r="G95">
            <v>1521000</v>
          </cell>
          <cell r="H95">
            <v>10000000</v>
          </cell>
          <cell r="I95">
            <v>11521000</v>
          </cell>
          <cell r="M95">
            <v>0</v>
          </cell>
          <cell r="N95">
            <v>0</v>
          </cell>
          <cell r="O95">
            <v>0</v>
          </cell>
          <cell r="P95">
            <v>0</v>
          </cell>
          <cell r="Q95">
            <v>-1521000</v>
          </cell>
          <cell r="R95">
            <v>-1521000</v>
          </cell>
          <cell r="S95">
            <v>-10000000</v>
          </cell>
          <cell r="T95">
            <v>-10000000</v>
          </cell>
        </row>
        <row r="96">
          <cell r="A96" t="str">
            <v>ROYAL JORDANIAN</v>
          </cell>
          <cell r="B96" t="str">
            <v>Jordan</v>
          </cell>
          <cell r="C96">
            <v>39073</v>
          </cell>
          <cell r="D96">
            <v>150000000</v>
          </cell>
          <cell r="E96">
            <v>1500000000</v>
          </cell>
          <cell r="F96">
            <v>1.2999999999999999E-2</v>
          </cell>
          <cell r="G96">
            <v>1950000</v>
          </cell>
          <cell r="H96">
            <v>19500000</v>
          </cell>
          <cell r="I96">
            <v>21450000</v>
          </cell>
          <cell r="J96">
            <v>39438</v>
          </cell>
          <cell r="K96">
            <v>150000000</v>
          </cell>
          <cell r="L96">
            <v>1500000000</v>
          </cell>
          <cell r="M96">
            <v>1.2999999999999999E-2</v>
          </cell>
          <cell r="N96">
            <v>1950000</v>
          </cell>
          <cell r="O96">
            <v>19500000</v>
          </cell>
          <cell r="P96">
            <v>21450000</v>
          </cell>
          <cell r="Q96">
            <v>0</v>
          </cell>
          <cell r="R96">
            <v>0</v>
          </cell>
          <cell r="S96">
            <v>0</v>
          </cell>
          <cell r="T96">
            <v>0</v>
          </cell>
        </row>
        <row r="97">
          <cell r="A97" t="str">
            <v>RYANAIR</v>
          </cell>
          <cell r="B97" t="str">
            <v>Ireland</v>
          </cell>
          <cell r="C97">
            <v>39052</v>
          </cell>
          <cell r="D97">
            <v>66000000</v>
          </cell>
          <cell r="E97">
            <v>750000000</v>
          </cell>
          <cell r="F97">
            <v>0.01</v>
          </cell>
          <cell r="G97">
            <v>660000</v>
          </cell>
          <cell r="H97">
            <v>7500000</v>
          </cell>
          <cell r="I97">
            <v>8160000</v>
          </cell>
          <cell r="J97">
            <v>39417</v>
          </cell>
          <cell r="K97">
            <v>68250000</v>
          </cell>
          <cell r="L97">
            <v>750000000</v>
          </cell>
          <cell r="M97">
            <v>2.5000000000000001E-2</v>
          </cell>
          <cell r="N97">
            <v>1706250</v>
          </cell>
          <cell r="O97">
            <v>18750000</v>
          </cell>
          <cell r="P97">
            <v>20456250</v>
          </cell>
          <cell r="Q97">
            <v>1046250</v>
          </cell>
          <cell r="R97">
            <v>1046250</v>
          </cell>
          <cell r="S97">
            <v>11250000</v>
          </cell>
          <cell r="T97">
            <v>11250000</v>
          </cell>
        </row>
        <row r="98">
          <cell r="A98" t="str">
            <v>SAFARI LINK</v>
          </cell>
          <cell r="B98" t="str">
            <v>Kenya</v>
          </cell>
          <cell r="C98">
            <v>39065</v>
          </cell>
          <cell r="D98">
            <v>3000000</v>
          </cell>
          <cell r="E98">
            <v>75000000</v>
          </cell>
          <cell r="F98">
            <v>0</v>
          </cell>
          <cell r="G98">
            <v>0</v>
          </cell>
          <cell r="H98">
            <v>0</v>
          </cell>
          <cell r="I98">
            <v>0</v>
          </cell>
          <cell r="M98">
            <v>0</v>
          </cell>
          <cell r="N98">
            <v>0</v>
          </cell>
          <cell r="O98">
            <v>0</v>
          </cell>
          <cell r="P98">
            <v>0</v>
          </cell>
          <cell r="Q98">
            <v>0</v>
          </cell>
          <cell r="R98">
            <v>0</v>
          </cell>
          <cell r="S98">
            <v>0</v>
          </cell>
          <cell r="T98">
            <v>0</v>
          </cell>
        </row>
        <row r="99">
          <cell r="A99" t="str">
            <v>SAFARILINK</v>
          </cell>
          <cell r="B99" t="str">
            <v>Kenya</v>
          </cell>
          <cell r="C99">
            <v>39142</v>
          </cell>
          <cell r="D99">
            <v>5000000</v>
          </cell>
          <cell r="E99">
            <v>20000000</v>
          </cell>
          <cell r="F99">
            <v>0</v>
          </cell>
          <cell r="G99">
            <v>0</v>
          </cell>
          <cell r="H99">
            <v>0</v>
          </cell>
          <cell r="I99">
            <v>0</v>
          </cell>
          <cell r="M99">
            <v>0</v>
          </cell>
          <cell r="N99">
            <v>0</v>
          </cell>
          <cell r="O99">
            <v>0</v>
          </cell>
          <cell r="P99">
            <v>0</v>
          </cell>
          <cell r="Q99">
            <v>0</v>
          </cell>
          <cell r="R99">
            <v>0</v>
          </cell>
          <cell r="S99">
            <v>0</v>
          </cell>
          <cell r="T99">
            <v>0</v>
          </cell>
        </row>
        <row r="100">
          <cell r="A100" t="str">
            <v>SAFIT</v>
          </cell>
          <cell r="B100" t="str">
            <v>Scandinavia</v>
          </cell>
          <cell r="C100">
            <v>39051</v>
          </cell>
          <cell r="D100">
            <v>210000000</v>
          </cell>
          <cell r="E100">
            <v>1500000000</v>
          </cell>
          <cell r="F100">
            <v>1.2E-2</v>
          </cell>
          <cell r="G100">
            <v>2520000</v>
          </cell>
          <cell r="H100">
            <v>18000000</v>
          </cell>
          <cell r="I100">
            <v>20520000</v>
          </cell>
          <cell r="J100">
            <v>39416</v>
          </cell>
          <cell r="K100">
            <v>210000000</v>
          </cell>
          <cell r="L100">
            <v>1500000000</v>
          </cell>
          <cell r="M100">
            <v>1.2E-2</v>
          </cell>
          <cell r="N100">
            <v>2520000</v>
          </cell>
          <cell r="O100">
            <v>18000000</v>
          </cell>
          <cell r="P100">
            <v>20520000</v>
          </cell>
          <cell r="Q100">
            <v>0</v>
          </cell>
          <cell r="R100">
            <v>0</v>
          </cell>
          <cell r="S100">
            <v>0</v>
          </cell>
          <cell r="T100">
            <v>0</v>
          </cell>
        </row>
        <row r="101">
          <cell r="A101" t="str">
            <v>SAFRAN S.A.</v>
          </cell>
          <cell r="B101" t="str">
            <v>France</v>
          </cell>
          <cell r="C101">
            <v>39051</v>
          </cell>
          <cell r="D101">
            <v>75000000</v>
          </cell>
          <cell r="E101">
            <v>750000000</v>
          </cell>
          <cell r="F101">
            <v>1.2999999999999999E-2</v>
          </cell>
          <cell r="G101">
            <v>975000</v>
          </cell>
          <cell r="H101">
            <v>9750000</v>
          </cell>
          <cell r="I101">
            <v>10725000</v>
          </cell>
          <cell r="J101">
            <v>39416</v>
          </cell>
          <cell r="K101">
            <v>75000000</v>
          </cell>
          <cell r="L101">
            <v>1500000000</v>
          </cell>
          <cell r="M101">
            <v>1.2999999999999999E-2</v>
          </cell>
          <cell r="N101">
            <v>975000</v>
          </cell>
          <cell r="O101">
            <v>19500000</v>
          </cell>
          <cell r="P101">
            <v>20475000</v>
          </cell>
          <cell r="Q101">
            <v>0</v>
          </cell>
          <cell r="R101">
            <v>0</v>
          </cell>
          <cell r="S101">
            <v>9750000</v>
          </cell>
          <cell r="T101">
            <v>9750000</v>
          </cell>
        </row>
        <row r="102">
          <cell r="A102" t="str">
            <v>SAUDI ORGER</v>
          </cell>
          <cell r="B102" t="str">
            <v>Saudi</v>
          </cell>
          <cell r="C102">
            <v>39010</v>
          </cell>
          <cell r="D102">
            <v>180000000</v>
          </cell>
          <cell r="E102">
            <v>850000000</v>
          </cell>
          <cell r="F102">
            <v>0</v>
          </cell>
          <cell r="G102">
            <v>0</v>
          </cell>
          <cell r="H102">
            <v>0</v>
          </cell>
          <cell r="I102">
            <v>0</v>
          </cell>
          <cell r="M102">
            <v>0</v>
          </cell>
          <cell r="N102">
            <v>0</v>
          </cell>
          <cell r="O102">
            <v>0</v>
          </cell>
          <cell r="P102">
            <v>0</v>
          </cell>
          <cell r="Q102">
            <v>0</v>
          </cell>
          <cell r="R102">
            <v>0</v>
          </cell>
          <cell r="S102">
            <v>0</v>
          </cell>
          <cell r="T102">
            <v>0</v>
          </cell>
        </row>
        <row r="103">
          <cell r="A103" t="str">
            <v>SINGAPORE AIRCRAFT LEASING</v>
          </cell>
          <cell r="B103" t="str">
            <v>Singapore</v>
          </cell>
          <cell r="C103">
            <v>39114</v>
          </cell>
          <cell r="D103">
            <v>200000000</v>
          </cell>
          <cell r="E103">
            <v>1000000000</v>
          </cell>
          <cell r="F103">
            <v>0</v>
          </cell>
          <cell r="G103">
            <v>0</v>
          </cell>
          <cell r="H103">
            <v>0</v>
          </cell>
          <cell r="I103">
            <v>0</v>
          </cell>
          <cell r="M103">
            <v>0</v>
          </cell>
          <cell r="N103">
            <v>0</v>
          </cell>
          <cell r="O103">
            <v>0</v>
          </cell>
          <cell r="P103">
            <v>0</v>
          </cell>
          <cell r="Q103">
            <v>0</v>
          </cell>
          <cell r="R103">
            <v>0</v>
          </cell>
          <cell r="S103">
            <v>0</v>
          </cell>
          <cell r="T103">
            <v>0</v>
          </cell>
        </row>
        <row r="104">
          <cell r="A104" t="str">
            <v>SINGAPORE AIRLINES</v>
          </cell>
          <cell r="B104" t="str">
            <v>Singapore</v>
          </cell>
          <cell r="C104">
            <v>39022</v>
          </cell>
          <cell r="D104">
            <v>275000000</v>
          </cell>
          <cell r="E104">
            <v>1500000000</v>
          </cell>
          <cell r="F104">
            <v>0.01</v>
          </cell>
          <cell r="G104">
            <v>2750000</v>
          </cell>
          <cell r="H104">
            <v>15000000</v>
          </cell>
          <cell r="I104">
            <v>17750000</v>
          </cell>
          <cell r="M104">
            <v>0</v>
          </cell>
          <cell r="N104">
            <v>0</v>
          </cell>
          <cell r="O104">
            <v>0</v>
          </cell>
          <cell r="P104">
            <v>0</v>
          </cell>
          <cell r="Q104">
            <v>-2750000</v>
          </cell>
          <cell r="R104">
            <v>-2750000</v>
          </cell>
          <cell r="S104">
            <v>-15000000</v>
          </cell>
          <cell r="T104">
            <v>-15000000</v>
          </cell>
        </row>
        <row r="105">
          <cell r="A105" t="str">
            <v>SKY EXPRESS</v>
          </cell>
          <cell r="B105" t="str">
            <v>Russia</v>
          </cell>
          <cell r="C105">
            <v>39022</v>
          </cell>
          <cell r="D105">
            <v>20000000</v>
          </cell>
          <cell r="E105">
            <v>10000000</v>
          </cell>
          <cell r="F105">
            <v>0</v>
          </cell>
          <cell r="G105">
            <v>0</v>
          </cell>
          <cell r="H105">
            <v>0</v>
          </cell>
          <cell r="I105">
            <v>0</v>
          </cell>
          <cell r="M105">
            <v>0</v>
          </cell>
          <cell r="N105">
            <v>0</v>
          </cell>
          <cell r="O105">
            <v>0</v>
          </cell>
          <cell r="P105">
            <v>0</v>
          </cell>
          <cell r="Q105">
            <v>0</v>
          </cell>
          <cell r="R105">
            <v>0</v>
          </cell>
          <cell r="S105">
            <v>0</v>
          </cell>
          <cell r="T105">
            <v>0</v>
          </cell>
        </row>
        <row r="106">
          <cell r="A106" t="str">
            <v>SKYEUROPE</v>
          </cell>
          <cell r="B106" t="str">
            <v>Slovakia</v>
          </cell>
          <cell r="C106">
            <v>39241</v>
          </cell>
          <cell r="D106">
            <v>40000000</v>
          </cell>
          <cell r="E106">
            <v>600000000</v>
          </cell>
          <cell r="F106">
            <v>0.02</v>
          </cell>
          <cell r="G106">
            <v>800000</v>
          </cell>
          <cell r="H106">
            <v>12000000</v>
          </cell>
          <cell r="I106">
            <v>12800000</v>
          </cell>
          <cell r="J106">
            <v>39607</v>
          </cell>
          <cell r="K106">
            <v>60000000</v>
          </cell>
          <cell r="L106">
            <v>700000000</v>
          </cell>
          <cell r="M106">
            <v>0.02</v>
          </cell>
          <cell r="N106">
            <v>1200000</v>
          </cell>
          <cell r="O106">
            <v>14000000</v>
          </cell>
          <cell r="P106">
            <v>15200000</v>
          </cell>
          <cell r="Q106">
            <v>400000</v>
          </cell>
          <cell r="R106">
            <v>400000</v>
          </cell>
          <cell r="S106">
            <v>2000000</v>
          </cell>
          <cell r="T106">
            <v>2000000</v>
          </cell>
        </row>
        <row r="107">
          <cell r="A107" t="str">
            <v>SKYLINES</v>
          </cell>
          <cell r="B107" t="str">
            <v>Turkey</v>
          </cell>
          <cell r="J107">
            <v>39547</v>
          </cell>
          <cell r="K107">
            <v>60000000</v>
          </cell>
          <cell r="L107">
            <v>750000000</v>
          </cell>
          <cell r="M107">
            <v>1.4999999999999999E-2</v>
          </cell>
          <cell r="N107">
            <v>900000</v>
          </cell>
          <cell r="O107">
            <v>11250000</v>
          </cell>
          <cell r="P107">
            <v>12150000</v>
          </cell>
          <cell r="Q107">
            <v>900000</v>
          </cell>
          <cell r="R107">
            <v>900000</v>
          </cell>
          <cell r="S107">
            <v>11250000</v>
          </cell>
          <cell r="T107">
            <v>11250000</v>
          </cell>
        </row>
        <row r="108">
          <cell r="A108" t="str">
            <v>SKYMARK AIRLINES INC</v>
          </cell>
          <cell r="B108" t="str">
            <v>Japan</v>
          </cell>
          <cell r="C108">
            <v>39313</v>
          </cell>
          <cell r="D108">
            <v>100000000</v>
          </cell>
          <cell r="E108">
            <v>129500000</v>
          </cell>
          <cell r="F108">
            <v>1.9E-2</v>
          </cell>
          <cell r="G108">
            <v>1900000</v>
          </cell>
          <cell r="H108">
            <v>2460500</v>
          </cell>
          <cell r="I108">
            <v>4360500</v>
          </cell>
          <cell r="J108">
            <v>39661</v>
          </cell>
          <cell r="K108">
            <v>129500000</v>
          </cell>
          <cell r="L108">
            <v>1000000000</v>
          </cell>
          <cell r="M108">
            <v>1.9E-2</v>
          </cell>
          <cell r="N108">
            <v>2460500</v>
          </cell>
          <cell r="O108">
            <v>19000000</v>
          </cell>
          <cell r="P108">
            <v>21460500</v>
          </cell>
          <cell r="Q108">
            <v>560500</v>
          </cell>
          <cell r="R108">
            <v>560500</v>
          </cell>
          <cell r="S108">
            <v>16539500</v>
          </cell>
          <cell r="T108">
            <v>16539500</v>
          </cell>
        </row>
        <row r="109">
          <cell r="A109" t="str">
            <v>SKYNET ASIA AIRWAYS CO., LTD.</v>
          </cell>
          <cell r="B109" t="str">
            <v>Japan</v>
          </cell>
          <cell r="C109">
            <v>39133</v>
          </cell>
          <cell r="D109">
            <v>60000000</v>
          </cell>
          <cell r="E109">
            <v>1000000000</v>
          </cell>
          <cell r="F109">
            <v>0.02</v>
          </cell>
          <cell r="G109">
            <v>1200000</v>
          </cell>
          <cell r="H109">
            <v>20000000</v>
          </cell>
          <cell r="I109">
            <v>21200000</v>
          </cell>
          <cell r="J109">
            <v>39498</v>
          </cell>
          <cell r="K109">
            <v>50000000</v>
          </cell>
          <cell r="L109">
            <v>1000000000</v>
          </cell>
          <cell r="M109">
            <v>0.02</v>
          </cell>
          <cell r="N109">
            <v>1000000</v>
          </cell>
          <cell r="O109">
            <v>20000000</v>
          </cell>
          <cell r="P109">
            <v>21000000</v>
          </cell>
          <cell r="Q109">
            <v>-200000</v>
          </cell>
          <cell r="R109">
            <v>-200000</v>
          </cell>
          <cell r="S109">
            <v>0</v>
          </cell>
          <cell r="T109">
            <v>0</v>
          </cell>
        </row>
        <row r="110">
          <cell r="A110" t="str">
            <v>SOUTHAFRICAN AIRWAYS</v>
          </cell>
          <cell r="B110" t="str">
            <v>South Africa</v>
          </cell>
          <cell r="C110">
            <v>39022</v>
          </cell>
          <cell r="D110">
            <v>225000000</v>
          </cell>
          <cell r="E110">
            <v>1500000000</v>
          </cell>
          <cell r="F110">
            <v>0.01</v>
          </cell>
          <cell r="G110">
            <v>2250000</v>
          </cell>
          <cell r="H110">
            <v>15000000</v>
          </cell>
          <cell r="I110">
            <v>17250000</v>
          </cell>
          <cell r="J110">
            <v>39387</v>
          </cell>
          <cell r="K110">
            <v>225000000</v>
          </cell>
          <cell r="L110">
            <v>1500000000</v>
          </cell>
          <cell r="M110">
            <v>0.01</v>
          </cell>
          <cell r="N110">
            <v>2250000</v>
          </cell>
          <cell r="O110">
            <v>15000000</v>
          </cell>
          <cell r="P110">
            <v>17250000</v>
          </cell>
          <cell r="Q110">
            <v>0</v>
          </cell>
          <cell r="R110">
            <v>0</v>
          </cell>
          <cell r="S110">
            <v>0</v>
          </cell>
          <cell r="T110">
            <v>0</v>
          </cell>
        </row>
        <row r="111">
          <cell r="A111" t="str">
            <v>SOUTHAFRICAN EXPRESS</v>
          </cell>
          <cell r="B111" t="str">
            <v>South Africa</v>
          </cell>
          <cell r="C111">
            <v>39022</v>
          </cell>
          <cell r="D111">
            <v>30000000</v>
          </cell>
          <cell r="E111">
            <v>500000000</v>
          </cell>
          <cell r="F111">
            <v>0.02</v>
          </cell>
          <cell r="G111">
            <v>600000</v>
          </cell>
          <cell r="H111">
            <v>10000000</v>
          </cell>
          <cell r="I111">
            <v>10600000</v>
          </cell>
          <cell r="M111">
            <v>0</v>
          </cell>
          <cell r="N111">
            <v>0</v>
          </cell>
          <cell r="O111">
            <v>0</v>
          </cell>
          <cell r="P111">
            <v>0</v>
          </cell>
          <cell r="Q111">
            <v>-600000</v>
          </cell>
          <cell r="R111">
            <v>-600000</v>
          </cell>
          <cell r="S111">
            <v>-10000000</v>
          </cell>
          <cell r="T111">
            <v>-10000000</v>
          </cell>
        </row>
        <row r="112">
          <cell r="A112" t="str">
            <v>STAR FLYER</v>
          </cell>
          <cell r="B112" t="str">
            <v>Japan</v>
          </cell>
          <cell r="C112">
            <v>39063</v>
          </cell>
          <cell r="D112">
            <v>80500000</v>
          </cell>
          <cell r="E112">
            <v>1000000000</v>
          </cell>
          <cell r="F112">
            <v>0</v>
          </cell>
          <cell r="G112">
            <v>0</v>
          </cell>
          <cell r="H112">
            <v>0</v>
          </cell>
          <cell r="I112">
            <v>0</v>
          </cell>
          <cell r="M112">
            <v>0</v>
          </cell>
          <cell r="N112">
            <v>0</v>
          </cell>
          <cell r="O112">
            <v>0</v>
          </cell>
          <cell r="P112">
            <v>0</v>
          </cell>
          <cell r="Q112">
            <v>0</v>
          </cell>
          <cell r="R112">
            <v>0</v>
          </cell>
          <cell r="S112">
            <v>0</v>
          </cell>
          <cell r="T112">
            <v>0</v>
          </cell>
        </row>
        <row r="113">
          <cell r="A113" t="str">
            <v>SUDAN AIRWAYS</v>
          </cell>
          <cell r="B113" t="str">
            <v>Sudan</v>
          </cell>
          <cell r="C113">
            <v>39142</v>
          </cell>
          <cell r="D113">
            <v>50000000</v>
          </cell>
          <cell r="E113">
            <v>500000000</v>
          </cell>
          <cell r="F113">
            <v>2.5000000000000001E-2</v>
          </cell>
          <cell r="G113">
            <v>1250000</v>
          </cell>
          <cell r="H113">
            <v>12500000</v>
          </cell>
          <cell r="I113">
            <v>13750000</v>
          </cell>
          <cell r="J113">
            <v>39508</v>
          </cell>
          <cell r="K113">
            <v>50000000</v>
          </cell>
          <cell r="L113">
            <v>750000000</v>
          </cell>
          <cell r="M113">
            <v>0.02</v>
          </cell>
          <cell r="N113">
            <v>1000000</v>
          </cell>
          <cell r="O113">
            <v>15000000</v>
          </cell>
          <cell r="P113">
            <v>16000000</v>
          </cell>
          <cell r="Q113">
            <v>-250000</v>
          </cell>
          <cell r="R113">
            <v>-250000</v>
          </cell>
          <cell r="S113">
            <v>2500000</v>
          </cell>
          <cell r="T113">
            <v>2500000</v>
          </cell>
        </row>
        <row r="114">
          <cell r="A114" t="str">
            <v>SULTAN'S FLIGHT</v>
          </cell>
          <cell r="B114" t="str">
            <v>Brunei</v>
          </cell>
          <cell r="C114">
            <v>39025</v>
          </cell>
          <cell r="D114">
            <v>250000000</v>
          </cell>
          <cell r="E114">
            <v>1000000000</v>
          </cell>
          <cell r="F114">
            <v>0</v>
          </cell>
          <cell r="G114">
            <v>0</v>
          </cell>
          <cell r="H114">
            <v>0</v>
          </cell>
          <cell r="I114">
            <v>0</v>
          </cell>
          <cell r="M114">
            <v>0</v>
          </cell>
          <cell r="N114">
            <v>0</v>
          </cell>
          <cell r="O114">
            <v>0</v>
          </cell>
          <cell r="P114">
            <v>0</v>
          </cell>
          <cell r="Q114">
            <v>0</v>
          </cell>
          <cell r="R114">
            <v>0</v>
          </cell>
          <cell r="S114">
            <v>0</v>
          </cell>
          <cell r="T114">
            <v>0</v>
          </cell>
        </row>
        <row r="115">
          <cell r="A115" t="str">
            <v>SYNERGY GROUP CORPORATION</v>
          </cell>
          <cell r="B115" t="str">
            <v>Columbia</v>
          </cell>
          <cell r="C115">
            <v>39039</v>
          </cell>
          <cell r="D115">
            <v>90000000</v>
          </cell>
          <cell r="E115">
            <v>1000000000</v>
          </cell>
          <cell r="F115">
            <v>0.01</v>
          </cell>
          <cell r="G115">
            <v>900000</v>
          </cell>
          <cell r="H115">
            <v>10000000</v>
          </cell>
          <cell r="I115">
            <v>10900000</v>
          </cell>
          <cell r="J115">
            <v>39404</v>
          </cell>
          <cell r="K115">
            <v>130000000</v>
          </cell>
          <cell r="L115">
            <v>1250000000</v>
          </cell>
          <cell r="M115">
            <v>1.4999999999999999E-2</v>
          </cell>
          <cell r="N115">
            <v>1950000</v>
          </cell>
          <cell r="O115">
            <v>18750000</v>
          </cell>
          <cell r="P115">
            <v>20700000</v>
          </cell>
          <cell r="Q115">
            <v>1050000</v>
          </cell>
          <cell r="R115">
            <v>1050000</v>
          </cell>
          <cell r="S115">
            <v>8750000</v>
          </cell>
          <cell r="T115">
            <v>8750000</v>
          </cell>
        </row>
        <row r="116">
          <cell r="A116" t="str">
            <v>TAM LANHAS AEREAS</v>
          </cell>
          <cell r="B116" t="str">
            <v>Brazil</v>
          </cell>
          <cell r="C116">
            <v>39070</v>
          </cell>
          <cell r="D116">
            <v>150000000</v>
          </cell>
          <cell r="E116">
            <v>1500000000</v>
          </cell>
          <cell r="F116">
            <v>1.2999999999999999E-2</v>
          </cell>
          <cell r="G116">
            <v>1950000</v>
          </cell>
          <cell r="H116">
            <v>19500000</v>
          </cell>
          <cell r="I116">
            <v>21450000</v>
          </cell>
          <cell r="J116">
            <v>39435</v>
          </cell>
          <cell r="K116">
            <v>200000000</v>
          </cell>
          <cell r="L116">
            <v>1500000000</v>
          </cell>
          <cell r="M116">
            <v>1.2E-2</v>
          </cell>
          <cell r="N116">
            <v>2400000</v>
          </cell>
          <cell r="O116">
            <v>18000000</v>
          </cell>
          <cell r="P116">
            <v>20400000</v>
          </cell>
          <cell r="Q116">
            <v>450000</v>
          </cell>
          <cell r="R116">
            <v>450000</v>
          </cell>
          <cell r="S116">
            <v>-1500000</v>
          </cell>
          <cell r="T116">
            <v>-1500000</v>
          </cell>
        </row>
        <row r="117">
          <cell r="A117" t="str">
            <v>TAROM S.A.</v>
          </cell>
          <cell r="B117" t="str">
            <v>Rumania</v>
          </cell>
          <cell r="C117">
            <v>39203</v>
          </cell>
          <cell r="D117">
            <v>55000000</v>
          </cell>
          <cell r="E117">
            <v>750000000</v>
          </cell>
          <cell r="F117">
            <v>0</v>
          </cell>
          <cell r="G117">
            <v>0</v>
          </cell>
          <cell r="H117">
            <v>0</v>
          </cell>
          <cell r="I117">
            <v>0</v>
          </cell>
          <cell r="J117">
            <v>39569</v>
          </cell>
          <cell r="K117">
            <v>55000000</v>
          </cell>
          <cell r="L117">
            <v>750000000</v>
          </cell>
          <cell r="M117">
            <v>0.02</v>
          </cell>
          <cell r="N117">
            <v>1100000</v>
          </cell>
          <cell r="O117">
            <v>15000000</v>
          </cell>
          <cell r="P117">
            <v>16100000</v>
          </cell>
          <cell r="Q117">
            <v>1100000</v>
          </cell>
          <cell r="R117">
            <v>1100000</v>
          </cell>
          <cell r="S117">
            <v>15000000</v>
          </cell>
          <cell r="T117">
            <v>15000000</v>
          </cell>
        </row>
        <row r="118">
          <cell r="A118" t="str">
            <v>TENIX PTY LIMITED</v>
          </cell>
          <cell r="B118" t="str">
            <v>Austrailia</v>
          </cell>
          <cell r="C118">
            <v>39051</v>
          </cell>
          <cell r="E118">
            <v>750000000</v>
          </cell>
          <cell r="F118">
            <v>0</v>
          </cell>
          <cell r="G118">
            <v>0</v>
          </cell>
          <cell r="H118">
            <v>0</v>
          </cell>
          <cell r="I118">
            <v>0</v>
          </cell>
          <cell r="M118">
            <v>0</v>
          </cell>
          <cell r="N118">
            <v>0</v>
          </cell>
          <cell r="O118">
            <v>0</v>
          </cell>
          <cell r="P118">
            <v>0</v>
          </cell>
          <cell r="Q118">
            <v>0</v>
          </cell>
          <cell r="R118">
            <v>0</v>
          </cell>
          <cell r="S118">
            <v>0</v>
          </cell>
          <cell r="T118">
            <v>0</v>
          </cell>
        </row>
        <row r="119">
          <cell r="A119" t="str">
            <v>THAI AIRWAYS</v>
          </cell>
          <cell r="B119" t="str">
            <v>Thailand</v>
          </cell>
          <cell r="J119">
            <v>39417</v>
          </cell>
          <cell r="K119">
            <v>260000000</v>
          </cell>
          <cell r="L119">
            <v>1750000000</v>
          </cell>
          <cell r="M119">
            <v>0.01</v>
          </cell>
          <cell r="N119">
            <v>2600000</v>
          </cell>
          <cell r="O119">
            <v>17500000</v>
          </cell>
          <cell r="P119">
            <v>20100000</v>
          </cell>
          <cell r="Q119">
            <v>2600000</v>
          </cell>
          <cell r="R119">
            <v>2600000</v>
          </cell>
          <cell r="S119">
            <v>17500000</v>
          </cell>
          <cell r="T119">
            <v>17500000</v>
          </cell>
        </row>
        <row r="120">
          <cell r="A120" t="str">
            <v>THE AVION GROUP 2006</v>
          </cell>
          <cell r="B120" t="str">
            <v>UK</v>
          </cell>
          <cell r="C120">
            <v>39050</v>
          </cell>
          <cell r="D120">
            <v>110000000</v>
          </cell>
          <cell r="E120">
            <v>1000000000</v>
          </cell>
          <cell r="F120">
            <v>1.4999999999999999E-2</v>
          </cell>
          <cell r="G120">
            <v>1650000</v>
          </cell>
          <cell r="H120">
            <v>15000000</v>
          </cell>
          <cell r="I120">
            <v>16650000</v>
          </cell>
          <cell r="M120">
            <v>0</v>
          </cell>
          <cell r="N120">
            <v>0</v>
          </cell>
          <cell r="O120">
            <v>0</v>
          </cell>
          <cell r="P120">
            <v>0</v>
          </cell>
          <cell r="Q120">
            <v>-1650000</v>
          </cell>
          <cell r="R120">
            <v>-1650000</v>
          </cell>
          <cell r="S120">
            <v>-15000000</v>
          </cell>
          <cell r="T120">
            <v>-15000000</v>
          </cell>
        </row>
        <row r="121">
          <cell r="A121" t="str">
            <v>TIGER AIRWAYS</v>
          </cell>
          <cell r="B121" t="str">
            <v>Singapore</v>
          </cell>
          <cell r="C121">
            <v>39264</v>
          </cell>
          <cell r="D121">
            <v>65000000</v>
          </cell>
          <cell r="E121">
            <v>600000000</v>
          </cell>
          <cell r="F121">
            <v>0</v>
          </cell>
          <cell r="G121">
            <v>0</v>
          </cell>
          <cell r="H121">
            <v>0</v>
          </cell>
          <cell r="I121">
            <v>0</v>
          </cell>
          <cell r="J121">
            <v>39630</v>
          </cell>
          <cell r="K121">
            <v>70000000</v>
          </cell>
          <cell r="L121">
            <v>600000000</v>
          </cell>
          <cell r="M121">
            <v>0.02</v>
          </cell>
          <cell r="N121">
            <v>1400000</v>
          </cell>
          <cell r="O121">
            <v>12000000</v>
          </cell>
          <cell r="P121">
            <v>13400000</v>
          </cell>
          <cell r="Q121">
            <v>1400000</v>
          </cell>
          <cell r="R121">
            <v>1400000</v>
          </cell>
          <cell r="S121">
            <v>12000000</v>
          </cell>
          <cell r="T121">
            <v>12000000</v>
          </cell>
        </row>
        <row r="122">
          <cell r="A122" t="str">
            <v>TRAVEL SERVIS/SMART WINGS/VISIG AIR</v>
          </cell>
          <cell r="B122" t="str">
            <v>Czecho</v>
          </cell>
          <cell r="C122">
            <v>39203</v>
          </cell>
          <cell r="D122">
            <v>70000000</v>
          </cell>
          <cell r="E122">
            <v>600000000</v>
          </cell>
          <cell r="F122">
            <v>0</v>
          </cell>
          <cell r="G122">
            <v>0</v>
          </cell>
          <cell r="H122">
            <v>0</v>
          </cell>
          <cell r="I122">
            <v>0</v>
          </cell>
          <cell r="M122">
            <v>0</v>
          </cell>
          <cell r="N122">
            <v>0</v>
          </cell>
          <cell r="O122">
            <v>0</v>
          </cell>
          <cell r="P122">
            <v>0</v>
          </cell>
          <cell r="Q122">
            <v>0</v>
          </cell>
          <cell r="R122">
            <v>0</v>
          </cell>
          <cell r="S122">
            <v>0</v>
          </cell>
          <cell r="T122">
            <v>0</v>
          </cell>
        </row>
        <row r="123">
          <cell r="A123" t="str">
            <v>TUNISIAN ARILINES</v>
          </cell>
          <cell r="B123" t="str">
            <v>Tunisia</v>
          </cell>
          <cell r="C123">
            <v>39052</v>
          </cell>
          <cell r="D123">
            <v>152100000</v>
          </cell>
          <cell r="E123">
            <v>1000000000</v>
          </cell>
          <cell r="F123">
            <v>0.01</v>
          </cell>
          <cell r="G123">
            <v>1521000</v>
          </cell>
          <cell r="H123">
            <v>10000000</v>
          </cell>
          <cell r="I123">
            <v>11521000</v>
          </cell>
          <cell r="M123">
            <v>0</v>
          </cell>
          <cell r="N123">
            <v>0</v>
          </cell>
          <cell r="O123">
            <v>0</v>
          </cell>
          <cell r="P123">
            <v>0</v>
          </cell>
          <cell r="Q123">
            <v>-1521000</v>
          </cell>
          <cell r="R123">
            <v>-1521000</v>
          </cell>
          <cell r="S123">
            <v>-10000000</v>
          </cell>
          <cell r="T123">
            <v>-10000000</v>
          </cell>
        </row>
        <row r="124">
          <cell r="A124" t="str">
            <v>VIETNAM AIRLINES</v>
          </cell>
          <cell r="B124" t="str">
            <v>Vietnam</v>
          </cell>
          <cell r="C124">
            <v>39083</v>
          </cell>
          <cell r="D124">
            <v>200000000</v>
          </cell>
          <cell r="E124">
            <v>1350000000</v>
          </cell>
          <cell r="F124">
            <v>1.2500000000000001E-2</v>
          </cell>
          <cell r="G124">
            <v>2500000</v>
          </cell>
          <cell r="H124">
            <v>16875000</v>
          </cell>
          <cell r="I124">
            <v>19375000</v>
          </cell>
          <cell r="J124">
            <v>39431</v>
          </cell>
          <cell r="K124">
            <v>200000000</v>
          </cell>
          <cell r="L124">
            <v>1500000000</v>
          </cell>
          <cell r="M124">
            <v>1.2500000000000001E-2</v>
          </cell>
          <cell r="N124">
            <v>2500000</v>
          </cell>
          <cell r="O124">
            <v>18750000</v>
          </cell>
          <cell r="P124">
            <v>21250000</v>
          </cell>
          <cell r="Q124">
            <v>0</v>
          </cell>
          <cell r="R124">
            <v>0</v>
          </cell>
          <cell r="S124">
            <v>1875000</v>
          </cell>
          <cell r="T124">
            <v>1875000</v>
          </cell>
        </row>
        <row r="125">
          <cell r="A125" t="str">
            <v>VLM Airlines/DENIM AIR</v>
          </cell>
          <cell r="B125" t="str">
            <v>Belgium</v>
          </cell>
          <cell r="C125">
            <v>39012</v>
          </cell>
          <cell r="D125">
            <v>15000000</v>
          </cell>
          <cell r="E125">
            <v>250000000</v>
          </cell>
          <cell r="F125">
            <v>0</v>
          </cell>
          <cell r="G125">
            <v>0</v>
          </cell>
          <cell r="H125">
            <v>0</v>
          </cell>
          <cell r="I125">
            <v>0</v>
          </cell>
          <cell r="M125">
            <v>0</v>
          </cell>
          <cell r="N125">
            <v>0</v>
          </cell>
          <cell r="O125">
            <v>0</v>
          </cell>
          <cell r="P125">
            <v>0</v>
          </cell>
          <cell r="Q125">
            <v>0</v>
          </cell>
          <cell r="R125">
            <v>0</v>
          </cell>
          <cell r="S125">
            <v>0</v>
          </cell>
          <cell r="T125">
            <v>0</v>
          </cell>
        </row>
        <row r="126">
          <cell r="A126" t="str">
            <v>VUELLING AIRLINES</v>
          </cell>
          <cell r="B126" t="str">
            <v>Spain</v>
          </cell>
          <cell r="J126">
            <v>39587</v>
          </cell>
          <cell r="K126">
            <v>70000000</v>
          </cell>
          <cell r="L126">
            <v>600000000</v>
          </cell>
          <cell r="M126">
            <v>0.03</v>
          </cell>
          <cell r="N126">
            <v>2100000</v>
          </cell>
          <cell r="O126">
            <v>18000000</v>
          </cell>
          <cell r="P126">
            <v>20100000</v>
          </cell>
          <cell r="Q126">
            <v>2100000</v>
          </cell>
          <cell r="R126">
            <v>2100000</v>
          </cell>
          <cell r="S126">
            <v>18000000</v>
          </cell>
          <cell r="T126">
            <v>18000000</v>
          </cell>
        </row>
        <row r="127">
          <cell r="A127" t="str">
            <v>WIND JET S.P.A.</v>
          </cell>
          <cell r="B127" t="str">
            <v>Italy</v>
          </cell>
          <cell r="C127">
            <v>39237</v>
          </cell>
          <cell r="D127">
            <v>40000000</v>
          </cell>
          <cell r="E127">
            <v>600000000</v>
          </cell>
          <cell r="F127">
            <v>0</v>
          </cell>
          <cell r="G127">
            <v>0</v>
          </cell>
          <cell r="H127">
            <v>0</v>
          </cell>
          <cell r="I127">
            <v>0</v>
          </cell>
          <cell r="M127">
            <v>0</v>
          </cell>
          <cell r="N127">
            <v>0</v>
          </cell>
          <cell r="O127">
            <v>0</v>
          </cell>
          <cell r="P127">
            <v>0</v>
          </cell>
          <cell r="Q127">
            <v>0</v>
          </cell>
          <cell r="R127">
            <v>0</v>
          </cell>
          <cell r="S127">
            <v>0</v>
          </cell>
          <cell r="T127">
            <v>0</v>
          </cell>
        </row>
        <row r="128">
          <cell r="A128" t="str">
            <v>WIZZ AIR</v>
          </cell>
          <cell r="B128" t="str">
            <v>Hungary</v>
          </cell>
          <cell r="C128">
            <v>39264</v>
          </cell>
          <cell r="D128">
            <v>70000000</v>
          </cell>
          <cell r="E128">
            <v>750000000</v>
          </cell>
          <cell r="F128">
            <v>1.7500000000000002E-2</v>
          </cell>
          <cell r="G128">
            <v>1225000.0000000002</v>
          </cell>
          <cell r="H128">
            <v>13125000.000000002</v>
          </cell>
          <cell r="I128">
            <v>14350000.000000002</v>
          </cell>
          <cell r="J128">
            <v>39630</v>
          </cell>
          <cell r="K128">
            <v>70000000</v>
          </cell>
          <cell r="L128">
            <v>750000000</v>
          </cell>
          <cell r="M128">
            <v>0.02</v>
          </cell>
          <cell r="N128">
            <v>1400000</v>
          </cell>
          <cell r="O128">
            <v>15000000</v>
          </cell>
          <cell r="P128">
            <v>16400000</v>
          </cell>
          <cell r="Q128">
            <v>174999.99999999977</v>
          </cell>
          <cell r="R128">
            <v>174999.99999999977</v>
          </cell>
          <cell r="S128">
            <v>1874999.9999999981</v>
          </cell>
          <cell r="T128">
            <v>1874999.9999999981</v>
          </cell>
        </row>
        <row r="129">
          <cell r="A129" t="str">
            <v>XL LEISURE</v>
          </cell>
          <cell r="B129" t="str">
            <v>UK</v>
          </cell>
          <cell r="J129">
            <v>39689</v>
          </cell>
          <cell r="K129">
            <v>130000000</v>
          </cell>
          <cell r="L129">
            <v>1000000000</v>
          </cell>
          <cell r="M129">
            <v>1.4999999999999999E-2</v>
          </cell>
          <cell r="N129">
            <v>1950000</v>
          </cell>
          <cell r="O129">
            <v>15000000</v>
          </cell>
          <cell r="P129">
            <v>16950000</v>
          </cell>
          <cell r="Q129">
            <v>1950000</v>
          </cell>
          <cell r="R129">
            <v>1950000</v>
          </cell>
          <cell r="S129">
            <v>15000000</v>
          </cell>
          <cell r="T129">
            <v>15000000</v>
          </cell>
        </row>
        <row r="130">
          <cell r="A130" t="str">
            <v>YEMENIA</v>
          </cell>
          <cell r="B130" t="str">
            <v>Middle East</v>
          </cell>
          <cell r="C130">
            <v>39037</v>
          </cell>
          <cell r="D130">
            <v>275000000</v>
          </cell>
          <cell r="E130">
            <v>2000000000</v>
          </cell>
          <cell r="F130">
            <v>0</v>
          </cell>
          <cell r="G130">
            <v>0</v>
          </cell>
          <cell r="H130">
            <v>0</v>
          </cell>
          <cell r="I130">
            <v>0</v>
          </cell>
          <cell r="M130">
            <v>0</v>
          </cell>
          <cell r="N130">
            <v>0</v>
          </cell>
          <cell r="O130">
            <v>0</v>
          </cell>
          <cell r="P130">
            <v>0</v>
          </cell>
          <cell r="Q130">
            <v>0</v>
          </cell>
          <cell r="R130">
            <v>0</v>
          </cell>
          <cell r="S130">
            <v>0</v>
          </cell>
          <cell r="T130">
            <v>0</v>
          </cell>
        </row>
      </sheetData>
      <sheetData sheetId="1">
        <row r="8">
          <cell r="A8" t="str">
            <v>Assured</v>
          </cell>
          <cell r="B8" t="str">
            <v>Flag</v>
          </cell>
          <cell r="C8" t="str">
            <v>Inception</v>
          </cell>
          <cell r="D8" t="str">
            <v>Hull Limit</v>
          </cell>
          <cell r="E8" t="str">
            <v>Liability Limit</v>
          </cell>
          <cell r="F8" t="str">
            <v>Line</v>
          </cell>
          <cell r="G8" t="str">
            <v xml:space="preserve">Hull Involvement </v>
          </cell>
          <cell r="H8" t="str">
            <v>Liabs Involvement</v>
          </cell>
          <cell r="I8" t="str">
            <v>Combined</v>
          </cell>
          <cell r="J8" t="str">
            <v>Inception</v>
          </cell>
          <cell r="K8" t="str">
            <v>Hull Limit</v>
          </cell>
          <cell r="L8" t="str">
            <v>Liability Limit</v>
          </cell>
          <cell r="M8" t="str">
            <v>Line</v>
          </cell>
          <cell r="N8" t="str">
            <v xml:space="preserve">Hull Involvement </v>
          </cell>
          <cell r="O8" t="str">
            <v>Liabs Involvement</v>
          </cell>
          <cell r="P8" t="str">
            <v>Hullliab</v>
          </cell>
          <cell r="Q8" t="str">
            <v xml:space="preserve">Change in Hull Involvement </v>
          </cell>
          <cell r="S8" t="str">
            <v>Change in Liabs Involvement</v>
          </cell>
        </row>
        <row r="9">
          <cell r="A9" t="str">
            <v>AERO NORTH ICELANDIC</v>
          </cell>
          <cell r="B9" t="str">
            <v>Indonesia</v>
          </cell>
          <cell r="C9">
            <v>39111</v>
          </cell>
          <cell r="D9">
            <v>20000000</v>
          </cell>
          <cell r="E9">
            <v>350000000</v>
          </cell>
          <cell r="F9">
            <v>0.02</v>
          </cell>
          <cell r="G9">
            <v>400000</v>
          </cell>
          <cell r="H9">
            <v>7000000</v>
          </cell>
          <cell r="I9">
            <v>7400000</v>
          </cell>
          <cell r="J9">
            <v>39536</v>
          </cell>
          <cell r="K9">
            <v>20000000</v>
          </cell>
          <cell r="L9">
            <v>500000000</v>
          </cell>
          <cell r="M9">
            <v>0.02</v>
          </cell>
          <cell r="N9">
            <v>400000</v>
          </cell>
          <cell r="O9">
            <v>10000000</v>
          </cell>
          <cell r="P9">
            <v>10400000</v>
          </cell>
          <cell r="Q9">
            <v>0</v>
          </cell>
          <cell r="R9">
            <v>0</v>
          </cell>
          <cell r="S9">
            <v>3000000</v>
          </cell>
          <cell r="T9">
            <v>3000000</v>
          </cell>
        </row>
        <row r="10">
          <cell r="A10" t="str">
            <v xml:space="preserve">AEROFLOT RUSSIAN AIRLINES </v>
          </cell>
          <cell r="B10" t="str">
            <v>Russia</v>
          </cell>
          <cell r="C10">
            <v>39265</v>
          </cell>
          <cell r="D10">
            <v>181000000</v>
          </cell>
          <cell r="E10">
            <v>1000000000</v>
          </cell>
          <cell r="F10">
            <v>0.01</v>
          </cell>
          <cell r="G10">
            <v>1810000</v>
          </cell>
          <cell r="H10">
            <v>10000000</v>
          </cell>
          <cell r="I10">
            <v>11810000</v>
          </cell>
          <cell r="J10">
            <v>39631</v>
          </cell>
          <cell r="K10">
            <v>181000000</v>
          </cell>
          <cell r="L10">
            <v>1000000000</v>
          </cell>
          <cell r="M10">
            <v>1.2999999999999999E-2</v>
          </cell>
          <cell r="N10">
            <v>2353000</v>
          </cell>
          <cell r="O10">
            <v>13000000</v>
          </cell>
          <cell r="P10">
            <v>15353000</v>
          </cell>
          <cell r="Q10">
            <v>543000</v>
          </cell>
          <cell r="R10">
            <v>543000</v>
          </cell>
          <cell r="S10">
            <v>3000000</v>
          </cell>
          <cell r="T10">
            <v>3000000</v>
          </cell>
        </row>
        <row r="11">
          <cell r="A11" t="str">
            <v xml:space="preserve">AEROLINEAS ARGENTINAS </v>
          </cell>
          <cell r="B11" t="str">
            <v>Spain</v>
          </cell>
          <cell r="C11">
            <v>39173</v>
          </cell>
          <cell r="D11">
            <v>157000000</v>
          </cell>
          <cell r="E11">
            <v>1250000000</v>
          </cell>
          <cell r="F11">
            <v>1.4999999999999999E-2</v>
          </cell>
          <cell r="G11">
            <v>2355000</v>
          </cell>
          <cell r="H11">
            <v>18750000</v>
          </cell>
          <cell r="I11">
            <v>21105000</v>
          </cell>
          <cell r="M11">
            <v>0</v>
          </cell>
          <cell r="N11">
            <v>0</v>
          </cell>
          <cell r="O11">
            <v>0</v>
          </cell>
          <cell r="P11">
            <v>0</v>
          </cell>
          <cell r="Q11">
            <v>-2355000</v>
          </cell>
          <cell r="R11">
            <v>-2355000</v>
          </cell>
          <cell r="S11">
            <v>-18750000</v>
          </cell>
          <cell r="T11">
            <v>-18750000</v>
          </cell>
        </row>
        <row r="12">
          <cell r="A12" t="str">
            <v>AEROMEXICO</v>
          </cell>
          <cell r="B12" t="str">
            <v>Mexico</v>
          </cell>
          <cell r="J12">
            <v>39692</v>
          </cell>
          <cell r="K12">
            <v>201000000</v>
          </cell>
          <cell r="L12">
            <v>1500000000</v>
          </cell>
          <cell r="M12">
            <v>0.01</v>
          </cell>
          <cell r="N12">
            <v>2010000</v>
          </cell>
          <cell r="O12">
            <v>15000000</v>
          </cell>
          <cell r="P12">
            <v>17010000</v>
          </cell>
          <cell r="Q12">
            <v>2010000</v>
          </cell>
          <cell r="R12">
            <v>2010000</v>
          </cell>
          <cell r="S12">
            <v>15000000</v>
          </cell>
          <cell r="T12">
            <v>15000000</v>
          </cell>
        </row>
        <row r="13">
          <cell r="A13" t="str">
            <v>AEROSVIT AIRLINES</v>
          </cell>
          <cell r="B13" t="str">
            <v>Ukraine</v>
          </cell>
          <cell r="C13">
            <v>38990</v>
          </cell>
          <cell r="D13">
            <v>60000000</v>
          </cell>
          <cell r="E13">
            <v>750000000</v>
          </cell>
          <cell r="F13">
            <v>9.2999999999999992E-3</v>
          </cell>
          <cell r="G13">
            <v>558000</v>
          </cell>
          <cell r="H13">
            <v>6974999.9999999991</v>
          </cell>
          <cell r="I13">
            <v>7532999.9999999991</v>
          </cell>
          <cell r="M13">
            <v>0</v>
          </cell>
          <cell r="N13">
            <v>0</v>
          </cell>
          <cell r="O13">
            <v>0</v>
          </cell>
          <cell r="P13">
            <v>0</v>
          </cell>
          <cell r="Q13">
            <v>-558000</v>
          </cell>
          <cell r="R13">
            <v>-558000</v>
          </cell>
          <cell r="S13">
            <v>-6974999.9999999991</v>
          </cell>
          <cell r="T13">
            <v>-6974999.9999999991</v>
          </cell>
        </row>
        <row r="14">
          <cell r="A14" t="str">
            <v>AGEAN AIRLINES</v>
          </cell>
          <cell r="B14" t="str">
            <v>Greece</v>
          </cell>
          <cell r="C14">
            <v>39251</v>
          </cell>
          <cell r="D14">
            <v>65000000</v>
          </cell>
          <cell r="E14">
            <v>750000000</v>
          </cell>
          <cell r="F14">
            <v>0.02</v>
          </cell>
          <cell r="G14">
            <v>1300000</v>
          </cell>
          <cell r="H14">
            <v>15000000</v>
          </cell>
          <cell r="I14">
            <v>16300000</v>
          </cell>
          <cell r="J14">
            <v>39617</v>
          </cell>
          <cell r="K14">
            <v>70000000</v>
          </cell>
          <cell r="L14">
            <v>750000000</v>
          </cell>
          <cell r="M14">
            <v>0.02</v>
          </cell>
          <cell r="N14">
            <v>1400000</v>
          </cell>
          <cell r="O14">
            <v>15000000</v>
          </cell>
          <cell r="P14">
            <v>16400000</v>
          </cell>
          <cell r="Q14">
            <v>100000</v>
          </cell>
          <cell r="R14">
            <v>100000</v>
          </cell>
          <cell r="S14">
            <v>0</v>
          </cell>
          <cell r="T14">
            <v>0</v>
          </cell>
        </row>
        <row r="15">
          <cell r="A15" t="str">
            <v>AIGLE AZUR/AIR MEDITERRANEE</v>
          </cell>
          <cell r="B15" t="str">
            <v>France</v>
          </cell>
          <cell r="C15">
            <v>39264</v>
          </cell>
          <cell r="D15">
            <v>75000000</v>
          </cell>
          <cell r="E15">
            <v>650000000</v>
          </cell>
          <cell r="F15">
            <v>0.02</v>
          </cell>
          <cell r="G15">
            <v>1500000</v>
          </cell>
          <cell r="H15">
            <v>13000000</v>
          </cell>
          <cell r="I15">
            <v>14500000</v>
          </cell>
          <cell r="J15">
            <v>39264</v>
          </cell>
          <cell r="K15">
            <v>75000000</v>
          </cell>
          <cell r="L15">
            <v>800000000</v>
          </cell>
          <cell r="M15">
            <v>0.02</v>
          </cell>
          <cell r="N15">
            <v>1500000</v>
          </cell>
          <cell r="O15">
            <v>16000000</v>
          </cell>
          <cell r="P15">
            <v>17500000</v>
          </cell>
          <cell r="Q15">
            <v>0</v>
          </cell>
          <cell r="R15">
            <v>0</v>
          </cell>
          <cell r="S15">
            <v>3000000</v>
          </cell>
          <cell r="T15">
            <v>3000000</v>
          </cell>
        </row>
        <row r="16">
          <cell r="A16" t="str">
            <v>AIR ALGERIE</v>
          </cell>
          <cell r="B16" t="str">
            <v>Algerie</v>
          </cell>
          <cell r="C16">
            <v>38991</v>
          </cell>
          <cell r="D16">
            <v>166000000</v>
          </cell>
          <cell r="E16">
            <v>1000000000</v>
          </cell>
          <cell r="F16">
            <v>8.0000000000000002E-3</v>
          </cell>
          <cell r="G16">
            <v>1328000</v>
          </cell>
          <cell r="H16">
            <v>8000000</v>
          </cell>
          <cell r="I16">
            <v>9328000</v>
          </cell>
          <cell r="M16">
            <v>0</v>
          </cell>
          <cell r="N16">
            <v>0</v>
          </cell>
          <cell r="O16">
            <v>0</v>
          </cell>
          <cell r="P16">
            <v>0</v>
          </cell>
          <cell r="Q16">
            <v>-1328000</v>
          </cell>
          <cell r="R16">
            <v>-1328000</v>
          </cell>
          <cell r="S16">
            <v>-8000000</v>
          </cell>
          <cell r="T16">
            <v>-8000000</v>
          </cell>
        </row>
        <row r="17">
          <cell r="A17" t="str">
            <v>AIR ATLANTIC ICELLANDIC</v>
          </cell>
          <cell r="B17" t="str">
            <v>Iceland</v>
          </cell>
          <cell r="J17">
            <v>39415</v>
          </cell>
          <cell r="K17">
            <v>175000000</v>
          </cell>
          <cell r="L17">
            <v>1000000000</v>
          </cell>
          <cell r="M17">
            <v>0.01</v>
          </cell>
          <cell r="N17">
            <v>1750000</v>
          </cell>
          <cell r="O17">
            <v>10000000</v>
          </cell>
          <cell r="P17">
            <v>11750000</v>
          </cell>
          <cell r="Q17">
            <v>1750000</v>
          </cell>
          <cell r="R17">
            <v>1750000</v>
          </cell>
          <cell r="S17">
            <v>10000000</v>
          </cell>
          <cell r="T17">
            <v>10000000</v>
          </cell>
        </row>
        <row r="18">
          <cell r="A18" t="str">
            <v>AIR BERLIN / NIKI</v>
          </cell>
          <cell r="B18" t="str">
            <v>Germany</v>
          </cell>
          <cell r="C18">
            <v>39176</v>
          </cell>
          <cell r="D18">
            <v>66000000</v>
          </cell>
          <cell r="E18">
            <v>1200000000</v>
          </cell>
          <cell r="F18">
            <v>0.01</v>
          </cell>
          <cell r="G18">
            <v>660000</v>
          </cell>
          <cell r="H18">
            <v>12000000</v>
          </cell>
          <cell r="I18">
            <v>12660000</v>
          </cell>
          <cell r="J18">
            <v>39542</v>
          </cell>
          <cell r="K18">
            <v>85000000</v>
          </cell>
          <cell r="L18">
            <v>1500000000</v>
          </cell>
          <cell r="M18">
            <v>1.2999999999999999E-2</v>
          </cell>
          <cell r="N18">
            <v>1105000</v>
          </cell>
          <cell r="O18">
            <v>19500000</v>
          </cell>
          <cell r="P18">
            <v>20605000</v>
          </cell>
          <cell r="Q18">
            <v>445000</v>
          </cell>
          <cell r="R18">
            <v>445000</v>
          </cell>
          <cell r="S18">
            <v>7500000</v>
          </cell>
          <cell r="T18">
            <v>7500000</v>
          </cell>
        </row>
        <row r="19">
          <cell r="A19" t="str">
            <v>AIR CAIRO</v>
          </cell>
          <cell r="B19" t="str">
            <v>Egypt</v>
          </cell>
          <cell r="C19">
            <v>39010</v>
          </cell>
          <cell r="D19">
            <v>60000000</v>
          </cell>
          <cell r="E19">
            <v>600000000</v>
          </cell>
          <cell r="F19">
            <v>5.0000000000000001E-3</v>
          </cell>
          <cell r="G19">
            <v>300000</v>
          </cell>
          <cell r="H19">
            <v>3000000</v>
          </cell>
          <cell r="I19">
            <v>3300000</v>
          </cell>
          <cell r="M19">
            <v>0</v>
          </cell>
          <cell r="N19">
            <v>0</v>
          </cell>
          <cell r="O19">
            <v>0</v>
          </cell>
          <cell r="P19">
            <v>0</v>
          </cell>
          <cell r="Q19">
            <v>-300000</v>
          </cell>
          <cell r="R19">
            <v>-300000</v>
          </cell>
          <cell r="S19">
            <v>-3000000</v>
          </cell>
          <cell r="T19">
            <v>-3000000</v>
          </cell>
        </row>
        <row r="20">
          <cell r="A20" t="str">
            <v>AIR EUROPA</v>
          </cell>
          <cell r="B20" t="str">
            <v>Spain</v>
          </cell>
          <cell r="C20">
            <v>39022</v>
          </cell>
          <cell r="D20">
            <v>175000000</v>
          </cell>
          <cell r="E20">
            <v>1000000000</v>
          </cell>
          <cell r="F20">
            <v>1.4999999999999999E-2</v>
          </cell>
          <cell r="G20">
            <v>2625000</v>
          </cell>
          <cell r="H20">
            <v>15000000</v>
          </cell>
          <cell r="I20">
            <v>17625000</v>
          </cell>
          <cell r="J20">
            <v>39387</v>
          </cell>
          <cell r="K20">
            <v>194500000</v>
          </cell>
          <cell r="L20">
            <v>1025000000</v>
          </cell>
          <cell r="M20">
            <v>1.2999999999999999E-2</v>
          </cell>
          <cell r="N20">
            <v>2528500</v>
          </cell>
          <cell r="O20">
            <v>13325000</v>
          </cell>
          <cell r="P20">
            <v>15853500</v>
          </cell>
          <cell r="Q20">
            <v>-96500</v>
          </cell>
          <cell r="R20">
            <v>-96500</v>
          </cell>
          <cell r="S20">
            <v>-1675000</v>
          </cell>
          <cell r="T20">
            <v>-1675000</v>
          </cell>
        </row>
        <row r="21">
          <cell r="A21" t="str">
            <v>AIR INDIA</v>
          </cell>
          <cell r="B21" t="str">
            <v>India</v>
          </cell>
          <cell r="C21">
            <v>39264</v>
          </cell>
          <cell r="D21">
            <v>285000000</v>
          </cell>
          <cell r="E21">
            <v>1500000000</v>
          </cell>
          <cell r="F21">
            <v>0.01</v>
          </cell>
          <cell r="G21">
            <v>2850000</v>
          </cell>
          <cell r="H21">
            <v>15000000</v>
          </cell>
          <cell r="I21">
            <v>17850000</v>
          </cell>
          <cell r="J21">
            <v>39630</v>
          </cell>
          <cell r="K21">
            <v>275000000</v>
          </cell>
          <cell r="L21">
            <v>1500000000</v>
          </cell>
          <cell r="M21">
            <v>0.01</v>
          </cell>
          <cell r="N21">
            <v>2750000</v>
          </cell>
          <cell r="O21">
            <v>15000000</v>
          </cell>
          <cell r="P21">
            <v>17750000</v>
          </cell>
          <cell r="Q21">
            <v>-100000</v>
          </cell>
          <cell r="R21">
            <v>-100000</v>
          </cell>
          <cell r="S21">
            <v>0</v>
          </cell>
          <cell r="T21">
            <v>0</v>
          </cell>
        </row>
        <row r="22">
          <cell r="A22" t="str">
            <v>AIR JAMAICA</v>
          </cell>
          <cell r="B22" t="str">
            <v>Jamaica</v>
          </cell>
          <cell r="C22">
            <v>39173</v>
          </cell>
          <cell r="D22">
            <v>125000000</v>
          </cell>
          <cell r="E22">
            <v>1250000000</v>
          </cell>
          <cell r="F22">
            <v>1.4999999999999999E-2</v>
          </cell>
          <cell r="G22">
            <v>1875000</v>
          </cell>
          <cell r="H22">
            <v>18750000</v>
          </cell>
          <cell r="I22">
            <v>20625000</v>
          </cell>
          <cell r="J22">
            <v>39569</v>
          </cell>
          <cell r="K22">
            <v>125000000</v>
          </cell>
          <cell r="L22">
            <v>1250000000</v>
          </cell>
          <cell r="M22">
            <v>1.4999999999999999E-2</v>
          </cell>
          <cell r="N22">
            <v>1875000</v>
          </cell>
          <cell r="O22">
            <v>18750000</v>
          </cell>
          <cell r="P22">
            <v>20625000</v>
          </cell>
          <cell r="Q22">
            <v>0</v>
          </cell>
          <cell r="R22">
            <v>0</v>
          </cell>
          <cell r="S22">
            <v>0</v>
          </cell>
          <cell r="T22">
            <v>0</v>
          </cell>
        </row>
        <row r="23">
          <cell r="A23" t="str">
            <v>AIR MACAU COMPANY LIMITED</v>
          </cell>
          <cell r="B23" t="str">
            <v>Macau</v>
          </cell>
          <cell r="C23">
            <v>39264</v>
          </cell>
          <cell r="D23">
            <v>100000000</v>
          </cell>
          <cell r="E23">
            <v>750000000</v>
          </cell>
          <cell r="F23">
            <v>0.02</v>
          </cell>
          <cell r="G23">
            <v>2000000</v>
          </cell>
          <cell r="H23">
            <v>15000000</v>
          </cell>
          <cell r="I23">
            <v>17000000</v>
          </cell>
          <cell r="J23">
            <v>39630</v>
          </cell>
          <cell r="K23">
            <v>110000000</v>
          </cell>
          <cell r="L23">
            <v>750000000</v>
          </cell>
          <cell r="M23">
            <v>0.02</v>
          </cell>
          <cell r="N23">
            <v>2200000</v>
          </cell>
          <cell r="O23">
            <v>15000000</v>
          </cell>
          <cell r="P23">
            <v>17200000</v>
          </cell>
          <cell r="Q23">
            <v>200000</v>
          </cell>
          <cell r="R23">
            <v>200000</v>
          </cell>
          <cell r="S23">
            <v>0</v>
          </cell>
          <cell r="T23">
            <v>0</v>
          </cell>
        </row>
        <row r="24">
          <cell r="A24" t="str">
            <v>AIR MAURITIUS</v>
          </cell>
          <cell r="B24" t="str">
            <v>Mauritius</v>
          </cell>
          <cell r="C24">
            <v>39173</v>
          </cell>
          <cell r="D24">
            <v>150000000</v>
          </cell>
          <cell r="E24">
            <v>1500000000</v>
          </cell>
          <cell r="F24">
            <v>0.01</v>
          </cell>
          <cell r="G24">
            <v>1500000</v>
          </cell>
          <cell r="H24">
            <v>15000000</v>
          </cell>
          <cell r="I24">
            <v>16500000</v>
          </cell>
          <cell r="J24">
            <v>39539</v>
          </cell>
          <cell r="K24">
            <v>150000000</v>
          </cell>
          <cell r="L24">
            <v>1500000000</v>
          </cell>
          <cell r="M24">
            <v>0.01</v>
          </cell>
          <cell r="N24">
            <v>1500000</v>
          </cell>
          <cell r="O24">
            <v>15000000</v>
          </cell>
          <cell r="P24">
            <v>16500000</v>
          </cell>
          <cell r="Q24">
            <v>0</v>
          </cell>
          <cell r="R24">
            <v>0</v>
          </cell>
          <cell r="S24">
            <v>0</v>
          </cell>
          <cell r="T24">
            <v>0</v>
          </cell>
        </row>
        <row r="25">
          <cell r="A25" t="str">
            <v>AIR NOSTRUM</v>
          </cell>
          <cell r="B25" t="str">
            <v>Spain</v>
          </cell>
          <cell r="C25">
            <v>39142</v>
          </cell>
          <cell r="D25">
            <v>40000000</v>
          </cell>
          <cell r="E25">
            <v>400000000</v>
          </cell>
          <cell r="F25">
            <v>0.03</v>
          </cell>
          <cell r="G25">
            <v>1200000</v>
          </cell>
          <cell r="H25">
            <v>12000000</v>
          </cell>
          <cell r="I25">
            <v>13200000</v>
          </cell>
          <cell r="J25">
            <v>39508</v>
          </cell>
          <cell r="K25">
            <v>45000000</v>
          </cell>
          <cell r="L25">
            <v>400000000</v>
          </cell>
          <cell r="M25">
            <v>0.05</v>
          </cell>
          <cell r="N25">
            <v>2250000</v>
          </cell>
          <cell r="O25">
            <v>20000000</v>
          </cell>
          <cell r="P25">
            <v>22250000</v>
          </cell>
          <cell r="Q25">
            <v>1050000</v>
          </cell>
          <cell r="R25">
            <v>1050000</v>
          </cell>
          <cell r="S25">
            <v>8000000</v>
          </cell>
          <cell r="T25">
            <v>8000000</v>
          </cell>
        </row>
        <row r="26">
          <cell r="A26" t="str">
            <v>AIR PLUS COMET</v>
          </cell>
          <cell r="B26" t="str">
            <v>Spain</v>
          </cell>
          <cell r="J26">
            <v>39539</v>
          </cell>
          <cell r="K26">
            <v>150000000</v>
          </cell>
          <cell r="L26">
            <v>1000000000</v>
          </cell>
          <cell r="M26">
            <v>0.01</v>
          </cell>
          <cell r="N26">
            <v>1500000</v>
          </cell>
          <cell r="O26">
            <v>10000000</v>
          </cell>
          <cell r="P26">
            <v>11500000</v>
          </cell>
          <cell r="Q26">
            <v>1500000</v>
          </cell>
          <cell r="R26">
            <v>1500000</v>
          </cell>
          <cell r="S26">
            <v>10000000</v>
          </cell>
          <cell r="T26">
            <v>10000000</v>
          </cell>
        </row>
        <row r="27">
          <cell r="A27" t="str">
            <v>AIR TAHITI NUI/AIR CALEDONIE</v>
          </cell>
          <cell r="B27" t="str">
            <v>France</v>
          </cell>
          <cell r="C27">
            <v>39031</v>
          </cell>
          <cell r="D27">
            <v>180500000</v>
          </cell>
          <cell r="E27">
            <v>1500000000</v>
          </cell>
          <cell r="F27">
            <v>0.01</v>
          </cell>
          <cell r="G27">
            <v>1805000</v>
          </cell>
          <cell r="H27">
            <v>15000000</v>
          </cell>
          <cell r="I27">
            <v>16805000</v>
          </cell>
          <cell r="J27">
            <v>39417</v>
          </cell>
          <cell r="K27">
            <v>175000000</v>
          </cell>
          <cell r="L27">
            <v>1500000000</v>
          </cell>
          <cell r="M27">
            <v>1.2999999999999999E-2</v>
          </cell>
          <cell r="N27">
            <v>2275000</v>
          </cell>
          <cell r="O27">
            <v>19500000</v>
          </cell>
          <cell r="P27">
            <v>21775000</v>
          </cell>
          <cell r="Q27">
            <v>470000</v>
          </cell>
          <cell r="R27">
            <v>470000</v>
          </cell>
          <cell r="S27">
            <v>4500000</v>
          </cell>
          <cell r="T27">
            <v>4500000</v>
          </cell>
        </row>
        <row r="28">
          <cell r="A28" t="str">
            <v>AIR TANZANIA</v>
          </cell>
          <cell r="B28" t="str">
            <v>Tanzania</v>
          </cell>
          <cell r="C28">
            <v>39022</v>
          </cell>
          <cell r="D28">
            <v>20000000</v>
          </cell>
          <cell r="E28">
            <v>500000000</v>
          </cell>
          <cell r="F28">
            <v>0.02</v>
          </cell>
          <cell r="G28">
            <v>400000</v>
          </cell>
          <cell r="H28">
            <v>10000000</v>
          </cell>
          <cell r="I28">
            <v>10400000</v>
          </cell>
          <cell r="M28">
            <v>0</v>
          </cell>
          <cell r="N28">
            <v>0</v>
          </cell>
          <cell r="O28">
            <v>0</v>
          </cell>
          <cell r="P28">
            <v>0</v>
          </cell>
          <cell r="Q28">
            <v>-400000</v>
          </cell>
          <cell r="R28">
            <v>-400000</v>
          </cell>
          <cell r="S28">
            <v>-10000000</v>
          </cell>
          <cell r="T28">
            <v>-10000000</v>
          </cell>
        </row>
        <row r="29">
          <cell r="A29" t="str">
            <v>AIR VANAUTU</v>
          </cell>
          <cell r="B29" t="str">
            <v>Vanautu</v>
          </cell>
          <cell r="C29">
            <v>39022</v>
          </cell>
          <cell r="D29">
            <v>50000000</v>
          </cell>
          <cell r="E29">
            <v>800000000</v>
          </cell>
          <cell r="F29">
            <v>0.02</v>
          </cell>
          <cell r="G29">
            <v>1000000</v>
          </cell>
          <cell r="H29">
            <v>16000000</v>
          </cell>
          <cell r="I29">
            <v>17000000</v>
          </cell>
          <cell r="M29">
            <v>0</v>
          </cell>
          <cell r="N29">
            <v>0</v>
          </cell>
          <cell r="O29">
            <v>0</v>
          </cell>
          <cell r="P29">
            <v>0</v>
          </cell>
          <cell r="Q29">
            <v>-1000000</v>
          </cell>
          <cell r="R29">
            <v>-1000000</v>
          </cell>
          <cell r="S29">
            <v>-16000000</v>
          </cell>
          <cell r="T29">
            <v>-16000000</v>
          </cell>
        </row>
        <row r="30">
          <cell r="A30" t="str">
            <v>ALL NIPPON AIRWAYS</v>
          </cell>
          <cell r="B30" t="str">
            <v>Japan</v>
          </cell>
          <cell r="C30">
            <v>39052</v>
          </cell>
          <cell r="D30">
            <v>238340000</v>
          </cell>
          <cell r="E30">
            <v>2000000000</v>
          </cell>
          <cell r="F30">
            <v>0.01</v>
          </cell>
          <cell r="G30">
            <v>2383400</v>
          </cell>
          <cell r="H30">
            <v>20000000</v>
          </cell>
          <cell r="I30">
            <v>22383400</v>
          </cell>
          <cell r="J30">
            <v>39417</v>
          </cell>
          <cell r="K30">
            <v>239130435</v>
          </cell>
          <cell r="L30">
            <v>2000000000</v>
          </cell>
          <cell r="M30">
            <v>0.01</v>
          </cell>
          <cell r="N30">
            <v>2391304.35</v>
          </cell>
          <cell r="O30">
            <v>20000000</v>
          </cell>
          <cell r="P30">
            <v>22391304.350000001</v>
          </cell>
          <cell r="Q30">
            <v>7904.3500000000931</v>
          </cell>
          <cell r="R30">
            <v>7904.3500000000931</v>
          </cell>
          <cell r="S30">
            <v>0</v>
          </cell>
          <cell r="T30">
            <v>0</v>
          </cell>
        </row>
        <row r="31">
          <cell r="A31" t="str">
            <v>ASTRAEUS LIMITED</v>
          </cell>
          <cell r="B31" t="str">
            <v>UK</v>
          </cell>
          <cell r="C31">
            <v>39176</v>
          </cell>
          <cell r="D31">
            <v>55000000</v>
          </cell>
          <cell r="E31">
            <v>750000000</v>
          </cell>
          <cell r="F31">
            <v>2.5000000000000001E-2</v>
          </cell>
          <cell r="G31">
            <v>1375000</v>
          </cell>
          <cell r="H31">
            <v>18750000</v>
          </cell>
          <cell r="I31">
            <v>20125000</v>
          </cell>
          <cell r="M31">
            <v>0</v>
          </cell>
          <cell r="N31">
            <v>0</v>
          </cell>
          <cell r="O31">
            <v>0</v>
          </cell>
          <cell r="P31">
            <v>0</v>
          </cell>
          <cell r="Q31">
            <v>-1375000</v>
          </cell>
          <cell r="R31">
            <v>-1375000</v>
          </cell>
          <cell r="S31">
            <v>-18750000</v>
          </cell>
          <cell r="T31">
            <v>-18750000</v>
          </cell>
        </row>
        <row r="32">
          <cell r="A32" t="str">
            <v>ATR</v>
          </cell>
          <cell r="B32" t="str">
            <v>France</v>
          </cell>
          <cell r="J32">
            <v>39661</v>
          </cell>
          <cell r="K32">
            <v>20000000</v>
          </cell>
          <cell r="L32">
            <v>500000000</v>
          </cell>
          <cell r="M32">
            <v>0.02</v>
          </cell>
          <cell r="N32">
            <v>400000</v>
          </cell>
          <cell r="O32">
            <v>10000000</v>
          </cell>
          <cell r="P32">
            <v>10400000</v>
          </cell>
          <cell r="Q32">
            <v>400000</v>
          </cell>
          <cell r="R32">
            <v>400000</v>
          </cell>
          <cell r="S32">
            <v>10000000</v>
          </cell>
          <cell r="T32">
            <v>10000000</v>
          </cell>
        </row>
        <row r="33">
          <cell r="A33" t="str">
            <v>AUDELI</v>
          </cell>
          <cell r="B33" t="str">
            <v>Spain</v>
          </cell>
          <cell r="C33">
            <v>39217</v>
          </cell>
          <cell r="D33">
            <v>143000000</v>
          </cell>
          <cell r="E33">
            <v>1000000000</v>
          </cell>
          <cell r="F33">
            <v>0.01</v>
          </cell>
          <cell r="G33">
            <v>1430000</v>
          </cell>
          <cell r="H33">
            <v>10000000</v>
          </cell>
          <cell r="I33">
            <v>11430000</v>
          </cell>
          <cell r="M33">
            <v>0</v>
          </cell>
          <cell r="N33">
            <v>0</v>
          </cell>
          <cell r="O33">
            <v>0</v>
          </cell>
          <cell r="P33">
            <v>0</v>
          </cell>
          <cell r="Q33">
            <v>-1430000</v>
          </cell>
          <cell r="R33">
            <v>-1430000</v>
          </cell>
          <cell r="S33">
            <v>-10000000</v>
          </cell>
          <cell r="T33">
            <v>-10000000</v>
          </cell>
        </row>
        <row r="34">
          <cell r="A34" t="str">
            <v>AVION GROUP HF</v>
          </cell>
          <cell r="B34" t="str">
            <v>UK</v>
          </cell>
          <cell r="C34">
            <v>39050</v>
          </cell>
          <cell r="D34">
            <v>110000000</v>
          </cell>
          <cell r="E34">
            <v>1000000000</v>
          </cell>
          <cell r="F34">
            <v>1.4999999999999999E-2</v>
          </cell>
          <cell r="G34">
            <v>1650000</v>
          </cell>
          <cell r="H34">
            <v>15000000</v>
          </cell>
          <cell r="I34">
            <v>16650000</v>
          </cell>
          <cell r="M34">
            <v>0</v>
          </cell>
          <cell r="N34">
            <v>0</v>
          </cell>
          <cell r="O34">
            <v>0</v>
          </cell>
          <cell r="P34">
            <v>0</v>
          </cell>
          <cell r="Q34">
            <v>-1650000</v>
          </cell>
          <cell r="R34">
            <v>-1650000</v>
          </cell>
          <cell r="S34">
            <v>-15000000</v>
          </cell>
          <cell r="T34">
            <v>-15000000</v>
          </cell>
        </row>
        <row r="35">
          <cell r="A35" t="str">
            <v>BANGKOK AIRWAYS</v>
          </cell>
          <cell r="B35" t="str">
            <v>Thai</v>
          </cell>
          <cell r="C35">
            <v>39169</v>
          </cell>
          <cell r="D35">
            <v>90000000</v>
          </cell>
          <cell r="E35">
            <v>750000000</v>
          </cell>
          <cell r="F35">
            <v>1.4999999999999999E-2</v>
          </cell>
          <cell r="G35">
            <v>1350000</v>
          </cell>
          <cell r="H35">
            <v>11250000</v>
          </cell>
          <cell r="I35">
            <v>12600000</v>
          </cell>
          <cell r="J35">
            <v>39535</v>
          </cell>
          <cell r="K35">
            <v>90000000</v>
          </cell>
          <cell r="L35">
            <v>750000000</v>
          </cell>
          <cell r="M35">
            <v>1.4999999999999999E-2</v>
          </cell>
          <cell r="N35">
            <v>1350000</v>
          </cell>
          <cell r="O35">
            <v>11250000</v>
          </cell>
          <cell r="P35">
            <v>12600000</v>
          </cell>
          <cell r="Q35">
            <v>0</v>
          </cell>
          <cell r="R35">
            <v>0</v>
          </cell>
          <cell r="S35">
            <v>0</v>
          </cell>
          <cell r="T35">
            <v>0</v>
          </cell>
        </row>
        <row r="36">
          <cell r="A36" t="str">
            <v>CAL CARGO</v>
          </cell>
          <cell r="B36" t="str">
            <v>Israel</v>
          </cell>
          <cell r="C36">
            <v>39040</v>
          </cell>
          <cell r="D36">
            <v>40000000</v>
          </cell>
          <cell r="E36">
            <v>850000000</v>
          </cell>
          <cell r="F36">
            <v>0.02</v>
          </cell>
          <cell r="G36">
            <v>800000</v>
          </cell>
          <cell r="H36">
            <v>17000000</v>
          </cell>
          <cell r="I36">
            <v>17800000</v>
          </cell>
          <cell r="M36">
            <v>0</v>
          </cell>
          <cell r="N36">
            <v>0</v>
          </cell>
          <cell r="O36">
            <v>0</v>
          </cell>
          <cell r="P36">
            <v>0</v>
          </cell>
          <cell r="Q36">
            <v>-800000</v>
          </cell>
          <cell r="R36">
            <v>-800000</v>
          </cell>
          <cell r="S36">
            <v>-17000000</v>
          </cell>
          <cell r="T36">
            <v>-17000000</v>
          </cell>
        </row>
        <row r="37">
          <cell r="A37" t="str">
            <v>CARPAT AIR / MOLDAVIAN AIRLINES</v>
          </cell>
          <cell r="B37" t="str">
            <v>Rumania</v>
          </cell>
          <cell r="C37">
            <v>39073</v>
          </cell>
          <cell r="D37">
            <v>10000000</v>
          </cell>
          <cell r="E37">
            <v>300000000</v>
          </cell>
          <cell r="F37">
            <v>0.03</v>
          </cell>
          <cell r="G37">
            <v>300000</v>
          </cell>
          <cell r="H37">
            <v>9000000</v>
          </cell>
          <cell r="I37">
            <v>9300000</v>
          </cell>
          <cell r="M37">
            <v>0</v>
          </cell>
          <cell r="N37">
            <v>0</v>
          </cell>
          <cell r="O37">
            <v>0</v>
          </cell>
          <cell r="P37">
            <v>0</v>
          </cell>
          <cell r="Q37">
            <v>-300000</v>
          </cell>
          <cell r="R37">
            <v>-300000</v>
          </cell>
          <cell r="S37">
            <v>-9000000</v>
          </cell>
          <cell r="T37">
            <v>-9000000</v>
          </cell>
        </row>
        <row r="38">
          <cell r="A38" t="str">
            <v>CARIBBEAN AIRLINES</v>
          </cell>
          <cell r="B38" t="str">
            <v>Trinidad</v>
          </cell>
          <cell r="C38">
            <v>39022</v>
          </cell>
          <cell r="D38">
            <v>100000000</v>
          </cell>
          <cell r="E38">
            <v>1000000000</v>
          </cell>
          <cell r="F38">
            <v>0.01</v>
          </cell>
          <cell r="G38">
            <v>1000000</v>
          </cell>
          <cell r="H38">
            <v>10000000</v>
          </cell>
          <cell r="I38">
            <v>11000000</v>
          </cell>
          <cell r="J38">
            <v>39387</v>
          </cell>
          <cell r="K38">
            <v>100000000</v>
          </cell>
          <cell r="L38">
            <v>750000000</v>
          </cell>
          <cell r="M38">
            <v>0.01</v>
          </cell>
          <cell r="N38">
            <v>1000000</v>
          </cell>
          <cell r="O38">
            <v>7500000</v>
          </cell>
          <cell r="P38">
            <v>8500000</v>
          </cell>
          <cell r="Q38">
            <v>0</v>
          </cell>
          <cell r="R38">
            <v>0</v>
          </cell>
          <cell r="S38">
            <v>-2500000</v>
          </cell>
          <cell r="T38">
            <v>-2500000</v>
          </cell>
        </row>
        <row r="39">
          <cell r="A39" t="str">
            <v>CARRIBEAN AIRLINES/LIAT</v>
          </cell>
          <cell r="B39" t="str">
            <v>Antigua</v>
          </cell>
          <cell r="C39">
            <v>39260</v>
          </cell>
          <cell r="D39">
            <v>20000000</v>
          </cell>
          <cell r="E39">
            <v>350000000</v>
          </cell>
          <cell r="F39">
            <v>1.4999999999999999E-2</v>
          </cell>
          <cell r="G39">
            <v>300000</v>
          </cell>
          <cell r="H39">
            <v>5250000</v>
          </cell>
          <cell r="I39">
            <v>5550000</v>
          </cell>
          <cell r="M39">
            <v>0</v>
          </cell>
          <cell r="N39">
            <v>0</v>
          </cell>
          <cell r="O39">
            <v>0</v>
          </cell>
          <cell r="P39">
            <v>0</v>
          </cell>
          <cell r="Q39">
            <v>-300000</v>
          </cell>
          <cell r="R39">
            <v>-300000</v>
          </cell>
          <cell r="S39">
            <v>-5250000</v>
          </cell>
          <cell r="T39">
            <v>-5250000</v>
          </cell>
        </row>
        <row r="40">
          <cell r="A40" t="str">
            <v>CATHAY PACIFIC GROUP</v>
          </cell>
          <cell r="B40" t="str">
            <v>Hong Kong</v>
          </cell>
          <cell r="J40">
            <v>39387</v>
          </cell>
          <cell r="K40">
            <v>280000000</v>
          </cell>
          <cell r="L40">
            <v>2250000000</v>
          </cell>
          <cell r="M40">
            <v>8.0000000000000002E-3</v>
          </cell>
          <cell r="N40">
            <v>2240000</v>
          </cell>
          <cell r="O40">
            <v>18000000</v>
          </cell>
          <cell r="P40">
            <v>20240000</v>
          </cell>
          <cell r="Q40">
            <v>2240000</v>
          </cell>
          <cell r="R40">
            <v>2240000</v>
          </cell>
          <cell r="S40">
            <v>18000000</v>
          </cell>
          <cell r="T40">
            <v>18000000</v>
          </cell>
        </row>
        <row r="41">
          <cell r="A41" t="str">
            <v>CHINA AIRLINES LIMITED</v>
          </cell>
          <cell r="B41" t="str">
            <v>China</v>
          </cell>
          <cell r="C41">
            <v>38991</v>
          </cell>
          <cell r="D41">
            <v>25000000</v>
          </cell>
          <cell r="E41">
            <v>1500000000</v>
          </cell>
          <cell r="F41">
            <v>5.0000000000000001E-3</v>
          </cell>
          <cell r="G41">
            <v>125000</v>
          </cell>
          <cell r="H41">
            <v>7500000</v>
          </cell>
          <cell r="I41">
            <v>7625000</v>
          </cell>
          <cell r="M41">
            <v>0</v>
          </cell>
          <cell r="N41">
            <v>0</v>
          </cell>
          <cell r="O41">
            <v>0</v>
          </cell>
          <cell r="P41">
            <v>0</v>
          </cell>
          <cell r="Q41">
            <v>-125000</v>
          </cell>
          <cell r="R41">
            <v>-125000</v>
          </cell>
          <cell r="S41">
            <v>-7500000</v>
          </cell>
          <cell r="T41">
            <v>-7500000</v>
          </cell>
        </row>
        <row r="42">
          <cell r="A42" t="str">
            <v>CHINA AIRLINES LIMITED</v>
          </cell>
          <cell r="B42" t="str">
            <v>Taiwan</v>
          </cell>
          <cell r="C42">
            <v>39278</v>
          </cell>
          <cell r="D42">
            <v>250000000</v>
          </cell>
          <cell r="E42">
            <v>1650000000</v>
          </cell>
          <cell r="F42">
            <v>0.01</v>
          </cell>
          <cell r="G42">
            <v>2500000</v>
          </cell>
          <cell r="H42">
            <v>16500000</v>
          </cell>
          <cell r="I42">
            <v>19000000</v>
          </cell>
          <cell r="J42">
            <v>39644</v>
          </cell>
          <cell r="K42">
            <v>250000000</v>
          </cell>
          <cell r="L42">
            <v>1750000000</v>
          </cell>
          <cell r="M42">
            <v>0.01</v>
          </cell>
          <cell r="N42">
            <v>2500000</v>
          </cell>
          <cell r="O42">
            <v>17500000</v>
          </cell>
          <cell r="P42">
            <v>20000000</v>
          </cell>
          <cell r="Q42">
            <v>0</v>
          </cell>
          <cell r="R42">
            <v>0</v>
          </cell>
          <cell r="S42">
            <v>1000000</v>
          </cell>
          <cell r="T42">
            <v>1000000</v>
          </cell>
        </row>
        <row r="43">
          <cell r="A43" t="str">
            <v>CHINA CIVIL AVIATION GROUP</v>
          </cell>
          <cell r="B43" t="str">
            <v>China</v>
          </cell>
          <cell r="J43">
            <v>39417</v>
          </cell>
          <cell r="K43">
            <v>470000000</v>
          </cell>
          <cell r="M43">
            <v>1.2500000000000001E-2</v>
          </cell>
          <cell r="N43">
            <v>5875000</v>
          </cell>
          <cell r="O43">
            <v>0</v>
          </cell>
          <cell r="P43">
            <v>5875000</v>
          </cell>
          <cell r="Q43">
            <v>5875000</v>
          </cell>
          <cell r="R43">
            <v>5875000</v>
          </cell>
          <cell r="S43">
            <v>0</v>
          </cell>
          <cell r="T43">
            <v>0</v>
          </cell>
        </row>
        <row r="44">
          <cell r="A44" t="str">
            <v>CYPRUS AIRWAYS</v>
          </cell>
          <cell r="B44" t="str">
            <v>Greece</v>
          </cell>
          <cell r="C44">
            <v>39022</v>
          </cell>
          <cell r="D44">
            <v>115000000</v>
          </cell>
          <cell r="E44">
            <v>1000000000</v>
          </cell>
          <cell r="F44">
            <v>0.02</v>
          </cell>
          <cell r="G44">
            <v>2300000</v>
          </cell>
          <cell r="H44">
            <v>20000000</v>
          </cell>
          <cell r="I44">
            <v>22300000</v>
          </cell>
          <cell r="J44">
            <v>39387</v>
          </cell>
          <cell r="K44">
            <v>117750000</v>
          </cell>
          <cell r="L44">
            <v>1000000000</v>
          </cell>
          <cell r="M44">
            <v>0.02</v>
          </cell>
          <cell r="N44">
            <v>2355000</v>
          </cell>
          <cell r="O44">
            <v>20000000</v>
          </cell>
          <cell r="P44">
            <v>22355000</v>
          </cell>
          <cell r="Q44">
            <v>55000</v>
          </cell>
          <cell r="R44">
            <v>55000</v>
          </cell>
          <cell r="S44">
            <v>0</v>
          </cell>
          <cell r="T44">
            <v>0</v>
          </cell>
        </row>
        <row r="45">
          <cell r="A45" t="str">
            <v>DEUTSCHE LUFTHANSA</v>
          </cell>
          <cell r="B45" t="str">
            <v>Germany</v>
          </cell>
          <cell r="C45">
            <v>39051</v>
          </cell>
          <cell r="D45">
            <v>275000000</v>
          </cell>
          <cell r="E45">
            <v>2250000000</v>
          </cell>
          <cell r="F45">
            <v>0.01</v>
          </cell>
          <cell r="G45">
            <v>2750000</v>
          </cell>
          <cell r="H45">
            <v>22500000</v>
          </cell>
          <cell r="I45">
            <v>25250000</v>
          </cell>
          <cell r="J45">
            <v>39416</v>
          </cell>
          <cell r="K45">
            <v>275000000</v>
          </cell>
          <cell r="L45">
            <v>2250000000</v>
          </cell>
          <cell r="M45">
            <v>0.01</v>
          </cell>
          <cell r="N45">
            <v>2750000</v>
          </cell>
          <cell r="O45">
            <v>22500000</v>
          </cell>
          <cell r="P45">
            <v>25250000</v>
          </cell>
          <cell r="Q45">
            <v>0</v>
          </cell>
          <cell r="R45">
            <v>0</v>
          </cell>
          <cell r="S45">
            <v>0</v>
          </cell>
          <cell r="T45">
            <v>0</v>
          </cell>
        </row>
        <row r="46">
          <cell r="A46" t="str">
            <v>DUTCH ANTILLES EXPRESS</v>
          </cell>
          <cell r="B46" t="str">
            <v>Netherland</v>
          </cell>
          <cell r="C46">
            <v>39106</v>
          </cell>
          <cell r="D46">
            <v>16000000</v>
          </cell>
          <cell r="E46">
            <v>500000000</v>
          </cell>
          <cell r="F46">
            <v>0.01</v>
          </cell>
          <cell r="G46">
            <v>160000</v>
          </cell>
          <cell r="H46">
            <v>5000000</v>
          </cell>
          <cell r="I46">
            <v>5160000</v>
          </cell>
          <cell r="M46">
            <v>0</v>
          </cell>
          <cell r="N46">
            <v>0</v>
          </cell>
          <cell r="O46">
            <v>0</v>
          </cell>
          <cell r="P46">
            <v>0</v>
          </cell>
          <cell r="Q46">
            <v>-160000</v>
          </cell>
          <cell r="R46">
            <v>-160000</v>
          </cell>
          <cell r="S46">
            <v>-5000000</v>
          </cell>
          <cell r="T46">
            <v>-5000000</v>
          </cell>
        </row>
        <row r="47">
          <cell r="A47" t="str">
            <v>EADS</v>
          </cell>
          <cell r="B47" t="str">
            <v>France</v>
          </cell>
          <cell r="J47">
            <v>39722</v>
          </cell>
          <cell r="K47">
            <v>450000000</v>
          </cell>
          <cell r="L47">
            <v>2400000000</v>
          </cell>
          <cell r="M47">
            <v>5.0000000000000001E-3</v>
          </cell>
          <cell r="N47">
            <v>2250000</v>
          </cell>
          <cell r="O47">
            <v>12000000</v>
          </cell>
          <cell r="P47">
            <v>14250000</v>
          </cell>
          <cell r="Q47">
            <v>2250000</v>
          </cell>
          <cell r="R47">
            <v>2250000</v>
          </cell>
          <cell r="S47">
            <v>12000000</v>
          </cell>
          <cell r="T47">
            <v>12000000</v>
          </cell>
        </row>
        <row r="48">
          <cell r="A48" t="str">
            <v>EGYPT AIR</v>
          </cell>
          <cell r="B48" t="str">
            <v>Egypt</v>
          </cell>
          <cell r="C48">
            <v>39067</v>
          </cell>
          <cell r="D48">
            <v>185000000</v>
          </cell>
          <cell r="E48">
            <v>1250000000</v>
          </cell>
          <cell r="F48">
            <v>1.2999999999999999E-2</v>
          </cell>
          <cell r="G48">
            <v>2405000</v>
          </cell>
          <cell r="H48">
            <v>16250000</v>
          </cell>
          <cell r="I48">
            <v>18655000</v>
          </cell>
          <cell r="J48">
            <v>39432</v>
          </cell>
          <cell r="K48">
            <v>192500000</v>
          </cell>
          <cell r="L48">
            <v>1250000000</v>
          </cell>
          <cell r="M48">
            <v>1.2999999999999999E-2</v>
          </cell>
          <cell r="N48">
            <v>2502500</v>
          </cell>
          <cell r="O48">
            <v>16250000</v>
          </cell>
          <cell r="P48">
            <v>18752500</v>
          </cell>
          <cell r="Q48">
            <v>97500</v>
          </cell>
          <cell r="R48">
            <v>97500</v>
          </cell>
          <cell r="S48">
            <v>0</v>
          </cell>
          <cell r="T48">
            <v>0</v>
          </cell>
        </row>
        <row r="49">
          <cell r="A49" t="str">
            <v>ERICSSON MICROWAVE SYSTEMS</v>
          </cell>
          <cell r="B49" t="str">
            <v>Sweden</v>
          </cell>
          <cell r="C49">
            <v>39111</v>
          </cell>
          <cell r="D49">
            <v>101000000</v>
          </cell>
          <cell r="E49">
            <v>500000000</v>
          </cell>
          <cell r="F49">
            <v>0.02</v>
          </cell>
          <cell r="G49">
            <v>2020000</v>
          </cell>
          <cell r="H49">
            <v>10000000</v>
          </cell>
          <cell r="I49">
            <v>12020000</v>
          </cell>
          <cell r="M49">
            <v>0</v>
          </cell>
          <cell r="N49">
            <v>0</v>
          </cell>
          <cell r="O49">
            <v>0</v>
          </cell>
          <cell r="P49">
            <v>0</v>
          </cell>
          <cell r="Q49">
            <v>-2020000</v>
          </cell>
          <cell r="R49">
            <v>-2020000</v>
          </cell>
          <cell r="S49">
            <v>-10000000</v>
          </cell>
          <cell r="T49">
            <v>-10000000</v>
          </cell>
        </row>
        <row r="50">
          <cell r="A50" t="str">
            <v>EUROFLY/MERIDIANA</v>
          </cell>
          <cell r="B50" t="str">
            <v>Italy</v>
          </cell>
          <cell r="C50">
            <v>39173</v>
          </cell>
          <cell r="D50">
            <v>110000000</v>
          </cell>
          <cell r="E50">
            <v>1000000000</v>
          </cell>
          <cell r="F50">
            <v>0.01</v>
          </cell>
          <cell r="G50">
            <v>1100000</v>
          </cell>
          <cell r="H50">
            <v>10000000</v>
          </cell>
          <cell r="I50">
            <v>11100000</v>
          </cell>
          <cell r="M50">
            <v>0</v>
          </cell>
          <cell r="N50">
            <v>0</v>
          </cell>
          <cell r="O50">
            <v>0</v>
          </cell>
          <cell r="P50">
            <v>0</v>
          </cell>
          <cell r="Q50">
            <v>-1100000</v>
          </cell>
          <cell r="R50">
            <v>-1100000</v>
          </cell>
          <cell r="S50">
            <v>-10000000</v>
          </cell>
          <cell r="T50">
            <v>-10000000</v>
          </cell>
        </row>
        <row r="51">
          <cell r="A51" t="str">
            <v>EVA AIRWAYS / UNI AIRWAYS CORPORATION</v>
          </cell>
          <cell r="B51" t="str">
            <v>China</v>
          </cell>
          <cell r="C51">
            <v>39234</v>
          </cell>
          <cell r="D51">
            <v>250000000</v>
          </cell>
          <cell r="E51">
            <v>1500000000</v>
          </cell>
          <cell r="F51">
            <v>0.01</v>
          </cell>
          <cell r="G51">
            <v>2500000</v>
          </cell>
          <cell r="H51">
            <v>15000000</v>
          </cell>
          <cell r="I51">
            <v>17500000</v>
          </cell>
          <cell r="J51">
            <v>39600</v>
          </cell>
          <cell r="K51">
            <v>260000000</v>
          </cell>
          <cell r="L51">
            <v>1650000000</v>
          </cell>
          <cell r="M51">
            <v>0.01</v>
          </cell>
          <cell r="N51">
            <v>2600000</v>
          </cell>
          <cell r="O51">
            <v>16500000</v>
          </cell>
          <cell r="P51">
            <v>19100000</v>
          </cell>
          <cell r="Q51">
            <v>100000</v>
          </cell>
          <cell r="R51">
            <v>100000</v>
          </cell>
          <cell r="S51">
            <v>1500000</v>
          </cell>
          <cell r="T51">
            <v>1500000</v>
          </cell>
        </row>
        <row r="52">
          <cell r="A52" t="str">
            <v>FINNISH COMMUTER AIRLINES</v>
          </cell>
          <cell r="B52" t="str">
            <v>Finland</v>
          </cell>
          <cell r="C52">
            <v>39014</v>
          </cell>
          <cell r="D52">
            <v>30000000</v>
          </cell>
          <cell r="E52">
            <v>350000000</v>
          </cell>
          <cell r="F52">
            <v>0.01</v>
          </cell>
          <cell r="G52">
            <v>300000</v>
          </cell>
          <cell r="H52">
            <v>3500000</v>
          </cell>
          <cell r="I52">
            <v>3800000</v>
          </cell>
          <cell r="J52">
            <v>39379</v>
          </cell>
          <cell r="K52">
            <v>30000000</v>
          </cell>
          <cell r="L52">
            <v>350000000</v>
          </cell>
          <cell r="M52">
            <v>0.01</v>
          </cell>
          <cell r="N52">
            <v>300000</v>
          </cell>
          <cell r="O52">
            <v>3500000</v>
          </cell>
          <cell r="P52">
            <v>3800000</v>
          </cell>
          <cell r="Q52">
            <v>0</v>
          </cell>
          <cell r="R52">
            <v>0</v>
          </cell>
          <cell r="S52">
            <v>0</v>
          </cell>
          <cell r="T52">
            <v>0</v>
          </cell>
        </row>
        <row r="53">
          <cell r="A53" t="str">
            <v>FIRST CHOICE</v>
          </cell>
          <cell r="B53" t="str">
            <v>UK</v>
          </cell>
          <cell r="C53">
            <v>39022</v>
          </cell>
          <cell r="D53">
            <v>125000000</v>
          </cell>
          <cell r="E53">
            <v>1800000000</v>
          </cell>
          <cell r="F53">
            <v>0.01</v>
          </cell>
          <cell r="G53">
            <v>1250000</v>
          </cell>
          <cell r="H53">
            <v>18000000</v>
          </cell>
          <cell r="I53">
            <v>19250000</v>
          </cell>
          <cell r="M53">
            <v>0</v>
          </cell>
          <cell r="N53">
            <v>0</v>
          </cell>
          <cell r="O53">
            <v>0</v>
          </cell>
          <cell r="P53">
            <v>0</v>
          </cell>
          <cell r="Q53">
            <v>-1250000</v>
          </cell>
          <cell r="R53">
            <v>-1250000</v>
          </cell>
          <cell r="S53">
            <v>-18000000</v>
          </cell>
          <cell r="T53">
            <v>-18000000</v>
          </cell>
        </row>
        <row r="54">
          <cell r="A54" t="str">
            <v>FLYME SWEDEN</v>
          </cell>
          <cell r="B54" t="str">
            <v>Sweden</v>
          </cell>
          <cell r="C54">
            <v>39102</v>
          </cell>
          <cell r="D54">
            <v>50000000</v>
          </cell>
          <cell r="E54">
            <v>600000000</v>
          </cell>
          <cell r="F54">
            <v>1.4999999999999999E-2</v>
          </cell>
          <cell r="G54">
            <v>750000</v>
          </cell>
          <cell r="H54">
            <v>9000000</v>
          </cell>
          <cell r="I54">
            <v>9750000</v>
          </cell>
          <cell r="M54">
            <v>0</v>
          </cell>
          <cell r="N54">
            <v>0</v>
          </cell>
          <cell r="O54">
            <v>0</v>
          </cell>
          <cell r="P54">
            <v>0</v>
          </cell>
          <cell r="Q54">
            <v>-750000</v>
          </cell>
          <cell r="R54">
            <v>-750000</v>
          </cell>
          <cell r="S54">
            <v>-9000000</v>
          </cell>
          <cell r="T54">
            <v>-9000000</v>
          </cell>
        </row>
        <row r="55">
          <cell r="A55" t="str">
            <v>GEORGIAN AIRWAYS</v>
          </cell>
          <cell r="B55" t="str">
            <v>Russia</v>
          </cell>
          <cell r="C55">
            <v>39125</v>
          </cell>
          <cell r="D55">
            <v>30000000</v>
          </cell>
          <cell r="E55">
            <v>600000000</v>
          </cell>
          <cell r="F55">
            <v>0.01</v>
          </cell>
          <cell r="G55">
            <v>300000</v>
          </cell>
          <cell r="H55">
            <v>6000000</v>
          </cell>
          <cell r="I55">
            <v>6300000</v>
          </cell>
          <cell r="M55">
            <v>0</v>
          </cell>
          <cell r="N55">
            <v>0</v>
          </cell>
          <cell r="O55">
            <v>0</v>
          </cell>
          <cell r="P55">
            <v>0</v>
          </cell>
          <cell r="Q55">
            <v>-300000</v>
          </cell>
          <cell r="R55">
            <v>-300000</v>
          </cell>
          <cell r="S55">
            <v>-6000000</v>
          </cell>
          <cell r="T55">
            <v>-6000000</v>
          </cell>
        </row>
        <row r="56">
          <cell r="A56" t="str">
            <v>GERMANIA/BULGARIA AIR CHARTER</v>
          </cell>
          <cell r="B56" t="str">
            <v>Germany</v>
          </cell>
          <cell r="C56">
            <v>39176</v>
          </cell>
          <cell r="D56">
            <v>76000000</v>
          </cell>
          <cell r="E56">
            <v>550000000</v>
          </cell>
          <cell r="F56">
            <v>0.02</v>
          </cell>
          <cell r="G56">
            <v>1520000</v>
          </cell>
          <cell r="H56">
            <v>11000000</v>
          </cell>
          <cell r="I56">
            <v>12520000</v>
          </cell>
          <cell r="J56">
            <v>39542</v>
          </cell>
          <cell r="K56">
            <v>71000000</v>
          </cell>
          <cell r="L56">
            <v>750000000</v>
          </cell>
          <cell r="M56">
            <v>2.5000000000000001E-2</v>
          </cell>
          <cell r="N56">
            <v>1775000</v>
          </cell>
          <cell r="O56">
            <v>18750000</v>
          </cell>
          <cell r="P56">
            <v>20525000</v>
          </cell>
          <cell r="Q56">
            <v>255000</v>
          </cell>
          <cell r="R56">
            <v>255000</v>
          </cell>
          <cell r="S56">
            <v>7750000</v>
          </cell>
          <cell r="T56">
            <v>7750000</v>
          </cell>
        </row>
        <row r="57">
          <cell r="A57" t="str">
            <v>GRUPO MEXICANA DE AVIACION</v>
          </cell>
          <cell r="B57" t="str">
            <v>Mexico</v>
          </cell>
          <cell r="J57">
            <v>39600</v>
          </cell>
          <cell r="K57">
            <v>100000000</v>
          </cell>
          <cell r="L57">
            <v>1500000000</v>
          </cell>
          <cell r="M57">
            <v>0.01</v>
          </cell>
          <cell r="N57">
            <v>1000000</v>
          </cell>
          <cell r="O57">
            <v>15000000</v>
          </cell>
          <cell r="P57">
            <v>16000000</v>
          </cell>
          <cell r="Q57">
            <v>1000000</v>
          </cell>
          <cell r="R57">
            <v>1000000</v>
          </cell>
          <cell r="S57">
            <v>15000000</v>
          </cell>
          <cell r="T57">
            <v>15000000</v>
          </cell>
        </row>
        <row r="58">
          <cell r="A58" t="str">
            <v>GMG ARILINES</v>
          </cell>
          <cell r="B58" t="str">
            <v>Bangladesh</v>
          </cell>
          <cell r="C58">
            <v>39027</v>
          </cell>
          <cell r="D58">
            <v>20000000</v>
          </cell>
          <cell r="E58">
            <v>500000000</v>
          </cell>
          <cell r="F58">
            <v>0.01</v>
          </cell>
          <cell r="G58">
            <v>200000</v>
          </cell>
          <cell r="H58">
            <v>5000000</v>
          </cell>
          <cell r="I58">
            <v>5200000</v>
          </cell>
          <cell r="M58">
            <v>0</v>
          </cell>
          <cell r="N58">
            <v>0</v>
          </cell>
          <cell r="O58">
            <v>0</v>
          </cell>
          <cell r="P58">
            <v>0</v>
          </cell>
          <cell r="Q58">
            <v>-200000</v>
          </cell>
          <cell r="R58">
            <v>-200000</v>
          </cell>
          <cell r="S58">
            <v>-5000000</v>
          </cell>
          <cell r="T58">
            <v>-5000000</v>
          </cell>
        </row>
        <row r="59">
          <cell r="A59" t="str">
            <v>GO AIR</v>
          </cell>
          <cell r="B59" t="str">
            <v>India</v>
          </cell>
          <cell r="C59">
            <v>39011</v>
          </cell>
          <cell r="D59">
            <v>70000000</v>
          </cell>
          <cell r="E59">
            <v>750000000</v>
          </cell>
          <cell r="F59">
            <v>0.01</v>
          </cell>
          <cell r="G59">
            <v>700000</v>
          </cell>
          <cell r="H59">
            <v>7500000</v>
          </cell>
          <cell r="I59">
            <v>8200000</v>
          </cell>
          <cell r="M59">
            <v>0</v>
          </cell>
          <cell r="N59">
            <v>0</v>
          </cell>
          <cell r="O59">
            <v>0</v>
          </cell>
          <cell r="P59">
            <v>0</v>
          </cell>
          <cell r="Q59">
            <v>-700000</v>
          </cell>
          <cell r="R59">
            <v>-700000</v>
          </cell>
          <cell r="S59">
            <v>-7500000</v>
          </cell>
          <cell r="T59">
            <v>-7500000</v>
          </cell>
        </row>
        <row r="60">
          <cell r="A60" t="str">
            <v>GULF CO COUNCIL</v>
          </cell>
          <cell r="B60" t="str">
            <v>Middle East</v>
          </cell>
          <cell r="C60">
            <v>39037</v>
          </cell>
          <cell r="D60">
            <v>275000000</v>
          </cell>
          <cell r="E60">
            <v>2000000000</v>
          </cell>
          <cell r="F60">
            <v>8.6999999999999994E-3</v>
          </cell>
          <cell r="G60">
            <v>2392500</v>
          </cell>
          <cell r="H60">
            <v>17400000</v>
          </cell>
          <cell r="I60">
            <v>19792500</v>
          </cell>
          <cell r="J60">
            <v>39402</v>
          </cell>
          <cell r="K60">
            <v>275000000</v>
          </cell>
          <cell r="L60">
            <v>2250000000</v>
          </cell>
          <cell r="M60">
            <v>8.9999999999999993E-3</v>
          </cell>
          <cell r="N60">
            <v>2475000</v>
          </cell>
          <cell r="O60">
            <v>20250000</v>
          </cell>
          <cell r="P60">
            <v>22725000</v>
          </cell>
          <cell r="Q60">
            <v>82500</v>
          </cell>
          <cell r="R60">
            <v>82500</v>
          </cell>
          <cell r="S60">
            <v>2850000</v>
          </cell>
          <cell r="T60">
            <v>2850000</v>
          </cell>
        </row>
        <row r="61">
          <cell r="A61" t="str">
            <v>GULF CO-OPERATION</v>
          </cell>
          <cell r="B61" t="str">
            <v>Middle East</v>
          </cell>
          <cell r="C61">
            <v>39037</v>
          </cell>
          <cell r="D61">
            <v>275000000</v>
          </cell>
          <cell r="E61">
            <v>200000000</v>
          </cell>
          <cell r="F61">
            <v>8.6999999999999994E-3</v>
          </cell>
          <cell r="G61">
            <v>2392500</v>
          </cell>
          <cell r="H61">
            <v>1739999.9999999998</v>
          </cell>
          <cell r="I61">
            <v>4132500</v>
          </cell>
          <cell r="M61">
            <v>0</v>
          </cell>
          <cell r="N61">
            <v>0</v>
          </cell>
          <cell r="O61">
            <v>0</v>
          </cell>
          <cell r="P61">
            <v>0</v>
          </cell>
          <cell r="Q61">
            <v>-2392500</v>
          </cell>
          <cell r="R61">
            <v>-2392500</v>
          </cell>
          <cell r="S61">
            <v>-1739999.9999999998</v>
          </cell>
          <cell r="T61">
            <v>-1739999.9999999998</v>
          </cell>
        </row>
        <row r="62">
          <cell r="A62" t="str">
            <v>HAINAN (T)</v>
          </cell>
          <cell r="B62" t="str">
            <v>China</v>
          </cell>
          <cell r="J62">
            <v>39546</v>
          </cell>
          <cell r="K62">
            <v>200000000</v>
          </cell>
          <cell r="L62">
            <v>1500000000</v>
          </cell>
          <cell r="M62">
            <v>1.2E-2</v>
          </cell>
          <cell r="N62">
            <v>2400000</v>
          </cell>
          <cell r="O62">
            <v>18000000</v>
          </cell>
          <cell r="P62">
            <v>20400000</v>
          </cell>
          <cell r="Q62">
            <v>2400000</v>
          </cell>
          <cell r="R62">
            <v>2400000</v>
          </cell>
          <cell r="S62">
            <v>18000000</v>
          </cell>
          <cell r="T62">
            <v>18000000</v>
          </cell>
        </row>
        <row r="63">
          <cell r="A63" t="str">
            <v>HIS MAJESTY THE SULTAN OF OMAN</v>
          </cell>
          <cell r="B63" t="str">
            <v>Oman</v>
          </cell>
          <cell r="C63">
            <v>39052</v>
          </cell>
          <cell r="D63">
            <v>275000000</v>
          </cell>
          <cell r="E63">
            <v>2000000000</v>
          </cell>
          <cell r="F63">
            <v>8.9999999999999993E-3</v>
          </cell>
          <cell r="G63">
            <v>2475000</v>
          </cell>
          <cell r="H63">
            <v>18000000</v>
          </cell>
          <cell r="I63">
            <v>20475000</v>
          </cell>
          <cell r="M63">
            <v>0</v>
          </cell>
          <cell r="N63">
            <v>0</v>
          </cell>
          <cell r="O63">
            <v>0</v>
          </cell>
          <cell r="P63">
            <v>0</v>
          </cell>
          <cell r="Q63">
            <v>-2475000</v>
          </cell>
          <cell r="R63">
            <v>-2475000</v>
          </cell>
          <cell r="S63">
            <v>-18000000</v>
          </cell>
          <cell r="T63">
            <v>-18000000</v>
          </cell>
        </row>
        <row r="64">
          <cell r="A64" t="str">
            <v>HOKKAIDO INTERNATIONAL AIRLINES(AIRDO)</v>
          </cell>
          <cell r="B64" t="str">
            <v>Japan</v>
          </cell>
          <cell r="C64">
            <v>39055</v>
          </cell>
          <cell r="D64">
            <v>99000000</v>
          </cell>
          <cell r="E64">
            <v>1000000000</v>
          </cell>
          <cell r="F64">
            <v>0.02</v>
          </cell>
          <cell r="G64">
            <v>1980000</v>
          </cell>
          <cell r="H64">
            <v>20000000</v>
          </cell>
          <cell r="I64">
            <v>21980000</v>
          </cell>
          <cell r="J64">
            <v>39417</v>
          </cell>
          <cell r="K64">
            <v>99000000</v>
          </cell>
          <cell r="L64">
            <v>1000000000</v>
          </cell>
          <cell r="M64">
            <v>8.7410000000000005E-3</v>
          </cell>
          <cell r="N64">
            <v>865359</v>
          </cell>
          <cell r="O64">
            <v>8741000</v>
          </cell>
          <cell r="P64">
            <v>9606359</v>
          </cell>
          <cell r="Q64">
            <v>-1114641</v>
          </cell>
          <cell r="R64">
            <v>-1114641</v>
          </cell>
          <cell r="S64">
            <v>-11259000</v>
          </cell>
          <cell r="T64">
            <v>-11259000</v>
          </cell>
        </row>
        <row r="65">
          <cell r="A65" t="str">
            <v>IBERIA AIRLINES</v>
          </cell>
          <cell r="B65" t="str">
            <v>Spain</v>
          </cell>
          <cell r="C65">
            <v>39052</v>
          </cell>
          <cell r="D65">
            <v>200000000</v>
          </cell>
          <cell r="E65">
            <v>1500000000</v>
          </cell>
          <cell r="F65">
            <v>1.2E-2</v>
          </cell>
          <cell r="G65">
            <v>2400000</v>
          </cell>
          <cell r="H65">
            <v>18000000</v>
          </cell>
          <cell r="I65">
            <v>20400000</v>
          </cell>
          <cell r="J65">
            <v>39417</v>
          </cell>
          <cell r="K65">
            <v>200000000</v>
          </cell>
          <cell r="L65">
            <v>2000000000</v>
          </cell>
          <cell r="M65">
            <v>0.01</v>
          </cell>
          <cell r="N65">
            <v>2000000</v>
          </cell>
          <cell r="O65">
            <v>20000000</v>
          </cell>
          <cell r="P65">
            <v>22000000</v>
          </cell>
          <cell r="Q65">
            <v>-400000</v>
          </cell>
          <cell r="R65">
            <v>-400000</v>
          </cell>
          <cell r="S65">
            <v>2000000</v>
          </cell>
          <cell r="T65">
            <v>2000000</v>
          </cell>
        </row>
        <row r="66">
          <cell r="A66" t="str">
            <v>INDIAN AIRLINES</v>
          </cell>
          <cell r="B66" t="str">
            <v>India</v>
          </cell>
          <cell r="C66">
            <v>38991</v>
          </cell>
          <cell r="D66">
            <v>100000000</v>
          </cell>
          <cell r="E66">
            <v>750000000</v>
          </cell>
          <cell r="F66">
            <v>5.0000000000000001E-3</v>
          </cell>
          <cell r="G66">
            <v>500000</v>
          </cell>
          <cell r="H66">
            <v>3750000</v>
          </cell>
          <cell r="I66">
            <v>4250000</v>
          </cell>
          <cell r="M66">
            <v>0</v>
          </cell>
          <cell r="N66">
            <v>0</v>
          </cell>
          <cell r="O66">
            <v>0</v>
          </cell>
          <cell r="P66">
            <v>0</v>
          </cell>
          <cell r="Q66">
            <v>-500000</v>
          </cell>
          <cell r="R66">
            <v>-500000</v>
          </cell>
          <cell r="S66">
            <v>-3750000</v>
          </cell>
          <cell r="T66">
            <v>-3750000</v>
          </cell>
        </row>
        <row r="67">
          <cell r="A67" t="str">
            <v>IRAN AIR</v>
          </cell>
          <cell r="B67" t="str">
            <v>Iran</v>
          </cell>
          <cell r="C67">
            <v>39162</v>
          </cell>
          <cell r="D67">
            <v>65000000</v>
          </cell>
          <cell r="E67">
            <v>1200000000</v>
          </cell>
          <cell r="F67">
            <v>1.4999999999999999E-2</v>
          </cell>
          <cell r="G67">
            <v>975000</v>
          </cell>
          <cell r="H67">
            <v>18000000</v>
          </cell>
          <cell r="I67">
            <v>18975000</v>
          </cell>
          <cell r="J67">
            <v>39519</v>
          </cell>
          <cell r="K67">
            <v>75000000</v>
          </cell>
          <cell r="L67">
            <v>1352216000</v>
          </cell>
          <cell r="M67">
            <v>1.0664999999999999E-2</v>
          </cell>
          <cell r="N67">
            <v>799874.99999999988</v>
          </cell>
          <cell r="O67">
            <v>14421383.639999999</v>
          </cell>
          <cell r="P67">
            <v>15221258.639999999</v>
          </cell>
          <cell r="Q67">
            <v>-175125.00000000012</v>
          </cell>
          <cell r="R67">
            <v>-175125.00000000012</v>
          </cell>
          <cell r="S67">
            <v>-3578616.3600000013</v>
          </cell>
          <cell r="T67">
            <v>-3578616.3600000013</v>
          </cell>
        </row>
        <row r="68">
          <cell r="A68" t="str">
            <v xml:space="preserve">IRNA AEMAN AIRLINES </v>
          </cell>
          <cell r="B68" t="str">
            <v>Iran</v>
          </cell>
          <cell r="C68">
            <v>39162</v>
          </cell>
          <cell r="D68">
            <v>20000000</v>
          </cell>
          <cell r="E68">
            <v>200000000</v>
          </cell>
          <cell r="F68">
            <v>0.02</v>
          </cell>
          <cell r="G68">
            <v>400000</v>
          </cell>
          <cell r="H68">
            <v>4000000</v>
          </cell>
          <cell r="I68">
            <v>4400000</v>
          </cell>
          <cell r="M68">
            <v>0</v>
          </cell>
          <cell r="N68">
            <v>0</v>
          </cell>
          <cell r="O68">
            <v>0</v>
          </cell>
          <cell r="P68">
            <v>0</v>
          </cell>
          <cell r="Q68">
            <v>-400000</v>
          </cell>
          <cell r="R68">
            <v>-400000</v>
          </cell>
          <cell r="S68">
            <v>-4000000</v>
          </cell>
          <cell r="T68">
            <v>-4000000</v>
          </cell>
        </row>
        <row r="69">
          <cell r="A69" t="str">
            <v>JAPAN AIRLINES</v>
          </cell>
          <cell r="B69" t="str">
            <v>Japan</v>
          </cell>
          <cell r="C69">
            <v>39052</v>
          </cell>
          <cell r="D69">
            <v>250000000</v>
          </cell>
          <cell r="E69">
            <v>2000000000</v>
          </cell>
          <cell r="F69">
            <v>0.01</v>
          </cell>
          <cell r="G69">
            <v>2500000</v>
          </cell>
          <cell r="H69">
            <v>20000000</v>
          </cell>
          <cell r="I69">
            <v>22500000</v>
          </cell>
          <cell r="J69">
            <v>39417</v>
          </cell>
          <cell r="K69">
            <v>250000000</v>
          </cell>
          <cell r="L69">
            <v>2000000000</v>
          </cell>
          <cell r="M69">
            <v>0.01</v>
          </cell>
          <cell r="N69">
            <v>2500000</v>
          </cell>
          <cell r="O69">
            <v>20000000</v>
          </cell>
          <cell r="P69">
            <v>22500000</v>
          </cell>
          <cell r="Q69">
            <v>0</v>
          </cell>
          <cell r="R69">
            <v>0</v>
          </cell>
          <cell r="S69">
            <v>0</v>
          </cell>
          <cell r="T69">
            <v>0</v>
          </cell>
        </row>
        <row r="70">
          <cell r="A70" t="str">
            <v>JAT AIRWAYS</v>
          </cell>
          <cell r="B70" t="str">
            <v>Serbia</v>
          </cell>
          <cell r="J70">
            <v>39379</v>
          </cell>
          <cell r="K70">
            <v>60000000</v>
          </cell>
          <cell r="L70">
            <v>750000000</v>
          </cell>
          <cell r="M70">
            <v>0.01</v>
          </cell>
          <cell r="N70">
            <v>600000</v>
          </cell>
          <cell r="O70">
            <v>7500000</v>
          </cell>
          <cell r="P70">
            <v>8100000</v>
          </cell>
          <cell r="Q70">
            <v>600000</v>
          </cell>
          <cell r="R70">
            <v>600000</v>
          </cell>
          <cell r="S70">
            <v>7500000</v>
          </cell>
          <cell r="T70">
            <v>7500000</v>
          </cell>
        </row>
        <row r="71">
          <cell r="A71" t="str">
            <v>JET AIRWAYS(INDIA) LIMITED</v>
          </cell>
          <cell r="B71" t="str">
            <v>India</v>
          </cell>
          <cell r="C71">
            <v>39188</v>
          </cell>
          <cell r="D71">
            <v>200000000</v>
          </cell>
          <cell r="E71">
            <v>1500000000</v>
          </cell>
          <cell r="F71">
            <v>0.01</v>
          </cell>
          <cell r="G71">
            <v>2000000</v>
          </cell>
          <cell r="H71">
            <v>15000000</v>
          </cell>
          <cell r="I71">
            <v>17000000</v>
          </cell>
          <cell r="J71">
            <v>39554</v>
          </cell>
          <cell r="K71">
            <v>200000000</v>
          </cell>
          <cell r="L71">
            <v>1500000000</v>
          </cell>
          <cell r="M71">
            <v>0.01</v>
          </cell>
          <cell r="N71">
            <v>2000000</v>
          </cell>
          <cell r="O71">
            <v>15000000</v>
          </cell>
          <cell r="P71">
            <v>17000000</v>
          </cell>
          <cell r="Q71">
            <v>0</v>
          </cell>
          <cell r="R71">
            <v>0</v>
          </cell>
          <cell r="S71">
            <v>0</v>
          </cell>
          <cell r="T71">
            <v>0</v>
          </cell>
        </row>
        <row r="72">
          <cell r="A72" t="str">
            <v>JETX LTD</v>
          </cell>
          <cell r="B72" t="str">
            <v>Iseland</v>
          </cell>
          <cell r="C72">
            <v>39209</v>
          </cell>
          <cell r="D72">
            <v>75000000</v>
          </cell>
          <cell r="E72">
            <v>600000000</v>
          </cell>
          <cell r="F72">
            <v>0.01</v>
          </cell>
          <cell r="G72">
            <v>750000</v>
          </cell>
          <cell r="H72">
            <v>6000000</v>
          </cell>
          <cell r="I72">
            <v>6750000</v>
          </cell>
          <cell r="M72">
            <v>0</v>
          </cell>
          <cell r="N72">
            <v>0</v>
          </cell>
          <cell r="O72">
            <v>0</v>
          </cell>
          <cell r="P72">
            <v>0</v>
          </cell>
          <cell r="Q72">
            <v>-750000</v>
          </cell>
          <cell r="R72">
            <v>-750000</v>
          </cell>
          <cell r="S72">
            <v>-6000000</v>
          </cell>
          <cell r="T72">
            <v>-6000000</v>
          </cell>
        </row>
        <row r="73">
          <cell r="A73" t="str">
            <v>KD AVIA</v>
          </cell>
          <cell r="B73" t="str">
            <v>Russia</v>
          </cell>
          <cell r="C73">
            <v>39151</v>
          </cell>
          <cell r="D73">
            <v>38000000</v>
          </cell>
          <cell r="E73">
            <v>600000000</v>
          </cell>
          <cell r="F73">
            <v>0.01</v>
          </cell>
          <cell r="G73">
            <v>380000</v>
          </cell>
          <cell r="H73">
            <v>6000000</v>
          </cell>
          <cell r="I73">
            <v>6380000</v>
          </cell>
          <cell r="M73">
            <v>0</v>
          </cell>
          <cell r="N73">
            <v>0</v>
          </cell>
          <cell r="O73">
            <v>0</v>
          </cell>
          <cell r="P73">
            <v>0</v>
          </cell>
          <cell r="Q73">
            <v>-380000</v>
          </cell>
          <cell r="R73">
            <v>-380000</v>
          </cell>
          <cell r="S73">
            <v>-6000000</v>
          </cell>
          <cell r="T73">
            <v>-6000000</v>
          </cell>
        </row>
        <row r="74">
          <cell r="A74" t="str">
            <v>KINGFISHER AIRLINES</v>
          </cell>
          <cell r="B74" t="str">
            <v>India</v>
          </cell>
          <cell r="C74">
            <v>39173</v>
          </cell>
          <cell r="D74">
            <v>225000000</v>
          </cell>
          <cell r="E74">
            <v>1000000000</v>
          </cell>
          <cell r="F74">
            <v>0.01</v>
          </cell>
          <cell r="G74">
            <v>2250000</v>
          </cell>
          <cell r="H74">
            <v>10000000</v>
          </cell>
          <cell r="I74">
            <v>12250000</v>
          </cell>
          <cell r="J74">
            <v>39615</v>
          </cell>
          <cell r="K74">
            <v>226500000</v>
          </cell>
          <cell r="L74">
            <v>1000000000</v>
          </cell>
          <cell r="M74">
            <v>0.01</v>
          </cell>
          <cell r="N74">
            <v>2265000</v>
          </cell>
          <cell r="O74">
            <v>10000000</v>
          </cell>
          <cell r="P74">
            <v>12265000</v>
          </cell>
          <cell r="Q74">
            <v>15000</v>
          </cell>
          <cell r="R74">
            <v>15000</v>
          </cell>
          <cell r="S74">
            <v>0</v>
          </cell>
          <cell r="T74">
            <v>0</v>
          </cell>
        </row>
        <row r="75">
          <cell r="A75" t="str">
            <v>KOUNI TRAVEL HOLDING LIMITED</v>
          </cell>
          <cell r="B75" t="str">
            <v>Sweden</v>
          </cell>
          <cell r="C75">
            <v>39036</v>
          </cell>
          <cell r="D75">
            <v>115000000</v>
          </cell>
          <cell r="E75">
            <v>1000000000</v>
          </cell>
          <cell r="F75">
            <v>0.01</v>
          </cell>
          <cell r="G75">
            <v>1150000</v>
          </cell>
          <cell r="H75">
            <v>10000000</v>
          </cell>
          <cell r="I75">
            <v>11150000</v>
          </cell>
          <cell r="M75">
            <v>0</v>
          </cell>
          <cell r="N75">
            <v>0</v>
          </cell>
          <cell r="O75">
            <v>0</v>
          </cell>
          <cell r="P75">
            <v>0</v>
          </cell>
          <cell r="Q75">
            <v>-1150000</v>
          </cell>
          <cell r="R75">
            <v>-1150000</v>
          </cell>
          <cell r="S75">
            <v>-10000000</v>
          </cell>
          <cell r="T75">
            <v>-10000000</v>
          </cell>
        </row>
        <row r="76">
          <cell r="A76" t="str">
            <v>LIAT(1974)</v>
          </cell>
          <cell r="B76" t="str">
            <v>West Indies</v>
          </cell>
          <cell r="C76">
            <v>39022</v>
          </cell>
          <cell r="D76">
            <v>20000000</v>
          </cell>
          <cell r="E76">
            <v>350000000</v>
          </cell>
          <cell r="F76">
            <v>2.5399999999999999E-2</v>
          </cell>
          <cell r="G76">
            <v>508000</v>
          </cell>
          <cell r="H76">
            <v>8890000</v>
          </cell>
          <cell r="I76">
            <v>9398000</v>
          </cell>
          <cell r="M76">
            <v>0</v>
          </cell>
          <cell r="N76">
            <v>0</v>
          </cell>
          <cell r="O76">
            <v>0</v>
          </cell>
          <cell r="P76">
            <v>0</v>
          </cell>
          <cell r="Q76">
            <v>-508000</v>
          </cell>
          <cell r="R76">
            <v>-508000</v>
          </cell>
          <cell r="S76">
            <v>-8890000</v>
          </cell>
          <cell r="T76">
            <v>-8890000</v>
          </cell>
        </row>
        <row r="77">
          <cell r="A77" t="str">
            <v xml:space="preserve">LINEAS AEREAS AZTECA S.A. </v>
          </cell>
          <cell r="B77" t="str">
            <v>Mexico</v>
          </cell>
          <cell r="C77">
            <v>39138</v>
          </cell>
          <cell r="F77">
            <v>0.01</v>
          </cell>
          <cell r="G77">
            <v>0</v>
          </cell>
          <cell r="H77">
            <v>0</v>
          </cell>
          <cell r="I77">
            <v>0</v>
          </cell>
          <cell r="M77">
            <v>0</v>
          </cell>
          <cell r="N77">
            <v>0</v>
          </cell>
          <cell r="O77">
            <v>0</v>
          </cell>
          <cell r="P77">
            <v>0</v>
          </cell>
          <cell r="Q77">
            <v>0</v>
          </cell>
          <cell r="R77">
            <v>0</v>
          </cell>
          <cell r="S77">
            <v>0</v>
          </cell>
          <cell r="T77">
            <v>0</v>
          </cell>
        </row>
        <row r="78">
          <cell r="A78" t="str">
            <v>LOTUS AIR</v>
          </cell>
          <cell r="B78" t="str">
            <v>Egypt</v>
          </cell>
          <cell r="C78">
            <v>39114</v>
          </cell>
          <cell r="D78">
            <v>50000000</v>
          </cell>
          <cell r="E78">
            <v>750000000</v>
          </cell>
          <cell r="F78">
            <v>0.01</v>
          </cell>
          <cell r="G78">
            <v>500000</v>
          </cell>
          <cell r="H78">
            <v>7500000</v>
          </cell>
          <cell r="I78">
            <v>8000000</v>
          </cell>
          <cell r="M78">
            <v>0</v>
          </cell>
          <cell r="N78">
            <v>0</v>
          </cell>
          <cell r="O78">
            <v>0</v>
          </cell>
          <cell r="P78">
            <v>0</v>
          </cell>
          <cell r="Q78">
            <v>-500000</v>
          </cell>
          <cell r="R78">
            <v>-500000</v>
          </cell>
          <cell r="S78">
            <v>-7500000</v>
          </cell>
          <cell r="T78">
            <v>-7500000</v>
          </cell>
        </row>
        <row r="79">
          <cell r="A79" t="str">
            <v>MALAYSIAN AIRLINE SYSTEM</v>
          </cell>
          <cell r="B79" t="str">
            <v>Malaysia</v>
          </cell>
          <cell r="C79">
            <v>39052</v>
          </cell>
          <cell r="D79">
            <v>280000000</v>
          </cell>
          <cell r="E79">
            <v>2000000000</v>
          </cell>
          <cell r="F79">
            <v>8.0000000000000002E-3</v>
          </cell>
          <cell r="G79">
            <v>2240000</v>
          </cell>
          <cell r="H79">
            <v>16000000</v>
          </cell>
          <cell r="I79">
            <v>18240000</v>
          </cell>
          <cell r="J79">
            <v>39417</v>
          </cell>
          <cell r="K79">
            <v>280000000</v>
          </cell>
          <cell r="L79">
            <v>2000000000</v>
          </cell>
          <cell r="M79">
            <v>8.0000000000000002E-3</v>
          </cell>
          <cell r="N79">
            <v>2240000</v>
          </cell>
          <cell r="O79">
            <v>16000000</v>
          </cell>
          <cell r="P79">
            <v>18240000</v>
          </cell>
          <cell r="Q79">
            <v>0</v>
          </cell>
          <cell r="R79">
            <v>0</v>
          </cell>
          <cell r="S79">
            <v>0</v>
          </cell>
          <cell r="T79">
            <v>0</v>
          </cell>
        </row>
        <row r="80">
          <cell r="A80" t="str">
            <v>MNG AIRLINES</v>
          </cell>
          <cell r="B80" t="str">
            <v>Turkey</v>
          </cell>
          <cell r="C80">
            <v>39033</v>
          </cell>
          <cell r="D80">
            <v>35000000</v>
          </cell>
          <cell r="E80">
            <v>600000000</v>
          </cell>
          <cell r="F80">
            <v>0.03</v>
          </cell>
          <cell r="G80">
            <v>1050000</v>
          </cell>
          <cell r="H80">
            <v>18000000</v>
          </cell>
          <cell r="I80">
            <v>19050000</v>
          </cell>
          <cell r="M80">
            <v>0</v>
          </cell>
          <cell r="N80">
            <v>0</v>
          </cell>
          <cell r="O80">
            <v>0</v>
          </cell>
          <cell r="P80">
            <v>0</v>
          </cell>
          <cell r="Q80">
            <v>-1050000</v>
          </cell>
          <cell r="R80">
            <v>-1050000</v>
          </cell>
          <cell r="S80">
            <v>-18000000</v>
          </cell>
          <cell r="T80">
            <v>-18000000</v>
          </cell>
        </row>
        <row r="81">
          <cell r="A81" t="str">
            <v>MORNACH AIRLINES</v>
          </cell>
          <cell r="B81" t="str">
            <v>UK</v>
          </cell>
          <cell r="C81">
            <v>39295</v>
          </cell>
          <cell r="D81">
            <v>150000000</v>
          </cell>
          <cell r="E81">
            <v>1318681319</v>
          </cell>
          <cell r="F81">
            <v>1.4999999999999999E-2</v>
          </cell>
          <cell r="G81">
            <v>2250000</v>
          </cell>
          <cell r="H81">
            <v>19780219.785</v>
          </cell>
          <cell r="I81">
            <v>22030219.785</v>
          </cell>
          <cell r="J81">
            <v>39661</v>
          </cell>
          <cell r="K81">
            <v>135000000</v>
          </cell>
          <cell r="L81">
            <v>2000000000</v>
          </cell>
          <cell r="M81">
            <v>0.01</v>
          </cell>
          <cell r="N81">
            <v>1350000</v>
          </cell>
          <cell r="O81">
            <v>20000000</v>
          </cell>
          <cell r="P81">
            <v>21350000</v>
          </cell>
          <cell r="Q81">
            <v>-900000</v>
          </cell>
          <cell r="R81">
            <v>-900000</v>
          </cell>
          <cell r="S81">
            <v>219780.21499999985</v>
          </cell>
          <cell r="T81">
            <v>219780.21499999985</v>
          </cell>
        </row>
        <row r="82">
          <cell r="A82" t="str">
            <v>MYTRAVEL</v>
          </cell>
          <cell r="B82" t="str">
            <v>UK</v>
          </cell>
          <cell r="C82">
            <v>39127</v>
          </cell>
          <cell r="D82">
            <v>150000000</v>
          </cell>
          <cell r="E82">
            <v>1700000000</v>
          </cell>
          <cell r="F82">
            <v>1.4999999999999999E-2</v>
          </cell>
          <cell r="G82">
            <v>2250000</v>
          </cell>
          <cell r="H82">
            <v>25500000</v>
          </cell>
          <cell r="I82">
            <v>27750000</v>
          </cell>
          <cell r="M82">
            <v>0</v>
          </cell>
          <cell r="N82">
            <v>0</v>
          </cell>
          <cell r="O82">
            <v>0</v>
          </cell>
          <cell r="P82">
            <v>0</v>
          </cell>
          <cell r="Q82">
            <v>-2250000</v>
          </cell>
          <cell r="R82">
            <v>-2250000</v>
          </cell>
          <cell r="S82">
            <v>-25500000</v>
          </cell>
          <cell r="T82">
            <v>-25500000</v>
          </cell>
        </row>
        <row r="83">
          <cell r="A83" t="str">
            <v>NATS HOLDING</v>
          </cell>
          <cell r="B83" t="str">
            <v>UK</v>
          </cell>
          <cell r="C83">
            <v>39264</v>
          </cell>
          <cell r="D83">
            <v>0</v>
          </cell>
          <cell r="E83">
            <v>1500000000</v>
          </cell>
          <cell r="F83">
            <v>0.01</v>
          </cell>
          <cell r="G83">
            <v>0</v>
          </cell>
          <cell r="H83">
            <v>15000000</v>
          </cell>
          <cell r="I83">
            <v>15000000</v>
          </cell>
          <cell r="J83">
            <v>39264</v>
          </cell>
          <cell r="L83">
            <v>1500000000</v>
          </cell>
          <cell r="M83">
            <v>0.01</v>
          </cell>
          <cell r="N83">
            <v>0</v>
          </cell>
          <cell r="O83">
            <v>15000000</v>
          </cell>
          <cell r="P83">
            <v>15000000</v>
          </cell>
          <cell r="Q83">
            <v>0</v>
          </cell>
          <cell r="R83">
            <v>0</v>
          </cell>
          <cell r="S83">
            <v>0</v>
          </cell>
          <cell r="T83">
            <v>0</v>
          </cell>
        </row>
        <row r="84">
          <cell r="A84" t="str">
            <v>NAV CANADA</v>
          </cell>
          <cell r="B84" t="str">
            <v>Canada</v>
          </cell>
          <cell r="C84">
            <v>39036</v>
          </cell>
          <cell r="E84">
            <v>2350000000</v>
          </cell>
          <cell r="F84">
            <v>0.01</v>
          </cell>
          <cell r="G84">
            <v>0</v>
          </cell>
          <cell r="H84">
            <v>23500000</v>
          </cell>
          <cell r="I84">
            <v>23500000</v>
          </cell>
          <cell r="J84">
            <v>39401</v>
          </cell>
          <cell r="L84">
            <v>1000000000</v>
          </cell>
          <cell r="M84">
            <v>0.02</v>
          </cell>
          <cell r="N84">
            <v>0</v>
          </cell>
          <cell r="O84">
            <v>20000000</v>
          </cell>
          <cell r="P84">
            <v>20000000</v>
          </cell>
          <cell r="Q84">
            <v>0</v>
          </cell>
          <cell r="R84">
            <v>0</v>
          </cell>
          <cell r="S84">
            <v>-3500000</v>
          </cell>
          <cell r="T84">
            <v>-3500000</v>
          </cell>
        </row>
        <row r="85">
          <cell r="A85" t="str">
            <v>NEOS S.P.A.</v>
          </cell>
          <cell r="B85" t="str">
            <v>Italy</v>
          </cell>
          <cell r="C85">
            <v>39173</v>
          </cell>
          <cell r="D85">
            <v>85000000</v>
          </cell>
          <cell r="E85">
            <v>1000000000</v>
          </cell>
          <cell r="F85">
            <v>1.4999999999999999E-2</v>
          </cell>
          <cell r="G85">
            <v>1275000</v>
          </cell>
          <cell r="H85">
            <v>15000000</v>
          </cell>
          <cell r="I85">
            <v>16275000</v>
          </cell>
          <cell r="M85">
            <v>0</v>
          </cell>
          <cell r="N85">
            <v>0</v>
          </cell>
          <cell r="O85">
            <v>0</v>
          </cell>
          <cell r="P85">
            <v>0</v>
          </cell>
          <cell r="Q85">
            <v>-1275000</v>
          </cell>
          <cell r="R85">
            <v>-1275000</v>
          </cell>
          <cell r="S85">
            <v>-15000000</v>
          </cell>
          <cell r="T85">
            <v>-15000000</v>
          </cell>
        </row>
        <row r="86">
          <cell r="A86" t="str">
            <v>NIPPON CARGO AIRLINES</v>
          </cell>
          <cell r="B86" t="str">
            <v>Japan</v>
          </cell>
          <cell r="C86">
            <v>39052</v>
          </cell>
          <cell r="D86">
            <v>200000000</v>
          </cell>
          <cell r="E86">
            <v>1000000000</v>
          </cell>
          <cell r="F86">
            <v>0.01</v>
          </cell>
          <cell r="G86">
            <v>2000000</v>
          </cell>
          <cell r="H86">
            <v>10000000</v>
          </cell>
          <cell r="I86">
            <v>12000000</v>
          </cell>
          <cell r="J86">
            <v>39417</v>
          </cell>
          <cell r="K86">
            <v>200000000</v>
          </cell>
          <cell r="L86">
            <v>1000000000</v>
          </cell>
          <cell r="M86">
            <v>0.01</v>
          </cell>
          <cell r="N86">
            <v>2000000</v>
          </cell>
          <cell r="O86">
            <v>10000000</v>
          </cell>
          <cell r="P86">
            <v>12000000</v>
          </cell>
          <cell r="Q86">
            <v>0</v>
          </cell>
          <cell r="R86">
            <v>0</v>
          </cell>
          <cell r="S86">
            <v>0</v>
          </cell>
          <cell r="T86">
            <v>0</v>
          </cell>
        </row>
        <row r="87">
          <cell r="A87" t="str">
            <v>NORDIC AIRWAYS</v>
          </cell>
          <cell r="B87" t="str">
            <v>Sweden</v>
          </cell>
          <cell r="C87">
            <v>39202</v>
          </cell>
          <cell r="D87">
            <v>75000000</v>
          </cell>
          <cell r="E87">
            <v>600000000</v>
          </cell>
          <cell r="F87">
            <v>0.01</v>
          </cell>
          <cell r="G87">
            <v>750000</v>
          </cell>
          <cell r="H87">
            <v>6000000</v>
          </cell>
          <cell r="I87">
            <v>6750000</v>
          </cell>
          <cell r="M87">
            <v>0</v>
          </cell>
          <cell r="N87">
            <v>0</v>
          </cell>
          <cell r="O87">
            <v>0</v>
          </cell>
          <cell r="P87">
            <v>0</v>
          </cell>
          <cell r="Q87">
            <v>-750000</v>
          </cell>
          <cell r="R87">
            <v>-750000</v>
          </cell>
          <cell r="S87">
            <v>-6000000</v>
          </cell>
          <cell r="T87">
            <v>-6000000</v>
          </cell>
        </row>
        <row r="88">
          <cell r="A88" t="str">
            <v>OLYMPIC AIRLINES</v>
          </cell>
          <cell r="B88" t="str">
            <v>Greece</v>
          </cell>
          <cell r="J88">
            <v>39426</v>
          </cell>
          <cell r="K88">
            <v>160000000</v>
          </cell>
          <cell r="L88">
            <v>1500000000</v>
          </cell>
          <cell r="M88">
            <v>1.2999999999999999E-2</v>
          </cell>
          <cell r="N88">
            <v>2080000</v>
          </cell>
          <cell r="O88">
            <v>19500000</v>
          </cell>
          <cell r="P88">
            <v>21580000</v>
          </cell>
          <cell r="Q88">
            <v>2080000</v>
          </cell>
          <cell r="R88">
            <v>2080000</v>
          </cell>
          <cell r="S88">
            <v>19500000</v>
          </cell>
          <cell r="T88">
            <v>19500000</v>
          </cell>
        </row>
        <row r="89">
          <cell r="A89" t="str">
            <v>ORIENT THAI/ONE-TWO GO</v>
          </cell>
          <cell r="B89" t="str">
            <v>Greece</v>
          </cell>
          <cell r="J89">
            <v>39402</v>
          </cell>
          <cell r="K89">
            <v>40000000</v>
          </cell>
          <cell r="L89">
            <v>1000000000</v>
          </cell>
          <cell r="M89">
            <v>0.01</v>
          </cell>
          <cell r="N89">
            <v>400000</v>
          </cell>
          <cell r="O89">
            <v>10000000</v>
          </cell>
          <cell r="P89">
            <v>10400000</v>
          </cell>
          <cell r="Q89">
            <v>400000</v>
          </cell>
          <cell r="R89">
            <v>400000</v>
          </cell>
          <cell r="S89">
            <v>10000000</v>
          </cell>
          <cell r="T89">
            <v>10000000</v>
          </cell>
        </row>
        <row r="90">
          <cell r="A90" t="str">
            <v>P.T. GARUDA / GMF AEROASIA</v>
          </cell>
          <cell r="B90" t="str">
            <v>Indonesia</v>
          </cell>
          <cell r="C90">
            <v>39052</v>
          </cell>
          <cell r="D90">
            <v>177500000</v>
          </cell>
          <cell r="E90">
            <v>1500000000</v>
          </cell>
          <cell r="F90">
            <v>0.01</v>
          </cell>
          <cell r="G90">
            <v>1775000</v>
          </cell>
          <cell r="H90">
            <v>15000000</v>
          </cell>
          <cell r="I90">
            <v>16775000</v>
          </cell>
          <cell r="M90">
            <v>0</v>
          </cell>
          <cell r="N90">
            <v>0</v>
          </cell>
          <cell r="O90">
            <v>0</v>
          </cell>
          <cell r="P90">
            <v>0</v>
          </cell>
          <cell r="Q90">
            <v>-1775000</v>
          </cell>
          <cell r="R90">
            <v>-1775000</v>
          </cell>
          <cell r="S90">
            <v>-15000000</v>
          </cell>
          <cell r="T90">
            <v>-15000000</v>
          </cell>
        </row>
        <row r="91">
          <cell r="A91" t="str">
            <v>PACIFIC AIRLINES</v>
          </cell>
          <cell r="B91" t="str">
            <v>Vietnam</v>
          </cell>
          <cell r="C91">
            <v>39083</v>
          </cell>
          <cell r="D91">
            <v>60000000</v>
          </cell>
          <cell r="E91">
            <v>600000000</v>
          </cell>
          <cell r="F91">
            <v>0.03</v>
          </cell>
          <cell r="G91">
            <v>1800000</v>
          </cell>
          <cell r="H91">
            <v>18000000</v>
          </cell>
          <cell r="I91">
            <v>19800000</v>
          </cell>
          <cell r="M91">
            <v>0</v>
          </cell>
          <cell r="N91">
            <v>0</v>
          </cell>
          <cell r="O91">
            <v>0</v>
          </cell>
          <cell r="P91">
            <v>0</v>
          </cell>
          <cell r="Q91">
            <v>-1800000</v>
          </cell>
          <cell r="R91">
            <v>-1800000</v>
          </cell>
          <cell r="S91">
            <v>-18000000</v>
          </cell>
          <cell r="T91">
            <v>-18000000</v>
          </cell>
        </row>
        <row r="92">
          <cell r="A92" t="str">
            <v>PARKISTAN INTERNATIONAL AIRLINES</v>
          </cell>
          <cell r="B92" t="str">
            <v>Parkistan</v>
          </cell>
          <cell r="C92">
            <v>39005</v>
          </cell>
          <cell r="D92">
            <v>225000000</v>
          </cell>
          <cell r="E92">
            <v>1000000000</v>
          </cell>
          <cell r="F92">
            <v>0.01</v>
          </cell>
          <cell r="G92">
            <v>2250000</v>
          </cell>
          <cell r="H92">
            <v>10000000</v>
          </cell>
          <cell r="I92">
            <v>12250000</v>
          </cell>
          <cell r="J92">
            <v>39370</v>
          </cell>
          <cell r="K92">
            <v>250000000</v>
          </cell>
          <cell r="L92">
            <v>1000000000</v>
          </cell>
          <cell r="M92">
            <v>0.01</v>
          </cell>
          <cell r="N92">
            <v>2500000</v>
          </cell>
          <cell r="O92">
            <v>10000000</v>
          </cell>
          <cell r="P92">
            <v>12500000</v>
          </cell>
          <cell r="Q92">
            <v>250000</v>
          </cell>
          <cell r="R92">
            <v>250000</v>
          </cell>
          <cell r="S92">
            <v>0</v>
          </cell>
          <cell r="T92">
            <v>0</v>
          </cell>
        </row>
        <row r="93">
          <cell r="A93" t="str">
            <v>PHILIPPINE AIRLINES</v>
          </cell>
          <cell r="B93" t="str">
            <v>Philippine</v>
          </cell>
          <cell r="C93">
            <v>39066</v>
          </cell>
          <cell r="D93">
            <v>150000000</v>
          </cell>
          <cell r="F93">
            <v>0.01</v>
          </cell>
          <cell r="G93">
            <v>1500000</v>
          </cell>
          <cell r="H93">
            <v>0</v>
          </cell>
          <cell r="I93">
            <v>1500000</v>
          </cell>
          <cell r="M93">
            <v>0</v>
          </cell>
          <cell r="N93">
            <v>0</v>
          </cell>
          <cell r="O93">
            <v>0</v>
          </cell>
          <cell r="P93">
            <v>0</v>
          </cell>
          <cell r="Q93">
            <v>-1500000</v>
          </cell>
          <cell r="R93">
            <v>-1500000</v>
          </cell>
          <cell r="S93">
            <v>0</v>
          </cell>
          <cell r="T93">
            <v>0</v>
          </cell>
        </row>
        <row r="94">
          <cell r="A94" t="str">
            <v>PHILIPPINE AIRLINES INC</v>
          </cell>
          <cell r="B94" t="str">
            <v>Philippine</v>
          </cell>
          <cell r="C94">
            <v>39066</v>
          </cell>
          <cell r="D94">
            <v>175000000</v>
          </cell>
          <cell r="E94">
            <v>1500000000</v>
          </cell>
          <cell r="F94">
            <v>0.01</v>
          </cell>
          <cell r="G94">
            <v>1750000</v>
          </cell>
          <cell r="H94">
            <v>15000000</v>
          </cell>
          <cell r="I94">
            <v>16750000</v>
          </cell>
          <cell r="J94">
            <v>39431</v>
          </cell>
          <cell r="K94">
            <v>200000000</v>
          </cell>
          <cell r="L94">
            <v>1500000000</v>
          </cell>
          <cell r="M94">
            <v>0.01</v>
          </cell>
          <cell r="N94">
            <v>2000000</v>
          </cell>
          <cell r="O94">
            <v>15000000</v>
          </cell>
          <cell r="P94">
            <v>17000000</v>
          </cell>
          <cell r="Q94">
            <v>250000</v>
          </cell>
          <cell r="R94">
            <v>250000</v>
          </cell>
          <cell r="S94">
            <v>0</v>
          </cell>
          <cell r="T94">
            <v>0</v>
          </cell>
        </row>
        <row r="95">
          <cell r="A95" t="str">
            <v>ROYAL AIR MAROC</v>
          </cell>
          <cell r="B95" t="str">
            <v>Morocco</v>
          </cell>
          <cell r="C95">
            <v>39052</v>
          </cell>
          <cell r="D95">
            <v>152100000</v>
          </cell>
          <cell r="E95">
            <v>1000000000</v>
          </cell>
          <cell r="F95">
            <v>0.01</v>
          </cell>
          <cell r="G95">
            <v>1521000</v>
          </cell>
          <cell r="H95">
            <v>10000000</v>
          </cell>
          <cell r="I95">
            <v>11521000</v>
          </cell>
          <cell r="M95">
            <v>0</v>
          </cell>
          <cell r="N95">
            <v>0</v>
          </cell>
          <cell r="O95">
            <v>0</v>
          </cell>
          <cell r="P95">
            <v>0</v>
          </cell>
          <cell r="Q95">
            <v>-1521000</v>
          </cell>
          <cell r="R95">
            <v>-1521000</v>
          </cell>
          <cell r="S95">
            <v>-10000000</v>
          </cell>
          <cell r="T95">
            <v>-10000000</v>
          </cell>
        </row>
        <row r="96">
          <cell r="A96" t="str">
            <v>ROYAL JORDANIAN</v>
          </cell>
          <cell r="B96" t="str">
            <v>Jordan</v>
          </cell>
          <cell r="C96">
            <v>39073</v>
          </cell>
          <cell r="D96">
            <v>150000000</v>
          </cell>
          <cell r="E96">
            <v>1500000000</v>
          </cell>
          <cell r="F96">
            <v>1.2999999999999999E-2</v>
          </cell>
          <cell r="G96">
            <v>1950000</v>
          </cell>
          <cell r="H96">
            <v>19500000</v>
          </cell>
          <cell r="I96">
            <v>21450000</v>
          </cell>
          <cell r="J96">
            <v>39438</v>
          </cell>
          <cell r="K96">
            <v>150000000</v>
          </cell>
          <cell r="L96">
            <v>1500000000</v>
          </cell>
          <cell r="M96">
            <v>1.2999999999999999E-2</v>
          </cell>
          <cell r="N96">
            <v>1950000</v>
          </cell>
          <cell r="O96">
            <v>19500000</v>
          </cell>
          <cell r="P96">
            <v>21450000</v>
          </cell>
          <cell r="Q96">
            <v>0</v>
          </cell>
          <cell r="R96">
            <v>0</v>
          </cell>
          <cell r="S96">
            <v>0</v>
          </cell>
          <cell r="T96">
            <v>0</v>
          </cell>
        </row>
        <row r="97">
          <cell r="A97" t="str">
            <v>RYANAIR</v>
          </cell>
          <cell r="B97" t="str">
            <v>Ireland</v>
          </cell>
          <cell r="C97">
            <v>39052</v>
          </cell>
          <cell r="D97">
            <v>66000000</v>
          </cell>
          <cell r="E97">
            <v>750000000</v>
          </cell>
          <cell r="F97">
            <v>0.01</v>
          </cell>
          <cell r="G97">
            <v>660000</v>
          </cell>
          <cell r="H97">
            <v>7500000</v>
          </cell>
          <cell r="I97">
            <v>8160000</v>
          </cell>
          <cell r="J97">
            <v>39417</v>
          </cell>
          <cell r="K97">
            <v>68250000</v>
          </cell>
          <cell r="L97">
            <v>750000000</v>
          </cell>
          <cell r="M97">
            <v>2.5000000000000001E-2</v>
          </cell>
          <cell r="N97">
            <v>1706250</v>
          </cell>
          <cell r="O97">
            <v>18750000</v>
          </cell>
          <cell r="P97">
            <v>20456250</v>
          </cell>
          <cell r="Q97">
            <v>1046250</v>
          </cell>
          <cell r="R97">
            <v>1046250</v>
          </cell>
          <cell r="S97">
            <v>11250000</v>
          </cell>
          <cell r="T97">
            <v>11250000</v>
          </cell>
        </row>
        <row r="98">
          <cell r="A98" t="str">
            <v>SAFARI LINK</v>
          </cell>
          <cell r="B98" t="str">
            <v>Kenya</v>
          </cell>
          <cell r="C98">
            <v>39065</v>
          </cell>
          <cell r="D98">
            <v>3000000</v>
          </cell>
          <cell r="E98">
            <v>75000000</v>
          </cell>
          <cell r="F98">
            <v>0.03</v>
          </cell>
          <cell r="G98">
            <v>90000</v>
          </cell>
          <cell r="H98">
            <v>2250000</v>
          </cell>
          <cell r="I98">
            <v>2340000</v>
          </cell>
          <cell r="M98">
            <v>0</v>
          </cell>
          <cell r="N98">
            <v>0</v>
          </cell>
          <cell r="O98">
            <v>0</v>
          </cell>
          <cell r="P98">
            <v>0</v>
          </cell>
          <cell r="Q98">
            <v>-90000</v>
          </cell>
          <cell r="R98">
            <v>-90000</v>
          </cell>
          <cell r="S98">
            <v>-2250000</v>
          </cell>
          <cell r="T98">
            <v>-2250000</v>
          </cell>
        </row>
        <row r="99">
          <cell r="A99" t="str">
            <v>SAFARILINK</v>
          </cell>
          <cell r="B99" t="str">
            <v>Kenya</v>
          </cell>
          <cell r="C99">
            <v>39142</v>
          </cell>
          <cell r="D99">
            <v>5000000</v>
          </cell>
          <cell r="E99">
            <v>20000000</v>
          </cell>
          <cell r="F99">
            <v>0.03</v>
          </cell>
          <cell r="G99">
            <v>150000</v>
          </cell>
          <cell r="H99">
            <v>600000</v>
          </cell>
          <cell r="I99">
            <v>750000</v>
          </cell>
          <cell r="M99">
            <v>0</v>
          </cell>
          <cell r="N99">
            <v>0</v>
          </cell>
          <cell r="O99">
            <v>0</v>
          </cell>
          <cell r="P99">
            <v>0</v>
          </cell>
          <cell r="Q99">
            <v>-150000</v>
          </cell>
          <cell r="R99">
            <v>-150000</v>
          </cell>
          <cell r="S99">
            <v>-600000</v>
          </cell>
          <cell r="T99">
            <v>-600000</v>
          </cell>
        </row>
        <row r="100">
          <cell r="A100" t="str">
            <v>SAFIT</v>
          </cell>
          <cell r="B100" t="str">
            <v>Scandinavia</v>
          </cell>
          <cell r="C100">
            <v>39051</v>
          </cell>
          <cell r="D100">
            <v>210000000</v>
          </cell>
          <cell r="E100">
            <v>1500000000</v>
          </cell>
          <cell r="F100">
            <v>1.2E-2</v>
          </cell>
          <cell r="G100">
            <v>2520000</v>
          </cell>
          <cell r="H100">
            <v>18000000</v>
          </cell>
          <cell r="I100">
            <v>20520000</v>
          </cell>
          <cell r="J100">
            <v>39416</v>
          </cell>
          <cell r="K100">
            <v>210000000</v>
          </cell>
          <cell r="L100">
            <v>1500000000</v>
          </cell>
          <cell r="M100">
            <v>1.2E-2</v>
          </cell>
          <cell r="N100">
            <v>2520000</v>
          </cell>
          <cell r="O100">
            <v>18000000</v>
          </cell>
          <cell r="P100">
            <v>20520000</v>
          </cell>
          <cell r="Q100">
            <v>0</v>
          </cell>
          <cell r="R100">
            <v>0</v>
          </cell>
          <cell r="S100">
            <v>0</v>
          </cell>
          <cell r="T100">
            <v>0</v>
          </cell>
        </row>
        <row r="101">
          <cell r="A101" t="str">
            <v>SAFRAN S.A.</v>
          </cell>
          <cell r="B101" t="str">
            <v>France</v>
          </cell>
          <cell r="C101">
            <v>39051</v>
          </cell>
          <cell r="D101">
            <v>75000000</v>
          </cell>
          <cell r="E101">
            <v>750000000</v>
          </cell>
          <cell r="F101">
            <v>1.2999999999999999E-2</v>
          </cell>
          <cell r="G101">
            <v>975000</v>
          </cell>
          <cell r="H101">
            <v>9750000</v>
          </cell>
          <cell r="I101">
            <v>10725000</v>
          </cell>
          <cell r="J101">
            <v>39416</v>
          </cell>
          <cell r="K101">
            <v>75000000</v>
          </cell>
          <cell r="L101">
            <v>1500000000</v>
          </cell>
          <cell r="M101">
            <v>1.2999999999999999E-2</v>
          </cell>
          <cell r="N101">
            <v>975000</v>
          </cell>
          <cell r="O101">
            <v>19500000</v>
          </cell>
          <cell r="P101">
            <v>20475000</v>
          </cell>
          <cell r="Q101">
            <v>0</v>
          </cell>
          <cell r="R101">
            <v>0</v>
          </cell>
          <cell r="S101">
            <v>9750000</v>
          </cell>
          <cell r="T101">
            <v>9750000</v>
          </cell>
        </row>
        <row r="102">
          <cell r="A102" t="str">
            <v>SAUDI ORGER</v>
          </cell>
          <cell r="B102" t="str">
            <v>Saudi</v>
          </cell>
          <cell r="C102">
            <v>39010</v>
          </cell>
          <cell r="D102">
            <v>180000000</v>
          </cell>
          <cell r="E102">
            <v>850000000</v>
          </cell>
          <cell r="F102">
            <v>0.01</v>
          </cell>
          <cell r="G102">
            <v>1800000</v>
          </cell>
          <cell r="H102">
            <v>8500000</v>
          </cell>
          <cell r="I102">
            <v>10300000</v>
          </cell>
          <cell r="M102">
            <v>0</v>
          </cell>
          <cell r="N102">
            <v>0</v>
          </cell>
          <cell r="O102">
            <v>0</v>
          </cell>
          <cell r="P102">
            <v>0</v>
          </cell>
          <cell r="Q102">
            <v>-1800000</v>
          </cell>
          <cell r="R102">
            <v>-1800000</v>
          </cell>
          <cell r="S102">
            <v>-8500000</v>
          </cell>
          <cell r="T102">
            <v>-8500000</v>
          </cell>
        </row>
        <row r="103">
          <cell r="A103" t="str">
            <v>SINGAPORE AIRCRAFT LEASING</v>
          </cell>
          <cell r="B103" t="str">
            <v>Singapore</v>
          </cell>
          <cell r="C103">
            <v>39114</v>
          </cell>
          <cell r="D103">
            <v>200000000</v>
          </cell>
          <cell r="E103">
            <v>1000000000</v>
          </cell>
          <cell r="F103">
            <v>1.2500000000000001E-2</v>
          </cell>
          <cell r="G103">
            <v>2500000</v>
          </cell>
          <cell r="H103">
            <v>12500000</v>
          </cell>
          <cell r="I103">
            <v>15000000</v>
          </cell>
          <cell r="M103">
            <v>0</v>
          </cell>
          <cell r="N103">
            <v>0</v>
          </cell>
          <cell r="O103">
            <v>0</v>
          </cell>
          <cell r="P103">
            <v>0</v>
          </cell>
          <cell r="Q103">
            <v>-2500000</v>
          </cell>
          <cell r="R103">
            <v>-2500000</v>
          </cell>
          <cell r="S103">
            <v>-12500000</v>
          </cell>
          <cell r="T103">
            <v>-12500000</v>
          </cell>
        </row>
        <row r="104">
          <cell r="A104" t="str">
            <v>SINGAPORE AIRLINES</v>
          </cell>
          <cell r="B104" t="str">
            <v>Singapore</v>
          </cell>
          <cell r="C104">
            <v>39022</v>
          </cell>
          <cell r="D104">
            <v>275000000</v>
          </cell>
          <cell r="E104">
            <v>1500000000</v>
          </cell>
          <cell r="F104">
            <v>0.01</v>
          </cell>
          <cell r="G104">
            <v>2750000</v>
          </cell>
          <cell r="H104">
            <v>15000000</v>
          </cell>
          <cell r="I104">
            <v>17750000</v>
          </cell>
          <cell r="M104">
            <v>0</v>
          </cell>
          <cell r="N104">
            <v>0</v>
          </cell>
          <cell r="O104">
            <v>0</v>
          </cell>
          <cell r="P104">
            <v>0</v>
          </cell>
          <cell r="Q104">
            <v>-2750000</v>
          </cell>
          <cell r="R104">
            <v>-2750000</v>
          </cell>
          <cell r="S104">
            <v>-15000000</v>
          </cell>
          <cell r="T104">
            <v>-15000000</v>
          </cell>
        </row>
        <row r="105">
          <cell r="A105" t="str">
            <v>SKY EXPRESS</v>
          </cell>
          <cell r="B105" t="str">
            <v>Russia</v>
          </cell>
          <cell r="C105">
            <v>39022</v>
          </cell>
          <cell r="D105">
            <v>20000000</v>
          </cell>
          <cell r="E105">
            <v>10000000</v>
          </cell>
          <cell r="F105">
            <v>2.2877999999999999E-2</v>
          </cell>
          <cell r="G105">
            <v>457560</v>
          </cell>
          <cell r="H105">
            <v>228780</v>
          </cell>
          <cell r="I105">
            <v>686340</v>
          </cell>
          <cell r="M105">
            <v>0</v>
          </cell>
          <cell r="N105">
            <v>0</v>
          </cell>
          <cell r="O105">
            <v>0</v>
          </cell>
          <cell r="P105">
            <v>0</v>
          </cell>
          <cell r="Q105">
            <v>-457560</v>
          </cell>
          <cell r="R105">
            <v>-457560</v>
          </cell>
          <cell r="S105">
            <v>-228780</v>
          </cell>
          <cell r="T105">
            <v>-228780</v>
          </cell>
        </row>
        <row r="106">
          <cell r="A106" t="str">
            <v>SKYEUROPE</v>
          </cell>
          <cell r="B106" t="str">
            <v>Slovakia</v>
          </cell>
          <cell r="C106">
            <v>39241</v>
          </cell>
          <cell r="D106">
            <v>40000000</v>
          </cell>
          <cell r="E106">
            <v>600000000</v>
          </cell>
          <cell r="F106">
            <v>0.02</v>
          </cell>
          <cell r="G106">
            <v>800000</v>
          </cell>
          <cell r="H106">
            <v>12000000</v>
          </cell>
          <cell r="I106">
            <v>12800000</v>
          </cell>
          <cell r="J106">
            <v>39607</v>
          </cell>
          <cell r="K106">
            <v>60000000</v>
          </cell>
          <cell r="L106">
            <v>700000000</v>
          </cell>
          <cell r="M106">
            <v>0.02</v>
          </cell>
          <cell r="N106">
            <v>1200000</v>
          </cell>
          <cell r="O106">
            <v>14000000</v>
          </cell>
          <cell r="P106">
            <v>15200000</v>
          </cell>
          <cell r="Q106">
            <v>400000</v>
          </cell>
          <cell r="R106">
            <v>400000</v>
          </cell>
          <cell r="S106">
            <v>2000000</v>
          </cell>
          <cell r="T106">
            <v>2000000</v>
          </cell>
        </row>
        <row r="107">
          <cell r="A107" t="str">
            <v>SKYLINES</v>
          </cell>
          <cell r="B107" t="str">
            <v>Turkey</v>
          </cell>
          <cell r="J107">
            <v>39547</v>
          </cell>
          <cell r="K107">
            <v>60000000</v>
          </cell>
          <cell r="L107">
            <v>750000000</v>
          </cell>
          <cell r="M107">
            <v>1.4999999999999999E-2</v>
          </cell>
          <cell r="N107">
            <v>900000</v>
          </cell>
          <cell r="O107">
            <v>11250000</v>
          </cell>
          <cell r="P107">
            <v>12150000</v>
          </cell>
          <cell r="Q107">
            <v>900000</v>
          </cell>
          <cell r="R107">
            <v>900000</v>
          </cell>
          <cell r="S107">
            <v>11250000</v>
          </cell>
          <cell r="T107">
            <v>11250000</v>
          </cell>
        </row>
        <row r="108">
          <cell r="A108" t="str">
            <v>SKYMARK AIRLINES INC</v>
          </cell>
          <cell r="B108" t="str">
            <v>Japan</v>
          </cell>
          <cell r="C108">
            <v>39313</v>
          </cell>
          <cell r="D108">
            <v>100000000</v>
          </cell>
          <cell r="E108">
            <v>129500000</v>
          </cell>
          <cell r="F108">
            <v>1.9E-2</v>
          </cell>
          <cell r="G108">
            <v>1900000</v>
          </cell>
          <cell r="H108">
            <v>2460500</v>
          </cell>
          <cell r="I108">
            <v>4360500</v>
          </cell>
          <cell r="J108">
            <v>39661</v>
          </cell>
          <cell r="K108">
            <v>129500000</v>
          </cell>
          <cell r="L108">
            <v>1000000000</v>
          </cell>
          <cell r="M108">
            <v>1.9E-2</v>
          </cell>
          <cell r="N108">
            <v>2460500</v>
          </cell>
          <cell r="O108">
            <v>19000000</v>
          </cell>
          <cell r="P108">
            <v>21460500</v>
          </cell>
          <cell r="Q108">
            <v>560500</v>
          </cell>
          <cell r="R108">
            <v>560500</v>
          </cell>
          <cell r="S108">
            <v>16539500</v>
          </cell>
          <cell r="T108">
            <v>16539500</v>
          </cell>
        </row>
        <row r="109">
          <cell r="A109" t="str">
            <v>SKYNET ASIA AIRWAYS CO., LTD.</v>
          </cell>
          <cell r="B109" t="str">
            <v>Japan</v>
          </cell>
          <cell r="C109">
            <v>39133</v>
          </cell>
          <cell r="D109">
            <v>60000000</v>
          </cell>
          <cell r="E109">
            <v>1000000000</v>
          </cell>
          <cell r="F109">
            <v>0.02</v>
          </cell>
          <cell r="G109">
            <v>1200000</v>
          </cell>
          <cell r="H109">
            <v>20000000</v>
          </cell>
          <cell r="I109">
            <v>21200000</v>
          </cell>
          <cell r="J109">
            <v>39498</v>
          </cell>
          <cell r="K109">
            <v>50000000</v>
          </cell>
          <cell r="L109">
            <v>1000000000</v>
          </cell>
          <cell r="M109">
            <v>0.02</v>
          </cell>
          <cell r="N109">
            <v>1000000</v>
          </cell>
          <cell r="O109">
            <v>20000000</v>
          </cell>
          <cell r="P109">
            <v>21000000</v>
          </cell>
          <cell r="Q109">
            <v>-200000</v>
          </cell>
          <cell r="R109">
            <v>-200000</v>
          </cell>
          <cell r="S109">
            <v>0</v>
          </cell>
          <cell r="T109">
            <v>0</v>
          </cell>
        </row>
        <row r="110">
          <cell r="A110" t="str">
            <v>SOUTHAFRICAN AIRWAYS</v>
          </cell>
          <cell r="B110" t="str">
            <v>South Africa</v>
          </cell>
          <cell r="C110">
            <v>39022</v>
          </cell>
          <cell r="D110">
            <v>225000000</v>
          </cell>
          <cell r="E110">
            <v>1500000000</v>
          </cell>
          <cell r="F110">
            <v>0.01</v>
          </cell>
          <cell r="G110">
            <v>2250000</v>
          </cell>
          <cell r="H110">
            <v>15000000</v>
          </cell>
          <cell r="I110">
            <v>17250000</v>
          </cell>
          <cell r="J110">
            <v>39387</v>
          </cell>
          <cell r="K110">
            <v>225000000</v>
          </cell>
          <cell r="L110">
            <v>1500000000</v>
          </cell>
          <cell r="M110">
            <v>0.01</v>
          </cell>
          <cell r="N110">
            <v>2250000</v>
          </cell>
          <cell r="O110">
            <v>15000000</v>
          </cell>
          <cell r="P110">
            <v>17250000</v>
          </cell>
          <cell r="Q110">
            <v>0</v>
          </cell>
          <cell r="R110">
            <v>0</v>
          </cell>
          <cell r="S110">
            <v>0</v>
          </cell>
          <cell r="T110">
            <v>0</v>
          </cell>
        </row>
        <row r="111">
          <cell r="A111" t="str">
            <v>SOUTHAFRICAN EXPRESS</v>
          </cell>
          <cell r="B111" t="str">
            <v>South Africa</v>
          </cell>
          <cell r="C111">
            <v>39022</v>
          </cell>
          <cell r="D111">
            <v>30000000</v>
          </cell>
          <cell r="E111">
            <v>500000000</v>
          </cell>
          <cell r="F111">
            <v>0.02</v>
          </cell>
          <cell r="G111">
            <v>600000</v>
          </cell>
          <cell r="H111">
            <v>10000000</v>
          </cell>
          <cell r="I111">
            <v>10600000</v>
          </cell>
          <cell r="M111">
            <v>0</v>
          </cell>
          <cell r="N111">
            <v>0</v>
          </cell>
          <cell r="O111">
            <v>0</v>
          </cell>
          <cell r="P111">
            <v>0</v>
          </cell>
          <cell r="Q111">
            <v>-600000</v>
          </cell>
          <cell r="R111">
            <v>-600000</v>
          </cell>
          <cell r="S111">
            <v>-10000000</v>
          </cell>
          <cell r="T111">
            <v>-10000000</v>
          </cell>
        </row>
        <row r="112">
          <cell r="A112" t="str">
            <v>STAR FLYER</v>
          </cell>
          <cell r="B112" t="str">
            <v>Japan</v>
          </cell>
          <cell r="C112">
            <v>39063</v>
          </cell>
          <cell r="D112">
            <v>80500000</v>
          </cell>
          <cell r="E112">
            <v>1000000000</v>
          </cell>
          <cell r="F112">
            <v>0.02</v>
          </cell>
          <cell r="G112">
            <v>1610000</v>
          </cell>
          <cell r="H112">
            <v>20000000</v>
          </cell>
          <cell r="I112">
            <v>21610000</v>
          </cell>
          <cell r="M112">
            <v>0</v>
          </cell>
          <cell r="N112">
            <v>0</v>
          </cell>
          <cell r="O112">
            <v>0</v>
          </cell>
          <cell r="P112">
            <v>0</v>
          </cell>
          <cell r="Q112">
            <v>-1610000</v>
          </cell>
          <cell r="R112">
            <v>-1610000</v>
          </cell>
          <cell r="S112">
            <v>-20000000</v>
          </cell>
          <cell r="T112">
            <v>-20000000</v>
          </cell>
        </row>
        <row r="113">
          <cell r="A113" t="str">
            <v>SUDAN AIRWAYS</v>
          </cell>
          <cell r="B113" t="str">
            <v>Sudan</v>
          </cell>
          <cell r="C113">
            <v>39142</v>
          </cell>
          <cell r="D113">
            <v>50000000</v>
          </cell>
          <cell r="E113">
            <v>500000000</v>
          </cell>
          <cell r="F113">
            <v>2.5000000000000001E-2</v>
          </cell>
          <cell r="G113">
            <v>1250000</v>
          </cell>
          <cell r="H113">
            <v>12500000</v>
          </cell>
          <cell r="I113">
            <v>13750000</v>
          </cell>
          <cell r="J113">
            <v>39508</v>
          </cell>
          <cell r="K113">
            <v>50000000</v>
          </cell>
          <cell r="L113">
            <v>750000000</v>
          </cell>
          <cell r="M113">
            <v>0.02</v>
          </cell>
          <cell r="N113">
            <v>1000000</v>
          </cell>
          <cell r="O113">
            <v>15000000</v>
          </cell>
          <cell r="P113">
            <v>16000000</v>
          </cell>
          <cell r="Q113">
            <v>-250000</v>
          </cell>
          <cell r="R113">
            <v>-250000</v>
          </cell>
          <cell r="S113">
            <v>2500000</v>
          </cell>
          <cell r="T113">
            <v>2500000</v>
          </cell>
        </row>
        <row r="114">
          <cell r="A114" t="str">
            <v>SULTAN'S FLIGHT</v>
          </cell>
          <cell r="B114" t="str">
            <v>Brunei</v>
          </cell>
          <cell r="C114">
            <v>39025</v>
          </cell>
          <cell r="D114">
            <v>250000000</v>
          </cell>
          <cell r="E114">
            <v>1000000000</v>
          </cell>
          <cell r="F114">
            <v>0.01</v>
          </cell>
          <cell r="G114">
            <v>2500000</v>
          </cell>
          <cell r="H114">
            <v>10000000</v>
          </cell>
          <cell r="I114">
            <v>12500000</v>
          </cell>
          <cell r="M114">
            <v>0</v>
          </cell>
          <cell r="N114">
            <v>0</v>
          </cell>
          <cell r="O114">
            <v>0</v>
          </cell>
          <cell r="P114">
            <v>0</v>
          </cell>
          <cell r="Q114">
            <v>-2500000</v>
          </cell>
          <cell r="R114">
            <v>-2500000</v>
          </cell>
          <cell r="S114">
            <v>-10000000</v>
          </cell>
          <cell r="T114">
            <v>-10000000</v>
          </cell>
        </row>
        <row r="115">
          <cell r="A115" t="str">
            <v>SYNERGY GROUP CORPORATION</v>
          </cell>
          <cell r="B115" t="str">
            <v>Columbia</v>
          </cell>
          <cell r="C115">
            <v>39039</v>
          </cell>
          <cell r="D115">
            <v>90000000</v>
          </cell>
          <cell r="E115">
            <v>1000000000</v>
          </cell>
          <cell r="F115">
            <v>0.01</v>
          </cell>
          <cell r="G115">
            <v>900000</v>
          </cell>
          <cell r="H115">
            <v>10000000</v>
          </cell>
          <cell r="I115">
            <v>10900000</v>
          </cell>
          <cell r="J115">
            <v>39404</v>
          </cell>
          <cell r="K115">
            <v>130000000</v>
          </cell>
          <cell r="L115">
            <v>1250000000</v>
          </cell>
          <cell r="M115">
            <v>1.4999999999999999E-2</v>
          </cell>
          <cell r="N115">
            <v>1950000</v>
          </cell>
          <cell r="O115">
            <v>18750000</v>
          </cell>
          <cell r="P115">
            <v>20700000</v>
          </cell>
          <cell r="Q115">
            <v>1050000</v>
          </cell>
          <cell r="R115">
            <v>1050000</v>
          </cell>
          <cell r="S115">
            <v>8750000</v>
          </cell>
          <cell r="T115">
            <v>8750000</v>
          </cell>
        </row>
        <row r="116">
          <cell r="A116" t="str">
            <v>TAM LANHAS AEREAS</v>
          </cell>
          <cell r="B116" t="str">
            <v>Brazil</v>
          </cell>
          <cell r="C116">
            <v>39070</v>
          </cell>
          <cell r="D116">
            <v>150000000</v>
          </cell>
          <cell r="E116">
            <v>1500000000</v>
          </cell>
          <cell r="F116">
            <v>1.2999999999999999E-2</v>
          </cell>
          <cell r="G116">
            <v>1950000</v>
          </cell>
          <cell r="H116">
            <v>19500000</v>
          </cell>
          <cell r="I116">
            <v>21450000</v>
          </cell>
          <cell r="J116">
            <v>39435</v>
          </cell>
          <cell r="K116">
            <v>200000000</v>
          </cell>
          <cell r="L116">
            <v>1500000000</v>
          </cell>
          <cell r="M116">
            <v>1.2E-2</v>
          </cell>
          <cell r="N116">
            <v>2400000</v>
          </cell>
          <cell r="O116">
            <v>18000000</v>
          </cell>
          <cell r="P116">
            <v>20400000</v>
          </cell>
          <cell r="Q116">
            <v>450000</v>
          </cell>
          <cell r="R116">
            <v>450000</v>
          </cell>
          <cell r="S116">
            <v>-1500000</v>
          </cell>
          <cell r="T116">
            <v>-1500000</v>
          </cell>
        </row>
        <row r="117">
          <cell r="A117" t="str">
            <v>TAROM S.A.</v>
          </cell>
          <cell r="B117" t="str">
            <v>Rumania</v>
          </cell>
          <cell r="C117">
            <v>39203</v>
          </cell>
          <cell r="D117">
            <v>55000000</v>
          </cell>
          <cell r="E117">
            <v>750000000</v>
          </cell>
          <cell r="F117">
            <v>0.02</v>
          </cell>
          <cell r="G117">
            <v>1100000</v>
          </cell>
          <cell r="H117">
            <v>15000000</v>
          </cell>
          <cell r="I117">
            <v>16100000</v>
          </cell>
          <cell r="J117">
            <v>39569</v>
          </cell>
          <cell r="K117">
            <v>55000000</v>
          </cell>
          <cell r="L117">
            <v>750000000</v>
          </cell>
          <cell r="M117">
            <v>0.02</v>
          </cell>
          <cell r="N117">
            <v>1100000</v>
          </cell>
          <cell r="O117">
            <v>15000000</v>
          </cell>
          <cell r="P117">
            <v>16100000</v>
          </cell>
          <cell r="Q117">
            <v>0</v>
          </cell>
          <cell r="R117">
            <v>0</v>
          </cell>
          <cell r="S117">
            <v>0</v>
          </cell>
          <cell r="T117">
            <v>0</v>
          </cell>
        </row>
        <row r="118">
          <cell r="A118" t="str">
            <v>TENIX PTY LIMITED</v>
          </cell>
          <cell r="B118" t="str">
            <v>Austrailia</v>
          </cell>
          <cell r="C118">
            <v>39051</v>
          </cell>
          <cell r="E118">
            <v>750000000</v>
          </cell>
          <cell r="F118">
            <v>2.5000000000000001E-2</v>
          </cell>
          <cell r="G118">
            <v>0</v>
          </cell>
          <cell r="H118">
            <v>18750000</v>
          </cell>
          <cell r="I118">
            <v>18750000</v>
          </cell>
          <cell r="M118">
            <v>0</v>
          </cell>
          <cell r="N118">
            <v>0</v>
          </cell>
          <cell r="O118">
            <v>0</v>
          </cell>
          <cell r="P118">
            <v>0</v>
          </cell>
          <cell r="Q118">
            <v>0</v>
          </cell>
          <cell r="R118">
            <v>0</v>
          </cell>
          <cell r="S118">
            <v>-18750000</v>
          </cell>
          <cell r="T118">
            <v>-18750000</v>
          </cell>
        </row>
        <row r="119">
          <cell r="A119" t="str">
            <v>THAI AIRWAYS</v>
          </cell>
          <cell r="B119" t="str">
            <v>Thailand</v>
          </cell>
          <cell r="J119">
            <v>39417</v>
          </cell>
          <cell r="K119">
            <v>260000000</v>
          </cell>
          <cell r="L119">
            <v>1750000000</v>
          </cell>
          <cell r="M119">
            <v>0.01</v>
          </cell>
          <cell r="N119">
            <v>2600000</v>
          </cell>
          <cell r="O119">
            <v>17500000</v>
          </cell>
          <cell r="P119">
            <v>20100000</v>
          </cell>
          <cell r="Q119">
            <v>2600000</v>
          </cell>
          <cell r="R119">
            <v>2600000</v>
          </cell>
          <cell r="S119">
            <v>17500000</v>
          </cell>
          <cell r="T119">
            <v>17500000</v>
          </cell>
        </row>
        <row r="120">
          <cell r="A120" t="str">
            <v>THE AVION GROUP 2006</v>
          </cell>
          <cell r="B120" t="str">
            <v>UK</v>
          </cell>
          <cell r="C120">
            <v>39050</v>
          </cell>
          <cell r="D120">
            <v>110000000</v>
          </cell>
          <cell r="E120">
            <v>1000000000</v>
          </cell>
          <cell r="F120">
            <v>1.4999999999999999E-2</v>
          </cell>
          <cell r="G120">
            <v>1650000</v>
          </cell>
          <cell r="H120">
            <v>15000000</v>
          </cell>
          <cell r="I120">
            <v>16650000</v>
          </cell>
          <cell r="M120">
            <v>0</v>
          </cell>
          <cell r="N120">
            <v>0</v>
          </cell>
          <cell r="O120">
            <v>0</v>
          </cell>
          <cell r="P120">
            <v>0</v>
          </cell>
          <cell r="Q120">
            <v>-1650000</v>
          </cell>
          <cell r="R120">
            <v>-1650000</v>
          </cell>
          <cell r="S120">
            <v>-15000000</v>
          </cell>
          <cell r="T120">
            <v>-15000000</v>
          </cell>
        </row>
        <row r="121">
          <cell r="A121" t="str">
            <v>TIGER AIRWAYS</v>
          </cell>
          <cell r="B121" t="str">
            <v>Singapore</v>
          </cell>
          <cell r="C121">
            <v>39264</v>
          </cell>
          <cell r="D121">
            <v>65000000</v>
          </cell>
          <cell r="E121">
            <v>600000000</v>
          </cell>
          <cell r="F121">
            <v>1.7500000000000002E-2</v>
          </cell>
          <cell r="G121">
            <v>1137500</v>
          </cell>
          <cell r="H121">
            <v>10500000.000000002</v>
          </cell>
          <cell r="I121">
            <v>11637500.000000002</v>
          </cell>
          <cell r="J121">
            <v>39630</v>
          </cell>
          <cell r="K121">
            <v>70000000</v>
          </cell>
          <cell r="L121">
            <v>600000000</v>
          </cell>
          <cell r="M121">
            <v>0.02</v>
          </cell>
          <cell r="N121">
            <v>1400000</v>
          </cell>
          <cell r="O121">
            <v>12000000</v>
          </cell>
          <cell r="P121">
            <v>13400000</v>
          </cell>
          <cell r="Q121">
            <v>262500</v>
          </cell>
          <cell r="R121">
            <v>262500</v>
          </cell>
          <cell r="S121">
            <v>1499999.9999999981</v>
          </cell>
          <cell r="T121">
            <v>1499999.9999999981</v>
          </cell>
        </row>
        <row r="122">
          <cell r="A122" t="str">
            <v>TRAVEL SERVIS/SMART WINGS/VISIG AIR</v>
          </cell>
          <cell r="B122" t="str">
            <v>Czecho</v>
          </cell>
          <cell r="C122">
            <v>39203</v>
          </cell>
          <cell r="D122">
            <v>70000000</v>
          </cell>
          <cell r="E122">
            <v>600000000</v>
          </cell>
          <cell r="F122">
            <v>0.02</v>
          </cell>
          <cell r="G122">
            <v>1400000</v>
          </cell>
          <cell r="H122">
            <v>12000000</v>
          </cell>
          <cell r="I122">
            <v>13400000</v>
          </cell>
          <cell r="M122">
            <v>0</v>
          </cell>
          <cell r="N122">
            <v>0</v>
          </cell>
          <cell r="O122">
            <v>0</v>
          </cell>
          <cell r="P122">
            <v>0</v>
          </cell>
          <cell r="Q122">
            <v>-1400000</v>
          </cell>
          <cell r="R122">
            <v>-1400000</v>
          </cell>
          <cell r="S122">
            <v>-12000000</v>
          </cell>
          <cell r="T122">
            <v>-12000000</v>
          </cell>
        </row>
        <row r="123">
          <cell r="A123" t="str">
            <v>TUNISIAN ARILINES</v>
          </cell>
          <cell r="B123" t="str">
            <v>Tunisia</v>
          </cell>
          <cell r="C123">
            <v>39052</v>
          </cell>
          <cell r="D123">
            <v>152100000</v>
          </cell>
          <cell r="E123">
            <v>1000000000</v>
          </cell>
          <cell r="F123">
            <v>0.01</v>
          </cell>
          <cell r="G123">
            <v>1521000</v>
          </cell>
          <cell r="H123">
            <v>10000000</v>
          </cell>
          <cell r="I123">
            <v>11521000</v>
          </cell>
          <cell r="M123">
            <v>0</v>
          </cell>
          <cell r="N123">
            <v>0</v>
          </cell>
          <cell r="O123">
            <v>0</v>
          </cell>
          <cell r="P123">
            <v>0</v>
          </cell>
          <cell r="Q123">
            <v>-1521000</v>
          </cell>
          <cell r="R123">
            <v>-1521000</v>
          </cell>
          <cell r="S123">
            <v>-10000000</v>
          </cell>
          <cell r="T123">
            <v>-10000000</v>
          </cell>
        </row>
        <row r="124">
          <cell r="A124" t="str">
            <v>VIETNAM AIRLINES</v>
          </cell>
          <cell r="B124" t="str">
            <v>Vietnam</v>
          </cell>
          <cell r="C124">
            <v>39083</v>
          </cell>
          <cell r="D124">
            <v>200000000</v>
          </cell>
          <cell r="E124">
            <v>1350000000</v>
          </cell>
          <cell r="F124">
            <v>1.2500000000000001E-2</v>
          </cell>
          <cell r="G124">
            <v>2500000</v>
          </cell>
          <cell r="H124">
            <v>16875000</v>
          </cell>
          <cell r="I124">
            <v>19375000</v>
          </cell>
          <cell r="J124">
            <v>39431</v>
          </cell>
          <cell r="K124">
            <v>200000000</v>
          </cell>
          <cell r="L124">
            <v>1500000000</v>
          </cell>
          <cell r="M124">
            <v>1.2500000000000001E-2</v>
          </cell>
          <cell r="N124">
            <v>2500000</v>
          </cell>
          <cell r="O124">
            <v>18750000</v>
          </cell>
          <cell r="P124">
            <v>21250000</v>
          </cell>
          <cell r="Q124">
            <v>0</v>
          </cell>
          <cell r="R124">
            <v>0</v>
          </cell>
          <cell r="S124">
            <v>1875000</v>
          </cell>
          <cell r="T124">
            <v>1875000</v>
          </cell>
        </row>
        <row r="125">
          <cell r="A125" t="str">
            <v>VLM Airlines/DENIM AIR</v>
          </cell>
          <cell r="B125" t="str">
            <v>Belgium</v>
          </cell>
          <cell r="C125">
            <v>39012</v>
          </cell>
          <cell r="D125">
            <v>15000000</v>
          </cell>
          <cell r="E125">
            <v>250000000</v>
          </cell>
          <cell r="F125">
            <v>0.02</v>
          </cell>
          <cell r="G125">
            <v>300000</v>
          </cell>
          <cell r="H125">
            <v>5000000</v>
          </cell>
          <cell r="I125">
            <v>5300000</v>
          </cell>
          <cell r="M125">
            <v>0</v>
          </cell>
          <cell r="N125">
            <v>0</v>
          </cell>
          <cell r="O125">
            <v>0</v>
          </cell>
          <cell r="P125">
            <v>0</v>
          </cell>
          <cell r="Q125">
            <v>-300000</v>
          </cell>
          <cell r="R125">
            <v>-300000</v>
          </cell>
          <cell r="S125">
            <v>-5000000</v>
          </cell>
          <cell r="T125">
            <v>-5000000</v>
          </cell>
        </row>
        <row r="126">
          <cell r="A126" t="str">
            <v>VUELLING AIRLINES</v>
          </cell>
          <cell r="B126" t="str">
            <v>Spain</v>
          </cell>
          <cell r="J126">
            <v>39587</v>
          </cell>
          <cell r="K126">
            <v>70000000</v>
          </cell>
          <cell r="L126">
            <v>600000000</v>
          </cell>
          <cell r="M126">
            <v>0.03</v>
          </cell>
          <cell r="N126">
            <v>2100000</v>
          </cell>
          <cell r="O126">
            <v>18000000</v>
          </cell>
          <cell r="P126">
            <v>20100000</v>
          </cell>
          <cell r="Q126">
            <v>2100000</v>
          </cell>
          <cell r="R126">
            <v>2100000</v>
          </cell>
          <cell r="S126">
            <v>18000000</v>
          </cell>
          <cell r="T126">
            <v>18000000</v>
          </cell>
        </row>
        <row r="127">
          <cell r="A127" t="str">
            <v>WIND JET S.P.A.</v>
          </cell>
          <cell r="B127" t="str">
            <v>Italy</v>
          </cell>
          <cell r="C127">
            <v>39237</v>
          </cell>
          <cell r="D127">
            <v>40000000</v>
          </cell>
          <cell r="E127">
            <v>600000000</v>
          </cell>
          <cell r="F127">
            <v>0.01</v>
          </cell>
          <cell r="G127">
            <v>400000</v>
          </cell>
          <cell r="H127">
            <v>6000000</v>
          </cell>
          <cell r="I127">
            <v>6400000</v>
          </cell>
          <cell r="M127">
            <v>0</v>
          </cell>
          <cell r="N127">
            <v>0</v>
          </cell>
          <cell r="O127">
            <v>0</v>
          </cell>
          <cell r="P127">
            <v>0</v>
          </cell>
          <cell r="Q127">
            <v>-400000</v>
          </cell>
          <cell r="R127">
            <v>-400000</v>
          </cell>
          <cell r="S127">
            <v>-6000000</v>
          </cell>
          <cell r="T127">
            <v>-6000000</v>
          </cell>
        </row>
        <row r="128">
          <cell r="A128" t="str">
            <v>WIZZ AIR</v>
          </cell>
          <cell r="B128" t="str">
            <v>Hungary</v>
          </cell>
          <cell r="C128">
            <v>39264</v>
          </cell>
          <cell r="D128">
            <v>70000000</v>
          </cell>
          <cell r="E128">
            <v>750000000</v>
          </cell>
          <cell r="F128">
            <v>1.7500000000000002E-2</v>
          </cell>
          <cell r="G128">
            <v>1225000.0000000002</v>
          </cell>
          <cell r="H128">
            <v>13125000.000000002</v>
          </cell>
          <cell r="I128">
            <v>14350000.000000002</v>
          </cell>
          <cell r="J128">
            <v>39630</v>
          </cell>
          <cell r="K128">
            <v>70000000</v>
          </cell>
          <cell r="L128">
            <v>750000000</v>
          </cell>
          <cell r="M128">
            <v>0.02</v>
          </cell>
          <cell r="N128">
            <v>1400000</v>
          </cell>
          <cell r="O128">
            <v>15000000</v>
          </cell>
          <cell r="P128">
            <v>16400000</v>
          </cell>
          <cell r="Q128">
            <v>174999.99999999977</v>
          </cell>
          <cell r="R128">
            <v>174999.99999999977</v>
          </cell>
          <cell r="S128">
            <v>1874999.9999999981</v>
          </cell>
          <cell r="T128">
            <v>1874999.9999999981</v>
          </cell>
        </row>
        <row r="129">
          <cell r="A129" t="str">
            <v>XL LEISURE</v>
          </cell>
          <cell r="B129" t="str">
            <v>UK</v>
          </cell>
          <cell r="J129">
            <v>39689</v>
          </cell>
          <cell r="K129">
            <v>130000000</v>
          </cell>
          <cell r="L129">
            <v>1000000000</v>
          </cell>
          <cell r="M129">
            <v>1.4999999999999999E-2</v>
          </cell>
          <cell r="N129">
            <v>1950000</v>
          </cell>
          <cell r="O129">
            <v>15000000</v>
          </cell>
          <cell r="P129">
            <v>16950000</v>
          </cell>
          <cell r="Q129">
            <v>1950000</v>
          </cell>
          <cell r="R129">
            <v>1950000</v>
          </cell>
          <cell r="S129">
            <v>15000000</v>
          </cell>
          <cell r="T129">
            <v>15000000</v>
          </cell>
        </row>
        <row r="130">
          <cell r="A130" t="str">
            <v>YEMENIA</v>
          </cell>
          <cell r="B130" t="str">
            <v>Middle East</v>
          </cell>
          <cell r="C130">
            <v>39037</v>
          </cell>
          <cell r="D130">
            <v>275000000</v>
          </cell>
          <cell r="E130">
            <v>2000000000</v>
          </cell>
          <cell r="F130">
            <v>8.6999999999999994E-3</v>
          </cell>
          <cell r="G130">
            <v>2392500</v>
          </cell>
          <cell r="H130">
            <v>17400000</v>
          </cell>
          <cell r="I130">
            <v>19792500</v>
          </cell>
          <cell r="M130">
            <v>0</v>
          </cell>
          <cell r="N130">
            <v>0</v>
          </cell>
          <cell r="O130">
            <v>0</v>
          </cell>
          <cell r="P130">
            <v>0</v>
          </cell>
          <cell r="Q130">
            <v>-2392500</v>
          </cell>
          <cell r="R130">
            <v>-2392500</v>
          </cell>
          <cell r="S130">
            <v>-17400000</v>
          </cell>
          <cell r="T130">
            <v>-17400000</v>
          </cell>
        </row>
      </sheetData>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7 vs 2008"/>
      <sheetName val="2007 vs 2008 (2)"/>
      <sheetName val="Portfolio 2007"/>
      <sheetName val="Portfolio 2008"/>
    </sheetNames>
    <sheetDataSet>
      <sheetData sheetId="0">
        <row r="8">
          <cell r="A8" t="str">
            <v>Assured</v>
          </cell>
        </row>
      </sheetData>
      <sheetData sheetId="1">
        <row r="8">
          <cell r="A8" t="str">
            <v>Assured</v>
          </cell>
          <cell r="B8" t="str">
            <v>Flag</v>
          </cell>
          <cell r="C8" t="str">
            <v>Inception</v>
          </cell>
          <cell r="D8" t="str">
            <v>Hull Limit</v>
          </cell>
          <cell r="E8" t="str">
            <v>Liability Limit</v>
          </cell>
          <cell r="F8" t="str">
            <v>Line</v>
          </cell>
          <cell r="G8" t="str">
            <v xml:space="preserve">Hull Involvement </v>
          </cell>
          <cell r="H8" t="str">
            <v>Liabs Involvement</v>
          </cell>
          <cell r="I8" t="str">
            <v>Combined</v>
          </cell>
          <cell r="J8" t="str">
            <v>Inception</v>
          </cell>
          <cell r="K8" t="str">
            <v>Hull Limit</v>
          </cell>
          <cell r="L8" t="str">
            <v>Liability Limit</v>
          </cell>
          <cell r="M8" t="str">
            <v>Line</v>
          </cell>
          <cell r="N8" t="str">
            <v xml:space="preserve">Hull Involvement </v>
          </cell>
          <cell r="O8" t="str">
            <v>Liabs Involvement</v>
          </cell>
          <cell r="P8" t="str">
            <v>Hullliab</v>
          </cell>
          <cell r="Q8" t="str">
            <v xml:space="preserve">Change in Hull Involvement </v>
          </cell>
          <cell r="S8" t="str">
            <v>Change in Liabs Involvement</v>
          </cell>
        </row>
        <row r="9">
          <cell r="A9" t="str">
            <v>AERO NORTH ICELANDIC</v>
          </cell>
          <cell r="B9" t="str">
            <v>Indonesia</v>
          </cell>
          <cell r="C9">
            <v>39111</v>
          </cell>
          <cell r="D9">
            <v>20000000</v>
          </cell>
          <cell r="E9">
            <v>350000000</v>
          </cell>
          <cell r="F9">
            <v>0.02</v>
          </cell>
          <cell r="G9">
            <v>400000</v>
          </cell>
          <cell r="H9">
            <v>7000000</v>
          </cell>
          <cell r="I9">
            <v>7400000</v>
          </cell>
          <cell r="J9">
            <v>39536</v>
          </cell>
          <cell r="K9">
            <v>20000000</v>
          </cell>
          <cell r="L9">
            <v>500000000</v>
          </cell>
          <cell r="M9">
            <v>0.02</v>
          </cell>
          <cell r="N9">
            <v>400000</v>
          </cell>
          <cell r="O9">
            <v>10000000</v>
          </cell>
          <cell r="P9">
            <v>10400000</v>
          </cell>
          <cell r="Q9">
            <v>0</v>
          </cell>
          <cell r="R9">
            <v>0</v>
          </cell>
          <cell r="S9">
            <v>3000000</v>
          </cell>
          <cell r="T9">
            <v>3000000</v>
          </cell>
        </row>
        <row r="10">
          <cell r="A10" t="str">
            <v xml:space="preserve">AEROFLOT RUSSIAN AIRLINES </v>
          </cell>
          <cell r="B10" t="str">
            <v>Russia</v>
          </cell>
          <cell r="C10">
            <v>39265</v>
          </cell>
          <cell r="D10">
            <v>181000000</v>
          </cell>
          <cell r="E10">
            <v>1000000000</v>
          </cell>
          <cell r="F10">
            <v>0.01</v>
          </cell>
          <cell r="G10">
            <v>1810000</v>
          </cell>
          <cell r="H10">
            <v>10000000</v>
          </cell>
          <cell r="I10">
            <v>11810000</v>
          </cell>
          <cell r="J10">
            <v>39631</v>
          </cell>
          <cell r="K10">
            <v>181000000</v>
          </cell>
          <cell r="L10">
            <v>1000000000</v>
          </cell>
          <cell r="M10">
            <v>1.2999999999999999E-2</v>
          </cell>
          <cell r="N10">
            <v>2353000</v>
          </cell>
          <cell r="O10">
            <v>13000000</v>
          </cell>
          <cell r="P10">
            <v>15353000</v>
          </cell>
          <cell r="Q10">
            <v>543000</v>
          </cell>
          <cell r="R10">
            <v>543000</v>
          </cell>
          <cell r="S10">
            <v>3000000</v>
          </cell>
          <cell r="T10">
            <v>3000000</v>
          </cell>
        </row>
        <row r="11">
          <cell r="A11" t="str">
            <v xml:space="preserve">AEROLINEAS ARGENTINAS </v>
          </cell>
          <cell r="B11" t="str">
            <v>Spain</v>
          </cell>
          <cell r="C11">
            <v>39173</v>
          </cell>
          <cell r="D11">
            <v>157000000</v>
          </cell>
          <cell r="E11">
            <v>1250000000</v>
          </cell>
          <cell r="F11">
            <v>1.4999999999999999E-2</v>
          </cell>
          <cell r="G11">
            <v>2355000</v>
          </cell>
          <cell r="H11">
            <v>18750000</v>
          </cell>
          <cell r="I11">
            <v>21105000</v>
          </cell>
          <cell r="M11">
            <v>0</v>
          </cell>
          <cell r="N11">
            <v>0</v>
          </cell>
          <cell r="O11">
            <v>0</v>
          </cell>
          <cell r="P11">
            <v>0</v>
          </cell>
          <cell r="Q11">
            <v>-2355000</v>
          </cell>
          <cell r="R11">
            <v>-2355000</v>
          </cell>
          <cell r="S11">
            <v>-18750000</v>
          </cell>
          <cell r="T11">
            <v>-18750000</v>
          </cell>
        </row>
        <row r="12">
          <cell r="A12" t="str">
            <v>AEROMEXICO</v>
          </cell>
          <cell r="B12" t="str">
            <v>Mexico</v>
          </cell>
          <cell r="J12">
            <v>39692</v>
          </cell>
          <cell r="K12">
            <v>201000000</v>
          </cell>
          <cell r="L12">
            <v>1500000000</v>
          </cell>
          <cell r="M12">
            <v>0.01</v>
          </cell>
          <cell r="N12">
            <v>2010000</v>
          </cell>
          <cell r="O12">
            <v>15000000</v>
          </cell>
          <cell r="P12">
            <v>17010000</v>
          </cell>
          <cell r="Q12">
            <v>2010000</v>
          </cell>
          <cell r="R12">
            <v>2010000</v>
          </cell>
          <cell r="S12">
            <v>15000000</v>
          </cell>
          <cell r="T12">
            <v>15000000</v>
          </cell>
        </row>
        <row r="13">
          <cell r="A13" t="str">
            <v>AEROSVIT AIRLINES</v>
          </cell>
          <cell r="B13" t="str">
            <v>Ukraine</v>
          </cell>
          <cell r="C13">
            <v>38990</v>
          </cell>
          <cell r="D13">
            <v>60000000</v>
          </cell>
          <cell r="E13">
            <v>750000000</v>
          </cell>
          <cell r="F13">
            <v>9.2999999999999992E-3</v>
          </cell>
          <cell r="G13">
            <v>558000</v>
          </cell>
          <cell r="H13">
            <v>6974999.9999999991</v>
          </cell>
          <cell r="I13">
            <v>7532999.9999999991</v>
          </cell>
          <cell r="M13">
            <v>0</v>
          </cell>
          <cell r="N13">
            <v>0</v>
          </cell>
          <cell r="O13">
            <v>0</v>
          </cell>
          <cell r="P13">
            <v>0</v>
          </cell>
          <cell r="Q13">
            <v>-558000</v>
          </cell>
          <cell r="R13">
            <v>-558000</v>
          </cell>
          <cell r="S13">
            <v>-6974999.9999999991</v>
          </cell>
          <cell r="T13">
            <v>-6974999.9999999991</v>
          </cell>
        </row>
        <row r="14">
          <cell r="A14" t="str">
            <v>AGEAN AIRLINES</v>
          </cell>
          <cell r="B14" t="str">
            <v>Greece</v>
          </cell>
          <cell r="C14">
            <v>39251</v>
          </cell>
          <cell r="D14">
            <v>65000000</v>
          </cell>
          <cell r="E14">
            <v>750000000</v>
          </cell>
          <cell r="F14">
            <v>0.02</v>
          </cell>
          <cell r="G14">
            <v>1300000</v>
          </cell>
          <cell r="H14">
            <v>15000000</v>
          </cell>
          <cell r="I14">
            <v>16300000</v>
          </cell>
          <cell r="J14">
            <v>39617</v>
          </cell>
          <cell r="K14">
            <v>70000000</v>
          </cell>
          <cell r="L14">
            <v>750000000</v>
          </cell>
          <cell r="M14">
            <v>0.02</v>
          </cell>
          <cell r="N14">
            <v>1400000</v>
          </cell>
          <cell r="O14">
            <v>15000000</v>
          </cell>
          <cell r="P14">
            <v>16400000</v>
          </cell>
          <cell r="Q14">
            <v>100000</v>
          </cell>
          <cell r="R14">
            <v>100000</v>
          </cell>
          <cell r="S14">
            <v>0</v>
          </cell>
          <cell r="T14">
            <v>0</v>
          </cell>
        </row>
        <row r="15">
          <cell r="A15" t="str">
            <v>AIGLE AZUR/AIR MEDITERRANEE</v>
          </cell>
          <cell r="B15" t="str">
            <v>France</v>
          </cell>
          <cell r="C15">
            <v>39264</v>
          </cell>
          <cell r="D15">
            <v>75000000</v>
          </cell>
          <cell r="E15">
            <v>650000000</v>
          </cell>
          <cell r="F15">
            <v>0.02</v>
          </cell>
          <cell r="G15">
            <v>1500000</v>
          </cell>
          <cell r="H15">
            <v>13000000</v>
          </cell>
          <cell r="I15">
            <v>14500000</v>
          </cell>
          <cell r="J15">
            <v>39264</v>
          </cell>
          <cell r="K15">
            <v>75000000</v>
          </cell>
          <cell r="L15">
            <v>800000000</v>
          </cell>
          <cell r="M15">
            <v>0.02</v>
          </cell>
          <cell r="N15">
            <v>1500000</v>
          </cell>
          <cell r="O15">
            <v>16000000</v>
          </cell>
          <cell r="P15">
            <v>17500000</v>
          </cell>
          <cell r="Q15">
            <v>0</v>
          </cell>
          <cell r="R15">
            <v>0</v>
          </cell>
          <cell r="S15">
            <v>3000000</v>
          </cell>
          <cell r="T15">
            <v>3000000</v>
          </cell>
        </row>
        <row r="16">
          <cell r="A16" t="str">
            <v>AIR ALGERIE</v>
          </cell>
          <cell r="B16" t="str">
            <v>Algerie</v>
          </cell>
          <cell r="C16">
            <v>38991</v>
          </cell>
          <cell r="D16">
            <v>166000000</v>
          </cell>
          <cell r="E16">
            <v>1000000000</v>
          </cell>
          <cell r="F16">
            <v>8.0000000000000002E-3</v>
          </cell>
          <cell r="G16">
            <v>1328000</v>
          </cell>
          <cell r="H16">
            <v>8000000</v>
          </cell>
          <cell r="I16">
            <v>9328000</v>
          </cell>
          <cell r="M16">
            <v>0</v>
          </cell>
          <cell r="N16">
            <v>0</v>
          </cell>
          <cell r="O16">
            <v>0</v>
          </cell>
          <cell r="P16">
            <v>0</v>
          </cell>
          <cell r="Q16">
            <v>-1328000</v>
          </cell>
          <cell r="R16">
            <v>-1328000</v>
          </cell>
          <cell r="S16">
            <v>-8000000</v>
          </cell>
          <cell r="T16">
            <v>-8000000</v>
          </cell>
        </row>
        <row r="17">
          <cell r="A17" t="str">
            <v>AIR ATLANTIC ICELLANDIC</v>
          </cell>
          <cell r="B17" t="str">
            <v>Iceland</v>
          </cell>
          <cell r="J17">
            <v>39415</v>
          </cell>
          <cell r="K17">
            <v>175000000</v>
          </cell>
          <cell r="L17">
            <v>1000000000</v>
          </cell>
          <cell r="M17">
            <v>0.01</v>
          </cell>
          <cell r="N17">
            <v>1750000</v>
          </cell>
          <cell r="O17">
            <v>10000000</v>
          </cell>
          <cell r="P17">
            <v>11750000</v>
          </cell>
          <cell r="Q17">
            <v>1750000</v>
          </cell>
          <cell r="R17">
            <v>1750000</v>
          </cell>
          <cell r="S17">
            <v>10000000</v>
          </cell>
          <cell r="T17">
            <v>10000000</v>
          </cell>
        </row>
        <row r="18">
          <cell r="A18" t="str">
            <v>AIR BERLIN / NIKI</v>
          </cell>
          <cell r="B18" t="str">
            <v>Germany</v>
          </cell>
          <cell r="C18">
            <v>39176</v>
          </cell>
          <cell r="D18">
            <v>66000000</v>
          </cell>
          <cell r="E18">
            <v>1200000000</v>
          </cell>
          <cell r="F18">
            <v>0.01</v>
          </cell>
          <cell r="G18">
            <v>660000</v>
          </cell>
          <cell r="H18">
            <v>12000000</v>
          </cell>
          <cell r="I18">
            <v>12660000</v>
          </cell>
          <cell r="J18">
            <v>39542</v>
          </cell>
          <cell r="K18">
            <v>85000000</v>
          </cell>
          <cell r="L18">
            <v>1500000000</v>
          </cell>
          <cell r="M18">
            <v>1.2999999999999999E-2</v>
          </cell>
          <cell r="N18">
            <v>1105000</v>
          </cell>
          <cell r="O18">
            <v>19500000</v>
          </cell>
          <cell r="P18">
            <v>20605000</v>
          </cell>
          <cell r="Q18">
            <v>445000</v>
          </cell>
          <cell r="R18">
            <v>445000</v>
          </cell>
          <cell r="S18">
            <v>7500000</v>
          </cell>
          <cell r="T18">
            <v>7500000</v>
          </cell>
        </row>
        <row r="19">
          <cell r="A19" t="str">
            <v>AIR CAIRO</v>
          </cell>
          <cell r="B19" t="str">
            <v>Egypt</v>
          </cell>
          <cell r="C19">
            <v>39010</v>
          </cell>
          <cell r="D19">
            <v>60000000</v>
          </cell>
          <cell r="E19">
            <v>600000000</v>
          </cell>
          <cell r="F19">
            <v>5.0000000000000001E-3</v>
          </cell>
          <cell r="G19">
            <v>300000</v>
          </cell>
          <cell r="H19">
            <v>3000000</v>
          </cell>
          <cell r="I19">
            <v>3300000</v>
          </cell>
          <cell r="M19">
            <v>0</v>
          </cell>
          <cell r="N19">
            <v>0</v>
          </cell>
          <cell r="O19">
            <v>0</v>
          </cell>
          <cell r="P19">
            <v>0</v>
          </cell>
          <cell r="Q19">
            <v>-300000</v>
          </cell>
          <cell r="R19">
            <v>-300000</v>
          </cell>
          <cell r="S19">
            <v>-3000000</v>
          </cell>
          <cell r="T19">
            <v>-3000000</v>
          </cell>
        </row>
        <row r="20">
          <cell r="A20" t="str">
            <v>AIR EUROPA</v>
          </cell>
          <cell r="B20" t="str">
            <v>Spain</v>
          </cell>
          <cell r="C20">
            <v>39022</v>
          </cell>
          <cell r="D20">
            <v>175000000</v>
          </cell>
          <cell r="E20">
            <v>1000000000</v>
          </cell>
          <cell r="F20">
            <v>1.4999999999999999E-2</v>
          </cell>
          <cell r="G20">
            <v>2625000</v>
          </cell>
          <cell r="H20">
            <v>15000000</v>
          </cell>
          <cell r="I20">
            <v>17625000</v>
          </cell>
          <cell r="J20">
            <v>39387</v>
          </cell>
          <cell r="K20">
            <v>194500000</v>
          </cell>
          <cell r="L20">
            <v>1025000000</v>
          </cell>
          <cell r="M20">
            <v>1.2999999999999999E-2</v>
          </cell>
          <cell r="N20">
            <v>2528500</v>
          </cell>
          <cell r="O20">
            <v>13325000</v>
          </cell>
          <cell r="P20">
            <v>15853500</v>
          </cell>
          <cell r="Q20">
            <v>-96500</v>
          </cell>
          <cell r="R20">
            <v>-96500</v>
          </cell>
          <cell r="S20">
            <v>-1675000</v>
          </cell>
          <cell r="T20">
            <v>-1675000</v>
          </cell>
        </row>
        <row r="21">
          <cell r="A21" t="str">
            <v>AIR INDIA</v>
          </cell>
          <cell r="B21" t="str">
            <v>India</v>
          </cell>
          <cell r="C21">
            <v>39264</v>
          </cell>
          <cell r="D21">
            <v>285000000</v>
          </cell>
          <cell r="E21">
            <v>1500000000</v>
          </cell>
          <cell r="F21">
            <v>0.01</v>
          </cell>
          <cell r="G21">
            <v>2850000</v>
          </cell>
          <cell r="H21">
            <v>15000000</v>
          </cell>
          <cell r="I21">
            <v>17850000</v>
          </cell>
          <cell r="J21">
            <v>39630</v>
          </cell>
          <cell r="K21">
            <v>275000000</v>
          </cell>
          <cell r="L21">
            <v>1500000000</v>
          </cell>
          <cell r="M21">
            <v>0.01</v>
          </cell>
          <cell r="N21">
            <v>2750000</v>
          </cell>
          <cell r="O21">
            <v>15000000</v>
          </cell>
          <cell r="P21">
            <v>17750000</v>
          </cell>
          <cell r="Q21">
            <v>-100000</v>
          </cell>
          <cell r="R21">
            <v>-100000</v>
          </cell>
          <cell r="S21">
            <v>0</v>
          </cell>
          <cell r="T21">
            <v>0</v>
          </cell>
        </row>
        <row r="22">
          <cell r="A22" t="str">
            <v>AIR JAMAICA</v>
          </cell>
          <cell r="B22" t="str">
            <v>Jamaica</v>
          </cell>
          <cell r="C22">
            <v>39173</v>
          </cell>
          <cell r="D22">
            <v>125000000</v>
          </cell>
          <cell r="E22">
            <v>1250000000</v>
          </cell>
          <cell r="F22">
            <v>1.4999999999999999E-2</v>
          </cell>
          <cell r="G22">
            <v>1875000</v>
          </cell>
          <cell r="H22">
            <v>18750000</v>
          </cell>
          <cell r="I22">
            <v>20625000</v>
          </cell>
          <cell r="J22">
            <v>39569</v>
          </cell>
          <cell r="K22">
            <v>125000000</v>
          </cell>
          <cell r="L22">
            <v>1250000000</v>
          </cell>
          <cell r="M22">
            <v>1.4999999999999999E-2</v>
          </cell>
          <cell r="N22">
            <v>1875000</v>
          </cell>
          <cell r="O22">
            <v>18750000</v>
          </cell>
          <cell r="P22">
            <v>20625000</v>
          </cell>
          <cell r="Q22">
            <v>0</v>
          </cell>
          <cell r="R22">
            <v>0</v>
          </cell>
          <cell r="S22">
            <v>0</v>
          </cell>
          <cell r="T22">
            <v>0</v>
          </cell>
        </row>
        <row r="23">
          <cell r="A23" t="str">
            <v>AIR MACAU COMPANY LIMITED</v>
          </cell>
          <cell r="B23" t="str">
            <v>Macau</v>
          </cell>
          <cell r="C23">
            <v>39264</v>
          </cell>
          <cell r="D23">
            <v>100000000</v>
          </cell>
          <cell r="E23">
            <v>750000000</v>
          </cell>
          <cell r="F23">
            <v>0.02</v>
          </cell>
          <cell r="G23">
            <v>2000000</v>
          </cell>
          <cell r="H23">
            <v>15000000</v>
          </cell>
          <cell r="I23">
            <v>17000000</v>
          </cell>
          <cell r="J23">
            <v>39630</v>
          </cell>
          <cell r="K23">
            <v>110000000</v>
          </cell>
          <cell r="L23">
            <v>750000000</v>
          </cell>
          <cell r="M23">
            <v>0.02</v>
          </cell>
          <cell r="N23">
            <v>2200000</v>
          </cell>
          <cell r="O23">
            <v>15000000</v>
          </cell>
          <cell r="P23">
            <v>17200000</v>
          </cell>
          <cell r="Q23">
            <v>200000</v>
          </cell>
          <cell r="R23">
            <v>200000</v>
          </cell>
          <cell r="S23">
            <v>0</v>
          </cell>
          <cell r="T23">
            <v>0</v>
          </cell>
        </row>
        <row r="24">
          <cell r="A24" t="str">
            <v>AIR MAURITIUS</v>
          </cell>
          <cell r="B24" t="str">
            <v>Mauritius</v>
          </cell>
          <cell r="C24">
            <v>39173</v>
          </cell>
          <cell r="D24">
            <v>150000000</v>
          </cell>
          <cell r="E24">
            <v>1500000000</v>
          </cell>
          <cell r="F24">
            <v>0.01</v>
          </cell>
          <cell r="G24">
            <v>1500000</v>
          </cell>
          <cell r="H24">
            <v>15000000</v>
          </cell>
          <cell r="I24">
            <v>16500000</v>
          </cell>
          <cell r="J24">
            <v>39539</v>
          </cell>
          <cell r="K24">
            <v>150000000</v>
          </cell>
          <cell r="L24">
            <v>1500000000</v>
          </cell>
          <cell r="M24">
            <v>0.01</v>
          </cell>
          <cell r="N24">
            <v>1500000</v>
          </cell>
          <cell r="O24">
            <v>15000000</v>
          </cell>
          <cell r="P24">
            <v>16500000</v>
          </cell>
          <cell r="Q24">
            <v>0</v>
          </cell>
          <cell r="R24">
            <v>0</v>
          </cell>
          <cell r="S24">
            <v>0</v>
          </cell>
          <cell r="T24">
            <v>0</v>
          </cell>
        </row>
        <row r="25">
          <cell r="A25" t="str">
            <v>AIR NOSTRUM</v>
          </cell>
          <cell r="B25" t="str">
            <v>Spain</v>
          </cell>
          <cell r="C25">
            <v>39142</v>
          </cell>
          <cell r="D25">
            <v>40000000</v>
          </cell>
          <cell r="E25">
            <v>400000000</v>
          </cell>
          <cell r="F25">
            <v>0.03</v>
          </cell>
          <cell r="G25">
            <v>1200000</v>
          </cell>
          <cell r="H25">
            <v>12000000</v>
          </cell>
          <cell r="I25">
            <v>13200000</v>
          </cell>
          <cell r="J25">
            <v>39508</v>
          </cell>
          <cell r="K25">
            <v>45000000</v>
          </cell>
          <cell r="L25">
            <v>400000000</v>
          </cell>
          <cell r="M25">
            <v>0.05</v>
          </cell>
          <cell r="N25">
            <v>2250000</v>
          </cell>
          <cell r="O25">
            <v>20000000</v>
          </cell>
          <cell r="P25">
            <v>22250000</v>
          </cell>
          <cell r="Q25">
            <v>1050000</v>
          </cell>
          <cell r="R25">
            <v>1050000</v>
          </cell>
          <cell r="S25">
            <v>8000000</v>
          </cell>
          <cell r="T25">
            <v>8000000</v>
          </cell>
        </row>
        <row r="26">
          <cell r="A26" t="str">
            <v>AIR PLUS COMET</v>
          </cell>
          <cell r="B26" t="str">
            <v>Spain</v>
          </cell>
          <cell r="J26">
            <v>39539</v>
          </cell>
          <cell r="K26">
            <v>150000000</v>
          </cell>
          <cell r="L26">
            <v>1000000000</v>
          </cell>
          <cell r="M26">
            <v>0.01</v>
          </cell>
          <cell r="N26">
            <v>1500000</v>
          </cell>
          <cell r="O26">
            <v>10000000</v>
          </cell>
          <cell r="P26">
            <v>11500000</v>
          </cell>
          <cell r="Q26">
            <v>1500000</v>
          </cell>
          <cell r="R26">
            <v>1500000</v>
          </cell>
          <cell r="S26">
            <v>10000000</v>
          </cell>
          <cell r="T26">
            <v>10000000</v>
          </cell>
        </row>
        <row r="27">
          <cell r="A27" t="str">
            <v>AIR TAHITI NUI/AIR CALEDONIE</v>
          </cell>
          <cell r="B27" t="str">
            <v>France</v>
          </cell>
          <cell r="C27">
            <v>39031</v>
          </cell>
          <cell r="D27">
            <v>180500000</v>
          </cell>
          <cell r="E27">
            <v>1500000000</v>
          </cell>
          <cell r="F27">
            <v>0.01</v>
          </cell>
          <cell r="G27">
            <v>1805000</v>
          </cell>
          <cell r="H27">
            <v>15000000</v>
          </cell>
          <cell r="I27">
            <v>16805000</v>
          </cell>
          <cell r="J27">
            <v>39417</v>
          </cell>
          <cell r="K27">
            <v>175000000</v>
          </cell>
          <cell r="L27">
            <v>1500000000</v>
          </cell>
          <cell r="M27">
            <v>1.2999999999999999E-2</v>
          </cell>
          <cell r="N27">
            <v>2275000</v>
          </cell>
          <cell r="O27">
            <v>19500000</v>
          </cell>
          <cell r="P27">
            <v>21775000</v>
          </cell>
          <cell r="Q27">
            <v>470000</v>
          </cell>
          <cell r="R27">
            <v>470000</v>
          </cell>
          <cell r="S27">
            <v>4500000</v>
          </cell>
          <cell r="T27">
            <v>4500000</v>
          </cell>
        </row>
        <row r="28">
          <cell r="A28" t="str">
            <v>AIR TANZANIA</v>
          </cell>
          <cell r="B28" t="str">
            <v>Tanzania</v>
          </cell>
          <cell r="C28">
            <v>39022</v>
          </cell>
          <cell r="D28">
            <v>20000000</v>
          </cell>
          <cell r="E28">
            <v>500000000</v>
          </cell>
          <cell r="F28">
            <v>0.02</v>
          </cell>
          <cell r="G28">
            <v>400000</v>
          </cell>
          <cell r="H28">
            <v>10000000</v>
          </cell>
          <cell r="I28">
            <v>10400000</v>
          </cell>
          <cell r="M28">
            <v>0</v>
          </cell>
          <cell r="N28">
            <v>0</v>
          </cell>
          <cell r="O28">
            <v>0</v>
          </cell>
          <cell r="P28">
            <v>0</v>
          </cell>
          <cell r="Q28">
            <v>-400000</v>
          </cell>
          <cell r="R28">
            <v>-400000</v>
          </cell>
          <cell r="S28">
            <v>-10000000</v>
          </cell>
          <cell r="T28">
            <v>-10000000</v>
          </cell>
        </row>
        <row r="29">
          <cell r="A29" t="str">
            <v>AIR VANAUTU</v>
          </cell>
          <cell r="B29" t="str">
            <v>Vanautu</v>
          </cell>
          <cell r="C29">
            <v>39022</v>
          </cell>
          <cell r="D29">
            <v>50000000</v>
          </cell>
          <cell r="E29">
            <v>800000000</v>
          </cell>
          <cell r="F29">
            <v>0.02</v>
          </cell>
          <cell r="G29">
            <v>1000000</v>
          </cell>
          <cell r="H29">
            <v>16000000</v>
          </cell>
          <cell r="I29">
            <v>17000000</v>
          </cell>
          <cell r="M29">
            <v>0</v>
          </cell>
          <cell r="N29">
            <v>0</v>
          </cell>
          <cell r="O29">
            <v>0</v>
          </cell>
          <cell r="P29">
            <v>0</v>
          </cell>
          <cell r="Q29">
            <v>-1000000</v>
          </cell>
          <cell r="R29">
            <v>-1000000</v>
          </cell>
          <cell r="S29">
            <v>-16000000</v>
          </cell>
          <cell r="T29">
            <v>-16000000</v>
          </cell>
        </row>
        <row r="30">
          <cell r="A30" t="str">
            <v>ALL NIPPON AIRWAYS</v>
          </cell>
          <cell r="B30" t="str">
            <v>Japan</v>
          </cell>
          <cell r="C30">
            <v>39052</v>
          </cell>
          <cell r="D30">
            <v>238340000</v>
          </cell>
          <cell r="E30">
            <v>2000000000</v>
          </cell>
          <cell r="F30">
            <v>0.01</v>
          </cell>
          <cell r="G30">
            <v>2383400</v>
          </cell>
          <cell r="H30">
            <v>20000000</v>
          </cell>
          <cell r="I30">
            <v>22383400</v>
          </cell>
          <cell r="J30">
            <v>39417</v>
          </cell>
          <cell r="K30">
            <v>239130435</v>
          </cell>
          <cell r="L30">
            <v>2000000000</v>
          </cell>
          <cell r="M30">
            <v>0.01</v>
          </cell>
          <cell r="N30">
            <v>2391304.35</v>
          </cell>
          <cell r="O30">
            <v>20000000</v>
          </cell>
          <cell r="P30">
            <v>22391304.350000001</v>
          </cell>
          <cell r="Q30">
            <v>7904.3500000000931</v>
          </cell>
          <cell r="R30">
            <v>7904.3500000000931</v>
          </cell>
          <cell r="S30">
            <v>0</v>
          </cell>
          <cell r="T30">
            <v>0</v>
          </cell>
        </row>
        <row r="31">
          <cell r="A31" t="str">
            <v>ASTRAEUS LIMITED</v>
          </cell>
          <cell r="B31" t="str">
            <v>UK</v>
          </cell>
          <cell r="C31">
            <v>39176</v>
          </cell>
          <cell r="D31">
            <v>55000000</v>
          </cell>
          <cell r="E31">
            <v>750000000</v>
          </cell>
          <cell r="F31">
            <v>2.5000000000000001E-2</v>
          </cell>
          <cell r="G31">
            <v>1375000</v>
          </cell>
          <cell r="H31">
            <v>18750000</v>
          </cell>
          <cell r="I31">
            <v>20125000</v>
          </cell>
          <cell r="M31">
            <v>0</v>
          </cell>
          <cell r="N31">
            <v>0</v>
          </cell>
          <cell r="O31">
            <v>0</v>
          </cell>
          <cell r="P31">
            <v>0</v>
          </cell>
          <cell r="Q31">
            <v>-1375000</v>
          </cell>
          <cell r="R31">
            <v>-1375000</v>
          </cell>
          <cell r="S31">
            <v>-18750000</v>
          </cell>
          <cell r="T31">
            <v>-18750000</v>
          </cell>
        </row>
        <row r="32">
          <cell r="A32" t="str">
            <v>ATR</v>
          </cell>
          <cell r="B32" t="str">
            <v>France</v>
          </cell>
          <cell r="J32">
            <v>39661</v>
          </cell>
          <cell r="K32">
            <v>20000000</v>
          </cell>
          <cell r="L32">
            <v>500000000</v>
          </cell>
          <cell r="M32">
            <v>0.02</v>
          </cell>
          <cell r="N32">
            <v>400000</v>
          </cell>
          <cell r="O32">
            <v>10000000</v>
          </cell>
          <cell r="P32">
            <v>10400000</v>
          </cell>
          <cell r="Q32">
            <v>400000</v>
          </cell>
          <cell r="R32">
            <v>400000</v>
          </cell>
          <cell r="S32">
            <v>10000000</v>
          </cell>
          <cell r="T32">
            <v>10000000</v>
          </cell>
        </row>
        <row r="33">
          <cell r="A33" t="str">
            <v>AUDELI</v>
          </cell>
          <cell r="B33" t="str">
            <v>Spain</v>
          </cell>
          <cell r="C33">
            <v>39217</v>
          </cell>
          <cell r="D33">
            <v>143000000</v>
          </cell>
          <cell r="E33">
            <v>1000000000</v>
          </cell>
          <cell r="F33">
            <v>0.01</v>
          </cell>
          <cell r="G33">
            <v>1430000</v>
          </cell>
          <cell r="H33">
            <v>10000000</v>
          </cell>
          <cell r="I33">
            <v>11430000</v>
          </cell>
          <cell r="M33">
            <v>0</v>
          </cell>
          <cell r="N33">
            <v>0</v>
          </cell>
          <cell r="O33">
            <v>0</v>
          </cell>
          <cell r="P33">
            <v>0</v>
          </cell>
          <cell r="Q33">
            <v>-1430000</v>
          </cell>
          <cell r="R33">
            <v>-1430000</v>
          </cell>
          <cell r="S33">
            <v>-10000000</v>
          </cell>
          <cell r="T33">
            <v>-10000000</v>
          </cell>
        </row>
        <row r="34">
          <cell r="A34" t="str">
            <v>AVION GROUP HF</v>
          </cell>
          <cell r="B34" t="str">
            <v>UK</v>
          </cell>
          <cell r="C34">
            <v>39050</v>
          </cell>
          <cell r="D34">
            <v>110000000</v>
          </cell>
          <cell r="E34">
            <v>1000000000</v>
          </cell>
          <cell r="F34">
            <v>1.4999999999999999E-2</v>
          </cell>
          <cell r="G34">
            <v>1650000</v>
          </cell>
          <cell r="H34">
            <v>15000000</v>
          </cell>
          <cell r="I34">
            <v>16650000</v>
          </cell>
          <cell r="M34">
            <v>0</v>
          </cell>
          <cell r="N34">
            <v>0</v>
          </cell>
          <cell r="O34">
            <v>0</v>
          </cell>
          <cell r="P34">
            <v>0</v>
          </cell>
          <cell r="Q34">
            <v>-1650000</v>
          </cell>
          <cell r="R34">
            <v>-1650000</v>
          </cell>
          <cell r="S34">
            <v>-15000000</v>
          </cell>
          <cell r="T34">
            <v>-15000000</v>
          </cell>
        </row>
        <row r="35">
          <cell r="A35" t="str">
            <v>BANGKOK AIRWAYS</v>
          </cell>
          <cell r="B35" t="str">
            <v>Thai</v>
          </cell>
          <cell r="C35">
            <v>39169</v>
          </cell>
          <cell r="D35">
            <v>90000000</v>
          </cell>
          <cell r="E35">
            <v>750000000</v>
          </cell>
          <cell r="F35">
            <v>1.4999999999999999E-2</v>
          </cell>
          <cell r="G35">
            <v>1350000</v>
          </cell>
          <cell r="H35">
            <v>11250000</v>
          </cell>
          <cell r="I35">
            <v>12600000</v>
          </cell>
          <cell r="J35">
            <v>39535</v>
          </cell>
          <cell r="K35">
            <v>90000000</v>
          </cell>
          <cell r="L35">
            <v>750000000</v>
          </cell>
          <cell r="M35">
            <v>1.4999999999999999E-2</v>
          </cell>
          <cell r="N35">
            <v>1350000</v>
          </cell>
          <cell r="O35">
            <v>11250000</v>
          </cell>
          <cell r="P35">
            <v>12600000</v>
          </cell>
          <cell r="Q35">
            <v>0</v>
          </cell>
          <cell r="R35">
            <v>0</v>
          </cell>
          <cell r="S35">
            <v>0</v>
          </cell>
          <cell r="T35">
            <v>0</v>
          </cell>
        </row>
        <row r="36">
          <cell r="A36" t="str">
            <v>CAL CARGO</v>
          </cell>
          <cell r="B36" t="str">
            <v>Israel</v>
          </cell>
          <cell r="C36">
            <v>39040</v>
          </cell>
          <cell r="D36">
            <v>40000000</v>
          </cell>
          <cell r="E36">
            <v>850000000</v>
          </cell>
          <cell r="F36">
            <v>0.02</v>
          </cell>
          <cell r="G36">
            <v>800000</v>
          </cell>
          <cell r="H36">
            <v>17000000</v>
          </cell>
          <cell r="I36">
            <v>17800000</v>
          </cell>
          <cell r="M36">
            <v>0</v>
          </cell>
          <cell r="N36">
            <v>0</v>
          </cell>
          <cell r="O36">
            <v>0</v>
          </cell>
          <cell r="P36">
            <v>0</v>
          </cell>
          <cell r="Q36">
            <v>-800000</v>
          </cell>
          <cell r="R36">
            <v>-800000</v>
          </cell>
          <cell r="S36">
            <v>-17000000</v>
          </cell>
          <cell r="T36">
            <v>-17000000</v>
          </cell>
        </row>
        <row r="37">
          <cell r="A37" t="str">
            <v>CARPAT AIR / MOLDAVIAN AIRLINES</v>
          </cell>
          <cell r="B37" t="str">
            <v>Rumania</v>
          </cell>
          <cell r="C37">
            <v>39073</v>
          </cell>
          <cell r="D37">
            <v>10000000</v>
          </cell>
          <cell r="E37">
            <v>300000000</v>
          </cell>
          <cell r="F37">
            <v>0.03</v>
          </cell>
          <cell r="G37">
            <v>300000</v>
          </cell>
          <cell r="H37">
            <v>9000000</v>
          </cell>
          <cell r="I37">
            <v>9300000</v>
          </cell>
          <cell r="M37">
            <v>0</v>
          </cell>
          <cell r="N37">
            <v>0</v>
          </cell>
          <cell r="O37">
            <v>0</v>
          </cell>
          <cell r="P37">
            <v>0</v>
          </cell>
          <cell r="Q37">
            <v>-300000</v>
          </cell>
          <cell r="R37">
            <v>-300000</v>
          </cell>
          <cell r="S37">
            <v>-9000000</v>
          </cell>
          <cell r="T37">
            <v>-9000000</v>
          </cell>
        </row>
        <row r="38">
          <cell r="A38" t="str">
            <v>CARIBBEAN AIRLINES</v>
          </cell>
          <cell r="B38" t="str">
            <v>Trinidad</v>
          </cell>
          <cell r="C38">
            <v>39022</v>
          </cell>
          <cell r="D38">
            <v>100000000</v>
          </cell>
          <cell r="E38">
            <v>1000000000</v>
          </cell>
          <cell r="F38">
            <v>0.01</v>
          </cell>
          <cell r="G38">
            <v>1000000</v>
          </cell>
          <cell r="H38">
            <v>10000000</v>
          </cell>
          <cell r="I38">
            <v>11000000</v>
          </cell>
          <cell r="J38">
            <v>39387</v>
          </cell>
          <cell r="K38">
            <v>100000000</v>
          </cell>
          <cell r="L38">
            <v>750000000</v>
          </cell>
          <cell r="M38">
            <v>0.01</v>
          </cell>
          <cell r="N38">
            <v>1000000</v>
          </cell>
          <cell r="O38">
            <v>7500000</v>
          </cell>
          <cell r="P38">
            <v>8500000</v>
          </cell>
          <cell r="Q38">
            <v>0</v>
          </cell>
          <cell r="R38">
            <v>0</v>
          </cell>
          <cell r="S38">
            <v>-2500000</v>
          </cell>
          <cell r="T38">
            <v>-2500000</v>
          </cell>
        </row>
        <row r="39">
          <cell r="A39" t="str">
            <v>CARRIBEAN AIRLINES/LIAT</v>
          </cell>
          <cell r="B39" t="str">
            <v>Antigua</v>
          </cell>
          <cell r="C39">
            <v>39260</v>
          </cell>
          <cell r="D39">
            <v>20000000</v>
          </cell>
          <cell r="E39">
            <v>350000000</v>
          </cell>
          <cell r="F39">
            <v>1.4999999999999999E-2</v>
          </cell>
          <cell r="G39">
            <v>300000</v>
          </cell>
          <cell r="H39">
            <v>5250000</v>
          </cell>
          <cell r="I39">
            <v>5550000</v>
          </cell>
          <cell r="M39">
            <v>0</v>
          </cell>
          <cell r="N39">
            <v>0</v>
          </cell>
          <cell r="O39">
            <v>0</v>
          </cell>
          <cell r="P39">
            <v>0</v>
          </cell>
          <cell r="Q39">
            <v>-300000</v>
          </cell>
          <cell r="R39">
            <v>-300000</v>
          </cell>
          <cell r="S39">
            <v>-5250000</v>
          </cell>
          <cell r="T39">
            <v>-5250000</v>
          </cell>
        </row>
        <row r="40">
          <cell r="A40" t="str">
            <v>CATHAY PACIFIC GROUP</v>
          </cell>
          <cell r="B40" t="str">
            <v>Hong Kong</v>
          </cell>
          <cell r="J40">
            <v>39387</v>
          </cell>
          <cell r="K40">
            <v>280000000</v>
          </cell>
          <cell r="L40">
            <v>2250000000</v>
          </cell>
          <cell r="M40">
            <v>8.0000000000000002E-3</v>
          </cell>
          <cell r="N40">
            <v>2240000</v>
          </cell>
          <cell r="O40">
            <v>18000000</v>
          </cell>
          <cell r="P40">
            <v>20240000</v>
          </cell>
          <cell r="Q40">
            <v>2240000</v>
          </cell>
          <cell r="R40">
            <v>2240000</v>
          </cell>
          <cell r="S40">
            <v>18000000</v>
          </cell>
          <cell r="T40">
            <v>18000000</v>
          </cell>
        </row>
        <row r="41">
          <cell r="A41" t="str">
            <v>CHINA AIRLINES LIMITED</v>
          </cell>
          <cell r="B41" t="str">
            <v>China</v>
          </cell>
          <cell r="C41">
            <v>38991</v>
          </cell>
          <cell r="D41">
            <v>25000000</v>
          </cell>
          <cell r="E41">
            <v>1500000000</v>
          </cell>
          <cell r="F41">
            <v>5.0000000000000001E-3</v>
          </cell>
          <cell r="G41">
            <v>125000</v>
          </cell>
          <cell r="H41">
            <v>7500000</v>
          </cell>
          <cell r="I41">
            <v>7625000</v>
          </cell>
          <cell r="M41">
            <v>0</v>
          </cell>
          <cell r="N41">
            <v>0</v>
          </cell>
          <cell r="O41">
            <v>0</v>
          </cell>
          <cell r="P41">
            <v>0</v>
          </cell>
          <cell r="Q41">
            <v>-125000</v>
          </cell>
          <cell r="R41">
            <v>-125000</v>
          </cell>
          <cell r="S41">
            <v>-7500000</v>
          </cell>
          <cell r="T41">
            <v>-7500000</v>
          </cell>
        </row>
        <row r="42">
          <cell r="A42" t="str">
            <v>CHINA AIRLINES LIMITED</v>
          </cell>
          <cell r="B42" t="str">
            <v>Taiwan</v>
          </cell>
          <cell r="C42">
            <v>39278</v>
          </cell>
          <cell r="D42">
            <v>250000000</v>
          </cell>
          <cell r="E42">
            <v>1650000000</v>
          </cell>
          <cell r="F42">
            <v>0.01</v>
          </cell>
          <cell r="G42">
            <v>2500000</v>
          </cell>
          <cell r="H42">
            <v>16500000</v>
          </cell>
          <cell r="I42">
            <v>19000000</v>
          </cell>
          <cell r="J42">
            <v>39644</v>
          </cell>
          <cell r="K42">
            <v>250000000</v>
          </cell>
          <cell r="L42">
            <v>1750000000</v>
          </cell>
          <cell r="M42">
            <v>0.01</v>
          </cell>
          <cell r="N42">
            <v>2500000</v>
          </cell>
          <cell r="O42">
            <v>17500000</v>
          </cell>
          <cell r="P42">
            <v>20000000</v>
          </cell>
          <cell r="Q42">
            <v>0</v>
          </cell>
          <cell r="R42">
            <v>0</v>
          </cell>
          <cell r="S42">
            <v>1000000</v>
          </cell>
          <cell r="T42">
            <v>1000000</v>
          </cell>
        </row>
        <row r="43">
          <cell r="A43" t="str">
            <v>CHINA CIVIL AVIATION GROUP</v>
          </cell>
          <cell r="B43" t="str">
            <v>China</v>
          </cell>
          <cell r="J43">
            <v>39417</v>
          </cell>
          <cell r="K43">
            <v>470000000</v>
          </cell>
          <cell r="M43">
            <v>1.2500000000000001E-2</v>
          </cell>
          <cell r="N43">
            <v>5875000</v>
          </cell>
          <cell r="O43">
            <v>0</v>
          </cell>
          <cell r="P43">
            <v>5875000</v>
          </cell>
          <cell r="Q43">
            <v>5875000</v>
          </cell>
          <cell r="R43">
            <v>5875000</v>
          </cell>
          <cell r="S43">
            <v>0</v>
          </cell>
          <cell r="T43">
            <v>0</v>
          </cell>
        </row>
        <row r="44">
          <cell r="A44" t="str">
            <v>CYPRUS AIRWAYS</v>
          </cell>
          <cell r="B44" t="str">
            <v>Greece</v>
          </cell>
          <cell r="C44">
            <v>39022</v>
          </cell>
          <cell r="D44">
            <v>115000000</v>
          </cell>
          <cell r="E44">
            <v>1000000000</v>
          </cell>
          <cell r="F44">
            <v>0.02</v>
          </cell>
          <cell r="G44">
            <v>2300000</v>
          </cell>
          <cell r="H44">
            <v>20000000</v>
          </cell>
          <cell r="I44">
            <v>22300000</v>
          </cell>
          <cell r="J44">
            <v>39387</v>
          </cell>
          <cell r="K44">
            <v>117750000</v>
          </cell>
          <cell r="L44">
            <v>1000000000</v>
          </cell>
          <cell r="M44">
            <v>0.02</v>
          </cell>
          <cell r="N44">
            <v>2355000</v>
          </cell>
          <cell r="O44">
            <v>20000000</v>
          </cell>
          <cell r="P44">
            <v>22355000</v>
          </cell>
          <cell r="Q44">
            <v>55000</v>
          </cell>
          <cell r="R44">
            <v>55000</v>
          </cell>
          <cell r="S44">
            <v>0</v>
          </cell>
          <cell r="T44">
            <v>0</v>
          </cell>
        </row>
        <row r="45">
          <cell r="A45" t="str">
            <v>DEUTSCHE LUFTHANSA</v>
          </cell>
          <cell r="B45" t="str">
            <v>Germany</v>
          </cell>
          <cell r="C45">
            <v>39051</v>
          </cell>
          <cell r="D45">
            <v>275000000</v>
          </cell>
          <cell r="E45">
            <v>2250000000</v>
          </cell>
          <cell r="F45">
            <v>0.01</v>
          </cell>
          <cell r="G45">
            <v>2750000</v>
          </cell>
          <cell r="H45">
            <v>22500000</v>
          </cell>
          <cell r="I45">
            <v>25250000</v>
          </cell>
          <cell r="J45">
            <v>39416</v>
          </cell>
          <cell r="K45">
            <v>275000000</v>
          </cell>
          <cell r="L45">
            <v>2250000000</v>
          </cell>
          <cell r="M45">
            <v>0.01</v>
          </cell>
          <cell r="N45">
            <v>2750000</v>
          </cell>
          <cell r="O45">
            <v>22500000</v>
          </cell>
          <cell r="P45">
            <v>25250000</v>
          </cell>
          <cell r="Q45">
            <v>0</v>
          </cell>
          <cell r="R45">
            <v>0</v>
          </cell>
          <cell r="S45">
            <v>0</v>
          </cell>
          <cell r="T45">
            <v>0</v>
          </cell>
        </row>
        <row r="46">
          <cell r="A46" t="str">
            <v>DUTCH ANTILLES EXPRESS</v>
          </cell>
          <cell r="B46" t="str">
            <v>Netherland</v>
          </cell>
          <cell r="C46">
            <v>39106</v>
          </cell>
          <cell r="D46">
            <v>16000000</v>
          </cell>
          <cell r="E46">
            <v>500000000</v>
          </cell>
          <cell r="F46">
            <v>0.01</v>
          </cell>
          <cell r="G46">
            <v>160000</v>
          </cell>
          <cell r="H46">
            <v>5000000</v>
          </cell>
          <cell r="I46">
            <v>5160000</v>
          </cell>
          <cell r="M46">
            <v>0</v>
          </cell>
          <cell r="N46">
            <v>0</v>
          </cell>
          <cell r="O46">
            <v>0</v>
          </cell>
          <cell r="P46">
            <v>0</v>
          </cell>
          <cell r="Q46">
            <v>-160000</v>
          </cell>
          <cell r="R46">
            <v>-160000</v>
          </cell>
          <cell r="S46">
            <v>-5000000</v>
          </cell>
          <cell r="T46">
            <v>-5000000</v>
          </cell>
        </row>
        <row r="47">
          <cell r="A47" t="str">
            <v>EADS</v>
          </cell>
          <cell r="B47" t="str">
            <v>France</v>
          </cell>
          <cell r="J47">
            <v>39722</v>
          </cell>
          <cell r="K47">
            <v>450000000</v>
          </cell>
          <cell r="L47">
            <v>2400000000</v>
          </cell>
          <cell r="M47">
            <v>5.0000000000000001E-3</v>
          </cell>
          <cell r="N47">
            <v>2250000</v>
          </cell>
          <cell r="O47">
            <v>12000000</v>
          </cell>
          <cell r="P47">
            <v>14250000</v>
          </cell>
          <cell r="Q47">
            <v>2250000</v>
          </cell>
          <cell r="R47">
            <v>2250000</v>
          </cell>
          <cell r="S47">
            <v>12000000</v>
          </cell>
          <cell r="T47">
            <v>12000000</v>
          </cell>
        </row>
        <row r="48">
          <cell r="A48" t="str">
            <v>EGYPT AIR</v>
          </cell>
          <cell r="B48" t="str">
            <v>Egypt</v>
          </cell>
          <cell r="C48">
            <v>39067</v>
          </cell>
          <cell r="D48">
            <v>185000000</v>
          </cell>
          <cell r="E48">
            <v>1250000000</v>
          </cell>
          <cell r="F48">
            <v>1.2999999999999999E-2</v>
          </cell>
          <cell r="G48">
            <v>2405000</v>
          </cell>
          <cell r="H48">
            <v>16250000</v>
          </cell>
          <cell r="I48">
            <v>18655000</v>
          </cell>
          <cell r="J48">
            <v>39432</v>
          </cell>
          <cell r="K48">
            <v>192500000</v>
          </cell>
          <cell r="L48">
            <v>1250000000</v>
          </cell>
          <cell r="M48">
            <v>1.2999999999999999E-2</v>
          </cell>
          <cell r="N48">
            <v>2502500</v>
          </cell>
          <cell r="O48">
            <v>16250000</v>
          </cell>
          <cell r="P48">
            <v>18752500</v>
          </cell>
          <cell r="Q48">
            <v>97500</v>
          </cell>
          <cell r="R48">
            <v>97500</v>
          </cell>
          <cell r="S48">
            <v>0</v>
          </cell>
          <cell r="T48">
            <v>0</v>
          </cell>
        </row>
        <row r="49">
          <cell r="A49" t="str">
            <v>ERICSSON MICROWAVE SYSTEMS</v>
          </cell>
          <cell r="B49" t="str">
            <v>Sweden</v>
          </cell>
          <cell r="C49">
            <v>39111</v>
          </cell>
          <cell r="D49">
            <v>101000000</v>
          </cell>
          <cell r="E49">
            <v>500000000</v>
          </cell>
          <cell r="F49">
            <v>0.02</v>
          </cell>
          <cell r="G49">
            <v>2020000</v>
          </cell>
          <cell r="H49">
            <v>10000000</v>
          </cell>
          <cell r="I49">
            <v>12020000</v>
          </cell>
          <cell r="M49">
            <v>0</v>
          </cell>
          <cell r="N49">
            <v>0</v>
          </cell>
          <cell r="O49">
            <v>0</v>
          </cell>
          <cell r="P49">
            <v>0</v>
          </cell>
          <cell r="Q49">
            <v>-2020000</v>
          </cell>
          <cell r="R49">
            <v>-2020000</v>
          </cell>
          <cell r="S49">
            <v>-10000000</v>
          </cell>
          <cell r="T49">
            <v>-10000000</v>
          </cell>
        </row>
        <row r="50">
          <cell r="A50" t="str">
            <v>EUROFLY/MERIDIANA</v>
          </cell>
          <cell r="B50" t="str">
            <v>Italy</v>
          </cell>
          <cell r="C50">
            <v>39173</v>
          </cell>
          <cell r="D50">
            <v>110000000</v>
          </cell>
          <cell r="E50">
            <v>1000000000</v>
          </cell>
          <cell r="F50">
            <v>0.01</v>
          </cell>
          <cell r="G50">
            <v>1100000</v>
          </cell>
          <cell r="H50">
            <v>10000000</v>
          </cell>
          <cell r="I50">
            <v>11100000</v>
          </cell>
          <cell r="M50">
            <v>0</v>
          </cell>
          <cell r="N50">
            <v>0</v>
          </cell>
          <cell r="O50">
            <v>0</v>
          </cell>
          <cell r="P50">
            <v>0</v>
          </cell>
          <cell r="Q50">
            <v>-1100000</v>
          </cell>
          <cell r="R50">
            <v>-1100000</v>
          </cell>
          <cell r="S50">
            <v>-10000000</v>
          </cell>
          <cell r="T50">
            <v>-10000000</v>
          </cell>
        </row>
        <row r="51">
          <cell r="A51" t="str">
            <v>EVA AIRWAYS / UNI AIRWAYS CORPORATION</v>
          </cell>
          <cell r="B51" t="str">
            <v>China</v>
          </cell>
          <cell r="C51">
            <v>39234</v>
          </cell>
          <cell r="D51">
            <v>250000000</v>
          </cell>
          <cell r="E51">
            <v>1500000000</v>
          </cell>
          <cell r="F51">
            <v>0.01</v>
          </cell>
          <cell r="G51">
            <v>2500000</v>
          </cell>
          <cell r="H51">
            <v>15000000</v>
          </cell>
          <cell r="I51">
            <v>17500000</v>
          </cell>
          <cell r="J51">
            <v>39600</v>
          </cell>
          <cell r="K51">
            <v>260000000</v>
          </cell>
          <cell r="L51">
            <v>1650000000</v>
          </cell>
          <cell r="M51">
            <v>0.01</v>
          </cell>
          <cell r="N51">
            <v>2600000</v>
          </cell>
          <cell r="O51">
            <v>16500000</v>
          </cell>
          <cell r="P51">
            <v>19100000</v>
          </cell>
          <cell r="Q51">
            <v>100000</v>
          </cell>
          <cell r="R51">
            <v>100000</v>
          </cell>
          <cell r="S51">
            <v>1500000</v>
          </cell>
          <cell r="T51">
            <v>1500000</v>
          </cell>
        </row>
        <row r="52">
          <cell r="A52" t="str">
            <v>FINNISH COMMUTER AIRLINES</v>
          </cell>
          <cell r="B52" t="str">
            <v>Finland</v>
          </cell>
          <cell r="C52">
            <v>39014</v>
          </cell>
          <cell r="D52">
            <v>30000000</v>
          </cell>
          <cell r="E52">
            <v>350000000</v>
          </cell>
          <cell r="F52">
            <v>0.01</v>
          </cell>
          <cell r="G52">
            <v>300000</v>
          </cell>
          <cell r="H52">
            <v>3500000</v>
          </cell>
          <cell r="I52">
            <v>3800000</v>
          </cell>
          <cell r="J52">
            <v>39379</v>
          </cell>
          <cell r="K52">
            <v>30000000</v>
          </cell>
          <cell r="L52">
            <v>350000000</v>
          </cell>
          <cell r="M52">
            <v>0.01</v>
          </cell>
          <cell r="N52">
            <v>300000</v>
          </cell>
          <cell r="O52">
            <v>3500000</v>
          </cell>
          <cell r="P52">
            <v>3800000</v>
          </cell>
          <cell r="Q52">
            <v>0</v>
          </cell>
          <cell r="R52">
            <v>0</v>
          </cell>
          <cell r="S52">
            <v>0</v>
          </cell>
          <cell r="T52">
            <v>0</v>
          </cell>
        </row>
        <row r="53">
          <cell r="A53" t="str">
            <v>FIRST CHOICE</v>
          </cell>
          <cell r="B53" t="str">
            <v>UK</v>
          </cell>
          <cell r="C53">
            <v>39022</v>
          </cell>
          <cell r="D53">
            <v>125000000</v>
          </cell>
          <cell r="E53">
            <v>1800000000</v>
          </cell>
          <cell r="F53">
            <v>0.01</v>
          </cell>
          <cell r="G53">
            <v>1250000</v>
          </cell>
          <cell r="H53">
            <v>18000000</v>
          </cell>
          <cell r="I53">
            <v>19250000</v>
          </cell>
          <cell r="M53">
            <v>0</v>
          </cell>
          <cell r="N53">
            <v>0</v>
          </cell>
          <cell r="O53">
            <v>0</v>
          </cell>
          <cell r="P53">
            <v>0</v>
          </cell>
          <cell r="Q53">
            <v>-1250000</v>
          </cell>
          <cell r="R53">
            <v>-1250000</v>
          </cell>
          <cell r="S53">
            <v>-18000000</v>
          </cell>
          <cell r="T53">
            <v>-18000000</v>
          </cell>
        </row>
        <row r="54">
          <cell r="A54" t="str">
            <v>FLYME SWEDEN</v>
          </cell>
          <cell r="B54" t="str">
            <v>Sweden</v>
          </cell>
          <cell r="C54">
            <v>39102</v>
          </cell>
          <cell r="D54">
            <v>50000000</v>
          </cell>
          <cell r="E54">
            <v>600000000</v>
          </cell>
          <cell r="F54">
            <v>1.4999999999999999E-2</v>
          </cell>
          <cell r="G54">
            <v>750000</v>
          </cell>
          <cell r="H54">
            <v>9000000</v>
          </cell>
          <cell r="I54">
            <v>9750000</v>
          </cell>
          <cell r="M54">
            <v>0</v>
          </cell>
          <cell r="N54">
            <v>0</v>
          </cell>
          <cell r="O54">
            <v>0</v>
          </cell>
          <cell r="P54">
            <v>0</v>
          </cell>
          <cell r="Q54">
            <v>-750000</v>
          </cell>
          <cell r="R54">
            <v>-750000</v>
          </cell>
          <cell r="S54">
            <v>-9000000</v>
          </cell>
          <cell r="T54">
            <v>-9000000</v>
          </cell>
        </row>
        <row r="55">
          <cell r="A55" t="str">
            <v>GEORGIAN AIRWAYS</v>
          </cell>
          <cell r="B55" t="str">
            <v>Russia</v>
          </cell>
          <cell r="C55">
            <v>39125</v>
          </cell>
          <cell r="D55">
            <v>30000000</v>
          </cell>
          <cell r="E55">
            <v>600000000</v>
          </cell>
          <cell r="F55">
            <v>0.01</v>
          </cell>
          <cell r="G55">
            <v>300000</v>
          </cell>
          <cell r="H55">
            <v>6000000</v>
          </cell>
          <cell r="I55">
            <v>6300000</v>
          </cell>
          <cell r="M55">
            <v>0</v>
          </cell>
          <cell r="N55">
            <v>0</v>
          </cell>
          <cell r="O55">
            <v>0</v>
          </cell>
          <cell r="P55">
            <v>0</v>
          </cell>
          <cell r="Q55">
            <v>-300000</v>
          </cell>
          <cell r="R55">
            <v>-300000</v>
          </cell>
          <cell r="S55">
            <v>-6000000</v>
          </cell>
          <cell r="T55">
            <v>-6000000</v>
          </cell>
        </row>
        <row r="56">
          <cell r="A56" t="str">
            <v>GERMANIA/BULGARIA AIR CHARTER</v>
          </cell>
          <cell r="B56" t="str">
            <v>Germany</v>
          </cell>
          <cell r="C56">
            <v>39176</v>
          </cell>
          <cell r="D56">
            <v>76000000</v>
          </cell>
          <cell r="E56">
            <v>550000000</v>
          </cell>
          <cell r="F56">
            <v>0.02</v>
          </cell>
          <cell r="G56">
            <v>1520000</v>
          </cell>
          <cell r="H56">
            <v>11000000</v>
          </cell>
          <cell r="I56">
            <v>12520000</v>
          </cell>
          <cell r="J56">
            <v>39542</v>
          </cell>
          <cell r="K56">
            <v>71000000</v>
          </cell>
          <cell r="L56">
            <v>750000000</v>
          </cell>
          <cell r="M56">
            <v>2.5000000000000001E-2</v>
          </cell>
          <cell r="N56">
            <v>1775000</v>
          </cell>
          <cell r="O56">
            <v>18750000</v>
          </cell>
          <cell r="P56">
            <v>20525000</v>
          </cell>
          <cell r="Q56">
            <v>255000</v>
          </cell>
          <cell r="R56">
            <v>255000</v>
          </cell>
          <cell r="S56">
            <v>7750000</v>
          </cell>
          <cell r="T56">
            <v>7750000</v>
          </cell>
        </row>
        <row r="57">
          <cell r="A57" t="str">
            <v>GRUPO MEXICANA DE AVIACION</v>
          </cell>
          <cell r="B57" t="str">
            <v>Mexico</v>
          </cell>
          <cell r="J57">
            <v>39600</v>
          </cell>
          <cell r="K57">
            <v>100000000</v>
          </cell>
          <cell r="L57">
            <v>1500000000</v>
          </cell>
          <cell r="M57">
            <v>0.01</v>
          </cell>
          <cell r="N57">
            <v>1000000</v>
          </cell>
          <cell r="O57">
            <v>15000000</v>
          </cell>
          <cell r="P57">
            <v>16000000</v>
          </cell>
          <cell r="Q57">
            <v>1000000</v>
          </cell>
          <cell r="R57">
            <v>1000000</v>
          </cell>
          <cell r="S57">
            <v>15000000</v>
          </cell>
          <cell r="T57">
            <v>15000000</v>
          </cell>
        </row>
        <row r="58">
          <cell r="A58" t="str">
            <v>GMG ARILINES</v>
          </cell>
          <cell r="B58" t="str">
            <v>Bangladesh</v>
          </cell>
          <cell r="C58">
            <v>39027</v>
          </cell>
          <cell r="D58">
            <v>20000000</v>
          </cell>
          <cell r="E58">
            <v>500000000</v>
          </cell>
          <cell r="F58">
            <v>0.01</v>
          </cell>
          <cell r="G58">
            <v>200000</v>
          </cell>
          <cell r="H58">
            <v>5000000</v>
          </cell>
          <cell r="I58">
            <v>5200000</v>
          </cell>
          <cell r="M58">
            <v>0</v>
          </cell>
          <cell r="N58">
            <v>0</v>
          </cell>
          <cell r="O58">
            <v>0</v>
          </cell>
          <cell r="P58">
            <v>0</v>
          </cell>
          <cell r="Q58">
            <v>-200000</v>
          </cell>
          <cell r="R58">
            <v>-200000</v>
          </cell>
          <cell r="S58">
            <v>-5000000</v>
          </cell>
          <cell r="T58">
            <v>-5000000</v>
          </cell>
        </row>
        <row r="59">
          <cell r="A59" t="str">
            <v>GO AIR</v>
          </cell>
          <cell r="B59" t="str">
            <v>India</v>
          </cell>
          <cell r="C59">
            <v>39011</v>
          </cell>
          <cell r="D59">
            <v>70000000</v>
          </cell>
          <cell r="E59">
            <v>750000000</v>
          </cell>
          <cell r="F59">
            <v>0.01</v>
          </cell>
          <cell r="G59">
            <v>700000</v>
          </cell>
          <cell r="H59">
            <v>7500000</v>
          </cell>
          <cell r="I59">
            <v>8200000</v>
          </cell>
          <cell r="M59">
            <v>0</v>
          </cell>
          <cell r="N59">
            <v>0</v>
          </cell>
          <cell r="O59">
            <v>0</v>
          </cell>
          <cell r="P59">
            <v>0</v>
          </cell>
          <cell r="Q59">
            <v>-700000</v>
          </cell>
          <cell r="R59">
            <v>-700000</v>
          </cell>
          <cell r="S59">
            <v>-7500000</v>
          </cell>
          <cell r="T59">
            <v>-7500000</v>
          </cell>
        </row>
        <row r="60">
          <cell r="A60" t="str">
            <v>GULF CO COUNCIL</v>
          </cell>
          <cell r="B60" t="str">
            <v>Middle East</v>
          </cell>
          <cell r="C60">
            <v>39037</v>
          </cell>
          <cell r="D60">
            <v>275000000</v>
          </cell>
          <cell r="E60">
            <v>2000000000</v>
          </cell>
          <cell r="F60">
            <v>8.6999999999999994E-3</v>
          </cell>
          <cell r="G60">
            <v>2392500</v>
          </cell>
          <cell r="H60">
            <v>17400000</v>
          </cell>
          <cell r="I60">
            <v>19792500</v>
          </cell>
          <cell r="J60">
            <v>39402</v>
          </cell>
          <cell r="K60">
            <v>275000000</v>
          </cell>
          <cell r="L60">
            <v>2250000000</v>
          </cell>
          <cell r="M60">
            <v>8.9999999999999993E-3</v>
          </cell>
          <cell r="N60">
            <v>2475000</v>
          </cell>
          <cell r="O60">
            <v>20250000</v>
          </cell>
          <cell r="P60">
            <v>22725000</v>
          </cell>
          <cell r="Q60">
            <v>82500</v>
          </cell>
          <cell r="R60">
            <v>82500</v>
          </cell>
          <cell r="S60">
            <v>2850000</v>
          </cell>
          <cell r="T60">
            <v>2850000</v>
          </cell>
        </row>
        <row r="61">
          <cell r="A61" t="str">
            <v>GULF CO-OPERATION</v>
          </cell>
          <cell r="B61" t="str">
            <v>Middle East</v>
          </cell>
          <cell r="C61">
            <v>39037</v>
          </cell>
          <cell r="D61">
            <v>275000000</v>
          </cell>
          <cell r="E61">
            <v>200000000</v>
          </cell>
          <cell r="F61">
            <v>8.6999999999999994E-3</v>
          </cell>
          <cell r="G61">
            <v>2392500</v>
          </cell>
          <cell r="H61">
            <v>1739999.9999999998</v>
          </cell>
          <cell r="I61">
            <v>4132500</v>
          </cell>
          <cell r="M61">
            <v>0</v>
          </cell>
          <cell r="N61">
            <v>0</v>
          </cell>
          <cell r="O61">
            <v>0</v>
          </cell>
          <cell r="P61">
            <v>0</v>
          </cell>
          <cell r="Q61">
            <v>-2392500</v>
          </cell>
          <cell r="R61">
            <v>-2392500</v>
          </cell>
          <cell r="S61">
            <v>-1739999.9999999998</v>
          </cell>
          <cell r="T61">
            <v>-1739999.9999999998</v>
          </cell>
        </row>
        <row r="62">
          <cell r="A62" t="str">
            <v>HAINAN (T)</v>
          </cell>
          <cell r="B62" t="str">
            <v>China</v>
          </cell>
          <cell r="J62">
            <v>39546</v>
          </cell>
          <cell r="K62">
            <v>200000000</v>
          </cell>
          <cell r="L62">
            <v>1500000000</v>
          </cell>
          <cell r="M62">
            <v>1.2E-2</v>
          </cell>
          <cell r="N62">
            <v>2400000</v>
          </cell>
          <cell r="O62">
            <v>18000000</v>
          </cell>
          <cell r="P62">
            <v>20400000</v>
          </cell>
          <cell r="Q62">
            <v>2400000</v>
          </cell>
          <cell r="R62">
            <v>2400000</v>
          </cell>
          <cell r="S62">
            <v>18000000</v>
          </cell>
          <cell r="T62">
            <v>18000000</v>
          </cell>
        </row>
        <row r="63">
          <cell r="A63" t="str">
            <v>HIS MAJESTY THE SULTAN OF OMAN</v>
          </cell>
          <cell r="B63" t="str">
            <v>Oman</v>
          </cell>
          <cell r="C63">
            <v>39052</v>
          </cell>
          <cell r="D63">
            <v>275000000</v>
          </cell>
          <cell r="E63">
            <v>2000000000</v>
          </cell>
          <cell r="F63">
            <v>8.9999999999999993E-3</v>
          </cell>
          <cell r="G63">
            <v>2475000</v>
          </cell>
          <cell r="H63">
            <v>18000000</v>
          </cell>
          <cell r="I63">
            <v>20475000</v>
          </cell>
          <cell r="M63">
            <v>0</v>
          </cell>
          <cell r="N63">
            <v>0</v>
          </cell>
          <cell r="O63">
            <v>0</v>
          </cell>
          <cell r="P63">
            <v>0</v>
          </cell>
          <cell r="Q63">
            <v>-2475000</v>
          </cell>
          <cell r="R63">
            <v>-2475000</v>
          </cell>
          <cell r="S63">
            <v>-18000000</v>
          </cell>
          <cell r="T63">
            <v>-18000000</v>
          </cell>
        </row>
        <row r="64">
          <cell r="A64" t="str">
            <v>HOKKAIDO INTERNATIONAL AIRLINES(AIRDO)</v>
          </cell>
          <cell r="B64" t="str">
            <v>Japan</v>
          </cell>
          <cell r="C64">
            <v>39055</v>
          </cell>
          <cell r="D64">
            <v>99000000</v>
          </cell>
          <cell r="E64">
            <v>1000000000</v>
          </cell>
          <cell r="F64">
            <v>0.02</v>
          </cell>
          <cell r="G64">
            <v>1980000</v>
          </cell>
          <cell r="H64">
            <v>20000000</v>
          </cell>
          <cell r="I64">
            <v>21980000</v>
          </cell>
          <cell r="J64">
            <v>39417</v>
          </cell>
          <cell r="K64">
            <v>99000000</v>
          </cell>
          <cell r="L64">
            <v>1000000000</v>
          </cell>
          <cell r="M64">
            <v>8.7410000000000005E-3</v>
          </cell>
          <cell r="N64">
            <v>865359</v>
          </cell>
          <cell r="O64">
            <v>8741000</v>
          </cell>
          <cell r="P64">
            <v>9606359</v>
          </cell>
          <cell r="Q64">
            <v>-1114641</v>
          </cell>
          <cell r="R64">
            <v>-1114641</v>
          </cell>
          <cell r="S64">
            <v>-11259000</v>
          </cell>
          <cell r="T64">
            <v>-11259000</v>
          </cell>
        </row>
        <row r="65">
          <cell r="A65" t="str">
            <v>IBERIA AIRLINES</v>
          </cell>
          <cell r="B65" t="str">
            <v>Spain</v>
          </cell>
          <cell r="C65">
            <v>39052</v>
          </cell>
          <cell r="D65">
            <v>200000000</v>
          </cell>
          <cell r="E65">
            <v>1500000000</v>
          </cell>
          <cell r="F65">
            <v>1.2E-2</v>
          </cell>
          <cell r="G65">
            <v>2400000</v>
          </cell>
          <cell r="H65">
            <v>18000000</v>
          </cell>
          <cell r="I65">
            <v>20400000</v>
          </cell>
          <cell r="J65">
            <v>39417</v>
          </cell>
          <cell r="K65">
            <v>200000000</v>
          </cell>
          <cell r="L65">
            <v>2000000000</v>
          </cell>
          <cell r="M65">
            <v>0.01</v>
          </cell>
          <cell r="N65">
            <v>2000000</v>
          </cell>
          <cell r="O65">
            <v>20000000</v>
          </cell>
          <cell r="P65">
            <v>22000000</v>
          </cell>
          <cell r="Q65">
            <v>-400000</v>
          </cell>
          <cell r="R65">
            <v>-400000</v>
          </cell>
          <cell r="S65">
            <v>2000000</v>
          </cell>
          <cell r="T65">
            <v>2000000</v>
          </cell>
        </row>
        <row r="66">
          <cell r="A66" t="str">
            <v>INDIAN AIRLINES</v>
          </cell>
          <cell r="B66" t="str">
            <v>India</v>
          </cell>
          <cell r="C66">
            <v>38991</v>
          </cell>
          <cell r="D66">
            <v>100000000</v>
          </cell>
          <cell r="E66">
            <v>750000000</v>
          </cell>
          <cell r="F66">
            <v>5.0000000000000001E-3</v>
          </cell>
          <cell r="G66">
            <v>500000</v>
          </cell>
          <cell r="H66">
            <v>3750000</v>
          </cell>
          <cell r="I66">
            <v>4250000</v>
          </cell>
          <cell r="M66">
            <v>0</v>
          </cell>
          <cell r="N66">
            <v>0</v>
          </cell>
          <cell r="O66">
            <v>0</v>
          </cell>
          <cell r="P66">
            <v>0</v>
          </cell>
          <cell r="Q66">
            <v>-500000</v>
          </cell>
          <cell r="R66">
            <v>-500000</v>
          </cell>
          <cell r="S66">
            <v>-3750000</v>
          </cell>
          <cell r="T66">
            <v>-3750000</v>
          </cell>
        </row>
        <row r="67">
          <cell r="A67" t="str">
            <v>IRAN AIR</v>
          </cell>
          <cell r="B67" t="str">
            <v>Iran</v>
          </cell>
          <cell r="C67">
            <v>39162</v>
          </cell>
          <cell r="D67">
            <v>65000000</v>
          </cell>
          <cell r="E67">
            <v>1200000000</v>
          </cell>
          <cell r="F67">
            <v>1.4999999999999999E-2</v>
          </cell>
          <cell r="G67">
            <v>975000</v>
          </cell>
          <cell r="H67">
            <v>18000000</v>
          </cell>
          <cell r="I67">
            <v>18975000</v>
          </cell>
          <cell r="J67">
            <v>39519</v>
          </cell>
          <cell r="K67">
            <v>75000000</v>
          </cell>
          <cell r="L67">
            <v>1352216000</v>
          </cell>
          <cell r="M67">
            <v>1.0664999999999999E-2</v>
          </cell>
          <cell r="N67">
            <v>799874.99999999988</v>
          </cell>
          <cell r="O67">
            <v>14421383.639999999</v>
          </cell>
          <cell r="P67">
            <v>15221258.639999999</v>
          </cell>
          <cell r="Q67">
            <v>-175125.00000000012</v>
          </cell>
          <cell r="R67">
            <v>-175125.00000000012</v>
          </cell>
          <cell r="S67">
            <v>-3578616.3600000013</v>
          </cell>
          <cell r="T67">
            <v>-3578616.3600000013</v>
          </cell>
        </row>
        <row r="68">
          <cell r="A68" t="str">
            <v xml:space="preserve">IRNA AEMAN AIRLINES </v>
          </cell>
          <cell r="B68" t="str">
            <v>Iran</v>
          </cell>
          <cell r="C68">
            <v>39162</v>
          </cell>
          <cell r="D68">
            <v>20000000</v>
          </cell>
          <cell r="E68">
            <v>200000000</v>
          </cell>
          <cell r="F68">
            <v>0.02</v>
          </cell>
          <cell r="G68">
            <v>400000</v>
          </cell>
          <cell r="H68">
            <v>4000000</v>
          </cell>
          <cell r="I68">
            <v>4400000</v>
          </cell>
          <cell r="M68">
            <v>0</v>
          </cell>
          <cell r="N68">
            <v>0</v>
          </cell>
          <cell r="O68">
            <v>0</v>
          </cell>
          <cell r="P68">
            <v>0</v>
          </cell>
          <cell r="Q68">
            <v>-400000</v>
          </cell>
          <cell r="R68">
            <v>-400000</v>
          </cell>
          <cell r="S68">
            <v>-4000000</v>
          </cell>
          <cell r="T68">
            <v>-4000000</v>
          </cell>
        </row>
        <row r="69">
          <cell r="A69" t="str">
            <v>JAPAN AIRLINES</v>
          </cell>
          <cell r="B69" t="str">
            <v>Japan</v>
          </cell>
          <cell r="C69">
            <v>39052</v>
          </cell>
          <cell r="D69">
            <v>250000000</v>
          </cell>
          <cell r="E69">
            <v>2000000000</v>
          </cell>
          <cell r="F69">
            <v>0.01</v>
          </cell>
          <cell r="G69">
            <v>2500000</v>
          </cell>
          <cell r="H69">
            <v>20000000</v>
          </cell>
          <cell r="I69">
            <v>22500000</v>
          </cell>
          <cell r="J69">
            <v>39417</v>
          </cell>
          <cell r="K69">
            <v>250000000</v>
          </cell>
          <cell r="L69">
            <v>2000000000</v>
          </cell>
          <cell r="M69">
            <v>0.01</v>
          </cell>
          <cell r="N69">
            <v>2500000</v>
          </cell>
          <cell r="O69">
            <v>20000000</v>
          </cell>
          <cell r="P69">
            <v>22500000</v>
          </cell>
          <cell r="Q69">
            <v>0</v>
          </cell>
          <cell r="R69">
            <v>0</v>
          </cell>
          <cell r="S69">
            <v>0</v>
          </cell>
          <cell r="T69">
            <v>0</v>
          </cell>
        </row>
        <row r="70">
          <cell r="A70" t="str">
            <v>JAT AIRWAYS</v>
          </cell>
          <cell r="B70" t="str">
            <v>Serbia</v>
          </cell>
          <cell r="J70">
            <v>39379</v>
          </cell>
          <cell r="K70">
            <v>60000000</v>
          </cell>
          <cell r="L70">
            <v>750000000</v>
          </cell>
          <cell r="M70">
            <v>0.01</v>
          </cell>
          <cell r="N70">
            <v>600000</v>
          </cell>
          <cell r="O70">
            <v>7500000</v>
          </cell>
          <cell r="P70">
            <v>8100000</v>
          </cell>
          <cell r="Q70">
            <v>600000</v>
          </cell>
          <cell r="R70">
            <v>600000</v>
          </cell>
          <cell r="S70">
            <v>7500000</v>
          </cell>
          <cell r="T70">
            <v>7500000</v>
          </cell>
        </row>
        <row r="71">
          <cell r="A71" t="str">
            <v>JET AIRWAYS(INDIA) LIMITED</v>
          </cell>
          <cell r="B71" t="str">
            <v>India</v>
          </cell>
          <cell r="C71">
            <v>39188</v>
          </cell>
          <cell r="D71">
            <v>200000000</v>
          </cell>
          <cell r="E71">
            <v>1500000000</v>
          </cell>
          <cell r="F71">
            <v>0.01</v>
          </cell>
          <cell r="G71">
            <v>2000000</v>
          </cell>
          <cell r="H71">
            <v>15000000</v>
          </cell>
          <cell r="I71">
            <v>17000000</v>
          </cell>
          <cell r="J71">
            <v>39554</v>
          </cell>
          <cell r="K71">
            <v>200000000</v>
          </cell>
          <cell r="L71">
            <v>1500000000</v>
          </cell>
          <cell r="M71">
            <v>0.01</v>
          </cell>
          <cell r="N71">
            <v>2000000</v>
          </cell>
          <cell r="O71">
            <v>15000000</v>
          </cell>
          <cell r="P71">
            <v>17000000</v>
          </cell>
          <cell r="Q71">
            <v>0</v>
          </cell>
          <cell r="R71">
            <v>0</v>
          </cell>
          <cell r="S71">
            <v>0</v>
          </cell>
          <cell r="T71">
            <v>0</v>
          </cell>
        </row>
        <row r="72">
          <cell r="A72" t="str">
            <v>JETX LTD</v>
          </cell>
          <cell r="B72" t="str">
            <v>Iseland</v>
          </cell>
          <cell r="C72">
            <v>39209</v>
          </cell>
          <cell r="D72">
            <v>75000000</v>
          </cell>
          <cell r="E72">
            <v>600000000</v>
          </cell>
          <cell r="F72">
            <v>0.01</v>
          </cell>
          <cell r="G72">
            <v>750000</v>
          </cell>
          <cell r="H72">
            <v>6000000</v>
          </cell>
          <cell r="I72">
            <v>6750000</v>
          </cell>
          <cell r="M72">
            <v>0</v>
          </cell>
          <cell r="N72">
            <v>0</v>
          </cell>
          <cell r="O72">
            <v>0</v>
          </cell>
          <cell r="P72">
            <v>0</v>
          </cell>
          <cell r="Q72">
            <v>-750000</v>
          </cell>
          <cell r="R72">
            <v>-750000</v>
          </cell>
          <cell r="S72">
            <v>-6000000</v>
          </cell>
          <cell r="T72">
            <v>-6000000</v>
          </cell>
        </row>
        <row r="73">
          <cell r="A73" t="str">
            <v>KD AVIA</v>
          </cell>
          <cell r="B73" t="str">
            <v>Russia</v>
          </cell>
          <cell r="C73">
            <v>39151</v>
          </cell>
          <cell r="D73">
            <v>38000000</v>
          </cell>
          <cell r="E73">
            <v>600000000</v>
          </cell>
          <cell r="F73">
            <v>0.01</v>
          </cell>
          <cell r="G73">
            <v>380000</v>
          </cell>
          <cell r="H73">
            <v>6000000</v>
          </cell>
          <cell r="I73">
            <v>6380000</v>
          </cell>
          <cell r="M73">
            <v>0</v>
          </cell>
          <cell r="N73">
            <v>0</v>
          </cell>
          <cell r="O73">
            <v>0</v>
          </cell>
          <cell r="P73">
            <v>0</v>
          </cell>
          <cell r="Q73">
            <v>-380000</v>
          </cell>
          <cell r="R73">
            <v>-380000</v>
          </cell>
          <cell r="S73">
            <v>-6000000</v>
          </cell>
          <cell r="T73">
            <v>-6000000</v>
          </cell>
        </row>
        <row r="74">
          <cell r="A74" t="str">
            <v>KINGFISHER AIRLINES</v>
          </cell>
          <cell r="B74" t="str">
            <v>India</v>
          </cell>
          <cell r="C74">
            <v>39173</v>
          </cell>
          <cell r="D74">
            <v>225000000</v>
          </cell>
          <cell r="E74">
            <v>1000000000</v>
          </cell>
          <cell r="F74">
            <v>0.01</v>
          </cell>
          <cell r="G74">
            <v>2250000</v>
          </cell>
          <cell r="H74">
            <v>10000000</v>
          </cell>
          <cell r="I74">
            <v>12250000</v>
          </cell>
          <cell r="J74">
            <v>39615</v>
          </cell>
          <cell r="K74">
            <v>226500000</v>
          </cell>
          <cell r="L74">
            <v>1000000000</v>
          </cell>
          <cell r="M74">
            <v>0.01</v>
          </cell>
          <cell r="N74">
            <v>2265000</v>
          </cell>
          <cell r="O74">
            <v>10000000</v>
          </cell>
          <cell r="P74">
            <v>12265000</v>
          </cell>
          <cell r="Q74">
            <v>15000</v>
          </cell>
          <cell r="R74">
            <v>15000</v>
          </cell>
          <cell r="S74">
            <v>0</v>
          </cell>
          <cell r="T74">
            <v>0</v>
          </cell>
        </row>
        <row r="75">
          <cell r="A75" t="str">
            <v>KOUNI TRAVEL HOLDING LIMITED</v>
          </cell>
          <cell r="B75" t="str">
            <v>Sweden</v>
          </cell>
          <cell r="C75">
            <v>39036</v>
          </cell>
          <cell r="D75">
            <v>115000000</v>
          </cell>
          <cell r="E75">
            <v>1000000000</v>
          </cell>
          <cell r="F75">
            <v>0.01</v>
          </cell>
          <cell r="G75">
            <v>1150000</v>
          </cell>
          <cell r="H75">
            <v>10000000</v>
          </cell>
          <cell r="I75">
            <v>11150000</v>
          </cell>
          <cell r="M75">
            <v>0</v>
          </cell>
          <cell r="N75">
            <v>0</v>
          </cell>
          <cell r="O75">
            <v>0</v>
          </cell>
          <cell r="P75">
            <v>0</v>
          </cell>
          <cell r="Q75">
            <v>-1150000</v>
          </cell>
          <cell r="R75">
            <v>-1150000</v>
          </cell>
          <cell r="S75">
            <v>-10000000</v>
          </cell>
          <cell r="T75">
            <v>-10000000</v>
          </cell>
        </row>
        <row r="76">
          <cell r="A76" t="str">
            <v>LIAT(1974)</v>
          </cell>
          <cell r="B76" t="str">
            <v>West Indies</v>
          </cell>
          <cell r="C76">
            <v>39022</v>
          </cell>
          <cell r="D76">
            <v>20000000</v>
          </cell>
          <cell r="E76">
            <v>350000000</v>
          </cell>
          <cell r="F76">
            <v>2.5399999999999999E-2</v>
          </cell>
          <cell r="G76">
            <v>508000</v>
          </cell>
          <cell r="H76">
            <v>8890000</v>
          </cell>
          <cell r="I76">
            <v>9398000</v>
          </cell>
          <cell r="M76">
            <v>0</v>
          </cell>
          <cell r="N76">
            <v>0</v>
          </cell>
          <cell r="O76">
            <v>0</v>
          </cell>
          <cell r="P76">
            <v>0</v>
          </cell>
          <cell r="Q76">
            <v>-508000</v>
          </cell>
          <cell r="R76">
            <v>-508000</v>
          </cell>
          <cell r="S76">
            <v>-8890000</v>
          </cell>
          <cell r="T76">
            <v>-8890000</v>
          </cell>
        </row>
        <row r="77">
          <cell r="A77" t="str">
            <v xml:space="preserve">LINEAS AEREAS AZTECA S.A. </v>
          </cell>
          <cell r="B77" t="str">
            <v>Mexico</v>
          </cell>
          <cell r="C77">
            <v>39138</v>
          </cell>
          <cell r="F77">
            <v>0.01</v>
          </cell>
          <cell r="G77">
            <v>0</v>
          </cell>
          <cell r="H77">
            <v>0</v>
          </cell>
          <cell r="I77">
            <v>0</v>
          </cell>
          <cell r="M77">
            <v>0</v>
          </cell>
          <cell r="N77">
            <v>0</v>
          </cell>
          <cell r="O77">
            <v>0</v>
          </cell>
          <cell r="P77">
            <v>0</v>
          </cell>
          <cell r="Q77">
            <v>0</v>
          </cell>
          <cell r="R77">
            <v>0</v>
          </cell>
          <cell r="S77">
            <v>0</v>
          </cell>
          <cell r="T77">
            <v>0</v>
          </cell>
        </row>
        <row r="78">
          <cell r="A78" t="str">
            <v>LOTUS AIR</v>
          </cell>
          <cell r="B78" t="str">
            <v>Egypt</v>
          </cell>
          <cell r="C78">
            <v>39114</v>
          </cell>
          <cell r="D78">
            <v>50000000</v>
          </cell>
          <cell r="E78">
            <v>750000000</v>
          </cell>
          <cell r="F78">
            <v>0.01</v>
          </cell>
          <cell r="G78">
            <v>500000</v>
          </cell>
          <cell r="H78">
            <v>7500000</v>
          </cell>
          <cell r="I78">
            <v>8000000</v>
          </cell>
          <cell r="M78">
            <v>0</v>
          </cell>
          <cell r="N78">
            <v>0</v>
          </cell>
          <cell r="O78">
            <v>0</v>
          </cell>
          <cell r="P78">
            <v>0</v>
          </cell>
          <cell r="Q78">
            <v>-500000</v>
          </cell>
          <cell r="R78">
            <v>-500000</v>
          </cell>
          <cell r="S78">
            <v>-7500000</v>
          </cell>
          <cell r="T78">
            <v>-7500000</v>
          </cell>
        </row>
        <row r="79">
          <cell r="A79" t="str">
            <v>MALAYSIAN AIRLINE SYSTEM</v>
          </cell>
          <cell r="B79" t="str">
            <v>Malaysia</v>
          </cell>
          <cell r="C79">
            <v>39052</v>
          </cell>
          <cell r="D79">
            <v>280000000</v>
          </cell>
          <cell r="E79">
            <v>2000000000</v>
          </cell>
          <cell r="F79">
            <v>8.0000000000000002E-3</v>
          </cell>
          <cell r="G79">
            <v>2240000</v>
          </cell>
          <cell r="H79">
            <v>16000000</v>
          </cell>
          <cell r="I79">
            <v>18240000</v>
          </cell>
          <cell r="J79">
            <v>39417</v>
          </cell>
          <cell r="K79">
            <v>280000000</v>
          </cell>
          <cell r="L79">
            <v>2000000000</v>
          </cell>
          <cell r="M79">
            <v>8.0000000000000002E-3</v>
          </cell>
          <cell r="N79">
            <v>2240000</v>
          </cell>
          <cell r="O79">
            <v>16000000</v>
          </cell>
          <cell r="P79">
            <v>18240000</v>
          </cell>
          <cell r="Q79">
            <v>0</v>
          </cell>
          <cell r="R79">
            <v>0</v>
          </cell>
          <cell r="S79">
            <v>0</v>
          </cell>
          <cell r="T79">
            <v>0</v>
          </cell>
        </row>
        <row r="80">
          <cell r="A80" t="str">
            <v>MNG AIRLINES</v>
          </cell>
          <cell r="B80" t="str">
            <v>Turkey</v>
          </cell>
          <cell r="C80">
            <v>39033</v>
          </cell>
          <cell r="D80">
            <v>35000000</v>
          </cell>
          <cell r="E80">
            <v>600000000</v>
          </cell>
          <cell r="F80">
            <v>0.03</v>
          </cell>
          <cell r="G80">
            <v>1050000</v>
          </cell>
          <cell r="H80">
            <v>18000000</v>
          </cell>
          <cell r="I80">
            <v>19050000</v>
          </cell>
          <cell r="M80">
            <v>0</v>
          </cell>
          <cell r="N80">
            <v>0</v>
          </cell>
          <cell r="O80">
            <v>0</v>
          </cell>
          <cell r="P80">
            <v>0</v>
          </cell>
          <cell r="Q80">
            <v>-1050000</v>
          </cell>
          <cell r="R80">
            <v>-1050000</v>
          </cell>
          <cell r="S80">
            <v>-18000000</v>
          </cell>
          <cell r="T80">
            <v>-18000000</v>
          </cell>
        </row>
        <row r="81">
          <cell r="A81" t="str">
            <v>MORNACH AIRLINES</v>
          </cell>
          <cell r="B81" t="str">
            <v>UK</v>
          </cell>
          <cell r="C81">
            <v>39295</v>
          </cell>
          <cell r="D81">
            <v>150000000</v>
          </cell>
          <cell r="E81">
            <v>1318681319</v>
          </cell>
          <cell r="F81">
            <v>1.4999999999999999E-2</v>
          </cell>
          <cell r="G81">
            <v>2250000</v>
          </cell>
          <cell r="H81">
            <v>19780219.785</v>
          </cell>
          <cell r="I81">
            <v>22030219.785</v>
          </cell>
          <cell r="J81">
            <v>39661</v>
          </cell>
          <cell r="K81">
            <v>135000000</v>
          </cell>
          <cell r="L81">
            <v>2000000000</v>
          </cell>
          <cell r="M81">
            <v>0.01</v>
          </cell>
          <cell r="N81">
            <v>1350000</v>
          </cell>
          <cell r="O81">
            <v>20000000</v>
          </cell>
          <cell r="P81">
            <v>21350000</v>
          </cell>
          <cell r="Q81">
            <v>-900000</v>
          </cell>
          <cell r="R81">
            <v>-900000</v>
          </cell>
          <cell r="S81">
            <v>219780.21499999985</v>
          </cell>
          <cell r="T81">
            <v>219780.21499999985</v>
          </cell>
        </row>
        <row r="82">
          <cell r="A82" t="str">
            <v>MYTRAVEL</v>
          </cell>
          <cell r="B82" t="str">
            <v>UK</v>
          </cell>
          <cell r="C82">
            <v>39127</v>
          </cell>
          <cell r="D82">
            <v>150000000</v>
          </cell>
          <cell r="E82">
            <v>1700000000</v>
          </cell>
          <cell r="F82">
            <v>1.4999999999999999E-2</v>
          </cell>
          <cell r="G82">
            <v>2250000</v>
          </cell>
          <cell r="H82">
            <v>25500000</v>
          </cell>
          <cell r="I82">
            <v>27750000</v>
          </cell>
          <cell r="M82">
            <v>0</v>
          </cell>
          <cell r="N82">
            <v>0</v>
          </cell>
          <cell r="O82">
            <v>0</v>
          </cell>
          <cell r="P82">
            <v>0</v>
          </cell>
          <cell r="Q82">
            <v>-2250000</v>
          </cell>
          <cell r="R82">
            <v>-2250000</v>
          </cell>
          <cell r="S82">
            <v>-25500000</v>
          </cell>
          <cell r="T82">
            <v>-25500000</v>
          </cell>
        </row>
        <row r="83">
          <cell r="A83" t="str">
            <v>NATS HOLDING</v>
          </cell>
          <cell r="B83" t="str">
            <v>UK</v>
          </cell>
          <cell r="C83">
            <v>39264</v>
          </cell>
          <cell r="D83">
            <v>0</v>
          </cell>
          <cell r="E83">
            <v>1500000000</v>
          </cell>
          <cell r="F83">
            <v>0.01</v>
          </cell>
          <cell r="G83">
            <v>0</v>
          </cell>
          <cell r="H83">
            <v>15000000</v>
          </cell>
          <cell r="I83">
            <v>15000000</v>
          </cell>
          <cell r="J83">
            <v>39264</v>
          </cell>
          <cell r="L83">
            <v>1500000000</v>
          </cell>
          <cell r="M83">
            <v>0.01</v>
          </cell>
          <cell r="N83">
            <v>0</v>
          </cell>
          <cell r="O83">
            <v>15000000</v>
          </cell>
          <cell r="P83">
            <v>15000000</v>
          </cell>
          <cell r="Q83">
            <v>0</v>
          </cell>
          <cell r="R83">
            <v>0</v>
          </cell>
          <cell r="S83">
            <v>0</v>
          </cell>
          <cell r="T83">
            <v>0</v>
          </cell>
        </row>
        <row r="84">
          <cell r="A84" t="str">
            <v>NAV CANADA</v>
          </cell>
          <cell r="B84" t="str">
            <v>Canada</v>
          </cell>
          <cell r="C84">
            <v>39036</v>
          </cell>
          <cell r="E84">
            <v>2350000000</v>
          </cell>
          <cell r="F84">
            <v>0.01</v>
          </cell>
          <cell r="G84">
            <v>0</v>
          </cell>
          <cell r="H84">
            <v>23500000</v>
          </cell>
          <cell r="I84">
            <v>23500000</v>
          </cell>
          <cell r="J84">
            <v>39401</v>
          </cell>
          <cell r="L84">
            <v>1000000000</v>
          </cell>
          <cell r="M84">
            <v>0.02</v>
          </cell>
          <cell r="N84">
            <v>0</v>
          </cell>
          <cell r="O84">
            <v>20000000</v>
          </cell>
          <cell r="P84">
            <v>20000000</v>
          </cell>
          <cell r="Q84">
            <v>0</v>
          </cell>
          <cell r="R84">
            <v>0</v>
          </cell>
          <cell r="S84">
            <v>-3500000</v>
          </cell>
          <cell r="T84">
            <v>-3500000</v>
          </cell>
        </row>
        <row r="85">
          <cell r="A85" t="str">
            <v>NEOS S.P.A.</v>
          </cell>
          <cell r="B85" t="str">
            <v>Italy</v>
          </cell>
          <cell r="C85">
            <v>39173</v>
          </cell>
          <cell r="D85">
            <v>85000000</v>
          </cell>
          <cell r="E85">
            <v>1000000000</v>
          </cell>
          <cell r="F85">
            <v>1.4999999999999999E-2</v>
          </cell>
          <cell r="G85">
            <v>1275000</v>
          </cell>
          <cell r="H85">
            <v>15000000</v>
          </cell>
          <cell r="I85">
            <v>16275000</v>
          </cell>
          <cell r="M85">
            <v>0</v>
          </cell>
          <cell r="N85">
            <v>0</v>
          </cell>
          <cell r="O85">
            <v>0</v>
          </cell>
          <cell r="P85">
            <v>0</v>
          </cell>
          <cell r="Q85">
            <v>-1275000</v>
          </cell>
          <cell r="R85">
            <v>-1275000</v>
          </cell>
          <cell r="S85">
            <v>-15000000</v>
          </cell>
          <cell r="T85">
            <v>-15000000</v>
          </cell>
        </row>
        <row r="86">
          <cell r="A86" t="str">
            <v>NIPPON CARGO AIRLINES</v>
          </cell>
          <cell r="B86" t="str">
            <v>Japan</v>
          </cell>
          <cell r="C86">
            <v>39052</v>
          </cell>
          <cell r="D86">
            <v>200000000</v>
          </cell>
          <cell r="E86">
            <v>1000000000</v>
          </cell>
          <cell r="F86">
            <v>0.01</v>
          </cell>
          <cell r="G86">
            <v>2000000</v>
          </cell>
          <cell r="H86">
            <v>10000000</v>
          </cell>
          <cell r="I86">
            <v>12000000</v>
          </cell>
          <cell r="J86">
            <v>39417</v>
          </cell>
          <cell r="K86">
            <v>200000000</v>
          </cell>
          <cell r="L86">
            <v>1000000000</v>
          </cell>
          <cell r="M86">
            <v>0.01</v>
          </cell>
          <cell r="N86">
            <v>2000000</v>
          </cell>
          <cell r="O86">
            <v>10000000</v>
          </cell>
          <cell r="P86">
            <v>12000000</v>
          </cell>
          <cell r="Q86">
            <v>0</v>
          </cell>
          <cell r="R86">
            <v>0</v>
          </cell>
          <cell r="S86">
            <v>0</v>
          </cell>
          <cell r="T86">
            <v>0</v>
          </cell>
        </row>
        <row r="87">
          <cell r="A87" t="str">
            <v>NORDIC AIRWAYS</v>
          </cell>
          <cell r="B87" t="str">
            <v>Sweden</v>
          </cell>
          <cell r="C87">
            <v>39202</v>
          </cell>
          <cell r="D87">
            <v>75000000</v>
          </cell>
          <cell r="E87">
            <v>600000000</v>
          </cell>
          <cell r="F87">
            <v>0.01</v>
          </cell>
          <cell r="G87">
            <v>750000</v>
          </cell>
          <cell r="H87">
            <v>6000000</v>
          </cell>
          <cell r="I87">
            <v>6750000</v>
          </cell>
          <cell r="M87">
            <v>0</v>
          </cell>
          <cell r="N87">
            <v>0</v>
          </cell>
          <cell r="O87">
            <v>0</v>
          </cell>
          <cell r="P87">
            <v>0</v>
          </cell>
          <cell r="Q87">
            <v>-750000</v>
          </cell>
          <cell r="R87">
            <v>-750000</v>
          </cell>
          <cell r="S87">
            <v>-6000000</v>
          </cell>
          <cell r="T87">
            <v>-6000000</v>
          </cell>
        </row>
        <row r="88">
          <cell r="A88" t="str">
            <v>OLYMPIC AIRLINES</v>
          </cell>
          <cell r="B88" t="str">
            <v>Greece</v>
          </cell>
          <cell r="J88">
            <v>39426</v>
          </cell>
          <cell r="K88">
            <v>160000000</v>
          </cell>
          <cell r="L88">
            <v>1500000000</v>
          </cell>
          <cell r="M88">
            <v>1.2999999999999999E-2</v>
          </cell>
          <cell r="N88">
            <v>2080000</v>
          </cell>
          <cell r="O88">
            <v>19500000</v>
          </cell>
          <cell r="P88">
            <v>21580000</v>
          </cell>
          <cell r="Q88">
            <v>2080000</v>
          </cell>
          <cell r="R88">
            <v>2080000</v>
          </cell>
          <cell r="S88">
            <v>19500000</v>
          </cell>
          <cell r="T88">
            <v>19500000</v>
          </cell>
        </row>
        <row r="89">
          <cell r="A89" t="str">
            <v>ORIENT THAI/ONE-TWO GO</v>
          </cell>
          <cell r="B89" t="str">
            <v>Greece</v>
          </cell>
          <cell r="J89">
            <v>39402</v>
          </cell>
          <cell r="K89">
            <v>40000000</v>
          </cell>
          <cell r="L89">
            <v>1000000000</v>
          </cell>
          <cell r="M89">
            <v>0.01</v>
          </cell>
          <cell r="N89">
            <v>400000</v>
          </cell>
          <cell r="O89">
            <v>10000000</v>
          </cell>
          <cell r="P89">
            <v>10400000</v>
          </cell>
          <cell r="Q89">
            <v>400000</v>
          </cell>
          <cell r="R89">
            <v>400000</v>
          </cell>
          <cell r="S89">
            <v>10000000</v>
          </cell>
          <cell r="T89">
            <v>10000000</v>
          </cell>
        </row>
        <row r="90">
          <cell r="A90" t="str">
            <v>P.T. GARUDA / GMF AEROASIA</v>
          </cell>
          <cell r="B90" t="str">
            <v>Indonesia</v>
          </cell>
          <cell r="C90">
            <v>39052</v>
          </cell>
          <cell r="D90">
            <v>177500000</v>
          </cell>
          <cell r="E90">
            <v>1500000000</v>
          </cell>
          <cell r="F90">
            <v>0.01</v>
          </cell>
          <cell r="G90">
            <v>1775000</v>
          </cell>
          <cell r="H90">
            <v>15000000</v>
          </cell>
          <cell r="I90">
            <v>16775000</v>
          </cell>
          <cell r="M90">
            <v>0</v>
          </cell>
          <cell r="N90">
            <v>0</v>
          </cell>
          <cell r="O90">
            <v>0</v>
          </cell>
          <cell r="P90">
            <v>0</v>
          </cell>
          <cell r="Q90">
            <v>-1775000</v>
          </cell>
          <cell r="R90">
            <v>-1775000</v>
          </cell>
          <cell r="S90">
            <v>-15000000</v>
          </cell>
          <cell r="T90">
            <v>-15000000</v>
          </cell>
        </row>
        <row r="91">
          <cell r="A91" t="str">
            <v>PACIFIC AIRLINES</v>
          </cell>
          <cell r="B91" t="str">
            <v>Vietnam</v>
          </cell>
          <cell r="C91">
            <v>39083</v>
          </cell>
          <cell r="D91">
            <v>60000000</v>
          </cell>
          <cell r="E91">
            <v>600000000</v>
          </cell>
          <cell r="F91">
            <v>0.03</v>
          </cell>
          <cell r="G91">
            <v>1800000</v>
          </cell>
          <cell r="H91">
            <v>18000000</v>
          </cell>
          <cell r="I91">
            <v>19800000</v>
          </cell>
          <cell r="M91">
            <v>0</v>
          </cell>
          <cell r="N91">
            <v>0</v>
          </cell>
          <cell r="O91">
            <v>0</v>
          </cell>
          <cell r="P91">
            <v>0</v>
          </cell>
          <cell r="Q91">
            <v>-1800000</v>
          </cell>
          <cell r="R91">
            <v>-1800000</v>
          </cell>
          <cell r="S91">
            <v>-18000000</v>
          </cell>
          <cell r="T91">
            <v>-18000000</v>
          </cell>
        </row>
        <row r="92">
          <cell r="A92" t="str">
            <v>PARKISTAN INTERNATIONAL AIRLINES</v>
          </cell>
          <cell r="B92" t="str">
            <v>Parkistan</v>
          </cell>
          <cell r="C92">
            <v>39005</v>
          </cell>
          <cell r="D92">
            <v>225000000</v>
          </cell>
          <cell r="E92">
            <v>1000000000</v>
          </cell>
          <cell r="F92">
            <v>0.01</v>
          </cell>
          <cell r="G92">
            <v>2250000</v>
          </cell>
          <cell r="H92">
            <v>10000000</v>
          </cell>
          <cell r="I92">
            <v>12250000</v>
          </cell>
          <cell r="J92">
            <v>39370</v>
          </cell>
          <cell r="K92">
            <v>250000000</v>
          </cell>
          <cell r="L92">
            <v>1000000000</v>
          </cell>
          <cell r="M92">
            <v>0.01</v>
          </cell>
          <cell r="N92">
            <v>2500000</v>
          </cell>
          <cell r="O92">
            <v>10000000</v>
          </cell>
          <cell r="P92">
            <v>12500000</v>
          </cell>
          <cell r="Q92">
            <v>250000</v>
          </cell>
          <cell r="R92">
            <v>250000</v>
          </cell>
          <cell r="S92">
            <v>0</v>
          </cell>
          <cell r="T92">
            <v>0</v>
          </cell>
        </row>
        <row r="93">
          <cell r="A93" t="str">
            <v>PHILIPPINE AIRLINES</v>
          </cell>
          <cell r="B93" t="str">
            <v>Philippine</v>
          </cell>
          <cell r="C93">
            <v>39066</v>
          </cell>
          <cell r="D93">
            <v>150000000</v>
          </cell>
          <cell r="F93">
            <v>0.01</v>
          </cell>
          <cell r="G93">
            <v>1500000</v>
          </cell>
          <cell r="H93">
            <v>0</v>
          </cell>
          <cell r="I93">
            <v>1500000</v>
          </cell>
          <cell r="M93">
            <v>0</v>
          </cell>
          <cell r="N93">
            <v>0</v>
          </cell>
          <cell r="O93">
            <v>0</v>
          </cell>
          <cell r="P93">
            <v>0</v>
          </cell>
          <cell r="Q93">
            <v>-1500000</v>
          </cell>
          <cell r="R93">
            <v>-1500000</v>
          </cell>
          <cell r="S93">
            <v>0</v>
          </cell>
          <cell r="T93">
            <v>0</v>
          </cell>
        </row>
        <row r="94">
          <cell r="A94" t="str">
            <v>PHILIPPINE AIRLINES INC</v>
          </cell>
          <cell r="B94" t="str">
            <v>Philippine</v>
          </cell>
          <cell r="C94">
            <v>39066</v>
          </cell>
          <cell r="D94">
            <v>175000000</v>
          </cell>
          <cell r="E94">
            <v>1500000000</v>
          </cell>
          <cell r="F94">
            <v>0.01</v>
          </cell>
          <cell r="G94">
            <v>1750000</v>
          </cell>
          <cell r="H94">
            <v>15000000</v>
          </cell>
          <cell r="I94">
            <v>16750000</v>
          </cell>
          <cell r="J94">
            <v>39431</v>
          </cell>
          <cell r="K94">
            <v>200000000</v>
          </cell>
          <cell r="L94">
            <v>1500000000</v>
          </cell>
          <cell r="M94">
            <v>0.01</v>
          </cell>
          <cell r="N94">
            <v>2000000</v>
          </cell>
          <cell r="O94">
            <v>15000000</v>
          </cell>
          <cell r="P94">
            <v>17000000</v>
          </cell>
          <cell r="Q94">
            <v>250000</v>
          </cell>
          <cell r="R94">
            <v>250000</v>
          </cell>
          <cell r="S94">
            <v>0</v>
          </cell>
          <cell r="T94">
            <v>0</v>
          </cell>
        </row>
        <row r="95">
          <cell r="A95" t="str">
            <v>ROYAL AIR MAROC</v>
          </cell>
          <cell r="B95" t="str">
            <v>Morocco</v>
          </cell>
          <cell r="C95">
            <v>39052</v>
          </cell>
          <cell r="D95">
            <v>152100000</v>
          </cell>
          <cell r="E95">
            <v>1000000000</v>
          </cell>
          <cell r="F95">
            <v>0.01</v>
          </cell>
          <cell r="G95">
            <v>1521000</v>
          </cell>
          <cell r="H95">
            <v>10000000</v>
          </cell>
          <cell r="I95">
            <v>11521000</v>
          </cell>
          <cell r="M95">
            <v>0</v>
          </cell>
          <cell r="N95">
            <v>0</v>
          </cell>
          <cell r="O95">
            <v>0</v>
          </cell>
          <cell r="P95">
            <v>0</v>
          </cell>
          <cell r="Q95">
            <v>-1521000</v>
          </cell>
          <cell r="R95">
            <v>-1521000</v>
          </cell>
          <cell r="S95">
            <v>-10000000</v>
          </cell>
          <cell r="T95">
            <v>-10000000</v>
          </cell>
        </row>
        <row r="96">
          <cell r="A96" t="str">
            <v>ROYAL JORDANIAN</v>
          </cell>
          <cell r="B96" t="str">
            <v>Jordan</v>
          </cell>
          <cell r="C96">
            <v>39073</v>
          </cell>
          <cell r="D96">
            <v>150000000</v>
          </cell>
          <cell r="E96">
            <v>1500000000</v>
          </cell>
          <cell r="F96">
            <v>1.2999999999999999E-2</v>
          </cell>
          <cell r="G96">
            <v>1950000</v>
          </cell>
          <cell r="H96">
            <v>19500000</v>
          </cell>
          <cell r="I96">
            <v>21450000</v>
          </cell>
          <cell r="J96">
            <v>39438</v>
          </cell>
          <cell r="K96">
            <v>150000000</v>
          </cell>
          <cell r="L96">
            <v>1500000000</v>
          </cell>
          <cell r="M96">
            <v>1.2999999999999999E-2</v>
          </cell>
          <cell r="N96">
            <v>1950000</v>
          </cell>
          <cell r="O96">
            <v>19500000</v>
          </cell>
          <cell r="P96">
            <v>21450000</v>
          </cell>
          <cell r="Q96">
            <v>0</v>
          </cell>
          <cell r="R96">
            <v>0</v>
          </cell>
          <cell r="S96">
            <v>0</v>
          </cell>
          <cell r="T96">
            <v>0</v>
          </cell>
        </row>
        <row r="97">
          <cell r="A97" t="str">
            <v>RYANAIR</v>
          </cell>
          <cell r="B97" t="str">
            <v>Ireland</v>
          </cell>
          <cell r="C97">
            <v>39052</v>
          </cell>
          <cell r="D97">
            <v>66000000</v>
          </cell>
          <cell r="E97">
            <v>750000000</v>
          </cell>
          <cell r="F97">
            <v>0.01</v>
          </cell>
          <cell r="G97">
            <v>660000</v>
          </cell>
          <cell r="H97">
            <v>7500000</v>
          </cell>
          <cell r="I97">
            <v>8160000</v>
          </cell>
          <cell r="J97">
            <v>39417</v>
          </cell>
          <cell r="K97">
            <v>68250000</v>
          </cell>
          <cell r="L97">
            <v>750000000</v>
          </cell>
          <cell r="M97">
            <v>2.5000000000000001E-2</v>
          </cell>
          <cell r="N97">
            <v>1706250</v>
          </cell>
          <cell r="O97">
            <v>18750000</v>
          </cell>
          <cell r="P97">
            <v>20456250</v>
          </cell>
          <cell r="Q97">
            <v>1046250</v>
          </cell>
          <cell r="R97">
            <v>1046250</v>
          </cell>
          <cell r="S97">
            <v>11250000</v>
          </cell>
          <cell r="T97">
            <v>11250000</v>
          </cell>
        </row>
        <row r="98">
          <cell r="A98" t="str">
            <v>SAFARI LINK</v>
          </cell>
          <cell r="B98" t="str">
            <v>Kenya</v>
          </cell>
          <cell r="C98">
            <v>39065</v>
          </cell>
          <cell r="D98">
            <v>3000000</v>
          </cell>
          <cell r="E98">
            <v>75000000</v>
          </cell>
          <cell r="F98">
            <v>0.03</v>
          </cell>
          <cell r="G98">
            <v>90000</v>
          </cell>
          <cell r="H98">
            <v>2250000</v>
          </cell>
          <cell r="I98">
            <v>2340000</v>
          </cell>
          <cell r="M98">
            <v>0</v>
          </cell>
          <cell r="N98">
            <v>0</v>
          </cell>
          <cell r="O98">
            <v>0</v>
          </cell>
          <cell r="P98">
            <v>0</v>
          </cell>
          <cell r="Q98">
            <v>-90000</v>
          </cell>
          <cell r="R98">
            <v>-90000</v>
          </cell>
          <cell r="S98">
            <v>-2250000</v>
          </cell>
          <cell r="T98">
            <v>-2250000</v>
          </cell>
        </row>
        <row r="99">
          <cell r="A99" t="str">
            <v>SAFARILINK</v>
          </cell>
          <cell r="B99" t="str">
            <v>Kenya</v>
          </cell>
          <cell r="C99">
            <v>39142</v>
          </cell>
          <cell r="D99">
            <v>5000000</v>
          </cell>
          <cell r="E99">
            <v>20000000</v>
          </cell>
          <cell r="F99">
            <v>0.03</v>
          </cell>
          <cell r="G99">
            <v>150000</v>
          </cell>
          <cell r="H99">
            <v>600000</v>
          </cell>
          <cell r="I99">
            <v>750000</v>
          </cell>
          <cell r="M99">
            <v>0</v>
          </cell>
          <cell r="N99">
            <v>0</v>
          </cell>
          <cell r="O99">
            <v>0</v>
          </cell>
          <cell r="P99">
            <v>0</v>
          </cell>
          <cell r="Q99">
            <v>-150000</v>
          </cell>
          <cell r="R99">
            <v>-150000</v>
          </cell>
          <cell r="S99">
            <v>-600000</v>
          </cell>
          <cell r="T99">
            <v>-600000</v>
          </cell>
        </row>
        <row r="100">
          <cell r="A100" t="str">
            <v>SAFIT</v>
          </cell>
          <cell r="B100" t="str">
            <v>Scandinavia</v>
          </cell>
          <cell r="C100">
            <v>39051</v>
          </cell>
          <cell r="D100">
            <v>210000000</v>
          </cell>
          <cell r="E100">
            <v>1500000000</v>
          </cell>
          <cell r="F100">
            <v>1.2E-2</v>
          </cell>
          <cell r="G100">
            <v>2520000</v>
          </cell>
          <cell r="H100">
            <v>18000000</v>
          </cell>
          <cell r="I100">
            <v>20520000</v>
          </cell>
          <cell r="J100">
            <v>39416</v>
          </cell>
          <cell r="K100">
            <v>210000000</v>
          </cell>
          <cell r="L100">
            <v>1500000000</v>
          </cell>
          <cell r="M100">
            <v>1.2E-2</v>
          </cell>
          <cell r="N100">
            <v>2520000</v>
          </cell>
          <cell r="O100">
            <v>18000000</v>
          </cell>
          <cell r="P100">
            <v>20520000</v>
          </cell>
          <cell r="Q100">
            <v>0</v>
          </cell>
          <cell r="R100">
            <v>0</v>
          </cell>
          <cell r="S100">
            <v>0</v>
          </cell>
          <cell r="T100">
            <v>0</v>
          </cell>
        </row>
        <row r="101">
          <cell r="A101" t="str">
            <v>SAFRAN S.A.</v>
          </cell>
          <cell r="B101" t="str">
            <v>France</v>
          </cell>
          <cell r="C101">
            <v>39051</v>
          </cell>
          <cell r="D101">
            <v>75000000</v>
          </cell>
          <cell r="E101">
            <v>750000000</v>
          </cell>
          <cell r="F101">
            <v>1.2999999999999999E-2</v>
          </cell>
          <cell r="G101">
            <v>975000</v>
          </cell>
          <cell r="H101">
            <v>9750000</v>
          </cell>
          <cell r="I101">
            <v>10725000</v>
          </cell>
          <cell r="J101">
            <v>39416</v>
          </cell>
          <cell r="K101">
            <v>75000000</v>
          </cell>
          <cell r="L101">
            <v>1500000000</v>
          </cell>
          <cell r="M101">
            <v>1.2999999999999999E-2</v>
          </cell>
          <cell r="N101">
            <v>975000</v>
          </cell>
          <cell r="O101">
            <v>19500000</v>
          </cell>
          <cell r="P101">
            <v>20475000</v>
          </cell>
          <cell r="Q101">
            <v>0</v>
          </cell>
          <cell r="R101">
            <v>0</v>
          </cell>
          <cell r="S101">
            <v>9750000</v>
          </cell>
          <cell r="T101">
            <v>9750000</v>
          </cell>
        </row>
        <row r="102">
          <cell r="A102" t="str">
            <v>SAUDI ORGER</v>
          </cell>
          <cell r="B102" t="str">
            <v>Saudi</v>
          </cell>
          <cell r="C102">
            <v>39010</v>
          </cell>
          <cell r="D102">
            <v>180000000</v>
          </cell>
          <cell r="E102">
            <v>850000000</v>
          </cell>
          <cell r="F102">
            <v>0.01</v>
          </cell>
          <cell r="G102">
            <v>1800000</v>
          </cell>
          <cell r="H102">
            <v>8500000</v>
          </cell>
          <cell r="I102">
            <v>10300000</v>
          </cell>
          <cell r="M102">
            <v>0</v>
          </cell>
          <cell r="N102">
            <v>0</v>
          </cell>
          <cell r="O102">
            <v>0</v>
          </cell>
          <cell r="P102">
            <v>0</v>
          </cell>
          <cell r="Q102">
            <v>-1800000</v>
          </cell>
          <cell r="R102">
            <v>-1800000</v>
          </cell>
          <cell r="S102">
            <v>-8500000</v>
          </cell>
          <cell r="T102">
            <v>-8500000</v>
          </cell>
        </row>
        <row r="103">
          <cell r="A103" t="str">
            <v>SINGAPORE AIRCRAFT LEASING</v>
          </cell>
          <cell r="B103" t="str">
            <v>Singapore</v>
          </cell>
          <cell r="C103">
            <v>39114</v>
          </cell>
          <cell r="D103">
            <v>200000000</v>
          </cell>
          <cell r="E103">
            <v>1000000000</v>
          </cell>
          <cell r="F103">
            <v>1.2500000000000001E-2</v>
          </cell>
          <cell r="G103">
            <v>2500000</v>
          </cell>
          <cell r="H103">
            <v>12500000</v>
          </cell>
          <cell r="I103">
            <v>15000000</v>
          </cell>
          <cell r="M103">
            <v>0</v>
          </cell>
          <cell r="N103">
            <v>0</v>
          </cell>
          <cell r="O103">
            <v>0</v>
          </cell>
          <cell r="P103">
            <v>0</v>
          </cell>
          <cell r="Q103">
            <v>-2500000</v>
          </cell>
          <cell r="R103">
            <v>-2500000</v>
          </cell>
          <cell r="S103">
            <v>-12500000</v>
          </cell>
          <cell r="T103">
            <v>-12500000</v>
          </cell>
        </row>
        <row r="104">
          <cell r="A104" t="str">
            <v>SINGAPORE AIRLINES</v>
          </cell>
          <cell r="B104" t="str">
            <v>Singapore</v>
          </cell>
          <cell r="C104">
            <v>39022</v>
          </cell>
          <cell r="D104">
            <v>275000000</v>
          </cell>
          <cell r="E104">
            <v>1500000000</v>
          </cell>
          <cell r="F104">
            <v>0.01</v>
          </cell>
          <cell r="G104">
            <v>2750000</v>
          </cell>
          <cell r="H104">
            <v>15000000</v>
          </cell>
          <cell r="I104">
            <v>17750000</v>
          </cell>
          <cell r="M104">
            <v>0</v>
          </cell>
          <cell r="N104">
            <v>0</v>
          </cell>
          <cell r="O104">
            <v>0</v>
          </cell>
          <cell r="P104">
            <v>0</v>
          </cell>
          <cell r="Q104">
            <v>-2750000</v>
          </cell>
          <cell r="R104">
            <v>-2750000</v>
          </cell>
          <cell r="S104">
            <v>-15000000</v>
          </cell>
          <cell r="T104">
            <v>-15000000</v>
          </cell>
        </row>
        <row r="105">
          <cell r="A105" t="str">
            <v>SKY EXPRESS</v>
          </cell>
          <cell r="B105" t="str">
            <v>Russia</v>
          </cell>
          <cell r="C105">
            <v>39022</v>
          </cell>
          <cell r="D105">
            <v>20000000</v>
          </cell>
          <cell r="E105">
            <v>10000000</v>
          </cell>
          <cell r="F105">
            <v>2.2877999999999999E-2</v>
          </cell>
          <cell r="G105">
            <v>457560</v>
          </cell>
          <cell r="H105">
            <v>228780</v>
          </cell>
          <cell r="I105">
            <v>686340</v>
          </cell>
          <cell r="M105">
            <v>0</v>
          </cell>
          <cell r="N105">
            <v>0</v>
          </cell>
          <cell r="O105">
            <v>0</v>
          </cell>
          <cell r="P105">
            <v>0</v>
          </cell>
          <cell r="Q105">
            <v>-457560</v>
          </cell>
          <cell r="R105">
            <v>-457560</v>
          </cell>
          <cell r="S105">
            <v>-228780</v>
          </cell>
          <cell r="T105">
            <v>-228780</v>
          </cell>
        </row>
        <row r="106">
          <cell r="A106" t="str">
            <v>SKYEUROPE</v>
          </cell>
          <cell r="B106" t="str">
            <v>Slovakia</v>
          </cell>
          <cell r="C106">
            <v>39241</v>
          </cell>
          <cell r="D106">
            <v>40000000</v>
          </cell>
          <cell r="E106">
            <v>600000000</v>
          </cell>
          <cell r="F106">
            <v>0.02</v>
          </cell>
          <cell r="G106">
            <v>800000</v>
          </cell>
          <cell r="H106">
            <v>12000000</v>
          </cell>
          <cell r="I106">
            <v>12800000</v>
          </cell>
          <cell r="J106">
            <v>39607</v>
          </cell>
          <cell r="K106">
            <v>60000000</v>
          </cell>
          <cell r="L106">
            <v>700000000</v>
          </cell>
          <cell r="M106">
            <v>0.02</v>
          </cell>
          <cell r="N106">
            <v>1200000</v>
          </cell>
          <cell r="O106">
            <v>14000000</v>
          </cell>
          <cell r="P106">
            <v>15200000</v>
          </cell>
          <cell r="Q106">
            <v>400000</v>
          </cell>
          <cell r="R106">
            <v>400000</v>
          </cell>
          <cell r="S106">
            <v>2000000</v>
          </cell>
          <cell r="T106">
            <v>2000000</v>
          </cell>
        </row>
        <row r="107">
          <cell r="A107" t="str">
            <v>SKYLINES</v>
          </cell>
          <cell r="B107" t="str">
            <v>Turkey</v>
          </cell>
          <cell r="J107">
            <v>39547</v>
          </cell>
          <cell r="K107">
            <v>60000000</v>
          </cell>
          <cell r="L107">
            <v>750000000</v>
          </cell>
          <cell r="M107">
            <v>1.4999999999999999E-2</v>
          </cell>
          <cell r="N107">
            <v>900000</v>
          </cell>
          <cell r="O107">
            <v>11250000</v>
          </cell>
          <cell r="P107">
            <v>12150000</v>
          </cell>
          <cell r="Q107">
            <v>900000</v>
          </cell>
          <cell r="R107">
            <v>900000</v>
          </cell>
          <cell r="S107">
            <v>11250000</v>
          </cell>
          <cell r="T107">
            <v>11250000</v>
          </cell>
        </row>
        <row r="108">
          <cell r="A108" t="str">
            <v>SKYMARK AIRLINES INC</v>
          </cell>
          <cell r="B108" t="str">
            <v>Japan</v>
          </cell>
          <cell r="C108">
            <v>39313</v>
          </cell>
          <cell r="D108">
            <v>100000000</v>
          </cell>
          <cell r="E108">
            <v>129500000</v>
          </cell>
          <cell r="F108">
            <v>1.9E-2</v>
          </cell>
          <cell r="G108">
            <v>1900000</v>
          </cell>
          <cell r="H108">
            <v>2460500</v>
          </cell>
          <cell r="I108">
            <v>4360500</v>
          </cell>
          <cell r="J108">
            <v>39661</v>
          </cell>
          <cell r="K108">
            <v>129500000</v>
          </cell>
          <cell r="L108">
            <v>1000000000</v>
          </cell>
          <cell r="M108">
            <v>1.9E-2</v>
          </cell>
          <cell r="N108">
            <v>2460500</v>
          </cell>
          <cell r="O108">
            <v>19000000</v>
          </cell>
          <cell r="P108">
            <v>21460500</v>
          </cell>
          <cell r="Q108">
            <v>560500</v>
          </cell>
          <cell r="R108">
            <v>560500</v>
          </cell>
          <cell r="S108">
            <v>16539500</v>
          </cell>
          <cell r="T108">
            <v>16539500</v>
          </cell>
        </row>
        <row r="109">
          <cell r="A109" t="str">
            <v>SKYNET ASIA AIRWAYS CO., LTD.</v>
          </cell>
          <cell r="B109" t="str">
            <v>Japan</v>
          </cell>
          <cell r="C109">
            <v>39133</v>
          </cell>
          <cell r="D109">
            <v>60000000</v>
          </cell>
          <cell r="E109">
            <v>1000000000</v>
          </cell>
          <cell r="F109">
            <v>0.02</v>
          </cell>
          <cell r="G109">
            <v>1200000</v>
          </cell>
          <cell r="H109">
            <v>20000000</v>
          </cell>
          <cell r="I109">
            <v>21200000</v>
          </cell>
          <cell r="J109">
            <v>39498</v>
          </cell>
          <cell r="K109">
            <v>50000000</v>
          </cell>
          <cell r="L109">
            <v>1000000000</v>
          </cell>
          <cell r="M109">
            <v>0.02</v>
          </cell>
          <cell r="N109">
            <v>1000000</v>
          </cell>
          <cell r="O109">
            <v>20000000</v>
          </cell>
          <cell r="P109">
            <v>21000000</v>
          </cell>
          <cell r="Q109">
            <v>-200000</v>
          </cell>
          <cell r="R109">
            <v>-200000</v>
          </cell>
          <cell r="S109">
            <v>0</v>
          </cell>
          <cell r="T109">
            <v>0</v>
          </cell>
        </row>
        <row r="110">
          <cell r="A110" t="str">
            <v>SOUTHAFRICAN AIRWAYS</v>
          </cell>
          <cell r="B110" t="str">
            <v>South Africa</v>
          </cell>
          <cell r="C110">
            <v>39022</v>
          </cell>
          <cell r="D110">
            <v>225000000</v>
          </cell>
          <cell r="E110">
            <v>1500000000</v>
          </cell>
          <cell r="F110">
            <v>0.01</v>
          </cell>
          <cell r="G110">
            <v>2250000</v>
          </cell>
          <cell r="H110">
            <v>15000000</v>
          </cell>
          <cell r="I110">
            <v>17250000</v>
          </cell>
          <cell r="J110">
            <v>39387</v>
          </cell>
          <cell r="K110">
            <v>225000000</v>
          </cell>
          <cell r="L110">
            <v>1500000000</v>
          </cell>
          <cell r="M110">
            <v>0.01</v>
          </cell>
          <cell r="N110">
            <v>2250000</v>
          </cell>
          <cell r="O110">
            <v>15000000</v>
          </cell>
          <cell r="P110">
            <v>17250000</v>
          </cell>
          <cell r="Q110">
            <v>0</v>
          </cell>
          <cell r="R110">
            <v>0</v>
          </cell>
          <cell r="S110">
            <v>0</v>
          </cell>
          <cell r="T110">
            <v>0</v>
          </cell>
        </row>
        <row r="111">
          <cell r="A111" t="str">
            <v>SOUTHAFRICAN EXPRESS</v>
          </cell>
          <cell r="B111" t="str">
            <v>South Africa</v>
          </cell>
          <cell r="C111">
            <v>39022</v>
          </cell>
          <cell r="D111">
            <v>30000000</v>
          </cell>
          <cell r="E111">
            <v>500000000</v>
          </cell>
          <cell r="F111">
            <v>0.02</v>
          </cell>
          <cell r="G111">
            <v>600000</v>
          </cell>
          <cell r="H111">
            <v>10000000</v>
          </cell>
          <cell r="I111">
            <v>10600000</v>
          </cell>
          <cell r="M111">
            <v>0</v>
          </cell>
          <cell r="N111">
            <v>0</v>
          </cell>
          <cell r="O111">
            <v>0</v>
          </cell>
          <cell r="P111">
            <v>0</v>
          </cell>
          <cell r="Q111">
            <v>-600000</v>
          </cell>
          <cell r="R111">
            <v>-600000</v>
          </cell>
          <cell r="S111">
            <v>-10000000</v>
          </cell>
          <cell r="T111">
            <v>-10000000</v>
          </cell>
        </row>
        <row r="112">
          <cell r="A112" t="str">
            <v>STAR FLYER</v>
          </cell>
          <cell r="B112" t="str">
            <v>Japan</v>
          </cell>
          <cell r="C112">
            <v>39063</v>
          </cell>
          <cell r="D112">
            <v>80500000</v>
          </cell>
          <cell r="E112">
            <v>1000000000</v>
          </cell>
          <cell r="F112">
            <v>0.02</v>
          </cell>
          <cell r="G112">
            <v>1610000</v>
          </cell>
          <cell r="H112">
            <v>20000000</v>
          </cell>
          <cell r="I112">
            <v>21610000</v>
          </cell>
          <cell r="M112">
            <v>0</v>
          </cell>
          <cell r="N112">
            <v>0</v>
          </cell>
          <cell r="O112">
            <v>0</v>
          </cell>
          <cell r="P112">
            <v>0</v>
          </cell>
          <cell r="Q112">
            <v>-1610000</v>
          </cell>
          <cell r="R112">
            <v>-1610000</v>
          </cell>
          <cell r="S112">
            <v>-20000000</v>
          </cell>
          <cell r="T112">
            <v>-20000000</v>
          </cell>
        </row>
        <row r="113">
          <cell r="A113" t="str">
            <v>SUDAN AIRWAYS</v>
          </cell>
          <cell r="B113" t="str">
            <v>Sudan</v>
          </cell>
          <cell r="C113">
            <v>39142</v>
          </cell>
          <cell r="D113">
            <v>50000000</v>
          </cell>
          <cell r="E113">
            <v>500000000</v>
          </cell>
          <cell r="F113">
            <v>2.5000000000000001E-2</v>
          </cell>
          <cell r="G113">
            <v>1250000</v>
          </cell>
          <cell r="H113">
            <v>12500000</v>
          </cell>
          <cell r="I113">
            <v>13750000</v>
          </cell>
          <cell r="J113">
            <v>39508</v>
          </cell>
          <cell r="K113">
            <v>50000000</v>
          </cell>
          <cell r="L113">
            <v>750000000</v>
          </cell>
          <cell r="M113">
            <v>0.02</v>
          </cell>
          <cell r="N113">
            <v>1000000</v>
          </cell>
          <cell r="O113">
            <v>15000000</v>
          </cell>
          <cell r="P113">
            <v>16000000</v>
          </cell>
          <cell r="Q113">
            <v>-250000</v>
          </cell>
          <cell r="R113">
            <v>-250000</v>
          </cell>
          <cell r="S113">
            <v>2500000</v>
          </cell>
          <cell r="T113">
            <v>2500000</v>
          </cell>
        </row>
        <row r="114">
          <cell r="A114" t="str">
            <v>SULTAN'S FLIGHT</v>
          </cell>
          <cell r="B114" t="str">
            <v>Brunei</v>
          </cell>
          <cell r="C114">
            <v>39025</v>
          </cell>
          <cell r="D114">
            <v>250000000</v>
          </cell>
          <cell r="E114">
            <v>1000000000</v>
          </cell>
          <cell r="F114">
            <v>0.01</v>
          </cell>
          <cell r="G114">
            <v>2500000</v>
          </cell>
          <cell r="H114">
            <v>10000000</v>
          </cell>
          <cell r="I114">
            <v>12500000</v>
          </cell>
          <cell r="M114">
            <v>0</v>
          </cell>
          <cell r="N114">
            <v>0</v>
          </cell>
          <cell r="O114">
            <v>0</v>
          </cell>
          <cell r="P114">
            <v>0</v>
          </cell>
          <cell r="Q114">
            <v>-2500000</v>
          </cell>
          <cell r="R114">
            <v>-2500000</v>
          </cell>
          <cell r="S114">
            <v>-10000000</v>
          </cell>
          <cell r="T114">
            <v>-10000000</v>
          </cell>
        </row>
        <row r="115">
          <cell r="A115" t="str">
            <v>SYNERGY GROUP CORPORATION</v>
          </cell>
          <cell r="B115" t="str">
            <v>Columbia</v>
          </cell>
          <cell r="C115">
            <v>39039</v>
          </cell>
          <cell r="D115">
            <v>90000000</v>
          </cell>
          <cell r="E115">
            <v>1000000000</v>
          </cell>
          <cell r="F115">
            <v>0.01</v>
          </cell>
          <cell r="G115">
            <v>900000</v>
          </cell>
          <cell r="H115">
            <v>10000000</v>
          </cell>
          <cell r="I115">
            <v>10900000</v>
          </cell>
          <cell r="J115">
            <v>39404</v>
          </cell>
          <cell r="K115">
            <v>130000000</v>
          </cell>
          <cell r="L115">
            <v>1250000000</v>
          </cell>
          <cell r="M115">
            <v>1.4999999999999999E-2</v>
          </cell>
          <cell r="N115">
            <v>1950000</v>
          </cell>
          <cell r="O115">
            <v>18750000</v>
          </cell>
          <cell r="P115">
            <v>20700000</v>
          </cell>
          <cell r="Q115">
            <v>1050000</v>
          </cell>
          <cell r="R115">
            <v>1050000</v>
          </cell>
          <cell r="S115">
            <v>8750000</v>
          </cell>
          <cell r="T115">
            <v>8750000</v>
          </cell>
        </row>
        <row r="116">
          <cell r="A116" t="str">
            <v>TAM LANHAS AEREAS</v>
          </cell>
          <cell r="B116" t="str">
            <v>Brazil</v>
          </cell>
          <cell r="C116">
            <v>39070</v>
          </cell>
          <cell r="D116">
            <v>150000000</v>
          </cell>
          <cell r="E116">
            <v>1500000000</v>
          </cell>
          <cell r="F116">
            <v>1.2999999999999999E-2</v>
          </cell>
          <cell r="G116">
            <v>1950000</v>
          </cell>
          <cell r="H116">
            <v>19500000</v>
          </cell>
          <cell r="I116">
            <v>21450000</v>
          </cell>
          <cell r="J116">
            <v>39435</v>
          </cell>
          <cell r="K116">
            <v>200000000</v>
          </cell>
          <cell r="L116">
            <v>1500000000</v>
          </cell>
          <cell r="M116">
            <v>1.2E-2</v>
          </cell>
          <cell r="N116">
            <v>2400000</v>
          </cell>
          <cell r="O116">
            <v>18000000</v>
          </cell>
          <cell r="P116">
            <v>20400000</v>
          </cell>
          <cell r="Q116">
            <v>450000</v>
          </cell>
          <cell r="R116">
            <v>450000</v>
          </cell>
          <cell r="S116">
            <v>-1500000</v>
          </cell>
          <cell r="T116">
            <v>-1500000</v>
          </cell>
        </row>
        <row r="117">
          <cell r="A117" t="str">
            <v>TAROM S.A.</v>
          </cell>
          <cell r="B117" t="str">
            <v>Rumania</v>
          </cell>
          <cell r="C117">
            <v>39203</v>
          </cell>
          <cell r="D117">
            <v>55000000</v>
          </cell>
          <cell r="E117">
            <v>750000000</v>
          </cell>
          <cell r="F117">
            <v>0.02</v>
          </cell>
          <cell r="G117">
            <v>1100000</v>
          </cell>
          <cell r="H117">
            <v>15000000</v>
          </cell>
          <cell r="I117">
            <v>16100000</v>
          </cell>
          <cell r="J117">
            <v>39569</v>
          </cell>
          <cell r="K117">
            <v>55000000</v>
          </cell>
          <cell r="L117">
            <v>750000000</v>
          </cell>
          <cell r="M117">
            <v>0.02</v>
          </cell>
          <cell r="N117">
            <v>1100000</v>
          </cell>
          <cell r="O117">
            <v>15000000</v>
          </cell>
          <cell r="P117">
            <v>16100000</v>
          </cell>
          <cell r="Q117">
            <v>0</v>
          </cell>
          <cell r="R117">
            <v>0</v>
          </cell>
          <cell r="S117">
            <v>0</v>
          </cell>
          <cell r="T117">
            <v>0</v>
          </cell>
        </row>
        <row r="118">
          <cell r="A118" t="str">
            <v>TENIX PTY LIMITED</v>
          </cell>
          <cell r="B118" t="str">
            <v>Austrailia</v>
          </cell>
          <cell r="C118">
            <v>39051</v>
          </cell>
          <cell r="E118">
            <v>750000000</v>
          </cell>
          <cell r="F118">
            <v>2.5000000000000001E-2</v>
          </cell>
          <cell r="G118">
            <v>0</v>
          </cell>
          <cell r="H118">
            <v>18750000</v>
          </cell>
          <cell r="I118">
            <v>18750000</v>
          </cell>
          <cell r="M118">
            <v>0</v>
          </cell>
          <cell r="N118">
            <v>0</v>
          </cell>
          <cell r="O118">
            <v>0</v>
          </cell>
          <cell r="P118">
            <v>0</v>
          </cell>
          <cell r="Q118">
            <v>0</v>
          </cell>
          <cell r="R118">
            <v>0</v>
          </cell>
          <cell r="S118">
            <v>-18750000</v>
          </cell>
          <cell r="T118">
            <v>-18750000</v>
          </cell>
        </row>
        <row r="119">
          <cell r="A119" t="str">
            <v>THAI AIRWAYS</v>
          </cell>
          <cell r="B119" t="str">
            <v>Thailand</v>
          </cell>
          <cell r="J119">
            <v>39417</v>
          </cell>
          <cell r="K119">
            <v>260000000</v>
          </cell>
          <cell r="L119">
            <v>1750000000</v>
          </cell>
          <cell r="M119">
            <v>0.01</v>
          </cell>
          <cell r="N119">
            <v>2600000</v>
          </cell>
          <cell r="O119">
            <v>17500000</v>
          </cell>
          <cell r="P119">
            <v>20100000</v>
          </cell>
          <cell r="Q119">
            <v>2600000</v>
          </cell>
          <cell r="R119">
            <v>2600000</v>
          </cell>
          <cell r="S119">
            <v>17500000</v>
          </cell>
          <cell r="T119">
            <v>17500000</v>
          </cell>
        </row>
        <row r="120">
          <cell r="A120" t="str">
            <v>THE AVION GROUP 2006</v>
          </cell>
          <cell r="B120" t="str">
            <v>UK</v>
          </cell>
          <cell r="C120">
            <v>39050</v>
          </cell>
          <cell r="D120">
            <v>110000000</v>
          </cell>
          <cell r="E120">
            <v>1000000000</v>
          </cell>
          <cell r="F120">
            <v>1.4999999999999999E-2</v>
          </cell>
          <cell r="G120">
            <v>1650000</v>
          </cell>
          <cell r="H120">
            <v>15000000</v>
          </cell>
          <cell r="I120">
            <v>16650000</v>
          </cell>
          <cell r="M120">
            <v>0</v>
          </cell>
          <cell r="N120">
            <v>0</v>
          </cell>
          <cell r="O120">
            <v>0</v>
          </cell>
          <cell r="P120">
            <v>0</v>
          </cell>
          <cell r="Q120">
            <v>-1650000</v>
          </cell>
          <cell r="R120">
            <v>-1650000</v>
          </cell>
          <cell r="S120">
            <v>-15000000</v>
          </cell>
          <cell r="T120">
            <v>-15000000</v>
          </cell>
        </row>
        <row r="121">
          <cell r="A121" t="str">
            <v>TIGER AIRWAYS</v>
          </cell>
          <cell r="B121" t="str">
            <v>Singapore</v>
          </cell>
          <cell r="C121">
            <v>39264</v>
          </cell>
          <cell r="D121">
            <v>65000000</v>
          </cell>
          <cell r="E121">
            <v>600000000</v>
          </cell>
          <cell r="F121">
            <v>1.7500000000000002E-2</v>
          </cell>
          <cell r="G121">
            <v>1137500</v>
          </cell>
          <cell r="H121">
            <v>10500000.000000002</v>
          </cell>
          <cell r="I121">
            <v>11637500.000000002</v>
          </cell>
          <cell r="J121">
            <v>39630</v>
          </cell>
          <cell r="K121">
            <v>70000000</v>
          </cell>
          <cell r="L121">
            <v>600000000</v>
          </cell>
          <cell r="M121">
            <v>0.02</v>
          </cell>
          <cell r="N121">
            <v>1400000</v>
          </cell>
          <cell r="O121">
            <v>12000000</v>
          </cell>
          <cell r="P121">
            <v>13400000</v>
          </cell>
          <cell r="Q121">
            <v>262500</v>
          </cell>
          <cell r="R121">
            <v>262500</v>
          </cell>
          <cell r="S121">
            <v>1499999.9999999981</v>
          </cell>
          <cell r="T121">
            <v>1499999.9999999981</v>
          </cell>
        </row>
        <row r="122">
          <cell r="A122" t="str">
            <v>TRAVEL SERVIS/SMART WINGS/VISIG AIR</v>
          </cell>
          <cell r="B122" t="str">
            <v>Czecho</v>
          </cell>
          <cell r="C122">
            <v>39203</v>
          </cell>
          <cell r="D122">
            <v>70000000</v>
          </cell>
          <cell r="E122">
            <v>600000000</v>
          </cell>
          <cell r="F122">
            <v>0.02</v>
          </cell>
          <cell r="G122">
            <v>1400000</v>
          </cell>
          <cell r="H122">
            <v>12000000</v>
          </cell>
          <cell r="I122">
            <v>13400000</v>
          </cell>
          <cell r="M122">
            <v>0</v>
          </cell>
          <cell r="N122">
            <v>0</v>
          </cell>
          <cell r="O122">
            <v>0</v>
          </cell>
          <cell r="P122">
            <v>0</v>
          </cell>
          <cell r="Q122">
            <v>-1400000</v>
          </cell>
          <cell r="R122">
            <v>-1400000</v>
          </cell>
          <cell r="S122">
            <v>-12000000</v>
          </cell>
          <cell r="T122">
            <v>-12000000</v>
          </cell>
        </row>
        <row r="123">
          <cell r="A123" t="str">
            <v>TUNISIAN ARILINES</v>
          </cell>
          <cell r="B123" t="str">
            <v>Tunisia</v>
          </cell>
          <cell r="C123">
            <v>39052</v>
          </cell>
          <cell r="D123">
            <v>152100000</v>
          </cell>
          <cell r="E123">
            <v>1000000000</v>
          </cell>
          <cell r="F123">
            <v>0.01</v>
          </cell>
          <cell r="G123">
            <v>1521000</v>
          </cell>
          <cell r="H123">
            <v>10000000</v>
          </cell>
          <cell r="I123">
            <v>11521000</v>
          </cell>
          <cell r="M123">
            <v>0</v>
          </cell>
          <cell r="N123">
            <v>0</v>
          </cell>
          <cell r="O123">
            <v>0</v>
          </cell>
          <cell r="P123">
            <v>0</v>
          </cell>
          <cell r="Q123">
            <v>-1521000</v>
          </cell>
          <cell r="R123">
            <v>-1521000</v>
          </cell>
          <cell r="S123">
            <v>-10000000</v>
          </cell>
          <cell r="T123">
            <v>-10000000</v>
          </cell>
        </row>
        <row r="124">
          <cell r="A124" t="str">
            <v>VIETNAM AIRLINES</v>
          </cell>
          <cell r="B124" t="str">
            <v>Vietnam</v>
          </cell>
          <cell r="C124">
            <v>39083</v>
          </cell>
          <cell r="D124">
            <v>200000000</v>
          </cell>
          <cell r="E124">
            <v>1350000000</v>
          </cell>
          <cell r="F124">
            <v>1.2500000000000001E-2</v>
          </cell>
          <cell r="G124">
            <v>2500000</v>
          </cell>
          <cell r="H124">
            <v>16875000</v>
          </cell>
          <cell r="I124">
            <v>19375000</v>
          </cell>
          <cell r="J124">
            <v>39431</v>
          </cell>
          <cell r="K124">
            <v>200000000</v>
          </cell>
          <cell r="L124">
            <v>1500000000</v>
          </cell>
          <cell r="M124">
            <v>1.2500000000000001E-2</v>
          </cell>
          <cell r="N124">
            <v>2500000</v>
          </cell>
          <cell r="O124">
            <v>18750000</v>
          </cell>
          <cell r="P124">
            <v>21250000</v>
          </cell>
          <cell r="Q124">
            <v>0</v>
          </cell>
          <cell r="R124">
            <v>0</v>
          </cell>
          <cell r="S124">
            <v>1875000</v>
          </cell>
          <cell r="T124">
            <v>1875000</v>
          </cell>
        </row>
        <row r="125">
          <cell r="A125" t="str">
            <v>VLM Airlines/DENIM AIR</v>
          </cell>
          <cell r="B125" t="str">
            <v>Belgium</v>
          </cell>
          <cell r="C125">
            <v>39012</v>
          </cell>
          <cell r="D125">
            <v>15000000</v>
          </cell>
          <cell r="E125">
            <v>250000000</v>
          </cell>
          <cell r="F125">
            <v>0.02</v>
          </cell>
          <cell r="G125">
            <v>300000</v>
          </cell>
          <cell r="H125">
            <v>5000000</v>
          </cell>
          <cell r="I125">
            <v>5300000</v>
          </cell>
          <cell r="M125">
            <v>0</v>
          </cell>
          <cell r="N125">
            <v>0</v>
          </cell>
          <cell r="O125">
            <v>0</v>
          </cell>
          <cell r="P125">
            <v>0</v>
          </cell>
          <cell r="Q125">
            <v>-300000</v>
          </cell>
          <cell r="R125">
            <v>-300000</v>
          </cell>
          <cell r="S125">
            <v>-5000000</v>
          </cell>
          <cell r="T125">
            <v>-5000000</v>
          </cell>
        </row>
        <row r="126">
          <cell r="A126" t="str">
            <v>VUELLING AIRLINES</v>
          </cell>
          <cell r="B126" t="str">
            <v>Spain</v>
          </cell>
          <cell r="J126">
            <v>39587</v>
          </cell>
          <cell r="K126">
            <v>70000000</v>
          </cell>
          <cell r="L126">
            <v>600000000</v>
          </cell>
          <cell r="M126">
            <v>0.03</v>
          </cell>
          <cell r="N126">
            <v>2100000</v>
          </cell>
          <cell r="O126">
            <v>18000000</v>
          </cell>
          <cell r="P126">
            <v>20100000</v>
          </cell>
          <cell r="Q126">
            <v>2100000</v>
          </cell>
          <cell r="R126">
            <v>2100000</v>
          </cell>
          <cell r="S126">
            <v>18000000</v>
          </cell>
          <cell r="T126">
            <v>18000000</v>
          </cell>
        </row>
        <row r="127">
          <cell r="A127" t="str">
            <v>WIND JET S.P.A.</v>
          </cell>
          <cell r="B127" t="str">
            <v>Italy</v>
          </cell>
          <cell r="C127">
            <v>39237</v>
          </cell>
          <cell r="D127">
            <v>40000000</v>
          </cell>
          <cell r="E127">
            <v>600000000</v>
          </cell>
          <cell r="F127">
            <v>0.01</v>
          </cell>
          <cell r="G127">
            <v>400000</v>
          </cell>
          <cell r="H127">
            <v>6000000</v>
          </cell>
          <cell r="I127">
            <v>6400000</v>
          </cell>
          <cell r="M127">
            <v>0</v>
          </cell>
          <cell r="N127">
            <v>0</v>
          </cell>
          <cell r="O127">
            <v>0</v>
          </cell>
          <cell r="P127">
            <v>0</v>
          </cell>
          <cell r="Q127">
            <v>-400000</v>
          </cell>
          <cell r="R127">
            <v>-400000</v>
          </cell>
          <cell r="S127">
            <v>-6000000</v>
          </cell>
          <cell r="T127">
            <v>-6000000</v>
          </cell>
        </row>
        <row r="128">
          <cell r="A128" t="str">
            <v>WIZZ AIR</v>
          </cell>
          <cell r="B128" t="str">
            <v>Hungary</v>
          </cell>
          <cell r="C128">
            <v>39264</v>
          </cell>
          <cell r="D128">
            <v>70000000</v>
          </cell>
          <cell r="E128">
            <v>750000000</v>
          </cell>
          <cell r="F128">
            <v>1.7500000000000002E-2</v>
          </cell>
          <cell r="G128">
            <v>1225000.0000000002</v>
          </cell>
          <cell r="H128">
            <v>13125000.000000002</v>
          </cell>
          <cell r="I128">
            <v>14350000.000000002</v>
          </cell>
          <cell r="J128">
            <v>39630</v>
          </cell>
          <cell r="K128">
            <v>70000000</v>
          </cell>
          <cell r="L128">
            <v>750000000</v>
          </cell>
          <cell r="M128">
            <v>0.02</v>
          </cell>
          <cell r="N128">
            <v>1400000</v>
          </cell>
          <cell r="O128">
            <v>15000000</v>
          </cell>
          <cell r="P128">
            <v>16400000</v>
          </cell>
          <cell r="Q128">
            <v>174999.99999999977</v>
          </cell>
          <cell r="R128">
            <v>174999.99999999977</v>
          </cell>
          <cell r="S128">
            <v>1874999.9999999981</v>
          </cell>
          <cell r="T128">
            <v>1874999.9999999981</v>
          </cell>
        </row>
        <row r="129">
          <cell r="A129" t="str">
            <v>XL LEISURE</v>
          </cell>
          <cell r="B129" t="str">
            <v>UK</v>
          </cell>
          <cell r="J129">
            <v>39689</v>
          </cell>
          <cell r="K129">
            <v>130000000</v>
          </cell>
          <cell r="L129">
            <v>1000000000</v>
          </cell>
          <cell r="M129">
            <v>1.4999999999999999E-2</v>
          </cell>
          <cell r="N129">
            <v>1950000</v>
          </cell>
          <cell r="O129">
            <v>15000000</v>
          </cell>
          <cell r="P129">
            <v>16950000</v>
          </cell>
          <cell r="Q129">
            <v>1950000</v>
          </cell>
          <cell r="R129">
            <v>1950000</v>
          </cell>
          <cell r="S129">
            <v>15000000</v>
          </cell>
          <cell r="T129">
            <v>15000000</v>
          </cell>
        </row>
        <row r="130">
          <cell r="A130" t="str">
            <v>YEMENIA</v>
          </cell>
          <cell r="B130" t="str">
            <v>Middle East</v>
          </cell>
          <cell r="C130">
            <v>39037</v>
          </cell>
          <cell r="D130">
            <v>275000000</v>
          </cell>
          <cell r="E130">
            <v>2000000000</v>
          </cell>
          <cell r="F130">
            <v>8.6999999999999994E-3</v>
          </cell>
          <cell r="G130">
            <v>2392500</v>
          </cell>
          <cell r="H130">
            <v>17400000</v>
          </cell>
          <cell r="I130">
            <v>19792500</v>
          </cell>
          <cell r="M130">
            <v>0</v>
          </cell>
          <cell r="N130">
            <v>0</v>
          </cell>
          <cell r="O130">
            <v>0</v>
          </cell>
          <cell r="P130">
            <v>0</v>
          </cell>
          <cell r="Q130">
            <v>-2392500</v>
          </cell>
          <cell r="R130">
            <v>-2392500</v>
          </cell>
          <cell r="S130">
            <v>-17400000</v>
          </cell>
          <cell r="T130">
            <v>-17400000</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 DISCLAIMER"/>
      <sheetName val="1. Input from IBNR analysis"/>
      <sheetName val="2. Frequency analysis"/>
    </sheetNames>
    <sheetDataSet>
      <sheetData sheetId="0"/>
      <sheetData sheetId="1"/>
      <sheetData sheetId="2">
        <row r="11">
          <cell r="D11">
            <v>18</v>
          </cell>
          <cell r="K11">
            <v>1265</v>
          </cell>
        </row>
        <row r="12">
          <cell r="K12">
            <v>282.1871826676911</v>
          </cell>
        </row>
        <row r="13">
          <cell r="D13">
            <v>2005</v>
          </cell>
        </row>
        <row r="17">
          <cell r="C17" t="str">
            <v>Policy year</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 process"/>
      <sheetName val="Example data"/>
      <sheetName val="Inflation"/>
      <sheetName val="Motor Claims"/>
      <sheetName val="IBNER"/>
      <sheetName val="Loss database"/>
      <sheetName val="Claim count"/>
      <sheetName val="Payment Pattern"/>
      <sheetName val="Settlement Pattern"/>
    </sheetNames>
    <sheetDataSet>
      <sheetData sheetId="0" refreshError="1"/>
      <sheetData sheetId="1" refreshError="1"/>
      <sheetData sheetId="2" refreshError="1"/>
      <sheetData sheetId="3">
        <row r="10">
          <cell r="C10">
            <v>1998</v>
          </cell>
          <cell r="AC10" t="b">
            <v>1</v>
          </cell>
          <cell r="AD10" t="b">
            <v>0</v>
          </cell>
          <cell r="AF10">
            <v>1997</v>
          </cell>
          <cell r="AG10">
            <v>1997</v>
          </cell>
          <cell r="AH10">
            <v>150000</v>
          </cell>
          <cell r="AI10" t="str">
            <v>Rackham</v>
          </cell>
          <cell r="AJ10">
            <v>35522</v>
          </cell>
          <cell r="AK10">
            <v>4172217</v>
          </cell>
          <cell r="AL10" t="str">
            <v/>
          </cell>
          <cell r="AM10" t="str">
            <v>Link</v>
          </cell>
          <cell r="AN10" t="str">
            <v>Paid</v>
          </cell>
          <cell r="AO10">
            <v>0</v>
          </cell>
          <cell r="AP10">
            <v>0</v>
          </cell>
          <cell r="AQ10">
            <v>0</v>
          </cell>
          <cell r="AR10">
            <v>0</v>
          </cell>
          <cell r="AS10">
            <v>0</v>
          </cell>
          <cell r="AT10">
            <v>0</v>
          </cell>
          <cell r="AU10">
            <v>23347.622154066565</v>
          </cell>
          <cell r="AV10">
            <v>23599.660239295881</v>
          </cell>
          <cell r="AW10">
            <v>30754.576705864667</v>
          </cell>
          <cell r="AX10">
            <v>378543.41309077392</v>
          </cell>
          <cell r="AY10">
            <v>385799.1447914344</v>
          </cell>
          <cell r="AZ10">
            <v>385799.1447914344</v>
          </cell>
          <cell r="BA10">
            <v>385799.1447914344</v>
          </cell>
          <cell r="BB10">
            <v>385799.1447914344</v>
          </cell>
          <cell r="BC10">
            <v>385799.1447914344</v>
          </cell>
          <cell r="BD10">
            <v>385799.1447914344</v>
          </cell>
          <cell r="BE10">
            <v>385799.1447914344</v>
          </cell>
          <cell r="BF10">
            <v>10</v>
          </cell>
          <cell r="BK10">
            <v>35522</v>
          </cell>
          <cell r="BL10">
            <v>1997</v>
          </cell>
          <cell r="BM10" t="str">
            <v>Paid</v>
          </cell>
          <cell r="BN10">
            <v>1998</v>
          </cell>
          <cell r="BO10">
            <v>7959</v>
          </cell>
          <cell r="BR10">
            <v>10372</v>
          </cell>
          <cell r="BU10">
            <v>127664</v>
          </cell>
          <cell r="BX10">
            <v>130111</v>
          </cell>
          <cell r="CA10">
            <v>130111</v>
          </cell>
          <cell r="CD10">
            <v>130111</v>
          </cell>
          <cell r="CG10">
            <v>130111</v>
          </cell>
          <cell r="CJ10">
            <v>130111</v>
          </cell>
          <cell r="CM10">
            <v>130111</v>
          </cell>
          <cell r="CP10" t="str">
            <v/>
          </cell>
          <cell r="CS10" t="str">
            <v/>
          </cell>
          <cell r="CV10" t="str">
            <v/>
          </cell>
          <cell r="CY10" t="str">
            <v/>
          </cell>
          <cell r="DB10" t="str">
            <v/>
          </cell>
          <cell r="DE10" t="str">
            <v/>
          </cell>
          <cell r="DH10" t="str">
            <v/>
          </cell>
        </row>
        <row r="11">
          <cell r="C11">
            <v>1998</v>
          </cell>
          <cell r="AC11" t="b">
            <v>1</v>
          </cell>
          <cell r="AD11" t="b">
            <v>0</v>
          </cell>
          <cell r="AF11">
            <v>1997</v>
          </cell>
          <cell r="AG11">
            <v>1997</v>
          </cell>
          <cell r="AH11">
            <v>150000</v>
          </cell>
          <cell r="AI11" t="str">
            <v/>
          </cell>
          <cell r="AJ11">
            <v>35522</v>
          </cell>
          <cell r="AK11" t="str">
            <v/>
          </cell>
          <cell r="AL11" t="str">
            <v/>
          </cell>
          <cell r="AM11" t="str">
            <v>Link</v>
          </cell>
          <cell r="AN11" t="str">
            <v>O/S</v>
          </cell>
          <cell r="AO11">
            <v>0</v>
          </cell>
          <cell r="AP11">
            <v>0</v>
          </cell>
          <cell r="AQ11">
            <v>0</v>
          </cell>
          <cell r="AR11">
            <v>0</v>
          </cell>
          <cell r="AS11">
            <v>0</v>
          </cell>
          <cell r="AT11">
            <v>0</v>
          </cell>
          <cell r="AU11">
            <v>148257.69719371706</v>
          </cell>
          <cell r="AV11">
            <v>593030.78877486824</v>
          </cell>
          <cell r="AW11">
            <v>1186061.5775497365</v>
          </cell>
          <cell r="AX11">
            <v>29651.539438743413</v>
          </cell>
          <cell r="AY11">
            <v>0</v>
          </cell>
          <cell r="AZ11">
            <v>0</v>
          </cell>
          <cell r="BA11">
            <v>0</v>
          </cell>
          <cell r="BB11">
            <v>0</v>
          </cell>
          <cell r="BC11">
            <v>0</v>
          </cell>
          <cell r="BD11">
            <v>0</v>
          </cell>
          <cell r="BE11">
            <v>0</v>
          </cell>
          <cell r="BF11">
            <v>10</v>
          </cell>
          <cell r="BK11">
            <v>35522</v>
          </cell>
          <cell r="BL11">
            <v>1997</v>
          </cell>
          <cell r="BM11" t="str">
            <v>O/S</v>
          </cell>
          <cell r="BN11">
            <v>1998</v>
          </cell>
          <cell r="BO11">
            <v>200000</v>
          </cell>
          <cell r="BR11">
            <v>400000</v>
          </cell>
          <cell r="BU11">
            <v>10000</v>
          </cell>
          <cell r="BX11">
            <v>0</v>
          </cell>
          <cell r="CA11">
            <v>0</v>
          </cell>
          <cell r="CD11">
            <v>0</v>
          </cell>
          <cell r="CG11">
            <v>0</v>
          </cell>
          <cell r="CJ11">
            <v>0</v>
          </cell>
          <cell r="CM11">
            <v>0</v>
          </cell>
          <cell r="CP11" t="str">
            <v/>
          </cell>
          <cell r="CS11" t="str">
            <v/>
          </cell>
          <cell r="CV11" t="str">
            <v/>
          </cell>
          <cell r="CY11" t="str">
            <v/>
          </cell>
          <cell r="DB11" t="str">
            <v/>
          </cell>
          <cell r="DE11" t="str">
            <v/>
          </cell>
          <cell r="DH11" t="str">
            <v/>
          </cell>
        </row>
        <row r="12">
          <cell r="C12">
            <v>1998</v>
          </cell>
          <cell r="AC12" t="b">
            <v>1</v>
          </cell>
          <cell r="AD12" t="b">
            <v>0</v>
          </cell>
          <cell r="AF12">
            <v>1997</v>
          </cell>
          <cell r="AG12">
            <v>1997</v>
          </cell>
          <cell r="AH12">
            <v>150000</v>
          </cell>
          <cell r="AI12" t="str">
            <v/>
          </cell>
          <cell r="AJ12">
            <v>35522</v>
          </cell>
          <cell r="AK12" t="str">
            <v/>
          </cell>
          <cell r="AL12" t="str">
            <v/>
          </cell>
          <cell r="AM12" t="str">
            <v>Link</v>
          </cell>
          <cell r="AN12" t="str">
            <v>Incurred</v>
          </cell>
          <cell r="AO12">
            <v>0</v>
          </cell>
          <cell r="AP12">
            <v>0</v>
          </cell>
          <cell r="AQ12">
            <v>0</v>
          </cell>
          <cell r="AR12">
            <v>0</v>
          </cell>
          <cell r="AS12">
            <v>0</v>
          </cell>
          <cell r="AT12">
            <v>0</v>
          </cell>
          <cell r="AU12">
            <v>171605.31934778363</v>
          </cell>
          <cell r="AV12">
            <v>616630.44901416416</v>
          </cell>
          <cell r="AW12">
            <v>1216816.1542556011</v>
          </cell>
          <cell r="AX12">
            <v>408194.95252951729</v>
          </cell>
          <cell r="AY12">
            <v>385799.1447914344</v>
          </cell>
          <cell r="AZ12">
            <v>385799.1447914344</v>
          </cell>
          <cell r="BA12">
            <v>385799.1447914344</v>
          </cell>
          <cell r="BB12">
            <v>385799.1447914344</v>
          </cell>
          <cell r="BC12">
            <v>385799.1447914344</v>
          </cell>
          <cell r="BD12">
            <v>385799.1447914344</v>
          </cell>
          <cell r="BE12">
            <v>385799.1447914344</v>
          </cell>
          <cell r="BF12">
            <v>10</v>
          </cell>
          <cell r="BG12">
            <v>0</v>
          </cell>
          <cell r="BH12">
            <v>1</v>
          </cell>
          <cell r="BI12">
            <v>385799.1447914344</v>
          </cell>
          <cell r="BK12">
            <v>35522</v>
          </cell>
          <cell r="BL12">
            <v>1997</v>
          </cell>
          <cell r="BM12" t="str">
            <v>Incurred</v>
          </cell>
          <cell r="BN12">
            <v>1998</v>
          </cell>
          <cell r="BO12">
            <v>207959</v>
          </cell>
          <cell r="BP12">
            <v>0.96172803292956788</v>
          </cell>
          <cell r="BQ12">
            <v>1.9733312816468631</v>
          </cell>
          <cell r="BR12">
            <v>410372</v>
          </cell>
          <cell r="BS12">
            <v>0.974725371126685</v>
          </cell>
          <cell r="BT12">
            <v>0.33546148372695994</v>
          </cell>
          <cell r="BU12">
            <v>137664</v>
          </cell>
          <cell r="BV12">
            <v>7.2640632264063226E-2</v>
          </cell>
          <cell r="BW12">
            <v>0.94513453045095308</v>
          </cell>
          <cell r="BX12">
            <v>130111</v>
          </cell>
          <cell r="BY12">
            <v>0</v>
          </cell>
          <cell r="BZ12">
            <v>1</v>
          </cell>
          <cell r="CA12">
            <v>130111</v>
          </cell>
          <cell r="CB12">
            <v>0</v>
          </cell>
          <cell r="CC12">
            <v>1</v>
          </cell>
          <cell r="CD12">
            <v>130111</v>
          </cell>
          <cell r="CE12">
            <v>0</v>
          </cell>
          <cell r="CF12">
            <v>1</v>
          </cell>
          <cell r="CG12">
            <v>130111</v>
          </cell>
          <cell r="CH12">
            <v>0</v>
          </cell>
          <cell r="CI12">
            <v>1</v>
          </cell>
          <cell r="CJ12">
            <v>130111</v>
          </cell>
          <cell r="CK12">
            <v>0</v>
          </cell>
          <cell r="CL12">
            <v>1</v>
          </cell>
          <cell r="CM12">
            <v>130111</v>
          </cell>
          <cell r="CN12">
            <v>0</v>
          </cell>
          <cell r="CO12" t="str">
            <v/>
          </cell>
          <cell r="CP12" t="str">
            <v/>
          </cell>
          <cell r="CQ12" t="str">
            <v/>
          </cell>
          <cell r="CR12" t="str">
            <v/>
          </cell>
          <cell r="CS12" t="str">
            <v/>
          </cell>
          <cell r="CT12" t="str">
            <v/>
          </cell>
          <cell r="CU12" t="str">
            <v/>
          </cell>
          <cell r="CV12" t="str">
            <v/>
          </cell>
          <cell r="CW12" t="str">
            <v/>
          </cell>
          <cell r="CX12" t="str">
            <v/>
          </cell>
          <cell r="CY12" t="str">
            <v/>
          </cell>
          <cell r="CZ12" t="str">
            <v/>
          </cell>
          <cell r="DA12" t="str">
            <v/>
          </cell>
          <cell r="DB12" t="str">
            <v/>
          </cell>
          <cell r="DC12" t="str">
            <v/>
          </cell>
          <cell r="DD12" t="str">
            <v/>
          </cell>
          <cell r="DE12" t="str">
            <v/>
          </cell>
          <cell r="DF12" t="str">
            <v/>
          </cell>
          <cell r="DG12" t="str">
            <v/>
          </cell>
          <cell r="DH12" t="str">
            <v/>
          </cell>
          <cell r="DI12" t="str">
            <v/>
          </cell>
        </row>
      </sheetData>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frontsheet"/>
      <sheetName val="Workbook map"/>
      <sheetName val="Inflation data"/>
      <sheetName val="IBNER scratchpad"/>
      <sheetName val="Input data"/>
      <sheetName val="Pivot - Frequency 1"/>
      <sheetName val="Pivot - Frequency 2"/>
      <sheetName val="Exhibit - Freq + tot claims"/>
      <sheetName val="Pivot - Rep pattern"/>
      <sheetName val="Pivot - Rep patt months"/>
      <sheetName val="Exhibit - Reporting pattern"/>
      <sheetName val="Pivot - Delay"/>
      <sheetName val="Exhibit - Delay"/>
      <sheetName val="Pivot - Severity"/>
      <sheetName val="Pivot - Monthly severity"/>
      <sheetName val="Median calcs"/>
      <sheetName val="Exhibit - Severity"/>
    </sheetNames>
    <sheetDataSet>
      <sheetData sheetId="0"/>
      <sheetData sheetId="1"/>
      <sheetData sheetId="2"/>
      <sheetData sheetId="3">
        <row r="6">
          <cell r="C6">
            <v>1999</v>
          </cell>
          <cell r="D6">
            <v>1</v>
          </cell>
        </row>
        <row r="7">
          <cell r="C7">
            <v>2000</v>
          </cell>
          <cell r="D7">
            <v>1</v>
          </cell>
        </row>
        <row r="8">
          <cell r="C8">
            <v>2001</v>
          </cell>
          <cell r="D8">
            <v>1</v>
          </cell>
        </row>
        <row r="9">
          <cell r="C9">
            <v>2002</v>
          </cell>
          <cell r="D9">
            <v>1</v>
          </cell>
        </row>
        <row r="10">
          <cell r="C10">
            <v>2003</v>
          </cell>
          <cell r="D10">
            <v>1</v>
          </cell>
        </row>
        <row r="11">
          <cell r="C11">
            <v>2004</v>
          </cell>
          <cell r="D11">
            <v>1</v>
          </cell>
        </row>
        <row r="12">
          <cell r="C12">
            <v>2005</v>
          </cell>
          <cell r="D12">
            <v>0.91656738687807249</v>
          </cell>
        </row>
        <row r="13">
          <cell r="C13">
            <v>2006</v>
          </cell>
          <cell r="D13">
            <v>0.86062468297349548</v>
          </cell>
        </row>
        <row r="14">
          <cell r="C14">
            <v>2007</v>
          </cell>
          <cell r="D14">
            <v>0.8101765121057577</v>
          </cell>
        </row>
        <row r="15">
          <cell r="C15">
            <v>2008</v>
          </cell>
          <cell r="D15">
            <v>0.68937464129221804</v>
          </cell>
        </row>
        <row r="16">
          <cell r="C16">
            <v>2009</v>
          </cell>
          <cell r="D16">
            <v>0.65064162951609095</v>
          </cell>
        </row>
        <row r="17">
          <cell r="C17">
            <v>2010</v>
          </cell>
          <cell r="D17">
            <v>0.565016608675452</v>
          </cell>
        </row>
        <row r="18">
          <cell r="C18">
            <v>2011</v>
          </cell>
          <cell r="D18">
            <v>0.48994150555687599</v>
          </cell>
        </row>
        <row r="19">
          <cell r="C19">
            <v>2012</v>
          </cell>
          <cell r="D19">
            <v>0.41486640243830197</v>
          </cell>
        </row>
      </sheetData>
      <sheetData sheetId="4">
        <row r="5">
          <cell r="F5">
            <v>4</v>
          </cell>
        </row>
        <row r="7">
          <cell r="F7">
            <v>15</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frontsheet"/>
      <sheetName val="Workbook map"/>
      <sheetName val="Inflation data"/>
      <sheetName val="IBNER scratchpad"/>
      <sheetName val="Input data"/>
      <sheetName val="Pivot - Frequency 1"/>
      <sheetName val="Pivot - Frequency 2"/>
      <sheetName val="Exhibit - Freq + tot claims"/>
      <sheetName val="Pivot - Rep pattern"/>
      <sheetName val="Pivot - Rep patt months"/>
      <sheetName val="Exhibit - Reporting pattern"/>
      <sheetName val="Pivot - Delay"/>
      <sheetName val="Exhibit - Delay"/>
      <sheetName val="Pivot - Severity"/>
      <sheetName val="Pivot - Monthly severity"/>
      <sheetName val="Median calcs"/>
      <sheetName val="Exhibit - Severity"/>
    </sheetNames>
    <sheetDataSet>
      <sheetData sheetId="0" refreshError="1"/>
      <sheetData sheetId="1" refreshError="1"/>
      <sheetData sheetId="2" refreshError="1"/>
      <sheetData sheetId="3">
        <row r="6">
          <cell r="C6">
            <v>1999</v>
          </cell>
          <cell r="D6">
            <v>1</v>
          </cell>
        </row>
        <row r="7">
          <cell r="C7">
            <v>2000</v>
          </cell>
          <cell r="D7">
            <v>1</v>
          </cell>
        </row>
        <row r="8">
          <cell r="C8">
            <v>2001</v>
          </cell>
          <cell r="D8">
            <v>1</v>
          </cell>
        </row>
        <row r="9">
          <cell r="C9">
            <v>2002</v>
          </cell>
          <cell r="D9">
            <v>1</v>
          </cell>
        </row>
        <row r="10">
          <cell r="C10">
            <v>2003</v>
          </cell>
          <cell r="D10">
            <v>1</v>
          </cell>
        </row>
        <row r="11">
          <cell r="C11">
            <v>2004</v>
          </cell>
          <cell r="D11">
            <v>1</v>
          </cell>
        </row>
        <row r="12">
          <cell r="C12">
            <v>2005</v>
          </cell>
          <cell r="D12">
            <v>0.91656738687807249</v>
          </cell>
        </row>
        <row r="13">
          <cell r="C13">
            <v>2006</v>
          </cell>
          <cell r="D13">
            <v>0.86062468297349548</v>
          </cell>
        </row>
        <row r="14">
          <cell r="C14">
            <v>2007</v>
          </cell>
          <cell r="D14">
            <v>0.8101765121057577</v>
          </cell>
        </row>
        <row r="15">
          <cell r="C15">
            <v>2008</v>
          </cell>
          <cell r="D15">
            <v>0.68937464129221804</v>
          </cell>
        </row>
        <row r="16">
          <cell r="C16">
            <v>2009</v>
          </cell>
          <cell r="D16">
            <v>0.65064162951609095</v>
          </cell>
        </row>
        <row r="17">
          <cell r="C17">
            <v>2010</v>
          </cell>
          <cell r="D17">
            <v>0.565016608675452</v>
          </cell>
        </row>
        <row r="18">
          <cell r="C18">
            <v>2011</v>
          </cell>
          <cell r="D18">
            <v>0.48994150555687599</v>
          </cell>
        </row>
        <row r="19">
          <cell r="C19">
            <v>2012</v>
          </cell>
          <cell r="D19">
            <v>0.41486640243830197</v>
          </cell>
        </row>
      </sheetData>
      <sheetData sheetId="4">
        <row r="5">
          <cell r="F5">
            <v>4</v>
          </cell>
        </row>
        <row r="7">
          <cell r="F7">
            <v>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EXHIBIT"/>
      <sheetName val="CHART"/>
      <sheetName val="@Risk Output"/>
      <sheetName val="Claims simulation"/>
      <sheetName val="Layer 1"/>
      <sheetName val="Layer 2"/>
      <sheetName val="Layer 3"/>
      <sheetName val="Layer 4"/>
      <sheetName val="Layer 5"/>
      <sheetName val="Layer 6"/>
      <sheetName val="Layer 7"/>
      <sheetName val="Layer 8"/>
    </sheetNames>
    <sheetDataSet>
      <sheetData sheetId="0"/>
      <sheetData sheetId="1" refreshError="1"/>
      <sheetData sheetId="2" refreshError="1"/>
      <sheetData sheetId="3"/>
      <sheetData sheetId="4" refreshError="1"/>
      <sheetData sheetId="5" refreshError="1"/>
      <sheetData sheetId="6">
        <row r="9">
          <cell r="E9">
            <v>69195.034562422894</v>
          </cell>
          <cell r="F9">
            <v>677521.48576242302</v>
          </cell>
          <cell r="G9">
            <v>1310180.9950104232</v>
          </cell>
          <cell r="H9">
            <v>1310180.9950104232</v>
          </cell>
          <cell r="I9">
            <v>1310180.9950104232</v>
          </cell>
          <cell r="J9">
            <v>1310180.9950104232</v>
          </cell>
          <cell r="K9">
            <v>1310180.9950104232</v>
          </cell>
          <cell r="L9">
            <v>1310180.9950104232</v>
          </cell>
          <cell r="M9">
            <v>1310180.9950104232</v>
          </cell>
          <cell r="N9">
            <v>1310180.9950104232</v>
          </cell>
          <cell r="O9">
            <v>1310180.9950104232</v>
          </cell>
          <cell r="P9">
            <v>1310180.9950104232</v>
          </cell>
          <cell r="Q9">
            <v>1310180.9950104232</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608326.45120000013</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69195.034562422894</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632659.50924800022</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7">
        <row r="9">
          <cell r="E9">
            <v>0</v>
          </cell>
          <cell r="F9">
            <v>1520816.1280000005</v>
          </cell>
          <cell r="G9">
            <v>3102464.901120001</v>
          </cell>
          <cell r="H9">
            <v>3102464.901120001</v>
          </cell>
          <cell r="I9">
            <v>3102464.901120001</v>
          </cell>
          <cell r="J9">
            <v>3102464.901120001</v>
          </cell>
          <cell r="K9">
            <v>3102464.901120001</v>
          </cell>
          <cell r="L9">
            <v>3102464.901120001</v>
          </cell>
          <cell r="M9">
            <v>3102464.901120001</v>
          </cell>
          <cell r="N9">
            <v>3102464.901120001</v>
          </cell>
          <cell r="O9">
            <v>3102464.901120001</v>
          </cell>
          <cell r="P9">
            <v>3102464.901120001</v>
          </cell>
          <cell r="Q9">
            <v>3102464.901120001</v>
          </cell>
        </row>
        <row r="11">
          <cell r="D11">
            <v>0</v>
          </cell>
          <cell r="E11">
            <v>0</v>
          </cell>
          <cell r="F11">
            <v>1520816.1280000005</v>
          </cell>
          <cell r="G11">
            <v>3102464.901120001</v>
          </cell>
          <cell r="H11">
            <v>3102464.901120001</v>
          </cell>
          <cell r="I11">
            <v>3102464.901120001</v>
          </cell>
          <cell r="J11">
            <v>3102464.901120001</v>
          </cell>
          <cell r="K11">
            <v>3102464.901120001</v>
          </cell>
          <cell r="L11">
            <v>3102464.901120001</v>
          </cell>
          <cell r="M11">
            <v>3102464.901120001</v>
          </cell>
          <cell r="N11">
            <v>3102464.901120001</v>
          </cell>
          <cell r="O11">
            <v>3102464.901120001</v>
          </cell>
          <cell r="P11">
            <v>3102464.901120001</v>
          </cell>
          <cell r="Q11">
            <v>3102464.901120001</v>
          </cell>
        </row>
        <row r="12">
          <cell r="E12">
            <v>0</v>
          </cell>
          <cell r="F12">
            <v>1520816.1280000005</v>
          </cell>
          <cell r="G12">
            <v>1581648.7731200005</v>
          </cell>
          <cell r="H12">
            <v>0</v>
          </cell>
          <cell r="I12">
            <v>0</v>
          </cell>
          <cell r="J12">
            <v>0</v>
          </cell>
          <cell r="K12">
            <v>0</v>
          </cell>
          <cell r="L12">
            <v>0</v>
          </cell>
          <cell r="M12">
            <v>0</v>
          </cell>
          <cell r="N12">
            <v>0</v>
          </cell>
          <cell r="O12">
            <v>0</v>
          </cell>
          <cell r="P12">
            <v>0</v>
          </cell>
          <cell r="Q12">
            <v>0</v>
          </cell>
        </row>
        <row r="15">
          <cell r="D15">
            <v>0</v>
          </cell>
          <cell r="E15">
            <v>0</v>
          </cell>
          <cell r="F15">
            <v>1282077.1581958802</v>
          </cell>
          <cell r="G15">
            <v>1269866.8995463958</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1520816.1280000005</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1581648.7731200005</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8">
        <row r="9">
          <cell r="E9">
            <v>0</v>
          </cell>
          <cell r="F9">
            <v>1216652.9024000003</v>
          </cell>
          <cell r="G9">
            <v>2481971.9208960007</v>
          </cell>
          <cell r="H9">
            <v>2481971.9208960007</v>
          </cell>
          <cell r="I9">
            <v>2481971.9208960007</v>
          </cell>
          <cell r="J9">
            <v>2481971.9208960007</v>
          </cell>
          <cell r="K9">
            <v>2481971.9208960007</v>
          </cell>
          <cell r="L9">
            <v>2481971.9208960007</v>
          </cell>
          <cell r="M9">
            <v>2481971.9208960007</v>
          </cell>
          <cell r="N9">
            <v>2481971.9208960007</v>
          </cell>
          <cell r="O9">
            <v>2481971.9208960007</v>
          </cell>
          <cell r="P9">
            <v>2481971.9208960007</v>
          </cell>
          <cell r="Q9">
            <v>2481971.9208960007</v>
          </cell>
        </row>
        <row r="11">
          <cell r="D11">
            <v>0</v>
          </cell>
          <cell r="E11">
            <v>0</v>
          </cell>
          <cell r="F11">
            <v>1216652.9024000003</v>
          </cell>
          <cell r="G11">
            <v>2481971.9208960007</v>
          </cell>
          <cell r="H11">
            <v>2481971.9208960007</v>
          </cell>
          <cell r="I11">
            <v>2481971.9208960007</v>
          </cell>
          <cell r="J11">
            <v>2481971.9208960007</v>
          </cell>
          <cell r="K11">
            <v>2481971.9208960007</v>
          </cell>
          <cell r="L11">
            <v>2481971.9208960007</v>
          </cell>
          <cell r="M11">
            <v>2481971.9208960007</v>
          </cell>
          <cell r="N11">
            <v>2481971.9208960007</v>
          </cell>
          <cell r="O11">
            <v>2481971.9208960007</v>
          </cell>
          <cell r="P11">
            <v>2481971.9208960007</v>
          </cell>
          <cell r="Q11">
            <v>2481971.9208960007</v>
          </cell>
        </row>
        <row r="12">
          <cell r="E12">
            <v>0</v>
          </cell>
          <cell r="F12">
            <v>1216652.9024000003</v>
          </cell>
          <cell r="G12">
            <v>1265319.0184960004</v>
          </cell>
          <cell r="H12">
            <v>0</v>
          </cell>
          <cell r="I12">
            <v>0</v>
          </cell>
          <cell r="J12">
            <v>0</v>
          </cell>
          <cell r="K12">
            <v>0</v>
          </cell>
          <cell r="L12">
            <v>0</v>
          </cell>
          <cell r="M12">
            <v>0</v>
          </cell>
          <cell r="N12">
            <v>0</v>
          </cell>
          <cell r="O12">
            <v>0</v>
          </cell>
          <cell r="P12">
            <v>0</v>
          </cell>
          <cell r="Q12">
            <v>0</v>
          </cell>
        </row>
        <row r="15">
          <cell r="D15">
            <v>0</v>
          </cell>
          <cell r="E15">
            <v>0</v>
          </cell>
          <cell r="F15">
            <v>1025661.726556704</v>
          </cell>
          <cell r="G15">
            <v>1015893.5196371167</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1216652.9024000003</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1265319.0184960004</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9">
        <row r="9">
          <cell r="E9">
            <v>0</v>
          </cell>
          <cell r="F9">
            <v>1588503.7160939602</v>
          </cell>
          <cell r="G9">
            <v>1871034.8611130975</v>
          </cell>
          <cell r="H9">
            <v>1871034.8611130975</v>
          </cell>
          <cell r="I9">
            <v>1871034.8611130975</v>
          </cell>
          <cell r="J9">
            <v>1871034.8611130975</v>
          </cell>
          <cell r="K9">
            <v>1871034.8611130975</v>
          </cell>
          <cell r="L9">
            <v>1871034.8611130975</v>
          </cell>
          <cell r="M9">
            <v>1871034.8611130975</v>
          </cell>
          <cell r="N9">
            <v>1871034.8611130975</v>
          </cell>
          <cell r="O9">
            <v>1871034.8611130975</v>
          </cell>
          <cell r="P9">
            <v>1871034.8611130975</v>
          </cell>
          <cell r="Q9">
            <v>1871034.8611130975</v>
          </cell>
        </row>
        <row r="11">
          <cell r="D11">
            <v>0</v>
          </cell>
          <cell r="E11">
            <v>0</v>
          </cell>
          <cell r="F11">
            <v>1588503.7160939602</v>
          </cell>
          <cell r="G11">
            <v>1871034.8611130975</v>
          </cell>
          <cell r="H11">
            <v>1871034.8611130975</v>
          </cell>
          <cell r="I11">
            <v>1871034.8611130975</v>
          </cell>
          <cell r="J11">
            <v>1871034.8611130975</v>
          </cell>
          <cell r="K11">
            <v>1871034.8611130975</v>
          </cell>
          <cell r="L11">
            <v>1871034.8611130975</v>
          </cell>
          <cell r="M11">
            <v>1871034.8611130975</v>
          </cell>
          <cell r="N11">
            <v>1871034.8611130975</v>
          </cell>
          <cell r="O11">
            <v>1871034.8611130975</v>
          </cell>
          <cell r="P11">
            <v>1871034.8611130975</v>
          </cell>
          <cell r="Q11">
            <v>1871034.8611130975</v>
          </cell>
        </row>
        <row r="12">
          <cell r="E12">
            <v>0</v>
          </cell>
          <cell r="F12">
            <v>1588503.7160939602</v>
          </cell>
          <cell r="G12">
            <v>282531.1450191373</v>
          </cell>
          <cell r="H12">
            <v>0</v>
          </cell>
          <cell r="I12">
            <v>0</v>
          </cell>
          <cell r="J12">
            <v>0</v>
          </cell>
          <cell r="K12">
            <v>0</v>
          </cell>
          <cell r="L12">
            <v>0</v>
          </cell>
          <cell r="M12">
            <v>0</v>
          </cell>
          <cell r="N12">
            <v>0</v>
          </cell>
          <cell r="O12">
            <v>0</v>
          </cell>
          <cell r="P12">
            <v>0</v>
          </cell>
          <cell r="Q12">
            <v>0</v>
          </cell>
        </row>
        <row r="15">
          <cell r="D15">
            <v>0</v>
          </cell>
          <cell r="E15">
            <v>0</v>
          </cell>
          <cell r="F15">
            <v>1339139.0928971916</v>
          </cell>
          <cell r="G15">
            <v>226837.30752878371</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1588503.7160939602</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282531.1450191373</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10">
        <row r="9">
          <cell r="E9">
            <v>0</v>
          </cell>
          <cell r="F9">
            <v>0</v>
          </cell>
          <cell r="G9">
            <v>0</v>
          </cell>
          <cell r="H9">
            <v>0</v>
          </cell>
          <cell r="I9">
            <v>0</v>
          </cell>
          <cell r="J9">
            <v>0</v>
          </cell>
          <cell r="K9">
            <v>0</v>
          </cell>
          <cell r="L9">
            <v>0</v>
          </cell>
          <cell r="M9">
            <v>0</v>
          </cell>
          <cell r="N9">
            <v>0</v>
          </cell>
          <cell r="O9">
            <v>0</v>
          </cell>
          <cell r="P9">
            <v>0</v>
          </cell>
          <cell r="Q9">
            <v>0</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11">
        <row r="9">
          <cell r="E9">
            <v>0</v>
          </cell>
          <cell r="F9">
            <v>0</v>
          </cell>
          <cell r="G9">
            <v>0</v>
          </cell>
          <cell r="H9">
            <v>0</v>
          </cell>
          <cell r="I9">
            <v>0</v>
          </cell>
          <cell r="J9">
            <v>0</v>
          </cell>
          <cell r="K9">
            <v>0</v>
          </cell>
          <cell r="L9">
            <v>0</v>
          </cell>
          <cell r="M9">
            <v>0</v>
          </cell>
          <cell r="N9">
            <v>0</v>
          </cell>
          <cell r="O9">
            <v>0</v>
          </cell>
          <cell r="P9">
            <v>0</v>
          </cell>
          <cell r="Q9">
            <v>0</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12">
        <row r="9">
          <cell r="E9">
            <v>0</v>
          </cell>
          <cell r="F9">
            <v>0</v>
          </cell>
          <cell r="G9">
            <v>0</v>
          </cell>
          <cell r="H9">
            <v>0</v>
          </cell>
          <cell r="I9">
            <v>0</v>
          </cell>
          <cell r="J9">
            <v>0</v>
          </cell>
          <cell r="K9">
            <v>0</v>
          </cell>
          <cell r="L9">
            <v>0</v>
          </cell>
          <cell r="M9">
            <v>0</v>
          </cell>
          <cell r="N9">
            <v>0</v>
          </cell>
          <cell r="O9">
            <v>0</v>
          </cell>
          <cell r="P9">
            <v>0</v>
          </cell>
          <cell r="Q9">
            <v>0</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Fit"/>
    </sheetNames>
    <sheetDataSet>
      <sheetData sheetId="0"/>
      <sheetData sheetId="1">
        <row r="12">
          <cell r="D12" t="str">
            <v>no</v>
          </cell>
        </row>
        <row r="16">
          <cell r="B16" t="str">
            <v>BetaGeneral(0.85675, 1.7674, 33352, 144204)</v>
          </cell>
          <cell r="E16">
            <v>1.0000000000000001E+300</v>
          </cell>
          <cell r="G16">
            <v>8.736583824957378E-2</v>
          </cell>
          <cell r="I16">
            <v>6.9423076923076934</v>
          </cell>
        </row>
        <row r="17">
          <cell r="B17" t="str">
            <v>Expon(35894) Shift=+32661</v>
          </cell>
          <cell r="E17">
            <v>1.3502596176414485</v>
          </cell>
          <cell r="G17">
            <v>0.14827512275848909</v>
          </cell>
          <cell r="I17">
            <v>5.4615384615384679</v>
          </cell>
        </row>
        <row r="18">
          <cell r="B18" t="str">
            <v>ExtValue(57103, 19906)</v>
          </cell>
          <cell r="E18">
            <v>0.57020651824685586</v>
          </cell>
          <cell r="G18">
            <v>8.6990841896833149E-2</v>
          </cell>
          <cell r="I18">
            <v>4.0769230769230722</v>
          </cell>
        </row>
        <row r="19">
          <cell r="B19" t="str">
            <v>InvGauss(47174, 119448) Shift=+22071</v>
          </cell>
          <cell r="E19">
            <v>0.2926112448677145</v>
          </cell>
          <cell r="G19">
            <v>6.8357603934567412E-2</v>
          </cell>
          <cell r="I19">
            <v>1.6538461538461531</v>
          </cell>
        </row>
        <row r="20">
          <cell r="B20" t="str">
            <v>Logistic(66291, 15235)</v>
          </cell>
          <cell r="E20">
            <v>1.1687320831400569</v>
          </cell>
          <cell r="G20">
            <v>0.1036041312125812</v>
          </cell>
          <cell r="I20">
            <v>17.230769230769234</v>
          </cell>
        </row>
        <row r="21">
          <cell r="B21" t="str">
            <v>LogLogistic(28097, 33572, 2.3760)</v>
          </cell>
          <cell r="E21">
            <v>0.37366132945184205</v>
          </cell>
          <cell r="G21">
            <v>7.8407650112536503E-2</v>
          </cell>
          <cell r="I21">
            <v>2.6923076923076916</v>
          </cell>
        </row>
        <row r="22">
          <cell r="B22" t="str">
            <v>Lognorm(45693, 31267) Shift=+24041</v>
          </cell>
          <cell r="E22">
            <v>0.30575788297577589</v>
          </cell>
          <cell r="G22">
            <v>7.137134092908945E-2</v>
          </cell>
          <cell r="I22">
            <v>1.653846153846154</v>
          </cell>
        </row>
        <row r="23">
          <cell r="B23" t="str">
            <v>Normal(69245, 26964)</v>
          </cell>
          <cell r="E23">
            <v>1.3921311003778598</v>
          </cell>
          <cell r="G23">
            <v>0.13400705278364478</v>
          </cell>
          <cell r="I23">
            <v>18.961538461538453</v>
          </cell>
        </row>
        <row r="24">
          <cell r="B24" t="str">
            <v>Pareto(1.5137, 33352)</v>
          </cell>
          <cell r="E24">
            <v>1.0000000000000001E+300</v>
          </cell>
          <cell r="G24">
            <v>0.22257717399623078</v>
          </cell>
          <cell r="I24">
            <v>28.75</v>
          </cell>
        </row>
        <row r="25">
          <cell r="B25" t="str">
            <v>Pearson5(5.5063, 269722) Shift=+9967.9</v>
          </cell>
          <cell r="E25">
            <v>0.34197981232166086</v>
          </cell>
          <cell r="G25">
            <v>7.5568467773328152E-2</v>
          </cell>
          <cell r="I25">
            <v>4.4230769230769207</v>
          </cell>
        </row>
        <row r="26">
          <cell r="B26" t="str">
            <v>Triang(33319, 33352, 145946)</v>
          </cell>
          <cell r="E26">
            <v>0.45334340381094762</v>
          </cell>
          <cell r="G26">
            <v>0.10295635736740971</v>
          </cell>
          <cell r="I26">
            <v>3.7307692307692308</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4"/>
  <sheetViews>
    <sheetView showGridLines="0" workbookViewId="0">
      <selection activeCell="B11" sqref="B11"/>
    </sheetView>
  </sheetViews>
  <sheetFormatPr defaultColWidth="9.109375" defaultRowHeight="13.2"/>
  <cols>
    <col min="1" max="1" width="9.109375" style="67"/>
    <col min="2" max="2" width="45.33203125" style="67" customWidth="1"/>
    <col min="3" max="16384" width="9.109375" style="67"/>
  </cols>
  <sheetData>
    <row r="4" spans="2:2" ht="92.4">
      <c r="B4" s="66" t="s">
        <v>5532</v>
      </c>
    </row>
  </sheetData>
  <phoneticPr fontId="5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63"/>
  <sheetViews>
    <sheetView showGridLines="0" tabSelected="1" zoomScaleNormal="100" workbookViewId="0">
      <selection activeCell="F15" sqref="F15"/>
    </sheetView>
  </sheetViews>
  <sheetFormatPr defaultRowHeight="13.2"/>
  <cols>
    <col min="1" max="1" width="16.6640625" style="4" customWidth="1"/>
    <col min="2" max="2" width="14.109375" customWidth="1"/>
    <col min="3" max="3" width="13" customWidth="1"/>
    <col min="4" max="4" width="22.5546875" style="4" bestFit="1" customWidth="1"/>
    <col min="5" max="5" width="10.6640625" bestFit="1" customWidth="1"/>
    <col min="6" max="6" width="11.88671875" style="4" customWidth="1"/>
    <col min="7" max="7" width="32.109375" style="4" bestFit="1" customWidth="1"/>
    <col min="8" max="8" width="9.109375" style="4"/>
    <col min="9" max="9" width="15" style="4" bestFit="1" customWidth="1"/>
    <col min="10" max="10" width="16" style="4" bestFit="1" customWidth="1"/>
    <col min="11" max="11" width="11.109375" style="4" bestFit="1" customWidth="1"/>
    <col min="12" max="12" width="12.88671875" bestFit="1" customWidth="1"/>
    <col min="13" max="13" width="11.88671875" customWidth="1"/>
    <col min="14" max="14" width="10.33203125" bestFit="1" customWidth="1"/>
  </cols>
  <sheetData>
    <row r="1" spans="1:14" s="4" customFormat="1" ht="45">
      <c r="A1" s="7" t="s">
        <v>849</v>
      </c>
      <c r="B1" s="8" t="s">
        <v>409</v>
      </c>
      <c r="C1" s="8" t="s">
        <v>410</v>
      </c>
      <c r="D1" s="7" t="s">
        <v>411</v>
      </c>
      <c r="E1" s="7" t="s">
        <v>412</v>
      </c>
      <c r="F1" s="7" t="s">
        <v>0</v>
      </c>
      <c r="G1" s="7" t="s">
        <v>413</v>
      </c>
      <c r="H1" s="7" t="s">
        <v>481</v>
      </c>
      <c r="I1" s="7" t="s">
        <v>847</v>
      </c>
      <c r="J1" s="7" t="s">
        <v>848</v>
      </c>
      <c r="K1" s="7" t="s">
        <v>414</v>
      </c>
      <c r="L1" s="9" t="s">
        <v>844</v>
      </c>
      <c r="M1" s="9" t="s">
        <v>845</v>
      </c>
      <c r="N1" s="10" t="s">
        <v>846</v>
      </c>
    </row>
    <row r="2" spans="1:14">
      <c r="A2" s="6" t="s">
        <v>69</v>
      </c>
      <c r="B2" s="1">
        <v>39448</v>
      </c>
      <c r="C2" s="1">
        <v>39814</v>
      </c>
      <c r="D2" s="6" t="s">
        <v>399</v>
      </c>
      <c r="E2" s="6" t="s">
        <v>482</v>
      </c>
      <c r="F2" s="6" t="s">
        <v>426</v>
      </c>
      <c r="G2" s="11" t="s">
        <v>463</v>
      </c>
      <c r="H2" s="5" t="s">
        <v>425</v>
      </c>
      <c r="I2" s="3">
        <v>3000000</v>
      </c>
      <c r="J2" s="3">
        <v>30000</v>
      </c>
      <c r="K2" s="5" t="s">
        <v>421</v>
      </c>
      <c r="L2" s="2">
        <v>7056.3380269999998</v>
      </c>
      <c r="M2" s="2">
        <v>1587.676056</v>
      </c>
      <c r="N2" s="2">
        <v>5468.6619709999995</v>
      </c>
    </row>
    <row r="3" spans="1:14">
      <c r="A3" s="6" t="s">
        <v>70</v>
      </c>
      <c r="B3" s="1">
        <v>39656</v>
      </c>
      <c r="C3" s="1">
        <v>40205</v>
      </c>
      <c r="D3" s="6" t="s">
        <v>479</v>
      </c>
      <c r="E3" s="6" t="s">
        <v>483</v>
      </c>
      <c r="F3" s="6" t="s">
        <v>417</v>
      </c>
      <c r="G3" s="11" t="s">
        <v>431</v>
      </c>
      <c r="H3" s="5" t="s">
        <v>480</v>
      </c>
      <c r="I3" s="3">
        <v>10000000</v>
      </c>
      <c r="J3" s="3">
        <v>10000000</v>
      </c>
      <c r="K3" s="5" t="s">
        <v>438</v>
      </c>
      <c r="L3" s="2">
        <v>16978.742644999998</v>
      </c>
      <c r="M3" s="2">
        <v>3395.7415080000001</v>
      </c>
      <c r="N3" s="2">
        <v>13583.001136999999</v>
      </c>
    </row>
    <row r="4" spans="1:14">
      <c r="A4" s="6" t="s">
        <v>71</v>
      </c>
      <c r="B4" s="1">
        <v>39658</v>
      </c>
      <c r="C4" s="1">
        <v>42213</v>
      </c>
      <c r="D4" s="6" t="s">
        <v>433</v>
      </c>
      <c r="E4" s="6" t="s">
        <v>484</v>
      </c>
      <c r="F4" s="6" t="s">
        <v>417</v>
      </c>
      <c r="G4" s="11" t="s">
        <v>456</v>
      </c>
      <c r="H4" s="5" t="s">
        <v>434</v>
      </c>
      <c r="I4" s="3">
        <v>20000000</v>
      </c>
      <c r="J4" s="3">
        <v>25000</v>
      </c>
      <c r="K4" s="5" t="s">
        <v>421</v>
      </c>
      <c r="L4" s="2">
        <v>260937.5</v>
      </c>
      <c r="M4" s="2">
        <v>52187.5167</v>
      </c>
      <c r="N4" s="2">
        <v>208749.98329999999</v>
      </c>
    </row>
    <row r="5" spans="1:14">
      <c r="A5" s="6" t="s">
        <v>193</v>
      </c>
      <c r="B5" s="1">
        <v>39814</v>
      </c>
      <c r="C5" s="1">
        <v>40179</v>
      </c>
      <c r="D5" s="6" t="s">
        <v>461</v>
      </c>
      <c r="E5" s="6" t="s">
        <v>485</v>
      </c>
      <c r="F5" s="6" t="s">
        <v>417</v>
      </c>
      <c r="G5" s="11" t="s">
        <v>436</v>
      </c>
      <c r="H5" s="5" t="s">
        <v>419</v>
      </c>
      <c r="I5" s="3">
        <v>15000000</v>
      </c>
      <c r="J5" s="3">
        <v>15000000</v>
      </c>
      <c r="K5" s="5" t="s">
        <v>438</v>
      </c>
      <c r="L5" s="2">
        <v>74999.999999000007</v>
      </c>
      <c r="M5" s="2">
        <v>16875</v>
      </c>
      <c r="N5" s="2">
        <v>58124.999999000007</v>
      </c>
    </row>
    <row r="6" spans="1:14">
      <c r="A6" s="6" t="s">
        <v>192</v>
      </c>
      <c r="B6" s="1">
        <v>39814</v>
      </c>
      <c r="C6" s="1">
        <v>40179</v>
      </c>
      <c r="D6" s="6" t="s">
        <v>447</v>
      </c>
      <c r="E6" s="6" t="s">
        <v>486</v>
      </c>
      <c r="F6" s="6" t="s">
        <v>426</v>
      </c>
      <c r="G6" s="11" t="s">
        <v>455</v>
      </c>
      <c r="H6" s="5" t="s">
        <v>419</v>
      </c>
      <c r="I6" s="3">
        <v>20000000</v>
      </c>
      <c r="J6" s="3">
        <v>3000000</v>
      </c>
      <c r="K6" s="5" t="s">
        <v>448</v>
      </c>
      <c r="L6" s="2">
        <v>1718999.999995</v>
      </c>
      <c r="M6" s="2">
        <v>249254.99999499999</v>
      </c>
      <c r="N6" s="2">
        <v>1469745</v>
      </c>
    </row>
    <row r="7" spans="1:14">
      <c r="A7" s="6" t="s">
        <v>68</v>
      </c>
      <c r="B7" s="1">
        <v>39399</v>
      </c>
      <c r="C7" s="1">
        <v>39765</v>
      </c>
      <c r="D7" s="6" t="s">
        <v>372</v>
      </c>
      <c r="E7" s="6" t="s">
        <v>487</v>
      </c>
      <c r="F7" s="6" t="s">
        <v>417</v>
      </c>
      <c r="G7" s="11" t="s">
        <v>428</v>
      </c>
      <c r="H7" s="5" t="s">
        <v>419</v>
      </c>
      <c r="I7" s="3">
        <v>1000000</v>
      </c>
      <c r="J7" s="3" t="s">
        <v>420</v>
      </c>
      <c r="K7" s="5" t="s">
        <v>421</v>
      </c>
      <c r="L7" s="2">
        <v>7523.9999989999997</v>
      </c>
      <c r="M7" s="2">
        <v>1504.7999990000001</v>
      </c>
      <c r="N7" s="2">
        <v>6019.2</v>
      </c>
    </row>
    <row r="8" spans="1:14">
      <c r="A8" s="6" t="s">
        <v>191</v>
      </c>
      <c r="B8" s="1">
        <v>39814</v>
      </c>
      <c r="C8" s="1">
        <v>40179</v>
      </c>
      <c r="D8" s="6" t="s">
        <v>461</v>
      </c>
      <c r="E8" s="6" t="s">
        <v>488</v>
      </c>
      <c r="F8" s="6" t="s">
        <v>417</v>
      </c>
      <c r="G8" s="11" t="s">
        <v>418</v>
      </c>
      <c r="H8" s="5" t="s">
        <v>419</v>
      </c>
      <c r="I8" s="3">
        <v>10000000</v>
      </c>
      <c r="J8" s="3">
        <v>15000000</v>
      </c>
      <c r="K8" s="5" t="s">
        <v>438</v>
      </c>
      <c r="L8" s="2">
        <v>94999.999997999999</v>
      </c>
      <c r="M8" s="2">
        <v>21374.999999</v>
      </c>
      <c r="N8" s="2">
        <v>73624.999998999992</v>
      </c>
    </row>
    <row r="9" spans="1:14">
      <c r="A9" s="6" t="s">
        <v>67</v>
      </c>
      <c r="B9" s="1">
        <v>39405</v>
      </c>
      <c r="C9" s="1">
        <v>39801</v>
      </c>
      <c r="D9" s="6" t="s">
        <v>422</v>
      </c>
      <c r="E9" s="6" t="s">
        <v>489</v>
      </c>
      <c r="F9" s="6" t="s">
        <v>417</v>
      </c>
      <c r="G9" s="11" t="s">
        <v>431</v>
      </c>
      <c r="H9" s="5" t="s">
        <v>419</v>
      </c>
      <c r="I9" s="3">
        <v>2500000</v>
      </c>
      <c r="J9" s="3" t="s">
        <v>420</v>
      </c>
      <c r="K9" s="5" t="s">
        <v>421</v>
      </c>
      <c r="L9" s="2">
        <v>4869.8599979999999</v>
      </c>
      <c r="M9" s="2">
        <v>973.96999900000003</v>
      </c>
      <c r="N9" s="2">
        <v>3895.889999</v>
      </c>
    </row>
    <row r="10" spans="1:14">
      <c r="A10" s="6" t="s">
        <v>244</v>
      </c>
      <c r="B10" s="1">
        <v>39814</v>
      </c>
      <c r="C10" s="1">
        <v>40179</v>
      </c>
      <c r="D10" s="6" t="s">
        <v>447</v>
      </c>
      <c r="E10" s="6" t="s">
        <v>490</v>
      </c>
      <c r="F10" s="6" t="s">
        <v>426</v>
      </c>
      <c r="G10" s="11" t="s">
        <v>455</v>
      </c>
      <c r="H10" s="5" t="s">
        <v>419</v>
      </c>
      <c r="I10" s="3">
        <v>30000000</v>
      </c>
      <c r="J10" s="3">
        <v>20000000</v>
      </c>
      <c r="K10" s="5" t="s">
        <v>438</v>
      </c>
      <c r="L10" s="2">
        <v>974999.99999299995</v>
      </c>
      <c r="M10" s="2">
        <v>142349.999992</v>
      </c>
      <c r="N10" s="2">
        <v>832650.00000100001</v>
      </c>
    </row>
    <row r="11" spans="1:14">
      <c r="A11" s="6" t="s">
        <v>66</v>
      </c>
      <c r="B11" s="1">
        <v>39417</v>
      </c>
      <c r="C11" s="1">
        <v>39782</v>
      </c>
      <c r="D11" s="6" t="s">
        <v>390</v>
      </c>
      <c r="E11" s="6" t="s">
        <v>491</v>
      </c>
      <c r="F11" s="6" t="s">
        <v>417</v>
      </c>
      <c r="G11" s="11" t="s">
        <v>453</v>
      </c>
      <c r="H11" s="5" t="s">
        <v>419</v>
      </c>
      <c r="I11" s="3">
        <v>2000000</v>
      </c>
      <c r="J11" s="3" t="s">
        <v>420</v>
      </c>
      <c r="K11" s="5" t="s">
        <v>421</v>
      </c>
      <c r="L11" s="2">
        <v>8500</v>
      </c>
      <c r="M11" s="2">
        <v>1699.9999989999999</v>
      </c>
      <c r="N11" s="2">
        <v>6800.0000010000003</v>
      </c>
    </row>
    <row r="12" spans="1:14">
      <c r="A12" s="6" t="s">
        <v>243</v>
      </c>
      <c r="B12" s="1">
        <v>39814</v>
      </c>
      <c r="C12" s="1">
        <v>40179</v>
      </c>
      <c r="D12" s="6" t="s">
        <v>447</v>
      </c>
      <c r="E12" s="6" t="s">
        <v>492</v>
      </c>
      <c r="F12" s="6" t="s">
        <v>426</v>
      </c>
      <c r="G12" s="11" t="s">
        <v>455</v>
      </c>
      <c r="H12" s="5" t="s">
        <v>419</v>
      </c>
      <c r="I12" s="3">
        <v>20000000</v>
      </c>
      <c r="J12" s="3">
        <v>1000000</v>
      </c>
      <c r="K12" s="5" t="s">
        <v>448</v>
      </c>
      <c r="L12" s="2">
        <v>366366.78999899997</v>
      </c>
      <c r="M12" s="2">
        <v>54955.03</v>
      </c>
      <c r="N12" s="2">
        <v>311411.759999</v>
      </c>
    </row>
    <row r="13" spans="1:14">
      <c r="A13" s="6" t="s">
        <v>65</v>
      </c>
      <c r="B13" s="1">
        <v>39417</v>
      </c>
      <c r="C13" s="1">
        <v>39782</v>
      </c>
      <c r="D13" s="6" t="s">
        <v>390</v>
      </c>
      <c r="E13" s="6" t="s">
        <v>493</v>
      </c>
      <c r="F13" s="6" t="s">
        <v>417</v>
      </c>
      <c r="G13" s="11" t="s">
        <v>453</v>
      </c>
      <c r="H13" s="5" t="s">
        <v>419</v>
      </c>
      <c r="I13" s="3">
        <v>4000000</v>
      </c>
      <c r="J13" s="3" t="s">
        <v>420</v>
      </c>
      <c r="K13" s="5" t="s">
        <v>421</v>
      </c>
      <c r="L13" s="2">
        <v>8500</v>
      </c>
      <c r="M13" s="2">
        <v>1699.9999989999999</v>
      </c>
      <c r="N13" s="2">
        <v>6800.0000010000003</v>
      </c>
    </row>
    <row r="14" spans="1:14">
      <c r="A14" s="6" t="s">
        <v>242</v>
      </c>
      <c r="B14" s="1">
        <v>39814</v>
      </c>
      <c r="C14" s="1">
        <v>40179</v>
      </c>
      <c r="D14" s="6" t="s">
        <v>461</v>
      </c>
      <c r="E14" s="6" t="s">
        <v>494</v>
      </c>
      <c r="F14" s="6" t="s">
        <v>417</v>
      </c>
      <c r="G14" s="11" t="s">
        <v>436</v>
      </c>
      <c r="H14" s="5" t="s">
        <v>419</v>
      </c>
      <c r="I14" s="3">
        <v>15000000</v>
      </c>
      <c r="J14" s="3">
        <v>15000000</v>
      </c>
      <c r="K14" s="5" t="s">
        <v>438</v>
      </c>
      <c r="L14" s="2">
        <v>79999.999999000007</v>
      </c>
      <c r="M14" s="2">
        <v>17999.999999</v>
      </c>
      <c r="N14" s="2">
        <v>62000</v>
      </c>
    </row>
    <row r="15" spans="1:14">
      <c r="A15" s="6" t="s">
        <v>241</v>
      </c>
      <c r="B15" s="1">
        <v>39814</v>
      </c>
      <c r="C15" s="1">
        <v>40179</v>
      </c>
      <c r="D15" s="6" t="s">
        <v>447</v>
      </c>
      <c r="E15" s="6" t="s">
        <v>495</v>
      </c>
      <c r="F15" s="6" t="s">
        <v>426</v>
      </c>
      <c r="G15" s="11" t="s">
        <v>455</v>
      </c>
      <c r="H15" s="5" t="s">
        <v>419</v>
      </c>
      <c r="I15" s="3">
        <v>20000000</v>
      </c>
      <c r="J15" s="3">
        <v>20000000</v>
      </c>
      <c r="K15" s="5" t="s">
        <v>438</v>
      </c>
      <c r="L15" s="2">
        <v>158564.39000000001</v>
      </c>
      <c r="M15" s="2">
        <v>23784.660001</v>
      </c>
      <c r="N15" s="2">
        <v>134779.729999</v>
      </c>
    </row>
    <row r="16" spans="1:14">
      <c r="A16" s="6" t="s">
        <v>240</v>
      </c>
      <c r="B16" s="1">
        <v>39814</v>
      </c>
      <c r="C16" s="1">
        <v>40179</v>
      </c>
      <c r="D16" s="6" t="s">
        <v>469</v>
      </c>
      <c r="E16" s="6" t="s">
        <v>496</v>
      </c>
      <c r="F16" s="6" t="s">
        <v>417</v>
      </c>
      <c r="G16" s="11" t="s">
        <v>452</v>
      </c>
      <c r="H16" s="5" t="s">
        <v>419</v>
      </c>
      <c r="I16" s="3">
        <v>15000000</v>
      </c>
      <c r="J16" s="3">
        <v>50000</v>
      </c>
      <c r="K16" s="5" t="s">
        <v>448</v>
      </c>
      <c r="L16" s="2">
        <v>20699.999999</v>
      </c>
      <c r="M16" s="2">
        <v>0</v>
      </c>
      <c r="N16" s="2">
        <v>20699.999999</v>
      </c>
    </row>
    <row r="17" spans="1:14">
      <c r="A17" s="6" t="s">
        <v>64</v>
      </c>
      <c r="B17" s="1">
        <v>39417</v>
      </c>
      <c r="C17" s="1">
        <v>39783</v>
      </c>
      <c r="D17" s="6" t="s">
        <v>391</v>
      </c>
      <c r="E17" s="6" t="s">
        <v>497</v>
      </c>
      <c r="F17" s="6" t="s">
        <v>417</v>
      </c>
      <c r="G17" s="11" t="s">
        <v>453</v>
      </c>
      <c r="H17" s="5" t="s">
        <v>419</v>
      </c>
      <c r="I17" s="3">
        <v>15000000</v>
      </c>
      <c r="J17" s="3" t="s">
        <v>420</v>
      </c>
      <c r="K17" s="5" t="s">
        <v>421</v>
      </c>
      <c r="L17" s="2">
        <v>27499.999997999999</v>
      </c>
      <c r="M17" s="2">
        <v>5499.9999989999997</v>
      </c>
      <c r="N17" s="2">
        <v>21999.999999</v>
      </c>
    </row>
    <row r="18" spans="1:14">
      <c r="A18" s="6" t="s">
        <v>239</v>
      </c>
      <c r="B18" s="1">
        <v>39814</v>
      </c>
      <c r="C18" s="1">
        <v>40179</v>
      </c>
      <c r="D18" s="6" t="s">
        <v>447</v>
      </c>
      <c r="E18" s="6" t="s">
        <v>498</v>
      </c>
      <c r="F18" s="6" t="s">
        <v>426</v>
      </c>
      <c r="G18" s="11" t="s">
        <v>455</v>
      </c>
      <c r="H18" s="5" t="s">
        <v>419</v>
      </c>
      <c r="I18" s="3">
        <v>30000000</v>
      </c>
      <c r="J18" s="3">
        <v>40000000</v>
      </c>
      <c r="K18" s="5" t="s">
        <v>438</v>
      </c>
      <c r="L18" s="2">
        <v>100191.78</v>
      </c>
      <c r="M18" s="2">
        <v>12523.980001</v>
      </c>
      <c r="N18" s="2">
        <v>87667.799998999995</v>
      </c>
    </row>
    <row r="19" spans="1:14">
      <c r="A19" s="6" t="s">
        <v>63</v>
      </c>
      <c r="B19" s="1">
        <v>39417</v>
      </c>
      <c r="C19" s="1">
        <v>39783</v>
      </c>
      <c r="D19" s="6" t="s">
        <v>383</v>
      </c>
      <c r="E19" s="6" t="s">
        <v>499</v>
      </c>
      <c r="F19" s="6" t="s">
        <v>417</v>
      </c>
      <c r="G19" s="11" t="s">
        <v>462</v>
      </c>
      <c r="H19" s="5" t="s">
        <v>419</v>
      </c>
      <c r="I19" s="3">
        <v>25000000</v>
      </c>
      <c r="J19" s="3">
        <v>1500000</v>
      </c>
      <c r="K19" s="5" t="s">
        <v>448</v>
      </c>
      <c r="L19" s="2">
        <v>458289.35</v>
      </c>
      <c r="M19" s="2">
        <v>0</v>
      </c>
      <c r="N19" s="2">
        <v>458289.35</v>
      </c>
    </row>
    <row r="20" spans="1:14">
      <c r="A20" s="6" t="s">
        <v>238</v>
      </c>
      <c r="B20" s="1">
        <v>40148</v>
      </c>
      <c r="C20" s="1">
        <v>40513</v>
      </c>
      <c r="D20" s="6" t="s">
        <v>450</v>
      </c>
      <c r="E20" s="6" t="s">
        <v>500</v>
      </c>
      <c r="F20" s="6" t="s">
        <v>417</v>
      </c>
      <c r="G20" s="11" t="s">
        <v>462</v>
      </c>
      <c r="H20" s="5" t="s">
        <v>419</v>
      </c>
      <c r="I20" s="3">
        <v>25000000</v>
      </c>
      <c r="J20" s="3">
        <v>1500000</v>
      </c>
      <c r="K20" s="5" t="s">
        <v>448</v>
      </c>
      <c r="L20" s="2">
        <v>653797.47999699996</v>
      </c>
      <c r="M20" s="2">
        <v>68452.619986999998</v>
      </c>
      <c r="N20" s="2">
        <v>585344.86000999995</v>
      </c>
    </row>
    <row r="21" spans="1:14">
      <c r="A21" s="6" t="s">
        <v>237</v>
      </c>
      <c r="B21" s="1">
        <v>39814</v>
      </c>
      <c r="C21" s="1">
        <v>40179</v>
      </c>
      <c r="D21" s="6" t="s">
        <v>469</v>
      </c>
      <c r="E21" s="6" t="s">
        <v>501</v>
      </c>
      <c r="F21" s="6" t="s">
        <v>417</v>
      </c>
      <c r="G21" s="11" t="s">
        <v>452</v>
      </c>
      <c r="H21" s="5" t="s">
        <v>419</v>
      </c>
      <c r="I21" s="3">
        <v>5000000</v>
      </c>
      <c r="J21" s="3">
        <v>25000000</v>
      </c>
      <c r="K21" s="5" t="s">
        <v>438</v>
      </c>
      <c r="L21" s="2">
        <v>22500</v>
      </c>
      <c r="M21" s="2">
        <v>0</v>
      </c>
      <c r="N21" s="2">
        <v>22500</v>
      </c>
    </row>
    <row r="22" spans="1:14">
      <c r="A22" s="6" t="s">
        <v>236</v>
      </c>
      <c r="B22" s="1">
        <v>39814</v>
      </c>
      <c r="C22" s="1">
        <v>40179</v>
      </c>
      <c r="D22" s="6" t="s">
        <v>447</v>
      </c>
      <c r="E22" s="6" t="s">
        <v>502</v>
      </c>
      <c r="F22" s="6" t="s">
        <v>426</v>
      </c>
      <c r="G22" s="11" t="s">
        <v>455</v>
      </c>
      <c r="H22" s="5" t="s">
        <v>419</v>
      </c>
      <c r="I22" s="3">
        <v>25000000</v>
      </c>
      <c r="J22" s="3">
        <v>50000000</v>
      </c>
      <c r="K22" s="5" t="s">
        <v>438</v>
      </c>
      <c r="L22" s="2">
        <v>194999.99999899999</v>
      </c>
      <c r="M22" s="2">
        <v>34124.999996999999</v>
      </c>
      <c r="N22" s="2">
        <v>160875.00000199999</v>
      </c>
    </row>
    <row r="23" spans="1:14">
      <c r="A23" s="6" t="s">
        <v>235</v>
      </c>
      <c r="B23" s="1">
        <v>39814</v>
      </c>
      <c r="C23" s="1">
        <v>40179</v>
      </c>
      <c r="D23" s="6" t="s">
        <v>461</v>
      </c>
      <c r="E23" s="6" t="s">
        <v>503</v>
      </c>
      <c r="F23" s="6" t="s">
        <v>417</v>
      </c>
      <c r="G23" s="11" t="s">
        <v>436</v>
      </c>
      <c r="H23" s="5" t="s">
        <v>419</v>
      </c>
      <c r="I23" s="3">
        <v>60000000</v>
      </c>
      <c r="J23" s="3">
        <v>160000000</v>
      </c>
      <c r="K23" s="5" t="s">
        <v>438</v>
      </c>
      <c r="L23" s="2">
        <v>229999.99999800001</v>
      </c>
      <c r="M23" s="2">
        <v>51749.999997999999</v>
      </c>
      <c r="N23" s="2">
        <v>178250</v>
      </c>
    </row>
    <row r="24" spans="1:14">
      <c r="A24" s="6" t="s">
        <v>234</v>
      </c>
      <c r="B24" s="1">
        <v>39814</v>
      </c>
      <c r="C24" s="1">
        <v>40179</v>
      </c>
      <c r="D24" s="6" t="s">
        <v>433</v>
      </c>
      <c r="E24" s="6" t="s">
        <v>504</v>
      </c>
      <c r="F24" s="6" t="s">
        <v>417</v>
      </c>
      <c r="G24" s="11" t="s">
        <v>431</v>
      </c>
      <c r="H24" s="5" t="s">
        <v>425</v>
      </c>
      <c r="I24" s="3">
        <v>7500000</v>
      </c>
      <c r="J24" s="3" t="s">
        <v>420</v>
      </c>
      <c r="K24" s="5" t="s">
        <v>421</v>
      </c>
      <c r="L24" s="2">
        <v>48512.323943000003</v>
      </c>
      <c r="M24" s="2">
        <v>1212.808098</v>
      </c>
      <c r="N24" s="2">
        <v>47299.515845000002</v>
      </c>
    </row>
    <row r="25" spans="1:14">
      <c r="A25" s="6" t="s">
        <v>367</v>
      </c>
      <c r="B25" s="1">
        <v>40179</v>
      </c>
      <c r="C25" s="1">
        <v>40544</v>
      </c>
      <c r="D25" s="6" t="s">
        <v>469</v>
      </c>
      <c r="E25" s="6" t="s">
        <v>505</v>
      </c>
      <c r="F25" s="6" t="s">
        <v>417</v>
      </c>
      <c r="G25" s="11" t="s">
        <v>431</v>
      </c>
      <c r="H25" s="5" t="s">
        <v>425</v>
      </c>
      <c r="I25" s="3">
        <v>7500000</v>
      </c>
      <c r="J25" s="3" t="s">
        <v>420</v>
      </c>
      <c r="K25" s="5" t="s">
        <v>421</v>
      </c>
      <c r="L25" s="2">
        <v>79971.830984999993</v>
      </c>
      <c r="M25" s="2">
        <v>0</v>
      </c>
      <c r="N25" s="2">
        <v>79971.830984999993</v>
      </c>
    </row>
    <row r="26" spans="1:14">
      <c r="A26" s="6" t="s">
        <v>145</v>
      </c>
      <c r="B26" s="1">
        <v>39617</v>
      </c>
      <c r="C26" s="1">
        <v>39982</v>
      </c>
      <c r="D26" s="6" t="s">
        <v>464</v>
      </c>
      <c r="E26" s="6" t="s">
        <v>506</v>
      </c>
      <c r="F26" s="6" t="s">
        <v>417</v>
      </c>
      <c r="G26" s="11" t="s">
        <v>429</v>
      </c>
      <c r="H26" s="5" t="s">
        <v>434</v>
      </c>
      <c r="I26" s="3">
        <v>5000000</v>
      </c>
      <c r="J26" s="3" t="s">
        <v>420</v>
      </c>
      <c r="K26" s="5" t="s">
        <v>448</v>
      </c>
      <c r="L26" s="2">
        <v>14028</v>
      </c>
      <c r="M26" s="2">
        <v>2805.6</v>
      </c>
      <c r="N26" s="2">
        <v>11222.4</v>
      </c>
    </row>
    <row r="27" spans="1:14">
      <c r="A27" s="6" t="s">
        <v>233</v>
      </c>
      <c r="B27" s="1">
        <v>39814</v>
      </c>
      <c r="C27" s="1">
        <v>40179</v>
      </c>
      <c r="D27" s="6" t="s">
        <v>461</v>
      </c>
      <c r="E27" s="6" t="s">
        <v>507</v>
      </c>
      <c r="F27" s="6" t="s">
        <v>417</v>
      </c>
      <c r="G27" s="11" t="s">
        <v>436</v>
      </c>
      <c r="H27" s="5" t="s">
        <v>419</v>
      </c>
      <c r="I27" s="3">
        <v>50000000</v>
      </c>
      <c r="J27" s="3">
        <v>220000000</v>
      </c>
      <c r="K27" s="5" t="s">
        <v>438</v>
      </c>
      <c r="L27" s="2">
        <v>97999.999999000007</v>
      </c>
      <c r="M27" s="2">
        <v>22049.999997999999</v>
      </c>
      <c r="N27" s="2">
        <v>75950.000001000008</v>
      </c>
    </row>
    <row r="28" spans="1:14">
      <c r="A28" s="6" t="s">
        <v>62</v>
      </c>
      <c r="B28" s="1">
        <v>39414</v>
      </c>
      <c r="C28" s="1">
        <v>39629</v>
      </c>
      <c r="D28" s="6" t="s">
        <v>393</v>
      </c>
      <c r="E28" s="6" t="s">
        <v>508</v>
      </c>
      <c r="F28" s="6" t="s">
        <v>417</v>
      </c>
      <c r="G28" s="11" t="s">
        <v>452</v>
      </c>
      <c r="H28" s="5" t="s">
        <v>419</v>
      </c>
      <c r="I28" s="3">
        <v>5000000</v>
      </c>
      <c r="J28" s="3" t="s">
        <v>420</v>
      </c>
      <c r="K28" s="5" t="s">
        <v>421</v>
      </c>
      <c r="L28" s="2">
        <v>14863</v>
      </c>
      <c r="M28" s="2">
        <v>2229.4499999999998</v>
      </c>
      <c r="N28" s="2">
        <v>12633.55</v>
      </c>
    </row>
    <row r="29" spans="1:14">
      <c r="A29" s="6" t="s">
        <v>232</v>
      </c>
      <c r="B29" s="1">
        <v>39814</v>
      </c>
      <c r="C29" s="1">
        <v>40179</v>
      </c>
      <c r="D29" s="6" t="s">
        <v>461</v>
      </c>
      <c r="E29" s="6" t="s">
        <v>509</v>
      </c>
      <c r="F29" s="6" t="s">
        <v>417</v>
      </c>
      <c r="G29" s="11" t="s">
        <v>436</v>
      </c>
      <c r="H29" s="5" t="s">
        <v>419</v>
      </c>
      <c r="I29" s="3">
        <v>15000000</v>
      </c>
      <c r="J29" s="3">
        <v>15000000</v>
      </c>
      <c r="K29" s="5" t="s">
        <v>438</v>
      </c>
      <c r="L29" s="2">
        <v>110000</v>
      </c>
      <c r="M29" s="2">
        <v>24749.999999</v>
      </c>
      <c r="N29" s="2">
        <v>85250.000001000008</v>
      </c>
    </row>
    <row r="30" spans="1:14">
      <c r="A30" s="6" t="s">
        <v>231</v>
      </c>
      <c r="B30" s="1">
        <v>39822</v>
      </c>
      <c r="C30" s="1">
        <v>40186</v>
      </c>
      <c r="D30" s="6" t="s">
        <v>433</v>
      </c>
      <c r="E30" s="6" t="s">
        <v>510</v>
      </c>
      <c r="F30" s="6" t="s">
        <v>426</v>
      </c>
      <c r="G30" s="11" t="s">
        <v>473</v>
      </c>
      <c r="H30" s="5" t="s">
        <v>434</v>
      </c>
      <c r="I30" s="3">
        <v>5000000</v>
      </c>
      <c r="J30" s="3">
        <v>100000</v>
      </c>
      <c r="K30" s="5" t="s">
        <v>448</v>
      </c>
      <c r="L30" s="2">
        <v>83500</v>
      </c>
      <c r="M30" s="2">
        <v>0</v>
      </c>
      <c r="N30" s="2">
        <v>83500</v>
      </c>
    </row>
    <row r="31" spans="1:14">
      <c r="A31" s="6" t="s">
        <v>61</v>
      </c>
      <c r="B31" s="1">
        <v>39447</v>
      </c>
      <c r="C31" s="1">
        <v>39813</v>
      </c>
      <c r="D31" s="6" t="s">
        <v>399</v>
      </c>
      <c r="E31" s="6" t="s">
        <v>511</v>
      </c>
      <c r="F31" s="6" t="s">
        <v>426</v>
      </c>
      <c r="G31" s="11" t="s">
        <v>477</v>
      </c>
      <c r="H31" s="5" t="s">
        <v>425</v>
      </c>
      <c r="I31" s="3">
        <v>15000000</v>
      </c>
      <c r="J31" s="3">
        <v>15000000</v>
      </c>
      <c r="K31" s="5" t="s">
        <v>438</v>
      </c>
      <c r="L31" s="2">
        <v>346936.61971300002</v>
      </c>
      <c r="M31" s="2">
        <v>69387.323940999995</v>
      </c>
      <c r="N31" s="2">
        <v>277549.29577200004</v>
      </c>
    </row>
    <row r="32" spans="1:14">
      <c r="A32" s="6" t="s">
        <v>230</v>
      </c>
      <c r="B32" s="1">
        <v>39822</v>
      </c>
      <c r="C32" s="1">
        <v>40186</v>
      </c>
      <c r="D32" s="6" t="s">
        <v>433</v>
      </c>
      <c r="E32" s="6" t="s">
        <v>512</v>
      </c>
      <c r="F32" s="6" t="s">
        <v>426</v>
      </c>
      <c r="G32" s="11" t="s">
        <v>473</v>
      </c>
      <c r="H32" s="5" t="s">
        <v>434</v>
      </c>
      <c r="I32" s="3">
        <v>10000000</v>
      </c>
      <c r="J32" s="3">
        <v>5000000</v>
      </c>
      <c r="K32" s="5" t="s">
        <v>438</v>
      </c>
      <c r="L32" s="2">
        <v>40706.25</v>
      </c>
      <c r="M32" s="2">
        <v>0</v>
      </c>
      <c r="N32" s="2">
        <v>40706.25</v>
      </c>
    </row>
    <row r="33" spans="1:14">
      <c r="A33" s="6" t="s">
        <v>60</v>
      </c>
      <c r="B33" s="1">
        <v>39447</v>
      </c>
      <c r="C33" s="1">
        <v>39813</v>
      </c>
      <c r="D33" s="6" t="s">
        <v>399</v>
      </c>
      <c r="E33" s="6" t="s">
        <v>513</v>
      </c>
      <c r="F33" s="6" t="s">
        <v>426</v>
      </c>
      <c r="G33" s="11" t="s">
        <v>477</v>
      </c>
      <c r="H33" s="5" t="s">
        <v>425</v>
      </c>
      <c r="I33" s="3">
        <v>10000000</v>
      </c>
      <c r="J33" s="3">
        <v>10000000</v>
      </c>
      <c r="K33" s="5" t="s">
        <v>438</v>
      </c>
      <c r="L33" s="2">
        <v>393978.87323799997</v>
      </c>
      <c r="M33" s="2">
        <v>78795.774644000005</v>
      </c>
      <c r="N33" s="2">
        <v>315183.09859399998</v>
      </c>
    </row>
    <row r="34" spans="1:14">
      <c r="A34" s="6" t="s">
        <v>229</v>
      </c>
      <c r="B34" s="1">
        <v>39822</v>
      </c>
      <c r="C34" s="1">
        <v>40186</v>
      </c>
      <c r="D34" s="6" t="s">
        <v>433</v>
      </c>
      <c r="E34" s="6" t="s">
        <v>514</v>
      </c>
      <c r="F34" s="6" t="s">
        <v>426</v>
      </c>
      <c r="G34" s="11" t="s">
        <v>473</v>
      </c>
      <c r="H34" s="5" t="s">
        <v>434</v>
      </c>
      <c r="I34" s="3">
        <v>5000000</v>
      </c>
      <c r="J34" s="3">
        <v>10000000</v>
      </c>
      <c r="K34" s="5" t="s">
        <v>438</v>
      </c>
      <c r="L34" s="2">
        <v>10771.5</v>
      </c>
      <c r="M34" s="2">
        <v>0</v>
      </c>
      <c r="N34" s="2">
        <v>10771.5</v>
      </c>
    </row>
    <row r="35" spans="1:14">
      <c r="A35" s="6" t="s">
        <v>228</v>
      </c>
      <c r="B35" s="1">
        <v>39821</v>
      </c>
      <c r="C35" s="1">
        <v>40186</v>
      </c>
      <c r="D35" s="6" t="s">
        <v>447</v>
      </c>
      <c r="E35" s="6" t="s">
        <v>515</v>
      </c>
      <c r="F35" s="6" t="s">
        <v>426</v>
      </c>
      <c r="G35" s="11" t="s">
        <v>472</v>
      </c>
      <c r="H35" s="5" t="s">
        <v>419</v>
      </c>
      <c r="I35" s="3">
        <v>5000000</v>
      </c>
      <c r="J35" s="3">
        <v>100000</v>
      </c>
      <c r="K35" s="5" t="s">
        <v>421</v>
      </c>
      <c r="L35" s="2">
        <v>144999.99999899999</v>
      </c>
      <c r="M35" s="2">
        <v>25374.999997999999</v>
      </c>
      <c r="N35" s="2">
        <v>119625.00000099999</v>
      </c>
    </row>
    <row r="36" spans="1:14">
      <c r="A36" s="6" t="s">
        <v>59</v>
      </c>
      <c r="B36" s="1">
        <v>39439</v>
      </c>
      <c r="C36" s="1">
        <v>39805</v>
      </c>
      <c r="D36" s="6" t="s">
        <v>422</v>
      </c>
      <c r="E36" s="6" t="s">
        <v>516</v>
      </c>
      <c r="F36" s="6" t="s">
        <v>417</v>
      </c>
      <c r="G36" s="11" t="s">
        <v>431</v>
      </c>
      <c r="H36" s="5" t="s">
        <v>419</v>
      </c>
      <c r="I36" s="3">
        <v>2000000</v>
      </c>
      <c r="J36" s="3" t="s">
        <v>420</v>
      </c>
      <c r="K36" s="5" t="s">
        <v>421</v>
      </c>
      <c r="L36" s="2">
        <v>5499.9999989999997</v>
      </c>
      <c r="M36" s="2">
        <v>1099.9999989999999</v>
      </c>
      <c r="N36" s="2">
        <v>4400</v>
      </c>
    </row>
    <row r="37" spans="1:14">
      <c r="A37" s="6" t="s">
        <v>227</v>
      </c>
      <c r="B37" s="1">
        <v>39823</v>
      </c>
      <c r="C37" s="1">
        <v>40237</v>
      </c>
      <c r="D37" s="6" t="s">
        <v>468</v>
      </c>
      <c r="E37" s="6" t="s">
        <v>517</v>
      </c>
      <c r="F37" s="6" t="s">
        <v>417</v>
      </c>
      <c r="G37" s="11" t="s">
        <v>423</v>
      </c>
      <c r="H37" s="5" t="s">
        <v>419</v>
      </c>
      <c r="I37" s="3">
        <v>20000000</v>
      </c>
      <c r="J37" s="3" t="s">
        <v>420</v>
      </c>
      <c r="K37" s="5" t="s">
        <v>421</v>
      </c>
      <c r="L37" s="2">
        <v>61249.309995000003</v>
      </c>
      <c r="M37" s="2">
        <v>13781.099991999999</v>
      </c>
      <c r="N37" s="2">
        <v>47468.210003</v>
      </c>
    </row>
    <row r="38" spans="1:14">
      <c r="A38" s="6" t="s">
        <v>58</v>
      </c>
      <c r="B38" s="1">
        <v>39428</v>
      </c>
      <c r="C38" s="1">
        <v>39794</v>
      </c>
      <c r="D38" s="6" t="s">
        <v>390</v>
      </c>
      <c r="E38" s="6" t="s">
        <v>518</v>
      </c>
      <c r="F38" s="6" t="s">
        <v>426</v>
      </c>
      <c r="G38" s="11" t="s">
        <v>428</v>
      </c>
      <c r="H38" s="5" t="s">
        <v>419</v>
      </c>
      <c r="I38" s="3">
        <v>5000000</v>
      </c>
      <c r="J38" s="3">
        <v>150000</v>
      </c>
      <c r="K38" s="5" t="s">
        <v>421</v>
      </c>
      <c r="L38" s="2">
        <v>65668.999997999999</v>
      </c>
      <c r="M38" s="2">
        <v>13133.8</v>
      </c>
      <c r="N38" s="2">
        <v>52535.199997999996</v>
      </c>
    </row>
    <row r="39" spans="1:14">
      <c r="A39" s="6" t="s">
        <v>226</v>
      </c>
      <c r="B39" s="1">
        <v>39828</v>
      </c>
      <c r="C39" s="1">
        <v>40192</v>
      </c>
      <c r="D39" s="6" t="s">
        <v>433</v>
      </c>
      <c r="E39" s="6" t="s">
        <v>519</v>
      </c>
      <c r="F39" s="6" t="s">
        <v>417</v>
      </c>
      <c r="G39" s="11" t="s">
        <v>477</v>
      </c>
      <c r="H39" s="5" t="s">
        <v>419</v>
      </c>
      <c r="I39" s="3">
        <v>10000000</v>
      </c>
      <c r="J39" s="3" t="s">
        <v>420</v>
      </c>
      <c r="K39" s="5" t="s">
        <v>421</v>
      </c>
      <c r="L39" s="2">
        <v>70300</v>
      </c>
      <c r="M39" s="2">
        <v>14059.999999</v>
      </c>
      <c r="N39" s="2">
        <v>56240.000001</v>
      </c>
    </row>
    <row r="40" spans="1:14">
      <c r="A40" s="6" t="s">
        <v>57</v>
      </c>
      <c r="B40" s="1">
        <v>39445</v>
      </c>
      <c r="C40" s="1">
        <v>39811</v>
      </c>
      <c r="D40" s="6" t="s">
        <v>422</v>
      </c>
      <c r="E40" s="6" t="s">
        <v>520</v>
      </c>
      <c r="F40" s="6" t="s">
        <v>417</v>
      </c>
      <c r="G40" s="11" t="s">
        <v>453</v>
      </c>
      <c r="H40" s="5" t="s">
        <v>419</v>
      </c>
      <c r="I40" s="3">
        <v>1582278</v>
      </c>
      <c r="J40" s="3" t="s">
        <v>420</v>
      </c>
      <c r="K40" s="5" t="s">
        <v>421</v>
      </c>
      <c r="L40" s="2">
        <v>3461.7399989999999</v>
      </c>
      <c r="M40" s="2">
        <v>692.35</v>
      </c>
      <c r="N40" s="2">
        <v>2769.389999</v>
      </c>
    </row>
    <row r="41" spans="1:14">
      <c r="A41" s="6" t="s">
        <v>225</v>
      </c>
      <c r="B41" s="1">
        <v>39844</v>
      </c>
      <c r="C41" s="1">
        <v>40209</v>
      </c>
      <c r="D41" s="6" t="s">
        <v>433</v>
      </c>
      <c r="E41" s="6" t="s">
        <v>521</v>
      </c>
      <c r="F41" s="6" t="s">
        <v>417</v>
      </c>
      <c r="G41" s="11" t="s">
        <v>452</v>
      </c>
      <c r="H41" s="5" t="s">
        <v>434</v>
      </c>
      <c r="I41" s="3">
        <v>35000000</v>
      </c>
      <c r="J41" s="3">
        <v>15000000</v>
      </c>
      <c r="K41" s="5" t="s">
        <v>438</v>
      </c>
      <c r="L41" s="2">
        <v>138610</v>
      </c>
      <c r="M41" s="2">
        <v>3465.25</v>
      </c>
      <c r="N41" s="2">
        <v>135144.75</v>
      </c>
    </row>
    <row r="42" spans="1:14">
      <c r="A42" s="6" t="s">
        <v>224</v>
      </c>
      <c r="B42" s="1">
        <v>39876</v>
      </c>
      <c r="C42" s="1">
        <v>40240</v>
      </c>
      <c r="D42" s="6" t="s">
        <v>416</v>
      </c>
      <c r="E42" s="6" t="s">
        <v>522</v>
      </c>
      <c r="F42" s="6" t="s">
        <v>466</v>
      </c>
      <c r="G42" s="11" t="s">
        <v>443</v>
      </c>
      <c r="H42" s="5" t="s">
        <v>443</v>
      </c>
      <c r="I42" s="3" t="s">
        <v>72</v>
      </c>
      <c r="J42" s="3" t="s">
        <v>72</v>
      </c>
      <c r="K42" s="5" t="s">
        <v>443</v>
      </c>
      <c r="L42" s="2">
        <v>39868.309855</v>
      </c>
      <c r="M42" s="2">
        <v>10963.785207999999</v>
      </c>
      <c r="N42" s="2">
        <v>28904.524646999998</v>
      </c>
    </row>
    <row r="43" spans="1:14">
      <c r="A43" s="6" t="s">
        <v>223</v>
      </c>
      <c r="B43" s="1">
        <v>39845</v>
      </c>
      <c r="C43" s="1">
        <v>40210</v>
      </c>
      <c r="D43" s="6" t="s">
        <v>447</v>
      </c>
      <c r="E43" s="6" t="s">
        <v>523</v>
      </c>
      <c r="F43" s="6" t="s">
        <v>426</v>
      </c>
      <c r="G43" s="11" t="s">
        <v>429</v>
      </c>
      <c r="H43" s="5" t="s">
        <v>419</v>
      </c>
      <c r="I43" s="3">
        <v>1000000</v>
      </c>
      <c r="J43" s="3">
        <v>35000</v>
      </c>
      <c r="K43" s="5" t="s">
        <v>421</v>
      </c>
      <c r="L43" s="2">
        <v>28499.999994000002</v>
      </c>
      <c r="M43" s="2">
        <v>6412.5199940000002</v>
      </c>
      <c r="N43" s="2">
        <v>22087.48</v>
      </c>
    </row>
    <row r="44" spans="1:14">
      <c r="A44" s="6" t="s">
        <v>56</v>
      </c>
      <c r="B44" s="1">
        <v>39437</v>
      </c>
      <c r="C44" s="1">
        <v>39803</v>
      </c>
      <c r="D44" s="6" t="s">
        <v>398</v>
      </c>
      <c r="E44" s="6" t="s">
        <v>524</v>
      </c>
      <c r="F44" s="6" t="s">
        <v>417</v>
      </c>
      <c r="G44" s="11" t="s">
        <v>423</v>
      </c>
      <c r="H44" s="5" t="s">
        <v>419</v>
      </c>
      <c r="I44" s="3">
        <v>10000000</v>
      </c>
      <c r="J44" s="3" t="s">
        <v>420</v>
      </c>
      <c r="K44" s="5" t="s">
        <v>421</v>
      </c>
      <c r="L44" s="2">
        <v>29499.999999</v>
      </c>
      <c r="M44" s="2">
        <v>5899.9999989999997</v>
      </c>
      <c r="N44" s="2">
        <v>23600</v>
      </c>
    </row>
    <row r="45" spans="1:14">
      <c r="A45" s="6" t="s">
        <v>222</v>
      </c>
      <c r="B45" s="1">
        <v>39904</v>
      </c>
      <c r="C45" s="1">
        <v>40269</v>
      </c>
      <c r="D45" s="6" t="s">
        <v>433</v>
      </c>
      <c r="E45" s="6" t="s">
        <v>525</v>
      </c>
      <c r="F45" s="6" t="s">
        <v>426</v>
      </c>
      <c r="G45" s="11" t="s">
        <v>473</v>
      </c>
      <c r="H45" s="5" t="s">
        <v>434</v>
      </c>
      <c r="I45" s="3">
        <v>10000000</v>
      </c>
      <c r="J45" s="3">
        <v>20000000</v>
      </c>
      <c r="K45" s="5" t="s">
        <v>438</v>
      </c>
      <c r="L45" s="2">
        <v>75150</v>
      </c>
      <c r="M45" s="2">
        <v>18787.5167</v>
      </c>
      <c r="N45" s="2">
        <v>56362.4833</v>
      </c>
    </row>
    <row r="46" spans="1:14">
      <c r="A46" s="6" t="s">
        <v>221</v>
      </c>
      <c r="B46" s="1">
        <v>39904</v>
      </c>
      <c r="C46" s="1">
        <v>40269</v>
      </c>
      <c r="D46" s="6" t="s">
        <v>447</v>
      </c>
      <c r="E46" s="6" t="s">
        <v>526</v>
      </c>
      <c r="F46" s="6" t="s">
        <v>426</v>
      </c>
      <c r="G46" s="11" t="s">
        <v>436</v>
      </c>
      <c r="H46" s="5" t="s">
        <v>419</v>
      </c>
      <c r="I46" s="3">
        <v>10000000</v>
      </c>
      <c r="J46" s="3">
        <v>500000</v>
      </c>
      <c r="K46" s="5" t="s">
        <v>421</v>
      </c>
      <c r="L46" s="2">
        <v>794999.99999699998</v>
      </c>
      <c r="M46" s="2">
        <v>158999.999985</v>
      </c>
      <c r="N46" s="2">
        <v>636000.00001199997</v>
      </c>
    </row>
    <row r="47" spans="1:14">
      <c r="A47" s="6" t="s">
        <v>220</v>
      </c>
      <c r="B47" s="1">
        <v>39845</v>
      </c>
      <c r="C47" s="1">
        <v>39934</v>
      </c>
      <c r="D47" s="6" t="s">
        <v>440</v>
      </c>
      <c r="E47" s="6" t="s">
        <v>527</v>
      </c>
      <c r="F47" s="6" t="s">
        <v>417</v>
      </c>
      <c r="G47" s="11" t="s">
        <v>456</v>
      </c>
      <c r="H47" s="5" t="s">
        <v>375</v>
      </c>
      <c r="I47" s="3">
        <v>10000000</v>
      </c>
      <c r="J47" s="3">
        <v>10000000</v>
      </c>
      <c r="K47" s="5" t="s">
        <v>438</v>
      </c>
      <c r="L47" s="2">
        <v>14743.645387</v>
      </c>
      <c r="M47" s="2">
        <v>2948.7305179999998</v>
      </c>
      <c r="N47" s="2">
        <v>11794.914869</v>
      </c>
    </row>
    <row r="48" spans="1:14">
      <c r="A48" s="6" t="s">
        <v>144</v>
      </c>
      <c r="B48" s="1">
        <v>39495</v>
      </c>
      <c r="C48" s="1">
        <v>39861</v>
      </c>
      <c r="D48" s="6" t="s">
        <v>383</v>
      </c>
      <c r="E48" s="6" t="s">
        <v>528</v>
      </c>
      <c r="F48" s="6" t="s">
        <v>417</v>
      </c>
      <c r="G48" s="11" t="s">
        <v>423</v>
      </c>
      <c r="H48" s="5" t="s">
        <v>419</v>
      </c>
      <c r="I48" s="3">
        <v>10000000</v>
      </c>
      <c r="J48" s="3" t="s">
        <v>420</v>
      </c>
      <c r="K48" s="5" t="s">
        <v>421</v>
      </c>
      <c r="L48" s="2">
        <v>36099.999997999999</v>
      </c>
      <c r="M48" s="2">
        <v>7219.9999980000002</v>
      </c>
      <c r="N48" s="2">
        <v>28880</v>
      </c>
    </row>
    <row r="49" spans="1:14">
      <c r="A49" s="6" t="s">
        <v>143</v>
      </c>
      <c r="B49" s="1">
        <v>39448</v>
      </c>
      <c r="C49" s="1">
        <v>39813</v>
      </c>
      <c r="D49" s="6" t="s">
        <v>469</v>
      </c>
      <c r="E49" s="6" t="s">
        <v>529</v>
      </c>
      <c r="F49" s="6" t="s">
        <v>426</v>
      </c>
      <c r="G49" s="11" t="s">
        <v>458</v>
      </c>
      <c r="H49" s="5" t="s">
        <v>434</v>
      </c>
      <c r="I49" s="3">
        <v>10000000</v>
      </c>
      <c r="J49" s="3">
        <v>200000</v>
      </c>
      <c r="K49" s="5" t="s">
        <v>421</v>
      </c>
      <c r="L49" s="2">
        <v>1123513.079996</v>
      </c>
      <c r="M49" s="2">
        <v>224702.599992</v>
      </c>
      <c r="N49" s="2">
        <v>898810.48000400001</v>
      </c>
    </row>
    <row r="50" spans="1:14">
      <c r="A50" s="6" t="s">
        <v>142</v>
      </c>
      <c r="B50" s="1">
        <v>39448</v>
      </c>
      <c r="C50" s="1">
        <v>39814</v>
      </c>
      <c r="D50" s="6" t="s">
        <v>422</v>
      </c>
      <c r="E50" s="6" t="s">
        <v>530</v>
      </c>
      <c r="F50" s="6" t="s">
        <v>417</v>
      </c>
      <c r="G50" s="11" t="s">
        <v>452</v>
      </c>
      <c r="H50" s="5" t="s">
        <v>382</v>
      </c>
      <c r="I50" s="3">
        <v>10000000</v>
      </c>
      <c r="J50" s="3" t="s">
        <v>420</v>
      </c>
      <c r="K50" s="5" t="s">
        <v>421</v>
      </c>
      <c r="L50" s="2">
        <v>4784.6899990000002</v>
      </c>
      <c r="M50" s="2">
        <v>956.94</v>
      </c>
      <c r="N50" s="2">
        <v>3827.7499990000001</v>
      </c>
    </row>
    <row r="51" spans="1:14">
      <c r="A51" s="6" t="s">
        <v>219</v>
      </c>
      <c r="B51" s="1">
        <v>39847</v>
      </c>
      <c r="C51" s="1">
        <v>40211</v>
      </c>
      <c r="D51" s="6" t="s">
        <v>433</v>
      </c>
      <c r="E51" s="6" t="s">
        <v>531</v>
      </c>
      <c r="F51" s="6" t="s">
        <v>445</v>
      </c>
      <c r="G51" s="11" t="s">
        <v>428</v>
      </c>
      <c r="H51" s="5" t="s">
        <v>434</v>
      </c>
      <c r="I51" s="3">
        <v>5000000</v>
      </c>
      <c r="J51" s="3">
        <v>100000</v>
      </c>
      <c r="K51" s="5" t="s">
        <v>421</v>
      </c>
      <c r="L51" s="2">
        <v>99189.950599999996</v>
      </c>
      <c r="M51" s="2">
        <v>22317.7297</v>
      </c>
      <c r="N51" s="2">
        <v>76872.2209</v>
      </c>
    </row>
    <row r="52" spans="1:14">
      <c r="A52" s="6" t="s">
        <v>141</v>
      </c>
      <c r="B52" s="1">
        <v>39478</v>
      </c>
      <c r="C52" s="1">
        <v>39844</v>
      </c>
      <c r="D52" s="6" t="s">
        <v>390</v>
      </c>
      <c r="E52" s="6" t="s">
        <v>532</v>
      </c>
      <c r="F52" s="6" t="s">
        <v>417</v>
      </c>
      <c r="G52" s="11" t="s">
        <v>418</v>
      </c>
      <c r="H52" s="5" t="s">
        <v>419</v>
      </c>
      <c r="I52" s="3">
        <v>1000000</v>
      </c>
      <c r="J52" s="3" t="s">
        <v>420</v>
      </c>
      <c r="K52" s="5" t="s">
        <v>421</v>
      </c>
      <c r="L52" s="2">
        <v>2810.9599990000002</v>
      </c>
      <c r="M52" s="2">
        <v>632.46999900000003</v>
      </c>
      <c r="N52" s="2">
        <v>2178.4899999999998</v>
      </c>
    </row>
    <row r="53" spans="1:14">
      <c r="A53" s="6" t="s">
        <v>140</v>
      </c>
      <c r="B53" s="1">
        <v>39478</v>
      </c>
      <c r="C53" s="1">
        <v>39844</v>
      </c>
      <c r="D53" s="6" t="s">
        <v>424</v>
      </c>
      <c r="E53" s="6" t="s">
        <v>533</v>
      </c>
      <c r="F53" s="6" t="s">
        <v>417</v>
      </c>
      <c r="G53" s="11" t="s">
        <v>452</v>
      </c>
      <c r="H53" s="5" t="s">
        <v>425</v>
      </c>
      <c r="I53" s="3">
        <v>15000000</v>
      </c>
      <c r="J53" s="3" t="s">
        <v>420</v>
      </c>
      <c r="K53" s="5" t="s">
        <v>448</v>
      </c>
      <c r="L53" s="2">
        <v>37633.802816000003</v>
      </c>
      <c r="M53" s="2">
        <v>9408.4507009999998</v>
      </c>
      <c r="N53" s="2">
        <v>28225.352115000002</v>
      </c>
    </row>
    <row r="54" spans="1:14">
      <c r="A54" s="6" t="s">
        <v>218</v>
      </c>
      <c r="B54" s="1">
        <v>39863</v>
      </c>
      <c r="C54" s="1">
        <v>40227</v>
      </c>
      <c r="D54" s="6" t="s">
        <v>474</v>
      </c>
      <c r="E54" s="6" t="s">
        <v>534</v>
      </c>
      <c r="F54" s="6" t="s">
        <v>417</v>
      </c>
      <c r="G54" s="11" t="s">
        <v>456</v>
      </c>
      <c r="H54" s="5" t="s">
        <v>419</v>
      </c>
      <c r="I54" s="3">
        <v>15000000</v>
      </c>
      <c r="J54" s="3">
        <v>60000000</v>
      </c>
      <c r="K54" s="5" t="s">
        <v>438</v>
      </c>
      <c r="L54" s="2">
        <v>51999.999999</v>
      </c>
      <c r="M54" s="2">
        <v>0</v>
      </c>
      <c r="N54" s="2">
        <v>51999.999999</v>
      </c>
    </row>
    <row r="55" spans="1:14">
      <c r="A55" s="6" t="s">
        <v>139</v>
      </c>
      <c r="B55" s="1">
        <v>39467</v>
      </c>
      <c r="C55" s="1">
        <v>39833</v>
      </c>
      <c r="D55" s="6" t="s">
        <v>379</v>
      </c>
      <c r="E55" s="6" t="s">
        <v>535</v>
      </c>
      <c r="F55" s="6" t="s">
        <v>417</v>
      </c>
      <c r="G55" s="11" t="s">
        <v>431</v>
      </c>
      <c r="H55" s="5" t="s">
        <v>419</v>
      </c>
      <c r="I55" s="3">
        <v>25000000</v>
      </c>
      <c r="J55" s="3" t="s">
        <v>420</v>
      </c>
      <c r="K55" s="5" t="s">
        <v>421</v>
      </c>
      <c r="L55" s="2">
        <v>310599.99999600003</v>
      </c>
      <c r="M55" s="2">
        <v>74543.999995999999</v>
      </c>
      <c r="N55" s="2">
        <v>236056</v>
      </c>
    </row>
    <row r="56" spans="1:14">
      <c r="A56" s="6" t="s">
        <v>217</v>
      </c>
      <c r="B56" s="1">
        <v>39849</v>
      </c>
      <c r="C56" s="1">
        <v>40213</v>
      </c>
      <c r="D56" s="6" t="s">
        <v>433</v>
      </c>
      <c r="E56" s="6" t="s">
        <v>536</v>
      </c>
      <c r="F56" s="6" t="s">
        <v>426</v>
      </c>
      <c r="G56" s="11" t="s">
        <v>465</v>
      </c>
      <c r="H56" s="5" t="s">
        <v>434</v>
      </c>
      <c r="I56" s="3">
        <v>7500000</v>
      </c>
      <c r="J56" s="3">
        <v>20000</v>
      </c>
      <c r="K56" s="5" t="s">
        <v>421</v>
      </c>
      <c r="L56" s="2">
        <v>86840</v>
      </c>
      <c r="M56" s="2">
        <v>0</v>
      </c>
      <c r="N56" s="2">
        <v>86840</v>
      </c>
    </row>
    <row r="57" spans="1:14">
      <c r="A57" s="6" t="s">
        <v>216</v>
      </c>
      <c r="B57" s="1">
        <v>39863</v>
      </c>
      <c r="C57" s="1">
        <v>40227</v>
      </c>
      <c r="D57" s="6" t="s">
        <v>474</v>
      </c>
      <c r="E57" s="6" t="s">
        <v>537</v>
      </c>
      <c r="F57" s="6" t="s">
        <v>417</v>
      </c>
      <c r="G57" s="11" t="s">
        <v>456</v>
      </c>
      <c r="H57" s="5" t="s">
        <v>419</v>
      </c>
      <c r="I57" s="3">
        <v>10000000</v>
      </c>
      <c r="J57" s="3">
        <v>50000000</v>
      </c>
      <c r="K57" s="5" t="s">
        <v>438</v>
      </c>
      <c r="L57" s="2">
        <v>44499.999999</v>
      </c>
      <c r="M57" s="2">
        <v>0</v>
      </c>
      <c r="N57" s="2">
        <v>44499.999999</v>
      </c>
    </row>
    <row r="58" spans="1:14">
      <c r="A58" s="6" t="s">
        <v>215</v>
      </c>
      <c r="B58" s="1">
        <v>39850</v>
      </c>
      <c r="C58" s="1">
        <v>40178</v>
      </c>
      <c r="D58" s="6" t="s">
        <v>433</v>
      </c>
      <c r="E58" s="6" t="s">
        <v>538</v>
      </c>
      <c r="F58" s="6" t="s">
        <v>426</v>
      </c>
      <c r="G58" s="11" t="s">
        <v>436</v>
      </c>
      <c r="H58" s="5" t="s">
        <v>434</v>
      </c>
      <c r="I58" s="3">
        <v>5000000</v>
      </c>
      <c r="J58" s="3">
        <v>10000</v>
      </c>
      <c r="K58" s="5" t="s">
        <v>421</v>
      </c>
      <c r="L58" s="2">
        <v>63222.091800000002</v>
      </c>
      <c r="M58" s="2">
        <v>15805.531300000001</v>
      </c>
      <c r="N58" s="2">
        <v>47416.5605</v>
      </c>
    </row>
    <row r="59" spans="1:14">
      <c r="A59" s="6" t="s">
        <v>138</v>
      </c>
      <c r="B59" s="1">
        <v>39448</v>
      </c>
      <c r="C59" s="1">
        <v>39814</v>
      </c>
      <c r="D59" s="6" t="s">
        <v>399</v>
      </c>
      <c r="E59" s="6" t="s">
        <v>539</v>
      </c>
      <c r="F59" s="6" t="s">
        <v>417</v>
      </c>
      <c r="G59" s="11" t="s">
        <v>406</v>
      </c>
      <c r="H59" s="5" t="s">
        <v>425</v>
      </c>
      <c r="I59" s="3">
        <v>5000000</v>
      </c>
      <c r="J59" s="3">
        <v>1000000</v>
      </c>
      <c r="K59" s="5" t="s">
        <v>438</v>
      </c>
      <c r="L59" s="2">
        <v>9408.4507030000004</v>
      </c>
      <c r="M59" s="2">
        <v>1881.6901399999999</v>
      </c>
      <c r="N59" s="2">
        <v>7526.7605630000007</v>
      </c>
    </row>
    <row r="60" spans="1:14">
      <c r="A60" s="6" t="s">
        <v>214</v>
      </c>
      <c r="B60" s="1">
        <v>39863</v>
      </c>
      <c r="C60" s="1">
        <v>40227</v>
      </c>
      <c r="D60" s="6" t="s">
        <v>474</v>
      </c>
      <c r="E60" s="6" t="s">
        <v>540</v>
      </c>
      <c r="F60" s="6" t="s">
        <v>417</v>
      </c>
      <c r="G60" s="11" t="s">
        <v>456</v>
      </c>
      <c r="H60" s="5" t="s">
        <v>419</v>
      </c>
      <c r="I60" s="3">
        <v>15000000</v>
      </c>
      <c r="J60" s="3">
        <v>20000000</v>
      </c>
      <c r="K60" s="5" t="s">
        <v>438</v>
      </c>
      <c r="L60" s="2">
        <v>130000</v>
      </c>
      <c r="M60" s="2">
        <v>0</v>
      </c>
      <c r="N60" s="2">
        <v>130000</v>
      </c>
    </row>
    <row r="61" spans="1:14">
      <c r="A61" s="6" t="s">
        <v>213</v>
      </c>
      <c r="B61" s="1">
        <v>39864</v>
      </c>
      <c r="C61" s="1">
        <v>40229</v>
      </c>
      <c r="D61" s="6" t="s">
        <v>433</v>
      </c>
      <c r="E61" s="6" t="s">
        <v>541</v>
      </c>
      <c r="F61" s="6" t="s">
        <v>426</v>
      </c>
      <c r="G61" s="11" t="s">
        <v>429</v>
      </c>
      <c r="H61" s="5" t="s">
        <v>434</v>
      </c>
      <c r="I61" s="3">
        <v>5000000</v>
      </c>
      <c r="J61" s="3">
        <v>50000</v>
      </c>
      <c r="K61" s="5" t="s">
        <v>421</v>
      </c>
      <c r="L61" s="2">
        <v>64295</v>
      </c>
      <c r="M61" s="2">
        <v>8036.875</v>
      </c>
      <c r="N61" s="2">
        <v>56258.125</v>
      </c>
    </row>
    <row r="62" spans="1:14">
      <c r="A62" s="6" t="s">
        <v>137</v>
      </c>
      <c r="B62" s="1">
        <v>39448</v>
      </c>
      <c r="C62" s="1">
        <v>39903</v>
      </c>
      <c r="D62" s="6" t="s">
        <v>391</v>
      </c>
      <c r="E62" s="6" t="s">
        <v>542</v>
      </c>
      <c r="F62" s="6" t="s">
        <v>417</v>
      </c>
      <c r="G62" s="11" t="s">
        <v>462</v>
      </c>
      <c r="H62" s="5" t="s">
        <v>419</v>
      </c>
      <c r="I62" s="3">
        <v>10000000</v>
      </c>
      <c r="J62" s="3" t="s">
        <v>420</v>
      </c>
      <c r="K62" s="5" t="s">
        <v>421</v>
      </c>
      <c r="L62" s="2">
        <v>84098.359993999999</v>
      </c>
      <c r="M62" s="2">
        <v>16819.669997000001</v>
      </c>
      <c r="N62" s="2">
        <v>67278.689996999994</v>
      </c>
    </row>
    <row r="63" spans="1:14">
      <c r="A63" s="6" t="s">
        <v>136</v>
      </c>
      <c r="B63" s="1">
        <v>39460</v>
      </c>
      <c r="C63" s="1">
        <v>39826</v>
      </c>
      <c r="D63" s="6" t="s">
        <v>383</v>
      </c>
      <c r="E63" s="6" t="s">
        <v>543</v>
      </c>
      <c r="F63" s="6" t="s">
        <v>417</v>
      </c>
      <c r="G63" s="11" t="s">
        <v>436</v>
      </c>
      <c r="H63" s="5" t="s">
        <v>419</v>
      </c>
      <c r="I63" s="3">
        <v>15000000</v>
      </c>
      <c r="J63" s="3" t="s">
        <v>420</v>
      </c>
      <c r="K63" s="5" t="s">
        <v>448</v>
      </c>
      <c r="L63" s="2">
        <v>238424.66000100001</v>
      </c>
      <c r="M63" s="2">
        <v>47684.929998</v>
      </c>
      <c r="N63" s="2">
        <v>190739.730003</v>
      </c>
    </row>
    <row r="64" spans="1:14">
      <c r="A64" s="6" t="s">
        <v>212</v>
      </c>
      <c r="B64" s="1">
        <v>39868</v>
      </c>
      <c r="C64" s="1">
        <v>40232</v>
      </c>
      <c r="D64" s="6" t="s">
        <v>433</v>
      </c>
      <c r="E64" s="6" t="s">
        <v>544</v>
      </c>
      <c r="F64" s="6" t="s">
        <v>426</v>
      </c>
      <c r="G64" s="11" t="s">
        <v>418</v>
      </c>
      <c r="H64" s="5" t="s">
        <v>434</v>
      </c>
      <c r="I64" s="3">
        <v>1120200</v>
      </c>
      <c r="J64" s="3">
        <v>5000</v>
      </c>
      <c r="K64" s="5" t="s">
        <v>421</v>
      </c>
      <c r="L64" s="2">
        <v>1377.75</v>
      </c>
      <c r="M64" s="2">
        <v>0</v>
      </c>
      <c r="N64" s="2">
        <v>1377.75</v>
      </c>
    </row>
    <row r="65" spans="1:14">
      <c r="A65" s="6" t="s">
        <v>135</v>
      </c>
      <c r="B65" s="1">
        <v>39448</v>
      </c>
      <c r="C65" s="1">
        <v>39859</v>
      </c>
      <c r="D65" s="6" t="s">
        <v>390</v>
      </c>
      <c r="E65" s="6" t="s">
        <v>545</v>
      </c>
      <c r="F65" s="6" t="s">
        <v>417</v>
      </c>
      <c r="G65" s="11" t="s">
        <v>453</v>
      </c>
      <c r="H65" s="5" t="s">
        <v>419</v>
      </c>
      <c r="I65" s="3">
        <v>10000000</v>
      </c>
      <c r="J65" s="3" t="s">
        <v>420</v>
      </c>
      <c r="K65" s="5" t="s">
        <v>421</v>
      </c>
      <c r="L65" s="2">
        <v>27123.279997000001</v>
      </c>
      <c r="M65" s="2">
        <v>5424.6599980000001</v>
      </c>
      <c r="N65" s="2">
        <v>21698.619999000002</v>
      </c>
    </row>
    <row r="66" spans="1:14">
      <c r="A66" s="6" t="s">
        <v>211</v>
      </c>
      <c r="B66" s="1">
        <v>39872</v>
      </c>
      <c r="C66" s="1">
        <v>40236</v>
      </c>
      <c r="D66" s="6" t="s">
        <v>433</v>
      </c>
      <c r="E66" s="6" t="s">
        <v>546</v>
      </c>
      <c r="F66" s="6" t="s">
        <v>426</v>
      </c>
      <c r="G66" s="11" t="s">
        <v>446</v>
      </c>
      <c r="H66" s="5" t="s">
        <v>434</v>
      </c>
      <c r="I66" s="3">
        <v>20000000</v>
      </c>
      <c r="J66" s="3">
        <v>250000</v>
      </c>
      <c r="K66" s="5" t="s">
        <v>421</v>
      </c>
      <c r="L66" s="2">
        <v>835000</v>
      </c>
      <c r="M66" s="2">
        <v>41750.0167</v>
      </c>
      <c r="N66" s="2">
        <v>793249.98329999996</v>
      </c>
    </row>
    <row r="67" spans="1:14">
      <c r="A67" s="6" t="s">
        <v>55</v>
      </c>
      <c r="B67" s="1">
        <v>39416</v>
      </c>
      <c r="C67" s="1">
        <v>41242</v>
      </c>
      <c r="D67" s="6" t="s">
        <v>424</v>
      </c>
      <c r="E67" s="6" t="s">
        <v>547</v>
      </c>
      <c r="F67" s="6" t="s">
        <v>417</v>
      </c>
      <c r="G67" s="11" t="s">
        <v>423</v>
      </c>
      <c r="H67" s="5" t="s">
        <v>419</v>
      </c>
      <c r="I67" s="3">
        <v>25000000</v>
      </c>
      <c r="J67" s="3" t="s">
        <v>420</v>
      </c>
      <c r="K67" s="5" t="s">
        <v>421</v>
      </c>
      <c r="L67" s="2">
        <v>139999.99999800001</v>
      </c>
      <c r="M67" s="2">
        <v>27999.999995999999</v>
      </c>
      <c r="N67" s="2">
        <v>112000.00000200002</v>
      </c>
    </row>
    <row r="68" spans="1:14">
      <c r="A68" s="6" t="s">
        <v>134</v>
      </c>
      <c r="B68" s="1">
        <v>39448</v>
      </c>
      <c r="C68" s="1">
        <v>39813</v>
      </c>
      <c r="D68" s="6" t="s">
        <v>422</v>
      </c>
      <c r="E68" s="6" t="s">
        <v>548</v>
      </c>
      <c r="F68" s="6" t="s">
        <v>426</v>
      </c>
      <c r="G68" s="11" t="s">
        <v>455</v>
      </c>
      <c r="H68" s="5" t="s">
        <v>419</v>
      </c>
      <c r="I68" s="3">
        <v>5000000</v>
      </c>
      <c r="J68" s="3">
        <v>25000</v>
      </c>
      <c r="K68" s="5" t="s">
        <v>421</v>
      </c>
      <c r="L68" s="2">
        <v>45260</v>
      </c>
      <c r="M68" s="2">
        <v>11314.999999</v>
      </c>
      <c r="N68" s="2">
        <v>33945.000001</v>
      </c>
    </row>
    <row r="69" spans="1:14">
      <c r="A69" s="6" t="s">
        <v>54</v>
      </c>
      <c r="B69" s="1">
        <v>39421</v>
      </c>
      <c r="C69" s="1">
        <v>39787</v>
      </c>
      <c r="D69" s="6" t="s">
        <v>469</v>
      </c>
      <c r="E69" s="6" t="s">
        <v>549</v>
      </c>
      <c r="F69" s="6" t="s">
        <v>426</v>
      </c>
      <c r="G69" s="11" t="s">
        <v>458</v>
      </c>
      <c r="H69" s="5" t="s">
        <v>419</v>
      </c>
      <c r="I69" s="3">
        <v>2000000</v>
      </c>
      <c r="J69" s="3">
        <v>100000</v>
      </c>
      <c r="K69" s="5" t="s">
        <v>421</v>
      </c>
      <c r="L69" s="2">
        <v>31999.999996999999</v>
      </c>
      <c r="M69" s="2">
        <v>7199.9999969999999</v>
      </c>
      <c r="N69" s="2">
        <v>24800</v>
      </c>
    </row>
    <row r="70" spans="1:14">
      <c r="A70" s="6" t="s">
        <v>53</v>
      </c>
      <c r="B70" s="1">
        <v>39393</v>
      </c>
      <c r="C70" s="1">
        <v>39758</v>
      </c>
      <c r="D70" s="6" t="s">
        <v>424</v>
      </c>
      <c r="E70" s="6" t="s">
        <v>550</v>
      </c>
      <c r="F70" s="6" t="s">
        <v>426</v>
      </c>
      <c r="G70" s="11" t="s">
        <v>442</v>
      </c>
      <c r="H70" s="5" t="s">
        <v>425</v>
      </c>
      <c r="I70" s="3">
        <v>40000000</v>
      </c>
      <c r="J70" s="3">
        <v>10000000</v>
      </c>
      <c r="K70" s="5" t="s">
        <v>438</v>
      </c>
      <c r="L70" s="2">
        <v>646830.98590700002</v>
      </c>
      <c r="M70" s="2">
        <v>129366.197176</v>
      </c>
      <c r="N70" s="2">
        <v>517464.78873100004</v>
      </c>
    </row>
    <row r="71" spans="1:14">
      <c r="A71" s="6" t="s">
        <v>133</v>
      </c>
      <c r="B71" s="1">
        <v>39461</v>
      </c>
      <c r="C71" s="1">
        <v>39826</v>
      </c>
      <c r="D71" s="6" t="s">
        <v>422</v>
      </c>
      <c r="E71" s="6" t="s">
        <v>551</v>
      </c>
      <c r="F71" s="6" t="s">
        <v>426</v>
      </c>
      <c r="G71" s="11" t="s">
        <v>458</v>
      </c>
      <c r="H71" s="5" t="s">
        <v>382</v>
      </c>
      <c r="I71" s="3">
        <v>5000000</v>
      </c>
      <c r="J71" s="3">
        <v>50000</v>
      </c>
      <c r="K71" s="5" t="s">
        <v>421</v>
      </c>
      <c r="L71" s="2">
        <v>11961.719999000001</v>
      </c>
      <c r="M71" s="2">
        <v>2990.429999</v>
      </c>
      <c r="N71" s="2">
        <v>8971.2900000000009</v>
      </c>
    </row>
    <row r="72" spans="1:14">
      <c r="A72" s="6" t="s">
        <v>210</v>
      </c>
      <c r="B72" s="1">
        <v>39845</v>
      </c>
      <c r="C72" s="1">
        <v>40298</v>
      </c>
      <c r="D72" s="6" t="s">
        <v>368</v>
      </c>
      <c r="E72" s="6" t="s">
        <v>552</v>
      </c>
      <c r="F72" s="6" t="s">
        <v>426</v>
      </c>
      <c r="G72" s="11" t="s">
        <v>477</v>
      </c>
      <c r="H72" s="5" t="s">
        <v>425</v>
      </c>
      <c r="I72" s="3">
        <v>34000000</v>
      </c>
      <c r="J72" s="3">
        <v>16000000</v>
      </c>
      <c r="K72" s="5" t="s">
        <v>438</v>
      </c>
      <c r="L72" s="2">
        <v>337431.48540499998</v>
      </c>
      <c r="M72" s="2">
        <v>84358.050608999998</v>
      </c>
      <c r="N72" s="2">
        <v>253073.43479599999</v>
      </c>
    </row>
    <row r="73" spans="1:14">
      <c r="A73" s="6" t="s">
        <v>132</v>
      </c>
      <c r="B73" s="1">
        <v>39448</v>
      </c>
      <c r="C73" s="1">
        <v>39813</v>
      </c>
      <c r="D73" s="6" t="s">
        <v>404</v>
      </c>
      <c r="E73" s="6" t="s">
        <v>553</v>
      </c>
      <c r="F73" s="6" t="s">
        <v>426</v>
      </c>
      <c r="G73" s="11" t="s">
        <v>429</v>
      </c>
      <c r="H73" s="5" t="s">
        <v>405</v>
      </c>
      <c r="I73" s="3">
        <v>5000000</v>
      </c>
      <c r="J73" s="3">
        <v>25000</v>
      </c>
      <c r="K73" s="5" t="s">
        <v>421</v>
      </c>
      <c r="L73" s="2">
        <v>8465.4377860000004</v>
      </c>
      <c r="M73" s="2">
        <v>1693.0875559999999</v>
      </c>
      <c r="N73" s="2">
        <v>6772.35023</v>
      </c>
    </row>
    <row r="74" spans="1:14">
      <c r="A74" s="6" t="s">
        <v>209</v>
      </c>
      <c r="B74" s="1">
        <v>39887</v>
      </c>
      <c r="C74" s="1">
        <v>40237</v>
      </c>
      <c r="D74" s="6" t="s">
        <v>433</v>
      </c>
      <c r="E74" s="6" t="s">
        <v>554</v>
      </c>
      <c r="F74" s="6" t="s">
        <v>426</v>
      </c>
      <c r="G74" s="11" t="s">
        <v>446</v>
      </c>
      <c r="H74" s="5" t="s">
        <v>434</v>
      </c>
      <c r="I74" s="3">
        <v>5000000</v>
      </c>
      <c r="J74" s="3">
        <v>250000</v>
      </c>
      <c r="K74" s="5" t="s">
        <v>448</v>
      </c>
      <c r="L74" s="2">
        <v>882853.85</v>
      </c>
      <c r="M74" s="2">
        <v>41494.139300000003</v>
      </c>
      <c r="N74" s="2">
        <v>841359.71069999994</v>
      </c>
    </row>
    <row r="75" spans="1:14">
      <c r="A75" s="6" t="s">
        <v>52</v>
      </c>
      <c r="B75" s="1">
        <v>39387</v>
      </c>
      <c r="C75" s="1">
        <v>39752</v>
      </c>
      <c r="D75" s="6" t="s">
        <v>379</v>
      </c>
      <c r="E75" s="6" t="s">
        <v>555</v>
      </c>
      <c r="F75" s="6" t="s">
        <v>417</v>
      </c>
      <c r="G75" s="11" t="s">
        <v>456</v>
      </c>
      <c r="H75" s="5" t="s">
        <v>419</v>
      </c>
      <c r="I75" s="3">
        <v>5000000</v>
      </c>
      <c r="J75" s="3" t="s">
        <v>420</v>
      </c>
      <c r="K75" s="5" t="s">
        <v>421</v>
      </c>
      <c r="L75" s="2">
        <v>34499.999999</v>
      </c>
      <c r="M75" s="2">
        <v>6899.9999980000002</v>
      </c>
      <c r="N75" s="2">
        <v>27600.000001</v>
      </c>
    </row>
    <row r="76" spans="1:14">
      <c r="A76" s="6" t="s">
        <v>208</v>
      </c>
      <c r="B76" s="1">
        <v>39887</v>
      </c>
      <c r="C76" s="1">
        <v>40237</v>
      </c>
      <c r="D76" s="6" t="s">
        <v>433</v>
      </c>
      <c r="E76" s="6" t="s">
        <v>556</v>
      </c>
      <c r="F76" s="6" t="s">
        <v>426</v>
      </c>
      <c r="G76" s="11" t="s">
        <v>446</v>
      </c>
      <c r="H76" s="5" t="s">
        <v>434</v>
      </c>
      <c r="I76" s="3">
        <v>15000000</v>
      </c>
      <c r="J76" s="3">
        <v>5000000</v>
      </c>
      <c r="K76" s="5" t="s">
        <v>438</v>
      </c>
      <c r="L76" s="2">
        <v>453349.89</v>
      </c>
      <c r="M76" s="2">
        <v>21307.496599999999</v>
      </c>
      <c r="N76" s="2">
        <v>432042.3934</v>
      </c>
    </row>
    <row r="77" spans="1:14">
      <c r="A77" s="6" t="s">
        <v>131</v>
      </c>
      <c r="B77" s="1">
        <v>39478</v>
      </c>
      <c r="C77" s="1">
        <v>39934</v>
      </c>
      <c r="D77" s="6" t="s">
        <v>384</v>
      </c>
      <c r="E77" s="6" t="s">
        <v>557</v>
      </c>
      <c r="F77" s="6" t="s">
        <v>426</v>
      </c>
      <c r="G77" s="11" t="s">
        <v>465</v>
      </c>
      <c r="H77" s="5" t="s">
        <v>419</v>
      </c>
      <c r="I77" s="3">
        <v>1000000</v>
      </c>
      <c r="J77" s="3">
        <v>39000</v>
      </c>
      <c r="K77" s="5" t="s">
        <v>421</v>
      </c>
      <c r="L77" s="2">
        <v>111523.1344</v>
      </c>
      <c r="M77" s="2">
        <v>16728.4735</v>
      </c>
      <c r="N77" s="2">
        <v>94794.660899999988</v>
      </c>
    </row>
    <row r="78" spans="1:14">
      <c r="A78" s="6" t="s">
        <v>366</v>
      </c>
      <c r="B78" s="1">
        <v>40299</v>
      </c>
      <c r="C78" s="1">
        <v>40663</v>
      </c>
      <c r="D78" s="6" t="s">
        <v>476</v>
      </c>
      <c r="E78" s="6" t="s">
        <v>558</v>
      </c>
      <c r="F78" s="6" t="s">
        <v>426</v>
      </c>
      <c r="G78" s="11" t="s">
        <v>465</v>
      </c>
      <c r="H78" s="5" t="s">
        <v>419</v>
      </c>
      <c r="I78" s="3">
        <v>1000000</v>
      </c>
      <c r="J78" s="3">
        <v>39000</v>
      </c>
      <c r="K78" s="5" t="s">
        <v>421</v>
      </c>
      <c r="L78" s="2">
        <v>87000</v>
      </c>
      <c r="M78" s="2">
        <v>13049.999999</v>
      </c>
      <c r="N78" s="2">
        <v>73950.000001000008</v>
      </c>
    </row>
    <row r="79" spans="1:14">
      <c r="A79" s="6" t="s">
        <v>207</v>
      </c>
      <c r="B79" s="1">
        <v>39873</v>
      </c>
      <c r="C79" s="1">
        <v>40237</v>
      </c>
      <c r="D79" s="6" t="s">
        <v>433</v>
      </c>
      <c r="E79" s="6" t="s">
        <v>559</v>
      </c>
      <c r="F79" s="6" t="s">
        <v>426</v>
      </c>
      <c r="G79" s="11" t="s">
        <v>446</v>
      </c>
      <c r="H79" s="5" t="s">
        <v>434</v>
      </c>
      <c r="I79" s="3">
        <v>5000000</v>
      </c>
      <c r="J79" s="3">
        <v>150000</v>
      </c>
      <c r="K79" s="5" t="s">
        <v>448</v>
      </c>
      <c r="L79" s="2">
        <v>609550</v>
      </c>
      <c r="M79" s="2">
        <v>30477.5</v>
      </c>
      <c r="N79" s="2">
        <v>579072.5</v>
      </c>
    </row>
    <row r="80" spans="1:14">
      <c r="A80" s="6" t="s">
        <v>130</v>
      </c>
      <c r="B80" s="1">
        <v>39448</v>
      </c>
      <c r="C80" s="1">
        <v>39814</v>
      </c>
      <c r="D80" s="6" t="s">
        <v>399</v>
      </c>
      <c r="E80" s="6" t="s">
        <v>560</v>
      </c>
      <c r="F80" s="6" t="s">
        <v>417</v>
      </c>
      <c r="G80" s="11" t="s">
        <v>400</v>
      </c>
      <c r="H80" s="5" t="s">
        <v>425</v>
      </c>
      <c r="I80" s="3">
        <v>5000000</v>
      </c>
      <c r="J80" s="3">
        <v>1000000</v>
      </c>
      <c r="K80" s="5" t="s">
        <v>438</v>
      </c>
      <c r="L80" s="2">
        <v>17993.661971000001</v>
      </c>
      <c r="M80" s="2">
        <v>3598.7323940000001</v>
      </c>
      <c r="N80" s="2">
        <v>14394.929577000001</v>
      </c>
    </row>
    <row r="81" spans="1:14">
      <c r="A81" s="6" t="s">
        <v>206</v>
      </c>
      <c r="B81" s="1">
        <v>39852</v>
      </c>
      <c r="C81" s="1">
        <v>40216</v>
      </c>
      <c r="D81" s="6" t="s">
        <v>474</v>
      </c>
      <c r="E81" s="6" t="s">
        <v>561</v>
      </c>
      <c r="F81" s="6" t="s">
        <v>417</v>
      </c>
      <c r="G81" s="11" t="s">
        <v>418</v>
      </c>
      <c r="H81" s="5" t="s">
        <v>419</v>
      </c>
      <c r="I81" s="3">
        <v>10000000</v>
      </c>
      <c r="J81" s="3">
        <v>50000</v>
      </c>
      <c r="K81" s="5" t="s">
        <v>421</v>
      </c>
      <c r="L81" s="2">
        <v>30000</v>
      </c>
      <c r="M81" s="2">
        <v>6000</v>
      </c>
      <c r="N81" s="2">
        <v>24000</v>
      </c>
    </row>
    <row r="82" spans="1:14">
      <c r="A82" s="6" t="s">
        <v>129</v>
      </c>
      <c r="B82" s="1">
        <v>39506</v>
      </c>
      <c r="C82" s="1">
        <v>39872</v>
      </c>
      <c r="D82" s="6" t="s">
        <v>399</v>
      </c>
      <c r="E82" s="6" t="s">
        <v>562</v>
      </c>
      <c r="F82" s="6" t="s">
        <v>417</v>
      </c>
      <c r="G82" s="11" t="s">
        <v>451</v>
      </c>
      <c r="H82" s="5" t="s">
        <v>425</v>
      </c>
      <c r="I82" s="3">
        <v>30000000</v>
      </c>
      <c r="J82" s="3" t="s">
        <v>420</v>
      </c>
      <c r="K82" s="5" t="s">
        <v>421</v>
      </c>
      <c r="L82" s="2">
        <v>14406.690140000001</v>
      </c>
      <c r="M82" s="2">
        <v>1800.8362669999999</v>
      </c>
      <c r="N82" s="2">
        <v>12605.853873</v>
      </c>
    </row>
    <row r="83" spans="1:14">
      <c r="A83" s="6" t="s">
        <v>205</v>
      </c>
      <c r="B83" s="1">
        <v>39904</v>
      </c>
      <c r="C83" s="1">
        <v>40237</v>
      </c>
      <c r="D83" s="6" t="s">
        <v>433</v>
      </c>
      <c r="E83" s="6" t="s">
        <v>563</v>
      </c>
      <c r="F83" s="6" t="s">
        <v>417</v>
      </c>
      <c r="G83" s="11" t="s">
        <v>453</v>
      </c>
      <c r="H83" s="5" t="s">
        <v>434</v>
      </c>
      <c r="I83" s="3">
        <v>15000000</v>
      </c>
      <c r="J83" s="3" t="s">
        <v>420</v>
      </c>
      <c r="K83" s="5" t="s">
        <v>448</v>
      </c>
      <c r="L83" s="2">
        <v>36675.938800000004</v>
      </c>
      <c r="M83" s="2">
        <v>916.89679999999998</v>
      </c>
      <c r="N83" s="2">
        <v>35759.042000000001</v>
      </c>
    </row>
    <row r="84" spans="1:14">
      <c r="A84" s="6" t="s">
        <v>128</v>
      </c>
      <c r="B84" s="1">
        <v>39499</v>
      </c>
      <c r="C84" s="1">
        <v>39813</v>
      </c>
      <c r="D84" s="6" t="s">
        <v>435</v>
      </c>
      <c r="E84" s="6" t="s">
        <v>564</v>
      </c>
      <c r="F84" s="6" t="s">
        <v>417</v>
      </c>
      <c r="G84" s="11" t="s">
        <v>428</v>
      </c>
      <c r="H84" s="5" t="s">
        <v>419</v>
      </c>
      <c r="I84" s="3">
        <v>1000000</v>
      </c>
      <c r="J84" s="3" t="s">
        <v>420</v>
      </c>
      <c r="K84" s="5" t="s">
        <v>421</v>
      </c>
      <c r="L84" s="2">
        <v>6023.9999989999997</v>
      </c>
      <c r="M84" s="2">
        <v>1204.7999990000001</v>
      </c>
      <c r="N84" s="2">
        <v>4819.2</v>
      </c>
    </row>
    <row r="85" spans="1:14">
      <c r="A85" s="6" t="s">
        <v>204</v>
      </c>
      <c r="B85" s="1">
        <v>39873</v>
      </c>
      <c r="C85" s="1">
        <v>40237</v>
      </c>
      <c r="D85" s="6" t="s">
        <v>433</v>
      </c>
      <c r="E85" s="6" t="s">
        <v>565</v>
      </c>
      <c r="F85" s="6" t="s">
        <v>426</v>
      </c>
      <c r="G85" s="11" t="s">
        <v>418</v>
      </c>
      <c r="H85" s="5" t="s">
        <v>434</v>
      </c>
      <c r="I85" s="3">
        <v>10000000</v>
      </c>
      <c r="J85" s="3">
        <v>10000000</v>
      </c>
      <c r="K85" s="5" t="s">
        <v>438</v>
      </c>
      <c r="L85" s="2">
        <v>35905</v>
      </c>
      <c r="M85" s="2">
        <v>0</v>
      </c>
      <c r="N85" s="2">
        <v>35905</v>
      </c>
    </row>
    <row r="86" spans="1:14">
      <c r="A86" s="6" t="s">
        <v>127</v>
      </c>
      <c r="B86" s="1">
        <v>39481</v>
      </c>
      <c r="C86" s="1">
        <v>39846</v>
      </c>
      <c r="D86" s="6" t="s">
        <v>422</v>
      </c>
      <c r="E86" s="6" t="s">
        <v>566</v>
      </c>
      <c r="F86" s="6" t="s">
        <v>426</v>
      </c>
      <c r="G86" s="11" t="s">
        <v>455</v>
      </c>
      <c r="H86" s="5" t="s">
        <v>419</v>
      </c>
      <c r="I86" s="3">
        <v>7500000</v>
      </c>
      <c r="J86" s="3">
        <v>20000</v>
      </c>
      <c r="K86" s="5" t="s">
        <v>421</v>
      </c>
      <c r="L86" s="2">
        <v>22999.999999</v>
      </c>
      <c r="M86" s="2">
        <v>5749.9999989999997</v>
      </c>
      <c r="N86" s="2">
        <v>17250</v>
      </c>
    </row>
    <row r="87" spans="1:14">
      <c r="A87" s="6" t="s">
        <v>203</v>
      </c>
      <c r="B87" s="1">
        <v>39873</v>
      </c>
      <c r="C87" s="1">
        <v>40237</v>
      </c>
      <c r="D87" s="6" t="s">
        <v>433</v>
      </c>
      <c r="E87" s="6" t="s">
        <v>567</v>
      </c>
      <c r="F87" s="6" t="s">
        <v>426</v>
      </c>
      <c r="G87" s="11" t="s">
        <v>418</v>
      </c>
      <c r="H87" s="5" t="s">
        <v>434</v>
      </c>
      <c r="I87" s="3">
        <v>20000000</v>
      </c>
      <c r="J87" s="3">
        <v>20000000</v>
      </c>
      <c r="K87" s="5" t="s">
        <v>438</v>
      </c>
      <c r="L87" s="2">
        <v>55110</v>
      </c>
      <c r="M87" s="2">
        <v>0</v>
      </c>
      <c r="N87" s="2">
        <v>55110</v>
      </c>
    </row>
    <row r="88" spans="1:14">
      <c r="A88" s="6" t="s">
        <v>202</v>
      </c>
      <c r="B88" s="1">
        <v>39873</v>
      </c>
      <c r="C88" s="1">
        <v>40238</v>
      </c>
      <c r="D88" s="6" t="s">
        <v>447</v>
      </c>
      <c r="E88" s="6" t="s">
        <v>568</v>
      </c>
      <c r="F88" s="6" t="s">
        <v>426</v>
      </c>
      <c r="G88" s="11" t="s">
        <v>455</v>
      </c>
      <c r="H88" s="5" t="s">
        <v>419</v>
      </c>
      <c r="I88" s="3">
        <v>10000000</v>
      </c>
      <c r="J88" s="3">
        <v>125000</v>
      </c>
      <c r="K88" s="5" t="s">
        <v>421</v>
      </c>
      <c r="L88" s="2">
        <v>321399.79000199999</v>
      </c>
      <c r="M88" s="2">
        <v>48749.999997999999</v>
      </c>
      <c r="N88" s="2">
        <v>272649.79000400001</v>
      </c>
    </row>
    <row r="89" spans="1:14">
      <c r="A89" s="6" t="s">
        <v>201</v>
      </c>
      <c r="B89" s="1">
        <v>39904</v>
      </c>
      <c r="C89" s="1">
        <v>40269</v>
      </c>
      <c r="D89" s="6" t="s">
        <v>398</v>
      </c>
      <c r="E89" s="6" t="s">
        <v>569</v>
      </c>
      <c r="F89" s="6" t="s">
        <v>417</v>
      </c>
      <c r="G89" s="11" t="s">
        <v>457</v>
      </c>
      <c r="H89" s="5" t="s">
        <v>419</v>
      </c>
      <c r="I89" s="3">
        <v>25000000</v>
      </c>
      <c r="J89" s="3">
        <v>100000</v>
      </c>
      <c r="K89" s="5" t="s">
        <v>448</v>
      </c>
      <c r="L89" s="2">
        <v>64999.999999</v>
      </c>
      <c r="M89" s="2">
        <v>14624.999997999999</v>
      </c>
      <c r="N89" s="2">
        <v>50375.000001</v>
      </c>
    </row>
    <row r="90" spans="1:14">
      <c r="A90" s="6" t="s">
        <v>200</v>
      </c>
      <c r="B90" s="1">
        <v>39874</v>
      </c>
      <c r="C90" s="1">
        <v>40239</v>
      </c>
      <c r="D90" s="6" t="s">
        <v>437</v>
      </c>
      <c r="E90" s="6" t="s">
        <v>570</v>
      </c>
      <c r="F90" s="6" t="s">
        <v>426</v>
      </c>
      <c r="G90" s="11" t="s">
        <v>400</v>
      </c>
      <c r="H90" s="5" t="s">
        <v>419</v>
      </c>
      <c r="I90" s="3">
        <v>2000000</v>
      </c>
      <c r="J90" s="3">
        <v>20000</v>
      </c>
      <c r="K90" s="5" t="s">
        <v>421</v>
      </c>
      <c r="L90" s="2">
        <v>34999.999999</v>
      </c>
      <c r="M90" s="2">
        <v>6999.9999989999997</v>
      </c>
      <c r="N90" s="2">
        <v>28000</v>
      </c>
    </row>
    <row r="91" spans="1:14">
      <c r="A91" s="6" t="s">
        <v>199</v>
      </c>
      <c r="B91" s="1">
        <v>39873</v>
      </c>
      <c r="C91" s="1">
        <v>40238</v>
      </c>
      <c r="D91" s="6" t="s">
        <v>447</v>
      </c>
      <c r="E91" s="6" t="s">
        <v>571</v>
      </c>
      <c r="F91" s="6" t="s">
        <v>417</v>
      </c>
      <c r="G91" s="11" t="s">
        <v>452</v>
      </c>
      <c r="H91" s="5" t="s">
        <v>419</v>
      </c>
      <c r="I91" s="3">
        <v>10000000</v>
      </c>
      <c r="J91" s="3">
        <v>10000000</v>
      </c>
      <c r="K91" s="5" t="s">
        <v>438</v>
      </c>
      <c r="L91" s="2">
        <v>164999.99999700001</v>
      </c>
      <c r="M91" s="2">
        <v>12374.999997000001</v>
      </c>
      <c r="N91" s="2">
        <v>152625</v>
      </c>
    </row>
    <row r="92" spans="1:14">
      <c r="A92" s="6" t="s">
        <v>126</v>
      </c>
      <c r="B92" s="1">
        <v>39506</v>
      </c>
      <c r="C92" s="1">
        <v>39871</v>
      </c>
      <c r="D92" s="6" t="s">
        <v>390</v>
      </c>
      <c r="E92" s="6" t="s">
        <v>572</v>
      </c>
      <c r="F92" s="6" t="s">
        <v>417</v>
      </c>
      <c r="G92" s="11" t="s">
        <v>418</v>
      </c>
      <c r="H92" s="5" t="s">
        <v>419</v>
      </c>
      <c r="I92" s="3">
        <v>2000000</v>
      </c>
      <c r="J92" s="3" t="s">
        <v>420</v>
      </c>
      <c r="K92" s="5" t="s">
        <v>421</v>
      </c>
      <c r="L92" s="2">
        <v>5000</v>
      </c>
      <c r="M92" s="2">
        <v>1124.9999989999999</v>
      </c>
      <c r="N92" s="2">
        <v>3875.0000010000003</v>
      </c>
    </row>
    <row r="93" spans="1:14">
      <c r="A93" s="6" t="s">
        <v>51</v>
      </c>
      <c r="B93" s="1">
        <v>39387</v>
      </c>
      <c r="C93" s="1">
        <v>39752</v>
      </c>
      <c r="D93" s="6" t="s">
        <v>433</v>
      </c>
      <c r="E93" s="6" t="s">
        <v>573</v>
      </c>
      <c r="F93" s="6" t="s">
        <v>426</v>
      </c>
      <c r="G93" s="11" t="s">
        <v>423</v>
      </c>
      <c r="H93" s="5" t="s">
        <v>434</v>
      </c>
      <c r="I93" s="3">
        <v>5000000</v>
      </c>
      <c r="J93" s="3">
        <v>500000</v>
      </c>
      <c r="K93" s="5" t="s">
        <v>421</v>
      </c>
      <c r="L93" s="2">
        <v>93667.678100000005</v>
      </c>
      <c r="M93" s="2">
        <v>4683.3814000000002</v>
      </c>
      <c r="N93" s="2">
        <v>88984.296700000006</v>
      </c>
    </row>
    <row r="94" spans="1:14">
      <c r="A94" s="6" t="s">
        <v>198</v>
      </c>
      <c r="B94" s="1">
        <v>39909</v>
      </c>
      <c r="C94" s="1">
        <v>40274</v>
      </c>
      <c r="D94" s="6" t="s">
        <v>447</v>
      </c>
      <c r="E94" s="6" t="s">
        <v>574</v>
      </c>
      <c r="F94" s="6" t="s">
        <v>426</v>
      </c>
      <c r="G94" s="11" t="s">
        <v>455</v>
      </c>
      <c r="H94" s="5" t="s">
        <v>419</v>
      </c>
      <c r="I94" s="3">
        <v>5000000</v>
      </c>
      <c r="J94" s="3">
        <v>100000</v>
      </c>
      <c r="K94" s="5" t="s">
        <v>421</v>
      </c>
      <c r="L94" s="2">
        <v>151233.00000199999</v>
      </c>
      <c r="M94" s="2">
        <v>31280.989999000001</v>
      </c>
      <c r="N94" s="2">
        <v>119952.01000299999</v>
      </c>
    </row>
    <row r="95" spans="1:14">
      <c r="A95" s="6" t="s">
        <v>125</v>
      </c>
      <c r="B95" s="1">
        <v>39501</v>
      </c>
      <c r="C95" s="1">
        <v>39867</v>
      </c>
      <c r="D95" s="6" t="s">
        <v>424</v>
      </c>
      <c r="E95" s="6" t="s">
        <v>575</v>
      </c>
      <c r="F95" s="6" t="s">
        <v>417</v>
      </c>
      <c r="G95" s="11" t="s">
        <v>436</v>
      </c>
      <c r="H95" s="5" t="s">
        <v>425</v>
      </c>
      <c r="I95" s="3">
        <v>5000000</v>
      </c>
      <c r="J95" s="3" t="s">
        <v>420</v>
      </c>
      <c r="K95" s="5" t="s">
        <v>421</v>
      </c>
      <c r="L95" s="2">
        <v>4725.535492</v>
      </c>
      <c r="M95" s="2">
        <v>1417.6535899999999</v>
      </c>
      <c r="N95" s="2">
        <v>3307.8819020000001</v>
      </c>
    </row>
    <row r="96" spans="1:14">
      <c r="A96" s="6" t="s">
        <v>197</v>
      </c>
      <c r="B96" s="1">
        <v>39876</v>
      </c>
      <c r="C96" s="1">
        <v>40274</v>
      </c>
      <c r="D96" s="6" t="s">
        <v>374</v>
      </c>
      <c r="E96" s="6" t="s">
        <v>576</v>
      </c>
      <c r="F96" s="6" t="s">
        <v>417</v>
      </c>
      <c r="G96" s="11" t="s">
        <v>423</v>
      </c>
      <c r="H96" s="5" t="s">
        <v>419</v>
      </c>
      <c r="I96" s="3">
        <v>5000000</v>
      </c>
      <c r="J96" s="3">
        <v>75000</v>
      </c>
      <c r="K96" s="5" t="s">
        <v>421</v>
      </c>
      <c r="L96" s="2">
        <v>17953.38204</v>
      </c>
      <c r="M96" s="2">
        <v>0</v>
      </c>
      <c r="N96" s="2">
        <v>17953.38204</v>
      </c>
    </row>
    <row r="97" spans="1:14">
      <c r="A97" s="6" t="s">
        <v>196</v>
      </c>
      <c r="B97" s="1">
        <v>39995</v>
      </c>
      <c r="C97" s="1">
        <v>40359</v>
      </c>
      <c r="D97" s="6" t="s">
        <v>433</v>
      </c>
      <c r="E97" s="6" t="s">
        <v>577</v>
      </c>
      <c r="F97" s="6" t="s">
        <v>426</v>
      </c>
      <c r="G97" s="11" t="s">
        <v>477</v>
      </c>
      <c r="H97" s="5" t="s">
        <v>434</v>
      </c>
      <c r="I97" s="3">
        <v>2000000</v>
      </c>
      <c r="J97" s="3" t="s">
        <v>420</v>
      </c>
      <c r="K97" s="5" t="s">
        <v>421</v>
      </c>
      <c r="L97" s="2">
        <v>20875</v>
      </c>
      <c r="M97" s="2">
        <v>4175</v>
      </c>
      <c r="N97" s="2">
        <v>16700</v>
      </c>
    </row>
    <row r="98" spans="1:14">
      <c r="A98" s="6" t="s">
        <v>195</v>
      </c>
      <c r="B98" s="1">
        <v>39885</v>
      </c>
      <c r="C98" s="1">
        <v>42418</v>
      </c>
      <c r="D98" s="6" t="s">
        <v>447</v>
      </c>
      <c r="E98" s="6" t="s">
        <v>578</v>
      </c>
      <c r="F98" s="6" t="s">
        <v>417</v>
      </c>
      <c r="G98" s="11" t="s">
        <v>431</v>
      </c>
      <c r="H98" s="5" t="s">
        <v>419</v>
      </c>
      <c r="I98" s="3">
        <v>5000000</v>
      </c>
      <c r="J98" s="3">
        <v>10000000</v>
      </c>
      <c r="K98" s="5" t="s">
        <v>438</v>
      </c>
      <c r="L98" s="2">
        <v>122718.449996</v>
      </c>
      <c r="M98" s="2">
        <v>19006.369996000001</v>
      </c>
      <c r="N98" s="2">
        <v>103712.08</v>
      </c>
    </row>
    <row r="99" spans="1:14">
      <c r="A99" s="6" t="s">
        <v>124</v>
      </c>
      <c r="B99" s="1">
        <v>39583</v>
      </c>
      <c r="C99" s="1">
        <v>39859</v>
      </c>
      <c r="D99" s="6" t="s">
        <v>383</v>
      </c>
      <c r="E99" s="6" t="s">
        <v>579</v>
      </c>
      <c r="F99" s="6" t="s">
        <v>417</v>
      </c>
      <c r="G99" s="11" t="s">
        <v>423</v>
      </c>
      <c r="H99" s="5" t="s">
        <v>419</v>
      </c>
      <c r="I99" s="3">
        <v>26662148</v>
      </c>
      <c r="J99" s="3" t="s">
        <v>420</v>
      </c>
      <c r="K99" s="5" t="s">
        <v>421</v>
      </c>
      <c r="L99" s="2">
        <v>100425.529998</v>
      </c>
      <c r="M99" s="2">
        <v>20085.109998</v>
      </c>
      <c r="N99" s="2">
        <v>80340.42</v>
      </c>
    </row>
    <row r="100" spans="1:14">
      <c r="A100" s="6" t="s">
        <v>194</v>
      </c>
      <c r="B100" s="1">
        <v>39887</v>
      </c>
      <c r="C100" s="1">
        <v>40252</v>
      </c>
      <c r="D100" s="6" t="s">
        <v>437</v>
      </c>
      <c r="E100" s="6" t="s">
        <v>580</v>
      </c>
      <c r="F100" s="6" t="s">
        <v>445</v>
      </c>
      <c r="G100" s="11" t="s">
        <v>400</v>
      </c>
      <c r="H100" s="5" t="s">
        <v>419</v>
      </c>
      <c r="I100" s="3">
        <v>25000000</v>
      </c>
      <c r="J100" s="3">
        <v>50000</v>
      </c>
      <c r="K100" s="5" t="s">
        <v>421</v>
      </c>
      <c r="L100" s="2">
        <v>178499.99999800001</v>
      </c>
      <c r="M100" s="2">
        <v>44624.999997999999</v>
      </c>
      <c r="N100" s="2">
        <v>133875</v>
      </c>
    </row>
    <row r="101" spans="1:14">
      <c r="A101" s="6" t="s">
        <v>50</v>
      </c>
      <c r="B101" s="1">
        <v>39393</v>
      </c>
      <c r="C101" s="1">
        <v>39758</v>
      </c>
      <c r="D101" s="6" t="s">
        <v>422</v>
      </c>
      <c r="E101" s="6" t="s">
        <v>581</v>
      </c>
      <c r="F101" s="6" t="s">
        <v>417</v>
      </c>
      <c r="G101" s="11" t="s">
        <v>418</v>
      </c>
      <c r="H101" s="5" t="s">
        <v>419</v>
      </c>
      <c r="I101" s="3">
        <v>1000000</v>
      </c>
      <c r="J101" s="3" t="s">
        <v>420</v>
      </c>
      <c r="K101" s="5" t="s">
        <v>421</v>
      </c>
      <c r="L101" s="2">
        <v>3599.9999990000001</v>
      </c>
      <c r="M101" s="2">
        <v>719.999999</v>
      </c>
      <c r="N101" s="2">
        <v>2880</v>
      </c>
    </row>
    <row r="102" spans="1:14">
      <c r="A102" s="6" t="s">
        <v>49</v>
      </c>
      <c r="B102" s="1">
        <v>39387</v>
      </c>
      <c r="C102" s="1">
        <v>39752</v>
      </c>
      <c r="D102" s="6" t="s">
        <v>399</v>
      </c>
      <c r="E102" s="6" t="s">
        <v>582</v>
      </c>
      <c r="F102" s="6" t="s">
        <v>426</v>
      </c>
      <c r="G102" s="11" t="s">
        <v>465</v>
      </c>
      <c r="H102" s="5" t="s">
        <v>425</v>
      </c>
      <c r="I102" s="3">
        <v>1500000</v>
      </c>
      <c r="J102" s="3">
        <v>7500</v>
      </c>
      <c r="K102" s="5" t="s">
        <v>448</v>
      </c>
      <c r="L102" s="2">
        <v>5292.2535200000002</v>
      </c>
      <c r="M102" s="2">
        <v>1323.0633800000001</v>
      </c>
      <c r="N102" s="2">
        <v>3969.1901400000002</v>
      </c>
    </row>
    <row r="103" spans="1:14">
      <c r="A103" s="6" t="s">
        <v>123</v>
      </c>
      <c r="B103" s="1">
        <v>39538</v>
      </c>
      <c r="C103" s="1">
        <v>39902</v>
      </c>
      <c r="D103" s="6" t="s">
        <v>468</v>
      </c>
      <c r="E103" s="6" t="s">
        <v>583</v>
      </c>
      <c r="F103" s="6" t="s">
        <v>426</v>
      </c>
      <c r="G103" s="11" t="s">
        <v>429</v>
      </c>
      <c r="H103" s="5" t="s">
        <v>425</v>
      </c>
      <c r="I103" s="3">
        <v>5000000</v>
      </c>
      <c r="J103" s="3">
        <v>15000</v>
      </c>
      <c r="K103" s="5" t="s">
        <v>421</v>
      </c>
      <c r="L103" s="2">
        <v>23815.140845000002</v>
      </c>
      <c r="M103" s="2">
        <v>5953.7852110000003</v>
      </c>
      <c r="N103" s="2">
        <v>17861.355634</v>
      </c>
    </row>
    <row r="104" spans="1:14">
      <c r="A104" s="6" t="s">
        <v>122</v>
      </c>
      <c r="B104" s="1">
        <v>39530</v>
      </c>
      <c r="C104" s="1">
        <v>39901</v>
      </c>
      <c r="D104" s="6" t="s">
        <v>422</v>
      </c>
      <c r="E104" s="6" t="s">
        <v>584</v>
      </c>
      <c r="F104" s="6" t="s">
        <v>426</v>
      </c>
      <c r="G104" s="11" t="s">
        <v>458</v>
      </c>
      <c r="H104" s="5" t="s">
        <v>382</v>
      </c>
      <c r="I104" s="3">
        <v>10000000</v>
      </c>
      <c r="J104" s="3">
        <v>200000</v>
      </c>
      <c r="K104" s="5" t="s">
        <v>421</v>
      </c>
      <c r="L104" s="2">
        <v>23574.519999</v>
      </c>
      <c r="M104" s="2">
        <v>5893.629997</v>
      </c>
      <c r="N104" s="2">
        <v>17680.890002</v>
      </c>
    </row>
    <row r="105" spans="1:14">
      <c r="A105" s="6" t="s">
        <v>121</v>
      </c>
      <c r="B105" s="1">
        <v>39538</v>
      </c>
      <c r="C105" s="1">
        <v>39903</v>
      </c>
      <c r="D105" s="6" t="s">
        <v>378</v>
      </c>
      <c r="E105" s="6" t="s">
        <v>585</v>
      </c>
      <c r="F105" s="6" t="s">
        <v>417</v>
      </c>
      <c r="G105" s="11" t="s">
        <v>457</v>
      </c>
      <c r="H105" s="5" t="s">
        <v>419</v>
      </c>
      <c r="I105" s="3">
        <v>15000000</v>
      </c>
      <c r="J105" s="3">
        <v>15000000</v>
      </c>
      <c r="K105" s="5" t="s">
        <v>438</v>
      </c>
      <c r="L105" s="2">
        <v>73499.999997000006</v>
      </c>
      <c r="M105" s="2">
        <v>14699.999997000001</v>
      </c>
      <c r="N105" s="2">
        <v>58800</v>
      </c>
    </row>
    <row r="106" spans="1:14">
      <c r="A106" s="6" t="s">
        <v>120</v>
      </c>
      <c r="B106" s="1">
        <v>39552</v>
      </c>
      <c r="C106" s="1">
        <v>39917</v>
      </c>
      <c r="D106" s="6" t="s">
        <v>379</v>
      </c>
      <c r="E106" s="6" t="s">
        <v>586</v>
      </c>
      <c r="F106" s="6" t="s">
        <v>417</v>
      </c>
      <c r="G106" s="11" t="s">
        <v>431</v>
      </c>
      <c r="H106" s="5" t="s">
        <v>419</v>
      </c>
      <c r="I106" s="3">
        <v>7500000</v>
      </c>
      <c r="J106" s="3" t="s">
        <v>420</v>
      </c>
      <c r="K106" s="5" t="s">
        <v>421</v>
      </c>
      <c r="L106" s="2">
        <v>45939.999997999999</v>
      </c>
      <c r="M106" s="2">
        <v>9188</v>
      </c>
      <c r="N106" s="2">
        <v>36751.999997999999</v>
      </c>
    </row>
    <row r="107" spans="1:14">
      <c r="A107" s="6" t="s">
        <v>119</v>
      </c>
      <c r="B107" s="1">
        <v>39511</v>
      </c>
      <c r="C107" s="1">
        <v>39875</v>
      </c>
      <c r="D107" s="6" t="s">
        <v>390</v>
      </c>
      <c r="E107" s="6" t="s">
        <v>587</v>
      </c>
      <c r="F107" s="6" t="s">
        <v>426</v>
      </c>
      <c r="G107" s="11" t="s">
        <v>458</v>
      </c>
      <c r="H107" s="5" t="s">
        <v>419</v>
      </c>
      <c r="I107" s="3">
        <v>1500000</v>
      </c>
      <c r="J107" s="3">
        <v>7500</v>
      </c>
      <c r="K107" s="5" t="s">
        <v>421</v>
      </c>
      <c r="L107" s="2">
        <v>15499.999999</v>
      </c>
      <c r="M107" s="2">
        <v>3874.9999990000001</v>
      </c>
      <c r="N107" s="2">
        <v>11625</v>
      </c>
    </row>
    <row r="108" spans="1:14">
      <c r="A108" s="6" t="s">
        <v>118</v>
      </c>
      <c r="B108" s="1">
        <v>39539</v>
      </c>
      <c r="C108" s="1">
        <v>39903</v>
      </c>
      <c r="D108" s="6" t="s">
        <v>404</v>
      </c>
      <c r="E108" s="6" t="s">
        <v>588</v>
      </c>
      <c r="F108" s="6" t="s">
        <v>426</v>
      </c>
      <c r="G108" s="11" t="s">
        <v>477</v>
      </c>
      <c r="H108" s="5" t="s">
        <v>405</v>
      </c>
      <c r="I108" s="3">
        <v>50000000</v>
      </c>
      <c r="J108" s="3">
        <v>50000000</v>
      </c>
      <c r="K108" s="5" t="s">
        <v>438</v>
      </c>
      <c r="L108" s="2">
        <v>701400</v>
      </c>
      <c r="M108" s="2">
        <v>140280</v>
      </c>
      <c r="N108" s="2">
        <v>561120</v>
      </c>
    </row>
    <row r="109" spans="1:14">
      <c r="A109" s="6" t="s">
        <v>279</v>
      </c>
      <c r="B109" s="1">
        <v>39895</v>
      </c>
      <c r="C109" s="1">
        <v>40259</v>
      </c>
      <c r="D109" s="6" t="s">
        <v>433</v>
      </c>
      <c r="E109" s="6" t="s">
        <v>589</v>
      </c>
      <c r="F109" s="6" t="s">
        <v>417</v>
      </c>
      <c r="G109" s="11" t="s">
        <v>423</v>
      </c>
      <c r="H109" s="5" t="s">
        <v>434</v>
      </c>
      <c r="I109" s="3">
        <v>10000000</v>
      </c>
      <c r="J109" s="3" t="s">
        <v>420</v>
      </c>
      <c r="K109" s="5" t="s">
        <v>448</v>
      </c>
      <c r="L109" s="2">
        <v>40080</v>
      </c>
      <c r="M109" s="2">
        <v>8016</v>
      </c>
      <c r="N109" s="2">
        <v>32064</v>
      </c>
    </row>
    <row r="110" spans="1:14">
      <c r="A110" s="6" t="s">
        <v>117</v>
      </c>
      <c r="B110" s="1">
        <v>39522</v>
      </c>
      <c r="C110" s="1">
        <v>39886</v>
      </c>
      <c r="D110" s="6" t="s">
        <v>380</v>
      </c>
      <c r="E110" s="6" t="s">
        <v>590</v>
      </c>
      <c r="F110" s="6" t="s">
        <v>426</v>
      </c>
      <c r="G110" s="11" t="s">
        <v>418</v>
      </c>
      <c r="H110" s="5" t="s">
        <v>430</v>
      </c>
      <c r="I110" s="3">
        <v>1000000</v>
      </c>
      <c r="J110" s="3">
        <v>5000</v>
      </c>
      <c r="K110" s="5" t="s">
        <v>421</v>
      </c>
      <c r="L110" s="2">
        <v>8511.5599980000006</v>
      </c>
      <c r="M110" s="2">
        <v>2127.889999</v>
      </c>
      <c r="N110" s="2">
        <v>6383.6699990000006</v>
      </c>
    </row>
    <row r="111" spans="1:14">
      <c r="A111" s="6" t="s">
        <v>278</v>
      </c>
      <c r="B111" s="1">
        <v>39895</v>
      </c>
      <c r="C111" s="1">
        <v>40259</v>
      </c>
      <c r="D111" s="6" t="s">
        <v>433</v>
      </c>
      <c r="E111" s="6" t="s">
        <v>591</v>
      </c>
      <c r="F111" s="6" t="s">
        <v>417</v>
      </c>
      <c r="G111" s="11" t="s">
        <v>423</v>
      </c>
      <c r="H111" s="5" t="s">
        <v>434</v>
      </c>
      <c r="I111" s="3">
        <v>10000000</v>
      </c>
      <c r="J111" s="3">
        <v>10000000</v>
      </c>
      <c r="K111" s="5" t="s">
        <v>438</v>
      </c>
      <c r="L111" s="2">
        <v>24215</v>
      </c>
      <c r="M111" s="2">
        <v>4843</v>
      </c>
      <c r="N111" s="2">
        <v>19372</v>
      </c>
    </row>
    <row r="112" spans="1:14">
      <c r="A112" s="6" t="s">
        <v>48</v>
      </c>
      <c r="B112" s="1">
        <v>39402</v>
      </c>
      <c r="C112" s="1">
        <v>39813</v>
      </c>
      <c r="D112" s="6" t="s">
        <v>424</v>
      </c>
      <c r="E112" s="6" t="s">
        <v>592</v>
      </c>
      <c r="F112" s="6" t="s">
        <v>417</v>
      </c>
      <c r="G112" s="11" t="s">
        <v>429</v>
      </c>
      <c r="H112" s="5" t="s">
        <v>425</v>
      </c>
      <c r="I112" s="3">
        <v>15000000</v>
      </c>
      <c r="J112" s="3" t="s">
        <v>420</v>
      </c>
      <c r="K112" s="5" t="s">
        <v>421</v>
      </c>
      <c r="L112" s="2">
        <v>30531.598591000002</v>
      </c>
      <c r="M112" s="2">
        <v>6106.3197179999997</v>
      </c>
      <c r="N112" s="2">
        <v>24425.278873000003</v>
      </c>
    </row>
    <row r="113" spans="1:14">
      <c r="A113" s="6" t="s">
        <v>277</v>
      </c>
      <c r="B113" s="1">
        <v>39898</v>
      </c>
      <c r="C113" s="1">
        <v>40262</v>
      </c>
      <c r="D113" s="6" t="s">
        <v>433</v>
      </c>
      <c r="E113" s="6" t="s">
        <v>593</v>
      </c>
      <c r="F113" s="6" t="s">
        <v>426</v>
      </c>
      <c r="G113" s="11" t="s">
        <v>403</v>
      </c>
      <c r="H113" s="5" t="s">
        <v>434</v>
      </c>
      <c r="I113" s="3">
        <v>2500000</v>
      </c>
      <c r="J113" s="3">
        <v>25000</v>
      </c>
      <c r="K113" s="5" t="s">
        <v>448</v>
      </c>
      <c r="L113" s="2">
        <v>91850</v>
      </c>
      <c r="M113" s="2">
        <v>2296.25</v>
      </c>
      <c r="N113" s="2">
        <v>89553.75</v>
      </c>
    </row>
    <row r="114" spans="1:14">
      <c r="A114" s="6" t="s">
        <v>276</v>
      </c>
      <c r="B114" s="1">
        <v>39899</v>
      </c>
      <c r="C114" s="1">
        <v>40263</v>
      </c>
      <c r="D114" s="6" t="s">
        <v>435</v>
      </c>
      <c r="E114" s="6" t="s">
        <v>594</v>
      </c>
      <c r="F114" s="6" t="s">
        <v>417</v>
      </c>
      <c r="G114" s="11" t="s">
        <v>453</v>
      </c>
      <c r="H114" s="5" t="s">
        <v>419</v>
      </c>
      <c r="I114" s="3">
        <v>10000000</v>
      </c>
      <c r="J114" s="3" t="s">
        <v>420</v>
      </c>
      <c r="K114" s="5" t="s">
        <v>421</v>
      </c>
      <c r="L114" s="2">
        <v>106682.94</v>
      </c>
      <c r="M114" s="2">
        <v>21336.588</v>
      </c>
      <c r="N114" s="2">
        <v>85346.351999999999</v>
      </c>
    </row>
    <row r="115" spans="1:14">
      <c r="A115" s="6" t="s">
        <v>116</v>
      </c>
      <c r="B115" s="1">
        <v>39522</v>
      </c>
      <c r="C115" s="1">
        <v>39886</v>
      </c>
      <c r="D115" s="6" t="s">
        <v>407</v>
      </c>
      <c r="E115" s="6" t="s">
        <v>595</v>
      </c>
      <c r="F115" s="6" t="s">
        <v>426</v>
      </c>
      <c r="G115" s="11" t="s">
        <v>477</v>
      </c>
      <c r="H115" s="5" t="s">
        <v>388</v>
      </c>
      <c r="I115" s="3">
        <v>16000000</v>
      </c>
      <c r="J115" s="3">
        <v>500000</v>
      </c>
      <c r="K115" s="5" t="s">
        <v>421</v>
      </c>
      <c r="L115" s="2">
        <v>91742.489266000004</v>
      </c>
      <c r="M115" s="2">
        <v>22935.622314</v>
      </c>
      <c r="N115" s="2">
        <v>68806.866952000011</v>
      </c>
    </row>
    <row r="116" spans="1:14">
      <c r="A116" s="6" t="s">
        <v>275</v>
      </c>
      <c r="B116" s="1">
        <v>39903</v>
      </c>
      <c r="C116" s="1">
        <v>40267</v>
      </c>
      <c r="D116" s="6" t="s">
        <v>433</v>
      </c>
      <c r="E116" s="6" t="s">
        <v>596</v>
      </c>
      <c r="F116" s="6" t="s">
        <v>426</v>
      </c>
      <c r="G116" s="11" t="s">
        <v>473</v>
      </c>
      <c r="H116" s="5" t="s">
        <v>434</v>
      </c>
      <c r="I116" s="3">
        <v>10000000</v>
      </c>
      <c r="J116" s="3">
        <v>1000000</v>
      </c>
      <c r="K116" s="5" t="s">
        <v>448</v>
      </c>
      <c r="L116" s="2">
        <v>236096.25</v>
      </c>
      <c r="M116" s="2">
        <v>0</v>
      </c>
      <c r="N116" s="2">
        <v>236096.25</v>
      </c>
    </row>
    <row r="117" spans="1:14">
      <c r="A117" s="6" t="s">
        <v>115</v>
      </c>
      <c r="B117" s="1">
        <v>39563</v>
      </c>
      <c r="C117" s="1">
        <v>39927</v>
      </c>
      <c r="D117" s="6" t="s">
        <v>422</v>
      </c>
      <c r="E117" s="6" t="s">
        <v>597</v>
      </c>
      <c r="F117" s="6" t="s">
        <v>426</v>
      </c>
      <c r="G117" s="11" t="s">
        <v>446</v>
      </c>
      <c r="H117" s="5" t="s">
        <v>382</v>
      </c>
      <c r="I117" s="3">
        <v>7500000</v>
      </c>
      <c r="J117" s="3">
        <v>150000</v>
      </c>
      <c r="K117" s="5" t="s">
        <v>421</v>
      </c>
      <c r="L117" s="2">
        <v>16288.729998000001</v>
      </c>
      <c r="M117" s="2">
        <v>4072.179999</v>
      </c>
      <c r="N117" s="2">
        <v>12216.549999000001</v>
      </c>
    </row>
    <row r="118" spans="1:14">
      <c r="A118" s="6" t="s">
        <v>114</v>
      </c>
      <c r="B118" s="1">
        <v>39630</v>
      </c>
      <c r="C118" s="1">
        <v>39994</v>
      </c>
      <c r="D118" s="6" t="s">
        <v>433</v>
      </c>
      <c r="E118" s="6" t="s">
        <v>598</v>
      </c>
      <c r="F118" s="6" t="s">
        <v>426</v>
      </c>
      <c r="G118" s="11" t="s">
        <v>396</v>
      </c>
      <c r="H118" s="5" t="s">
        <v>425</v>
      </c>
      <c r="I118" s="3">
        <v>30000000</v>
      </c>
      <c r="J118" s="3">
        <v>600000</v>
      </c>
      <c r="K118" s="5" t="s">
        <v>421</v>
      </c>
      <c r="L118" s="2">
        <v>200400</v>
      </c>
      <c r="M118" s="2">
        <v>20040</v>
      </c>
      <c r="N118" s="2">
        <v>180360</v>
      </c>
    </row>
    <row r="119" spans="1:14">
      <c r="A119" s="6" t="s">
        <v>47</v>
      </c>
      <c r="B119" s="1">
        <v>39417</v>
      </c>
      <c r="C119" s="1">
        <v>39783</v>
      </c>
      <c r="D119" s="6" t="s">
        <v>383</v>
      </c>
      <c r="E119" s="6" t="s">
        <v>599</v>
      </c>
      <c r="F119" s="6" t="s">
        <v>417</v>
      </c>
      <c r="G119" s="11" t="s">
        <v>462</v>
      </c>
      <c r="H119" s="5" t="s">
        <v>419</v>
      </c>
      <c r="I119" s="3">
        <v>25000000</v>
      </c>
      <c r="J119" s="3">
        <v>25000000</v>
      </c>
      <c r="K119" s="5" t="s">
        <v>438</v>
      </c>
      <c r="L119" s="2">
        <v>217488.46999799999</v>
      </c>
      <c r="M119" s="2">
        <v>0</v>
      </c>
      <c r="N119" s="2">
        <v>217488.46999799999</v>
      </c>
    </row>
    <row r="120" spans="1:14">
      <c r="A120" s="6" t="s">
        <v>274</v>
      </c>
      <c r="B120" s="1">
        <v>40148</v>
      </c>
      <c r="C120" s="1">
        <v>40513</v>
      </c>
      <c r="D120" s="6" t="s">
        <v>450</v>
      </c>
      <c r="E120" s="6" t="s">
        <v>600</v>
      </c>
      <c r="F120" s="6" t="s">
        <v>417</v>
      </c>
      <c r="G120" s="11" t="s">
        <v>462</v>
      </c>
      <c r="H120" s="5" t="s">
        <v>419</v>
      </c>
      <c r="I120" s="3">
        <v>25000000</v>
      </c>
      <c r="J120" s="3">
        <v>25000000</v>
      </c>
      <c r="K120" s="5" t="s">
        <v>438</v>
      </c>
      <c r="L120" s="2">
        <v>257451.29999699999</v>
      </c>
      <c r="M120" s="2">
        <v>25745.119995000001</v>
      </c>
      <c r="N120" s="2">
        <v>231706.18000200001</v>
      </c>
    </row>
    <row r="121" spans="1:14">
      <c r="A121" s="6" t="s">
        <v>273</v>
      </c>
      <c r="B121" s="1">
        <v>39903</v>
      </c>
      <c r="C121" s="1">
        <v>40267</v>
      </c>
      <c r="D121" s="6" t="s">
        <v>433</v>
      </c>
      <c r="E121" s="6" t="s">
        <v>601</v>
      </c>
      <c r="F121" s="6" t="s">
        <v>417</v>
      </c>
      <c r="G121" s="11" t="s">
        <v>418</v>
      </c>
      <c r="H121" s="5" t="s">
        <v>434</v>
      </c>
      <c r="I121" s="3">
        <v>50000000</v>
      </c>
      <c r="J121" s="3">
        <v>50000000</v>
      </c>
      <c r="K121" s="5" t="s">
        <v>438</v>
      </c>
      <c r="L121" s="2">
        <v>116691.25</v>
      </c>
      <c r="M121" s="2">
        <v>2917.2561999999998</v>
      </c>
      <c r="N121" s="2">
        <v>113773.9938</v>
      </c>
    </row>
    <row r="122" spans="1:14">
      <c r="A122" s="6" t="s">
        <v>46</v>
      </c>
      <c r="B122" s="1">
        <v>39417</v>
      </c>
      <c r="C122" s="1">
        <v>39783</v>
      </c>
      <c r="D122" s="6" t="s">
        <v>383</v>
      </c>
      <c r="E122" s="6" t="s">
        <v>602</v>
      </c>
      <c r="F122" s="6" t="s">
        <v>417</v>
      </c>
      <c r="G122" s="11" t="s">
        <v>462</v>
      </c>
      <c r="H122" s="5" t="s">
        <v>419</v>
      </c>
      <c r="I122" s="3">
        <v>100000000</v>
      </c>
      <c r="J122" s="3">
        <v>50000000</v>
      </c>
      <c r="K122" s="5" t="s">
        <v>438</v>
      </c>
      <c r="L122" s="2">
        <v>467143.83999800001</v>
      </c>
      <c r="M122" s="2">
        <v>0</v>
      </c>
      <c r="N122" s="2">
        <v>467143.83999800001</v>
      </c>
    </row>
    <row r="123" spans="1:14">
      <c r="A123" s="6" t="s">
        <v>272</v>
      </c>
      <c r="B123" s="1">
        <v>40148</v>
      </c>
      <c r="C123" s="1">
        <v>40513</v>
      </c>
      <c r="D123" s="6" t="s">
        <v>450</v>
      </c>
      <c r="E123" s="6" t="s">
        <v>603</v>
      </c>
      <c r="F123" s="6" t="s">
        <v>417</v>
      </c>
      <c r="G123" s="11" t="s">
        <v>462</v>
      </c>
      <c r="H123" s="5" t="s">
        <v>419</v>
      </c>
      <c r="I123" s="3">
        <v>100000000</v>
      </c>
      <c r="J123" s="3">
        <v>50000000</v>
      </c>
      <c r="K123" s="5" t="s">
        <v>438</v>
      </c>
      <c r="L123" s="2">
        <v>474096.66998499999</v>
      </c>
      <c r="M123" s="2">
        <v>47409.689990999999</v>
      </c>
      <c r="N123" s="2">
        <v>426686.97999399999</v>
      </c>
    </row>
    <row r="124" spans="1:14">
      <c r="A124" s="6" t="s">
        <v>271</v>
      </c>
      <c r="B124" s="1">
        <v>39903</v>
      </c>
      <c r="C124" s="1">
        <v>40267</v>
      </c>
      <c r="D124" s="6" t="s">
        <v>433</v>
      </c>
      <c r="E124" s="6" t="s">
        <v>604</v>
      </c>
      <c r="F124" s="6" t="s">
        <v>417</v>
      </c>
      <c r="G124" s="11" t="s">
        <v>418</v>
      </c>
      <c r="H124" s="5" t="s">
        <v>434</v>
      </c>
      <c r="I124" s="3">
        <v>15000000</v>
      </c>
      <c r="J124" s="3">
        <v>15000000</v>
      </c>
      <c r="K124" s="5" t="s">
        <v>438</v>
      </c>
      <c r="L124" s="2">
        <v>57448</v>
      </c>
      <c r="M124" s="2">
        <v>1436.1832999999999</v>
      </c>
      <c r="N124" s="2">
        <v>56011.816700000003</v>
      </c>
    </row>
    <row r="125" spans="1:14">
      <c r="A125" s="6" t="s">
        <v>113</v>
      </c>
      <c r="B125" s="1">
        <v>39568</v>
      </c>
      <c r="C125" s="1">
        <v>39842</v>
      </c>
      <c r="D125" s="6" t="s">
        <v>422</v>
      </c>
      <c r="E125" s="6" t="s">
        <v>605</v>
      </c>
      <c r="F125" s="6" t="s">
        <v>426</v>
      </c>
      <c r="G125" s="11" t="s">
        <v>477</v>
      </c>
      <c r="H125" s="5" t="s">
        <v>382</v>
      </c>
      <c r="I125" s="3">
        <v>1500000</v>
      </c>
      <c r="J125" s="3">
        <v>50000</v>
      </c>
      <c r="K125" s="5" t="s">
        <v>421</v>
      </c>
      <c r="L125" s="2">
        <v>14957.9</v>
      </c>
      <c r="M125" s="2">
        <v>2991.579999</v>
      </c>
      <c r="N125" s="2">
        <v>11966.320001</v>
      </c>
    </row>
    <row r="126" spans="1:14">
      <c r="A126" s="6" t="s">
        <v>112</v>
      </c>
      <c r="B126" s="1">
        <v>39539</v>
      </c>
      <c r="C126" s="1">
        <v>39904</v>
      </c>
      <c r="D126" s="6" t="s">
        <v>398</v>
      </c>
      <c r="E126" s="6" t="s">
        <v>606</v>
      </c>
      <c r="F126" s="6" t="s">
        <v>417</v>
      </c>
      <c r="G126" s="11" t="s">
        <v>418</v>
      </c>
      <c r="H126" s="5" t="s">
        <v>419</v>
      </c>
      <c r="I126" s="3">
        <v>50000000</v>
      </c>
      <c r="J126" s="3" t="s">
        <v>420</v>
      </c>
      <c r="K126" s="5" t="s">
        <v>421</v>
      </c>
      <c r="L126" s="2">
        <v>121841.089996</v>
      </c>
      <c r="M126" s="2">
        <v>24368.199995999999</v>
      </c>
      <c r="N126" s="2">
        <v>97472.89</v>
      </c>
    </row>
    <row r="127" spans="1:14">
      <c r="A127" s="6" t="s">
        <v>270</v>
      </c>
      <c r="B127" s="1">
        <v>39903</v>
      </c>
      <c r="C127" s="1">
        <v>40267</v>
      </c>
      <c r="D127" s="6" t="s">
        <v>433</v>
      </c>
      <c r="E127" s="6" t="s">
        <v>607</v>
      </c>
      <c r="F127" s="6" t="s">
        <v>417</v>
      </c>
      <c r="G127" s="11" t="s">
        <v>418</v>
      </c>
      <c r="H127" s="5" t="s">
        <v>434</v>
      </c>
      <c r="I127" s="3">
        <v>15000000</v>
      </c>
      <c r="J127" s="3" t="s">
        <v>420</v>
      </c>
      <c r="K127" s="5" t="s">
        <v>448</v>
      </c>
      <c r="L127" s="2">
        <v>157084.375</v>
      </c>
      <c r="M127" s="2">
        <v>3927.1219000000001</v>
      </c>
      <c r="N127" s="2">
        <v>153157.2531</v>
      </c>
    </row>
    <row r="128" spans="1:14">
      <c r="A128" s="6" t="s">
        <v>111</v>
      </c>
      <c r="B128" s="1">
        <v>39599</v>
      </c>
      <c r="C128" s="1">
        <v>39964</v>
      </c>
      <c r="D128" s="6" t="s">
        <v>399</v>
      </c>
      <c r="E128" s="6" t="s">
        <v>608</v>
      </c>
      <c r="F128" s="6" t="s">
        <v>417</v>
      </c>
      <c r="G128" s="11" t="s">
        <v>423</v>
      </c>
      <c r="H128" s="5" t="s">
        <v>425</v>
      </c>
      <c r="I128" s="3">
        <v>100000000</v>
      </c>
      <c r="J128" s="3">
        <v>50000000</v>
      </c>
      <c r="K128" s="5" t="s">
        <v>438</v>
      </c>
      <c r="L128" s="2">
        <v>199894.34281500001</v>
      </c>
      <c r="M128" s="2">
        <v>0</v>
      </c>
      <c r="N128" s="2">
        <v>199894.34281500001</v>
      </c>
    </row>
    <row r="129" spans="1:14">
      <c r="A129" s="6" t="s">
        <v>269</v>
      </c>
      <c r="B129" s="1">
        <v>39995</v>
      </c>
      <c r="C129" s="1">
        <v>40359</v>
      </c>
      <c r="D129" s="6" t="s">
        <v>433</v>
      </c>
      <c r="E129" s="6" t="s">
        <v>609</v>
      </c>
      <c r="F129" s="6" t="s">
        <v>417</v>
      </c>
      <c r="G129" s="11" t="s">
        <v>423</v>
      </c>
      <c r="H129" s="5" t="s">
        <v>434</v>
      </c>
      <c r="I129" s="3">
        <v>15000000</v>
      </c>
      <c r="J129" s="3" t="s">
        <v>420</v>
      </c>
      <c r="K129" s="5" t="s">
        <v>421</v>
      </c>
      <c r="L129" s="2">
        <v>74084.539999999994</v>
      </c>
      <c r="M129" s="2">
        <v>0</v>
      </c>
      <c r="N129" s="2">
        <v>74084.539999999994</v>
      </c>
    </row>
    <row r="130" spans="1:14">
      <c r="A130" s="6" t="s">
        <v>110</v>
      </c>
      <c r="B130" s="1">
        <v>39539</v>
      </c>
      <c r="C130" s="1">
        <v>39933</v>
      </c>
      <c r="D130" s="6" t="s">
        <v>422</v>
      </c>
      <c r="E130" s="6" t="s">
        <v>610</v>
      </c>
      <c r="F130" s="6" t="s">
        <v>426</v>
      </c>
      <c r="G130" s="11" t="s">
        <v>455</v>
      </c>
      <c r="H130" s="5" t="s">
        <v>425</v>
      </c>
      <c r="I130" s="3">
        <v>5000000</v>
      </c>
      <c r="J130" s="3">
        <v>50000</v>
      </c>
      <c r="K130" s="5" t="s">
        <v>421</v>
      </c>
      <c r="L130" s="2">
        <v>75753.399997999994</v>
      </c>
      <c r="M130" s="2">
        <v>18938.349999999999</v>
      </c>
      <c r="N130" s="2">
        <v>56815.049997999995</v>
      </c>
    </row>
    <row r="131" spans="1:14">
      <c r="A131" s="6" t="s">
        <v>268</v>
      </c>
      <c r="B131" s="1">
        <v>39903</v>
      </c>
      <c r="C131" s="1">
        <v>40267</v>
      </c>
      <c r="D131" s="6" t="s">
        <v>433</v>
      </c>
      <c r="E131" s="6" t="s">
        <v>611</v>
      </c>
      <c r="F131" s="6" t="s">
        <v>426</v>
      </c>
      <c r="G131" s="11" t="s">
        <v>473</v>
      </c>
      <c r="H131" s="5" t="s">
        <v>434</v>
      </c>
      <c r="I131" s="3">
        <v>10000000</v>
      </c>
      <c r="J131" s="3">
        <v>10000000</v>
      </c>
      <c r="K131" s="5" t="s">
        <v>438</v>
      </c>
      <c r="L131" s="2">
        <v>20666.25</v>
      </c>
      <c r="M131" s="2">
        <v>0</v>
      </c>
      <c r="N131" s="2">
        <v>20666.25</v>
      </c>
    </row>
    <row r="132" spans="1:14">
      <c r="A132" s="6" t="s">
        <v>109</v>
      </c>
      <c r="B132" s="1">
        <v>39599</v>
      </c>
      <c r="C132" s="1">
        <v>39964</v>
      </c>
      <c r="D132" s="6" t="s">
        <v>399</v>
      </c>
      <c r="E132" s="6" t="s">
        <v>612</v>
      </c>
      <c r="F132" s="6" t="s">
        <v>417</v>
      </c>
      <c r="G132" s="11" t="s">
        <v>423</v>
      </c>
      <c r="H132" s="5" t="s">
        <v>425</v>
      </c>
      <c r="I132" s="3">
        <v>60000000</v>
      </c>
      <c r="J132" s="3">
        <v>190000000</v>
      </c>
      <c r="K132" s="5" t="s">
        <v>438</v>
      </c>
      <c r="L132" s="2">
        <v>203941.39963900001</v>
      </c>
      <c r="M132" s="2">
        <v>0</v>
      </c>
      <c r="N132" s="2">
        <v>203941.39963900001</v>
      </c>
    </row>
    <row r="133" spans="1:14">
      <c r="A133" s="6" t="s">
        <v>108</v>
      </c>
      <c r="B133" s="1">
        <v>39448</v>
      </c>
      <c r="C133" s="1">
        <v>39814</v>
      </c>
      <c r="D133" s="6" t="s">
        <v>469</v>
      </c>
      <c r="E133" s="6" t="s">
        <v>613</v>
      </c>
      <c r="F133" s="6" t="s">
        <v>426</v>
      </c>
      <c r="G133" s="11" t="s">
        <v>458</v>
      </c>
      <c r="H133" s="5" t="s">
        <v>419</v>
      </c>
      <c r="I133" s="3">
        <v>1000000</v>
      </c>
      <c r="J133" s="3">
        <v>10000</v>
      </c>
      <c r="K133" s="5" t="s">
        <v>421</v>
      </c>
      <c r="L133" s="2">
        <v>6999.9999980000002</v>
      </c>
      <c r="M133" s="2">
        <v>1749.9999989999999</v>
      </c>
      <c r="N133" s="2">
        <v>5249.9999990000006</v>
      </c>
    </row>
    <row r="134" spans="1:14">
      <c r="A134" s="6" t="s">
        <v>107</v>
      </c>
      <c r="B134" s="1">
        <v>39629</v>
      </c>
      <c r="C134" s="1">
        <v>39964</v>
      </c>
      <c r="D134" s="6" t="s">
        <v>399</v>
      </c>
      <c r="E134" s="6" t="s">
        <v>614</v>
      </c>
      <c r="F134" s="6" t="s">
        <v>417</v>
      </c>
      <c r="G134" s="11" t="s">
        <v>436</v>
      </c>
      <c r="H134" s="5" t="s">
        <v>425</v>
      </c>
      <c r="I134" s="3">
        <v>50000000</v>
      </c>
      <c r="J134" s="3">
        <v>150000000</v>
      </c>
      <c r="K134" s="5" t="s">
        <v>438</v>
      </c>
      <c r="L134" s="2">
        <v>335881.69013499998</v>
      </c>
      <c r="M134" s="2">
        <v>67176.385036000007</v>
      </c>
      <c r="N134" s="2">
        <v>268705.30509899999</v>
      </c>
    </row>
    <row r="135" spans="1:14">
      <c r="A135" s="6" t="s">
        <v>104</v>
      </c>
      <c r="B135" s="1">
        <v>39448</v>
      </c>
      <c r="C135" s="1">
        <v>39813</v>
      </c>
      <c r="D135" s="6" t="s">
        <v>105</v>
      </c>
      <c r="E135" s="6" t="s">
        <v>615</v>
      </c>
      <c r="F135" s="6" t="s">
        <v>417</v>
      </c>
      <c r="G135" s="11" t="s">
        <v>442</v>
      </c>
      <c r="H135" s="5" t="s">
        <v>106</v>
      </c>
      <c r="I135" s="3">
        <v>10000000</v>
      </c>
      <c r="J135" s="3">
        <v>200000</v>
      </c>
      <c r="K135" s="5" t="s">
        <v>421</v>
      </c>
      <c r="L135" s="2">
        <v>5493.2479000000003</v>
      </c>
      <c r="M135" s="2">
        <v>1098.6429000000001</v>
      </c>
      <c r="N135" s="2">
        <v>4394.6050000000005</v>
      </c>
    </row>
    <row r="136" spans="1:14">
      <c r="A136" s="6" t="s">
        <v>267</v>
      </c>
      <c r="B136" s="1">
        <v>39903</v>
      </c>
      <c r="C136" s="1">
        <v>40268</v>
      </c>
      <c r="D136" s="6" t="s">
        <v>433</v>
      </c>
      <c r="E136" s="6" t="s">
        <v>616</v>
      </c>
      <c r="F136" s="6" t="s">
        <v>417</v>
      </c>
      <c r="G136" s="11" t="s">
        <v>452</v>
      </c>
      <c r="H136" s="5" t="s">
        <v>434</v>
      </c>
      <c r="I136" s="3">
        <v>10000000</v>
      </c>
      <c r="J136" s="3" t="s">
        <v>420</v>
      </c>
      <c r="K136" s="5" t="s">
        <v>421</v>
      </c>
      <c r="L136" s="2">
        <v>28390</v>
      </c>
      <c r="M136" s="2">
        <v>709.75</v>
      </c>
      <c r="N136" s="2">
        <v>27680.25</v>
      </c>
    </row>
    <row r="137" spans="1:14">
      <c r="A137" s="6" t="s">
        <v>103</v>
      </c>
      <c r="B137" s="1">
        <v>39629</v>
      </c>
      <c r="C137" s="1">
        <v>39964</v>
      </c>
      <c r="D137" s="6" t="s">
        <v>399</v>
      </c>
      <c r="E137" s="6" t="s">
        <v>617</v>
      </c>
      <c r="F137" s="6" t="s">
        <v>417</v>
      </c>
      <c r="G137" s="11" t="s">
        <v>436</v>
      </c>
      <c r="H137" s="5" t="s">
        <v>425</v>
      </c>
      <c r="I137" s="3">
        <v>50000000</v>
      </c>
      <c r="J137" s="3">
        <v>100000000</v>
      </c>
      <c r="K137" s="5" t="s">
        <v>438</v>
      </c>
      <c r="L137" s="2">
        <v>487177.30415099999</v>
      </c>
      <c r="M137" s="2">
        <v>97435.456109999999</v>
      </c>
      <c r="N137" s="2">
        <v>389741.84804099996</v>
      </c>
    </row>
    <row r="138" spans="1:14">
      <c r="A138" s="6" t="s">
        <v>266</v>
      </c>
      <c r="B138" s="1">
        <v>39903</v>
      </c>
      <c r="C138" s="1">
        <v>40268</v>
      </c>
      <c r="D138" s="6" t="s">
        <v>433</v>
      </c>
      <c r="E138" s="6" t="s">
        <v>618</v>
      </c>
      <c r="F138" s="6" t="s">
        <v>417</v>
      </c>
      <c r="G138" s="11" t="s">
        <v>452</v>
      </c>
      <c r="H138" s="5" t="s">
        <v>434</v>
      </c>
      <c r="I138" s="3">
        <v>10000000</v>
      </c>
      <c r="J138" s="3" t="s">
        <v>420</v>
      </c>
      <c r="K138" s="5" t="s">
        <v>448</v>
      </c>
      <c r="L138" s="2">
        <v>30895</v>
      </c>
      <c r="M138" s="2">
        <v>772.40840000000003</v>
      </c>
      <c r="N138" s="2">
        <v>30122.5916</v>
      </c>
    </row>
    <row r="139" spans="1:14">
      <c r="A139" s="6" t="s">
        <v>102</v>
      </c>
      <c r="B139" s="1">
        <v>39569</v>
      </c>
      <c r="C139" s="1">
        <v>39933</v>
      </c>
      <c r="D139" s="6" t="s">
        <v>444</v>
      </c>
      <c r="E139" s="6" t="s">
        <v>619</v>
      </c>
      <c r="F139" s="6" t="s">
        <v>426</v>
      </c>
      <c r="G139" s="11" t="s">
        <v>477</v>
      </c>
      <c r="H139" s="5" t="s">
        <v>425</v>
      </c>
      <c r="I139" s="3">
        <v>2000000</v>
      </c>
      <c r="J139" s="3">
        <v>18000</v>
      </c>
      <c r="K139" s="5" t="s">
        <v>421</v>
      </c>
      <c r="L139" s="2">
        <v>5880.2816890000004</v>
      </c>
      <c r="M139" s="2">
        <v>1470.070422</v>
      </c>
      <c r="N139" s="2">
        <v>4410.2112670000006</v>
      </c>
    </row>
    <row r="140" spans="1:14">
      <c r="A140" s="6" t="s">
        <v>265</v>
      </c>
      <c r="B140" s="1">
        <v>39903</v>
      </c>
      <c r="C140" s="1">
        <v>40268</v>
      </c>
      <c r="D140" s="6" t="s">
        <v>433</v>
      </c>
      <c r="E140" s="6" t="s">
        <v>620</v>
      </c>
      <c r="F140" s="6" t="s">
        <v>417</v>
      </c>
      <c r="G140" s="11" t="s">
        <v>452</v>
      </c>
      <c r="H140" s="5" t="s">
        <v>434</v>
      </c>
      <c r="I140" s="3">
        <v>15000000</v>
      </c>
      <c r="J140" s="3">
        <v>10000000</v>
      </c>
      <c r="K140" s="5" t="s">
        <v>438</v>
      </c>
      <c r="L140" s="2">
        <v>28390</v>
      </c>
      <c r="M140" s="2">
        <v>709.75</v>
      </c>
      <c r="N140" s="2">
        <v>27680.25</v>
      </c>
    </row>
    <row r="141" spans="1:14">
      <c r="A141" s="6" t="s">
        <v>101</v>
      </c>
      <c r="B141" s="1">
        <v>39631</v>
      </c>
      <c r="C141" s="1">
        <v>39998</v>
      </c>
      <c r="D141" s="6" t="s">
        <v>399</v>
      </c>
      <c r="E141" s="6" t="s">
        <v>621</v>
      </c>
      <c r="F141" s="6" t="s">
        <v>426</v>
      </c>
      <c r="G141" s="11" t="s">
        <v>477</v>
      </c>
      <c r="H141" s="5" t="s">
        <v>425</v>
      </c>
      <c r="I141" s="3">
        <v>6000000</v>
      </c>
      <c r="J141" s="3">
        <v>250000</v>
      </c>
      <c r="K141" s="5" t="s">
        <v>448</v>
      </c>
      <c r="L141" s="2">
        <v>536571.61154299998</v>
      </c>
      <c r="M141" s="2">
        <v>88445.787316999995</v>
      </c>
      <c r="N141" s="2">
        <v>448125.824226</v>
      </c>
    </row>
    <row r="142" spans="1:14">
      <c r="A142" s="6" t="s">
        <v>45</v>
      </c>
      <c r="B142" s="1">
        <v>39406</v>
      </c>
      <c r="C142" s="1">
        <v>39772</v>
      </c>
      <c r="D142" s="6" t="s">
        <v>389</v>
      </c>
      <c r="E142" s="6" t="s">
        <v>622</v>
      </c>
      <c r="F142" s="6" t="s">
        <v>417</v>
      </c>
      <c r="G142" s="11" t="s">
        <v>453</v>
      </c>
      <c r="H142" s="5" t="s">
        <v>419</v>
      </c>
      <c r="I142" s="3">
        <v>5000000</v>
      </c>
      <c r="J142" s="3" t="s">
        <v>420</v>
      </c>
      <c r="K142" s="5" t="s">
        <v>421</v>
      </c>
      <c r="L142" s="2">
        <v>91478.999997999999</v>
      </c>
      <c r="M142" s="2">
        <v>18295.799997999999</v>
      </c>
      <c r="N142" s="2">
        <v>73183.199999999997</v>
      </c>
    </row>
    <row r="143" spans="1:14">
      <c r="A143" s="6" t="s">
        <v>264</v>
      </c>
      <c r="B143" s="1">
        <v>39904</v>
      </c>
      <c r="C143" s="1">
        <v>40268</v>
      </c>
      <c r="D143" s="6" t="s">
        <v>433</v>
      </c>
      <c r="E143" s="6" t="s">
        <v>623</v>
      </c>
      <c r="F143" s="6" t="s">
        <v>426</v>
      </c>
      <c r="G143" s="11" t="s">
        <v>446</v>
      </c>
      <c r="H143" s="5" t="s">
        <v>434</v>
      </c>
      <c r="I143" s="3">
        <v>2500000</v>
      </c>
      <c r="J143" s="3">
        <v>100000</v>
      </c>
      <c r="K143" s="5" t="s">
        <v>421</v>
      </c>
      <c r="L143" s="2">
        <v>103540</v>
      </c>
      <c r="M143" s="2">
        <v>25885</v>
      </c>
      <c r="N143" s="2">
        <v>77655</v>
      </c>
    </row>
    <row r="144" spans="1:14">
      <c r="A144" s="6" t="s">
        <v>100</v>
      </c>
      <c r="B144" s="1">
        <v>39629</v>
      </c>
      <c r="C144" s="1">
        <v>39964</v>
      </c>
      <c r="D144" s="6" t="s">
        <v>399</v>
      </c>
      <c r="E144" s="6" t="s">
        <v>624</v>
      </c>
      <c r="F144" s="6" t="s">
        <v>417</v>
      </c>
      <c r="G144" s="11" t="s">
        <v>436</v>
      </c>
      <c r="H144" s="5" t="s">
        <v>425</v>
      </c>
      <c r="I144" s="3">
        <v>50000000</v>
      </c>
      <c r="J144" s="3">
        <v>50000000</v>
      </c>
      <c r="K144" s="5" t="s">
        <v>438</v>
      </c>
      <c r="L144" s="2">
        <v>757831.36985400005</v>
      </c>
      <c r="M144" s="2">
        <v>151566.29513000001</v>
      </c>
      <c r="N144" s="2">
        <v>606265.07472400006</v>
      </c>
    </row>
    <row r="145" spans="1:14">
      <c r="A145" s="6" t="s">
        <v>263</v>
      </c>
      <c r="B145" s="1">
        <v>39904</v>
      </c>
      <c r="C145" s="1">
        <v>40268</v>
      </c>
      <c r="D145" s="6" t="s">
        <v>433</v>
      </c>
      <c r="E145" s="6" t="s">
        <v>625</v>
      </c>
      <c r="F145" s="6" t="s">
        <v>426</v>
      </c>
      <c r="G145" s="11" t="s">
        <v>429</v>
      </c>
      <c r="H145" s="5" t="s">
        <v>434</v>
      </c>
      <c r="I145" s="3">
        <v>3000000</v>
      </c>
      <c r="J145" s="3">
        <v>25000</v>
      </c>
      <c r="K145" s="5" t="s">
        <v>448</v>
      </c>
      <c r="L145" s="2">
        <v>339177.83500000002</v>
      </c>
      <c r="M145" s="2">
        <v>0</v>
      </c>
      <c r="N145" s="2">
        <v>339177.83500000002</v>
      </c>
    </row>
    <row r="146" spans="1:14">
      <c r="A146" s="6" t="s">
        <v>99</v>
      </c>
      <c r="B146" s="1">
        <v>39629</v>
      </c>
      <c r="C146" s="1">
        <v>39964</v>
      </c>
      <c r="D146" s="6" t="s">
        <v>399</v>
      </c>
      <c r="E146" s="6" t="s">
        <v>626</v>
      </c>
      <c r="F146" s="6" t="s">
        <v>417</v>
      </c>
      <c r="G146" s="11" t="s">
        <v>436</v>
      </c>
      <c r="H146" s="5" t="s">
        <v>425</v>
      </c>
      <c r="I146" s="3">
        <v>25000000</v>
      </c>
      <c r="J146" s="3">
        <v>25000000</v>
      </c>
      <c r="K146" s="5" t="s">
        <v>438</v>
      </c>
      <c r="L146" s="2">
        <v>664997.02246300003</v>
      </c>
      <c r="M146" s="2">
        <v>132999.36450699999</v>
      </c>
      <c r="N146" s="2">
        <v>531997.65795600007</v>
      </c>
    </row>
    <row r="147" spans="1:14">
      <c r="A147" s="6" t="s">
        <v>262</v>
      </c>
      <c r="B147" s="1">
        <v>39904</v>
      </c>
      <c r="C147" s="1">
        <v>40268</v>
      </c>
      <c r="D147" s="6" t="s">
        <v>433</v>
      </c>
      <c r="E147" s="6" t="s">
        <v>627</v>
      </c>
      <c r="F147" s="6" t="s">
        <v>426</v>
      </c>
      <c r="G147" s="11" t="s">
        <v>418</v>
      </c>
      <c r="H147" s="5" t="s">
        <v>434</v>
      </c>
      <c r="I147" s="3">
        <v>15000000</v>
      </c>
      <c r="J147" s="3">
        <v>5000000</v>
      </c>
      <c r="K147" s="5" t="s">
        <v>438</v>
      </c>
      <c r="L147" s="2">
        <v>76820</v>
      </c>
      <c r="M147" s="2">
        <v>1920.5</v>
      </c>
      <c r="N147" s="2">
        <v>74899.5</v>
      </c>
    </row>
    <row r="148" spans="1:14">
      <c r="A148" s="6" t="s">
        <v>98</v>
      </c>
      <c r="B148" s="1">
        <v>39576</v>
      </c>
      <c r="C148" s="1">
        <v>39940</v>
      </c>
      <c r="D148" s="6" t="s">
        <v>422</v>
      </c>
      <c r="E148" s="6" t="s">
        <v>628</v>
      </c>
      <c r="F148" s="6" t="s">
        <v>426</v>
      </c>
      <c r="G148" s="11" t="s">
        <v>477</v>
      </c>
      <c r="H148" s="5" t="s">
        <v>382</v>
      </c>
      <c r="I148" s="3">
        <v>5000000</v>
      </c>
      <c r="J148" s="3">
        <v>250000</v>
      </c>
      <c r="K148" s="5" t="s">
        <v>421</v>
      </c>
      <c r="L148" s="2">
        <v>21496.819998999999</v>
      </c>
      <c r="M148" s="2">
        <v>5374.1999990000004</v>
      </c>
      <c r="N148" s="2">
        <v>16122.62</v>
      </c>
    </row>
    <row r="149" spans="1:14">
      <c r="A149" s="6" t="s">
        <v>261</v>
      </c>
      <c r="B149" s="1">
        <v>39904</v>
      </c>
      <c r="C149" s="1">
        <v>40268</v>
      </c>
      <c r="D149" s="6" t="s">
        <v>433</v>
      </c>
      <c r="E149" s="6" t="s">
        <v>629</v>
      </c>
      <c r="F149" s="6" t="s">
        <v>426</v>
      </c>
      <c r="G149" s="11" t="s">
        <v>429</v>
      </c>
      <c r="H149" s="5" t="s">
        <v>434</v>
      </c>
      <c r="I149" s="3">
        <v>2000000</v>
      </c>
      <c r="J149" s="3">
        <v>3000000</v>
      </c>
      <c r="K149" s="5" t="s">
        <v>438</v>
      </c>
      <c r="L149" s="2">
        <v>159034.1</v>
      </c>
      <c r="M149" s="2">
        <v>0</v>
      </c>
      <c r="N149" s="2">
        <v>159034.1</v>
      </c>
    </row>
    <row r="150" spans="1:14">
      <c r="A150" s="6" t="s">
        <v>97</v>
      </c>
      <c r="B150" s="1">
        <v>39555</v>
      </c>
      <c r="C150" s="1">
        <v>39920</v>
      </c>
      <c r="D150" s="6" t="s">
        <v>422</v>
      </c>
      <c r="E150" s="6" t="s">
        <v>630</v>
      </c>
      <c r="F150" s="6" t="s">
        <v>417</v>
      </c>
      <c r="G150" s="11" t="s">
        <v>453</v>
      </c>
      <c r="H150" s="5" t="s">
        <v>419</v>
      </c>
      <c r="I150" s="3">
        <v>15722784</v>
      </c>
      <c r="J150" s="3" t="s">
        <v>420</v>
      </c>
      <c r="K150" s="5" t="s">
        <v>421</v>
      </c>
      <c r="L150" s="2">
        <v>35087.719999000001</v>
      </c>
      <c r="M150" s="2">
        <v>7017.5399989999996</v>
      </c>
      <c r="N150" s="2">
        <v>28070.18</v>
      </c>
    </row>
    <row r="151" spans="1:14">
      <c r="A151" s="6" t="s">
        <v>96</v>
      </c>
      <c r="B151" s="1">
        <v>39629</v>
      </c>
      <c r="C151" s="1">
        <v>39964</v>
      </c>
      <c r="D151" s="6" t="s">
        <v>399</v>
      </c>
      <c r="E151" s="6" t="s">
        <v>631</v>
      </c>
      <c r="F151" s="6" t="s">
        <v>417</v>
      </c>
      <c r="G151" s="11" t="s">
        <v>436</v>
      </c>
      <c r="H151" s="5" t="s">
        <v>425</v>
      </c>
      <c r="I151" s="3">
        <v>20000000</v>
      </c>
      <c r="J151" s="3">
        <v>10000000</v>
      </c>
      <c r="K151" s="5" t="s">
        <v>438</v>
      </c>
      <c r="L151" s="2">
        <v>438459.57021099998</v>
      </c>
      <c r="M151" s="2">
        <v>87691.876407000003</v>
      </c>
      <c r="N151" s="2">
        <v>350767.69380399998</v>
      </c>
    </row>
    <row r="152" spans="1:14">
      <c r="A152" s="6" t="s">
        <v>260</v>
      </c>
      <c r="B152" s="1">
        <v>39904</v>
      </c>
      <c r="C152" s="1">
        <v>40268</v>
      </c>
      <c r="D152" s="6" t="s">
        <v>433</v>
      </c>
      <c r="E152" s="6" t="s">
        <v>632</v>
      </c>
      <c r="F152" s="6" t="s">
        <v>426</v>
      </c>
      <c r="G152" s="11" t="s">
        <v>470</v>
      </c>
      <c r="H152" s="5" t="s">
        <v>434</v>
      </c>
      <c r="I152" s="3">
        <v>1000000</v>
      </c>
      <c r="J152" s="3">
        <v>20000</v>
      </c>
      <c r="K152" s="5" t="s">
        <v>421</v>
      </c>
      <c r="L152" s="2">
        <v>58450</v>
      </c>
      <c r="M152" s="2">
        <v>11690</v>
      </c>
      <c r="N152" s="2">
        <v>46760</v>
      </c>
    </row>
    <row r="153" spans="1:14">
      <c r="A153" s="6" t="s">
        <v>95</v>
      </c>
      <c r="B153" s="1">
        <v>39631</v>
      </c>
      <c r="C153" s="1">
        <v>39998</v>
      </c>
      <c r="D153" s="6" t="s">
        <v>399</v>
      </c>
      <c r="E153" s="6" t="s">
        <v>633</v>
      </c>
      <c r="F153" s="6" t="s">
        <v>426</v>
      </c>
      <c r="G153" s="11" t="s">
        <v>477</v>
      </c>
      <c r="H153" s="5" t="s">
        <v>425</v>
      </c>
      <c r="I153" s="3">
        <v>9000000</v>
      </c>
      <c r="J153" s="3">
        <v>6000000</v>
      </c>
      <c r="K153" s="5" t="s">
        <v>438</v>
      </c>
      <c r="L153" s="2">
        <v>194580.920277</v>
      </c>
      <c r="M153" s="2">
        <v>18662.061828000002</v>
      </c>
      <c r="N153" s="2">
        <v>175918.85844899999</v>
      </c>
    </row>
    <row r="154" spans="1:14">
      <c r="A154" s="6" t="s">
        <v>259</v>
      </c>
      <c r="B154" s="1">
        <v>39904</v>
      </c>
      <c r="C154" s="1">
        <v>40268</v>
      </c>
      <c r="D154" s="6" t="s">
        <v>427</v>
      </c>
      <c r="E154" s="6" t="s">
        <v>634</v>
      </c>
      <c r="F154" s="6" t="s">
        <v>417</v>
      </c>
      <c r="G154" s="11" t="s">
        <v>457</v>
      </c>
      <c r="H154" s="5" t="s">
        <v>419</v>
      </c>
      <c r="I154" s="3">
        <v>10000000</v>
      </c>
      <c r="J154" s="3" t="s">
        <v>420</v>
      </c>
      <c r="K154" s="5" t="s">
        <v>448</v>
      </c>
      <c r="L154" s="2">
        <v>35099.999999</v>
      </c>
      <c r="M154" s="2">
        <v>8774.9999979999993</v>
      </c>
      <c r="N154" s="2">
        <v>26325.000001</v>
      </c>
    </row>
    <row r="155" spans="1:14">
      <c r="A155" s="6" t="s">
        <v>258</v>
      </c>
      <c r="B155" s="1">
        <v>39904</v>
      </c>
      <c r="C155" s="1">
        <v>40268</v>
      </c>
      <c r="D155" s="6" t="s">
        <v>433</v>
      </c>
      <c r="E155" s="6" t="s">
        <v>635</v>
      </c>
      <c r="F155" s="6" t="s">
        <v>417</v>
      </c>
      <c r="G155" s="11" t="s">
        <v>436</v>
      </c>
      <c r="H155" s="5" t="s">
        <v>425</v>
      </c>
      <c r="I155" s="3">
        <v>5000000</v>
      </c>
      <c r="J155" s="3" t="s">
        <v>420</v>
      </c>
      <c r="K155" s="5" t="s">
        <v>448</v>
      </c>
      <c r="L155" s="2">
        <v>2389.6523940000002</v>
      </c>
      <c r="M155" s="2">
        <v>59.743662</v>
      </c>
      <c r="N155" s="2">
        <v>2329.9087320000003</v>
      </c>
    </row>
    <row r="156" spans="1:14">
      <c r="A156" s="6" t="s">
        <v>257</v>
      </c>
      <c r="B156" s="1">
        <v>39904</v>
      </c>
      <c r="C156" s="1">
        <v>40268</v>
      </c>
      <c r="D156" s="6" t="s">
        <v>427</v>
      </c>
      <c r="E156" s="6" t="s">
        <v>636</v>
      </c>
      <c r="F156" s="6" t="s">
        <v>417</v>
      </c>
      <c r="G156" s="11" t="s">
        <v>457</v>
      </c>
      <c r="H156" s="5" t="s">
        <v>419</v>
      </c>
      <c r="I156" s="3">
        <v>10000000</v>
      </c>
      <c r="J156" s="3">
        <v>10000000</v>
      </c>
      <c r="K156" s="5" t="s">
        <v>438</v>
      </c>
      <c r="L156" s="2">
        <v>28429.999999</v>
      </c>
      <c r="M156" s="2">
        <v>7107.4999980000002</v>
      </c>
      <c r="N156" s="2">
        <v>21322.500001</v>
      </c>
    </row>
    <row r="157" spans="1:14">
      <c r="A157" s="6" t="s">
        <v>94</v>
      </c>
      <c r="B157" s="1">
        <v>39622</v>
      </c>
      <c r="C157" s="1">
        <v>39987</v>
      </c>
      <c r="D157" s="6" t="s">
        <v>424</v>
      </c>
      <c r="E157" s="6" t="s">
        <v>637</v>
      </c>
      <c r="F157" s="6" t="s">
        <v>417</v>
      </c>
      <c r="G157" s="11" t="s">
        <v>452</v>
      </c>
      <c r="H157" s="5" t="s">
        <v>425</v>
      </c>
      <c r="I157" s="3">
        <v>25000000</v>
      </c>
      <c r="J157" s="3">
        <v>25000000</v>
      </c>
      <c r="K157" s="5" t="s">
        <v>438</v>
      </c>
      <c r="L157" s="2">
        <v>73385.915489999999</v>
      </c>
      <c r="M157" s="2">
        <v>14677.183094</v>
      </c>
      <c r="N157" s="2">
        <v>58708.732395999999</v>
      </c>
    </row>
    <row r="158" spans="1:14">
      <c r="A158" s="6" t="s">
        <v>93</v>
      </c>
      <c r="B158" s="1">
        <v>39581</v>
      </c>
      <c r="C158" s="1">
        <v>39946</v>
      </c>
      <c r="D158" s="6" t="s">
        <v>399</v>
      </c>
      <c r="E158" s="6" t="s">
        <v>638</v>
      </c>
      <c r="F158" s="6" t="s">
        <v>426</v>
      </c>
      <c r="G158" s="11" t="s">
        <v>463</v>
      </c>
      <c r="H158" s="5" t="s">
        <v>425</v>
      </c>
      <c r="I158" s="3">
        <v>601012.1</v>
      </c>
      <c r="J158" s="3">
        <v>7500</v>
      </c>
      <c r="K158" s="5" t="s">
        <v>421</v>
      </c>
      <c r="L158" s="2">
        <v>2116.9014069999998</v>
      </c>
      <c r="M158" s="2">
        <v>302.08182900000003</v>
      </c>
      <c r="N158" s="2">
        <v>1814.8195779999999</v>
      </c>
    </row>
    <row r="159" spans="1:14">
      <c r="A159" s="6" t="s">
        <v>256</v>
      </c>
      <c r="B159" s="1">
        <v>39904</v>
      </c>
      <c r="C159" s="1">
        <v>40268</v>
      </c>
      <c r="D159" s="6" t="s">
        <v>433</v>
      </c>
      <c r="E159" s="6" t="s">
        <v>639</v>
      </c>
      <c r="F159" s="6" t="s">
        <v>445</v>
      </c>
      <c r="G159" s="11" t="s">
        <v>436</v>
      </c>
      <c r="H159" s="5" t="s">
        <v>425</v>
      </c>
      <c r="I159" s="3">
        <v>40000000</v>
      </c>
      <c r="J159" s="3">
        <v>350000</v>
      </c>
      <c r="K159" s="5" t="s">
        <v>421</v>
      </c>
      <c r="L159" s="2">
        <v>547220.03722199996</v>
      </c>
      <c r="M159" s="2">
        <v>13680.428185000001</v>
      </c>
      <c r="N159" s="2">
        <v>533539.60903699999</v>
      </c>
    </row>
    <row r="160" spans="1:14">
      <c r="A160" s="6" t="s">
        <v>92</v>
      </c>
      <c r="B160" s="1">
        <v>39600</v>
      </c>
      <c r="C160" s="1">
        <v>39965</v>
      </c>
      <c r="D160" s="6" t="s">
        <v>399</v>
      </c>
      <c r="E160" s="6" t="s">
        <v>640</v>
      </c>
      <c r="F160" s="6" t="s">
        <v>417</v>
      </c>
      <c r="G160" s="11" t="s">
        <v>423</v>
      </c>
      <c r="H160" s="5" t="s">
        <v>425</v>
      </c>
      <c r="I160" s="3">
        <v>30000000</v>
      </c>
      <c r="J160" s="3">
        <v>50000000</v>
      </c>
      <c r="K160" s="5" t="s">
        <v>438</v>
      </c>
      <c r="L160" s="2">
        <v>7841.9436599999999</v>
      </c>
      <c r="M160" s="2">
        <v>1333.130422</v>
      </c>
      <c r="N160" s="2">
        <v>6508.8132379999997</v>
      </c>
    </row>
    <row r="161" spans="1:14">
      <c r="A161" s="6" t="s">
        <v>255</v>
      </c>
      <c r="B161" s="1">
        <v>39904</v>
      </c>
      <c r="C161" s="1">
        <v>40268</v>
      </c>
      <c r="D161" s="6" t="s">
        <v>433</v>
      </c>
      <c r="E161" s="6" t="s">
        <v>641</v>
      </c>
      <c r="F161" s="6" t="s">
        <v>417</v>
      </c>
      <c r="G161" s="11" t="s">
        <v>436</v>
      </c>
      <c r="H161" s="5" t="s">
        <v>425</v>
      </c>
      <c r="I161" s="3">
        <v>5000000</v>
      </c>
      <c r="J161" s="3">
        <v>175000</v>
      </c>
      <c r="K161" s="5" t="s">
        <v>421</v>
      </c>
      <c r="L161" s="2">
        <v>37633.802814000002</v>
      </c>
      <c r="M161" s="2">
        <v>940.83330899999999</v>
      </c>
      <c r="N161" s="2">
        <v>36692.969505000001</v>
      </c>
    </row>
    <row r="162" spans="1:14">
      <c r="A162" s="6" t="s">
        <v>91</v>
      </c>
      <c r="B162" s="1">
        <v>39600</v>
      </c>
      <c r="C162" s="1">
        <v>39964</v>
      </c>
      <c r="D162" s="6" t="s">
        <v>439</v>
      </c>
      <c r="E162" s="6" t="s">
        <v>642</v>
      </c>
      <c r="F162" s="6" t="s">
        <v>417</v>
      </c>
      <c r="G162" s="11" t="s">
        <v>453</v>
      </c>
      <c r="H162" s="5" t="s">
        <v>425</v>
      </c>
      <c r="I162" s="3">
        <v>30000000</v>
      </c>
      <c r="J162" s="3" t="s">
        <v>420</v>
      </c>
      <c r="K162" s="5" t="s">
        <v>448</v>
      </c>
      <c r="L162" s="2">
        <v>24300.264083999999</v>
      </c>
      <c r="M162" s="2">
        <v>6075.0718999999999</v>
      </c>
      <c r="N162" s="2">
        <v>18225.192184</v>
      </c>
    </row>
    <row r="163" spans="1:14">
      <c r="A163" s="6" t="s">
        <v>254</v>
      </c>
      <c r="B163" s="1">
        <v>39904</v>
      </c>
      <c r="C163" s="1">
        <v>40269</v>
      </c>
      <c r="D163" s="6" t="s">
        <v>479</v>
      </c>
      <c r="E163" s="6" t="s">
        <v>643</v>
      </c>
      <c r="F163" s="6" t="s">
        <v>426</v>
      </c>
      <c r="G163" s="11" t="s">
        <v>403</v>
      </c>
      <c r="H163" s="5" t="s">
        <v>480</v>
      </c>
      <c r="I163" s="3">
        <v>20000000</v>
      </c>
      <c r="J163" s="3">
        <v>100000</v>
      </c>
      <c r="K163" s="5" t="s">
        <v>421</v>
      </c>
      <c r="L163" s="2">
        <v>366277.31091900001</v>
      </c>
      <c r="M163" s="2">
        <v>0</v>
      </c>
      <c r="N163" s="2">
        <v>366277.31091900001</v>
      </c>
    </row>
    <row r="164" spans="1:14">
      <c r="A164" s="6" t="s">
        <v>90</v>
      </c>
      <c r="B164" s="1">
        <v>39629</v>
      </c>
      <c r="C164" s="1">
        <v>39994</v>
      </c>
      <c r="D164" s="6" t="s">
        <v>424</v>
      </c>
      <c r="E164" s="6" t="s">
        <v>644</v>
      </c>
      <c r="F164" s="6" t="s">
        <v>417</v>
      </c>
      <c r="G164" s="11" t="s">
        <v>453</v>
      </c>
      <c r="H164" s="5" t="s">
        <v>425</v>
      </c>
      <c r="I164" s="3">
        <v>20000000</v>
      </c>
      <c r="J164" s="3" t="s">
        <v>420</v>
      </c>
      <c r="K164" s="5" t="s">
        <v>448</v>
      </c>
      <c r="L164" s="2">
        <v>223450.70422499999</v>
      </c>
      <c r="M164" s="2">
        <v>44690.140845000002</v>
      </c>
      <c r="N164" s="2">
        <v>178760.56338000001</v>
      </c>
    </row>
    <row r="165" spans="1:14">
      <c r="A165" s="6" t="s">
        <v>253</v>
      </c>
      <c r="B165" s="1">
        <v>39904</v>
      </c>
      <c r="C165" s="1">
        <v>40269</v>
      </c>
      <c r="D165" s="6" t="s">
        <v>460</v>
      </c>
      <c r="E165" s="6" t="s">
        <v>645</v>
      </c>
      <c r="F165" s="6" t="s">
        <v>417</v>
      </c>
      <c r="G165" s="11" t="s">
        <v>457</v>
      </c>
      <c r="H165" s="5" t="s">
        <v>425</v>
      </c>
      <c r="I165" s="3">
        <v>25000000</v>
      </c>
      <c r="J165" s="3">
        <v>25000000</v>
      </c>
      <c r="K165" s="5" t="s">
        <v>438</v>
      </c>
      <c r="L165" s="2">
        <v>14865.352112</v>
      </c>
      <c r="M165" s="2">
        <v>0</v>
      </c>
      <c r="N165" s="2">
        <v>14865.352112</v>
      </c>
    </row>
    <row r="166" spans="1:14">
      <c r="A166" s="6" t="s">
        <v>44</v>
      </c>
      <c r="B166" s="1">
        <v>39395</v>
      </c>
      <c r="C166" s="1">
        <v>39813</v>
      </c>
      <c r="D166" s="6" t="s">
        <v>424</v>
      </c>
      <c r="E166" s="6" t="s">
        <v>646</v>
      </c>
      <c r="F166" s="6" t="s">
        <v>426</v>
      </c>
      <c r="G166" s="11" t="s">
        <v>467</v>
      </c>
      <c r="H166" s="5" t="s">
        <v>425</v>
      </c>
      <c r="I166" s="3">
        <v>2000000</v>
      </c>
      <c r="J166" s="3">
        <v>5000</v>
      </c>
      <c r="K166" s="5" t="s">
        <v>421</v>
      </c>
      <c r="L166" s="2">
        <v>16316.088163</v>
      </c>
      <c r="M166" s="2">
        <v>4079.0455590000001</v>
      </c>
      <c r="N166" s="2">
        <v>12237.042604</v>
      </c>
    </row>
    <row r="167" spans="1:14">
      <c r="A167" s="6" t="s">
        <v>252</v>
      </c>
      <c r="B167" s="1">
        <v>39904</v>
      </c>
      <c r="C167" s="1">
        <v>40269</v>
      </c>
      <c r="D167" s="6" t="s">
        <v>370</v>
      </c>
      <c r="E167" s="6" t="s">
        <v>647</v>
      </c>
      <c r="F167" s="6" t="s">
        <v>417</v>
      </c>
      <c r="G167" s="11" t="s">
        <v>436</v>
      </c>
      <c r="H167" s="5" t="s">
        <v>371</v>
      </c>
      <c r="I167" s="3">
        <v>30000000000</v>
      </c>
      <c r="J167" s="3">
        <v>20000000000</v>
      </c>
      <c r="K167" s="5" t="s">
        <v>438</v>
      </c>
      <c r="L167" s="2">
        <v>5137.9199989999997</v>
      </c>
      <c r="M167" s="2">
        <v>901.69999900000005</v>
      </c>
      <c r="N167" s="2">
        <v>4236.22</v>
      </c>
    </row>
    <row r="168" spans="1:14">
      <c r="A168" s="6" t="s">
        <v>251</v>
      </c>
      <c r="B168" s="1">
        <v>39904</v>
      </c>
      <c r="C168" s="1">
        <v>40269</v>
      </c>
      <c r="D168" s="6" t="s">
        <v>433</v>
      </c>
      <c r="E168" s="6" t="s">
        <v>648</v>
      </c>
      <c r="F168" s="6" t="s">
        <v>417</v>
      </c>
      <c r="G168" s="11" t="s">
        <v>453</v>
      </c>
      <c r="H168" s="5" t="s">
        <v>434</v>
      </c>
      <c r="I168" s="3">
        <v>15000000</v>
      </c>
      <c r="J168" s="3" t="s">
        <v>420</v>
      </c>
      <c r="K168" s="5" t="s">
        <v>448</v>
      </c>
      <c r="L168" s="2">
        <v>39829.5</v>
      </c>
      <c r="M168" s="2">
        <v>0</v>
      </c>
      <c r="N168" s="2">
        <v>39829.5</v>
      </c>
    </row>
    <row r="169" spans="1:14">
      <c r="A169" s="6" t="s">
        <v>89</v>
      </c>
      <c r="B169" s="1">
        <v>39592</v>
      </c>
      <c r="C169" s="1">
        <v>39986</v>
      </c>
      <c r="D169" s="6" t="s">
        <v>454</v>
      </c>
      <c r="E169" s="6" t="s">
        <v>649</v>
      </c>
      <c r="F169" s="6" t="s">
        <v>417</v>
      </c>
      <c r="G169" s="11" t="s">
        <v>423</v>
      </c>
      <c r="H169" s="5" t="s">
        <v>419</v>
      </c>
      <c r="I169" s="3">
        <v>5000000</v>
      </c>
      <c r="J169" s="3" t="s">
        <v>420</v>
      </c>
      <c r="K169" s="5" t="s">
        <v>421</v>
      </c>
      <c r="L169" s="2">
        <v>30229.449997</v>
      </c>
      <c r="M169" s="2">
        <v>6045.8899970000002</v>
      </c>
      <c r="N169" s="2">
        <v>24183.56</v>
      </c>
    </row>
    <row r="170" spans="1:14">
      <c r="A170" s="6" t="s">
        <v>250</v>
      </c>
      <c r="B170" s="1">
        <v>39904</v>
      </c>
      <c r="C170" s="1">
        <v>40269</v>
      </c>
      <c r="D170" s="6" t="s">
        <v>433</v>
      </c>
      <c r="E170" s="6" t="s">
        <v>650</v>
      </c>
      <c r="F170" s="6" t="s">
        <v>417</v>
      </c>
      <c r="G170" s="11" t="s">
        <v>453</v>
      </c>
      <c r="H170" s="5" t="s">
        <v>434</v>
      </c>
      <c r="I170" s="3">
        <v>40000000</v>
      </c>
      <c r="J170" s="3">
        <v>35000000</v>
      </c>
      <c r="K170" s="5" t="s">
        <v>438</v>
      </c>
      <c r="L170" s="2">
        <v>54776</v>
      </c>
      <c r="M170" s="2">
        <v>0</v>
      </c>
      <c r="N170" s="2">
        <v>54776</v>
      </c>
    </row>
    <row r="171" spans="1:14">
      <c r="A171" s="6" t="s">
        <v>88</v>
      </c>
      <c r="B171" s="1">
        <v>39600</v>
      </c>
      <c r="C171" s="1">
        <v>40024</v>
      </c>
      <c r="D171" s="6" t="s">
        <v>439</v>
      </c>
      <c r="E171" s="6" t="s">
        <v>651</v>
      </c>
      <c r="F171" s="6" t="s">
        <v>417</v>
      </c>
      <c r="G171" s="11" t="s">
        <v>453</v>
      </c>
      <c r="H171" s="5" t="s">
        <v>425</v>
      </c>
      <c r="I171" s="3">
        <v>30000000</v>
      </c>
      <c r="J171" s="3" t="s">
        <v>420</v>
      </c>
      <c r="K171" s="5" t="s">
        <v>448</v>
      </c>
      <c r="L171" s="2">
        <v>28294.83352</v>
      </c>
      <c r="M171" s="2">
        <v>5658.971407</v>
      </c>
      <c r="N171" s="2">
        <v>22635.862112999999</v>
      </c>
    </row>
    <row r="172" spans="1:14">
      <c r="A172" s="6" t="s">
        <v>43</v>
      </c>
      <c r="B172" s="1">
        <v>39406</v>
      </c>
      <c r="C172" s="1">
        <v>39772</v>
      </c>
      <c r="D172" s="6" t="s">
        <v>399</v>
      </c>
      <c r="E172" s="6" t="s">
        <v>652</v>
      </c>
      <c r="F172" s="6" t="s">
        <v>426</v>
      </c>
      <c r="G172" s="11" t="s">
        <v>418</v>
      </c>
      <c r="H172" s="5" t="s">
        <v>425</v>
      </c>
      <c r="I172" s="3">
        <v>600000</v>
      </c>
      <c r="J172" s="3">
        <v>6000</v>
      </c>
      <c r="K172" s="5" t="s">
        <v>421</v>
      </c>
      <c r="L172" s="2">
        <v>1940.492956</v>
      </c>
      <c r="M172" s="2">
        <v>436.61091399999998</v>
      </c>
      <c r="N172" s="2">
        <v>1503.8820420000002</v>
      </c>
    </row>
    <row r="173" spans="1:14">
      <c r="A173" s="6" t="s">
        <v>249</v>
      </c>
      <c r="B173" s="1">
        <v>39904</v>
      </c>
      <c r="C173" s="1">
        <v>40269</v>
      </c>
      <c r="D173" s="6" t="s">
        <v>433</v>
      </c>
      <c r="E173" s="6" t="s">
        <v>653</v>
      </c>
      <c r="F173" s="6" t="s">
        <v>459</v>
      </c>
      <c r="G173" s="11" t="s">
        <v>453</v>
      </c>
      <c r="H173" s="5" t="s">
        <v>434</v>
      </c>
      <c r="I173" s="3">
        <v>10000000</v>
      </c>
      <c r="J173" s="3">
        <v>250000</v>
      </c>
      <c r="K173" s="5" t="s">
        <v>421</v>
      </c>
      <c r="L173" s="2">
        <v>44776.875</v>
      </c>
      <c r="M173" s="2">
        <v>0</v>
      </c>
      <c r="N173" s="2">
        <v>44776.875</v>
      </c>
    </row>
    <row r="174" spans="1:14">
      <c r="A174" s="6" t="s">
        <v>87</v>
      </c>
      <c r="B174" s="1">
        <v>39599</v>
      </c>
      <c r="C174" s="1">
        <v>39964</v>
      </c>
      <c r="D174" s="6" t="s">
        <v>399</v>
      </c>
      <c r="E174" s="6" t="s">
        <v>654</v>
      </c>
      <c r="F174" s="6" t="s">
        <v>417</v>
      </c>
      <c r="G174" s="11" t="s">
        <v>423</v>
      </c>
      <c r="H174" s="5" t="s">
        <v>425</v>
      </c>
      <c r="I174" s="3">
        <v>25000000</v>
      </c>
      <c r="J174" s="3">
        <v>350000000</v>
      </c>
      <c r="K174" s="5" t="s">
        <v>438</v>
      </c>
      <c r="L174" s="2">
        <v>173360.01858800001</v>
      </c>
      <c r="M174" s="2">
        <v>0</v>
      </c>
      <c r="N174" s="2">
        <v>173360.01858800001</v>
      </c>
    </row>
    <row r="175" spans="1:14">
      <c r="A175" s="6" t="s">
        <v>42</v>
      </c>
      <c r="B175" s="1">
        <v>39421</v>
      </c>
      <c r="C175" s="1">
        <v>39787</v>
      </c>
      <c r="D175" s="6" t="s">
        <v>378</v>
      </c>
      <c r="E175" s="6" t="s">
        <v>655</v>
      </c>
      <c r="F175" s="6" t="s">
        <v>417</v>
      </c>
      <c r="G175" s="11" t="s">
        <v>431</v>
      </c>
      <c r="H175" s="5" t="s">
        <v>419</v>
      </c>
      <c r="I175" s="3">
        <v>30000000</v>
      </c>
      <c r="J175" s="3" t="s">
        <v>420</v>
      </c>
      <c r="K175" s="5" t="s">
        <v>421</v>
      </c>
      <c r="L175" s="2">
        <v>87124.999999000007</v>
      </c>
      <c r="M175" s="2">
        <v>9124.94</v>
      </c>
      <c r="N175" s="2">
        <v>78000.059999000005</v>
      </c>
    </row>
    <row r="176" spans="1:14">
      <c r="A176" s="6" t="s">
        <v>41</v>
      </c>
      <c r="B176" s="1">
        <v>39416</v>
      </c>
      <c r="C176" s="1">
        <v>39812</v>
      </c>
      <c r="D176" s="6" t="s">
        <v>383</v>
      </c>
      <c r="E176" s="6" t="s">
        <v>656</v>
      </c>
      <c r="F176" s="6" t="s">
        <v>417</v>
      </c>
      <c r="G176" s="11" t="s">
        <v>436</v>
      </c>
      <c r="H176" s="5" t="s">
        <v>419</v>
      </c>
      <c r="I176" s="3">
        <v>10000000</v>
      </c>
      <c r="J176" s="3">
        <v>20000000</v>
      </c>
      <c r="K176" s="5" t="s">
        <v>438</v>
      </c>
      <c r="L176" s="2">
        <v>523076.91999600001</v>
      </c>
      <c r="M176" s="2">
        <v>104615.389993</v>
      </c>
      <c r="N176" s="2">
        <v>418461.53000299999</v>
      </c>
    </row>
    <row r="177" spans="1:14">
      <c r="A177" s="6" t="s">
        <v>248</v>
      </c>
      <c r="B177" s="1">
        <v>39909</v>
      </c>
      <c r="C177" s="1">
        <v>40274</v>
      </c>
      <c r="D177" s="6" t="s">
        <v>370</v>
      </c>
      <c r="E177" s="6" t="s">
        <v>657</v>
      </c>
      <c r="F177" s="6" t="s">
        <v>417</v>
      </c>
      <c r="G177" s="11" t="s">
        <v>436</v>
      </c>
      <c r="H177" s="5" t="s">
        <v>371</v>
      </c>
      <c r="I177" s="3">
        <v>50000000000</v>
      </c>
      <c r="J177" s="3">
        <v>50000000000</v>
      </c>
      <c r="K177" s="5" t="s">
        <v>438</v>
      </c>
      <c r="L177" s="2">
        <v>156594.87999700001</v>
      </c>
      <c r="M177" s="2">
        <v>23489.229996999999</v>
      </c>
      <c r="N177" s="2">
        <v>133105.65</v>
      </c>
    </row>
    <row r="178" spans="1:14">
      <c r="A178" s="6" t="s">
        <v>40</v>
      </c>
      <c r="B178" s="1">
        <v>39401</v>
      </c>
      <c r="C178" s="1">
        <v>39797</v>
      </c>
      <c r="D178" s="6" t="s">
        <v>378</v>
      </c>
      <c r="E178" s="6" t="s">
        <v>658</v>
      </c>
      <c r="F178" s="6" t="s">
        <v>417</v>
      </c>
      <c r="G178" s="11" t="s">
        <v>442</v>
      </c>
      <c r="H178" s="5" t="s">
        <v>419</v>
      </c>
      <c r="I178" s="3">
        <v>20000000</v>
      </c>
      <c r="J178" s="3" t="s">
        <v>420</v>
      </c>
      <c r="K178" s="5" t="s">
        <v>448</v>
      </c>
      <c r="L178" s="2">
        <v>203514.84999399999</v>
      </c>
      <c r="M178" s="2">
        <v>38667.819995999998</v>
      </c>
      <c r="N178" s="2">
        <v>164847.02999799998</v>
      </c>
    </row>
    <row r="179" spans="1:14">
      <c r="A179" s="6" t="s">
        <v>247</v>
      </c>
      <c r="B179" s="1">
        <v>39909</v>
      </c>
      <c r="C179" s="1">
        <v>40274</v>
      </c>
      <c r="D179" s="6" t="s">
        <v>370</v>
      </c>
      <c r="E179" s="6" t="s">
        <v>659</v>
      </c>
      <c r="F179" s="6" t="s">
        <v>417</v>
      </c>
      <c r="G179" s="11" t="s">
        <v>436</v>
      </c>
      <c r="H179" s="5" t="s">
        <v>371</v>
      </c>
      <c r="I179" s="3">
        <v>50000000000</v>
      </c>
      <c r="J179" s="3">
        <v>150000000000</v>
      </c>
      <c r="K179" s="5" t="s">
        <v>438</v>
      </c>
      <c r="L179" s="2">
        <v>38604.939998000002</v>
      </c>
      <c r="M179" s="2">
        <v>6315.5199979999998</v>
      </c>
      <c r="N179" s="2">
        <v>32289.42</v>
      </c>
    </row>
    <row r="180" spans="1:14">
      <c r="A180" s="6" t="s">
        <v>39</v>
      </c>
      <c r="B180" s="1">
        <v>39416</v>
      </c>
      <c r="C180" s="1">
        <v>39812</v>
      </c>
      <c r="D180" s="6" t="s">
        <v>383</v>
      </c>
      <c r="E180" s="6" t="s">
        <v>660</v>
      </c>
      <c r="F180" s="6" t="s">
        <v>417</v>
      </c>
      <c r="G180" s="11" t="s">
        <v>436</v>
      </c>
      <c r="H180" s="5" t="s">
        <v>419</v>
      </c>
      <c r="I180" s="3">
        <v>30000000</v>
      </c>
      <c r="J180" s="3">
        <v>30000000</v>
      </c>
      <c r="K180" s="5" t="s">
        <v>438</v>
      </c>
      <c r="L180" s="2">
        <v>222083.21999300001</v>
      </c>
      <c r="M180" s="2">
        <v>44416.639990999996</v>
      </c>
      <c r="N180" s="2">
        <v>177666.580002</v>
      </c>
    </row>
    <row r="181" spans="1:14">
      <c r="A181" s="6" t="s">
        <v>246</v>
      </c>
      <c r="B181" s="1">
        <v>39910</v>
      </c>
      <c r="C181" s="1">
        <v>40268</v>
      </c>
      <c r="D181" s="6" t="s">
        <v>433</v>
      </c>
      <c r="E181" s="6" t="s">
        <v>661</v>
      </c>
      <c r="F181" s="6" t="s">
        <v>417</v>
      </c>
      <c r="G181" s="11" t="s">
        <v>467</v>
      </c>
      <c r="H181" s="5" t="s">
        <v>434</v>
      </c>
      <c r="I181" s="3">
        <v>30000000</v>
      </c>
      <c r="J181" s="3">
        <v>35000</v>
      </c>
      <c r="K181" s="5" t="s">
        <v>448</v>
      </c>
      <c r="L181" s="2">
        <v>58310.438099999999</v>
      </c>
      <c r="M181" s="2">
        <v>0</v>
      </c>
      <c r="N181" s="2">
        <v>58310.438099999999</v>
      </c>
    </row>
    <row r="182" spans="1:14">
      <c r="A182" s="6" t="s">
        <v>38</v>
      </c>
      <c r="B182" s="1">
        <v>39417</v>
      </c>
      <c r="C182" s="1">
        <v>39783</v>
      </c>
      <c r="D182" s="6" t="s">
        <v>383</v>
      </c>
      <c r="E182" s="6" t="s">
        <v>662</v>
      </c>
      <c r="F182" s="6" t="s">
        <v>417</v>
      </c>
      <c r="G182" s="11" t="s">
        <v>462</v>
      </c>
      <c r="H182" s="5" t="s">
        <v>419</v>
      </c>
      <c r="I182" s="3">
        <v>25000000</v>
      </c>
      <c r="J182" s="3">
        <v>150000000</v>
      </c>
      <c r="K182" s="5" t="s">
        <v>438</v>
      </c>
      <c r="L182" s="2">
        <v>124520.549999</v>
      </c>
      <c r="M182" s="2">
        <v>0</v>
      </c>
      <c r="N182" s="2">
        <v>124520.549999</v>
      </c>
    </row>
    <row r="183" spans="1:14">
      <c r="A183" s="6" t="s">
        <v>86</v>
      </c>
      <c r="B183" s="1">
        <v>39569</v>
      </c>
      <c r="C183" s="1">
        <v>39933</v>
      </c>
      <c r="D183" s="6" t="s">
        <v>476</v>
      </c>
      <c r="E183" s="6" t="s">
        <v>663</v>
      </c>
      <c r="F183" s="6" t="s">
        <v>417</v>
      </c>
      <c r="G183" s="11" t="s">
        <v>431</v>
      </c>
      <c r="H183" s="5" t="s">
        <v>375</v>
      </c>
      <c r="I183" s="3">
        <v>1000000</v>
      </c>
      <c r="J183" s="3" t="s">
        <v>420</v>
      </c>
      <c r="K183" s="5" t="s">
        <v>421</v>
      </c>
      <c r="L183" s="2">
        <v>2879.3103449999999</v>
      </c>
      <c r="M183" s="2">
        <v>647.84482700000001</v>
      </c>
      <c r="N183" s="2">
        <v>2231.465518</v>
      </c>
    </row>
    <row r="184" spans="1:14">
      <c r="A184" s="6" t="s">
        <v>85</v>
      </c>
      <c r="B184" s="1">
        <v>39631</v>
      </c>
      <c r="C184" s="1">
        <v>39998</v>
      </c>
      <c r="D184" s="6" t="s">
        <v>399</v>
      </c>
      <c r="E184" s="6" t="s">
        <v>664</v>
      </c>
      <c r="F184" s="6" t="s">
        <v>426</v>
      </c>
      <c r="G184" s="11" t="s">
        <v>477</v>
      </c>
      <c r="H184" s="5" t="s">
        <v>425</v>
      </c>
      <c r="I184" s="3">
        <v>15000000</v>
      </c>
      <c r="J184" s="3">
        <v>15000000</v>
      </c>
      <c r="K184" s="5" t="s">
        <v>438</v>
      </c>
      <c r="L184" s="2">
        <v>118518.641613</v>
      </c>
      <c r="M184" s="2">
        <v>15876.160769</v>
      </c>
      <c r="N184" s="2">
        <v>102642.48084400001</v>
      </c>
    </row>
    <row r="185" spans="1:14">
      <c r="A185" s="6" t="s">
        <v>245</v>
      </c>
      <c r="B185" s="1">
        <v>39915</v>
      </c>
      <c r="C185" s="1">
        <v>40279</v>
      </c>
      <c r="D185" s="6" t="s">
        <v>464</v>
      </c>
      <c r="E185" s="6" t="s">
        <v>665</v>
      </c>
      <c r="F185" s="6" t="s">
        <v>417</v>
      </c>
      <c r="G185" s="11" t="s">
        <v>462</v>
      </c>
      <c r="H185" s="5" t="s">
        <v>419</v>
      </c>
      <c r="I185" s="3">
        <v>10000000</v>
      </c>
      <c r="J185" s="3" t="s">
        <v>420</v>
      </c>
      <c r="K185" s="5" t="s">
        <v>421</v>
      </c>
      <c r="L185" s="2">
        <v>20999.999997999999</v>
      </c>
      <c r="M185" s="2">
        <v>7349.9999969999999</v>
      </c>
      <c r="N185" s="2">
        <v>13650.000001</v>
      </c>
    </row>
    <row r="186" spans="1:14">
      <c r="A186" s="6" t="s">
        <v>37</v>
      </c>
      <c r="B186" s="1">
        <v>39406</v>
      </c>
      <c r="C186" s="1">
        <v>39813</v>
      </c>
      <c r="D186" s="6" t="s">
        <v>424</v>
      </c>
      <c r="E186" s="6" t="s">
        <v>666</v>
      </c>
      <c r="F186" s="6" t="s">
        <v>417</v>
      </c>
      <c r="G186" s="11" t="s">
        <v>471</v>
      </c>
      <c r="H186" s="5" t="s">
        <v>425</v>
      </c>
      <c r="I186" s="3">
        <v>10000000</v>
      </c>
      <c r="J186" s="3">
        <v>20000</v>
      </c>
      <c r="K186" s="5" t="s">
        <v>421</v>
      </c>
      <c r="L186" s="2">
        <v>94560.115982999996</v>
      </c>
      <c r="M186" s="2">
        <v>28368.043023999999</v>
      </c>
      <c r="N186" s="2">
        <v>66192.072958999997</v>
      </c>
    </row>
    <row r="187" spans="1:14">
      <c r="A187" s="6" t="s">
        <v>337</v>
      </c>
      <c r="B187" s="1">
        <v>39916</v>
      </c>
      <c r="C187" s="1">
        <v>40280</v>
      </c>
      <c r="D187" s="6" t="s">
        <v>433</v>
      </c>
      <c r="E187" s="6" t="s">
        <v>667</v>
      </c>
      <c r="F187" s="6" t="s">
        <v>426</v>
      </c>
      <c r="G187" s="11" t="s">
        <v>403</v>
      </c>
      <c r="H187" s="5" t="s">
        <v>434</v>
      </c>
      <c r="I187" s="3">
        <v>5000000</v>
      </c>
      <c r="J187" s="3">
        <v>250000</v>
      </c>
      <c r="K187" s="5" t="s">
        <v>448</v>
      </c>
      <c r="L187" s="2">
        <v>1294689.2267</v>
      </c>
      <c r="M187" s="2">
        <v>64734.460500000001</v>
      </c>
      <c r="N187" s="2">
        <v>1229954.7662</v>
      </c>
    </row>
    <row r="188" spans="1:14">
      <c r="A188" s="6" t="s">
        <v>36</v>
      </c>
      <c r="B188" s="1">
        <v>39447</v>
      </c>
      <c r="C188" s="1">
        <v>39813</v>
      </c>
      <c r="D188" s="6" t="s">
        <v>399</v>
      </c>
      <c r="E188" s="6" t="s">
        <v>668</v>
      </c>
      <c r="F188" s="6" t="s">
        <v>417</v>
      </c>
      <c r="G188" s="11" t="s">
        <v>477</v>
      </c>
      <c r="H188" s="5" t="s">
        <v>425</v>
      </c>
      <c r="I188" s="3">
        <v>8000000</v>
      </c>
      <c r="J188" s="3">
        <v>10000000</v>
      </c>
      <c r="K188" s="5" t="s">
        <v>438</v>
      </c>
      <c r="L188" s="2">
        <v>115253.52112200001</v>
      </c>
      <c r="M188" s="2">
        <v>21160.546474999999</v>
      </c>
      <c r="N188" s="2">
        <v>94092.97464700001</v>
      </c>
    </row>
    <row r="189" spans="1:14">
      <c r="A189" s="6" t="s">
        <v>336</v>
      </c>
      <c r="B189" s="1">
        <v>39916</v>
      </c>
      <c r="C189" s="1">
        <v>40280</v>
      </c>
      <c r="D189" s="6" t="s">
        <v>433</v>
      </c>
      <c r="E189" s="6" t="s">
        <v>669</v>
      </c>
      <c r="F189" s="6" t="s">
        <v>426</v>
      </c>
      <c r="G189" s="11" t="s">
        <v>403</v>
      </c>
      <c r="H189" s="5" t="s">
        <v>434</v>
      </c>
      <c r="I189" s="3">
        <v>15000000</v>
      </c>
      <c r="J189" s="3">
        <v>5000000</v>
      </c>
      <c r="K189" s="5" t="s">
        <v>438</v>
      </c>
      <c r="L189" s="2">
        <v>699258.72600000002</v>
      </c>
      <c r="M189" s="2">
        <v>34962.936300000001</v>
      </c>
      <c r="N189" s="2">
        <v>664295.78970000008</v>
      </c>
    </row>
    <row r="190" spans="1:14">
      <c r="A190" s="6" t="s">
        <v>35</v>
      </c>
      <c r="B190" s="1">
        <v>39373</v>
      </c>
      <c r="C190" s="1">
        <v>39739</v>
      </c>
      <c r="D190" s="6" t="s">
        <v>399</v>
      </c>
      <c r="E190" s="6" t="s">
        <v>670</v>
      </c>
      <c r="F190" s="6" t="s">
        <v>426</v>
      </c>
      <c r="G190" s="11" t="s">
        <v>458</v>
      </c>
      <c r="H190" s="5" t="s">
        <v>425</v>
      </c>
      <c r="I190" s="3">
        <v>1200000</v>
      </c>
      <c r="J190" s="3">
        <v>12000</v>
      </c>
      <c r="K190" s="5" t="s">
        <v>421</v>
      </c>
      <c r="L190" s="2">
        <v>3528.1690140000001</v>
      </c>
      <c r="M190" s="2">
        <v>793.83802700000001</v>
      </c>
      <c r="N190" s="2">
        <v>2734.3309870000003</v>
      </c>
    </row>
    <row r="191" spans="1:14">
      <c r="A191" s="6" t="s">
        <v>335</v>
      </c>
      <c r="B191" s="1">
        <v>39916</v>
      </c>
      <c r="C191" s="1">
        <v>40280</v>
      </c>
      <c r="D191" s="6" t="s">
        <v>433</v>
      </c>
      <c r="E191" s="6" t="s">
        <v>671</v>
      </c>
      <c r="F191" s="6" t="s">
        <v>426</v>
      </c>
      <c r="G191" s="11" t="s">
        <v>403</v>
      </c>
      <c r="H191" s="5" t="s">
        <v>434</v>
      </c>
      <c r="I191" s="3">
        <v>30000000</v>
      </c>
      <c r="J191" s="3">
        <v>20000000</v>
      </c>
      <c r="K191" s="5" t="s">
        <v>438</v>
      </c>
      <c r="L191" s="2">
        <v>427931.77189999999</v>
      </c>
      <c r="M191" s="2">
        <v>21396.574400000001</v>
      </c>
      <c r="N191" s="2">
        <v>406535.19750000001</v>
      </c>
    </row>
    <row r="192" spans="1:14">
      <c r="A192" s="6" t="s">
        <v>34</v>
      </c>
      <c r="B192" s="1">
        <v>39413</v>
      </c>
      <c r="C192" s="1">
        <v>39779</v>
      </c>
      <c r="D192" s="6" t="s">
        <v>399</v>
      </c>
      <c r="E192" s="6" t="s">
        <v>672</v>
      </c>
      <c r="F192" s="6" t="s">
        <v>426</v>
      </c>
      <c r="G192" s="11" t="s">
        <v>428</v>
      </c>
      <c r="H192" s="5" t="s">
        <v>425</v>
      </c>
      <c r="I192" s="3">
        <v>601012.1</v>
      </c>
      <c r="J192" s="3">
        <v>2500</v>
      </c>
      <c r="K192" s="5" t="s">
        <v>421</v>
      </c>
      <c r="L192" s="2">
        <v>5880.2816890000004</v>
      </c>
      <c r="M192" s="2">
        <v>1323.0633800000001</v>
      </c>
      <c r="N192" s="2">
        <v>4557.2183089999999</v>
      </c>
    </row>
    <row r="193" spans="1:14">
      <c r="A193" s="6" t="s">
        <v>33</v>
      </c>
      <c r="B193" s="1">
        <v>39417</v>
      </c>
      <c r="C193" s="1">
        <v>39782</v>
      </c>
      <c r="D193" s="6" t="s">
        <v>373</v>
      </c>
      <c r="E193" s="6" t="s">
        <v>673</v>
      </c>
      <c r="F193" s="6" t="s">
        <v>417</v>
      </c>
      <c r="G193" s="11" t="s">
        <v>436</v>
      </c>
      <c r="H193" s="5" t="s">
        <v>419</v>
      </c>
      <c r="I193" s="3">
        <v>10000000</v>
      </c>
      <c r="J193" s="3" t="s">
        <v>420</v>
      </c>
      <c r="K193" s="5" t="s">
        <v>448</v>
      </c>
      <c r="L193" s="2">
        <v>44625</v>
      </c>
      <c r="M193" s="2">
        <v>8924.9999979999993</v>
      </c>
      <c r="N193" s="2">
        <v>35700.000002000001</v>
      </c>
    </row>
    <row r="194" spans="1:14">
      <c r="A194" s="6" t="s">
        <v>334</v>
      </c>
      <c r="B194" s="1">
        <v>39919</v>
      </c>
      <c r="C194" s="1">
        <v>40284</v>
      </c>
      <c r="D194" s="6" t="s">
        <v>370</v>
      </c>
      <c r="E194" s="6" t="s">
        <v>674</v>
      </c>
      <c r="F194" s="6" t="s">
        <v>417</v>
      </c>
      <c r="G194" s="11" t="s">
        <v>436</v>
      </c>
      <c r="H194" s="5" t="s">
        <v>371</v>
      </c>
      <c r="I194" s="3">
        <v>20000000000</v>
      </c>
      <c r="J194" s="3">
        <v>50000000000</v>
      </c>
      <c r="K194" s="5" t="s">
        <v>438</v>
      </c>
      <c r="L194" s="2">
        <v>26019.159997999999</v>
      </c>
      <c r="M194" s="2">
        <v>5203.83</v>
      </c>
      <c r="N194" s="2">
        <v>20815.329998000001</v>
      </c>
    </row>
    <row r="195" spans="1:14">
      <c r="A195" s="6" t="s">
        <v>333</v>
      </c>
      <c r="B195" s="1">
        <v>39932</v>
      </c>
      <c r="C195" s="1">
        <v>40296</v>
      </c>
      <c r="D195" s="6" t="s">
        <v>433</v>
      </c>
      <c r="E195" s="6" t="s">
        <v>675</v>
      </c>
      <c r="F195" s="6" t="s">
        <v>417</v>
      </c>
      <c r="G195" s="11" t="s">
        <v>403</v>
      </c>
      <c r="H195" s="5" t="s">
        <v>434</v>
      </c>
      <c r="I195" s="3">
        <v>15000000</v>
      </c>
      <c r="J195" s="3" t="s">
        <v>420</v>
      </c>
      <c r="K195" s="5" t="s">
        <v>448</v>
      </c>
      <c r="L195" s="2">
        <v>50100</v>
      </c>
      <c r="M195" s="2">
        <v>1252.5</v>
      </c>
      <c r="N195" s="2">
        <v>48847.5</v>
      </c>
    </row>
    <row r="196" spans="1:14">
      <c r="A196" s="6" t="s">
        <v>332</v>
      </c>
      <c r="B196" s="1">
        <v>39920</v>
      </c>
      <c r="C196" s="1">
        <v>40285</v>
      </c>
      <c r="D196" s="6" t="s">
        <v>370</v>
      </c>
      <c r="E196" s="6" t="s">
        <v>676</v>
      </c>
      <c r="F196" s="6" t="s">
        <v>417</v>
      </c>
      <c r="G196" s="11" t="s">
        <v>436</v>
      </c>
      <c r="H196" s="5" t="s">
        <v>371</v>
      </c>
      <c r="I196" s="3">
        <v>50000000000</v>
      </c>
      <c r="J196" s="3">
        <v>50000000000</v>
      </c>
      <c r="K196" s="5" t="s">
        <v>438</v>
      </c>
      <c r="L196" s="2">
        <v>41133.769998000003</v>
      </c>
      <c r="M196" s="2">
        <v>7712.5799980000002</v>
      </c>
      <c r="N196" s="2">
        <v>33421.19</v>
      </c>
    </row>
    <row r="197" spans="1:14">
      <c r="A197" s="6" t="s">
        <v>84</v>
      </c>
      <c r="B197" s="1">
        <v>39484</v>
      </c>
      <c r="C197" s="1">
        <v>39813</v>
      </c>
      <c r="D197" s="6" t="s">
        <v>389</v>
      </c>
      <c r="E197" s="6" t="s">
        <v>677</v>
      </c>
      <c r="F197" s="6" t="s">
        <v>417</v>
      </c>
      <c r="G197" s="11" t="s">
        <v>428</v>
      </c>
      <c r="H197" s="5" t="s">
        <v>419</v>
      </c>
      <c r="I197" s="3">
        <v>1000000</v>
      </c>
      <c r="J197" s="3" t="s">
        <v>420</v>
      </c>
      <c r="K197" s="5" t="s">
        <v>421</v>
      </c>
      <c r="L197" s="2">
        <v>10306.84</v>
      </c>
      <c r="M197" s="2">
        <v>2061.369999</v>
      </c>
      <c r="N197" s="2">
        <v>8245.4700009999997</v>
      </c>
    </row>
    <row r="198" spans="1:14">
      <c r="A198" s="6" t="s">
        <v>331</v>
      </c>
      <c r="B198" s="1">
        <v>39921</v>
      </c>
      <c r="C198" s="1">
        <v>40286</v>
      </c>
      <c r="D198" s="6" t="s">
        <v>370</v>
      </c>
      <c r="E198" s="6" t="s">
        <v>678</v>
      </c>
      <c r="F198" s="6" t="s">
        <v>417</v>
      </c>
      <c r="G198" s="11" t="s">
        <v>436</v>
      </c>
      <c r="H198" s="5" t="s">
        <v>371</v>
      </c>
      <c r="I198" s="3">
        <v>20000000000</v>
      </c>
      <c r="J198" s="3">
        <v>30000000000</v>
      </c>
      <c r="K198" s="5" t="s">
        <v>438</v>
      </c>
      <c r="L198" s="2">
        <v>38371.499999</v>
      </c>
      <c r="M198" s="2">
        <v>7674.2999970000001</v>
      </c>
      <c r="N198" s="2">
        <v>30697.200001999998</v>
      </c>
    </row>
    <row r="199" spans="1:14">
      <c r="A199" s="6" t="s">
        <v>32</v>
      </c>
      <c r="B199" s="1">
        <v>39401</v>
      </c>
      <c r="C199" s="1">
        <v>41228</v>
      </c>
      <c r="D199" s="6" t="s">
        <v>378</v>
      </c>
      <c r="E199" s="6" t="s">
        <v>679</v>
      </c>
      <c r="F199" s="6" t="s">
        <v>417</v>
      </c>
      <c r="G199" s="11" t="s">
        <v>442</v>
      </c>
      <c r="H199" s="5" t="s">
        <v>419</v>
      </c>
      <c r="I199" s="3">
        <v>20000000</v>
      </c>
      <c r="J199" s="3" t="s">
        <v>420</v>
      </c>
      <c r="K199" s="5" t="s">
        <v>448</v>
      </c>
      <c r="L199" s="2">
        <v>349999.99999799998</v>
      </c>
      <c r="M199" s="2">
        <v>69999.999997000006</v>
      </c>
      <c r="N199" s="2">
        <v>280000.00000100001</v>
      </c>
    </row>
    <row r="200" spans="1:14">
      <c r="A200" s="6" t="s">
        <v>330</v>
      </c>
      <c r="B200" s="1">
        <v>39921</v>
      </c>
      <c r="C200" s="1">
        <v>40286</v>
      </c>
      <c r="D200" s="6" t="s">
        <v>370</v>
      </c>
      <c r="E200" s="6" t="s">
        <v>680</v>
      </c>
      <c r="F200" s="6" t="s">
        <v>417</v>
      </c>
      <c r="G200" s="11" t="s">
        <v>436</v>
      </c>
      <c r="H200" s="5" t="s">
        <v>371</v>
      </c>
      <c r="I200" s="3">
        <v>50000000000</v>
      </c>
      <c r="J200" s="3">
        <v>50000000000</v>
      </c>
      <c r="K200" s="5" t="s">
        <v>438</v>
      </c>
      <c r="L200" s="2">
        <v>26205.069998999999</v>
      </c>
      <c r="M200" s="2">
        <v>5241.0099989999999</v>
      </c>
      <c r="N200" s="2">
        <v>20964.060000000001</v>
      </c>
    </row>
    <row r="201" spans="1:14">
      <c r="A201" s="6" t="s">
        <v>31</v>
      </c>
      <c r="B201" s="1">
        <v>39394</v>
      </c>
      <c r="C201" s="1">
        <v>39759</v>
      </c>
      <c r="D201" s="6" t="s">
        <v>424</v>
      </c>
      <c r="E201" s="6" t="s">
        <v>681</v>
      </c>
      <c r="F201" s="6" t="s">
        <v>417</v>
      </c>
      <c r="G201" s="11" t="s">
        <v>418</v>
      </c>
      <c r="H201" s="5" t="s">
        <v>425</v>
      </c>
      <c r="I201" s="3">
        <v>1000000</v>
      </c>
      <c r="J201" s="3" t="s">
        <v>420</v>
      </c>
      <c r="K201" s="5" t="s">
        <v>421</v>
      </c>
      <c r="L201" s="2">
        <v>4748.3274650000003</v>
      </c>
      <c r="M201" s="2">
        <v>1187.075983</v>
      </c>
      <c r="N201" s="2">
        <v>3561.2514820000006</v>
      </c>
    </row>
    <row r="202" spans="1:14">
      <c r="A202" s="6" t="s">
        <v>30</v>
      </c>
      <c r="B202" s="1">
        <v>39423</v>
      </c>
      <c r="C202" s="1">
        <v>39788</v>
      </c>
      <c r="D202" s="6" t="s">
        <v>422</v>
      </c>
      <c r="E202" s="6" t="s">
        <v>682</v>
      </c>
      <c r="F202" s="6" t="s">
        <v>426</v>
      </c>
      <c r="G202" s="11" t="s">
        <v>477</v>
      </c>
      <c r="H202" s="5" t="s">
        <v>382</v>
      </c>
      <c r="I202" s="3">
        <v>7500000</v>
      </c>
      <c r="J202" s="3">
        <v>50000</v>
      </c>
      <c r="K202" s="5" t="s">
        <v>421</v>
      </c>
      <c r="L202" s="2">
        <v>10526.319998999999</v>
      </c>
      <c r="M202" s="2">
        <v>2631.58</v>
      </c>
      <c r="N202" s="2">
        <v>7894.7399989999994</v>
      </c>
    </row>
    <row r="203" spans="1:14">
      <c r="A203" s="6" t="s">
        <v>329</v>
      </c>
      <c r="B203" s="1">
        <v>39923</v>
      </c>
      <c r="C203" s="1">
        <v>40287</v>
      </c>
      <c r="D203" s="6" t="s">
        <v>433</v>
      </c>
      <c r="E203" s="6" t="s">
        <v>683</v>
      </c>
      <c r="F203" s="6" t="s">
        <v>417</v>
      </c>
      <c r="G203" s="11" t="s">
        <v>456</v>
      </c>
      <c r="H203" s="5" t="s">
        <v>434</v>
      </c>
      <c r="I203" s="3">
        <v>15000000</v>
      </c>
      <c r="J203" s="3">
        <v>25000</v>
      </c>
      <c r="K203" s="5" t="s">
        <v>421</v>
      </c>
      <c r="L203" s="2">
        <v>71810</v>
      </c>
      <c r="M203" s="2">
        <v>16157.25</v>
      </c>
      <c r="N203" s="2">
        <v>55652.75</v>
      </c>
    </row>
    <row r="204" spans="1:14">
      <c r="A204" s="6" t="s">
        <v>328</v>
      </c>
      <c r="B204" s="1">
        <v>39933</v>
      </c>
      <c r="C204" s="1">
        <v>40298</v>
      </c>
      <c r="D204" s="6" t="s">
        <v>447</v>
      </c>
      <c r="E204" s="6" t="s">
        <v>684</v>
      </c>
      <c r="F204" s="6" t="s">
        <v>417</v>
      </c>
      <c r="G204" s="11" t="s">
        <v>436</v>
      </c>
      <c r="H204" s="5" t="s">
        <v>419</v>
      </c>
      <c r="I204" s="3">
        <v>15000000</v>
      </c>
      <c r="J204" s="3">
        <v>20000000</v>
      </c>
      <c r="K204" s="5" t="s">
        <v>438</v>
      </c>
      <c r="L204" s="2">
        <v>219499.99999899999</v>
      </c>
      <c r="M204" s="2">
        <v>0</v>
      </c>
      <c r="N204" s="2">
        <v>219499.99999899999</v>
      </c>
    </row>
    <row r="205" spans="1:14">
      <c r="A205" s="6" t="s">
        <v>29</v>
      </c>
      <c r="B205" s="1">
        <v>39405</v>
      </c>
      <c r="C205" s="1">
        <v>39864</v>
      </c>
      <c r="D205" s="6" t="s">
        <v>468</v>
      </c>
      <c r="E205" s="6" t="s">
        <v>685</v>
      </c>
      <c r="F205" s="6" t="s">
        <v>426</v>
      </c>
      <c r="G205" s="11" t="s">
        <v>429</v>
      </c>
      <c r="H205" s="5" t="s">
        <v>425</v>
      </c>
      <c r="I205" s="3">
        <v>1000000</v>
      </c>
      <c r="J205" s="3">
        <v>5000</v>
      </c>
      <c r="K205" s="5" t="s">
        <v>421</v>
      </c>
      <c r="L205" s="2">
        <v>5880.2816890000004</v>
      </c>
      <c r="M205" s="2">
        <v>1470.070422</v>
      </c>
      <c r="N205" s="2">
        <v>4410.2112670000006</v>
      </c>
    </row>
    <row r="206" spans="1:14">
      <c r="A206" s="6" t="s">
        <v>327</v>
      </c>
      <c r="B206" s="1">
        <v>39931</v>
      </c>
      <c r="C206" s="1">
        <v>40100</v>
      </c>
      <c r="D206" s="6" t="s">
        <v>464</v>
      </c>
      <c r="E206" s="6" t="s">
        <v>686</v>
      </c>
      <c r="F206" s="6" t="s">
        <v>426</v>
      </c>
      <c r="G206" s="11" t="s">
        <v>455</v>
      </c>
      <c r="H206" s="5" t="s">
        <v>434</v>
      </c>
      <c r="I206" s="3">
        <v>2000000</v>
      </c>
      <c r="J206" s="3">
        <v>20000</v>
      </c>
      <c r="K206" s="5" t="s">
        <v>448</v>
      </c>
      <c r="L206" s="2">
        <v>42779.4548</v>
      </c>
      <c r="M206" s="2">
        <v>10694.8637</v>
      </c>
      <c r="N206" s="2">
        <v>32084.591099999998</v>
      </c>
    </row>
    <row r="207" spans="1:14">
      <c r="A207" s="6" t="s">
        <v>83</v>
      </c>
      <c r="B207" s="1">
        <v>39579</v>
      </c>
      <c r="C207" s="1">
        <v>39974</v>
      </c>
      <c r="D207" s="6" t="s">
        <v>476</v>
      </c>
      <c r="E207" s="6" t="s">
        <v>687</v>
      </c>
      <c r="F207" s="6" t="s">
        <v>426</v>
      </c>
      <c r="G207" s="11" t="s">
        <v>403</v>
      </c>
      <c r="H207" s="5" t="s">
        <v>376</v>
      </c>
      <c r="I207" s="3">
        <v>200000</v>
      </c>
      <c r="J207" s="3">
        <v>1000</v>
      </c>
      <c r="K207" s="5" t="s">
        <v>421</v>
      </c>
      <c r="L207" s="2">
        <v>2097.0299989999999</v>
      </c>
      <c r="M207" s="2">
        <v>629.129999</v>
      </c>
      <c r="N207" s="2">
        <v>1467.9</v>
      </c>
    </row>
    <row r="208" spans="1:14">
      <c r="A208" s="6" t="s">
        <v>28</v>
      </c>
      <c r="B208" s="1">
        <v>39431</v>
      </c>
      <c r="C208" s="1">
        <v>41313</v>
      </c>
      <c r="D208" s="6" t="s">
        <v>424</v>
      </c>
      <c r="E208" s="6" t="s">
        <v>688</v>
      </c>
      <c r="F208" s="6" t="s">
        <v>417</v>
      </c>
      <c r="G208" s="11" t="s">
        <v>429</v>
      </c>
      <c r="H208" s="5" t="s">
        <v>425</v>
      </c>
      <c r="I208" s="3">
        <v>5000000</v>
      </c>
      <c r="J208" s="3" t="s">
        <v>420</v>
      </c>
      <c r="K208" s="5" t="s">
        <v>421</v>
      </c>
      <c r="L208" s="2">
        <v>30254.049294</v>
      </c>
      <c r="M208" s="2">
        <v>9076.2265470000002</v>
      </c>
      <c r="N208" s="2">
        <v>21177.822746999998</v>
      </c>
    </row>
    <row r="209" spans="1:14">
      <c r="A209" s="6" t="s">
        <v>82</v>
      </c>
      <c r="B209" s="1">
        <v>39463</v>
      </c>
      <c r="C209" s="1">
        <v>39828</v>
      </c>
      <c r="D209" s="6" t="s">
        <v>478</v>
      </c>
      <c r="E209" s="6" t="s">
        <v>689</v>
      </c>
      <c r="F209" s="6" t="s">
        <v>417</v>
      </c>
      <c r="G209" s="11" t="s">
        <v>471</v>
      </c>
      <c r="H209" s="5" t="s">
        <v>419</v>
      </c>
      <c r="I209" s="3">
        <v>40000000</v>
      </c>
      <c r="J209" s="3">
        <v>10000000</v>
      </c>
      <c r="K209" s="5" t="s">
        <v>438</v>
      </c>
      <c r="L209" s="2">
        <v>56249.999999</v>
      </c>
      <c r="M209" s="2">
        <v>11250</v>
      </c>
      <c r="N209" s="2">
        <v>44999.999999</v>
      </c>
    </row>
    <row r="210" spans="1:14">
      <c r="A210" s="6" t="s">
        <v>81</v>
      </c>
      <c r="B210" s="1">
        <v>39462</v>
      </c>
      <c r="C210" s="1">
        <v>39721</v>
      </c>
      <c r="D210" s="6" t="s">
        <v>433</v>
      </c>
      <c r="E210" s="6" t="s">
        <v>690</v>
      </c>
      <c r="F210" s="6" t="s">
        <v>426</v>
      </c>
      <c r="G210" s="11" t="s">
        <v>455</v>
      </c>
      <c r="H210" s="5" t="s">
        <v>434</v>
      </c>
      <c r="I210" s="3">
        <v>3000000</v>
      </c>
      <c r="J210" s="3">
        <v>20000</v>
      </c>
      <c r="K210" s="5" t="s">
        <v>421</v>
      </c>
      <c r="L210" s="2">
        <v>12197.4128</v>
      </c>
      <c r="M210" s="2">
        <v>2439.4859000000001</v>
      </c>
      <c r="N210" s="2">
        <v>9757.9269000000004</v>
      </c>
    </row>
    <row r="211" spans="1:14">
      <c r="A211" s="6" t="s">
        <v>27</v>
      </c>
      <c r="B211" s="1">
        <v>39417</v>
      </c>
      <c r="C211" s="1">
        <v>39783</v>
      </c>
      <c r="D211" s="6" t="s">
        <v>383</v>
      </c>
      <c r="E211" s="6" t="s">
        <v>691</v>
      </c>
      <c r="F211" s="6" t="s">
        <v>417</v>
      </c>
      <c r="G211" s="11" t="s">
        <v>462</v>
      </c>
      <c r="H211" s="5" t="s">
        <v>419</v>
      </c>
      <c r="I211" s="3">
        <v>25000000</v>
      </c>
      <c r="J211" s="3">
        <v>175000000</v>
      </c>
      <c r="K211" s="5" t="s">
        <v>438</v>
      </c>
      <c r="L211" s="2">
        <v>187499.99999899999</v>
      </c>
      <c r="M211" s="2">
        <v>0</v>
      </c>
      <c r="N211" s="2">
        <v>187499.99999899999</v>
      </c>
    </row>
    <row r="212" spans="1:14">
      <c r="A212" s="6" t="s">
        <v>26</v>
      </c>
      <c r="B212" s="1">
        <v>39434</v>
      </c>
      <c r="C212" s="1">
        <v>39434</v>
      </c>
      <c r="D212" s="6" t="s">
        <v>399</v>
      </c>
      <c r="E212" s="6" t="s">
        <v>692</v>
      </c>
      <c r="F212" s="6" t="s">
        <v>426</v>
      </c>
      <c r="G212" s="11" t="s">
        <v>463</v>
      </c>
      <c r="H212" s="5" t="s">
        <v>425</v>
      </c>
      <c r="I212" s="3">
        <v>600000</v>
      </c>
      <c r="J212" s="3">
        <v>6000</v>
      </c>
      <c r="K212" s="5" t="s">
        <v>421</v>
      </c>
      <c r="L212" s="2">
        <v>2352.1126760000002</v>
      </c>
      <c r="M212" s="2">
        <v>529.22535100000005</v>
      </c>
      <c r="N212" s="2">
        <v>1822.8873250000001</v>
      </c>
    </row>
    <row r="213" spans="1:14">
      <c r="A213" s="6" t="s">
        <v>25</v>
      </c>
      <c r="B213" s="1">
        <v>39447</v>
      </c>
      <c r="C213" s="1">
        <v>39812</v>
      </c>
      <c r="D213" s="6" t="s">
        <v>407</v>
      </c>
      <c r="E213" s="6" t="s">
        <v>693</v>
      </c>
      <c r="F213" s="6" t="s">
        <v>426</v>
      </c>
      <c r="G213" s="11" t="s">
        <v>431</v>
      </c>
      <c r="H213" s="5" t="s">
        <v>388</v>
      </c>
      <c r="I213" s="3">
        <v>100000000</v>
      </c>
      <c r="J213" s="3">
        <v>2000000</v>
      </c>
      <c r="K213" s="5" t="s">
        <v>421</v>
      </c>
      <c r="L213" s="2">
        <v>318231.75965299999</v>
      </c>
      <c r="M213" s="2">
        <v>63646.347628000003</v>
      </c>
      <c r="N213" s="2">
        <v>254585.41202499997</v>
      </c>
    </row>
    <row r="214" spans="1:14">
      <c r="A214" s="6" t="s">
        <v>24</v>
      </c>
      <c r="B214" s="1">
        <v>39429</v>
      </c>
      <c r="C214" s="1">
        <v>39581</v>
      </c>
      <c r="D214" s="6" t="s">
        <v>399</v>
      </c>
      <c r="E214" s="6" t="s">
        <v>694</v>
      </c>
      <c r="F214" s="6" t="s">
        <v>426</v>
      </c>
      <c r="G214" s="11" t="s">
        <v>472</v>
      </c>
      <c r="H214" s="5" t="s">
        <v>425</v>
      </c>
      <c r="I214" s="3">
        <v>1202024.2</v>
      </c>
      <c r="J214" s="3">
        <v>10000</v>
      </c>
      <c r="K214" s="5" t="s">
        <v>421</v>
      </c>
      <c r="L214" s="2">
        <v>1232.4364760000001</v>
      </c>
      <c r="M214" s="2">
        <v>308.11499800000001</v>
      </c>
      <c r="N214" s="2">
        <v>924.32147800000007</v>
      </c>
    </row>
    <row r="215" spans="1:14">
      <c r="A215" s="6" t="s">
        <v>80</v>
      </c>
      <c r="B215" s="1">
        <v>39460</v>
      </c>
      <c r="C215" s="1">
        <v>39826</v>
      </c>
      <c r="D215" s="6" t="s">
        <v>383</v>
      </c>
      <c r="E215" s="6" t="s">
        <v>695</v>
      </c>
      <c r="F215" s="6" t="s">
        <v>417</v>
      </c>
      <c r="G215" s="11" t="s">
        <v>436</v>
      </c>
      <c r="H215" s="5" t="s">
        <v>419</v>
      </c>
      <c r="I215" s="3">
        <v>15000000</v>
      </c>
      <c r="J215" s="3">
        <v>15000000</v>
      </c>
      <c r="K215" s="5" t="s">
        <v>438</v>
      </c>
      <c r="L215" s="2">
        <v>173845.20999800001</v>
      </c>
      <c r="M215" s="2">
        <v>34769.039997</v>
      </c>
      <c r="N215" s="2">
        <v>139076.17000099999</v>
      </c>
    </row>
    <row r="216" spans="1:14">
      <c r="A216" s="6" t="s">
        <v>79</v>
      </c>
      <c r="B216" s="1">
        <v>39448</v>
      </c>
      <c r="C216" s="1">
        <v>39814</v>
      </c>
      <c r="D216" s="6" t="s">
        <v>392</v>
      </c>
      <c r="E216" s="6" t="s">
        <v>696</v>
      </c>
      <c r="F216" s="6" t="s">
        <v>417</v>
      </c>
      <c r="G216" s="11" t="s">
        <v>462</v>
      </c>
      <c r="H216" s="5" t="s">
        <v>419</v>
      </c>
      <c r="I216" s="3">
        <v>20000000</v>
      </c>
      <c r="J216" s="3" t="s">
        <v>420</v>
      </c>
      <c r="K216" s="5" t="s">
        <v>448</v>
      </c>
      <c r="L216" s="2">
        <v>92499.999999000007</v>
      </c>
      <c r="M216" s="2">
        <v>18499.999995999999</v>
      </c>
      <c r="N216" s="2">
        <v>74000.000003000008</v>
      </c>
    </row>
    <row r="217" spans="1:14">
      <c r="A217" s="6" t="s">
        <v>78</v>
      </c>
      <c r="B217" s="1">
        <v>39452</v>
      </c>
      <c r="C217" s="1">
        <v>41279</v>
      </c>
      <c r="D217" s="6" t="s">
        <v>384</v>
      </c>
      <c r="E217" s="6" t="s">
        <v>697</v>
      </c>
      <c r="F217" s="6" t="s">
        <v>417</v>
      </c>
      <c r="G217" s="11" t="s">
        <v>451</v>
      </c>
      <c r="H217" s="5" t="s">
        <v>419</v>
      </c>
      <c r="I217" s="3">
        <v>20000000</v>
      </c>
      <c r="J217" s="3">
        <v>150000</v>
      </c>
      <c r="K217" s="5" t="s">
        <v>448</v>
      </c>
      <c r="L217" s="2">
        <v>44999.599998999998</v>
      </c>
      <c r="M217" s="2">
        <v>0</v>
      </c>
      <c r="N217" s="2">
        <v>44999.599998999998</v>
      </c>
    </row>
    <row r="218" spans="1:14">
      <c r="A218" s="6" t="s">
        <v>326</v>
      </c>
      <c r="B218" s="1">
        <v>39877</v>
      </c>
      <c r="C218" s="1">
        <v>40360</v>
      </c>
      <c r="D218" s="6" t="s">
        <v>468</v>
      </c>
      <c r="E218" s="6" t="s">
        <v>698</v>
      </c>
      <c r="F218" s="6" t="s">
        <v>417</v>
      </c>
      <c r="G218" s="11" t="s">
        <v>423</v>
      </c>
      <c r="H218" s="5" t="s">
        <v>419</v>
      </c>
      <c r="I218" s="3">
        <v>10000000</v>
      </c>
      <c r="J218" s="3">
        <v>20000000</v>
      </c>
      <c r="K218" s="5" t="s">
        <v>438</v>
      </c>
      <c r="L218" s="2">
        <v>21675.449994999999</v>
      </c>
      <c r="M218" s="2">
        <v>4335.0899929999996</v>
      </c>
      <c r="N218" s="2">
        <v>17340.360002000001</v>
      </c>
    </row>
    <row r="219" spans="1:14">
      <c r="A219" s="6" t="s">
        <v>23</v>
      </c>
      <c r="B219" s="1">
        <v>39436</v>
      </c>
      <c r="C219" s="1">
        <v>39802</v>
      </c>
      <c r="D219" s="6" t="s">
        <v>394</v>
      </c>
      <c r="E219" s="6" t="s">
        <v>699</v>
      </c>
      <c r="F219" s="6" t="s">
        <v>417</v>
      </c>
      <c r="G219" s="11" t="s">
        <v>453</v>
      </c>
      <c r="H219" s="5" t="s">
        <v>419</v>
      </c>
      <c r="I219" s="3">
        <v>10000000</v>
      </c>
      <c r="J219" s="3" t="s">
        <v>420</v>
      </c>
      <c r="K219" s="5" t="s">
        <v>421</v>
      </c>
      <c r="L219" s="2">
        <v>31624.999999</v>
      </c>
      <c r="M219" s="2">
        <v>6324.9999969999999</v>
      </c>
      <c r="N219" s="2">
        <v>25300.000002000001</v>
      </c>
    </row>
    <row r="220" spans="1:14">
      <c r="A220" s="6" t="s">
        <v>22</v>
      </c>
      <c r="B220" s="1">
        <v>39430</v>
      </c>
      <c r="C220" s="1">
        <v>39795</v>
      </c>
      <c r="D220" s="6" t="s">
        <v>408</v>
      </c>
      <c r="E220" s="6" t="s">
        <v>700</v>
      </c>
      <c r="F220" s="6" t="s">
        <v>426</v>
      </c>
      <c r="G220" s="11" t="s">
        <v>470</v>
      </c>
      <c r="H220" s="5" t="s">
        <v>419</v>
      </c>
      <c r="I220" s="3">
        <v>500000</v>
      </c>
      <c r="J220" s="3">
        <v>5000</v>
      </c>
      <c r="K220" s="5" t="s">
        <v>421</v>
      </c>
      <c r="L220" s="2">
        <v>3499.9999979999998</v>
      </c>
      <c r="M220" s="2">
        <v>874.999999</v>
      </c>
      <c r="N220" s="2">
        <v>2624.9999989999997</v>
      </c>
    </row>
    <row r="221" spans="1:14">
      <c r="A221" s="6" t="s">
        <v>21</v>
      </c>
      <c r="B221" s="1">
        <v>39417</v>
      </c>
      <c r="C221" s="1">
        <v>39782</v>
      </c>
      <c r="D221" s="6" t="s">
        <v>373</v>
      </c>
      <c r="E221" s="6" t="s">
        <v>701</v>
      </c>
      <c r="F221" s="6" t="s">
        <v>426</v>
      </c>
      <c r="G221" s="11" t="s">
        <v>436</v>
      </c>
      <c r="H221" s="5" t="s">
        <v>419</v>
      </c>
      <c r="I221" s="3">
        <v>5000000</v>
      </c>
      <c r="J221" s="3">
        <v>5000000</v>
      </c>
      <c r="K221" s="5" t="s">
        <v>438</v>
      </c>
      <c r="L221" s="2">
        <v>26349.999999</v>
      </c>
      <c r="M221" s="2">
        <v>2634.9999990000001</v>
      </c>
      <c r="N221" s="2">
        <v>23715</v>
      </c>
    </row>
    <row r="222" spans="1:14">
      <c r="A222" s="6" t="s">
        <v>325</v>
      </c>
      <c r="B222" s="1">
        <v>39873</v>
      </c>
      <c r="C222" s="1">
        <v>40237</v>
      </c>
      <c r="D222" s="6" t="s">
        <v>433</v>
      </c>
      <c r="E222" s="6" t="s">
        <v>702</v>
      </c>
      <c r="F222" s="6" t="s">
        <v>426</v>
      </c>
      <c r="G222" s="11" t="s">
        <v>473</v>
      </c>
      <c r="H222" s="5" t="s">
        <v>434</v>
      </c>
      <c r="I222" s="3">
        <v>2000000</v>
      </c>
      <c r="J222" s="3">
        <v>5000</v>
      </c>
      <c r="K222" s="5" t="s">
        <v>448</v>
      </c>
      <c r="L222" s="2">
        <v>10807.872600000001</v>
      </c>
      <c r="M222" s="2">
        <v>2161.5812000000001</v>
      </c>
      <c r="N222" s="2">
        <v>8646.2914000000001</v>
      </c>
    </row>
    <row r="223" spans="1:14">
      <c r="A223" s="6" t="s">
        <v>324</v>
      </c>
      <c r="B223" s="1">
        <v>39877</v>
      </c>
      <c r="C223" s="1">
        <v>40360</v>
      </c>
      <c r="D223" s="6" t="s">
        <v>468</v>
      </c>
      <c r="E223" s="6" t="s">
        <v>703</v>
      </c>
      <c r="F223" s="6" t="s">
        <v>417</v>
      </c>
      <c r="G223" s="11" t="s">
        <v>423</v>
      </c>
      <c r="H223" s="5" t="s">
        <v>419</v>
      </c>
      <c r="I223" s="3">
        <v>20000000</v>
      </c>
      <c r="J223" s="3">
        <v>75000</v>
      </c>
      <c r="K223" s="5" t="s">
        <v>448</v>
      </c>
      <c r="L223" s="2">
        <v>79397.259995</v>
      </c>
      <c r="M223" s="2">
        <v>17864.369995000001</v>
      </c>
      <c r="N223" s="2">
        <v>61532.89</v>
      </c>
    </row>
    <row r="224" spans="1:14">
      <c r="A224" s="6" t="s">
        <v>77</v>
      </c>
      <c r="B224" s="1">
        <v>39452</v>
      </c>
      <c r="C224" s="1">
        <v>39818</v>
      </c>
      <c r="D224" s="6" t="s">
        <v>384</v>
      </c>
      <c r="E224" s="6" t="s">
        <v>704</v>
      </c>
      <c r="F224" s="6" t="s">
        <v>417</v>
      </c>
      <c r="G224" s="11" t="s">
        <v>451</v>
      </c>
      <c r="H224" s="5" t="s">
        <v>419</v>
      </c>
      <c r="I224" s="3">
        <v>20000000</v>
      </c>
      <c r="J224" s="3" t="s">
        <v>420</v>
      </c>
      <c r="K224" s="5" t="s">
        <v>421</v>
      </c>
      <c r="L224" s="2">
        <v>39999.749999</v>
      </c>
      <c r="M224" s="2">
        <v>0</v>
      </c>
      <c r="N224" s="2">
        <v>39999.749999</v>
      </c>
    </row>
    <row r="225" spans="1:14">
      <c r="A225" s="6" t="s">
        <v>76</v>
      </c>
      <c r="B225" s="1">
        <v>39448</v>
      </c>
      <c r="C225" s="1">
        <v>39813</v>
      </c>
      <c r="D225" s="6" t="s">
        <v>424</v>
      </c>
      <c r="E225" s="6" t="s">
        <v>705</v>
      </c>
      <c r="F225" s="6" t="s">
        <v>417</v>
      </c>
      <c r="G225" s="11" t="s">
        <v>431</v>
      </c>
      <c r="H225" s="5" t="s">
        <v>425</v>
      </c>
      <c r="I225" s="3">
        <v>20000000</v>
      </c>
      <c r="J225" s="3">
        <v>50000</v>
      </c>
      <c r="K225" s="5" t="s">
        <v>448</v>
      </c>
      <c r="L225" s="2">
        <v>39985.915489999999</v>
      </c>
      <c r="M225" s="2">
        <v>0</v>
      </c>
      <c r="N225" s="2">
        <v>39985.915489999999</v>
      </c>
    </row>
    <row r="226" spans="1:14">
      <c r="A226" s="6" t="s">
        <v>20</v>
      </c>
      <c r="B226" s="1">
        <v>39443</v>
      </c>
      <c r="C226" s="1">
        <v>39629</v>
      </c>
      <c r="D226" s="6" t="s">
        <v>365</v>
      </c>
      <c r="E226" s="6" t="s">
        <v>706</v>
      </c>
      <c r="F226" s="6" t="s">
        <v>417</v>
      </c>
      <c r="G226" s="11" t="s">
        <v>456</v>
      </c>
      <c r="H226" s="5" t="s">
        <v>419</v>
      </c>
      <c r="I226" s="3">
        <v>5000000</v>
      </c>
      <c r="J226" s="3" t="s">
        <v>420</v>
      </c>
      <c r="K226" s="5" t="s">
        <v>421</v>
      </c>
      <c r="L226" s="2">
        <v>7428.7599989999999</v>
      </c>
      <c r="M226" s="2">
        <v>1485.7499989999999</v>
      </c>
      <c r="N226" s="2">
        <v>5943.01</v>
      </c>
    </row>
    <row r="227" spans="1:14">
      <c r="A227" s="6" t="s">
        <v>75</v>
      </c>
      <c r="B227" s="1">
        <v>39448</v>
      </c>
      <c r="C227" s="1">
        <v>39813</v>
      </c>
      <c r="D227" s="6" t="s">
        <v>424</v>
      </c>
      <c r="E227" s="6" t="s">
        <v>707</v>
      </c>
      <c r="F227" s="6" t="s">
        <v>417</v>
      </c>
      <c r="G227" s="11" t="s">
        <v>431</v>
      </c>
      <c r="H227" s="5" t="s">
        <v>425</v>
      </c>
      <c r="I227" s="3">
        <v>1000000</v>
      </c>
      <c r="J227" s="3">
        <v>50000</v>
      </c>
      <c r="K227" s="5" t="s">
        <v>448</v>
      </c>
      <c r="L227" s="2">
        <v>9620.1408449999999</v>
      </c>
      <c r="M227" s="2">
        <v>0</v>
      </c>
      <c r="N227" s="2">
        <v>9620.1408449999999</v>
      </c>
    </row>
    <row r="228" spans="1:14">
      <c r="A228" s="6" t="s">
        <v>323</v>
      </c>
      <c r="B228" s="1">
        <v>39882</v>
      </c>
      <c r="C228" s="1">
        <v>40246</v>
      </c>
      <c r="D228" s="6" t="s">
        <v>433</v>
      </c>
      <c r="E228" s="6" t="s">
        <v>708</v>
      </c>
      <c r="F228" s="6" t="s">
        <v>445</v>
      </c>
      <c r="G228" s="11" t="s">
        <v>400</v>
      </c>
      <c r="H228" s="5" t="s">
        <v>434</v>
      </c>
      <c r="I228" s="3">
        <v>10000000</v>
      </c>
      <c r="J228" s="3">
        <v>25000</v>
      </c>
      <c r="K228" s="5" t="s">
        <v>421</v>
      </c>
      <c r="L228" s="2">
        <v>55819.75</v>
      </c>
      <c r="M228" s="2">
        <v>1395.5020999999999</v>
      </c>
      <c r="N228" s="2">
        <v>54424.247900000002</v>
      </c>
    </row>
    <row r="229" spans="1:14">
      <c r="A229" s="6" t="s">
        <v>74</v>
      </c>
      <c r="B229" s="1">
        <v>39463</v>
      </c>
      <c r="C229" s="1">
        <v>39828</v>
      </c>
      <c r="D229" s="6" t="s">
        <v>478</v>
      </c>
      <c r="E229" s="6" t="s">
        <v>709</v>
      </c>
      <c r="F229" s="6" t="s">
        <v>417</v>
      </c>
      <c r="G229" s="11" t="s">
        <v>471</v>
      </c>
      <c r="H229" s="5" t="s">
        <v>419</v>
      </c>
      <c r="I229" s="3">
        <v>100000000</v>
      </c>
      <c r="J229" s="3">
        <v>100000000</v>
      </c>
      <c r="K229" s="5" t="s">
        <v>438</v>
      </c>
      <c r="L229" s="2">
        <v>474999.99999099999</v>
      </c>
      <c r="M229" s="2">
        <v>94999.999989000004</v>
      </c>
      <c r="N229" s="2">
        <v>380000.00000200002</v>
      </c>
    </row>
    <row r="230" spans="1:14">
      <c r="A230" s="6" t="s">
        <v>19</v>
      </c>
      <c r="B230" s="1">
        <v>39447</v>
      </c>
      <c r="C230" s="1">
        <v>39813</v>
      </c>
      <c r="D230" s="6" t="s">
        <v>424</v>
      </c>
      <c r="E230" s="6" t="s">
        <v>710</v>
      </c>
      <c r="F230" s="6" t="s">
        <v>426</v>
      </c>
      <c r="G230" s="11" t="s">
        <v>403</v>
      </c>
      <c r="H230" s="5" t="s">
        <v>425</v>
      </c>
      <c r="I230" s="3">
        <v>1033000</v>
      </c>
      <c r="J230" s="3">
        <v>500</v>
      </c>
      <c r="K230" s="5" t="s">
        <v>421</v>
      </c>
      <c r="L230" s="2">
        <v>6468.3098559999999</v>
      </c>
      <c r="M230" s="2">
        <v>1940.492956</v>
      </c>
      <c r="N230" s="2">
        <v>4527.8168999999998</v>
      </c>
    </row>
    <row r="231" spans="1:14">
      <c r="A231" s="6" t="s">
        <v>73</v>
      </c>
      <c r="B231" s="1">
        <v>39460</v>
      </c>
      <c r="C231" s="1">
        <v>39826</v>
      </c>
      <c r="D231" s="6" t="s">
        <v>383</v>
      </c>
      <c r="E231" s="6" t="s">
        <v>711</v>
      </c>
      <c r="F231" s="6" t="s">
        <v>417</v>
      </c>
      <c r="G231" s="11" t="s">
        <v>436</v>
      </c>
      <c r="H231" s="5" t="s">
        <v>419</v>
      </c>
      <c r="I231" s="3">
        <v>40000000</v>
      </c>
      <c r="J231" s="3">
        <v>60000000</v>
      </c>
      <c r="K231" s="5" t="s">
        <v>438</v>
      </c>
      <c r="L231" s="2">
        <v>236714.209993</v>
      </c>
      <c r="M231" s="2">
        <v>47342.849992000003</v>
      </c>
      <c r="N231" s="2">
        <v>189371.36000099999</v>
      </c>
    </row>
    <row r="232" spans="1:14">
      <c r="A232" s="6" t="s">
        <v>18</v>
      </c>
      <c r="B232" s="1">
        <v>39447</v>
      </c>
      <c r="C232" s="1">
        <v>39813</v>
      </c>
      <c r="D232" s="6" t="s">
        <v>424</v>
      </c>
      <c r="E232" s="6" t="s">
        <v>712</v>
      </c>
      <c r="F232" s="6" t="s">
        <v>417</v>
      </c>
      <c r="G232" s="11" t="s">
        <v>467</v>
      </c>
      <c r="H232" s="5" t="s">
        <v>425</v>
      </c>
      <c r="I232" s="3">
        <v>2000000</v>
      </c>
      <c r="J232" s="3" t="s">
        <v>420</v>
      </c>
      <c r="K232" s="5" t="s">
        <v>421</v>
      </c>
      <c r="L232" s="2">
        <v>4116.1971819999999</v>
      </c>
      <c r="M232" s="2">
        <v>1234.859152</v>
      </c>
      <c r="N232" s="2">
        <v>2881.3380299999999</v>
      </c>
    </row>
    <row r="233" spans="1:14">
      <c r="A233" s="6" t="s">
        <v>190</v>
      </c>
      <c r="B233" s="1">
        <v>39629</v>
      </c>
      <c r="C233" s="1">
        <v>39964</v>
      </c>
      <c r="D233" s="6" t="s">
        <v>399</v>
      </c>
      <c r="E233" s="6" t="s">
        <v>713</v>
      </c>
      <c r="F233" s="6" t="s">
        <v>417</v>
      </c>
      <c r="G233" s="11" t="s">
        <v>436</v>
      </c>
      <c r="H233" s="5" t="s">
        <v>425</v>
      </c>
      <c r="I233" s="3">
        <v>15000000</v>
      </c>
      <c r="J233" s="3" t="s">
        <v>420</v>
      </c>
      <c r="K233" s="5" t="s">
        <v>448</v>
      </c>
      <c r="L233" s="2">
        <v>891534.20422499999</v>
      </c>
      <c r="M233" s="2">
        <v>178306.86436499999</v>
      </c>
      <c r="N233" s="2">
        <v>713227.33985999995</v>
      </c>
    </row>
    <row r="234" spans="1:14">
      <c r="A234" s="6" t="s">
        <v>189</v>
      </c>
      <c r="B234" s="1">
        <v>39448</v>
      </c>
      <c r="C234" s="1">
        <v>39813</v>
      </c>
      <c r="D234" s="6" t="s">
        <v>469</v>
      </c>
      <c r="E234" s="6" t="s">
        <v>714</v>
      </c>
      <c r="F234" s="6" t="s">
        <v>426</v>
      </c>
      <c r="G234" s="11" t="s">
        <v>458</v>
      </c>
      <c r="H234" s="5" t="s">
        <v>425</v>
      </c>
      <c r="I234" s="3">
        <v>5000000</v>
      </c>
      <c r="J234" s="3">
        <v>5000000</v>
      </c>
      <c r="K234" s="5" t="s">
        <v>438</v>
      </c>
      <c r="L234" s="2">
        <v>41161.971829000002</v>
      </c>
      <c r="M234" s="2">
        <v>10290.492956</v>
      </c>
      <c r="N234" s="2">
        <v>30871.478873</v>
      </c>
    </row>
    <row r="235" spans="1:14">
      <c r="A235" s="6" t="s">
        <v>17</v>
      </c>
      <c r="B235" s="1">
        <v>39447</v>
      </c>
      <c r="C235" s="1">
        <v>39813</v>
      </c>
      <c r="D235" s="6" t="s">
        <v>399</v>
      </c>
      <c r="E235" s="6" t="s">
        <v>715</v>
      </c>
      <c r="F235" s="6" t="s">
        <v>426</v>
      </c>
      <c r="G235" s="11" t="s">
        <v>477</v>
      </c>
      <c r="H235" s="5" t="s">
        <v>425</v>
      </c>
      <c r="I235" s="3">
        <v>9000000</v>
      </c>
      <c r="J235" s="3">
        <v>16000000</v>
      </c>
      <c r="K235" s="5" t="s">
        <v>438</v>
      </c>
      <c r="L235" s="2">
        <v>115253.52112200001</v>
      </c>
      <c r="M235" s="2">
        <v>21160.546474999999</v>
      </c>
      <c r="N235" s="2">
        <v>94092.97464700001</v>
      </c>
    </row>
    <row r="236" spans="1:14">
      <c r="A236" s="6" t="s">
        <v>16</v>
      </c>
      <c r="B236" s="1">
        <v>39438</v>
      </c>
      <c r="C236" s="1">
        <v>39804</v>
      </c>
      <c r="D236" s="6" t="s">
        <v>424</v>
      </c>
      <c r="E236" s="6" t="s">
        <v>716</v>
      </c>
      <c r="F236" s="6" t="s">
        <v>417</v>
      </c>
      <c r="G236" s="11" t="s">
        <v>406</v>
      </c>
      <c r="H236" s="5" t="s">
        <v>425</v>
      </c>
      <c r="I236" s="3">
        <v>5000000</v>
      </c>
      <c r="J236" s="3" t="s">
        <v>420</v>
      </c>
      <c r="K236" s="5" t="s">
        <v>421</v>
      </c>
      <c r="L236" s="2">
        <v>16405.985914000001</v>
      </c>
      <c r="M236" s="2">
        <v>4921.7957720000004</v>
      </c>
      <c r="N236" s="2">
        <v>11484.190141999999</v>
      </c>
    </row>
    <row r="237" spans="1:14">
      <c r="A237" s="6" t="s">
        <v>188</v>
      </c>
      <c r="B237" s="1">
        <v>39449</v>
      </c>
      <c r="C237" s="1">
        <v>39599</v>
      </c>
      <c r="D237" s="6" t="s">
        <v>399</v>
      </c>
      <c r="E237" s="6" t="s">
        <v>717</v>
      </c>
      <c r="F237" s="6" t="s">
        <v>426</v>
      </c>
      <c r="G237" s="11" t="s">
        <v>472</v>
      </c>
      <c r="H237" s="5" t="s">
        <v>425</v>
      </c>
      <c r="I237" s="3">
        <v>1202024.2</v>
      </c>
      <c r="J237" s="3">
        <v>2500</v>
      </c>
      <c r="K237" s="5" t="s">
        <v>421</v>
      </c>
      <c r="L237" s="2">
        <v>2212.75</v>
      </c>
      <c r="M237" s="2">
        <v>497.871689</v>
      </c>
      <c r="N237" s="2">
        <v>1714.8783109999999</v>
      </c>
    </row>
    <row r="238" spans="1:14">
      <c r="A238" s="6" t="s">
        <v>15</v>
      </c>
      <c r="B238" s="1">
        <v>39447</v>
      </c>
      <c r="C238" s="1">
        <v>39812</v>
      </c>
      <c r="D238" s="6" t="s">
        <v>390</v>
      </c>
      <c r="E238" s="6" t="s">
        <v>718</v>
      </c>
      <c r="F238" s="6" t="s">
        <v>417</v>
      </c>
      <c r="G238" s="11" t="s">
        <v>418</v>
      </c>
      <c r="H238" s="5" t="s">
        <v>419</v>
      </c>
      <c r="I238" s="3">
        <v>1000000</v>
      </c>
      <c r="J238" s="3" t="s">
        <v>420</v>
      </c>
      <c r="K238" s="5" t="s">
        <v>421</v>
      </c>
      <c r="L238" s="2">
        <v>2700</v>
      </c>
      <c r="M238" s="2">
        <v>674.999999</v>
      </c>
      <c r="N238" s="2">
        <v>2025.0000009999999</v>
      </c>
    </row>
    <row r="239" spans="1:14">
      <c r="A239" s="6" t="s">
        <v>14</v>
      </c>
      <c r="B239" s="1">
        <v>39447</v>
      </c>
      <c r="C239" s="1">
        <v>39813</v>
      </c>
      <c r="D239" s="6" t="s">
        <v>424</v>
      </c>
      <c r="E239" s="6" t="s">
        <v>719</v>
      </c>
      <c r="F239" s="6" t="s">
        <v>417</v>
      </c>
      <c r="G239" s="11" t="s">
        <v>467</v>
      </c>
      <c r="H239" s="5" t="s">
        <v>425</v>
      </c>
      <c r="I239" s="3">
        <v>1000000</v>
      </c>
      <c r="J239" s="3" t="s">
        <v>420</v>
      </c>
      <c r="K239" s="5" t="s">
        <v>421</v>
      </c>
      <c r="L239" s="2">
        <v>2234.5070409999998</v>
      </c>
      <c r="M239" s="2">
        <v>670.35211200000003</v>
      </c>
      <c r="N239" s="2">
        <v>1564.1549289999998</v>
      </c>
    </row>
    <row r="240" spans="1:14">
      <c r="A240" s="6" t="s">
        <v>13</v>
      </c>
      <c r="B240" s="1">
        <v>39447</v>
      </c>
      <c r="C240" s="1">
        <v>39813</v>
      </c>
      <c r="D240" s="6" t="s">
        <v>399</v>
      </c>
      <c r="E240" s="6" t="s">
        <v>720</v>
      </c>
      <c r="F240" s="6" t="s">
        <v>426</v>
      </c>
      <c r="G240" s="11" t="s">
        <v>429</v>
      </c>
      <c r="H240" s="5" t="s">
        <v>425</v>
      </c>
      <c r="I240" s="3">
        <v>600000</v>
      </c>
      <c r="J240" s="3">
        <v>6000</v>
      </c>
      <c r="K240" s="5" t="s">
        <v>421</v>
      </c>
      <c r="L240" s="2">
        <v>2062.8028159999999</v>
      </c>
      <c r="M240" s="2">
        <v>464.13063299999999</v>
      </c>
      <c r="N240" s="2">
        <v>1598.6721829999999</v>
      </c>
    </row>
    <row r="241" spans="1:14">
      <c r="A241" s="6" t="s">
        <v>187</v>
      </c>
      <c r="B241" s="1">
        <v>39448</v>
      </c>
      <c r="C241" s="1">
        <v>39813</v>
      </c>
      <c r="D241" s="6" t="s">
        <v>469</v>
      </c>
      <c r="E241" s="6" t="s">
        <v>721</v>
      </c>
      <c r="F241" s="6" t="s">
        <v>426</v>
      </c>
      <c r="G241" s="11" t="s">
        <v>403</v>
      </c>
      <c r="H241" s="5" t="s">
        <v>419</v>
      </c>
      <c r="I241" s="3">
        <v>2000000</v>
      </c>
      <c r="J241" s="3">
        <v>10000</v>
      </c>
      <c r="K241" s="5" t="s">
        <v>421</v>
      </c>
      <c r="L241" s="2">
        <v>10999.999999</v>
      </c>
      <c r="M241" s="2">
        <v>2749.9999990000001</v>
      </c>
      <c r="N241" s="2">
        <v>8250</v>
      </c>
    </row>
    <row r="242" spans="1:14">
      <c r="A242" s="6" t="s">
        <v>186</v>
      </c>
      <c r="B242" s="1">
        <v>39448</v>
      </c>
      <c r="C242" s="1">
        <v>39813</v>
      </c>
      <c r="D242" s="6" t="s">
        <v>475</v>
      </c>
      <c r="E242" s="6" t="s">
        <v>722</v>
      </c>
      <c r="F242" s="6" t="s">
        <v>426</v>
      </c>
      <c r="G242" s="11" t="s">
        <v>431</v>
      </c>
      <c r="H242" s="5" t="s">
        <v>419</v>
      </c>
      <c r="I242" s="3">
        <v>1000000</v>
      </c>
      <c r="J242" s="3">
        <v>15000</v>
      </c>
      <c r="K242" s="5" t="s">
        <v>421</v>
      </c>
      <c r="L242" s="2">
        <v>22609.999999</v>
      </c>
      <c r="M242" s="2">
        <v>5652.4999980000002</v>
      </c>
      <c r="N242" s="2">
        <v>16957.500001</v>
      </c>
    </row>
    <row r="243" spans="1:14">
      <c r="A243" s="6" t="s">
        <v>185</v>
      </c>
      <c r="B243" s="1">
        <v>39448</v>
      </c>
      <c r="C243" s="1">
        <v>39933</v>
      </c>
      <c r="D243" s="6" t="s">
        <v>478</v>
      </c>
      <c r="E243" s="6" t="s">
        <v>723</v>
      </c>
      <c r="F243" s="6" t="s">
        <v>426</v>
      </c>
      <c r="G243" s="11" t="s">
        <v>457</v>
      </c>
      <c r="H243" s="5" t="s">
        <v>419</v>
      </c>
      <c r="I243" s="3">
        <v>1000000</v>
      </c>
      <c r="J243" s="3">
        <v>25000</v>
      </c>
      <c r="K243" s="5" t="s">
        <v>421</v>
      </c>
      <c r="L243" s="2">
        <v>152808</v>
      </c>
      <c r="M243" s="2">
        <v>22921.200000000001</v>
      </c>
      <c r="N243" s="2">
        <v>129886.8</v>
      </c>
    </row>
    <row r="244" spans="1:14">
      <c r="A244" s="6" t="s">
        <v>184</v>
      </c>
      <c r="B244" s="1">
        <v>39449</v>
      </c>
      <c r="C244" s="1">
        <v>39815</v>
      </c>
      <c r="D244" s="6" t="s">
        <v>424</v>
      </c>
      <c r="E244" s="6" t="s">
        <v>724</v>
      </c>
      <c r="F244" s="6" t="s">
        <v>417</v>
      </c>
      <c r="G244" s="11" t="s">
        <v>432</v>
      </c>
      <c r="H244" s="5" t="s">
        <v>425</v>
      </c>
      <c r="I244" s="3">
        <v>1500000</v>
      </c>
      <c r="J244" s="3" t="s">
        <v>420</v>
      </c>
      <c r="K244" s="5" t="s">
        <v>421</v>
      </c>
      <c r="L244" s="2">
        <v>2476.7746470000002</v>
      </c>
      <c r="M244" s="2">
        <v>743.03239399999995</v>
      </c>
      <c r="N244" s="2">
        <v>1733.7422530000003</v>
      </c>
    </row>
    <row r="245" spans="1:14">
      <c r="A245" s="6" t="s">
        <v>183</v>
      </c>
      <c r="B245" s="1">
        <v>39589</v>
      </c>
      <c r="C245" s="1">
        <v>39813</v>
      </c>
      <c r="D245" s="6" t="s">
        <v>391</v>
      </c>
      <c r="E245" s="6" t="s">
        <v>725</v>
      </c>
      <c r="F245" s="6" t="s">
        <v>426</v>
      </c>
      <c r="G245" s="11" t="s">
        <v>465</v>
      </c>
      <c r="H245" s="5" t="s">
        <v>419</v>
      </c>
      <c r="I245" s="3">
        <v>5000000</v>
      </c>
      <c r="J245" s="3">
        <v>75000</v>
      </c>
      <c r="K245" s="5" t="s">
        <v>421</v>
      </c>
      <c r="L245" s="2">
        <v>17568.490000000002</v>
      </c>
      <c r="M245" s="2">
        <v>4392.12</v>
      </c>
      <c r="N245" s="2">
        <v>13176.37</v>
      </c>
    </row>
    <row r="246" spans="1:14">
      <c r="A246" s="6" t="s">
        <v>182</v>
      </c>
      <c r="B246" s="1">
        <v>39557</v>
      </c>
      <c r="C246" s="1">
        <v>39922</v>
      </c>
      <c r="D246" s="6" t="s">
        <v>424</v>
      </c>
      <c r="E246" s="6" t="s">
        <v>726</v>
      </c>
      <c r="F246" s="6" t="s">
        <v>417</v>
      </c>
      <c r="G246" s="11" t="s">
        <v>467</v>
      </c>
      <c r="H246" s="5" t="s">
        <v>425</v>
      </c>
      <c r="I246" s="3">
        <v>500000</v>
      </c>
      <c r="J246" s="3" t="s">
        <v>420</v>
      </c>
      <c r="K246" s="5" t="s">
        <v>421</v>
      </c>
      <c r="L246" s="2">
        <v>1411.267605</v>
      </c>
      <c r="M246" s="2">
        <v>423.38028000000003</v>
      </c>
      <c r="N246" s="2">
        <v>987.88732499999992</v>
      </c>
    </row>
    <row r="247" spans="1:14">
      <c r="A247" s="6" t="s">
        <v>322</v>
      </c>
      <c r="B247" s="1">
        <v>39817</v>
      </c>
      <c r="C247" s="1">
        <v>40181</v>
      </c>
      <c r="D247" s="6" t="s">
        <v>449</v>
      </c>
      <c r="E247" s="6" t="s">
        <v>727</v>
      </c>
      <c r="F247" s="6" t="s">
        <v>417</v>
      </c>
      <c r="G247" s="11" t="s">
        <v>431</v>
      </c>
      <c r="H247" s="5" t="s">
        <v>434</v>
      </c>
      <c r="I247" s="3">
        <v>18000000</v>
      </c>
      <c r="J247" s="3" t="s">
        <v>420</v>
      </c>
      <c r="K247" s="5" t="s">
        <v>421</v>
      </c>
      <c r="L247" s="2">
        <v>50100</v>
      </c>
      <c r="M247" s="2">
        <v>11272.5</v>
      </c>
      <c r="N247" s="2">
        <v>38827.5</v>
      </c>
    </row>
    <row r="248" spans="1:14">
      <c r="A248" s="6" t="s">
        <v>181</v>
      </c>
      <c r="B248" s="1">
        <v>39583</v>
      </c>
      <c r="C248" s="1">
        <v>39948</v>
      </c>
      <c r="D248" s="6" t="s">
        <v>424</v>
      </c>
      <c r="E248" s="6" t="s">
        <v>728</v>
      </c>
      <c r="F248" s="6" t="s">
        <v>417</v>
      </c>
      <c r="G248" s="11" t="s">
        <v>431</v>
      </c>
      <c r="H248" s="5" t="s">
        <v>425</v>
      </c>
      <c r="I248" s="3">
        <v>1000000</v>
      </c>
      <c r="J248" s="3" t="s">
        <v>420</v>
      </c>
      <c r="K248" s="5" t="s">
        <v>421</v>
      </c>
      <c r="L248" s="2">
        <v>4868.8732369999998</v>
      </c>
      <c r="M248" s="2">
        <v>1460.6619700000001</v>
      </c>
      <c r="N248" s="2">
        <v>3408.2112669999997</v>
      </c>
    </row>
    <row r="249" spans="1:14">
      <c r="A249" s="6" t="s">
        <v>180</v>
      </c>
      <c r="B249" s="1">
        <v>39581</v>
      </c>
      <c r="C249" s="1">
        <v>39946</v>
      </c>
      <c r="D249" s="6" t="s">
        <v>399</v>
      </c>
      <c r="E249" s="6" t="s">
        <v>729</v>
      </c>
      <c r="F249" s="6" t="s">
        <v>426</v>
      </c>
      <c r="G249" s="11" t="s">
        <v>472</v>
      </c>
      <c r="H249" s="5" t="s">
        <v>425</v>
      </c>
      <c r="I249" s="3">
        <v>1500000</v>
      </c>
      <c r="J249" s="3">
        <v>15000</v>
      </c>
      <c r="K249" s="5" t="s">
        <v>421</v>
      </c>
      <c r="L249" s="2">
        <v>14347.887321</v>
      </c>
      <c r="M249" s="2">
        <v>1793.4859120000001</v>
      </c>
      <c r="N249" s="2">
        <v>12554.401409</v>
      </c>
    </row>
    <row r="250" spans="1:14">
      <c r="A250" s="6" t="s">
        <v>321</v>
      </c>
      <c r="B250" s="1">
        <v>39845</v>
      </c>
      <c r="C250" s="1">
        <v>40210</v>
      </c>
      <c r="D250" s="6" t="s">
        <v>447</v>
      </c>
      <c r="E250" s="6" t="s">
        <v>730</v>
      </c>
      <c r="F250" s="6" t="s">
        <v>459</v>
      </c>
      <c r="G250" s="11" t="s">
        <v>452</v>
      </c>
      <c r="H250" s="5" t="s">
        <v>419</v>
      </c>
      <c r="I250" s="3">
        <v>20000000</v>
      </c>
      <c r="J250" s="3">
        <v>200000</v>
      </c>
      <c r="K250" s="5" t="s">
        <v>421</v>
      </c>
      <c r="L250" s="2">
        <v>163974.99999099999</v>
      </c>
      <c r="M250" s="2">
        <v>36894.359955</v>
      </c>
      <c r="N250" s="2">
        <v>127080.640036</v>
      </c>
    </row>
    <row r="251" spans="1:14">
      <c r="A251" s="6" t="s">
        <v>320</v>
      </c>
      <c r="B251" s="1">
        <v>39863</v>
      </c>
      <c r="C251" s="1">
        <v>40228</v>
      </c>
      <c r="D251" s="6" t="s">
        <v>433</v>
      </c>
      <c r="E251" s="6" t="s">
        <v>731</v>
      </c>
      <c r="F251" s="6" t="s">
        <v>417</v>
      </c>
      <c r="G251" s="11" t="s">
        <v>418</v>
      </c>
      <c r="H251" s="5" t="s">
        <v>425</v>
      </c>
      <c r="I251" s="3">
        <v>20000000</v>
      </c>
      <c r="J251" s="3" t="s">
        <v>420</v>
      </c>
      <c r="K251" s="5" t="s">
        <v>421</v>
      </c>
      <c r="L251" s="2">
        <v>112313.38028</v>
      </c>
      <c r="M251" s="2">
        <v>25270.522319</v>
      </c>
      <c r="N251" s="2">
        <v>87042.857961000002</v>
      </c>
    </row>
    <row r="252" spans="1:14">
      <c r="A252" s="6" t="s">
        <v>12</v>
      </c>
      <c r="B252" s="1">
        <v>39447</v>
      </c>
      <c r="C252" s="1">
        <v>39813</v>
      </c>
      <c r="D252" s="6" t="s">
        <v>424</v>
      </c>
      <c r="E252" s="6" t="s">
        <v>732</v>
      </c>
      <c r="F252" s="6" t="s">
        <v>426</v>
      </c>
      <c r="G252" s="11" t="s">
        <v>453</v>
      </c>
      <c r="H252" s="5" t="s">
        <v>425</v>
      </c>
      <c r="I252" s="3">
        <v>1000000</v>
      </c>
      <c r="J252" s="3">
        <v>1500</v>
      </c>
      <c r="K252" s="5" t="s">
        <v>421</v>
      </c>
      <c r="L252" s="2">
        <v>588.02816700000005</v>
      </c>
      <c r="M252" s="2">
        <v>176.40844899999999</v>
      </c>
      <c r="N252" s="2">
        <v>411.61971800000003</v>
      </c>
    </row>
    <row r="253" spans="1:14">
      <c r="A253" s="6" t="s">
        <v>179</v>
      </c>
      <c r="B253" s="1">
        <v>39608</v>
      </c>
      <c r="C253" s="1">
        <v>39813</v>
      </c>
      <c r="D253" s="6" t="s">
        <v>391</v>
      </c>
      <c r="E253" s="6" t="s">
        <v>733</v>
      </c>
      <c r="F253" s="6" t="s">
        <v>426</v>
      </c>
      <c r="G253" s="11" t="s">
        <v>465</v>
      </c>
      <c r="H253" s="5" t="s">
        <v>419</v>
      </c>
      <c r="I253" s="3">
        <v>900000</v>
      </c>
      <c r="J253" s="3" t="s">
        <v>420</v>
      </c>
      <c r="K253" s="5" t="s">
        <v>421</v>
      </c>
      <c r="L253" s="2">
        <v>23985.999999</v>
      </c>
      <c r="M253" s="2">
        <v>5996.4999989999997</v>
      </c>
      <c r="N253" s="2">
        <v>17989.5</v>
      </c>
    </row>
    <row r="254" spans="1:14">
      <c r="A254" s="6" t="s">
        <v>11</v>
      </c>
      <c r="B254" s="1">
        <v>39447</v>
      </c>
      <c r="C254" s="1">
        <v>39813</v>
      </c>
      <c r="D254" s="6" t="s">
        <v>424</v>
      </c>
      <c r="E254" s="6" t="s">
        <v>734</v>
      </c>
      <c r="F254" s="6" t="s">
        <v>426</v>
      </c>
      <c r="G254" s="11" t="s">
        <v>436</v>
      </c>
      <c r="H254" s="5" t="s">
        <v>425</v>
      </c>
      <c r="I254" s="3">
        <v>1000000</v>
      </c>
      <c r="J254" s="3">
        <v>1500</v>
      </c>
      <c r="K254" s="5" t="s">
        <v>421</v>
      </c>
      <c r="L254" s="2">
        <v>661.53168900000003</v>
      </c>
      <c r="M254" s="2">
        <v>198.45950500000001</v>
      </c>
      <c r="N254" s="2">
        <v>463.07218399999999</v>
      </c>
    </row>
    <row r="255" spans="1:14">
      <c r="A255" s="6" t="s">
        <v>319</v>
      </c>
      <c r="B255" s="1">
        <v>39904</v>
      </c>
      <c r="C255" s="1">
        <v>40237</v>
      </c>
      <c r="D255" s="6" t="s">
        <v>433</v>
      </c>
      <c r="E255" s="6" t="s">
        <v>735</v>
      </c>
      <c r="F255" s="6" t="s">
        <v>417</v>
      </c>
      <c r="G255" s="11" t="s">
        <v>453</v>
      </c>
      <c r="H255" s="5" t="s">
        <v>434</v>
      </c>
      <c r="I255" s="3">
        <v>15000000</v>
      </c>
      <c r="J255" s="3" t="s">
        <v>420</v>
      </c>
      <c r="K255" s="5" t="s">
        <v>421</v>
      </c>
      <c r="L255" s="2">
        <v>142119.2879</v>
      </c>
      <c r="M255" s="2">
        <v>3552.9751000000001</v>
      </c>
      <c r="N255" s="2">
        <v>138566.31279999999</v>
      </c>
    </row>
    <row r="256" spans="1:14">
      <c r="A256" s="6" t="s">
        <v>10</v>
      </c>
      <c r="B256" s="1">
        <v>39447</v>
      </c>
      <c r="C256" s="1">
        <v>39813</v>
      </c>
      <c r="D256" s="6" t="s">
        <v>424</v>
      </c>
      <c r="E256" s="6" t="s">
        <v>736</v>
      </c>
      <c r="F256" s="6" t="s">
        <v>426</v>
      </c>
      <c r="G256" s="11" t="s">
        <v>465</v>
      </c>
      <c r="H256" s="5" t="s">
        <v>425</v>
      </c>
      <c r="I256" s="3">
        <v>1000000</v>
      </c>
      <c r="J256" s="3">
        <v>1500</v>
      </c>
      <c r="K256" s="5" t="s">
        <v>421</v>
      </c>
      <c r="L256" s="2">
        <v>588.02816700000005</v>
      </c>
      <c r="M256" s="2">
        <v>176.40844899999999</v>
      </c>
      <c r="N256" s="2">
        <v>411.61971800000003</v>
      </c>
    </row>
    <row r="257" spans="1:14">
      <c r="A257" s="6" t="s">
        <v>318</v>
      </c>
      <c r="B257" s="1">
        <v>39904</v>
      </c>
      <c r="C257" s="1">
        <v>40237</v>
      </c>
      <c r="D257" s="6" t="s">
        <v>433</v>
      </c>
      <c r="E257" s="6" t="s">
        <v>737</v>
      </c>
      <c r="F257" s="6" t="s">
        <v>417</v>
      </c>
      <c r="G257" s="11" t="s">
        <v>453</v>
      </c>
      <c r="H257" s="5" t="s">
        <v>434</v>
      </c>
      <c r="I257" s="3">
        <v>35000000</v>
      </c>
      <c r="J257" s="3">
        <v>15000000</v>
      </c>
      <c r="K257" s="5" t="s">
        <v>438</v>
      </c>
      <c r="L257" s="2">
        <v>133301.7714</v>
      </c>
      <c r="M257" s="2">
        <v>3332.5351000000001</v>
      </c>
      <c r="N257" s="2">
        <v>129969.2363</v>
      </c>
    </row>
    <row r="258" spans="1:14">
      <c r="A258" s="6" t="s">
        <v>9</v>
      </c>
      <c r="B258" s="1">
        <v>39447</v>
      </c>
      <c r="C258" s="1">
        <v>39813</v>
      </c>
      <c r="D258" s="6" t="s">
        <v>424</v>
      </c>
      <c r="E258" s="6" t="s">
        <v>738</v>
      </c>
      <c r="F258" s="6" t="s">
        <v>426</v>
      </c>
      <c r="G258" s="11" t="s">
        <v>465</v>
      </c>
      <c r="H258" s="5" t="s">
        <v>425</v>
      </c>
      <c r="I258" s="3">
        <v>1000000</v>
      </c>
      <c r="J258" s="3">
        <v>2500</v>
      </c>
      <c r="K258" s="5" t="s">
        <v>421</v>
      </c>
      <c r="L258" s="2">
        <v>1967.542252</v>
      </c>
      <c r="M258" s="2">
        <v>590.26267399999995</v>
      </c>
      <c r="N258" s="2">
        <v>1377.2795780000001</v>
      </c>
    </row>
    <row r="259" spans="1:14">
      <c r="A259" s="6" t="s">
        <v>178</v>
      </c>
      <c r="B259" s="1">
        <v>39722</v>
      </c>
      <c r="C259" s="1">
        <v>40086</v>
      </c>
      <c r="D259" s="6" t="s">
        <v>402</v>
      </c>
      <c r="E259" s="6" t="s">
        <v>739</v>
      </c>
      <c r="F259" s="6" t="s">
        <v>385</v>
      </c>
      <c r="G259" s="11" t="s">
        <v>436</v>
      </c>
      <c r="H259" s="5" t="s">
        <v>443</v>
      </c>
      <c r="I259" s="3" t="s">
        <v>72</v>
      </c>
      <c r="J259" s="3" t="s">
        <v>72</v>
      </c>
      <c r="K259" s="5" t="s">
        <v>443</v>
      </c>
      <c r="L259" s="2">
        <v>10633.9421</v>
      </c>
      <c r="M259" s="2">
        <v>3987.7262000000001</v>
      </c>
      <c r="N259" s="2">
        <v>6646.2159000000001</v>
      </c>
    </row>
    <row r="260" spans="1:14">
      <c r="A260" s="6" t="s">
        <v>317</v>
      </c>
      <c r="B260" s="1">
        <v>39904</v>
      </c>
      <c r="C260" s="1">
        <v>40237</v>
      </c>
      <c r="D260" s="6" t="s">
        <v>433</v>
      </c>
      <c r="E260" s="6" t="s">
        <v>740</v>
      </c>
      <c r="F260" s="6" t="s">
        <v>417</v>
      </c>
      <c r="G260" s="11" t="s">
        <v>453</v>
      </c>
      <c r="H260" s="5" t="s">
        <v>434</v>
      </c>
      <c r="I260" s="3">
        <v>15000000</v>
      </c>
      <c r="J260" s="3" t="s">
        <v>420</v>
      </c>
      <c r="K260" s="5" t="s">
        <v>448</v>
      </c>
      <c r="L260" s="2">
        <v>171918.484</v>
      </c>
      <c r="M260" s="2">
        <v>4297.9787999999999</v>
      </c>
      <c r="N260" s="2">
        <v>167620.50519999999</v>
      </c>
    </row>
    <row r="261" spans="1:14">
      <c r="A261" s="6" t="s">
        <v>316</v>
      </c>
      <c r="B261" s="1">
        <v>39962</v>
      </c>
      <c r="C261" s="1">
        <v>40326</v>
      </c>
      <c r="D261" s="6" t="s">
        <v>363</v>
      </c>
      <c r="E261" s="6" t="s">
        <v>741</v>
      </c>
      <c r="F261" s="6" t="s">
        <v>385</v>
      </c>
      <c r="G261" s="11" t="s">
        <v>443</v>
      </c>
      <c r="H261" s="5" t="s">
        <v>443</v>
      </c>
      <c r="I261" s="3" t="s">
        <v>72</v>
      </c>
      <c r="J261" s="3" t="s">
        <v>72</v>
      </c>
      <c r="K261" s="5" t="s">
        <v>443</v>
      </c>
      <c r="L261" s="2">
        <v>26599.999999</v>
      </c>
      <c r="M261" s="2">
        <v>7314.9999989999997</v>
      </c>
      <c r="N261" s="2">
        <v>19285</v>
      </c>
    </row>
    <row r="262" spans="1:14">
      <c r="A262" s="6" t="s">
        <v>315</v>
      </c>
      <c r="B262" s="1">
        <v>39921</v>
      </c>
      <c r="C262" s="1">
        <v>40285</v>
      </c>
      <c r="D262" s="6" t="s">
        <v>433</v>
      </c>
      <c r="E262" s="6" t="s">
        <v>742</v>
      </c>
      <c r="F262" s="6" t="s">
        <v>426</v>
      </c>
      <c r="G262" s="11" t="s">
        <v>446</v>
      </c>
      <c r="H262" s="5" t="s">
        <v>434</v>
      </c>
      <c r="I262" s="3">
        <v>5000000</v>
      </c>
      <c r="J262" s="3">
        <v>500000</v>
      </c>
      <c r="K262" s="5" t="s">
        <v>448</v>
      </c>
      <c r="L262" s="2">
        <v>312355.13</v>
      </c>
      <c r="M262" s="2">
        <v>78088.799199999994</v>
      </c>
      <c r="N262" s="2">
        <v>234266.3308</v>
      </c>
    </row>
    <row r="263" spans="1:14">
      <c r="A263" s="6" t="s">
        <v>314</v>
      </c>
      <c r="B263" s="1">
        <v>39886</v>
      </c>
      <c r="C263" s="1">
        <v>40372</v>
      </c>
      <c r="D263" s="6" t="s">
        <v>368</v>
      </c>
      <c r="E263" s="6" t="s">
        <v>743</v>
      </c>
      <c r="F263" s="6" t="s">
        <v>417</v>
      </c>
      <c r="G263" s="11" t="s">
        <v>442</v>
      </c>
      <c r="H263" s="5" t="s">
        <v>425</v>
      </c>
      <c r="I263" s="3">
        <v>10000000</v>
      </c>
      <c r="J263" s="3" t="s">
        <v>420</v>
      </c>
      <c r="K263" s="5" t="s">
        <v>421</v>
      </c>
      <c r="L263" s="2">
        <v>37659.581969999999</v>
      </c>
      <c r="M263" s="2">
        <v>7531.9116869999998</v>
      </c>
      <c r="N263" s="2">
        <v>30127.670282999999</v>
      </c>
    </row>
    <row r="264" spans="1:14">
      <c r="A264" s="6" t="s">
        <v>313</v>
      </c>
      <c r="B264" s="1">
        <v>39921</v>
      </c>
      <c r="C264" s="1">
        <v>40285</v>
      </c>
      <c r="D264" s="6" t="s">
        <v>433</v>
      </c>
      <c r="E264" s="6" t="s">
        <v>744</v>
      </c>
      <c r="F264" s="6" t="s">
        <v>426</v>
      </c>
      <c r="G264" s="11" t="s">
        <v>446</v>
      </c>
      <c r="H264" s="5" t="s">
        <v>434</v>
      </c>
      <c r="I264" s="3">
        <v>5000000</v>
      </c>
      <c r="J264" s="3">
        <v>5000000</v>
      </c>
      <c r="K264" s="5" t="s">
        <v>438</v>
      </c>
      <c r="L264" s="2">
        <v>91850</v>
      </c>
      <c r="M264" s="2">
        <v>22962.5</v>
      </c>
      <c r="N264" s="2">
        <v>68887.5</v>
      </c>
    </row>
    <row r="265" spans="1:14">
      <c r="A265" s="6" t="s">
        <v>312</v>
      </c>
      <c r="B265" s="1">
        <v>39892</v>
      </c>
      <c r="C265" s="1">
        <v>40256</v>
      </c>
      <c r="D265" s="6" t="s">
        <v>397</v>
      </c>
      <c r="E265" s="6" t="s">
        <v>745</v>
      </c>
      <c r="F265" s="6" t="s">
        <v>426</v>
      </c>
      <c r="G265" s="11" t="s">
        <v>446</v>
      </c>
      <c r="H265" s="5" t="s">
        <v>419</v>
      </c>
      <c r="I265" s="3">
        <v>20000000</v>
      </c>
      <c r="J265" s="3">
        <v>400000</v>
      </c>
      <c r="K265" s="5" t="s">
        <v>421</v>
      </c>
      <c r="L265" s="2">
        <v>431352.07603699999</v>
      </c>
      <c r="M265" s="2">
        <v>107838.04076</v>
      </c>
      <c r="N265" s="2">
        <v>323514.03527699999</v>
      </c>
    </row>
    <row r="266" spans="1:14">
      <c r="A266" s="6" t="s">
        <v>177</v>
      </c>
      <c r="B266" s="1">
        <v>39629</v>
      </c>
      <c r="C266" s="1">
        <v>39994</v>
      </c>
      <c r="D266" s="6" t="s">
        <v>424</v>
      </c>
      <c r="E266" s="6" t="s">
        <v>746</v>
      </c>
      <c r="F266" s="6" t="s">
        <v>459</v>
      </c>
      <c r="G266" s="11" t="s">
        <v>364</v>
      </c>
      <c r="H266" s="5" t="s">
        <v>425</v>
      </c>
      <c r="I266" s="3">
        <v>2715000</v>
      </c>
      <c r="J266" s="3" t="s">
        <v>420</v>
      </c>
      <c r="K266" s="5" t="s">
        <v>421</v>
      </c>
      <c r="L266" s="2">
        <v>11699.408449</v>
      </c>
      <c r="M266" s="2">
        <v>2047.3964779999999</v>
      </c>
      <c r="N266" s="2">
        <v>9652.0119709999999</v>
      </c>
    </row>
    <row r="267" spans="1:14">
      <c r="A267" s="6" t="s">
        <v>311</v>
      </c>
      <c r="B267" s="1">
        <v>39904</v>
      </c>
      <c r="C267" s="1">
        <v>40268</v>
      </c>
      <c r="D267" s="6" t="s">
        <v>433</v>
      </c>
      <c r="E267" s="6" t="s">
        <v>747</v>
      </c>
      <c r="F267" s="6" t="s">
        <v>426</v>
      </c>
      <c r="G267" s="11" t="s">
        <v>473</v>
      </c>
      <c r="H267" s="5" t="s">
        <v>434</v>
      </c>
      <c r="I267" s="3">
        <v>4000000</v>
      </c>
      <c r="J267" s="3">
        <v>1000000</v>
      </c>
      <c r="K267" s="5" t="s">
        <v>438</v>
      </c>
      <c r="L267" s="2">
        <v>58710.9375</v>
      </c>
      <c r="M267" s="2">
        <v>11742.1875</v>
      </c>
      <c r="N267" s="2">
        <v>46968.75</v>
      </c>
    </row>
    <row r="268" spans="1:14">
      <c r="A268" s="6" t="s">
        <v>8</v>
      </c>
      <c r="B268" s="1">
        <v>39447</v>
      </c>
      <c r="C268" s="1">
        <v>39813</v>
      </c>
      <c r="D268" s="6" t="s">
        <v>424</v>
      </c>
      <c r="E268" s="6" t="s">
        <v>748</v>
      </c>
      <c r="F268" s="6" t="s">
        <v>426</v>
      </c>
      <c r="G268" s="11" t="s">
        <v>429</v>
      </c>
      <c r="H268" s="5" t="s">
        <v>425</v>
      </c>
      <c r="I268" s="3">
        <v>1000000</v>
      </c>
      <c r="J268" s="3">
        <v>1500</v>
      </c>
      <c r="K268" s="5" t="s">
        <v>421</v>
      </c>
      <c r="L268" s="2">
        <v>588.02816700000005</v>
      </c>
      <c r="M268" s="2">
        <v>176.40844899999999</v>
      </c>
      <c r="N268" s="2">
        <v>411.61971800000003</v>
      </c>
    </row>
    <row r="269" spans="1:14">
      <c r="A269" s="6" t="s">
        <v>310</v>
      </c>
      <c r="B269" s="1">
        <v>39814</v>
      </c>
      <c r="C269" s="1">
        <v>40178</v>
      </c>
      <c r="D269" s="6" t="s">
        <v>433</v>
      </c>
      <c r="E269" s="6" t="s">
        <v>749</v>
      </c>
      <c r="F269" s="6" t="s">
        <v>426</v>
      </c>
      <c r="G269" s="11" t="s">
        <v>381</v>
      </c>
      <c r="H269" s="5" t="s">
        <v>434</v>
      </c>
      <c r="I269" s="3">
        <v>5000000</v>
      </c>
      <c r="J269" s="3">
        <v>100000</v>
      </c>
      <c r="K269" s="5" t="s">
        <v>448</v>
      </c>
      <c r="L269" s="2">
        <v>229625</v>
      </c>
      <c r="M269" s="2">
        <v>5740.6417000000001</v>
      </c>
      <c r="N269" s="2">
        <v>223884.35829999999</v>
      </c>
    </row>
    <row r="270" spans="1:14">
      <c r="A270" s="6" t="s">
        <v>7</v>
      </c>
      <c r="B270" s="1">
        <v>39447</v>
      </c>
      <c r="C270" s="1">
        <v>39813</v>
      </c>
      <c r="D270" s="6" t="s">
        <v>424</v>
      </c>
      <c r="E270" s="6" t="s">
        <v>750</v>
      </c>
      <c r="F270" s="6" t="s">
        <v>426</v>
      </c>
      <c r="G270" s="11" t="s">
        <v>452</v>
      </c>
      <c r="H270" s="5" t="s">
        <v>425</v>
      </c>
      <c r="I270" s="3">
        <v>1000000</v>
      </c>
      <c r="J270" s="3">
        <v>1500</v>
      </c>
      <c r="K270" s="5" t="s">
        <v>421</v>
      </c>
      <c r="L270" s="2">
        <v>588.02816700000005</v>
      </c>
      <c r="M270" s="2">
        <v>176.40844899999999</v>
      </c>
      <c r="N270" s="2">
        <v>411.61971800000003</v>
      </c>
    </row>
    <row r="271" spans="1:14">
      <c r="A271" s="6" t="s">
        <v>309</v>
      </c>
      <c r="B271" s="1">
        <v>39814</v>
      </c>
      <c r="C271" s="1">
        <v>40178</v>
      </c>
      <c r="D271" s="6" t="s">
        <v>433</v>
      </c>
      <c r="E271" s="6" t="s">
        <v>751</v>
      </c>
      <c r="F271" s="6" t="s">
        <v>426</v>
      </c>
      <c r="G271" s="11" t="s">
        <v>381</v>
      </c>
      <c r="H271" s="5" t="s">
        <v>434</v>
      </c>
      <c r="I271" s="3">
        <v>5000000</v>
      </c>
      <c r="J271" s="3">
        <v>5000000</v>
      </c>
      <c r="K271" s="5" t="s">
        <v>438</v>
      </c>
      <c r="L271" s="2">
        <v>60044.85</v>
      </c>
      <c r="M271" s="2">
        <v>1501.1296</v>
      </c>
      <c r="N271" s="2">
        <v>58543.720399999998</v>
      </c>
    </row>
    <row r="272" spans="1:14">
      <c r="A272" s="6" t="s">
        <v>176</v>
      </c>
      <c r="B272" s="1">
        <v>39461</v>
      </c>
      <c r="C272" s="1">
        <v>39916</v>
      </c>
      <c r="D272" s="6" t="s">
        <v>422</v>
      </c>
      <c r="E272" s="6" t="s">
        <v>752</v>
      </c>
      <c r="F272" s="6" t="s">
        <v>426</v>
      </c>
      <c r="G272" s="11" t="s">
        <v>458</v>
      </c>
      <c r="H272" s="5" t="s">
        <v>382</v>
      </c>
      <c r="I272" s="3">
        <v>20000000</v>
      </c>
      <c r="J272" s="3">
        <v>250000</v>
      </c>
      <c r="K272" s="5" t="s">
        <v>421</v>
      </c>
      <c r="L272" s="2">
        <v>59691.819996999999</v>
      </c>
      <c r="M272" s="2">
        <v>14922.959996</v>
      </c>
      <c r="N272" s="2">
        <v>44768.860001000001</v>
      </c>
    </row>
    <row r="273" spans="1:14">
      <c r="A273" s="6" t="s">
        <v>308</v>
      </c>
      <c r="B273" s="1">
        <v>39814</v>
      </c>
      <c r="C273" s="1">
        <v>40178</v>
      </c>
      <c r="D273" s="6" t="s">
        <v>433</v>
      </c>
      <c r="E273" s="6" t="s">
        <v>753</v>
      </c>
      <c r="F273" s="6" t="s">
        <v>426</v>
      </c>
      <c r="G273" s="11" t="s">
        <v>446</v>
      </c>
      <c r="H273" s="5" t="s">
        <v>434</v>
      </c>
      <c r="I273" s="3">
        <v>5000000</v>
      </c>
      <c r="J273" s="3">
        <v>100000</v>
      </c>
      <c r="K273" s="5" t="s">
        <v>448</v>
      </c>
      <c r="L273" s="2">
        <v>253840</v>
      </c>
      <c r="M273" s="2">
        <v>50768</v>
      </c>
      <c r="N273" s="2">
        <v>203072</v>
      </c>
    </row>
    <row r="274" spans="1:14">
      <c r="A274" s="6" t="s">
        <v>307</v>
      </c>
      <c r="B274" s="1">
        <v>39827</v>
      </c>
      <c r="C274" s="1">
        <v>40178</v>
      </c>
      <c r="D274" s="6" t="s">
        <v>401</v>
      </c>
      <c r="E274" s="6" t="s">
        <v>754</v>
      </c>
      <c r="F274" s="6" t="s">
        <v>426</v>
      </c>
      <c r="G274" s="11" t="s">
        <v>477</v>
      </c>
      <c r="H274" s="5" t="s">
        <v>425</v>
      </c>
      <c r="I274" s="3">
        <v>75000000</v>
      </c>
      <c r="J274" s="3">
        <v>75000000</v>
      </c>
      <c r="K274" s="5" t="s">
        <v>438</v>
      </c>
      <c r="L274" s="2">
        <v>337761.18104300002</v>
      </c>
      <c r="M274" s="2">
        <v>8443.9902689999999</v>
      </c>
      <c r="N274" s="2">
        <v>329317.19077400002</v>
      </c>
    </row>
    <row r="275" spans="1:14">
      <c r="A275" s="6" t="s">
        <v>306</v>
      </c>
      <c r="B275" s="1">
        <v>39814</v>
      </c>
      <c r="C275" s="1">
        <v>40178</v>
      </c>
      <c r="D275" s="6" t="s">
        <v>437</v>
      </c>
      <c r="E275" s="6" t="s">
        <v>755</v>
      </c>
      <c r="F275" s="6" t="s">
        <v>426</v>
      </c>
      <c r="G275" s="11" t="s">
        <v>446</v>
      </c>
      <c r="H275" s="5" t="s">
        <v>425</v>
      </c>
      <c r="I275" s="3">
        <v>10000000</v>
      </c>
      <c r="J275" s="3">
        <v>150000</v>
      </c>
      <c r="K275" s="5" t="s">
        <v>421</v>
      </c>
      <c r="L275" s="2">
        <v>1352464.7887200001</v>
      </c>
      <c r="M275" s="2">
        <v>270492.93415799999</v>
      </c>
      <c r="N275" s="2">
        <v>1081971.8545620001</v>
      </c>
    </row>
    <row r="276" spans="1:14">
      <c r="A276" s="6" t="s">
        <v>305</v>
      </c>
      <c r="B276" s="1">
        <v>39814</v>
      </c>
      <c r="C276" s="1">
        <v>40178</v>
      </c>
      <c r="D276" s="6" t="s">
        <v>433</v>
      </c>
      <c r="E276" s="6" t="s">
        <v>756</v>
      </c>
      <c r="F276" s="6" t="s">
        <v>426</v>
      </c>
      <c r="G276" s="11" t="s">
        <v>455</v>
      </c>
      <c r="H276" s="5" t="s">
        <v>434</v>
      </c>
      <c r="I276" s="3">
        <v>6500000</v>
      </c>
      <c r="J276" s="3">
        <v>15000</v>
      </c>
      <c r="K276" s="5" t="s">
        <v>421</v>
      </c>
      <c r="L276" s="2">
        <v>91599.5</v>
      </c>
      <c r="M276" s="2">
        <v>22899.875</v>
      </c>
      <c r="N276" s="2">
        <v>68699.625</v>
      </c>
    </row>
    <row r="277" spans="1:14">
      <c r="A277" s="6" t="s">
        <v>6</v>
      </c>
      <c r="B277" s="1">
        <v>39434</v>
      </c>
      <c r="C277" s="1">
        <v>39800</v>
      </c>
      <c r="D277" s="6" t="s">
        <v>424</v>
      </c>
      <c r="E277" s="6" t="s">
        <v>757</v>
      </c>
      <c r="F277" s="6" t="s">
        <v>426</v>
      </c>
      <c r="G277" s="11" t="s">
        <v>470</v>
      </c>
      <c r="H277" s="5" t="s">
        <v>425</v>
      </c>
      <c r="I277" s="3">
        <v>3200000</v>
      </c>
      <c r="J277" s="3">
        <v>15000</v>
      </c>
      <c r="K277" s="5" t="s">
        <v>421</v>
      </c>
      <c r="L277" s="2">
        <v>28525.246476</v>
      </c>
      <c r="M277" s="2">
        <v>8557.5857030000006</v>
      </c>
      <c r="N277" s="2">
        <v>19967.660773</v>
      </c>
    </row>
    <row r="278" spans="1:14">
      <c r="A278" s="6" t="s">
        <v>304</v>
      </c>
      <c r="B278" s="1">
        <v>39825</v>
      </c>
      <c r="C278" s="1">
        <v>40189</v>
      </c>
      <c r="D278" s="6" t="s">
        <v>433</v>
      </c>
      <c r="E278" s="6" t="s">
        <v>758</v>
      </c>
      <c r="F278" s="6" t="s">
        <v>417</v>
      </c>
      <c r="G278" s="11" t="s">
        <v>442</v>
      </c>
      <c r="H278" s="5" t="s">
        <v>434</v>
      </c>
      <c r="I278" s="3">
        <v>5000000</v>
      </c>
      <c r="J278" s="3" t="s">
        <v>420</v>
      </c>
      <c r="K278" s="5" t="s">
        <v>421</v>
      </c>
      <c r="L278" s="2">
        <v>7932.5</v>
      </c>
      <c r="M278" s="2">
        <v>2379.75</v>
      </c>
      <c r="N278" s="2">
        <v>5552.75</v>
      </c>
    </row>
    <row r="279" spans="1:14">
      <c r="A279" s="6" t="s">
        <v>303</v>
      </c>
      <c r="B279" s="1">
        <v>39814</v>
      </c>
      <c r="C279" s="1">
        <v>40179</v>
      </c>
      <c r="D279" s="6" t="s">
        <v>447</v>
      </c>
      <c r="E279" s="6" t="s">
        <v>759</v>
      </c>
      <c r="F279" s="6" t="s">
        <v>426</v>
      </c>
      <c r="G279" s="11" t="s">
        <v>436</v>
      </c>
      <c r="H279" s="5" t="s">
        <v>419</v>
      </c>
      <c r="I279" s="3">
        <v>20000000</v>
      </c>
      <c r="J279" s="3">
        <v>100000</v>
      </c>
      <c r="K279" s="5" t="s">
        <v>421</v>
      </c>
      <c r="L279" s="2">
        <v>357359.199998</v>
      </c>
      <c r="M279" s="2">
        <v>71000.009997999994</v>
      </c>
      <c r="N279" s="2">
        <v>286359.19</v>
      </c>
    </row>
    <row r="280" spans="1:14">
      <c r="A280" s="6" t="s">
        <v>302</v>
      </c>
      <c r="B280" s="1">
        <v>39839</v>
      </c>
      <c r="C280" s="1">
        <v>40203</v>
      </c>
      <c r="D280" s="6" t="s">
        <v>433</v>
      </c>
      <c r="E280" s="6" t="s">
        <v>760</v>
      </c>
      <c r="F280" s="6" t="s">
        <v>417</v>
      </c>
      <c r="G280" s="11" t="s">
        <v>467</v>
      </c>
      <c r="H280" s="5" t="s">
        <v>434</v>
      </c>
      <c r="I280" s="3">
        <v>3000000</v>
      </c>
      <c r="J280" s="3" t="s">
        <v>420</v>
      </c>
      <c r="K280" s="5" t="s">
        <v>421</v>
      </c>
      <c r="L280" s="2">
        <v>3674</v>
      </c>
      <c r="M280" s="2">
        <v>1102.2</v>
      </c>
      <c r="N280" s="2">
        <v>2571.8000000000002</v>
      </c>
    </row>
    <row r="281" spans="1:14">
      <c r="A281" s="6" t="s">
        <v>301</v>
      </c>
      <c r="B281" s="1">
        <v>39829</v>
      </c>
      <c r="C281" s="1">
        <v>40193</v>
      </c>
      <c r="D281" s="6" t="s">
        <v>454</v>
      </c>
      <c r="E281" s="6" t="s">
        <v>761</v>
      </c>
      <c r="F281" s="6" t="s">
        <v>417</v>
      </c>
      <c r="G281" s="11" t="s">
        <v>395</v>
      </c>
      <c r="H281" s="5" t="s">
        <v>425</v>
      </c>
      <c r="I281" s="3">
        <v>6500000</v>
      </c>
      <c r="J281" s="3" t="s">
        <v>420</v>
      </c>
      <c r="K281" s="5" t="s">
        <v>421</v>
      </c>
      <c r="L281" s="2">
        <v>9702.4647870000008</v>
      </c>
      <c r="M281" s="2">
        <v>1940.492956</v>
      </c>
      <c r="N281" s="2">
        <v>7761.9718310000007</v>
      </c>
    </row>
    <row r="282" spans="1:14">
      <c r="A282" s="6" t="s">
        <v>300</v>
      </c>
      <c r="B282" s="1">
        <v>39815</v>
      </c>
      <c r="C282" s="1">
        <v>40179</v>
      </c>
      <c r="D282" s="6" t="s">
        <v>427</v>
      </c>
      <c r="E282" s="6" t="s">
        <v>762</v>
      </c>
      <c r="F282" s="6" t="s">
        <v>417</v>
      </c>
      <c r="G282" s="11" t="s">
        <v>453</v>
      </c>
      <c r="H282" s="5" t="s">
        <v>419</v>
      </c>
      <c r="I282" s="3">
        <v>1000000</v>
      </c>
      <c r="J282" s="3" t="s">
        <v>420</v>
      </c>
      <c r="K282" s="5" t="s">
        <v>421</v>
      </c>
      <c r="L282" s="2">
        <v>2500</v>
      </c>
      <c r="M282" s="2">
        <v>625</v>
      </c>
      <c r="N282" s="2">
        <v>1875</v>
      </c>
    </row>
    <row r="283" spans="1:14">
      <c r="A283" s="6" t="s">
        <v>299</v>
      </c>
      <c r="B283" s="1">
        <v>39965</v>
      </c>
      <c r="C283" s="1">
        <v>40329</v>
      </c>
      <c r="D283" s="6" t="s">
        <v>433</v>
      </c>
      <c r="E283" s="6" t="s">
        <v>763</v>
      </c>
      <c r="F283" s="6" t="s">
        <v>417</v>
      </c>
      <c r="G283" s="11" t="s">
        <v>442</v>
      </c>
      <c r="H283" s="5" t="s">
        <v>434</v>
      </c>
      <c r="I283" s="3">
        <v>3000000</v>
      </c>
      <c r="J283" s="3" t="s">
        <v>420</v>
      </c>
      <c r="K283" s="5" t="s">
        <v>421</v>
      </c>
      <c r="L283" s="2">
        <v>3256.5</v>
      </c>
      <c r="M283" s="2">
        <v>325.64999999999998</v>
      </c>
      <c r="N283" s="2">
        <v>2930.85</v>
      </c>
    </row>
    <row r="284" spans="1:14">
      <c r="A284" s="6" t="s">
        <v>298</v>
      </c>
      <c r="B284" s="1">
        <v>39829</v>
      </c>
      <c r="C284" s="1">
        <v>40558</v>
      </c>
      <c r="D284" s="6" t="s">
        <v>454</v>
      </c>
      <c r="E284" s="6" t="s">
        <v>764</v>
      </c>
      <c r="F284" s="6" t="s">
        <v>426</v>
      </c>
      <c r="G284" s="11" t="s">
        <v>395</v>
      </c>
      <c r="H284" s="5" t="s">
        <v>434</v>
      </c>
      <c r="I284" s="3">
        <v>1500000</v>
      </c>
      <c r="J284" s="3">
        <v>2500</v>
      </c>
      <c r="K284" s="5" t="s">
        <v>421</v>
      </c>
      <c r="L284" s="2">
        <v>53612.880279999998</v>
      </c>
      <c r="M284" s="2">
        <v>12466.197182</v>
      </c>
      <c r="N284" s="2">
        <v>41146.683097999994</v>
      </c>
    </row>
    <row r="285" spans="1:14">
      <c r="A285" s="6" t="s">
        <v>297</v>
      </c>
      <c r="B285" s="1">
        <v>39827</v>
      </c>
      <c r="C285" s="1">
        <v>40191</v>
      </c>
      <c r="D285" s="6" t="s">
        <v>433</v>
      </c>
      <c r="E285" s="6" t="s">
        <v>765</v>
      </c>
      <c r="F285" s="6" t="s">
        <v>426</v>
      </c>
      <c r="G285" s="11" t="s">
        <v>452</v>
      </c>
      <c r="H285" s="5" t="s">
        <v>434</v>
      </c>
      <c r="I285" s="3">
        <v>1500000</v>
      </c>
      <c r="J285" s="3">
        <v>2500</v>
      </c>
      <c r="K285" s="5" t="s">
        <v>448</v>
      </c>
      <c r="L285" s="2">
        <v>928.52</v>
      </c>
      <c r="M285" s="2">
        <v>0</v>
      </c>
      <c r="N285" s="2">
        <v>928.52</v>
      </c>
    </row>
    <row r="286" spans="1:14">
      <c r="A286" s="6" t="s">
        <v>5</v>
      </c>
      <c r="B286" s="1">
        <v>39387</v>
      </c>
      <c r="C286" s="1">
        <v>39844</v>
      </c>
      <c r="D286" s="6" t="s">
        <v>408</v>
      </c>
      <c r="E286" s="6" t="s">
        <v>766</v>
      </c>
      <c r="F286" s="6" t="s">
        <v>426</v>
      </c>
      <c r="G286" s="11" t="s">
        <v>452</v>
      </c>
      <c r="H286" s="5" t="s">
        <v>419</v>
      </c>
      <c r="I286" s="3">
        <v>6000000</v>
      </c>
      <c r="J286" s="3">
        <v>5000</v>
      </c>
      <c r="K286" s="5" t="s">
        <v>421</v>
      </c>
      <c r="L286" s="2">
        <v>46951.999996999999</v>
      </c>
      <c r="M286" s="2">
        <v>11737.999997000001</v>
      </c>
      <c r="N286" s="2">
        <v>35214</v>
      </c>
    </row>
    <row r="287" spans="1:14">
      <c r="A287" s="6" t="s">
        <v>296</v>
      </c>
      <c r="B287" s="1">
        <v>39844</v>
      </c>
      <c r="C287" s="1">
        <v>40208</v>
      </c>
      <c r="D287" s="6" t="s">
        <v>433</v>
      </c>
      <c r="E287" s="6" t="s">
        <v>767</v>
      </c>
      <c r="F287" s="6" t="s">
        <v>426</v>
      </c>
      <c r="G287" s="11" t="s">
        <v>467</v>
      </c>
      <c r="H287" s="5" t="s">
        <v>434</v>
      </c>
      <c r="I287" s="3">
        <v>3000000</v>
      </c>
      <c r="J287" s="3">
        <v>5000</v>
      </c>
      <c r="K287" s="5" t="s">
        <v>421</v>
      </c>
      <c r="L287" s="2">
        <v>8266.5</v>
      </c>
      <c r="M287" s="2">
        <v>0</v>
      </c>
      <c r="N287" s="2">
        <v>8266.5</v>
      </c>
    </row>
    <row r="288" spans="1:14">
      <c r="A288" s="6" t="s">
        <v>295</v>
      </c>
      <c r="B288" s="1">
        <v>39856</v>
      </c>
      <c r="C288" s="1">
        <v>40220</v>
      </c>
      <c r="D288" s="6" t="s">
        <v>464</v>
      </c>
      <c r="E288" s="6" t="s">
        <v>768</v>
      </c>
      <c r="F288" s="6" t="s">
        <v>417</v>
      </c>
      <c r="G288" s="11" t="s">
        <v>418</v>
      </c>
      <c r="H288" s="5" t="s">
        <v>434</v>
      </c>
      <c r="I288" s="3">
        <v>10000000</v>
      </c>
      <c r="J288" s="3" t="s">
        <v>420</v>
      </c>
      <c r="K288" s="5" t="s">
        <v>448</v>
      </c>
      <c r="L288" s="2">
        <v>18370</v>
      </c>
      <c r="M288" s="2">
        <v>6429.5</v>
      </c>
      <c r="N288" s="2">
        <v>11940.5</v>
      </c>
    </row>
    <row r="289" spans="1:14">
      <c r="A289" s="6" t="s">
        <v>294</v>
      </c>
      <c r="B289" s="1">
        <v>39953</v>
      </c>
      <c r="C289" s="1">
        <v>40317</v>
      </c>
      <c r="D289" s="6" t="s">
        <v>449</v>
      </c>
      <c r="E289" s="6" t="s">
        <v>769</v>
      </c>
      <c r="F289" s="6" t="s">
        <v>417</v>
      </c>
      <c r="G289" s="11" t="s">
        <v>457</v>
      </c>
      <c r="H289" s="5" t="s">
        <v>434</v>
      </c>
      <c r="I289" s="3">
        <v>10000000</v>
      </c>
      <c r="J289" s="3" t="s">
        <v>420</v>
      </c>
      <c r="K289" s="5" t="s">
        <v>421</v>
      </c>
      <c r="L289" s="2">
        <v>20040</v>
      </c>
      <c r="M289" s="2">
        <v>2004</v>
      </c>
      <c r="N289" s="2">
        <v>18036</v>
      </c>
    </row>
    <row r="290" spans="1:14">
      <c r="A290" s="6" t="s">
        <v>293</v>
      </c>
      <c r="B290" s="1">
        <v>39872</v>
      </c>
      <c r="C290" s="1">
        <v>40298</v>
      </c>
      <c r="D290" s="6" t="s">
        <v>433</v>
      </c>
      <c r="E290" s="6" t="s">
        <v>770</v>
      </c>
      <c r="F290" s="6" t="s">
        <v>417</v>
      </c>
      <c r="G290" s="11" t="s">
        <v>395</v>
      </c>
      <c r="H290" s="5" t="s">
        <v>434</v>
      </c>
      <c r="I290" s="3">
        <v>2000000</v>
      </c>
      <c r="J290" s="3" t="s">
        <v>420</v>
      </c>
      <c r="K290" s="5" t="s">
        <v>421</v>
      </c>
      <c r="L290" s="2">
        <v>2344.4128000000001</v>
      </c>
      <c r="M290" s="2">
        <v>234.43459999999999</v>
      </c>
      <c r="N290" s="2">
        <v>2109.9782</v>
      </c>
    </row>
    <row r="291" spans="1:14">
      <c r="A291" s="6" t="s">
        <v>175</v>
      </c>
      <c r="B291" s="1">
        <v>39463</v>
      </c>
      <c r="C291" s="1">
        <v>40009</v>
      </c>
      <c r="D291" s="6" t="s">
        <v>422</v>
      </c>
      <c r="E291" s="6" t="s">
        <v>771</v>
      </c>
      <c r="F291" s="6" t="s">
        <v>426</v>
      </c>
      <c r="G291" s="11" t="s">
        <v>463</v>
      </c>
      <c r="H291" s="5" t="s">
        <v>382</v>
      </c>
      <c r="I291" s="3">
        <v>20000000</v>
      </c>
      <c r="J291" s="3">
        <v>750000</v>
      </c>
      <c r="K291" s="5" t="s">
        <v>448</v>
      </c>
      <c r="L291" s="2">
        <v>70813.399997999994</v>
      </c>
      <c r="M291" s="2">
        <v>14162.679999</v>
      </c>
      <c r="N291" s="2">
        <v>56650.719998999994</v>
      </c>
    </row>
    <row r="292" spans="1:14">
      <c r="A292" s="6" t="s">
        <v>292</v>
      </c>
      <c r="B292" s="1">
        <v>39856</v>
      </c>
      <c r="C292" s="1">
        <v>40220</v>
      </c>
      <c r="D292" s="6" t="s">
        <v>464</v>
      </c>
      <c r="E292" s="6" t="s">
        <v>772</v>
      </c>
      <c r="F292" s="6" t="s">
        <v>417</v>
      </c>
      <c r="G292" s="11" t="s">
        <v>418</v>
      </c>
      <c r="H292" s="5" t="s">
        <v>434</v>
      </c>
      <c r="I292" s="3">
        <v>20000000</v>
      </c>
      <c r="J292" s="3">
        <v>10000000</v>
      </c>
      <c r="K292" s="5" t="s">
        <v>438</v>
      </c>
      <c r="L292" s="2">
        <v>28390</v>
      </c>
      <c r="M292" s="2">
        <v>7097.5</v>
      </c>
      <c r="N292" s="2">
        <v>21292.5</v>
      </c>
    </row>
    <row r="293" spans="1:14">
      <c r="A293" s="6" t="s">
        <v>291</v>
      </c>
      <c r="B293" s="1">
        <v>39873</v>
      </c>
      <c r="C293" s="1">
        <v>40237</v>
      </c>
      <c r="D293" s="6" t="s">
        <v>433</v>
      </c>
      <c r="E293" s="6" t="s">
        <v>773</v>
      </c>
      <c r="F293" s="6" t="s">
        <v>417</v>
      </c>
      <c r="G293" s="11" t="s">
        <v>453</v>
      </c>
      <c r="H293" s="5" t="s">
        <v>434</v>
      </c>
      <c r="I293" s="3">
        <v>40000000</v>
      </c>
      <c r="J293" s="3">
        <v>10000000</v>
      </c>
      <c r="K293" s="5" t="s">
        <v>438</v>
      </c>
      <c r="L293" s="2">
        <v>14362</v>
      </c>
      <c r="M293" s="2">
        <v>1436.2</v>
      </c>
      <c r="N293" s="2">
        <v>12925.8</v>
      </c>
    </row>
    <row r="294" spans="1:14">
      <c r="A294" s="6" t="s">
        <v>290</v>
      </c>
      <c r="B294" s="1">
        <v>39850</v>
      </c>
      <c r="C294" s="1">
        <v>40214</v>
      </c>
      <c r="D294" s="6" t="s">
        <v>454</v>
      </c>
      <c r="E294" s="6" t="s">
        <v>774</v>
      </c>
      <c r="F294" s="6" t="s">
        <v>426</v>
      </c>
      <c r="G294" s="11" t="s">
        <v>465</v>
      </c>
      <c r="H294" s="5" t="s">
        <v>425</v>
      </c>
      <c r="I294" s="3">
        <v>6500000</v>
      </c>
      <c r="J294" s="3" t="s">
        <v>420</v>
      </c>
      <c r="K294" s="5" t="s">
        <v>421</v>
      </c>
      <c r="L294" s="2">
        <v>11466.549295999999</v>
      </c>
      <c r="M294" s="2">
        <v>2293.3098580000001</v>
      </c>
      <c r="N294" s="2">
        <v>9173.2394379999987</v>
      </c>
    </row>
    <row r="295" spans="1:14">
      <c r="A295" s="6" t="s">
        <v>174</v>
      </c>
      <c r="B295" s="1">
        <v>39522</v>
      </c>
      <c r="C295" s="1">
        <v>39887</v>
      </c>
      <c r="D295" s="6" t="s">
        <v>424</v>
      </c>
      <c r="E295" s="6" t="s">
        <v>775</v>
      </c>
      <c r="F295" s="6" t="s">
        <v>417</v>
      </c>
      <c r="G295" s="11" t="s">
        <v>431</v>
      </c>
      <c r="H295" s="5" t="s">
        <v>425</v>
      </c>
      <c r="I295" s="3">
        <v>2000000</v>
      </c>
      <c r="J295" s="3" t="s">
        <v>420</v>
      </c>
      <c r="K295" s="5" t="s">
        <v>421</v>
      </c>
      <c r="L295" s="2">
        <v>7858.9964760000003</v>
      </c>
      <c r="M295" s="2">
        <v>2357.6989429999999</v>
      </c>
      <c r="N295" s="2">
        <v>5501.2975330000008</v>
      </c>
    </row>
    <row r="296" spans="1:14">
      <c r="A296" s="6" t="s">
        <v>289</v>
      </c>
      <c r="B296" s="1">
        <v>39856</v>
      </c>
      <c r="C296" s="1">
        <v>40220</v>
      </c>
      <c r="D296" s="6" t="s">
        <v>464</v>
      </c>
      <c r="E296" s="6" t="s">
        <v>776</v>
      </c>
      <c r="F296" s="6" t="s">
        <v>417</v>
      </c>
      <c r="G296" s="11" t="s">
        <v>418</v>
      </c>
      <c r="H296" s="5" t="s">
        <v>434</v>
      </c>
      <c r="I296" s="3">
        <v>10000000</v>
      </c>
      <c r="J296" s="3">
        <v>60000000</v>
      </c>
      <c r="K296" s="5" t="s">
        <v>438</v>
      </c>
      <c r="L296" s="2">
        <v>12525</v>
      </c>
      <c r="M296" s="2">
        <v>3131.25</v>
      </c>
      <c r="N296" s="2">
        <v>9393.75</v>
      </c>
    </row>
    <row r="297" spans="1:14">
      <c r="A297" s="6" t="s">
        <v>288</v>
      </c>
      <c r="B297" s="1">
        <v>39953</v>
      </c>
      <c r="C297" s="1">
        <v>40317</v>
      </c>
      <c r="D297" s="6" t="s">
        <v>449</v>
      </c>
      <c r="E297" s="6" t="s">
        <v>777</v>
      </c>
      <c r="F297" s="6" t="s">
        <v>426</v>
      </c>
      <c r="G297" s="11" t="s">
        <v>457</v>
      </c>
      <c r="H297" s="5" t="s">
        <v>434</v>
      </c>
      <c r="I297" s="3">
        <v>8000000</v>
      </c>
      <c r="J297" s="3">
        <v>50000</v>
      </c>
      <c r="K297" s="5" t="s">
        <v>421</v>
      </c>
      <c r="L297" s="2">
        <v>89345</v>
      </c>
      <c r="M297" s="2">
        <v>0</v>
      </c>
      <c r="N297" s="2">
        <v>89345</v>
      </c>
    </row>
    <row r="298" spans="1:14">
      <c r="A298" s="6" t="s">
        <v>173</v>
      </c>
      <c r="B298" s="1">
        <v>39462</v>
      </c>
      <c r="C298" s="1">
        <v>39828</v>
      </c>
      <c r="D298" s="6" t="s">
        <v>424</v>
      </c>
      <c r="E298" s="6" t="s">
        <v>778</v>
      </c>
      <c r="F298" s="6" t="s">
        <v>417</v>
      </c>
      <c r="G298" s="11" t="s">
        <v>467</v>
      </c>
      <c r="H298" s="5" t="s">
        <v>425</v>
      </c>
      <c r="I298" s="3">
        <v>2000000</v>
      </c>
      <c r="J298" s="3" t="s">
        <v>420</v>
      </c>
      <c r="K298" s="5" t="s">
        <v>421</v>
      </c>
      <c r="L298" s="2">
        <v>3822.1830960000002</v>
      </c>
      <c r="M298" s="2">
        <v>1146.654927</v>
      </c>
      <c r="N298" s="2">
        <v>2675.5281690000002</v>
      </c>
    </row>
    <row r="299" spans="1:14">
      <c r="A299" s="6" t="s">
        <v>287</v>
      </c>
      <c r="B299" s="1">
        <v>39868</v>
      </c>
      <c r="C299" s="1">
        <v>40232</v>
      </c>
      <c r="D299" s="6" t="s">
        <v>479</v>
      </c>
      <c r="E299" s="6" t="s">
        <v>779</v>
      </c>
      <c r="F299" s="6" t="s">
        <v>426</v>
      </c>
      <c r="G299" s="11" t="s">
        <v>429</v>
      </c>
      <c r="H299" s="5" t="s">
        <v>480</v>
      </c>
      <c r="I299" s="3">
        <v>10000000</v>
      </c>
      <c r="J299" s="3">
        <v>2500</v>
      </c>
      <c r="K299" s="5" t="s">
        <v>421</v>
      </c>
      <c r="L299" s="2">
        <v>56789.542858000001</v>
      </c>
      <c r="M299" s="2">
        <v>14033.613444000001</v>
      </c>
      <c r="N299" s="2">
        <v>42755.929413999998</v>
      </c>
    </row>
    <row r="300" spans="1:14">
      <c r="A300" s="6" t="s">
        <v>172</v>
      </c>
      <c r="B300" s="1">
        <v>39463</v>
      </c>
      <c r="C300" s="1">
        <v>40009</v>
      </c>
      <c r="D300" s="6" t="s">
        <v>422</v>
      </c>
      <c r="E300" s="6" t="s">
        <v>780</v>
      </c>
      <c r="F300" s="6" t="s">
        <v>426</v>
      </c>
      <c r="G300" s="11" t="s">
        <v>463</v>
      </c>
      <c r="H300" s="5" t="s">
        <v>419</v>
      </c>
      <c r="I300" s="3">
        <v>17000000</v>
      </c>
      <c r="J300" s="3">
        <v>20000000</v>
      </c>
      <c r="K300" s="5" t="s">
        <v>448</v>
      </c>
      <c r="L300" s="2">
        <v>336999.99999600003</v>
      </c>
      <c r="M300" s="2">
        <v>67399.999995999999</v>
      </c>
      <c r="N300" s="2">
        <v>269600</v>
      </c>
    </row>
    <row r="301" spans="1:14">
      <c r="A301" s="6" t="s">
        <v>4</v>
      </c>
      <c r="B301" s="1">
        <v>39447</v>
      </c>
      <c r="C301" s="1">
        <v>39813</v>
      </c>
      <c r="D301" s="6" t="s">
        <v>424</v>
      </c>
      <c r="E301" s="6" t="s">
        <v>781</v>
      </c>
      <c r="F301" s="6" t="s">
        <v>426</v>
      </c>
      <c r="G301" s="11" t="s">
        <v>477</v>
      </c>
      <c r="H301" s="5" t="s">
        <v>425</v>
      </c>
      <c r="I301" s="3">
        <v>1000000</v>
      </c>
      <c r="J301" s="3">
        <v>1500</v>
      </c>
      <c r="K301" s="5" t="s">
        <v>421</v>
      </c>
      <c r="L301" s="2">
        <v>588.02816700000005</v>
      </c>
      <c r="M301" s="2">
        <v>176.40844899999999</v>
      </c>
      <c r="N301" s="2">
        <v>411.61971800000003</v>
      </c>
    </row>
    <row r="302" spans="1:14">
      <c r="A302" s="6" t="s">
        <v>286</v>
      </c>
      <c r="B302" s="1">
        <v>39845</v>
      </c>
      <c r="C302" s="1">
        <v>40209</v>
      </c>
      <c r="D302" s="6" t="s">
        <v>433</v>
      </c>
      <c r="E302" s="6" t="s">
        <v>782</v>
      </c>
      <c r="F302" s="6" t="s">
        <v>426</v>
      </c>
      <c r="G302" s="11" t="s">
        <v>446</v>
      </c>
      <c r="H302" s="5" t="s">
        <v>434</v>
      </c>
      <c r="I302" s="3">
        <v>2000000</v>
      </c>
      <c r="J302" s="3">
        <v>10000</v>
      </c>
      <c r="K302" s="5" t="s">
        <v>421</v>
      </c>
      <c r="L302" s="2">
        <v>12859</v>
      </c>
      <c r="M302" s="2">
        <v>3214.75</v>
      </c>
      <c r="N302" s="2">
        <v>9644.25</v>
      </c>
    </row>
    <row r="303" spans="1:14">
      <c r="A303" s="6" t="s">
        <v>3</v>
      </c>
      <c r="B303" s="1">
        <v>39447</v>
      </c>
      <c r="C303" s="1">
        <v>39813</v>
      </c>
      <c r="D303" s="6" t="s">
        <v>424</v>
      </c>
      <c r="E303" s="6" t="s">
        <v>783</v>
      </c>
      <c r="F303" s="6" t="s">
        <v>426</v>
      </c>
      <c r="G303" s="11" t="s">
        <v>453</v>
      </c>
      <c r="H303" s="5" t="s">
        <v>425</v>
      </c>
      <c r="I303" s="3">
        <v>1000000</v>
      </c>
      <c r="J303" s="3">
        <v>1500</v>
      </c>
      <c r="K303" s="5" t="s">
        <v>421</v>
      </c>
      <c r="L303" s="2">
        <v>588.02816700000005</v>
      </c>
      <c r="M303" s="2">
        <v>176.40844899999999</v>
      </c>
      <c r="N303" s="2">
        <v>411.61971800000003</v>
      </c>
    </row>
    <row r="304" spans="1:14">
      <c r="A304" s="6" t="s">
        <v>171</v>
      </c>
      <c r="B304" s="1">
        <v>39528</v>
      </c>
      <c r="C304" s="1">
        <v>39894</v>
      </c>
      <c r="D304" s="6" t="s">
        <v>399</v>
      </c>
      <c r="E304" s="6" t="s">
        <v>784</v>
      </c>
      <c r="F304" s="6" t="s">
        <v>426</v>
      </c>
      <c r="G304" s="11" t="s">
        <v>436</v>
      </c>
      <c r="H304" s="5" t="s">
        <v>425</v>
      </c>
      <c r="I304" s="3">
        <v>601012.1</v>
      </c>
      <c r="J304" s="3">
        <v>2500</v>
      </c>
      <c r="K304" s="5" t="s">
        <v>421</v>
      </c>
      <c r="L304" s="2">
        <v>7938.3802800000003</v>
      </c>
      <c r="M304" s="2">
        <v>1786.135563</v>
      </c>
      <c r="N304" s="2">
        <v>6152.2447170000005</v>
      </c>
    </row>
    <row r="305" spans="1:14">
      <c r="A305" s="6" t="s">
        <v>285</v>
      </c>
      <c r="B305" s="1">
        <v>39856</v>
      </c>
      <c r="C305" s="1">
        <v>40220</v>
      </c>
      <c r="D305" s="6" t="s">
        <v>464</v>
      </c>
      <c r="E305" s="6" t="s">
        <v>785</v>
      </c>
      <c r="F305" s="6" t="s">
        <v>417</v>
      </c>
      <c r="G305" s="11" t="s">
        <v>418</v>
      </c>
      <c r="H305" s="5" t="s">
        <v>434</v>
      </c>
      <c r="I305" s="3">
        <v>20000000</v>
      </c>
      <c r="J305" s="3">
        <v>30000000</v>
      </c>
      <c r="K305" s="5" t="s">
        <v>438</v>
      </c>
      <c r="L305" s="2">
        <v>26720</v>
      </c>
      <c r="M305" s="2">
        <v>6012</v>
      </c>
      <c r="N305" s="2">
        <v>20708</v>
      </c>
    </row>
    <row r="306" spans="1:14">
      <c r="A306" s="6" t="s">
        <v>170</v>
      </c>
      <c r="B306" s="1">
        <v>39529</v>
      </c>
      <c r="C306" s="1">
        <v>39894</v>
      </c>
      <c r="D306" s="6" t="s">
        <v>399</v>
      </c>
      <c r="E306" s="6" t="s">
        <v>786</v>
      </c>
      <c r="F306" s="6" t="s">
        <v>426</v>
      </c>
      <c r="G306" s="11" t="s">
        <v>477</v>
      </c>
      <c r="H306" s="5" t="s">
        <v>425</v>
      </c>
      <c r="I306" s="3">
        <v>1200000</v>
      </c>
      <c r="J306" s="3">
        <v>25000</v>
      </c>
      <c r="K306" s="5" t="s">
        <v>421</v>
      </c>
      <c r="L306" s="2">
        <v>28813.380280000001</v>
      </c>
      <c r="M306" s="2">
        <v>6483.0105629999998</v>
      </c>
      <c r="N306" s="2">
        <v>22330.369717000001</v>
      </c>
    </row>
    <row r="307" spans="1:14">
      <c r="A307" s="6" t="s">
        <v>284</v>
      </c>
      <c r="B307" s="1">
        <v>39873</v>
      </c>
      <c r="C307" s="1">
        <v>40237</v>
      </c>
      <c r="D307" s="6" t="s">
        <v>433</v>
      </c>
      <c r="E307" s="6" t="s">
        <v>787</v>
      </c>
      <c r="F307" s="6" t="s">
        <v>417</v>
      </c>
      <c r="G307" s="11" t="s">
        <v>453</v>
      </c>
      <c r="H307" s="5" t="s">
        <v>434</v>
      </c>
      <c r="I307" s="3">
        <v>10000000</v>
      </c>
      <c r="J307" s="3" t="s">
        <v>420</v>
      </c>
      <c r="K307" s="5" t="s">
        <v>448</v>
      </c>
      <c r="L307" s="2">
        <v>27555</v>
      </c>
      <c r="M307" s="2">
        <v>2755.5</v>
      </c>
      <c r="N307" s="2">
        <v>24799.5</v>
      </c>
    </row>
    <row r="308" spans="1:14">
      <c r="A308" s="6" t="s">
        <v>169</v>
      </c>
      <c r="B308" s="1">
        <v>39531</v>
      </c>
      <c r="C308" s="1">
        <v>39896</v>
      </c>
      <c r="D308" s="6" t="s">
        <v>399</v>
      </c>
      <c r="E308" s="6" t="s">
        <v>788</v>
      </c>
      <c r="F308" s="6" t="s">
        <v>426</v>
      </c>
      <c r="G308" s="11" t="s">
        <v>429</v>
      </c>
      <c r="H308" s="5" t="s">
        <v>425</v>
      </c>
      <c r="I308" s="3">
        <v>1000000</v>
      </c>
      <c r="J308" s="3">
        <v>2500</v>
      </c>
      <c r="K308" s="5" t="s">
        <v>421</v>
      </c>
      <c r="L308" s="2">
        <v>12348.591549000001</v>
      </c>
      <c r="M308" s="2">
        <v>2778.433098</v>
      </c>
      <c r="N308" s="2">
        <v>9570.1584510000012</v>
      </c>
    </row>
    <row r="309" spans="1:14">
      <c r="A309" s="6" t="s">
        <v>283</v>
      </c>
      <c r="B309" s="1">
        <v>39868</v>
      </c>
      <c r="C309" s="1">
        <v>40232</v>
      </c>
      <c r="D309" s="6" t="s">
        <v>433</v>
      </c>
      <c r="E309" s="6" t="s">
        <v>789</v>
      </c>
      <c r="F309" s="6" t="s">
        <v>426</v>
      </c>
      <c r="G309" s="11" t="s">
        <v>429</v>
      </c>
      <c r="H309" s="5" t="s">
        <v>434</v>
      </c>
      <c r="I309" s="3">
        <v>1000000</v>
      </c>
      <c r="J309" s="3">
        <v>10000</v>
      </c>
      <c r="K309" s="5" t="s">
        <v>421</v>
      </c>
      <c r="L309" s="2">
        <v>2922.5</v>
      </c>
      <c r="M309" s="2">
        <v>0</v>
      </c>
      <c r="N309" s="2">
        <v>2922.5</v>
      </c>
    </row>
    <row r="310" spans="1:14">
      <c r="A310" s="6" t="s">
        <v>168</v>
      </c>
      <c r="B310" s="1">
        <v>39501</v>
      </c>
      <c r="C310" s="1">
        <v>39867</v>
      </c>
      <c r="D310" s="6" t="s">
        <v>399</v>
      </c>
      <c r="E310" s="6" t="s">
        <v>790</v>
      </c>
      <c r="F310" s="6" t="s">
        <v>426</v>
      </c>
      <c r="G310" s="11" t="s">
        <v>436</v>
      </c>
      <c r="H310" s="5" t="s">
        <v>425</v>
      </c>
      <c r="I310" s="3">
        <v>1500000</v>
      </c>
      <c r="J310" s="3">
        <v>3500</v>
      </c>
      <c r="K310" s="5" t="s">
        <v>421</v>
      </c>
      <c r="L310" s="2">
        <v>14112.676056</v>
      </c>
      <c r="M310" s="2">
        <v>3175.352112</v>
      </c>
      <c r="N310" s="2">
        <v>10937.323944</v>
      </c>
    </row>
    <row r="311" spans="1:14">
      <c r="A311" s="6" t="s">
        <v>282</v>
      </c>
      <c r="B311" s="1">
        <v>39872</v>
      </c>
      <c r="C311" s="1">
        <v>40298</v>
      </c>
      <c r="D311" s="6" t="s">
        <v>433</v>
      </c>
      <c r="E311" s="6" t="s">
        <v>791</v>
      </c>
      <c r="F311" s="6" t="s">
        <v>426</v>
      </c>
      <c r="G311" s="11" t="s">
        <v>395</v>
      </c>
      <c r="H311" s="5" t="s">
        <v>434</v>
      </c>
      <c r="I311" s="3">
        <v>2000000</v>
      </c>
      <c r="J311" s="3">
        <v>10000</v>
      </c>
      <c r="K311" s="5" t="s">
        <v>421</v>
      </c>
      <c r="L311" s="2">
        <v>3516.6025</v>
      </c>
      <c r="M311" s="2">
        <v>0</v>
      </c>
      <c r="N311" s="2">
        <v>3516.6025</v>
      </c>
    </row>
    <row r="312" spans="1:14">
      <c r="A312" s="6" t="s">
        <v>167</v>
      </c>
      <c r="B312" s="1">
        <v>39503</v>
      </c>
      <c r="C312" s="1">
        <v>39869</v>
      </c>
      <c r="D312" s="6" t="s">
        <v>399</v>
      </c>
      <c r="E312" s="6" t="s">
        <v>792</v>
      </c>
      <c r="F312" s="6" t="s">
        <v>426</v>
      </c>
      <c r="G312" s="11" t="s">
        <v>428</v>
      </c>
      <c r="H312" s="5" t="s">
        <v>425</v>
      </c>
      <c r="I312" s="3">
        <v>300506</v>
      </c>
      <c r="J312" s="3">
        <v>2500</v>
      </c>
      <c r="K312" s="5" t="s">
        <v>421</v>
      </c>
      <c r="L312" s="2">
        <v>3528.1690140000001</v>
      </c>
      <c r="M312" s="2">
        <v>793.83802700000001</v>
      </c>
      <c r="N312" s="2">
        <v>2734.3309870000003</v>
      </c>
    </row>
    <row r="313" spans="1:14">
      <c r="A313" s="6" t="s">
        <v>281</v>
      </c>
      <c r="B313" s="1">
        <v>39845</v>
      </c>
      <c r="C313" s="1">
        <v>40209</v>
      </c>
      <c r="D313" s="6" t="s">
        <v>433</v>
      </c>
      <c r="E313" s="6" t="s">
        <v>793</v>
      </c>
      <c r="F313" s="6" t="s">
        <v>417</v>
      </c>
      <c r="G313" s="11" t="s">
        <v>400</v>
      </c>
      <c r="H313" s="5" t="s">
        <v>434</v>
      </c>
      <c r="I313" s="3">
        <v>2500000</v>
      </c>
      <c r="J313" s="3" t="s">
        <v>420</v>
      </c>
      <c r="K313" s="5" t="s">
        <v>421</v>
      </c>
      <c r="L313" s="2">
        <v>5845</v>
      </c>
      <c r="M313" s="2">
        <v>2045.75</v>
      </c>
      <c r="N313" s="2">
        <v>3799.25</v>
      </c>
    </row>
    <row r="314" spans="1:14">
      <c r="A314" s="6" t="s">
        <v>166</v>
      </c>
      <c r="B314" s="1">
        <v>39564</v>
      </c>
      <c r="C314" s="1">
        <v>39929</v>
      </c>
      <c r="D314" s="6" t="s">
        <v>399</v>
      </c>
      <c r="E314" s="6" t="s">
        <v>794</v>
      </c>
      <c r="F314" s="6" t="s">
        <v>426</v>
      </c>
      <c r="G314" s="11" t="s">
        <v>463</v>
      </c>
      <c r="H314" s="5" t="s">
        <v>425</v>
      </c>
      <c r="I314" s="3">
        <v>600000</v>
      </c>
      <c r="J314" s="3">
        <v>6000</v>
      </c>
      <c r="K314" s="5" t="s">
        <v>421</v>
      </c>
      <c r="L314" s="2">
        <v>5292.2535200000002</v>
      </c>
      <c r="M314" s="2">
        <v>1190.757042</v>
      </c>
      <c r="N314" s="2">
        <v>4101.496478</v>
      </c>
    </row>
    <row r="315" spans="1:14">
      <c r="A315" s="6" t="s">
        <v>280</v>
      </c>
      <c r="B315" s="1">
        <v>39848</v>
      </c>
      <c r="C315" s="1">
        <v>40025</v>
      </c>
      <c r="D315" s="6" t="s">
        <v>433</v>
      </c>
      <c r="E315" s="6" t="s">
        <v>795</v>
      </c>
      <c r="F315" s="6" t="s">
        <v>417</v>
      </c>
      <c r="G315" s="11" t="s">
        <v>436</v>
      </c>
      <c r="H315" s="5" t="s">
        <v>434</v>
      </c>
      <c r="I315" s="3">
        <v>2500000</v>
      </c>
      <c r="J315" s="3" t="s">
        <v>420</v>
      </c>
      <c r="K315" s="5" t="s">
        <v>421</v>
      </c>
      <c r="L315" s="2">
        <v>2036.0306</v>
      </c>
      <c r="M315" s="2">
        <v>712.60569999999996</v>
      </c>
      <c r="N315" s="2">
        <v>1323.4249</v>
      </c>
    </row>
    <row r="316" spans="1:14">
      <c r="A316" s="6" t="s">
        <v>165</v>
      </c>
      <c r="B316" s="1">
        <v>39560</v>
      </c>
      <c r="C316" s="1">
        <v>39925</v>
      </c>
      <c r="D316" s="6" t="s">
        <v>399</v>
      </c>
      <c r="E316" s="6" t="s">
        <v>796</v>
      </c>
      <c r="F316" s="6" t="s">
        <v>426</v>
      </c>
      <c r="G316" s="11" t="s">
        <v>477</v>
      </c>
      <c r="H316" s="5" t="s">
        <v>425</v>
      </c>
      <c r="I316" s="3">
        <v>1210000</v>
      </c>
      <c r="J316" s="3">
        <v>12000</v>
      </c>
      <c r="K316" s="5" t="s">
        <v>421</v>
      </c>
      <c r="L316" s="2">
        <v>21241.929575999999</v>
      </c>
      <c r="M316" s="2">
        <v>4779.4341539999996</v>
      </c>
      <c r="N316" s="2">
        <v>16462.495422</v>
      </c>
    </row>
    <row r="317" spans="1:14">
      <c r="A317" s="6" t="s">
        <v>362</v>
      </c>
      <c r="B317" s="1">
        <v>39873</v>
      </c>
      <c r="C317" s="1">
        <v>40237</v>
      </c>
      <c r="D317" s="6" t="s">
        <v>433</v>
      </c>
      <c r="E317" s="6" t="s">
        <v>797</v>
      </c>
      <c r="F317" s="6" t="s">
        <v>417</v>
      </c>
      <c r="G317" s="11" t="s">
        <v>453</v>
      </c>
      <c r="H317" s="5" t="s">
        <v>434</v>
      </c>
      <c r="I317" s="3">
        <v>10000000</v>
      </c>
      <c r="J317" s="3">
        <v>10000000</v>
      </c>
      <c r="K317" s="5" t="s">
        <v>438</v>
      </c>
      <c r="L317" s="2">
        <v>11606.5</v>
      </c>
      <c r="M317" s="2">
        <v>1160.6500000000001</v>
      </c>
      <c r="N317" s="2">
        <v>10445.85</v>
      </c>
    </row>
    <row r="318" spans="1:14">
      <c r="A318" s="6" t="s">
        <v>164</v>
      </c>
      <c r="B318" s="1">
        <v>39539</v>
      </c>
      <c r="C318" s="1">
        <v>39904</v>
      </c>
      <c r="D318" s="6" t="s">
        <v>399</v>
      </c>
      <c r="E318" s="6" t="s">
        <v>798</v>
      </c>
      <c r="F318" s="6" t="s">
        <v>426</v>
      </c>
      <c r="G318" s="11" t="s">
        <v>442</v>
      </c>
      <c r="H318" s="5" t="s">
        <v>425</v>
      </c>
      <c r="I318" s="3">
        <v>601012.1</v>
      </c>
      <c r="J318" s="3">
        <v>2500</v>
      </c>
      <c r="K318" s="5" t="s">
        <v>421</v>
      </c>
      <c r="L318" s="2">
        <v>7644.3661959999999</v>
      </c>
      <c r="M318" s="2">
        <v>1719.9823940000001</v>
      </c>
      <c r="N318" s="2">
        <v>5924.3838020000003</v>
      </c>
    </row>
    <row r="319" spans="1:14">
      <c r="A319" s="6" t="s">
        <v>361</v>
      </c>
      <c r="B319" s="1">
        <v>39872</v>
      </c>
      <c r="C319" s="1">
        <v>40298</v>
      </c>
      <c r="D319" s="6" t="s">
        <v>433</v>
      </c>
      <c r="E319" s="6" t="s">
        <v>799</v>
      </c>
      <c r="F319" s="6" t="s">
        <v>459</v>
      </c>
      <c r="G319" s="11" t="s">
        <v>395</v>
      </c>
      <c r="H319" s="5" t="s">
        <v>434</v>
      </c>
      <c r="I319" s="3">
        <v>250000</v>
      </c>
      <c r="J319" s="3">
        <v>1000</v>
      </c>
      <c r="K319" s="5" t="s">
        <v>421</v>
      </c>
      <c r="L319" s="2">
        <v>1758.3096</v>
      </c>
      <c r="M319" s="2">
        <v>43.9544</v>
      </c>
      <c r="N319" s="2">
        <v>1714.3552</v>
      </c>
    </row>
    <row r="320" spans="1:14">
      <c r="A320" s="6" t="s">
        <v>163</v>
      </c>
      <c r="B320" s="1">
        <v>39584</v>
      </c>
      <c r="C320" s="1">
        <v>39949</v>
      </c>
      <c r="D320" s="6" t="s">
        <v>399</v>
      </c>
      <c r="E320" s="6" t="s">
        <v>800</v>
      </c>
      <c r="F320" s="6" t="s">
        <v>426</v>
      </c>
      <c r="G320" s="11" t="s">
        <v>418</v>
      </c>
      <c r="H320" s="5" t="s">
        <v>425</v>
      </c>
      <c r="I320" s="3">
        <v>2000000</v>
      </c>
      <c r="J320" s="3">
        <v>12000</v>
      </c>
      <c r="K320" s="5" t="s">
        <v>421</v>
      </c>
      <c r="L320" s="2">
        <v>4116.1971819999999</v>
      </c>
      <c r="M320" s="2">
        <v>926.14436499999999</v>
      </c>
      <c r="N320" s="2">
        <v>3190.0528169999998</v>
      </c>
    </row>
    <row r="321" spans="1:14">
      <c r="A321" s="6" t="s">
        <v>162</v>
      </c>
      <c r="B321" s="1">
        <v>39508</v>
      </c>
      <c r="C321" s="1">
        <v>39872</v>
      </c>
      <c r="D321" s="6" t="s">
        <v>433</v>
      </c>
      <c r="E321" s="6" t="s">
        <v>801</v>
      </c>
      <c r="F321" s="6" t="s">
        <v>417</v>
      </c>
      <c r="G321" s="11" t="s">
        <v>453</v>
      </c>
      <c r="H321" s="5" t="s">
        <v>434</v>
      </c>
      <c r="I321" s="3">
        <v>10000000</v>
      </c>
      <c r="J321" s="3">
        <v>30000000</v>
      </c>
      <c r="K321" s="5" t="s">
        <v>438</v>
      </c>
      <c r="L321" s="2">
        <v>12525</v>
      </c>
      <c r="M321" s="2">
        <v>1252.5</v>
      </c>
      <c r="N321" s="2">
        <v>11272.5</v>
      </c>
    </row>
    <row r="322" spans="1:14">
      <c r="A322" s="6" t="s">
        <v>360</v>
      </c>
      <c r="B322" s="1">
        <v>39856</v>
      </c>
      <c r="C322" s="1">
        <v>40220</v>
      </c>
      <c r="D322" s="6" t="s">
        <v>464</v>
      </c>
      <c r="E322" s="6" t="s">
        <v>802</v>
      </c>
      <c r="F322" s="6" t="s">
        <v>417</v>
      </c>
      <c r="G322" s="11" t="s">
        <v>418</v>
      </c>
      <c r="H322" s="5" t="s">
        <v>434</v>
      </c>
      <c r="I322" s="3">
        <v>10000000</v>
      </c>
      <c r="J322" s="3">
        <v>50000000</v>
      </c>
      <c r="K322" s="5" t="s">
        <v>438</v>
      </c>
      <c r="L322" s="2">
        <v>12525</v>
      </c>
      <c r="M322" s="2">
        <v>3131.25</v>
      </c>
      <c r="N322" s="2">
        <v>9393.75</v>
      </c>
    </row>
    <row r="323" spans="1:14">
      <c r="A323" s="6" t="s">
        <v>359</v>
      </c>
      <c r="B323" s="1">
        <v>39865</v>
      </c>
      <c r="C323" s="1">
        <v>40229</v>
      </c>
      <c r="D323" s="6" t="s">
        <v>433</v>
      </c>
      <c r="E323" s="6" t="s">
        <v>803</v>
      </c>
      <c r="F323" s="6" t="s">
        <v>426</v>
      </c>
      <c r="G323" s="11" t="s">
        <v>473</v>
      </c>
      <c r="H323" s="5" t="s">
        <v>434</v>
      </c>
      <c r="I323" s="3">
        <v>2000000</v>
      </c>
      <c r="J323" s="3">
        <v>1000</v>
      </c>
      <c r="K323" s="5" t="s">
        <v>421</v>
      </c>
      <c r="L323" s="2">
        <v>10855</v>
      </c>
      <c r="M323" s="2">
        <v>2713.75</v>
      </c>
      <c r="N323" s="2">
        <v>8141.25</v>
      </c>
    </row>
    <row r="324" spans="1:14">
      <c r="A324" s="6" t="s">
        <v>358</v>
      </c>
      <c r="B324" s="1">
        <v>39856</v>
      </c>
      <c r="C324" s="1">
        <v>40220</v>
      </c>
      <c r="D324" s="6" t="s">
        <v>464</v>
      </c>
      <c r="E324" s="6" t="s">
        <v>804</v>
      </c>
      <c r="F324" s="6" t="s">
        <v>417</v>
      </c>
      <c r="G324" s="11" t="s">
        <v>418</v>
      </c>
      <c r="H324" s="5" t="s">
        <v>434</v>
      </c>
      <c r="I324" s="3">
        <v>10000000</v>
      </c>
      <c r="J324" s="3">
        <v>90000000</v>
      </c>
      <c r="K324" s="5" t="s">
        <v>438</v>
      </c>
      <c r="L324" s="2">
        <v>12525</v>
      </c>
      <c r="M324" s="2">
        <v>2505</v>
      </c>
      <c r="N324" s="2">
        <v>10020</v>
      </c>
    </row>
    <row r="325" spans="1:14">
      <c r="A325" s="6" t="s">
        <v>357</v>
      </c>
      <c r="B325" s="1">
        <v>39863</v>
      </c>
      <c r="C325" s="1">
        <v>40227</v>
      </c>
      <c r="D325" s="6" t="s">
        <v>433</v>
      </c>
      <c r="E325" s="6" t="s">
        <v>805</v>
      </c>
      <c r="F325" s="6" t="s">
        <v>426</v>
      </c>
      <c r="G325" s="11" t="s">
        <v>436</v>
      </c>
      <c r="H325" s="5" t="s">
        <v>434</v>
      </c>
      <c r="I325" s="3">
        <v>500000</v>
      </c>
      <c r="J325" s="3">
        <v>1000</v>
      </c>
      <c r="K325" s="5" t="s">
        <v>421</v>
      </c>
      <c r="L325" s="2">
        <v>983.21249999999998</v>
      </c>
      <c r="M325" s="2">
        <v>0</v>
      </c>
      <c r="N325" s="2">
        <v>983.21249999999998</v>
      </c>
    </row>
    <row r="326" spans="1:14">
      <c r="A326" s="6" t="s">
        <v>356</v>
      </c>
      <c r="B326" s="1">
        <v>39856</v>
      </c>
      <c r="C326" s="1">
        <v>40220</v>
      </c>
      <c r="D326" s="6" t="s">
        <v>464</v>
      </c>
      <c r="E326" s="6" t="s">
        <v>806</v>
      </c>
      <c r="F326" s="6" t="s">
        <v>417</v>
      </c>
      <c r="G326" s="11" t="s">
        <v>418</v>
      </c>
      <c r="H326" s="5" t="s">
        <v>434</v>
      </c>
      <c r="I326" s="3">
        <v>10000000</v>
      </c>
      <c r="J326" s="3">
        <v>80000000</v>
      </c>
      <c r="K326" s="5" t="s">
        <v>438</v>
      </c>
      <c r="L326" s="2">
        <v>12525</v>
      </c>
      <c r="M326" s="2">
        <v>3131.25</v>
      </c>
      <c r="N326" s="2">
        <v>9393.75</v>
      </c>
    </row>
    <row r="327" spans="1:14">
      <c r="A327" s="6" t="s">
        <v>161</v>
      </c>
      <c r="B327" s="1">
        <v>39478</v>
      </c>
      <c r="C327" s="1">
        <v>39844</v>
      </c>
      <c r="D327" s="6" t="s">
        <v>399</v>
      </c>
      <c r="E327" s="6" t="s">
        <v>807</v>
      </c>
      <c r="F327" s="6" t="s">
        <v>426</v>
      </c>
      <c r="G327" s="11" t="s">
        <v>442</v>
      </c>
      <c r="H327" s="5" t="s">
        <v>425</v>
      </c>
      <c r="I327" s="3">
        <v>300506</v>
      </c>
      <c r="J327" s="3">
        <v>10000</v>
      </c>
      <c r="K327" s="5" t="s">
        <v>421</v>
      </c>
      <c r="L327" s="2">
        <v>5292.2535200000002</v>
      </c>
      <c r="M327" s="2">
        <v>1190.757042</v>
      </c>
      <c r="N327" s="2">
        <v>4101.496478</v>
      </c>
    </row>
    <row r="328" spans="1:14">
      <c r="A328" s="6" t="s">
        <v>355</v>
      </c>
      <c r="B328" s="1">
        <v>39856</v>
      </c>
      <c r="C328" s="1">
        <v>40220</v>
      </c>
      <c r="D328" s="6" t="s">
        <v>464</v>
      </c>
      <c r="E328" s="6" t="s">
        <v>808</v>
      </c>
      <c r="F328" s="6" t="s">
        <v>417</v>
      </c>
      <c r="G328" s="11" t="s">
        <v>418</v>
      </c>
      <c r="H328" s="5" t="s">
        <v>434</v>
      </c>
      <c r="I328" s="3">
        <v>10000000</v>
      </c>
      <c r="J328" s="3">
        <v>70000000</v>
      </c>
      <c r="K328" s="5" t="s">
        <v>438</v>
      </c>
      <c r="L328" s="2">
        <v>12525</v>
      </c>
      <c r="M328" s="2">
        <v>2505</v>
      </c>
      <c r="N328" s="2">
        <v>10020</v>
      </c>
    </row>
    <row r="329" spans="1:14">
      <c r="A329" s="6" t="s">
        <v>2</v>
      </c>
      <c r="B329" s="1">
        <v>39447</v>
      </c>
      <c r="C329" s="1">
        <v>39813</v>
      </c>
      <c r="D329" s="6" t="s">
        <v>424</v>
      </c>
      <c r="E329" s="6" t="s">
        <v>809</v>
      </c>
      <c r="F329" s="6" t="s">
        <v>426</v>
      </c>
      <c r="G329" s="11" t="s">
        <v>431</v>
      </c>
      <c r="H329" s="5" t="s">
        <v>425</v>
      </c>
      <c r="I329" s="3">
        <v>1000000</v>
      </c>
      <c r="J329" s="3">
        <v>1500</v>
      </c>
      <c r="K329" s="5" t="s">
        <v>421</v>
      </c>
      <c r="L329" s="2">
        <v>588.02816700000005</v>
      </c>
      <c r="M329" s="2">
        <v>176.40844899999999</v>
      </c>
      <c r="N329" s="2">
        <v>411.61971800000003</v>
      </c>
    </row>
    <row r="330" spans="1:14">
      <c r="A330" s="6" t="s">
        <v>354</v>
      </c>
      <c r="B330" s="1">
        <v>39866</v>
      </c>
      <c r="C330" s="1">
        <v>40230</v>
      </c>
      <c r="D330" s="6" t="s">
        <v>433</v>
      </c>
      <c r="E330" s="6" t="s">
        <v>810</v>
      </c>
      <c r="F330" s="6" t="s">
        <v>426</v>
      </c>
      <c r="G330" s="11" t="s">
        <v>446</v>
      </c>
      <c r="H330" s="5" t="s">
        <v>434</v>
      </c>
      <c r="I330" s="3">
        <v>10000000</v>
      </c>
      <c r="J330" s="3" t="s">
        <v>420</v>
      </c>
      <c r="K330" s="5" t="s">
        <v>421</v>
      </c>
      <c r="L330" s="2">
        <v>52605</v>
      </c>
      <c r="M330" s="2">
        <v>13151.25</v>
      </c>
      <c r="N330" s="2">
        <v>39453.75</v>
      </c>
    </row>
    <row r="331" spans="1:14">
      <c r="A331" s="6" t="s">
        <v>160</v>
      </c>
      <c r="B331" s="1">
        <v>39630</v>
      </c>
      <c r="C331" s="1">
        <v>40025</v>
      </c>
      <c r="D331" s="6" t="s">
        <v>399</v>
      </c>
      <c r="E331" s="6" t="s">
        <v>811</v>
      </c>
      <c r="F331" s="6" t="s">
        <v>417</v>
      </c>
      <c r="G331" s="11" t="s">
        <v>431</v>
      </c>
      <c r="H331" s="5" t="s">
        <v>425</v>
      </c>
      <c r="I331" s="3">
        <v>12500000</v>
      </c>
      <c r="J331" s="3" t="s">
        <v>420</v>
      </c>
      <c r="K331" s="5" t="s">
        <v>421</v>
      </c>
      <c r="L331" s="2">
        <v>51930.778659000003</v>
      </c>
      <c r="M331" s="2">
        <v>6609.330774</v>
      </c>
      <c r="N331" s="2">
        <v>45321.447885000001</v>
      </c>
    </row>
    <row r="332" spans="1:14">
      <c r="A332" s="6" t="s">
        <v>159</v>
      </c>
      <c r="B332" s="1">
        <v>39569</v>
      </c>
      <c r="C332" s="1">
        <v>39934</v>
      </c>
      <c r="D332" s="6" t="s">
        <v>391</v>
      </c>
      <c r="E332" s="6" t="s">
        <v>812</v>
      </c>
      <c r="F332" s="6" t="s">
        <v>426</v>
      </c>
      <c r="G332" s="11" t="s">
        <v>465</v>
      </c>
      <c r="H332" s="5" t="s">
        <v>419</v>
      </c>
      <c r="I332" s="3">
        <v>5000000</v>
      </c>
      <c r="J332" s="3">
        <v>100000</v>
      </c>
      <c r="K332" s="5" t="s">
        <v>421</v>
      </c>
      <c r="L332" s="2">
        <v>11949.999999</v>
      </c>
      <c r="M332" s="2">
        <v>2389.9999969999999</v>
      </c>
      <c r="N332" s="2">
        <v>9560.0000020000007</v>
      </c>
    </row>
    <row r="333" spans="1:14">
      <c r="A333" s="6" t="s">
        <v>353</v>
      </c>
      <c r="B333" s="1">
        <v>39873</v>
      </c>
      <c r="C333" s="1">
        <v>40237</v>
      </c>
      <c r="D333" s="6" t="s">
        <v>433</v>
      </c>
      <c r="E333" s="6" t="s">
        <v>813</v>
      </c>
      <c r="F333" s="6" t="s">
        <v>417</v>
      </c>
      <c r="G333" s="11" t="s">
        <v>446</v>
      </c>
      <c r="H333" s="5" t="s">
        <v>434</v>
      </c>
      <c r="I333" s="3">
        <v>10000000</v>
      </c>
      <c r="J333" s="3" t="s">
        <v>420</v>
      </c>
      <c r="K333" s="5" t="s">
        <v>448</v>
      </c>
      <c r="L333" s="2">
        <v>16700</v>
      </c>
      <c r="M333" s="2">
        <v>1670</v>
      </c>
      <c r="N333" s="2">
        <v>15030</v>
      </c>
    </row>
    <row r="334" spans="1:14">
      <c r="A334" s="6" t="s">
        <v>158</v>
      </c>
      <c r="B334" s="1">
        <v>39629</v>
      </c>
      <c r="C334" s="1">
        <v>39994</v>
      </c>
      <c r="D334" s="6" t="s">
        <v>399</v>
      </c>
      <c r="E334" s="6" t="s">
        <v>814</v>
      </c>
      <c r="F334" s="6" t="s">
        <v>417</v>
      </c>
      <c r="G334" s="11" t="s">
        <v>456</v>
      </c>
      <c r="H334" s="5" t="s">
        <v>425</v>
      </c>
      <c r="I334" s="3">
        <v>50000000</v>
      </c>
      <c r="J334" s="3">
        <v>25000000</v>
      </c>
      <c r="K334" s="5" t="s">
        <v>438</v>
      </c>
      <c r="L334" s="2">
        <v>268434.85915199999</v>
      </c>
      <c r="M334" s="2">
        <v>53686.971829000002</v>
      </c>
      <c r="N334" s="2">
        <v>214747.887323</v>
      </c>
    </row>
    <row r="335" spans="1:14">
      <c r="A335" s="6" t="s">
        <v>352</v>
      </c>
      <c r="B335" s="1">
        <v>39873</v>
      </c>
      <c r="C335" s="1">
        <v>40267</v>
      </c>
      <c r="D335" s="6" t="s">
        <v>433</v>
      </c>
      <c r="E335" s="6" t="s">
        <v>815</v>
      </c>
      <c r="F335" s="6" t="s">
        <v>417</v>
      </c>
      <c r="G335" s="11" t="s">
        <v>423</v>
      </c>
      <c r="H335" s="5" t="s">
        <v>434</v>
      </c>
      <c r="I335" s="3">
        <v>20000000</v>
      </c>
      <c r="J335" s="3" t="s">
        <v>420</v>
      </c>
      <c r="K335" s="5" t="s">
        <v>448</v>
      </c>
      <c r="L335" s="2">
        <v>46988.756600000001</v>
      </c>
      <c r="M335" s="2">
        <v>9397.7579999999998</v>
      </c>
      <c r="N335" s="2">
        <v>37590.998599999999</v>
      </c>
    </row>
    <row r="336" spans="1:14">
      <c r="A336" s="6" t="s">
        <v>157</v>
      </c>
      <c r="B336" s="1">
        <v>39629</v>
      </c>
      <c r="C336" s="1">
        <v>39994</v>
      </c>
      <c r="D336" s="6" t="s">
        <v>399</v>
      </c>
      <c r="E336" s="6" t="s">
        <v>816</v>
      </c>
      <c r="F336" s="6" t="s">
        <v>417</v>
      </c>
      <c r="G336" s="11" t="s">
        <v>456</v>
      </c>
      <c r="H336" s="5" t="s">
        <v>425</v>
      </c>
      <c r="I336" s="3">
        <v>60000000</v>
      </c>
      <c r="J336" s="3">
        <v>150000000</v>
      </c>
      <c r="K336" s="5" t="s">
        <v>438</v>
      </c>
      <c r="L336" s="2">
        <v>97906.690140000006</v>
      </c>
      <c r="M336" s="2">
        <v>19581.338026000001</v>
      </c>
      <c r="N336" s="2">
        <v>78325.352114000008</v>
      </c>
    </row>
    <row r="337" spans="1:14">
      <c r="A337" s="6" t="s">
        <v>351</v>
      </c>
      <c r="B337" s="1">
        <v>39873</v>
      </c>
      <c r="C337" s="1">
        <v>40237</v>
      </c>
      <c r="D337" s="6" t="s">
        <v>433</v>
      </c>
      <c r="E337" s="6" t="s">
        <v>817</v>
      </c>
      <c r="F337" s="6" t="s">
        <v>417</v>
      </c>
      <c r="G337" s="11" t="s">
        <v>428</v>
      </c>
      <c r="H337" s="5" t="s">
        <v>434</v>
      </c>
      <c r="I337" s="3">
        <v>10000000</v>
      </c>
      <c r="J337" s="3" t="s">
        <v>420</v>
      </c>
      <c r="K337" s="5" t="s">
        <v>448</v>
      </c>
      <c r="L337" s="2">
        <v>16700</v>
      </c>
      <c r="M337" s="2">
        <v>1670</v>
      </c>
      <c r="N337" s="2">
        <v>15030</v>
      </c>
    </row>
    <row r="338" spans="1:14">
      <c r="A338" s="6" t="s">
        <v>156</v>
      </c>
      <c r="B338" s="1">
        <v>39629</v>
      </c>
      <c r="C338" s="1">
        <v>39994</v>
      </c>
      <c r="D338" s="6" t="s">
        <v>399</v>
      </c>
      <c r="E338" s="6" t="s">
        <v>818</v>
      </c>
      <c r="F338" s="6" t="s">
        <v>417</v>
      </c>
      <c r="G338" s="11" t="s">
        <v>456</v>
      </c>
      <c r="H338" s="5" t="s">
        <v>425</v>
      </c>
      <c r="I338" s="3">
        <v>25000000</v>
      </c>
      <c r="J338" s="3" t="s">
        <v>420</v>
      </c>
      <c r="K338" s="5" t="s">
        <v>448</v>
      </c>
      <c r="L338" s="2">
        <v>605669.01408400002</v>
      </c>
      <c r="M338" s="2">
        <v>121133.802814</v>
      </c>
      <c r="N338" s="2">
        <v>484535.21127000003</v>
      </c>
    </row>
    <row r="339" spans="1:14">
      <c r="A339" s="6" t="s">
        <v>350</v>
      </c>
      <c r="B339" s="1">
        <v>39873</v>
      </c>
      <c r="C339" s="1">
        <v>40237</v>
      </c>
      <c r="D339" s="6" t="s">
        <v>433</v>
      </c>
      <c r="E339" s="6" t="s">
        <v>819</v>
      </c>
      <c r="F339" s="6" t="s">
        <v>417</v>
      </c>
      <c r="G339" s="11" t="s">
        <v>428</v>
      </c>
      <c r="H339" s="5" t="s">
        <v>434</v>
      </c>
      <c r="I339" s="3">
        <v>5000000</v>
      </c>
      <c r="J339" s="3" t="s">
        <v>420</v>
      </c>
      <c r="K339" s="5" t="s">
        <v>421</v>
      </c>
      <c r="L339" s="2">
        <v>10521</v>
      </c>
      <c r="M339" s="2">
        <v>1052.0999999999999</v>
      </c>
      <c r="N339" s="2">
        <v>9468.9</v>
      </c>
    </row>
    <row r="340" spans="1:14">
      <c r="A340" s="6" t="s">
        <v>155</v>
      </c>
      <c r="B340" s="1">
        <v>39629</v>
      </c>
      <c r="C340" s="1">
        <v>39994</v>
      </c>
      <c r="D340" s="6" t="s">
        <v>399</v>
      </c>
      <c r="E340" s="6" t="s">
        <v>820</v>
      </c>
      <c r="F340" s="6" t="s">
        <v>417</v>
      </c>
      <c r="G340" s="11" t="s">
        <v>456</v>
      </c>
      <c r="H340" s="5" t="s">
        <v>425</v>
      </c>
      <c r="I340" s="3">
        <v>50000000</v>
      </c>
      <c r="J340" s="3">
        <v>100000000</v>
      </c>
      <c r="K340" s="5" t="s">
        <v>438</v>
      </c>
      <c r="L340" s="2">
        <v>205809.85915400001</v>
      </c>
      <c r="M340" s="2">
        <v>41161.971828000002</v>
      </c>
      <c r="N340" s="2">
        <v>164647.887326</v>
      </c>
    </row>
    <row r="341" spans="1:14">
      <c r="A341" s="6" t="s">
        <v>349</v>
      </c>
      <c r="B341" s="1">
        <v>39876</v>
      </c>
      <c r="C341" s="1">
        <v>40359</v>
      </c>
      <c r="D341" s="6" t="s">
        <v>433</v>
      </c>
      <c r="E341" s="6" t="s">
        <v>821</v>
      </c>
      <c r="F341" s="6" t="s">
        <v>417</v>
      </c>
      <c r="G341" s="11" t="s">
        <v>452</v>
      </c>
      <c r="H341" s="5" t="s">
        <v>434</v>
      </c>
      <c r="I341" s="3">
        <v>2000000</v>
      </c>
      <c r="J341" s="3" t="s">
        <v>420</v>
      </c>
      <c r="K341" s="5" t="s">
        <v>421</v>
      </c>
      <c r="L341" s="2">
        <v>5544.4</v>
      </c>
      <c r="M341" s="2">
        <v>1940.54</v>
      </c>
      <c r="N341" s="2">
        <v>3603.86</v>
      </c>
    </row>
    <row r="342" spans="1:14">
      <c r="A342" s="6" t="s">
        <v>154</v>
      </c>
      <c r="B342" s="1">
        <v>39619</v>
      </c>
      <c r="C342" s="1">
        <v>39984</v>
      </c>
      <c r="D342" s="6" t="s">
        <v>386</v>
      </c>
      <c r="E342" s="6" t="s">
        <v>822</v>
      </c>
      <c r="F342" s="6" t="s">
        <v>417</v>
      </c>
      <c r="G342" s="11" t="s">
        <v>456</v>
      </c>
      <c r="H342" s="5" t="s">
        <v>387</v>
      </c>
      <c r="I342" s="3">
        <v>5000000000</v>
      </c>
      <c r="J342" s="3" t="s">
        <v>420</v>
      </c>
      <c r="K342" s="5" t="s">
        <v>421</v>
      </c>
      <c r="L342" s="2">
        <v>2966.9199960000001</v>
      </c>
      <c r="M342" s="2">
        <v>593.38999799999999</v>
      </c>
      <c r="N342" s="2">
        <v>2373.529998</v>
      </c>
    </row>
    <row r="343" spans="1:14">
      <c r="A343" s="6" t="s">
        <v>348</v>
      </c>
      <c r="B343" s="1">
        <v>39903</v>
      </c>
      <c r="C343" s="1">
        <v>40267</v>
      </c>
      <c r="D343" s="6" t="s">
        <v>433</v>
      </c>
      <c r="E343" s="6" t="s">
        <v>823</v>
      </c>
      <c r="F343" s="6" t="s">
        <v>417</v>
      </c>
      <c r="G343" s="11" t="s">
        <v>400</v>
      </c>
      <c r="H343" s="5" t="s">
        <v>434</v>
      </c>
      <c r="I343" s="3">
        <v>5000000</v>
      </c>
      <c r="J343" s="3" t="s">
        <v>420</v>
      </c>
      <c r="K343" s="5" t="s">
        <v>421</v>
      </c>
      <c r="L343" s="2">
        <v>6596.5</v>
      </c>
      <c r="M343" s="2">
        <v>659.65</v>
      </c>
      <c r="N343" s="2">
        <v>5936.85</v>
      </c>
    </row>
    <row r="344" spans="1:14">
      <c r="A344" s="6" t="s">
        <v>153</v>
      </c>
      <c r="B344" s="1">
        <v>39610</v>
      </c>
      <c r="C344" s="1">
        <v>39975</v>
      </c>
      <c r="D344" s="6" t="s">
        <v>391</v>
      </c>
      <c r="E344" s="6" t="s">
        <v>824</v>
      </c>
      <c r="F344" s="6" t="s">
        <v>417</v>
      </c>
      <c r="G344" s="11" t="s">
        <v>452</v>
      </c>
      <c r="H344" s="5" t="s">
        <v>419</v>
      </c>
      <c r="I344" s="3">
        <v>10000000</v>
      </c>
      <c r="J344" s="3" t="s">
        <v>420</v>
      </c>
      <c r="K344" s="5" t="s">
        <v>421</v>
      </c>
      <c r="L344" s="2">
        <v>25000</v>
      </c>
      <c r="M344" s="2">
        <v>3750</v>
      </c>
      <c r="N344" s="2">
        <v>21250</v>
      </c>
    </row>
    <row r="345" spans="1:14">
      <c r="A345" s="6" t="s">
        <v>347</v>
      </c>
      <c r="B345" s="1">
        <v>39903</v>
      </c>
      <c r="C345" s="1">
        <v>40267</v>
      </c>
      <c r="D345" s="6" t="s">
        <v>440</v>
      </c>
      <c r="E345" s="6" t="s">
        <v>825</v>
      </c>
      <c r="F345" s="6" t="s">
        <v>417</v>
      </c>
      <c r="G345" s="11" t="s">
        <v>452</v>
      </c>
      <c r="H345" s="5" t="s">
        <v>434</v>
      </c>
      <c r="I345" s="3">
        <v>5000000</v>
      </c>
      <c r="J345" s="3" t="s">
        <v>420</v>
      </c>
      <c r="K345" s="5" t="s">
        <v>421</v>
      </c>
      <c r="L345" s="2">
        <v>8934.5</v>
      </c>
      <c r="M345" s="2">
        <v>893.45</v>
      </c>
      <c r="N345" s="2">
        <v>8041.05</v>
      </c>
    </row>
    <row r="346" spans="1:14">
      <c r="A346" s="6" t="s">
        <v>369</v>
      </c>
      <c r="B346" s="1">
        <v>40268</v>
      </c>
      <c r="C346" s="1">
        <v>40632</v>
      </c>
      <c r="D346" s="6" t="s">
        <v>433</v>
      </c>
      <c r="E346" s="6" t="s">
        <v>826</v>
      </c>
      <c r="F346" s="6" t="s">
        <v>417</v>
      </c>
      <c r="G346" s="11" t="s">
        <v>452</v>
      </c>
      <c r="H346" s="5" t="s">
        <v>434</v>
      </c>
      <c r="I346" s="3">
        <v>5000000</v>
      </c>
      <c r="J346" s="3" t="s">
        <v>420</v>
      </c>
      <c r="K346" s="5" t="s">
        <v>421</v>
      </c>
      <c r="L346" s="2">
        <v>8934.5</v>
      </c>
      <c r="M346" s="2">
        <v>893.45</v>
      </c>
      <c r="N346" s="2">
        <v>8041.05</v>
      </c>
    </row>
    <row r="347" spans="1:14">
      <c r="A347" s="6" t="s">
        <v>152</v>
      </c>
      <c r="B347" s="1">
        <v>39464</v>
      </c>
      <c r="C347" s="1">
        <v>39829</v>
      </c>
      <c r="D347" s="6" t="s">
        <v>427</v>
      </c>
      <c r="E347" s="6" t="s">
        <v>827</v>
      </c>
      <c r="F347" s="6" t="s">
        <v>426</v>
      </c>
      <c r="G347" s="11" t="s">
        <v>473</v>
      </c>
      <c r="H347" s="5" t="s">
        <v>419</v>
      </c>
      <c r="I347" s="3">
        <v>1000000</v>
      </c>
      <c r="J347" s="3">
        <v>6666.6666999999998</v>
      </c>
      <c r="K347" s="5" t="s">
        <v>421</v>
      </c>
      <c r="L347" s="2">
        <v>3623.4499980000001</v>
      </c>
      <c r="M347" s="2">
        <v>905.85999900000002</v>
      </c>
      <c r="N347" s="2">
        <v>2717.5899989999998</v>
      </c>
    </row>
    <row r="348" spans="1:14">
      <c r="A348" s="6" t="s">
        <v>346</v>
      </c>
      <c r="B348" s="1">
        <v>39873</v>
      </c>
      <c r="C348" s="1">
        <v>40267</v>
      </c>
      <c r="D348" s="6" t="s">
        <v>433</v>
      </c>
      <c r="E348" s="6" t="s">
        <v>828</v>
      </c>
      <c r="F348" s="6" t="s">
        <v>417</v>
      </c>
      <c r="G348" s="11" t="s">
        <v>423</v>
      </c>
      <c r="H348" s="5" t="s">
        <v>434</v>
      </c>
      <c r="I348" s="3">
        <v>10000000</v>
      </c>
      <c r="J348" s="3">
        <v>20000000</v>
      </c>
      <c r="K348" s="5" t="s">
        <v>438</v>
      </c>
      <c r="L348" s="2">
        <v>16265.332399999999</v>
      </c>
      <c r="M348" s="2">
        <v>2846.4315000000001</v>
      </c>
      <c r="N348" s="2">
        <v>13418.900899999999</v>
      </c>
    </row>
    <row r="349" spans="1:14">
      <c r="A349" s="6" t="s">
        <v>151</v>
      </c>
      <c r="B349" s="1">
        <v>39570</v>
      </c>
      <c r="C349" s="1">
        <v>39935</v>
      </c>
      <c r="D349" s="6" t="s">
        <v>424</v>
      </c>
      <c r="E349" s="6" t="s">
        <v>829</v>
      </c>
      <c r="F349" s="6" t="s">
        <v>377</v>
      </c>
      <c r="G349" s="11" t="s">
        <v>442</v>
      </c>
      <c r="H349" s="5" t="s">
        <v>443</v>
      </c>
      <c r="I349" s="3" t="s">
        <v>72</v>
      </c>
      <c r="J349" s="3" t="s">
        <v>72</v>
      </c>
      <c r="K349" s="5" t="s">
        <v>443</v>
      </c>
      <c r="L349" s="2">
        <v>44102.112672000003</v>
      </c>
      <c r="M349" s="2">
        <v>11025.528166</v>
      </c>
      <c r="N349" s="2">
        <v>33076.584505999999</v>
      </c>
    </row>
    <row r="350" spans="1:14">
      <c r="A350" s="6" t="s">
        <v>345</v>
      </c>
      <c r="B350" s="1">
        <v>39888</v>
      </c>
      <c r="C350" s="1">
        <v>40252</v>
      </c>
      <c r="D350" s="6" t="s">
        <v>433</v>
      </c>
      <c r="E350" s="6" t="s">
        <v>830</v>
      </c>
      <c r="F350" s="6" t="s">
        <v>417</v>
      </c>
      <c r="G350" s="11" t="s">
        <v>453</v>
      </c>
      <c r="H350" s="5" t="s">
        <v>434</v>
      </c>
      <c r="I350" s="3">
        <v>10000000</v>
      </c>
      <c r="J350" s="3" t="s">
        <v>420</v>
      </c>
      <c r="K350" s="5" t="s">
        <v>421</v>
      </c>
      <c r="L350" s="2">
        <v>16282.5</v>
      </c>
      <c r="M350" s="2">
        <v>5698.875</v>
      </c>
      <c r="N350" s="2">
        <v>10583.625</v>
      </c>
    </row>
    <row r="351" spans="1:14">
      <c r="A351" s="6" t="s">
        <v>1</v>
      </c>
      <c r="B351" s="1">
        <v>39447</v>
      </c>
      <c r="C351" s="1">
        <v>39813</v>
      </c>
      <c r="D351" s="6" t="s">
        <v>424</v>
      </c>
      <c r="E351" s="6" t="s">
        <v>831</v>
      </c>
      <c r="F351" s="6" t="s">
        <v>417</v>
      </c>
      <c r="G351" s="11" t="s">
        <v>442</v>
      </c>
      <c r="H351" s="5" t="s">
        <v>425</v>
      </c>
      <c r="I351" s="3">
        <v>1000000</v>
      </c>
      <c r="J351" s="3" t="s">
        <v>420</v>
      </c>
      <c r="K351" s="5" t="s">
        <v>421</v>
      </c>
      <c r="L351" s="2">
        <v>4284.6084449999998</v>
      </c>
      <c r="M351" s="2">
        <v>1285.39429</v>
      </c>
      <c r="N351" s="2">
        <v>2999.2141549999997</v>
      </c>
    </row>
    <row r="352" spans="1:14">
      <c r="A352" s="6" t="s">
        <v>344</v>
      </c>
      <c r="B352" s="1">
        <v>39903</v>
      </c>
      <c r="C352" s="1">
        <v>40267</v>
      </c>
      <c r="D352" s="6" t="s">
        <v>433</v>
      </c>
      <c r="E352" s="6" t="s">
        <v>832</v>
      </c>
      <c r="F352" s="6" t="s">
        <v>426</v>
      </c>
      <c r="G352" s="11" t="s">
        <v>423</v>
      </c>
      <c r="H352" s="5" t="s">
        <v>434</v>
      </c>
      <c r="I352" s="3">
        <v>3000000</v>
      </c>
      <c r="J352" s="3">
        <v>50000</v>
      </c>
      <c r="K352" s="5" t="s">
        <v>421</v>
      </c>
      <c r="L352" s="2">
        <v>23380</v>
      </c>
      <c r="M352" s="2">
        <v>584.5</v>
      </c>
      <c r="N352" s="2">
        <v>22795.5</v>
      </c>
    </row>
    <row r="353" spans="1:14">
      <c r="A353" s="6" t="s">
        <v>150</v>
      </c>
      <c r="B353" s="1">
        <v>39469</v>
      </c>
      <c r="C353" s="1">
        <v>39834</v>
      </c>
      <c r="D353" s="6" t="s">
        <v>422</v>
      </c>
      <c r="E353" s="6" t="s">
        <v>833</v>
      </c>
      <c r="F353" s="6" t="s">
        <v>417</v>
      </c>
      <c r="G353" s="11" t="s">
        <v>431</v>
      </c>
      <c r="H353" s="5" t="s">
        <v>419</v>
      </c>
      <c r="I353" s="3">
        <v>2000000</v>
      </c>
      <c r="J353" s="3" t="s">
        <v>420</v>
      </c>
      <c r="K353" s="5" t="s">
        <v>421</v>
      </c>
      <c r="L353" s="2">
        <v>3750</v>
      </c>
      <c r="M353" s="2">
        <v>843.74999800000001</v>
      </c>
      <c r="N353" s="2">
        <v>2906.2500019999998</v>
      </c>
    </row>
    <row r="354" spans="1:14">
      <c r="A354" s="6" t="s">
        <v>343</v>
      </c>
      <c r="B354" s="1">
        <v>39903</v>
      </c>
      <c r="C354" s="1">
        <v>40267</v>
      </c>
      <c r="D354" s="6" t="s">
        <v>433</v>
      </c>
      <c r="E354" s="6" t="s">
        <v>834</v>
      </c>
      <c r="F354" s="6" t="s">
        <v>426</v>
      </c>
      <c r="G354" s="11" t="s">
        <v>446</v>
      </c>
      <c r="H354" s="5" t="s">
        <v>434</v>
      </c>
      <c r="I354" s="3">
        <v>5000000</v>
      </c>
      <c r="J354" s="3" t="s">
        <v>420</v>
      </c>
      <c r="K354" s="5" t="s">
        <v>421</v>
      </c>
      <c r="L354" s="2">
        <v>28807.5</v>
      </c>
      <c r="M354" s="2">
        <v>7201.875</v>
      </c>
      <c r="N354" s="2">
        <v>21605.625</v>
      </c>
    </row>
    <row r="355" spans="1:14">
      <c r="A355" s="6" t="s">
        <v>149</v>
      </c>
      <c r="B355" s="1">
        <v>39451</v>
      </c>
      <c r="C355" s="1">
        <v>39817</v>
      </c>
      <c r="D355" s="6" t="s">
        <v>408</v>
      </c>
      <c r="E355" s="6" t="s">
        <v>835</v>
      </c>
      <c r="F355" s="6" t="s">
        <v>426</v>
      </c>
      <c r="G355" s="11" t="s">
        <v>429</v>
      </c>
      <c r="H355" s="5" t="s">
        <v>419</v>
      </c>
      <c r="I355" s="3">
        <v>100000</v>
      </c>
      <c r="J355" s="3">
        <v>15000</v>
      </c>
      <c r="K355" s="5" t="s">
        <v>421</v>
      </c>
      <c r="L355" s="2">
        <v>15999.999997999999</v>
      </c>
      <c r="M355" s="2">
        <v>3999.9999990000001</v>
      </c>
      <c r="N355" s="2">
        <v>11999.999999</v>
      </c>
    </row>
    <row r="356" spans="1:14">
      <c r="A356" s="6" t="s">
        <v>148</v>
      </c>
      <c r="B356" s="1">
        <v>39448</v>
      </c>
      <c r="C356" s="1">
        <v>39814</v>
      </c>
      <c r="D356" s="6" t="s">
        <v>424</v>
      </c>
      <c r="E356" s="6" t="s">
        <v>836</v>
      </c>
      <c r="F356" s="6" t="s">
        <v>426</v>
      </c>
      <c r="G356" s="11" t="s">
        <v>472</v>
      </c>
      <c r="H356" s="5" t="s">
        <v>425</v>
      </c>
      <c r="I356" s="3">
        <v>1500000</v>
      </c>
      <c r="J356" s="3" t="s">
        <v>420</v>
      </c>
      <c r="K356" s="5" t="s">
        <v>421</v>
      </c>
      <c r="L356" s="2">
        <v>1411.267605</v>
      </c>
      <c r="M356" s="2">
        <v>423.38028000000003</v>
      </c>
      <c r="N356" s="2">
        <v>987.88732499999992</v>
      </c>
    </row>
    <row r="357" spans="1:14">
      <c r="A357" s="6" t="s">
        <v>342</v>
      </c>
      <c r="B357" s="1">
        <v>39873</v>
      </c>
      <c r="C357" s="1">
        <v>40237</v>
      </c>
      <c r="D357" s="6" t="s">
        <v>433</v>
      </c>
      <c r="E357" s="6" t="s">
        <v>837</v>
      </c>
      <c r="F357" s="6" t="s">
        <v>417</v>
      </c>
      <c r="G357" s="11" t="s">
        <v>431</v>
      </c>
      <c r="H357" s="5" t="s">
        <v>434</v>
      </c>
      <c r="I357" s="3">
        <v>30000000</v>
      </c>
      <c r="J357" s="3">
        <v>20000000</v>
      </c>
      <c r="K357" s="5" t="s">
        <v>448</v>
      </c>
      <c r="L357" s="2">
        <v>42585</v>
      </c>
      <c r="M357" s="2">
        <v>1064.6416999999999</v>
      </c>
      <c r="N357" s="2">
        <v>41520.3583</v>
      </c>
    </row>
    <row r="358" spans="1:14">
      <c r="A358" s="6" t="s">
        <v>147</v>
      </c>
      <c r="B358" s="1">
        <v>39630</v>
      </c>
      <c r="C358" s="1">
        <v>40086</v>
      </c>
      <c r="D358" s="6" t="s">
        <v>476</v>
      </c>
      <c r="E358" s="6" t="s">
        <v>838</v>
      </c>
      <c r="F358" s="6" t="s">
        <v>426</v>
      </c>
      <c r="G358" s="11" t="s">
        <v>429</v>
      </c>
      <c r="H358" s="5" t="s">
        <v>425</v>
      </c>
      <c r="I358" s="3">
        <v>50000000</v>
      </c>
      <c r="J358" s="3">
        <v>80000000</v>
      </c>
      <c r="K358" s="5" t="s">
        <v>438</v>
      </c>
      <c r="L358" s="2">
        <v>23338.739997000001</v>
      </c>
      <c r="M358" s="2">
        <v>5834.6799979999996</v>
      </c>
      <c r="N358" s="2">
        <v>17504.059999000001</v>
      </c>
    </row>
    <row r="359" spans="1:14">
      <c r="A359" s="6" t="s">
        <v>341</v>
      </c>
      <c r="B359" s="1">
        <v>39873</v>
      </c>
      <c r="C359" s="1">
        <v>40237</v>
      </c>
      <c r="D359" s="6" t="s">
        <v>433</v>
      </c>
      <c r="E359" s="6" t="s">
        <v>839</v>
      </c>
      <c r="F359" s="6" t="s">
        <v>459</v>
      </c>
      <c r="G359" s="11" t="s">
        <v>431</v>
      </c>
      <c r="H359" s="5" t="s">
        <v>434</v>
      </c>
      <c r="I359" s="3">
        <v>2000000</v>
      </c>
      <c r="J359" s="3">
        <v>25000</v>
      </c>
      <c r="K359" s="5" t="s">
        <v>421</v>
      </c>
      <c r="L359" s="2">
        <v>16700</v>
      </c>
      <c r="M359" s="2">
        <v>417.5</v>
      </c>
      <c r="N359" s="2">
        <v>16282.5</v>
      </c>
    </row>
    <row r="360" spans="1:14">
      <c r="A360" s="6" t="s">
        <v>340</v>
      </c>
      <c r="B360" s="1">
        <v>39904</v>
      </c>
      <c r="C360" s="1">
        <v>40268</v>
      </c>
      <c r="D360" s="6" t="s">
        <v>435</v>
      </c>
      <c r="E360" s="6" t="s">
        <v>840</v>
      </c>
      <c r="F360" s="6" t="s">
        <v>441</v>
      </c>
      <c r="G360" s="11" t="s">
        <v>400</v>
      </c>
      <c r="H360" s="5" t="s">
        <v>443</v>
      </c>
      <c r="I360" s="3" t="s">
        <v>72</v>
      </c>
      <c r="J360" s="3" t="s">
        <v>72</v>
      </c>
      <c r="K360" s="5" t="s">
        <v>443</v>
      </c>
      <c r="L360" s="2">
        <v>4564.8899950000005</v>
      </c>
      <c r="M360" s="2">
        <v>0</v>
      </c>
      <c r="N360" s="2">
        <v>4564.8899950000005</v>
      </c>
    </row>
    <row r="361" spans="1:14">
      <c r="A361" s="6" t="s">
        <v>339</v>
      </c>
      <c r="B361" s="1">
        <v>39877</v>
      </c>
      <c r="C361" s="1">
        <v>40241</v>
      </c>
      <c r="D361" s="6" t="s">
        <v>449</v>
      </c>
      <c r="E361" s="6" t="s">
        <v>841</v>
      </c>
      <c r="F361" s="6" t="s">
        <v>417</v>
      </c>
      <c r="G361" s="11" t="s">
        <v>431</v>
      </c>
      <c r="H361" s="5" t="s">
        <v>419</v>
      </c>
      <c r="I361" s="3">
        <v>10000000</v>
      </c>
      <c r="J361" s="3" t="s">
        <v>420</v>
      </c>
      <c r="K361" s="5" t="s">
        <v>448</v>
      </c>
      <c r="L361" s="2">
        <v>16250</v>
      </c>
      <c r="M361" s="2">
        <v>5687.4999989999997</v>
      </c>
      <c r="N361" s="2">
        <v>10562.500001</v>
      </c>
    </row>
    <row r="362" spans="1:14">
      <c r="A362" s="6" t="s">
        <v>146</v>
      </c>
      <c r="B362" s="1">
        <v>39629</v>
      </c>
      <c r="C362" s="1">
        <v>39994</v>
      </c>
      <c r="D362" s="6" t="s">
        <v>479</v>
      </c>
      <c r="E362" s="6" t="s">
        <v>842</v>
      </c>
      <c r="F362" s="6" t="s">
        <v>441</v>
      </c>
      <c r="G362" s="11" t="s">
        <v>471</v>
      </c>
      <c r="H362" s="5" t="s">
        <v>443</v>
      </c>
      <c r="I362" s="3" t="s">
        <v>72</v>
      </c>
      <c r="J362" s="3" t="s">
        <v>72</v>
      </c>
      <c r="K362" s="5" t="s">
        <v>443</v>
      </c>
      <c r="L362" s="2">
        <v>73676.470587000003</v>
      </c>
      <c r="M362" s="2">
        <v>14735.294115000001</v>
      </c>
      <c r="N362" s="2">
        <v>58941.176472000006</v>
      </c>
    </row>
    <row r="363" spans="1:14">
      <c r="A363" s="6" t="s">
        <v>338</v>
      </c>
      <c r="B363" s="1">
        <v>39903</v>
      </c>
      <c r="C363" s="1">
        <v>40267</v>
      </c>
      <c r="D363" s="6" t="s">
        <v>433</v>
      </c>
      <c r="E363" s="6" t="s">
        <v>843</v>
      </c>
      <c r="F363" s="6" t="s">
        <v>459</v>
      </c>
      <c r="G363" s="11" t="s">
        <v>452</v>
      </c>
      <c r="H363" s="5" t="s">
        <v>434</v>
      </c>
      <c r="I363" s="3">
        <v>250000</v>
      </c>
      <c r="J363" s="3" t="s">
        <v>420</v>
      </c>
      <c r="K363" s="5" t="s">
        <v>421</v>
      </c>
      <c r="L363" s="2">
        <v>7515</v>
      </c>
      <c r="M363" s="2">
        <v>751.5</v>
      </c>
      <c r="N363" s="2">
        <v>6763.5</v>
      </c>
    </row>
  </sheetData>
  <phoneticPr fontId="5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N6447"/>
  <sheetViews>
    <sheetView showGridLines="0" workbookViewId="0">
      <selection activeCell="B1" sqref="B1"/>
    </sheetView>
  </sheetViews>
  <sheetFormatPr defaultRowHeight="13.2"/>
  <cols>
    <col min="2" max="2" width="13.6640625" bestFit="1" customWidth="1"/>
    <col min="3" max="3" width="10.109375" style="12" bestFit="1" customWidth="1"/>
    <col min="4" max="4" width="10.109375" bestFit="1" customWidth="1"/>
    <col min="5" max="5" width="11.33203125" bestFit="1" customWidth="1"/>
    <col min="6" max="6" width="7.5546875" bestFit="1" customWidth="1"/>
    <col min="7" max="9" width="14" bestFit="1" customWidth="1"/>
    <col min="10" max="14" width="15" bestFit="1" customWidth="1"/>
  </cols>
  <sheetData>
    <row r="3" spans="2:14" ht="15">
      <c r="B3" s="13" t="s">
        <v>415</v>
      </c>
      <c r="C3" s="14" t="s">
        <v>2117</v>
      </c>
      <c r="D3" s="13" t="s">
        <v>959</v>
      </c>
      <c r="E3" s="13" t="s">
        <v>2118</v>
      </c>
      <c r="F3" s="13" t="s">
        <v>960</v>
      </c>
      <c r="G3" s="13">
        <v>2004</v>
      </c>
      <c r="H3" s="13">
        <v>2005</v>
      </c>
      <c r="I3" s="13">
        <v>2006</v>
      </c>
      <c r="J3" s="13">
        <v>2007</v>
      </c>
      <c r="K3" s="13">
        <v>2008</v>
      </c>
      <c r="L3" s="13">
        <v>2009</v>
      </c>
      <c r="M3" s="13">
        <v>2010</v>
      </c>
      <c r="N3" s="13">
        <v>2011</v>
      </c>
    </row>
    <row r="4" spans="2:14">
      <c r="B4" s="15">
        <v>210245</v>
      </c>
      <c r="C4" s="16">
        <v>38171</v>
      </c>
      <c r="D4" s="15">
        <v>2004</v>
      </c>
      <c r="E4" s="15"/>
      <c r="F4" s="15" t="s">
        <v>961</v>
      </c>
      <c r="G4" s="17">
        <v>0</v>
      </c>
      <c r="H4" s="17">
        <v>0</v>
      </c>
      <c r="I4" s="17">
        <v>300300.42</v>
      </c>
      <c r="J4" s="17">
        <v>300300.42</v>
      </c>
      <c r="K4" s="17">
        <v>300300.42</v>
      </c>
      <c r="L4" s="17">
        <v>720261.26</v>
      </c>
      <c r="M4" s="17">
        <v>720261.26</v>
      </c>
      <c r="N4" s="17">
        <v>720261.26</v>
      </c>
    </row>
    <row r="5" spans="2:14">
      <c r="B5" s="15">
        <v>210245</v>
      </c>
      <c r="C5" s="16">
        <v>38171</v>
      </c>
      <c r="D5" s="15">
        <v>2004</v>
      </c>
      <c r="E5" s="15"/>
      <c r="F5" s="15" t="s">
        <v>962</v>
      </c>
      <c r="G5" s="17">
        <v>4050000</v>
      </c>
      <c r="H5" s="17">
        <v>2500000</v>
      </c>
      <c r="I5" s="17">
        <v>469699.58</v>
      </c>
      <c r="J5" s="17">
        <v>413577.92</v>
      </c>
      <c r="K5" s="17">
        <v>419960.84</v>
      </c>
      <c r="L5" s="17">
        <v>0</v>
      </c>
      <c r="M5" s="17">
        <v>0</v>
      </c>
      <c r="N5" s="17">
        <v>0</v>
      </c>
    </row>
    <row r="6" spans="2:14">
      <c r="B6" s="15">
        <v>210245</v>
      </c>
      <c r="C6" s="16">
        <v>38171</v>
      </c>
      <c r="D6" s="15">
        <v>2004</v>
      </c>
      <c r="E6" s="15"/>
      <c r="F6" s="15" t="s">
        <v>963</v>
      </c>
      <c r="G6" s="17">
        <v>4050000</v>
      </c>
      <c r="H6" s="17">
        <v>2500000</v>
      </c>
      <c r="I6" s="17">
        <v>770000</v>
      </c>
      <c r="J6" s="17">
        <v>713878.34</v>
      </c>
      <c r="K6" s="17">
        <v>720261.26</v>
      </c>
      <c r="L6" s="17">
        <v>720261.26</v>
      </c>
      <c r="M6" s="17">
        <v>720261.26</v>
      </c>
      <c r="N6" s="17">
        <v>720261.26</v>
      </c>
    </row>
    <row r="7" spans="2:14">
      <c r="B7" s="15">
        <v>211136</v>
      </c>
      <c r="C7" s="16">
        <v>38172</v>
      </c>
      <c r="D7" s="15">
        <v>2004</v>
      </c>
      <c r="E7" s="15"/>
      <c r="F7" s="15" t="s">
        <v>961</v>
      </c>
      <c r="G7" s="17">
        <v>0</v>
      </c>
      <c r="H7" s="17">
        <v>0</v>
      </c>
      <c r="I7" s="17">
        <v>0</v>
      </c>
      <c r="J7" s="17">
        <v>0</v>
      </c>
      <c r="K7" s="17">
        <v>0</v>
      </c>
      <c r="L7" s="17">
        <v>0</v>
      </c>
      <c r="M7" s="17">
        <v>0</v>
      </c>
      <c r="N7" s="17">
        <v>0</v>
      </c>
    </row>
    <row r="8" spans="2:14">
      <c r="B8" s="15">
        <v>211136</v>
      </c>
      <c r="C8" s="16">
        <v>38172</v>
      </c>
      <c r="D8" s="15">
        <v>2004</v>
      </c>
      <c r="E8" s="15"/>
      <c r="F8" s="15" t="s">
        <v>962</v>
      </c>
      <c r="G8" s="17">
        <v>190000</v>
      </c>
      <c r="H8" s="17">
        <v>140000</v>
      </c>
      <c r="I8" s="17">
        <v>140000</v>
      </c>
      <c r="J8" s="17">
        <v>0</v>
      </c>
      <c r="K8" s="17">
        <v>0</v>
      </c>
      <c r="L8" s="17">
        <v>0</v>
      </c>
      <c r="M8" s="17">
        <v>0</v>
      </c>
      <c r="N8" s="17">
        <v>0</v>
      </c>
    </row>
    <row r="9" spans="2:14">
      <c r="B9" s="15">
        <v>211136</v>
      </c>
      <c r="C9" s="16">
        <v>38172</v>
      </c>
      <c r="D9" s="15">
        <v>2004</v>
      </c>
      <c r="E9" s="15"/>
      <c r="F9" s="15" t="s">
        <v>963</v>
      </c>
      <c r="G9" s="17">
        <v>190000</v>
      </c>
      <c r="H9" s="17">
        <v>140000</v>
      </c>
      <c r="I9" s="17">
        <v>140000</v>
      </c>
      <c r="J9" s="17">
        <v>0</v>
      </c>
      <c r="K9" s="17">
        <v>0</v>
      </c>
      <c r="L9" s="17">
        <v>0</v>
      </c>
      <c r="M9" s="17">
        <v>0</v>
      </c>
      <c r="N9" s="17">
        <v>0</v>
      </c>
    </row>
    <row r="10" spans="2:14">
      <c r="B10" s="15">
        <v>211219</v>
      </c>
      <c r="C10" s="16">
        <v>38171</v>
      </c>
      <c r="D10" s="15">
        <v>2004</v>
      </c>
      <c r="E10" s="15"/>
      <c r="F10" s="15" t="s">
        <v>961</v>
      </c>
      <c r="G10" s="17">
        <v>0</v>
      </c>
      <c r="H10" s="17">
        <v>0</v>
      </c>
      <c r="I10" s="17">
        <v>0</v>
      </c>
      <c r="J10" s="17">
        <v>0</v>
      </c>
      <c r="K10" s="17">
        <v>0</v>
      </c>
      <c r="L10" s="17">
        <v>0</v>
      </c>
      <c r="M10" s="17">
        <v>0</v>
      </c>
      <c r="N10" s="17">
        <v>0</v>
      </c>
    </row>
    <row r="11" spans="2:14">
      <c r="B11" s="15">
        <v>211219</v>
      </c>
      <c r="C11" s="16">
        <v>38171</v>
      </c>
      <c r="D11" s="15">
        <v>2004</v>
      </c>
      <c r="E11" s="15"/>
      <c r="F11" s="15" t="s">
        <v>962</v>
      </c>
      <c r="G11" s="17">
        <v>0</v>
      </c>
      <c r="H11" s="17">
        <v>0</v>
      </c>
      <c r="I11" s="17">
        <v>0</v>
      </c>
      <c r="J11" s="17">
        <v>0</v>
      </c>
      <c r="K11" s="17">
        <v>0</v>
      </c>
      <c r="L11" s="17">
        <v>0</v>
      </c>
      <c r="M11" s="17">
        <v>0</v>
      </c>
      <c r="N11" s="17">
        <v>0</v>
      </c>
    </row>
    <row r="12" spans="2:14">
      <c r="B12" s="15">
        <v>211219</v>
      </c>
      <c r="C12" s="16">
        <v>38171</v>
      </c>
      <c r="D12" s="15">
        <v>2004</v>
      </c>
      <c r="E12" s="15"/>
      <c r="F12" s="15" t="s">
        <v>963</v>
      </c>
      <c r="G12" s="17">
        <v>0</v>
      </c>
      <c r="H12" s="17">
        <v>0</v>
      </c>
      <c r="I12" s="17">
        <v>0</v>
      </c>
      <c r="J12" s="17">
        <v>0</v>
      </c>
      <c r="K12" s="17">
        <v>0</v>
      </c>
      <c r="L12" s="17">
        <v>0</v>
      </c>
      <c r="M12" s="17">
        <v>0</v>
      </c>
      <c r="N12" s="17">
        <v>0</v>
      </c>
    </row>
    <row r="13" spans="2:14">
      <c r="B13" s="15">
        <v>213033</v>
      </c>
      <c r="C13" s="16">
        <v>38169</v>
      </c>
      <c r="D13" s="15">
        <v>2004</v>
      </c>
      <c r="E13" s="15"/>
      <c r="F13" s="15" t="s">
        <v>961</v>
      </c>
      <c r="G13" s="17">
        <v>0</v>
      </c>
      <c r="H13" s="17">
        <v>0</v>
      </c>
      <c r="I13" s="17">
        <v>0</v>
      </c>
      <c r="J13" s="17">
        <v>0</v>
      </c>
      <c r="K13" s="17">
        <v>0</v>
      </c>
      <c r="L13" s="17">
        <v>0</v>
      </c>
      <c r="M13" s="17">
        <v>0</v>
      </c>
      <c r="N13" s="17">
        <v>0</v>
      </c>
    </row>
    <row r="14" spans="2:14">
      <c r="B14" s="15">
        <v>213033</v>
      </c>
      <c r="C14" s="16">
        <v>38169</v>
      </c>
      <c r="D14" s="15">
        <v>2004</v>
      </c>
      <c r="E14" s="15"/>
      <c r="F14" s="15" t="s">
        <v>962</v>
      </c>
      <c r="G14" s="17">
        <v>0</v>
      </c>
      <c r="H14" s="17">
        <v>0</v>
      </c>
      <c r="I14" s="17">
        <v>0</v>
      </c>
      <c r="J14" s="17">
        <v>0</v>
      </c>
      <c r="K14" s="17">
        <v>0</v>
      </c>
      <c r="L14" s="17">
        <v>0</v>
      </c>
      <c r="M14" s="17">
        <v>0</v>
      </c>
      <c r="N14" s="17">
        <v>0</v>
      </c>
    </row>
    <row r="15" spans="2:14">
      <c r="B15" s="15">
        <v>213033</v>
      </c>
      <c r="C15" s="16">
        <v>38169</v>
      </c>
      <c r="D15" s="15">
        <v>2004</v>
      </c>
      <c r="E15" s="15"/>
      <c r="F15" s="15" t="s">
        <v>963</v>
      </c>
      <c r="G15" s="17">
        <v>0</v>
      </c>
      <c r="H15" s="17">
        <v>0</v>
      </c>
      <c r="I15" s="17">
        <v>0</v>
      </c>
      <c r="J15" s="17">
        <v>0</v>
      </c>
      <c r="K15" s="17">
        <v>0</v>
      </c>
      <c r="L15" s="17">
        <v>0</v>
      </c>
      <c r="M15" s="17">
        <v>0</v>
      </c>
      <c r="N15" s="17">
        <v>0</v>
      </c>
    </row>
    <row r="16" spans="2:14">
      <c r="B16" s="15">
        <v>213330</v>
      </c>
      <c r="C16" s="16">
        <v>38178</v>
      </c>
      <c r="D16" s="15">
        <v>2004</v>
      </c>
      <c r="E16" s="15"/>
      <c r="F16" s="15" t="s">
        <v>961</v>
      </c>
      <c r="G16" s="17">
        <v>0</v>
      </c>
      <c r="H16" s="17">
        <v>0</v>
      </c>
      <c r="I16" s="17">
        <v>0</v>
      </c>
      <c r="J16" s="17">
        <v>0</v>
      </c>
      <c r="K16" s="17">
        <v>0</v>
      </c>
      <c r="L16" s="17">
        <v>0</v>
      </c>
      <c r="M16" s="17">
        <v>0</v>
      </c>
      <c r="N16" s="17">
        <v>0</v>
      </c>
    </row>
    <row r="17" spans="2:14">
      <c r="B17" s="15">
        <v>213330</v>
      </c>
      <c r="C17" s="16">
        <v>38178</v>
      </c>
      <c r="D17" s="15">
        <v>2004</v>
      </c>
      <c r="E17" s="15"/>
      <c r="F17" s="15" t="s">
        <v>962</v>
      </c>
      <c r="G17" s="17">
        <v>0</v>
      </c>
      <c r="H17" s="17">
        <v>50000</v>
      </c>
      <c r="I17" s="17">
        <v>50000</v>
      </c>
      <c r="J17" s="17">
        <v>0</v>
      </c>
      <c r="K17" s="17">
        <v>0</v>
      </c>
      <c r="L17" s="17">
        <v>0</v>
      </c>
      <c r="M17" s="17">
        <v>0</v>
      </c>
      <c r="N17" s="17">
        <v>0</v>
      </c>
    </row>
    <row r="18" spans="2:14">
      <c r="B18" s="15">
        <v>213330</v>
      </c>
      <c r="C18" s="16">
        <v>38178</v>
      </c>
      <c r="D18" s="15">
        <v>2004</v>
      </c>
      <c r="E18" s="15"/>
      <c r="F18" s="15" t="s">
        <v>963</v>
      </c>
      <c r="G18" s="17">
        <v>0</v>
      </c>
      <c r="H18" s="17">
        <v>50000</v>
      </c>
      <c r="I18" s="17">
        <v>50000</v>
      </c>
      <c r="J18" s="17">
        <v>0</v>
      </c>
      <c r="K18" s="17">
        <v>0</v>
      </c>
      <c r="L18" s="17">
        <v>0</v>
      </c>
      <c r="M18" s="17">
        <v>0</v>
      </c>
      <c r="N18" s="17">
        <v>0</v>
      </c>
    </row>
    <row r="19" spans="2:14">
      <c r="B19" s="15">
        <v>216085</v>
      </c>
      <c r="C19" s="16">
        <v>38183</v>
      </c>
      <c r="D19" s="15">
        <v>2004</v>
      </c>
      <c r="E19" s="15"/>
      <c r="F19" s="15" t="s">
        <v>961</v>
      </c>
      <c r="G19" s="17">
        <v>0</v>
      </c>
      <c r="H19" s="17">
        <v>0</v>
      </c>
      <c r="I19" s="17">
        <v>21773.32</v>
      </c>
      <c r="J19" s="17">
        <v>50942</v>
      </c>
      <c r="K19" s="17">
        <v>50942</v>
      </c>
      <c r="L19" s="17">
        <v>50942</v>
      </c>
      <c r="M19" s="17">
        <v>50942</v>
      </c>
      <c r="N19" s="17">
        <v>50942</v>
      </c>
    </row>
    <row r="20" spans="2:14">
      <c r="B20" s="15">
        <v>216085</v>
      </c>
      <c r="C20" s="16">
        <v>38183</v>
      </c>
      <c r="D20" s="15">
        <v>2004</v>
      </c>
      <c r="E20" s="15"/>
      <c r="F20" s="15" t="s">
        <v>962</v>
      </c>
      <c r="G20" s="17">
        <v>50000</v>
      </c>
      <c r="H20" s="17">
        <v>85000</v>
      </c>
      <c r="I20" s="17">
        <v>43226.68</v>
      </c>
      <c r="J20" s="17">
        <v>0</v>
      </c>
      <c r="K20" s="17">
        <v>0</v>
      </c>
      <c r="L20" s="17">
        <v>0</v>
      </c>
      <c r="M20" s="17">
        <v>0</v>
      </c>
      <c r="N20" s="17">
        <v>0</v>
      </c>
    </row>
    <row r="21" spans="2:14">
      <c r="B21" s="15">
        <v>216085</v>
      </c>
      <c r="C21" s="16">
        <v>38183</v>
      </c>
      <c r="D21" s="15">
        <v>2004</v>
      </c>
      <c r="E21" s="15"/>
      <c r="F21" s="15" t="s">
        <v>963</v>
      </c>
      <c r="G21" s="17">
        <v>50000</v>
      </c>
      <c r="H21" s="17">
        <v>85000</v>
      </c>
      <c r="I21" s="17">
        <v>65000</v>
      </c>
      <c r="J21" s="17">
        <v>50942</v>
      </c>
      <c r="K21" s="17">
        <v>50942</v>
      </c>
      <c r="L21" s="17">
        <v>50942</v>
      </c>
      <c r="M21" s="17">
        <v>50942</v>
      </c>
      <c r="N21" s="17">
        <v>50942</v>
      </c>
    </row>
    <row r="22" spans="2:14">
      <c r="B22" s="15">
        <v>217042</v>
      </c>
      <c r="C22" s="16">
        <v>38184</v>
      </c>
      <c r="D22" s="15">
        <v>2004</v>
      </c>
      <c r="E22" s="15"/>
      <c r="F22" s="15" t="s">
        <v>961</v>
      </c>
      <c r="G22" s="17">
        <v>0</v>
      </c>
      <c r="H22" s="17">
        <v>0</v>
      </c>
      <c r="I22" s="17">
        <v>0</v>
      </c>
      <c r="J22" s="17">
        <v>0</v>
      </c>
      <c r="K22" s="17">
        <v>0</v>
      </c>
      <c r="L22" s="17">
        <v>0</v>
      </c>
      <c r="M22" s="17">
        <v>0</v>
      </c>
      <c r="N22" s="17">
        <v>0</v>
      </c>
    </row>
    <row r="23" spans="2:14">
      <c r="B23" s="15">
        <v>217042</v>
      </c>
      <c r="C23" s="16">
        <v>38184</v>
      </c>
      <c r="D23" s="15">
        <v>2004</v>
      </c>
      <c r="E23" s="15"/>
      <c r="F23" s="15" t="s">
        <v>962</v>
      </c>
      <c r="G23" s="17">
        <v>0</v>
      </c>
      <c r="H23" s="17">
        <v>100000</v>
      </c>
      <c r="I23" s="17">
        <v>100000</v>
      </c>
      <c r="J23" s="17">
        <v>100000</v>
      </c>
      <c r="K23" s="17">
        <v>100000</v>
      </c>
      <c r="L23" s="17">
        <v>0</v>
      </c>
      <c r="M23" s="17">
        <v>0</v>
      </c>
      <c r="N23" s="17">
        <v>0</v>
      </c>
    </row>
    <row r="24" spans="2:14">
      <c r="B24" s="15">
        <v>217042</v>
      </c>
      <c r="C24" s="16">
        <v>38184</v>
      </c>
      <c r="D24" s="15">
        <v>2004</v>
      </c>
      <c r="E24" s="15"/>
      <c r="F24" s="15" t="s">
        <v>963</v>
      </c>
      <c r="G24" s="17">
        <v>0</v>
      </c>
      <c r="H24" s="17">
        <v>100000</v>
      </c>
      <c r="I24" s="17">
        <v>100000</v>
      </c>
      <c r="J24" s="17">
        <v>100000</v>
      </c>
      <c r="K24" s="17">
        <v>100000</v>
      </c>
      <c r="L24" s="17">
        <v>0</v>
      </c>
      <c r="M24" s="17">
        <v>0</v>
      </c>
      <c r="N24" s="17">
        <v>0</v>
      </c>
    </row>
    <row r="25" spans="2:14">
      <c r="B25" s="15">
        <v>217372</v>
      </c>
      <c r="C25" s="16">
        <v>38180</v>
      </c>
      <c r="D25" s="15">
        <v>2004</v>
      </c>
      <c r="E25" s="15"/>
      <c r="F25" s="15" t="s">
        <v>961</v>
      </c>
      <c r="G25" s="17">
        <v>0</v>
      </c>
      <c r="H25" s="17">
        <v>0</v>
      </c>
      <c r="I25" s="17">
        <v>0</v>
      </c>
      <c r="J25" s="17">
        <v>0</v>
      </c>
      <c r="K25" s="17">
        <v>11146.42</v>
      </c>
      <c r="L25" s="17">
        <v>11146.42</v>
      </c>
      <c r="M25" s="17">
        <v>11146.42</v>
      </c>
      <c r="N25" s="17">
        <v>11146.42</v>
      </c>
    </row>
    <row r="26" spans="2:14">
      <c r="B26" s="15">
        <v>217372</v>
      </c>
      <c r="C26" s="16">
        <v>38180</v>
      </c>
      <c r="D26" s="15">
        <v>2004</v>
      </c>
      <c r="E26" s="15"/>
      <c r="F26" s="15" t="s">
        <v>962</v>
      </c>
      <c r="G26" s="17">
        <v>265000</v>
      </c>
      <c r="H26" s="17">
        <v>300000</v>
      </c>
      <c r="I26" s="17">
        <v>300000</v>
      </c>
      <c r="J26" s="17">
        <v>11146.42</v>
      </c>
      <c r="K26" s="17">
        <v>0</v>
      </c>
      <c r="L26" s="17">
        <v>0</v>
      </c>
      <c r="M26" s="17">
        <v>0</v>
      </c>
      <c r="N26" s="17">
        <v>0</v>
      </c>
    </row>
    <row r="27" spans="2:14">
      <c r="B27" s="15">
        <v>217372</v>
      </c>
      <c r="C27" s="16">
        <v>38180</v>
      </c>
      <c r="D27" s="15">
        <v>2004</v>
      </c>
      <c r="E27" s="15"/>
      <c r="F27" s="15" t="s">
        <v>963</v>
      </c>
      <c r="G27" s="17">
        <v>265000</v>
      </c>
      <c r="H27" s="17">
        <v>300000</v>
      </c>
      <c r="I27" s="17">
        <v>300000</v>
      </c>
      <c r="J27" s="17">
        <v>11146.42</v>
      </c>
      <c r="K27" s="17">
        <v>11146.42</v>
      </c>
      <c r="L27" s="17">
        <v>11146.42</v>
      </c>
      <c r="M27" s="17">
        <v>11146.42</v>
      </c>
      <c r="N27" s="17">
        <v>11146.42</v>
      </c>
    </row>
    <row r="28" spans="2:14">
      <c r="B28" s="15">
        <v>217513</v>
      </c>
      <c r="C28" s="16">
        <v>38170</v>
      </c>
      <c r="D28" s="15">
        <v>2004</v>
      </c>
      <c r="E28" s="15"/>
      <c r="F28" s="15" t="s">
        <v>961</v>
      </c>
      <c r="G28" s="17">
        <v>2171.85</v>
      </c>
      <c r="H28" s="17">
        <v>2171.85</v>
      </c>
      <c r="I28" s="17">
        <v>2171.85</v>
      </c>
      <c r="J28" s="17">
        <v>2171.85</v>
      </c>
      <c r="K28" s="17">
        <v>2171.85</v>
      </c>
      <c r="L28" s="17">
        <v>2171.85</v>
      </c>
      <c r="M28" s="17">
        <v>2171.85</v>
      </c>
      <c r="N28" s="17">
        <v>2171.85</v>
      </c>
    </row>
    <row r="29" spans="2:14">
      <c r="B29" s="15">
        <v>217513</v>
      </c>
      <c r="C29" s="16">
        <v>38170</v>
      </c>
      <c r="D29" s="15">
        <v>2004</v>
      </c>
      <c r="E29" s="15"/>
      <c r="F29" s="15" t="s">
        <v>962</v>
      </c>
      <c r="G29" s="17">
        <v>0</v>
      </c>
      <c r="H29" s="17">
        <v>0</v>
      </c>
      <c r="I29" s="17">
        <v>0</v>
      </c>
      <c r="J29" s="17">
        <v>0</v>
      </c>
      <c r="K29" s="17">
        <v>0</v>
      </c>
      <c r="L29" s="17">
        <v>0</v>
      </c>
      <c r="M29" s="17">
        <v>0</v>
      </c>
      <c r="N29" s="17">
        <v>0</v>
      </c>
    </row>
    <row r="30" spans="2:14">
      <c r="B30" s="15">
        <v>217513</v>
      </c>
      <c r="C30" s="16">
        <v>38170</v>
      </c>
      <c r="D30" s="15">
        <v>2004</v>
      </c>
      <c r="E30" s="15"/>
      <c r="F30" s="15" t="s">
        <v>963</v>
      </c>
      <c r="G30" s="17">
        <v>2171.85</v>
      </c>
      <c r="H30" s="17">
        <v>2171.85</v>
      </c>
      <c r="I30" s="17">
        <v>2171.85</v>
      </c>
      <c r="J30" s="17">
        <v>2171.85</v>
      </c>
      <c r="K30" s="17">
        <v>2171.85</v>
      </c>
      <c r="L30" s="17">
        <v>2171.85</v>
      </c>
      <c r="M30" s="17">
        <v>2171.85</v>
      </c>
      <c r="N30" s="17">
        <v>2171.85</v>
      </c>
    </row>
    <row r="31" spans="2:14">
      <c r="B31" s="15">
        <v>220236</v>
      </c>
      <c r="C31" s="16">
        <v>38191</v>
      </c>
      <c r="D31" s="15">
        <v>2004</v>
      </c>
      <c r="E31" s="15"/>
      <c r="F31" s="15" t="s">
        <v>961</v>
      </c>
      <c r="G31" s="17">
        <v>0</v>
      </c>
      <c r="H31" s="17">
        <v>0</v>
      </c>
      <c r="I31" s="17">
        <v>1659825.06</v>
      </c>
      <c r="J31" s="17">
        <v>1659825.06</v>
      </c>
      <c r="K31" s="17">
        <v>1659825.06</v>
      </c>
      <c r="L31" s="17">
        <v>1659825.06</v>
      </c>
      <c r="M31" s="17">
        <v>1659825.06</v>
      </c>
      <c r="N31" s="17">
        <v>1659825.06</v>
      </c>
    </row>
    <row r="32" spans="2:14">
      <c r="B32" s="15">
        <v>220236</v>
      </c>
      <c r="C32" s="16">
        <v>38191</v>
      </c>
      <c r="D32" s="15">
        <v>2004</v>
      </c>
      <c r="E32" s="15"/>
      <c r="F32" s="15" t="s">
        <v>962</v>
      </c>
      <c r="G32" s="17">
        <v>1500000</v>
      </c>
      <c r="H32" s="17">
        <v>1500000</v>
      </c>
      <c r="I32" s="17">
        <v>0</v>
      </c>
      <c r="J32" s="17">
        <v>0</v>
      </c>
      <c r="K32" s="17">
        <v>0</v>
      </c>
      <c r="L32" s="17">
        <v>0</v>
      </c>
      <c r="M32" s="17">
        <v>0</v>
      </c>
      <c r="N32" s="17">
        <v>0</v>
      </c>
    </row>
    <row r="33" spans="2:14">
      <c r="B33" s="15">
        <v>220236</v>
      </c>
      <c r="C33" s="16">
        <v>38191</v>
      </c>
      <c r="D33" s="15">
        <v>2004</v>
      </c>
      <c r="E33" s="15"/>
      <c r="F33" s="15" t="s">
        <v>963</v>
      </c>
      <c r="G33" s="17">
        <v>1500000</v>
      </c>
      <c r="H33" s="17">
        <v>1500000</v>
      </c>
      <c r="I33" s="17">
        <v>1659825.06</v>
      </c>
      <c r="J33" s="17">
        <v>1659825.06</v>
      </c>
      <c r="K33" s="17">
        <v>1659825.06</v>
      </c>
      <c r="L33" s="17">
        <v>1659825.06</v>
      </c>
      <c r="M33" s="17">
        <v>1659825.06</v>
      </c>
      <c r="N33" s="17">
        <v>1659825.06</v>
      </c>
    </row>
    <row r="34" spans="2:14">
      <c r="B34" s="15">
        <v>221408</v>
      </c>
      <c r="C34" s="16">
        <v>38171</v>
      </c>
      <c r="D34" s="15">
        <v>2004</v>
      </c>
      <c r="E34" s="15"/>
      <c r="F34" s="15" t="s">
        <v>961</v>
      </c>
      <c r="G34" s="17">
        <v>1829.76</v>
      </c>
      <c r="H34" s="17">
        <v>1829.76</v>
      </c>
      <c r="I34" s="17">
        <v>1829.76</v>
      </c>
      <c r="J34" s="17">
        <v>1829.76</v>
      </c>
      <c r="K34" s="17">
        <v>1829.76</v>
      </c>
      <c r="L34" s="17">
        <v>1829.76</v>
      </c>
      <c r="M34" s="17">
        <v>1829.76</v>
      </c>
      <c r="N34" s="17">
        <v>1829.76</v>
      </c>
    </row>
    <row r="35" spans="2:14">
      <c r="B35" s="15">
        <v>221408</v>
      </c>
      <c r="C35" s="16">
        <v>38171</v>
      </c>
      <c r="D35" s="15">
        <v>2004</v>
      </c>
      <c r="E35" s="15"/>
      <c r="F35" s="15" t="s">
        <v>962</v>
      </c>
      <c r="G35" s="17">
        <v>0</v>
      </c>
      <c r="H35" s="17">
        <v>0</v>
      </c>
      <c r="I35" s="17">
        <v>0</v>
      </c>
      <c r="J35" s="17">
        <v>0</v>
      </c>
      <c r="K35" s="17">
        <v>0</v>
      </c>
      <c r="L35" s="17">
        <v>0</v>
      </c>
      <c r="M35" s="17">
        <v>0</v>
      </c>
      <c r="N35" s="17">
        <v>0</v>
      </c>
    </row>
    <row r="36" spans="2:14">
      <c r="B36" s="15">
        <v>221408</v>
      </c>
      <c r="C36" s="16">
        <v>38171</v>
      </c>
      <c r="D36" s="15">
        <v>2004</v>
      </c>
      <c r="E36" s="15"/>
      <c r="F36" s="15" t="s">
        <v>963</v>
      </c>
      <c r="G36" s="17">
        <v>1829.76</v>
      </c>
      <c r="H36" s="17">
        <v>1829.76</v>
      </c>
      <c r="I36" s="17">
        <v>1829.76</v>
      </c>
      <c r="J36" s="17">
        <v>1829.76</v>
      </c>
      <c r="K36" s="17">
        <v>1829.76</v>
      </c>
      <c r="L36" s="17">
        <v>1829.76</v>
      </c>
      <c r="M36" s="17">
        <v>1829.76</v>
      </c>
      <c r="N36" s="17">
        <v>1829.76</v>
      </c>
    </row>
    <row r="37" spans="2:14">
      <c r="B37" s="15">
        <v>224972</v>
      </c>
      <c r="C37" s="16">
        <v>38196</v>
      </c>
      <c r="D37" s="15">
        <v>2004</v>
      </c>
      <c r="E37" s="15"/>
      <c r="F37" s="15" t="s">
        <v>961</v>
      </c>
      <c r="G37" s="17">
        <v>0</v>
      </c>
      <c r="H37" s="17">
        <v>0</v>
      </c>
      <c r="I37" s="17">
        <v>13349.76</v>
      </c>
      <c r="J37" s="17">
        <v>13349.76</v>
      </c>
      <c r="K37" s="17">
        <v>38895.47</v>
      </c>
      <c r="L37" s="17">
        <v>38895.47</v>
      </c>
      <c r="M37" s="17">
        <v>38895.47</v>
      </c>
      <c r="N37" s="17">
        <v>38895.47</v>
      </c>
    </row>
    <row r="38" spans="2:14">
      <c r="B38" s="15">
        <v>224972</v>
      </c>
      <c r="C38" s="16">
        <v>38196</v>
      </c>
      <c r="D38" s="15">
        <v>2004</v>
      </c>
      <c r="E38" s="15"/>
      <c r="F38" s="15" t="s">
        <v>962</v>
      </c>
      <c r="G38" s="17">
        <v>111400</v>
      </c>
      <c r="H38" s="17">
        <v>80000</v>
      </c>
      <c r="I38" s="17">
        <v>66650.240000000005</v>
      </c>
      <c r="J38" s="17">
        <v>66650.240000000005</v>
      </c>
      <c r="K38" s="17">
        <v>0</v>
      </c>
      <c r="L38" s="17">
        <v>0</v>
      </c>
      <c r="M38" s="17">
        <v>0</v>
      </c>
      <c r="N38" s="17">
        <v>0</v>
      </c>
    </row>
    <row r="39" spans="2:14">
      <c r="B39" s="15">
        <v>224972</v>
      </c>
      <c r="C39" s="16">
        <v>38196</v>
      </c>
      <c r="D39" s="15">
        <v>2004</v>
      </c>
      <c r="E39" s="15"/>
      <c r="F39" s="15" t="s">
        <v>963</v>
      </c>
      <c r="G39" s="17">
        <v>111400</v>
      </c>
      <c r="H39" s="17">
        <v>80000</v>
      </c>
      <c r="I39" s="17">
        <v>80000</v>
      </c>
      <c r="J39" s="17">
        <v>80000</v>
      </c>
      <c r="K39" s="17">
        <v>38895.47</v>
      </c>
      <c r="L39" s="17">
        <v>38895.47</v>
      </c>
      <c r="M39" s="17">
        <v>38895.47</v>
      </c>
      <c r="N39" s="17">
        <v>38895.47</v>
      </c>
    </row>
    <row r="40" spans="2:14">
      <c r="B40" s="15">
        <v>226597</v>
      </c>
      <c r="C40" s="16">
        <v>38192</v>
      </c>
      <c r="D40" s="15">
        <v>2004</v>
      </c>
      <c r="E40" s="15"/>
      <c r="F40" s="15" t="s">
        <v>961</v>
      </c>
      <c r="G40" s="17">
        <v>0</v>
      </c>
      <c r="H40" s="17">
        <v>0</v>
      </c>
      <c r="I40" s="17">
        <v>0</v>
      </c>
      <c r="J40" s="17">
        <v>0</v>
      </c>
      <c r="K40" s="17">
        <v>0</v>
      </c>
      <c r="L40" s="17">
        <v>0</v>
      </c>
      <c r="M40" s="17">
        <v>0</v>
      </c>
      <c r="N40" s="17">
        <v>0</v>
      </c>
    </row>
    <row r="41" spans="2:14">
      <c r="B41" s="15">
        <v>226597</v>
      </c>
      <c r="C41" s="16">
        <v>38192</v>
      </c>
      <c r="D41" s="15">
        <v>2004</v>
      </c>
      <c r="E41" s="15"/>
      <c r="F41" s="15" t="s">
        <v>962</v>
      </c>
      <c r="G41" s="17">
        <v>65000</v>
      </c>
      <c r="H41" s="17">
        <v>0</v>
      </c>
      <c r="I41" s="17">
        <v>0</v>
      </c>
      <c r="J41" s="17">
        <v>0</v>
      </c>
      <c r="K41" s="17">
        <v>0</v>
      </c>
      <c r="L41" s="17">
        <v>0</v>
      </c>
      <c r="M41" s="17">
        <v>0</v>
      </c>
      <c r="N41" s="17">
        <v>0</v>
      </c>
    </row>
    <row r="42" spans="2:14">
      <c r="B42" s="15">
        <v>226597</v>
      </c>
      <c r="C42" s="16">
        <v>38192</v>
      </c>
      <c r="D42" s="15">
        <v>2004</v>
      </c>
      <c r="E42" s="15"/>
      <c r="F42" s="15" t="s">
        <v>963</v>
      </c>
      <c r="G42" s="17">
        <v>65000</v>
      </c>
      <c r="H42" s="17">
        <v>0</v>
      </c>
      <c r="I42" s="17">
        <v>0</v>
      </c>
      <c r="J42" s="17">
        <v>0</v>
      </c>
      <c r="K42" s="17">
        <v>0</v>
      </c>
      <c r="L42" s="17">
        <v>0</v>
      </c>
      <c r="M42" s="17">
        <v>0</v>
      </c>
      <c r="N42" s="17">
        <v>0</v>
      </c>
    </row>
    <row r="43" spans="2:14">
      <c r="B43" s="15">
        <v>226746</v>
      </c>
      <c r="C43" s="16">
        <v>38194</v>
      </c>
      <c r="D43" s="15">
        <v>2004</v>
      </c>
      <c r="E43" s="15"/>
      <c r="F43" s="15" t="s">
        <v>961</v>
      </c>
      <c r="G43" s="17">
        <v>0</v>
      </c>
      <c r="H43" s="17">
        <v>0</v>
      </c>
      <c r="I43" s="17">
        <v>189482.38</v>
      </c>
      <c r="J43" s="17">
        <v>189482.38</v>
      </c>
      <c r="K43" s="17">
        <v>189482.38</v>
      </c>
      <c r="L43" s="17">
        <v>189482.38</v>
      </c>
      <c r="M43" s="17">
        <v>189482.38</v>
      </c>
      <c r="N43" s="17">
        <v>189482.38</v>
      </c>
    </row>
    <row r="44" spans="2:14">
      <c r="B44" s="15">
        <v>226746</v>
      </c>
      <c r="C44" s="16">
        <v>38194</v>
      </c>
      <c r="D44" s="15">
        <v>2004</v>
      </c>
      <c r="E44" s="15"/>
      <c r="F44" s="15" t="s">
        <v>962</v>
      </c>
      <c r="G44" s="17">
        <v>247000</v>
      </c>
      <c r="H44" s="17">
        <v>275000</v>
      </c>
      <c r="I44" s="17">
        <v>0</v>
      </c>
      <c r="J44" s="17">
        <v>0</v>
      </c>
      <c r="K44" s="17">
        <v>0</v>
      </c>
      <c r="L44" s="17">
        <v>0</v>
      </c>
      <c r="M44" s="17">
        <v>0</v>
      </c>
      <c r="N44" s="17">
        <v>0</v>
      </c>
    </row>
    <row r="45" spans="2:14">
      <c r="B45" s="15">
        <v>226746</v>
      </c>
      <c r="C45" s="16">
        <v>38194</v>
      </c>
      <c r="D45" s="15">
        <v>2004</v>
      </c>
      <c r="E45" s="15"/>
      <c r="F45" s="15" t="s">
        <v>963</v>
      </c>
      <c r="G45" s="17">
        <v>247000</v>
      </c>
      <c r="H45" s="17">
        <v>275000</v>
      </c>
      <c r="I45" s="17">
        <v>189482.38</v>
      </c>
      <c r="J45" s="17">
        <v>189482.38</v>
      </c>
      <c r="K45" s="17">
        <v>189482.38</v>
      </c>
      <c r="L45" s="17">
        <v>189482.38</v>
      </c>
      <c r="M45" s="17">
        <v>189482.38</v>
      </c>
      <c r="N45" s="17">
        <v>189482.38</v>
      </c>
    </row>
    <row r="46" spans="2:14">
      <c r="B46" s="15">
        <v>229351</v>
      </c>
      <c r="C46" s="16">
        <v>38194</v>
      </c>
      <c r="D46" s="15">
        <v>2004</v>
      </c>
      <c r="E46" s="15"/>
      <c r="F46" s="15" t="s">
        <v>961</v>
      </c>
      <c r="G46" s="17">
        <v>0</v>
      </c>
      <c r="H46" s="17">
        <v>0</v>
      </c>
      <c r="I46" s="17">
        <v>58113.56</v>
      </c>
      <c r="J46" s="17">
        <v>58113.56</v>
      </c>
      <c r="K46" s="17">
        <v>58113.56</v>
      </c>
      <c r="L46" s="17">
        <v>58113.56</v>
      </c>
      <c r="M46" s="17">
        <v>58113.56</v>
      </c>
      <c r="N46" s="17">
        <v>58113.56</v>
      </c>
    </row>
    <row r="47" spans="2:14">
      <c r="B47" s="15">
        <v>229351</v>
      </c>
      <c r="C47" s="16">
        <v>38194</v>
      </c>
      <c r="D47" s="15">
        <v>2004</v>
      </c>
      <c r="E47" s="15"/>
      <c r="F47" s="15" t="s">
        <v>962</v>
      </c>
      <c r="G47" s="17">
        <v>280000</v>
      </c>
      <c r="H47" s="17">
        <v>320000</v>
      </c>
      <c r="I47" s="17">
        <v>0</v>
      </c>
      <c r="J47" s="17">
        <v>0</v>
      </c>
      <c r="K47" s="17">
        <v>0</v>
      </c>
      <c r="L47" s="17">
        <v>0</v>
      </c>
      <c r="M47" s="17">
        <v>0</v>
      </c>
      <c r="N47" s="17">
        <v>0</v>
      </c>
    </row>
    <row r="48" spans="2:14">
      <c r="B48" s="15">
        <v>229351</v>
      </c>
      <c r="C48" s="16">
        <v>38194</v>
      </c>
      <c r="D48" s="15">
        <v>2004</v>
      </c>
      <c r="E48" s="15"/>
      <c r="F48" s="15" t="s">
        <v>963</v>
      </c>
      <c r="G48" s="17">
        <v>280000</v>
      </c>
      <c r="H48" s="17">
        <v>320000</v>
      </c>
      <c r="I48" s="17">
        <v>58113.56</v>
      </c>
      <c r="J48" s="17">
        <v>58113.56</v>
      </c>
      <c r="K48" s="17">
        <v>58113.56</v>
      </c>
      <c r="L48" s="17">
        <v>58113.56</v>
      </c>
      <c r="M48" s="17">
        <v>58113.56</v>
      </c>
      <c r="N48" s="17">
        <v>58113.56</v>
      </c>
    </row>
    <row r="49" spans="2:14">
      <c r="B49" s="15">
        <v>229864</v>
      </c>
      <c r="C49" s="16">
        <v>38202</v>
      </c>
      <c r="D49" s="15">
        <v>2004</v>
      </c>
      <c r="E49" s="15"/>
      <c r="F49" s="15" t="s">
        <v>961</v>
      </c>
      <c r="G49" s="17">
        <v>0</v>
      </c>
      <c r="H49" s="17">
        <v>0</v>
      </c>
      <c r="I49" s="17">
        <v>0</v>
      </c>
      <c r="J49" s="17">
        <v>0</v>
      </c>
      <c r="K49" s="17">
        <v>0</v>
      </c>
      <c r="L49" s="17">
        <v>0</v>
      </c>
      <c r="M49" s="17">
        <v>0</v>
      </c>
      <c r="N49" s="17">
        <v>0</v>
      </c>
    </row>
    <row r="50" spans="2:14">
      <c r="B50" s="15">
        <v>229864</v>
      </c>
      <c r="C50" s="16">
        <v>38202</v>
      </c>
      <c r="D50" s="15">
        <v>2004</v>
      </c>
      <c r="E50" s="15"/>
      <c r="F50" s="15" t="s">
        <v>962</v>
      </c>
      <c r="G50" s="17">
        <v>350000</v>
      </c>
      <c r="H50" s="17">
        <v>0</v>
      </c>
      <c r="I50" s="17">
        <v>0</v>
      </c>
      <c r="J50" s="17">
        <v>0</v>
      </c>
      <c r="K50" s="17">
        <v>0</v>
      </c>
      <c r="L50" s="17">
        <v>0</v>
      </c>
      <c r="M50" s="17">
        <v>0</v>
      </c>
      <c r="N50" s="17">
        <v>0</v>
      </c>
    </row>
    <row r="51" spans="2:14">
      <c r="B51" s="15">
        <v>229864</v>
      </c>
      <c r="C51" s="16">
        <v>38202</v>
      </c>
      <c r="D51" s="15">
        <v>2004</v>
      </c>
      <c r="E51" s="15"/>
      <c r="F51" s="15" t="s">
        <v>963</v>
      </c>
      <c r="G51" s="17">
        <v>350000</v>
      </c>
      <c r="H51" s="17">
        <v>0</v>
      </c>
      <c r="I51" s="17">
        <v>0</v>
      </c>
      <c r="J51" s="17">
        <v>0</v>
      </c>
      <c r="K51" s="17">
        <v>0</v>
      </c>
      <c r="L51" s="17">
        <v>0</v>
      </c>
      <c r="M51" s="17">
        <v>0</v>
      </c>
      <c r="N51" s="17">
        <v>0</v>
      </c>
    </row>
    <row r="52" spans="2:14">
      <c r="B52" s="15">
        <v>233650</v>
      </c>
      <c r="C52" s="16">
        <v>38206</v>
      </c>
      <c r="D52" s="15">
        <v>2004</v>
      </c>
      <c r="E52" s="15"/>
      <c r="F52" s="15" t="s">
        <v>961</v>
      </c>
      <c r="G52" s="17">
        <v>0</v>
      </c>
      <c r="H52" s="17">
        <v>0</v>
      </c>
      <c r="I52" s="17">
        <v>0</v>
      </c>
      <c r="J52" s="17">
        <v>0</v>
      </c>
      <c r="K52" s="17">
        <v>0</v>
      </c>
      <c r="L52" s="17">
        <v>0</v>
      </c>
      <c r="M52" s="17">
        <v>0</v>
      </c>
      <c r="N52" s="17">
        <v>0</v>
      </c>
    </row>
    <row r="53" spans="2:14">
      <c r="B53" s="15">
        <v>233650</v>
      </c>
      <c r="C53" s="16">
        <v>38206</v>
      </c>
      <c r="D53" s="15">
        <v>2004</v>
      </c>
      <c r="E53" s="15"/>
      <c r="F53" s="15" t="s">
        <v>962</v>
      </c>
      <c r="G53" s="17">
        <v>0</v>
      </c>
      <c r="H53" s="17">
        <v>30000</v>
      </c>
      <c r="I53" s="17">
        <v>30000</v>
      </c>
      <c r="J53" s="17">
        <v>0</v>
      </c>
      <c r="K53" s="17">
        <v>0</v>
      </c>
      <c r="L53" s="17">
        <v>0</v>
      </c>
      <c r="M53" s="17">
        <v>0</v>
      </c>
      <c r="N53" s="17">
        <v>0</v>
      </c>
    </row>
    <row r="54" spans="2:14">
      <c r="B54" s="15">
        <v>233650</v>
      </c>
      <c r="C54" s="16">
        <v>38206</v>
      </c>
      <c r="D54" s="15">
        <v>2004</v>
      </c>
      <c r="E54" s="15"/>
      <c r="F54" s="15" t="s">
        <v>963</v>
      </c>
      <c r="G54" s="17">
        <v>0</v>
      </c>
      <c r="H54" s="17">
        <v>30000</v>
      </c>
      <c r="I54" s="17">
        <v>30000</v>
      </c>
      <c r="J54" s="17">
        <v>0</v>
      </c>
      <c r="K54" s="17">
        <v>0</v>
      </c>
      <c r="L54" s="17">
        <v>0</v>
      </c>
      <c r="M54" s="17">
        <v>0</v>
      </c>
      <c r="N54" s="17">
        <v>0</v>
      </c>
    </row>
    <row r="55" spans="2:14">
      <c r="B55" s="15">
        <v>235440</v>
      </c>
      <c r="C55" s="16">
        <v>38209</v>
      </c>
      <c r="D55" s="15">
        <v>2004</v>
      </c>
      <c r="E55" s="15"/>
      <c r="F55" s="15" t="s">
        <v>961</v>
      </c>
      <c r="G55" s="17">
        <v>0</v>
      </c>
      <c r="H55" s="17">
        <v>4137.88</v>
      </c>
      <c r="I55" s="17">
        <v>4137.88</v>
      </c>
      <c r="J55" s="17">
        <v>4137.88</v>
      </c>
      <c r="K55" s="17">
        <v>4137.88</v>
      </c>
      <c r="L55" s="17">
        <v>4137.88</v>
      </c>
      <c r="M55" s="17">
        <v>4137.88</v>
      </c>
      <c r="N55" s="17">
        <v>4137.88</v>
      </c>
    </row>
    <row r="56" spans="2:14">
      <c r="B56" s="15">
        <v>235440</v>
      </c>
      <c r="C56" s="16">
        <v>38209</v>
      </c>
      <c r="D56" s="15">
        <v>2004</v>
      </c>
      <c r="E56" s="15"/>
      <c r="F56" s="15" t="s">
        <v>962</v>
      </c>
      <c r="G56" s="17">
        <v>6790</v>
      </c>
      <c r="H56" s="17">
        <v>0</v>
      </c>
      <c r="I56" s="17">
        <v>0</v>
      </c>
      <c r="J56" s="17">
        <v>0</v>
      </c>
      <c r="K56" s="17">
        <v>0</v>
      </c>
      <c r="L56" s="17">
        <v>0</v>
      </c>
      <c r="M56" s="17">
        <v>0</v>
      </c>
      <c r="N56" s="17">
        <v>0</v>
      </c>
    </row>
    <row r="57" spans="2:14">
      <c r="B57" s="15">
        <v>235440</v>
      </c>
      <c r="C57" s="16">
        <v>38209</v>
      </c>
      <c r="D57" s="15">
        <v>2004</v>
      </c>
      <c r="E57" s="15"/>
      <c r="F57" s="15" t="s">
        <v>963</v>
      </c>
      <c r="G57" s="17">
        <v>6790</v>
      </c>
      <c r="H57" s="17">
        <v>4137.88</v>
      </c>
      <c r="I57" s="17">
        <v>4137.88</v>
      </c>
      <c r="J57" s="17">
        <v>4137.88</v>
      </c>
      <c r="K57" s="17">
        <v>4137.88</v>
      </c>
      <c r="L57" s="17">
        <v>4137.88</v>
      </c>
      <c r="M57" s="17">
        <v>4137.88</v>
      </c>
      <c r="N57" s="17">
        <v>4137.88</v>
      </c>
    </row>
    <row r="58" spans="2:14">
      <c r="B58" s="15">
        <v>237123</v>
      </c>
      <c r="C58" s="16">
        <v>38195</v>
      </c>
      <c r="D58" s="15">
        <v>2004</v>
      </c>
      <c r="E58" s="15"/>
      <c r="F58" s="15" t="s">
        <v>961</v>
      </c>
      <c r="G58" s="17">
        <v>803.63</v>
      </c>
      <c r="H58" s="17">
        <v>803.63</v>
      </c>
      <c r="I58" s="17">
        <v>803.63</v>
      </c>
      <c r="J58" s="17">
        <v>803.63</v>
      </c>
      <c r="K58" s="17">
        <v>803.63</v>
      </c>
      <c r="L58" s="17">
        <v>803.63</v>
      </c>
      <c r="M58" s="17">
        <v>803.63</v>
      </c>
      <c r="N58" s="17">
        <v>803.63</v>
      </c>
    </row>
    <row r="59" spans="2:14">
      <c r="B59" s="15">
        <v>237123</v>
      </c>
      <c r="C59" s="16">
        <v>38195</v>
      </c>
      <c r="D59" s="15">
        <v>2004</v>
      </c>
      <c r="E59" s="15"/>
      <c r="F59" s="15" t="s">
        <v>962</v>
      </c>
      <c r="G59" s="17">
        <v>0</v>
      </c>
      <c r="H59" s="17">
        <v>0</v>
      </c>
      <c r="I59" s="17">
        <v>0</v>
      </c>
      <c r="J59" s="17">
        <v>0</v>
      </c>
      <c r="K59" s="17">
        <v>0</v>
      </c>
      <c r="L59" s="17">
        <v>0</v>
      </c>
      <c r="M59" s="17">
        <v>0</v>
      </c>
      <c r="N59" s="17">
        <v>0</v>
      </c>
    </row>
    <row r="60" spans="2:14">
      <c r="B60" s="15">
        <v>237123</v>
      </c>
      <c r="C60" s="16">
        <v>38195</v>
      </c>
      <c r="D60" s="15">
        <v>2004</v>
      </c>
      <c r="E60" s="15"/>
      <c r="F60" s="15" t="s">
        <v>963</v>
      </c>
      <c r="G60" s="17">
        <v>803.63</v>
      </c>
      <c r="H60" s="17">
        <v>803.63</v>
      </c>
      <c r="I60" s="17">
        <v>803.63</v>
      </c>
      <c r="J60" s="17">
        <v>803.63</v>
      </c>
      <c r="K60" s="17">
        <v>803.63</v>
      </c>
      <c r="L60" s="17">
        <v>803.63</v>
      </c>
      <c r="M60" s="17">
        <v>803.63</v>
      </c>
      <c r="N60" s="17">
        <v>803.63</v>
      </c>
    </row>
    <row r="61" spans="2:14">
      <c r="B61" s="15">
        <v>239376</v>
      </c>
      <c r="C61" s="16">
        <v>38206</v>
      </c>
      <c r="D61" s="15">
        <v>2004</v>
      </c>
      <c r="E61" s="15"/>
      <c r="F61" s="15" t="s">
        <v>961</v>
      </c>
      <c r="G61" s="17">
        <v>0</v>
      </c>
      <c r="H61" s="17">
        <v>0</v>
      </c>
      <c r="I61" s="17">
        <v>0</v>
      </c>
      <c r="J61" s="17">
        <v>0</v>
      </c>
      <c r="K61" s="17">
        <v>0</v>
      </c>
      <c r="L61" s="17">
        <v>0</v>
      </c>
      <c r="M61" s="17">
        <v>0</v>
      </c>
      <c r="N61" s="17">
        <v>0</v>
      </c>
    </row>
    <row r="62" spans="2:14">
      <c r="B62" s="15">
        <v>239376</v>
      </c>
      <c r="C62" s="16">
        <v>38206</v>
      </c>
      <c r="D62" s="15">
        <v>2004</v>
      </c>
      <c r="E62" s="15"/>
      <c r="F62" s="15" t="s">
        <v>962</v>
      </c>
      <c r="G62" s="17">
        <v>207000</v>
      </c>
      <c r="H62" s="17">
        <v>100000</v>
      </c>
      <c r="I62" s="17">
        <v>100000</v>
      </c>
      <c r="J62" s="17">
        <v>0</v>
      </c>
      <c r="K62" s="17">
        <v>0</v>
      </c>
      <c r="L62" s="17">
        <v>0</v>
      </c>
      <c r="M62" s="17">
        <v>0</v>
      </c>
      <c r="N62" s="17">
        <v>0</v>
      </c>
    </row>
    <row r="63" spans="2:14">
      <c r="B63" s="15">
        <v>239376</v>
      </c>
      <c r="C63" s="16">
        <v>38206</v>
      </c>
      <c r="D63" s="15">
        <v>2004</v>
      </c>
      <c r="E63" s="15"/>
      <c r="F63" s="15" t="s">
        <v>963</v>
      </c>
      <c r="G63" s="17">
        <v>207000</v>
      </c>
      <c r="H63" s="17">
        <v>100000</v>
      </c>
      <c r="I63" s="17">
        <v>100000</v>
      </c>
      <c r="J63" s="17">
        <v>0</v>
      </c>
      <c r="K63" s="17">
        <v>0</v>
      </c>
      <c r="L63" s="17">
        <v>0</v>
      </c>
      <c r="M63" s="17">
        <v>0</v>
      </c>
      <c r="N63" s="17">
        <v>0</v>
      </c>
    </row>
    <row r="64" spans="2:14">
      <c r="B64" s="15">
        <v>240234</v>
      </c>
      <c r="C64" s="16">
        <v>38214</v>
      </c>
      <c r="D64" s="15">
        <v>2004</v>
      </c>
      <c r="E64" s="15"/>
      <c r="F64" s="15" t="s">
        <v>961</v>
      </c>
      <c r="G64" s="17">
        <v>0</v>
      </c>
      <c r="H64" s="17">
        <v>0</v>
      </c>
      <c r="I64" s="17">
        <v>0</v>
      </c>
      <c r="J64" s="17">
        <v>0</v>
      </c>
      <c r="K64" s="17">
        <v>0</v>
      </c>
      <c r="L64" s="17">
        <v>0</v>
      </c>
      <c r="M64" s="17">
        <v>0</v>
      </c>
      <c r="N64" s="17">
        <v>0</v>
      </c>
    </row>
    <row r="65" spans="2:14">
      <c r="B65" s="15">
        <v>240234</v>
      </c>
      <c r="C65" s="16">
        <v>38214</v>
      </c>
      <c r="D65" s="15">
        <v>2004</v>
      </c>
      <c r="E65" s="15"/>
      <c r="F65" s="15" t="s">
        <v>962</v>
      </c>
      <c r="G65" s="17">
        <v>0</v>
      </c>
      <c r="H65" s="17">
        <v>0</v>
      </c>
      <c r="I65" s="17">
        <v>0</v>
      </c>
      <c r="J65" s="17">
        <v>0</v>
      </c>
      <c r="K65" s="17">
        <v>0</v>
      </c>
      <c r="L65" s="17">
        <v>0</v>
      </c>
      <c r="M65" s="17">
        <v>0</v>
      </c>
      <c r="N65" s="17">
        <v>0</v>
      </c>
    </row>
    <row r="66" spans="2:14">
      <c r="B66" s="15">
        <v>240234</v>
      </c>
      <c r="C66" s="16">
        <v>38214</v>
      </c>
      <c r="D66" s="15">
        <v>2004</v>
      </c>
      <c r="E66" s="15"/>
      <c r="F66" s="15" t="s">
        <v>963</v>
      </c>
      <c r="G66" s="17">
        <v>0</v>
      </c>
      <c r="H66" s="17">
        <v>0</v>
      </c>
      <c r="I66" s="17">
        <v>0</v>
      </c>
      <c r="J66" s="17">
        <v>0</v>
      </c>
      <c r="K66" s="17">
        <v>0</v>
      </c>
      <c r="L66" s="17">
        <v>0</v>
      </c>
      <c r="M66" s="17">
        <v>0</v>
      </c>
      <c r="N66" s="17">
        <v>0</v>
      </c>
    </row>
    <row r="67" spans="2:14">
      <c r="B67" s="15">
        <v>244962</v>
      </c>
      <c r="C67" s="16">
        <v>38219</v>
      </c>
      <c r="D67" s="15">
        <v>2004</v>
      </c>
      <c r="E67" s="15"/>
      <c r="F67" s="15" t="s">
        <v>961</v>
      </c>
      <c r="G67" s="17"/>
      <c r="H67" s="17">
        <v>0</v>
      </c>
      <c r="I67" s="17">
        <v>0</v>
      </c>
      <c r="J67" s="17">
        <v>0</v>
      </c>
      <c r="K67" s="17">
        <v>0</v>
      </c>
      <c r="L67" s="17">
        <v>58809.13</v>
      </c>
      <c r="M67" s="17">
        <v>58809.13</v>
      </c>
      <c r="N67" s="17">
        <v>58809.13</v>
      </c>
    </row>
    <row r="68" spans="2:14">
      <c r="B68" s="15">
        <v>244962</v>
      </c>
      <c r="C68" s="16">
        <v>38219</v>
      </c>
      <c r="D68" s="15">
        <v>2004</v>
      </c>
      <c r="E68" s="15"/>
      <c r="F68" s="15" t="s">
        <v>962</v>
      </c>
      <c r="G68" s="17"/>
      <c r="H68" s="17">
        <v>10000</v>
      </c>
      <c r="I68" s="17">
        <v>10000</v>
      </c>
      <c r="J68" s="17">
        <v>0</v>
      </c>
      <c r="K68" s="17">
        <v>60000</v>
      </c>
      <c r="L68" s="17">
        <v>0</v>
      </c>
      <c r="M68" s="17">
        <v>0</v>
      </c>
      <c r="N68" s="17">
        <v>0</v>
      </c>
    </row>
    <row r="69" spans="2:14">
      <c r="B69" s="15">
        <v>244962</v>
      </c>
      <c r="C69" s="16">
        <v>38219</v>
      </c>
      <c r="D69" s="15">
        <v>2004</v>
      </c>
      <c r="E69" s="15"/>
      <c r="F69" s="15" t="s">
        <v>963</v>
      </c>
      <c r="G69" s="17">
        <f>SUM(G67:G68)</f>
        <v>0</v>
      </c>
      <c r="H69" s="17">
        <f t="shared" ref="H69" si="0">SUM(H67:H68)</f>
        <v>10000</v>
      </c>
      <c r="I69" s="17">
        <f t="shared" ref="I69" si="1">SUM(I67:I68)</f>
        <v>10000</v>
      </c>
      <c r="J69" s="17">
        <f t="shared" ref="J69" si="2">SUM(J67:J68)</f>
        <v>0</v>
      </c>
      <c r="K69" s="17">
        <f t="shared" ref="K69" si="3">SUM(K67:K68)</f>
        <v>60000</v>
      </c>
      <c r="L69" s="17">
        <f t="shared" ref="L69" si="4">SUM(L67:L68)</f>
        <v>58809.13</v>
      </c>
      <c r="M69" s="17">
        <f t="shared" ref="M69" si="5">SUM(M67:M68)</f>
        <v>58809.13</v>
      </c>
      <c r="N69" s="17">
        <f t="shared" ref="N69" si="6">SUM(N67:N68)</f>
        <v>58809.13</v>
      </c>
    </row>
    <row r="70" spans="2:14">
      <c r="B70" s="15">
        <v>251322</v>
      </c>
      <c r="C70" s="16">
        <v>38207</v>
      </c>
      <c r="D70" s="15">
        <v>2004</v>
      </c>
      <c r="E70" s="15"/>
      <c r="F70" s="15" t="s">
        <v>961</v>
      </c>
      <c r="G70" s="17">
        <v>2027.63</v>
      </c>
      <c r="H70" s="17">
        <v>2027.63</v>
      </c>
      <c r="I70" s="17">
        <v>2027.63</v>
      </c>
      <c r="J70" s="17">
        <v>2027.63</v>
      </c>
      <c r="K70" s="17">
        <v>2027.63</v>
      </c>
      <c r="L70" s="17">
        <v>2027.63</v>
      </c>
      <c r="M70" s="17">
        <v>2027.63</v>
      </c>
      <c r="N70" s="17">
        <v>2027.63</v>
      </c>
    </row>
    <row r="71" spans="2:14">
      <c r="B71" s="15">
        <v>251322</v>
      </c>
      <c r="C71" s="16">
        <v>38207</v>
      </c>
      <c r="D71" s="15">
        <v>2004</v>
      </c>
      <c r="E71" s="15"/>
      <c r="F71" s="15" t="s">
        <v>962</v>
      </c>
      <c r="G71" s="17">
        <v>0</v>
      </c>
      <c r="H71" s="17">
        <v>0</v>
      </c>
      <c r="I71" s="17">
        <v>0</v>
      </c>
      <c r="J71" s="17">
        <v>0</v>
      </c>
      <c r="K71" s="17">
        <v>0</v>
      </c>
      <c r="L71" s="17">
        <v>0</v>
      </c>
      <c r="M71" s="17">
        <v>0</v>
      </c>
      <c r="N71" s="17">
        <v>0</v>
      </c>
    </row>
    <row r="72" spans="2:14">
      <c r="B72" s="15">
        <v>251322</v>
      </c>
      <c r="C72" s="16">
        <v>38207</v>
      </c>
      <c r="D72" s="15">
        <v>2004</v>
      </c>
      <c r="E72" s="15"/>
      <c r="F72" s="15" t="s">
        <v>963</v>
      </c>
      <c r="G72" s="17">
        <f>SUM(G70:G71)</f>
        <v>2027.63</v>
      </c>
      <c r="H72" s="17">
        <f t="shared" ref="H72" si="7">SUM(H70:H71)</f>
        <v>2027.63</v>
      </c>
      <c r="I72" s="17">
        <f t="shared" ref="I72" si="8">SUM(I70:I71)</f>
        <v>2027.63</v>
      </c>
      <c r="J72" s="17">
        <f t="shared" ref="J72" si="9">SUM(J70:J71)</f>
        <v>2027.63</v>
      </c>
      <c r="K72" s="17">
        <f t="shared" ref="K72" si="10">SUM(K70:K71)</f>
        <v>2027.63</v>
      </c>
      <c r="L72" s="17">
        <f t="shared" ref="L72" si="11">SUM(L70:L71)</f>
        <v>2027.63</v>
      </c>
      <c r="M72" s="17">
        <f t="shared" ref="M72" si="12">SUM(M70:M71)</f>
        <v>2027.63</v>
      </c>
      <c r="N72" s="17">
        <f t="shared" ref="N72" si="13">SUM(N70:N71)</f>
        <v>2027.63</v>
      </c>
    </row>
    <row r="73" spans="2:14">
      <c r="B73" s="15">
        <v>251355</v>
      </c>
      <c r="C73" s="16">
        <v>38178</v>
      </c>
      <c r="D73" s="15">
        <v>2004</v>
      </c>
      <c r="E73" s="15"/>
      <c r="F73" s="15" t="s">
        <v>961</v>
      </c>
      <c r="G73" s="17">
        <v>2585.81</v>
      </c>
      <c r="H73" s="17">
        <v>2585.81</v>
      </c>
      <c r="I73" s="17">
        <v>2585.81</v>
      </c>
      <c r="J73" s="17">
        <v>2585.81</v>
      </c>
      <c r="K73" s="17">
        <v>2585.81</v>
      </c>
      <c r="L73" s="17">
        <v>2585.81</v>
      </c>
      <c r="M73" s="17">
        <v>2585.81</v>
      </c>
      <c r="N73" s="17">
        <v>2585.81</v>
      </c>
    </row>
    <row r="74" spans="2:14">
      <c r="B74" s="15">
        <v>251355</v>
      </c>
      <c r="C74" s="16">
        <v>38178</v>
      </c>
      <c r="D74" s="15">
        <v>2004</v>
      </c>
      <c r="E74" s="15"/>
      <c r="F74" s="15" t="s">
        <v>962</v>
      </c>
      <c r="G74" s="17">
        <v>0</v>
      </c>
      <c r="H74" s="17">
        <v>0</v>
      </c>
      <c r="I74" s="17">
        <v>0</v>
      </c>
      <c r="J74" s="17">
        <v>0</v>
      </c>
      <c r="K74" s="17">
        <v>0</v>
      </c>
      <c r="L74" s="17">
        <v>0</v>
      </c>
      <c r="M74" s="17">
        <v>0</v>
      </c>
      <c r="N74" s="17">
        <v>0</v>
      </c>
    </row>
    <row r="75" spans="2:14">
      <c r="B75" s="15">
        <v>251355</v>
      </c>
      <c r="C75" s="16">
        <v>38178</v>
      </c>
      <c r="D75" s="15">
        <v>2004</v>
      </c>
      <c r="E75" s="15"/>
      <c r="F75" s="15" t="s">
        <v>963</v>
      </c>
      <c r="G75" s="17">
        <f>SUM(G73:G74)</f>
        <v>2585.81</v>
      </c>
      <c r="H75" s="17">
        <f t="shared" ref="H75" si="14">SUM(H73:H74)</f>
        <v>2585.81</v>
      </c>
      <c r="I75" s="17">
        <f t="shared" ref="I75" si="15">SUM(I73:I74)</f>
        <v>2585.81</v>
      </c>
      <c r="J75" s="17">
        <f t="shared" ref="J75" si="16">SUM(J73:J74)</f>
        <v>2585.81</v>
      </c>
      <c r="K75" s="17">
        <f t="shared" ref="K75" si="17">SUM(K73:K74)</f>
        <v>2585.81</v>
      </c>
      <c r="L75" s="17">
        <f t="shared" ref="L75" si="18">SUM(L73:L74)</f>
        <v>2585.81</v>
      </c>
      <c r="M75" s="17">
        <f t="shared" ref="M75" si="19">SUM(M73:M74)</f>
        <v>2585.81</v>
      </c>
      <c r="N75" s="17">
        <f t="shared" ref="N75" si="20">SUM(N73:N74)</f>
        <v>2585.81</v>
      </c>
    </row>
    <row r="76" spans="2:14">
      <c r="B76" s="15">
        <v>253344</v>
      </c>
      <c r="C76" s="16">
        <v>38225</v>
      </c>
      <c r="D76" s="15">
        <v>2004</v>
      </c>
      <c r="E76" s="15"/>
      <c r="F76" s="15" t="s">
        <v>961</v>
      </c>
      <c r="G76" s="17">
        <v>0</v>
      </c>
      <c r="H76" s="17">
        <v>0</v>
      </c>
      <c r="I76" s="17">
        <v>0</v>
      </c>
      <c r="J76" s="17">
        <v>0</v>
      </c>
      <c r="K76" s="17">
        <v>130000</v>
      </c>
      <c r="L76" s="17">
        <v>130000</v>
      </c>
      <c r="M76" s="17">
        <v>396094</v>
      </c>
      <c r="N76" s="17">
        <v>396094</v>
      </c>
    </row>
    <row r="77" spans="2:14">
      <c r="B77" s="15">
        <v>253344</v>
      </c>
      <c r="C77" s="16">
        <v>38225</v>
      </c>
      <c r="D77" s="15">
        <v>2004</v>
      </c>
      <c r="E77" s="15"/>
      <c r="F77" s="15" t="s">
        <v>962</v>
      </c>
      <c r="G77" s="17">
        <v>1375000</v>
      </c>
      <c r="H77" s="17">
        <v>1475000</v>
      </c>
      <c r="I77" s="17">
        <v>1475000</v>
      </c>
      <c r="J77" s="17">
        <v>1475000</v>
      </c>
      <c r="K77" s="17">
        <v>1345000</v>
      </c>
      <c r="L77" s="17">
        <v>1345000</v>
      </c>
      <c r="M77" s="17">
        <v>0.01</v>
      </c>
      <c r="N77" s="17">
        <v>0.01</v>
      </c>
    </row>
    <row r="78" spans="2:14">
      <c r="B78" s="15">
        <v>253344</v>
      </c>
      <c r="C78" s="16">
        <v>38225</v>
      </c>
      <c r="D78" s="15">
        <v>2004</v>
      </c>
      <c r="E78" s="15"/>
      <c r="F78" s="15" t="s">
        <v>963</v>
      </c>
      <c r="G78" s="17">
        <f>SUM(G76:G77)</f>
        <v>1375000</v>
      </c>
      <c r="H78" s="17">
        <f t="shared" ref="H78" si="21">SUM(H76:H77)</f>
        <v>1475000</v>
      </c>
      <c r="I78" s="17">
        <f t="shared" ref="I78" si="22">SUM(I76:I77)</f>
        <v>1475000</v>
      </c>
      <c r="J78" s="17">
        <f t="shared" ref="J78" si="23">SUM(J76:J77)</f>
        <v>1475000</v>
      </c>
      <c r="K78" s="17">
        <f t="shared" ref="K78" si="24">SUM(K76:K77)</f>
        <v>1475000</v>
      </c>
      <c r="L78" s="17">
        <f t="shared" ref="L78" si="25">SUM(L76:L77)</f>
        <v>1475000</v>
      </c>
      <c r="M78" s="17">
        <f t="shared" ref="M78" si="26">SUM(M76:M77)</f>
        <v>396094.01</v>
      </c>
      <c r="N78" s="17">
        <f t="shared" ref="N78" si="27">SUM(N76:N77)</f>
        <v>396094.01</v>
      </c>
    </row>
    <row r="79" spans="2:14">
      <c r="B79" s="15">
        <v>254201</v>
      </c>
      <c r="C79" s="16">
        <v>38224</v>
      </c>
      <c r="D79" s="15">
        <v>2004</v>
      </c>
      <c r="E79" s="15"/>
      <c r="F79" s="15" t="s">
        <v>961</v>
      </c>
      <c r="G79" s="17">
        <v>0</v>
      </c>
      <c r="H79" s="17">
        <v>0</v>
      </c>
      <c r="I79" s="17">
        <v>0</v>
      </c>
      <c r="J79" s="17">
        <v>0</v>
      </c>
      <c r="K79" s="17">
        <v>0</v>
      </c>
      <c r="L79" s="17">
        <v>0</v>
      </c>
      <c r="M79" s="17">
        <v>0</v>
      </c>
      <c r="N79" s="17">
        <v>0</v>
      </c>
    </row>
    <row r="80" spans="2:14">
      <c r="B80" s="15">
        <v>254201</v>
      </c>
      <c r="C80" s="16">
        <v>38224</v>
      </c>
      <c r="D80" s="15">
        <v>2004</v>
      </c>
      <c r="E80" s="15"/>
      <c r="F80" s="15" t="s">
        <v>962</v>
      </c>
      <c r="G80" s="17">
        <v>0</v>
      </c>
      <c r="H80" s="17">
        <v>0</v>
      </c>
      <c r="I80" s="17">
        <v>0</v>
      </c>
      <c r="J80" s="17">
        <v>0</v>
      </c>
      <c r="K80" s="17">
        <v>0</v>
      </c>
      <c r="L80" s="17">
        <v>0</v>
      </c>
      <c r="M80" s="17">
        <v>0</v>
      </c>
      <c r="N80" s="17">
        <v>0</v>
      </c>
    </row>
    <row r="81" spans="2:14">
      <c r="B81" s="15">
        <v>254201</v>
      </c>
      <c r="C81" s="16">
        <v>38224</v>
      </c>
      <c r="D81" s="15">
        <v>2004</v>
      </c>
      <c r="E81" s="15"/>
      <c r="F81" s="15" t="s">
        <v>963</v>
      </c>
      <c r="G81" s="17">
        <f>SUM(G79:G80)</f>
        <v>0</v>
      </c>
      <c r="H81" s="17">
        <f t="shared" ref="H81" si="28">SUM(H79:H80)</f>
        <v>0</v>
      </c>
      <c r="I81" s="17">
        <f t="shared" ref="I81" si="29">SUM(I79:I80)</f>
        <v>0</v>
      </c>
      <c r="J81" s="17">
        <f t="shared" ref="J81" si="30">SUM(J79:J80)</f>
        <v>0</v>
      </c>
      <c r="K81" s="17">
        <f t="shared" ref="K81" si="31">SUM(K79:K80)</f>
        <v>0</v>
      </c>
      <c r="L81" s="17">
        <f t="shared" ref="L81" si="32">SUM(L79:L80)</f>
        <v>0</v>
      </c>
      <c r="M81" s="17">
        <f t="shared" ref="M81" si="33">SUM(M79:M80)</f>
        <v>0</v>
      </c>
      <c r="N81" s="17">
        <f t="shared" ref="N81" si="34">SUM(N79:N80)</f>
        <v>0</v>
      </c>
    </row>
    <row r="82" spans="2:14">
      <c r="B82" s="15">
        <v>254474</v>
      </c>
      <c r="C82" s="16">
        <v>38212</v>
      </c>
      <c r="D82" s="15">
        <v>2004</v>
      </c>
      <c r="E82" s="15"/>
      <c r="F82" s="15" t="s">
        <v>961</v>
      </c>
      <c r="G82" s="17">
        <v>0</v>
      </c>
      <c r="H82" s="17">
        <v>0</v>
      </c>
      <c r="I82" s="17">
        <v>0</v>
      </c>
      <c r="J82" s="17">
        <v>0</v>
      </c>
      <c r="K82" s="17">
        <v>0</v>
      </c>
      <c r="L82" s="17">
        <v>0</v>
      </c>
      <c r="M82" s="17">
        <v>0</v>
      </c>
      <c r="N82" s="17">
        <v>0</v>
      </c>
    </row>
    <row r="83" spans="2:14">
      <c r="B83" s="15">
        <v>254474</v>
      </c>
      <c r="C83" s="16">
        <v>38212</v>
      </c>
      <c r="D83" s="15">
        <v>2004</v>
      </c>
      <c r="E83" s="15"/>
      <c r="F83" s="15" t="s">
        <v>962</v>
      </c>
      <c r="G83" s="17">
        <v>55000</v>
      </c>
      <c r="H83" s="17">
        <v>60000</v>
      </c>
      <c r="I83" s="17">
        <v>60000</v>
      </c>
      <c r="J83" s="17">
        <v>0</v>
      </c>
      <c r="K83" s="17">
        <v>0</v>
      </c>
      <c r="L83" s="17">
        <v>0</v>
      </c>
      <c r="M83" s="17">
        <v>0</v>
      </c>
      <c r="N83" s="17">
        <v>0</v>
      </c>
    </row>
    <row r="84" spans="2:14">
      <c r="B84" s="15">
        <v>254474</v>
      </c>
      <c r="C84" s="16">
        <v>38212</v>
      </c>
      <c r="D84" s="15">
        <v>2004</v>
      </c>
      <c r="E84" s="15"/>
      <c r="F84" s="15" t="s">
        <v>963</v>
      </c>
      <c r="G84" s="17">
        <f>SUM(G82:G83)</f>
        <v>55000</v>
      </c>
      <c r="H84" s="17">
        <f t="shared" ref="H84" si="35">SUM(H82:H83)</f>
        <v>60000</v>
      </c>
      <c r="I84" s="17">
        <f t="shared" ref="I84" si="36">SUM(I82:I83)</f>
        <v>60000</v>
      </c>
      <c r="J84" s="17">
        <f t="shared" ref="J84" si="37">SUM(J82:J83)</f>
        <v>0</v>
      </c>
      <c r="K84" s="17">
        <f t="shared" ref="K84" si="38">SUM(K82:K83)</f>
        <v>0</v>
      </c>
      <c r="L84" s="17">
        <f t="shared" ref="L84" si="39">SUM(L82:L83)</f>
        <v>0</v>
      </c>
      <c r="M84" s="17">
        <f t="shared" ref="M84" si="40">SUM(M82:M83)</f>
        <v>0</v>
      </c>
      <c r="N84" s="17">
        <f t="shared" ref="N84" si="41">SUM(N82:N83)</f>
        <v>0</v>
      </c>
    </row>
    <row r="85" spans="2:14">
      <c r="B85" s="15">
        <v>254581</v>
      </c>
      <c r="C85" s="16">
        <v>38201</v>
      </c>
      <c r="D85" s="15">
        <v>2004</v>
      </c>
      <c r="E85" s="15"/>
      <c r="F85" s="15" t="s">
        <v>961</v>
      </c>
      <c r="G85" s="17">
        <v>2584.5300000000002</v>
      </c>
      <c r="H85" s="17">
        <v>2584.5300000000002</v>
      </c>
      <c r="I85" s="17">
        <v>2584.5300000000002</v>
      </c>
      <c r="J85" s="17">
        <v>2584.5300000000002</v>
      </c>
      <c r="K85" s="17">
        <v>2584.5300000000002</v>
      </c>
      <c r="L85" s="17">
        <v>2584.5300000000002</v>
      </c>
      <c r="M85" s="17">
        <v>2584.5300000000002</v>
      </c>
      <c r="N85" s="17">
        <v>2584.5300000000002</v>
      </c>
    </row>
    <row r="86" spans="2:14">
      <c r="B86" s="15">
        <v>254581</v>
      </c>
      <c r="C86" s="16">
        <v>38201</v>
      </c>
      <c r="D86" s="15">
        <v>2004</v>
      </c>
      <c r="E86" s="15"/>
      <c r="F86" s="15" t="s">
        <v>962</v>
      </c>
      <c r="G86" s="17">
        <v>0.23</v>
      </c>
      <c r="H86" s="17">
        <v>0.23</v>
      </c>
      <c r="I86" s="17">
        <v>0.23</v>
      </c>
      <c r="J86" s="17">
        <v>0.23</v>
      </c>
      <c r="K86" s="17">
        <v>0.23</v>
      </c>
      <c r="L86" s="17">
        <v>0.23</v>
      </c>
      <c r="M86" s="17">
        <v>0.23</v>
      </c>
      <c r="N86" s="17">
        <v>0.23</v>
      </c>
    </row>
    <row r="87" spans="2:14">
      <c r="B87" s="15">
        <v>254581</v>
      </c>
      <c r="C87" s="16">
        <v>38201</v>
      </c>
      <c r="D87" s="15">
        <v>2004</v>
      </c>
      <c r="E87" s="15"/>
      <c r="F87" s="15" t="s">
        <v>963</v>
      </c>
      <c r="G87" s="17">
        <f>SUM(G85:G86)</f>
        <v>2584.7600000000002</v>
      </c>
      <c r="H87" s="17">
        <f t="shared" ref="H87" si="42">SUM(H85:H86)</f>
        <v>2584.7600000000002</v>
      </c>
      <c r="I87" s="17">
        <f t="shared" ref="I87" si="43">SUM(I85:I86)</f>
        <v>2584.7600000000002</v>
      </c>
      <c r="J87" s="17">
        <f t="shared" ref="J87" si="44">SUM(J85:J86)</f>
        <v>2584.7600000000002</v>
      </c>
      <c r="K87" s="17">
        <f t="shared" ref="K87" si="45">SUM(K85:K86)</f>
        <v>2584.7600000000002</v>
      </c>
      <c r="L87" s="17">
        <f t="shared" ref="L87" si="46">SUM(L85:L86)</f>
        <v>2584.7600000000002</v>
      </c>
      <c r="M87" s="17">
        <f t="shared" ref="M87" si="47">SUM(M85:M86)</f>
        <v>2584.7600000000002</v>
      </c>
      <c r="N87" s="17">
        <f t="shared" ref="N87" si="48">SUM(N85:N86)</f>
        <v>2584.7600000000002</v>
      </c>
    </row>
    <row r="88" spans="2:14">
      <c r="B88" s="15">
        <v>257410</v>
      </c>
      <c r="C88" s="16">
        <v>38231</v>
      </c>
      <c r="D88" s="15">
        <v>2004</v>
      </c>
      <c r="E88" s="15"/>
      <c r="F88" s="15" t="s">
        <v>961</v>
      </c>
      <c r="G88" s="17">
        <v>0</v>
      </c>
      <c r="H88" s="17">
        <v>0</v>
      </c>
      <c r="I88" s="17">
        <v>0</v>
      </c>
      <c r="J88" s="17">
        <v>0</v>
      </c>
      <c r="K88" s="17">
        <v>0</v>
      </c>
      <c r="L88" s="17">
        <v>0</v>
      </c>
      <c r="M88" s="17">
        <v>0</v>
      </c>
      <c r="N88" s="17">
        <v>0</v>
      </c>
    </row>
    <row r="89" spans="2:14">
      <c r="B89" s="15">
        <v>257410</v>
      </c>
      <c r="C89" s="16">
        <v>38231</v>
      </c>
      <c r="D89" s="15">
        <v>2004</v>
      </c>
      <c r="E89" s="15"/>
      <c r="F89" s="15" t="s">
        <v>962</v>
      </c>
      <c r="G89" s="17">
        <v>0</v>
      </c>
      <c r="H89" s="17">
        <v>0</v>
      </c>
      <c r="I89" s="17">
        <v>0</v>
      </c>
      <c r="J89" s="17">
        <v>0</v>
      </c>
      <c r="K89" s="17">
        <v>0</v>
      </c>
      <c r="L89" s="17">
        <v>0</v>
      </c>
      <c r="M89" s="17">
        <v>0</v>
      </c>
      <c r="N89" s="17">
        <v>0</v>
      </c>
    </row>
    <row r="90" spans="2:14">
      <c r="B90" s="15">
        <v>257410</v>
      </c>
      <c r="C90" s="16">
        <v>38231</v>
      </c>
      <c r="D90" s="15">
        <v>2004</v>
      </c>
      <c r="E90" s="15"/>
      <c r="F90" s="15" t="s">
        <v>963</v>
      </c>
      <c r="G90" s="17">
        <v>569.23</v>
      </c>
      <c r="H90" s="17">
        <v>2929.38</v>
      </c>
      <c r="I90" s="17">
        <v>2929.38</v>
      </c>
      <c r="J90" s="17">
        <v>2929.38</v>
      </c>
      <c r="K90" s="17">
        <v>2929.38</v>
      </c>
      <c r="L90" s="17">
        <v>2929.38</v>
      </c>
      <c r="M90" s="17">
        <v>2929.38</v>
      </c>
      <c r="N90" s="17">
        <v>2929.38</v>
      </c>
    </row>
    <row r="91" spans="2:14">
      <c r="B91" s="15">
        <v>259119</v>
      </c>
      <c r="C91" s="16">
        <v>38228</v>
      </c>
      <c r="D91" s="15">
        <v>2004</v>
      </c>
      <c r="E91" s="15"/>
      <c r="F91" s="15" t="s">
        <v>961</v>
      </c>
      <c r="G91" s="17">
        <v>0</v>
      </c>
      <c r="H91" s="17">
        <v>0</v>
      </c>
      <c r="I91" s="17">
        <v>8578.4500000000007</v>
      </c>
      <c r="J91" s="17">
        <v>8578.4500000000007</v>
      </c>
      <c r="K91" s="17">
        <v>8578.4500000000007</v>
      </c>
      <c r="L91" s="17">
        <v>8578.4500000000007</v>
      </c>
      <c r="M91" s="17">
        <v>8578.4500000000007</v>
      </c>
      <c r="N91" s="17">
        <v>8578.4500000000007</v>
      </c>
    </row>
    <row r="92" spans="2:14">
      <c r="B92" s="15">
        <v>259119</v>
      </c>
      <c r="C92" s="16">
        <v>38228</v>
      </c>
      <c r="D92" s="15">
        <v>2004</v>
      </c>
      <c r="E92" s="15"/>
      <c r="F92" s="15" t="s">
        <v>962</v>
      </c>
      <c r="G92" s="17">
        <v>425000</v>
      </c>
      <c r="H92" s="17">
        <v>425000</v>
      </c>
      <c r="I92" s="17">
        <v>0</v>
      </c>
      <c r="J92" s="17">
        <v>0</v>
      </c>
      <c r="K92" s="17">
        <v>0</v>
      </c>
      <c r="L92" s="17">
        <v>0</v>
      </c>
      <c r="M92" s="17">
        <v>0</v>
      </c>
      <c r="N92" s="17">
        <v>0</v>
      </c>
    </row>
    <row r="93" spans="2:14">
      <c r="B93" s="15">
        <v>259119</v>
      </c>
      <c r="C93" s="16">
        <v>38228</v>
      </c>
      <c r="D93" s="15">
        <v>2004</v>
      </c>
      <c r="E93" s="15"/>
      <c r="F93" s="15" t="s">
        <v>963</v>
      </c>
      <c r="G93" s="17">
        <v>425000</v>
      </c>
      <c r="H93" s="17">
        <v>435849.94</v>
      </c>
      <c r="I93" s="17">
        <v>39692.33</v>
      </c>
      <c r="J93" s="17">
        <v>44619.83</v>
      </c>
      <c r="K93" s="17">
        <v>44619.83</v>
      </c>
      <c r="L93" s="17">
        <v>44619.83</v>
      </c>
      <c r="M93" s="17">
        <v>44619.83</v>
      </c>
      <c r="N93" s="17">
        <v>44619.83</v>
      </c>
    </row>
    <row r="94" spans="2:14">
      <c r="B94" s="15">
        <v>262923</v>
      </c>
      <c r="C94" s="16">
        <v>38235</v>
      </c>
      <c r="D94" s="15">
        <v>2004</v>
      </c>
      <c r="E94" s="15"/>
      <c r="F94" s="15" t="s">
        <v>961</v>
      </c>
      <c r="G94" s="17">
        <v>0</v>
      </c>
      <c r="H94" s="17">
        <v>0</v>
      </c>
      <c r="I94" s="17">
        <v>0</v>
      </c>
      <c r="J94" s="17">
        <v>0</v>
      </c>
      <c r="K94" s="17">
        <v>0</v>
      </c>
      <c r="L94" s="17">
        <v>0</v>
      </c>
      <c r="M94" s="17">
        <v>0</v>
      </c>
      <c r="N94" s="17">
        <v>0</v>
      </c>
    </row>
    <row r="95" spans="2:14">
      <c r="B95" s="15">
        <v>262923</v>
      </c>
      <c r="C95" s="16">
        <v>38235</v>
      </c>
      <c r="D95" s="15">
        <v>2004</v>
      </c>
      <c r="E95" s="15"/>
      <c r="F95" s="15" t="s">
        <v>962</v>
      </c>
      <c r="G95" s="17">
        <v>96000</v>
      </c>
      <c r="H95" s="17">
        <v>30000</v>
      </c>
      <c r="I95" s="17">
        <v>0</v>
      </c>
      <c r="J95" s="17">
        <v>0</v>
      </c>
      <c r="K95" s="17">
        <v>0</v>
      </c>
      <c r="L95" s="17">
        <v>0</v>
      </c>
      <c r="M95" s="17">
        <v>0</v>
      </c>
      <c r="N95" s="17">
        <v>0</v>
      </c>
    </row>
    <row r="96" spans="2:14">
      <c r="B96" s="15">
        <v>262923</v>
      </c>
      <c r="C96" s="16">
        <v>38235</v>
      </c>
      <c r="D96" s="15">
        <v>2004</v>
      </c>
      <c r="E96" s="15"/>
      <c r="F96" s="15" t="s">
        <v>963</v>
      </c>
      <c r="G96" s="17">
        <v>96000</v>
      </c>
      <c r="H96" s="17">
        <v>70605.08</v>
      </c>
      <c r="I96" s="17">
        <v>41005.589999999997</v>
      </c>
      <c r="J96" s="17">
        <v>42168.09</v>
      </c>
      <c r="K96" s="17">
        <v>42168.09</v>
      </c>
      <c r="L96" s="17">
        <v>42168.09</v>
      </c>
      <c r="M96" s="17">
        <v>42168.09</v>
      </c>
      <c r="N96" s="17">
        <v>42168.09</v>
      </c>
    </row>
    <row r="97" spans="2:14">
      <c r="B97" s="15">
        <v>263459</v>
      </c>
      <c r="C97" s="16">
        <v>38230</v>
      </c>
      <c r="D97" s="15">
        <v>2004</v>
      </c>
      <c r="E97" s="15"/>
      <c r="F97" s="15" t="s">
        <v>961</v>
      </c>
      <c r="G97" s="17">
        <v>0</v>
      </c>
      <c r="H97" s="17">
        <v>0</v>
      </c>
      <c r="I97" s="17">
        <v>1210.77</v>
      </c>
      <c r="J97" s="17">
        <v>4758.1499999999996</v>
      </c>
      <c r="K97" s="17">
        <v>4758.1499999999996</v>
      </c>
      <c r="L97" s="17">
        <v>4758.1499999999996</v>
      </c>
      <c r="M97" s="17">
        <v>4758.1499999999996</v>
      </c>
      <c r="N97" s="17">
        <v>4758.1499999999996</v>
      </c>
    </row>
    <row r="98" spans="2:14">
      <c r="B98" s="15">
        <v>263459</v>
      </c>
      <c r="C98" s="16">
        <v>38230</v>
      </c>
      <c r="D98" s="15">
        <v>2004</v>
      </c>
      <c r="E98" s="15"/>
      <c r="F98" s="15" t="s">
        <v>962</v>
      </c>
      <c r="G98" s="17">
        <v>150000</v>
      </c>
      <c r="H98" s="17">
        <v>75000</v>
      </c>
      <c r="I98" s="17">
        <v>73789.23</v>
      </c>
      <c r="J98" s="17">
        <v>0</v>
      </c>
      <c r="K98" s="17">
        <v>0</v>
      </c>
      <c r="L98" s="17">
        <v>0</v>
      </c>
      <c r="M98" s="17">
        <v>0</v>
      </c>
      <c r="N98" s="17">
        <v>0</v>
      </c>
    </row>
    <row r="99" spans="2:14">
      <c r="B99" s="15">
        <v>263459</v>
      </c>
      <c r="C99" s="16">
        <v>38230</v>
      </c>
      <c r="D99" s="15">
        <v>2004</v>
      </c>
      <c r="E99" s="15"/>
      <c r="F99" s="15" t="s">
        <v>963</v>
      </c>
      <c r="G99" s="17">
        <v>150151.03</v>
      </c>
      <c r="H99" s="17">
        <v>114897.52</v>
      </c>
      <c r="I99" s="17">
        <v>114897.52</v>
      </c>
      <c r="J99" s="17">
        <v>44655.67</v>
      </c>
      <c r="K99" s="17">
        <v>53983.74</v>
      </c>
      <c r="L99" s="17">
        <v>53983.74</v>
      </c>
      <c r="M99" s="17">
        <v>53983.74</v>
      </c>
      <c r="N99" s="17">
        <v>53983.74</v>
      </c>
    </row>
    <row r="100" spans="2:14">
      <c r="B100" s="15">
        <v>264127</v>
      </c>
      <c r="C100" s="16">
        <v>38234</v>
      </c>
      <c r="D100" s="15">
        <v>2004</v>
      </c>
      <c r="E100" s="15"/>
      <c r="F100" s="15" t="s">
        <v>961</v>
      </c>
      <c r="G100" s="17">
        <v>0</v>
      </c>
      <c r="H100" s="17">
        <v>0</v>
      </c>
      <c r="I100" s="17">
        <v>0</v>
      </c>
      <c r="J100" s="17">
        <v>0</v>
      </c>
      <c r="K100" s="17">
        <v>0</v>
      </c>
      <c r="L100" s="17">
        <v>0</v>
      </c>
      <c r="M100" s="17">
        <v>0</v>
      </c>
      <c r="N100" s="17">
        <v>0</v>
      </c>
    </row>
    <row r="101" spans="2:14">
      <c r="B101" s="15">
        <v>264127</v>
      </c>
      <c r="C101" s="16">
        <v>38234</v>
      </c>
      <c r="D101" s="15">
        <v>2004</v>
      </c>
      <c r="E101" s="15"/>
      <c r="F101" s="15" t="s">
        <v>962</v>
      </c>
      <c r="G101" s="17">
        <v>457000</v>
      </c>
      <c r="H101" s="17">
        <v>0</v>
      </c>
      <c r="I101" s="17">
        <v>0</v>
      </c>
      <c r="J101" s="17">
        <v>0</v>
      </c>
      <c r="K101" s="17">
        <v>0</v>
      </c>
      <c r="L101" s="17">
        <v>0</v>
      </c>
      <c r="M101" s="17">
        <v>0</v>
      </c>
      <c r="N101" s="17">
        <v>0</v>
      </c>
    </row>
    <row r="102" spans="2:14">
      <c r="B102" s="15">
        <v>264127</v>
      </c>
      <c r="C102" s="16">
        <v>38234</v>
      </c>
      <c r="D102" s="15">
        <v>2004</v>
      </c>
      <c r="E102" s="15"/>
      <c r="F102" s="15" t="s">
        <v>963</v>
      </c>
      <c r="G102" s="17">
        <v>457000</v>
      </c>
      <c r="H102" s="17">
        <v>12901.09</v>
      </c>
      <c r="I102" s="17">
        <v>12901.09</v>
      </c>
      <c r="J102" s="17">
        <v>12901.09</v>
      </c>
      <c r="K102" s="17">
        <v>12901.09</v>
      </c>
      <c r="L102" s="17">
        <v>12901.09</v>
      </c>
      <c r="M102" s="17">
        <v>12901.09</v>
      </c>
      <c r="N102" s="17">
        <v>12901.09</v>
      </c>
    </row>
    <row r="103" spans="2:14">
      <c r="B103" s="15">
        <v>264176</v>
      </c>
      <c r="C103" s="16">
        <v>38216</v>
      </c>
      <c r="D103" s="15">
        <v>2004</v>
      </c>
      <c r="E103" s="15"/>
      <c r="F103" s="15" t="s">
        <v>961</v>
      </c>
      <c r="G103" s="17">
        <v>0</v>
      </c>
      <c r="H103" s="17">
        <v>0</v>
      </c>
      <c r="I103" s="17">
        <v>0</v>
      </c>
      <c r="J103" s="17">
        <v>0</v>
      </c>
      <c r="K103" s="17">
        <v>0</v>
      </c>
      <c r="L103" s="17">
        <v>0</v>
      </c>
      <c r="M103" s="17">
        <v>0</v>
      </c>
      <c r="N103" s="17">
        <v>0</v>
      </c>
    </row>
    <row r="104" spans="2:14">
      <c r="B104" s="15">
        <v>264176</v>
      </c>
      <c r="C104" s="16">
        <v>38216</v>
      </c>
      <c r="D104" s="15">
        <v>2004</v>
      </c>
      <c r="E104" s="15"/>
      <c r="F104" s="15" t="s">
        <v>962</v>
      </c>
      <c r="G104" s="17">
        <v>125000</v>
      </c>
      <c r="H104" s="17">
        <v>0</v>
      </c>
      <c r="I104" s="17">
        <v>0</v>
      </c>
      <c r="J104" s="17">
        <v>0</v>
      </c>
      <c r="K104" s="17">
        <v>0</v>
      </c>
      <c r="L104" s="17">
        <v>0</v>
      </c>
      <c r="M104" s="17">
        <v>0</v>
      </c>
      <c r="N104" s="17">
        <v>0</v>
      </c>
    </row>
    <row r="105" spans="2:14">
      <c r="B105" s="15">
        <v>264176</v>
      </c>
      <c r="C105" s="16">
        <v>38216</v>
      </c>
      <c r="D105" s="15">
        <v>2004</v>
      </c>
      <c r="E105" s="15"/>
      <c r="F105" s="15" t="s">
        <v>963</v>
      </c>
      <c r="G105" s="17">
        <v>125000</v>
      </c>
      <c r="H105" s="17">
        <v>400.16</v>
      </c>
      <c r="I105" s="17">
        <v>9746.08</v>
      </c>
      <c r="J105" s="17">
        <v>9746.08</v>
      </c>
      <c r="K105" s="17">
        <v>9746.08</v>
      </c>
      <c r="L105" s="17">
        <v>9746.08</v>
      </c>
      <c r="M105" s="17">
        <v>9746.08</v>
      </c>
      <c r="N105" s="17">
        <v>9746.08</v>
      </c>
    </row>
    <row r="106" spans="2:14">
      <c r="B106" s="15">
        <v>264192</v>
      </c>
      <c r="C106" s="16">
        <v>38204</v>
      </c>
      <c r="D106" s="15">
        <v>2004</v>
      </c>
      <c r="E106" s="15"/>
      <c r="F106" s="15" t="s">
        <v>961</v>
      </c>
      <c r="G106" s="17">
        <v>2027.63</v>
      </c>
      <c r="H106" s="17">
        <v>2027.63</v>
      </c>
      <c r="I106" s="17">
        <v>2027.63</v>
      </c>
      <c r="J106" s="17">
        <v>2027.63</v>
      </c>
      <c r="K106" s="17">
        <v>2027.63</v>
      </c>
      <c r="L106" s="17">
        <v>2027.63</v>
      </c>
      <c r="M106" s="17">
        <v>2027.63</v>
      </c>
      <c r="N106" s="17">
        <v>2027.63</v>
      </c>
    </row>
    <row r="107" spans="2:14">
      <c r="B107" s="15">
        <v>264192</v>
      </c>
      <c r="C107" s="16">
        <v>38204</v>
      </c>
      <c r="D107" s="15">
        <v>2004</v>
      </c>
      <c r="E107" s="15"/>
      <c r="F107" s="15" t="s">
        <v>962</v>
      </c>
      <c r="G107" s="17">
        <v>0</v>
      </c>
      <c r="H107" s="17">
        <v>0</v>
      </c>
      <c r="I107" s="17">
        <v>0</v>
      </c>
      <c r="J107" s="17">
        <v>0</v>
      </c>
      <c r="K107" s="17">
        <v>0</v>
      </c>
      <c r="L107" s="17">
        <v>0</v>
      </c>
      <c r="M107" s="17">
        <v>0</v>
      </c>
      <c r="N107" s="17">
        <v>0</v>
      </c>
    </row>
    <row r="108" spans="2:14">
      <c r="B108" s="15">
        <v>264192</v>
      </c>
      <c r="C108" s="16">
        <v>38204</v>
      </c>
      <c r="D108" s="15">
        <v>2004</v>
      </c>
      <c r="E108" s="15"/>
      <c r="F108" s="15" t="s">
        <v>963</v>
      </c>
      <c r="G108" s="17">
        <v>2027.63</v>
      </c>
      <c r="H108" s="17">
        <v>2027.63</v>
      </c>
      <c r="I108" s="17">
        <v>2027.63</v>
      </c>
      <c r="J108" s="17">
        <v>2027.63</v>
      </c>
      <c r="K108" s="17">
        <v>2027.63</v>
      </c>
      <c r="L108" s="17">
        <v>2027.63</v>
      </c>
      <c r="M108" s="17">
        <v>2027.63</v>
      </c>
      <c r="N108" s="17">
        <v>2027.63</v>
      </c>
    </row>
    <row r="109" spans="2:14">
      <c r="B109" s="15">
        <v>266619</v>
      </c>
      <c r="C109" s="16">
        <v>38232</v>
      </c>
      <c r="D109" s="15">
        <v>2004</v>
      </c>
      <c r="E109" s="15"/>
      <c r="F109" s="15" t="s">
        <v>961</v>
      </c>
      <c r="G109" s="17">
        <v>1398</v>
      </c>
      <c r="H109" s="17">
        <v>1398</v>
      </c>
      <c r="I109" s="17">
        <v>1398</v>
      </c>
      <c r="J109" s="17">
        <v>1398</v>
      </c>
      <c r="K109" s="17">
        <v>1398</v>
      </c>
      <c r="L109" s="17">
        <v>1398</v>
      </c>
      <c r="M109" s="17">
        <v>1398</v>
      </c>
      <c r="N109" s="17">
        <v>1398</v>
      </c>
    </row>
    <row r="110" spans="2:14">
      <c r="B110" s="15">
        <v>266619</v>
      </c>
      <c r="C110" s="16">
        <v>38232</v>
      </c>
      <c r="D110" s="15">
        <v>2004</v>
      </c>
      <c r="E110" s="15"/>
      <c r="F110" s="15" t="s">
        <v>962</v>
      </c>
      <c r="G110" s="17">
        <v>0</v>
      </c>
      <c r="H110" s="17">
        <v>0</v>
      </c>
      <c r="I110" s="17">
        <v>0</v>
      </c>
      <c r="J110" s="17">
        <v>0</v>
      </c>
      <c r="K110" s="17">
        <v>0</v>
      </c>
      <c r="L110" s="17">
        <v>0</v>
      </c>
      <c r="M110" s="17">
        <v>0</v>
      </c>
      <c r="N110" s="17">
        <v>0</v>
      </c>
    </row>
    <row r="111" spans="2:14">
      <c r="B111" s="15">
        <v>266619</v>
      </c>
      <c r="C111" s="16">
        <v>38232</v>
      </c>
      <c r="D111" s="15">
        <v>2004</v>
      </c>
      <c r="E111" s="15"/>
      <c r="F111" s="15" t="s">
        <v>963</v>
      </c>
      <c r="G111" s="17">
        <v>1397.99</v>
      </c>
      <c r="H111" s="17">
        <v>1397.99</v>
      </c>
      <c r="I111" s="17">
        <v>1397.99</v>
      </c>
      <c r="J111" s="17">
        <v>1397.99</v>
      </c>
      <c r="K111" s="17">
        <v>1397.99</v>
      </c>
      <c r="L111" s="17">
        <v>1397.99</v>
      </c>
      <c r="M111" s="17">
        <v>1397.99</v>
      </c>
      <c r="N111" s="17">
        <v>1397.99</v>
      </c>
    </row>
    <row r="112" spans="2:14">
      <c r="B112" s="15">
        <v>266783</v>
      </c>
      <c r="C112" s="16">
        <v>38235</v>
      </c>
      <c r="D112" s="15">
        <v>2004</v>
      </c>
      <c r="E112" s="15"/>
      <c r="F112" s="15" t="s">
        <v>961</v>
      </c>
      <c r="G112" s="17"/>
      <c r="H112" s="17">
        <v>0</v>
      </c>
      <c r="I112" s="17">
        <v>0</v>
      </c>
      <c r="J112" s="17">
        <v>0</v>
      </c>
      <c r="K112" s="17">
        <v>0</v>
      </c>
      <c r="L112" s="17">
        <v>0</v>
      </c>
      <c r="M112" s="17">
        <v>0</v>
      </c>
      <c r="N112" s="17">
        <v>0</v>
      </c>
    </row>
    <row r="113" spans="2:14">
      <c r="B113" s="15">
        <v>266783</v>
      </c>
      <c r="C113" s="16">
        <v>38235</v>
      </c>
      <c r="D113" s="15">
        <v>2004</v>
      </c>
      <c r="E113" s="15"/>
      <c r="F113" s="15" t="s">
        <v>962</v>
      </c>
      <c r="G113" s="17"/>
      <c r="H113" s="17">
        <v>0</v>
      </c>
      <c r="I113" s="17">
        <v>0</v>
      </c>
      <c r="J113" s="17">
        <v>0</v>
      </c>
      <c r="K113" s="17">
        <v>0</v>
      </c>
      <c r="L113" s="17">
        <v>0</v>
      </c>
      <c r="M113" s="17">
        <v>0</v>
      </c>
      <c r="N113" s="17">
        <v>0</v>
      </c>
    </row>
    <row r="114" spans="2:14">
      <c r="B114" s="15">
        <v>266783</v>
      </c>
      <c r="C114" s="16">
        <v>38235</v>
      </c>
      <c r="D114" s="15">
        <v>2004</v>
      </c>
      <c r="E114" s="15"/>
      <c r="F114" s="15" t="s">
        <v>963</v>
      </c>
      <c r="G114" s="17"/>
      <c r="H114" s="17">
        <v>6107.65</v>
      </c>
      <c r="I114" s="17">
        <v>7062.1</v>
      </c>
      <c r="J114" s="17">
        <v>7062.1</v>
      </c>
      <c r="K114" s="17">
        <v>7062.1</v>
      </c>
      <c r="L114" s="17">
        <v>7062.1</v>
      </c>
      <c r="M114" s="17">
        <v>7062.1</v>
      </c>
      <c r="N114" s="17">
        <v>7062.1</v>
      </c>
    </row>
    <row r="115" spans="2:14">
      <c r="B115" s="15">
        <v>271528</v>
      </c>
      <c r="C115" s="16">
        <v>38239</v>
      </c>
      <c r="D115" s="15">
        <v>2004</v>
      </c>
      <c r="E115" s="15"/>
      <c r="F115" s="15" t="s">
        <v>961</v>
      </c>
      <c r="G115" s="17"/>
      <c r="H115" s="17">
        <v>0</v>
      </c>
      <c r="I115" s="17">
        <v>0</v>
      </c>
      <c r="J115" s="17">
        <v>0</v>
      </c>
      <c r="K115" s="17">
        <v>0</v>
      </c>
      <c r="L115" s="17">
        <v>0</v>
      </c>
      <c r="M115" s="17">
        <v>0</v>
      </c>
      <c r="N115" s="17">
        <v>0</v>
      </c>
    </row>
    <row r="116" spans="2:14">
      <c r="B116" s="15">
        <v>271528</v>
      </c>
      <c r="C116" s="16">
        <v>38239</v>
      </c>
      <c r="D116" s="15">
        <v>2004</v>
      </c>
      <c r="E116" s="15"/>
      <c r="F116" s="15" t="s">
        <v>962</v>
      </c>
      <c r="G116" s="17"/>
      <c r="H116" s="17">
        <v>0</v>
      </c>
      <c r="I116" s="17">
        <v>0</v>
      </c>
      <c r="J116" s="17">
        <v>0</v>
      </c>
      <c r="K116" s="17">
        <v>0</v>
      </c>
      <c r="L116" s="17">
        <v>0</v>
      </c>
      <c r="M116" s="17">
        <v>0</v>
      </c>
      <c r="N116" s="17">
        <v>0</v>
      </c>
    </row>
    <row r="117" spans="2:14">
      <c r="B117" s="15">
        <v>271528</v>
      </c>
      <c r="C117" s="16">
        <v>38239</v>
      </c>
      <c r="D117" s="15">
        <v>2004</v>
      </c>
      <c r="E117" s="15"/>
      <c r="F117" s="15" t="s">
        <v>963</v>
      </c>
      <c r="G117" s="17"/>
      <c r="H117" s="17">
        <v>51885.06</v>
      </c>
      <c r="I117" s="17">
        <v>52132.22</v>
      </c>
      <c r="J117" s="17">
        <v>52132.22</v>
      </c>
      <c r="K117" s="17">
        <v>52132.22</v>
      </c>
      <c r="L117" s="17">
        <v>52132.22</v>
      </c>
      <c r="M117" s="17">
        <v>52132.22</v>
      </c>
      <c r="N117" s="17">
        <v>52132.22</v>
      </c>
    </row>
    <row r="118" spans="2:14">
      <c r="B118" s="15">
        <v>272666</v>
      </c>
      <c r="C118" s="16">
        <v>38190</v>
      </c>
      <c r="D118" s="15">
        <v>2004</v>
      </c>
      <c r="E118" s="15"/>
      <c r="F118" s="15" t="s">
        <v>961</v>
      </c>
      <c r="G118" s="17">
        <v>1184.69</v>
      </c>
      <c r="H118" s="17">
        <v>1184.69</v>
      </c>
      <c r="I118" s="17">
        <v>1184.69</v>
      </c>
      <c r="J118" s="17">
        <v>1184.69</v>
      </c>
      <c r="K118" s="17">
        <v>1184.69</v>
      </c>
      <c r="L118" s="17">
        <v>1184.69</v>
      </c>
      <c r="M118" s="17">
        <v>1184.69</v>
      </c>
      <c r="N118" s="17">
        <v>1184.69</v>
      </c>
    </row>
    <row r="119" spans="2:14">
      <c r="B119" s="15">
        <v>272666</v>
      </c>
      <c r="C119" s="16">
        <v>38190</v>
      </c>
      <c r="D119" s="15">
        <v>2004</v>
      </c>
      <c r="E119" s="15"/>
      <c r="F119" s="15" t="s">
        <v>962</v>
      </c>
      <c r="G119" s="17">
        <v>0</v>
      </c>
      <c r="H119" s="17">
        <v>0</v>
      </c>
      <c r="I119" s="17">
        <v>0</v>
      </c>
      <c r="J119" s="17">
        <v>0</v>
      </c>
      <c r="K119" s="17">
        <v>0</v>
      </c>
      <c r="L119" s="17">
        <v>0</v>
      </c>
      <c r="M119" s="17">
        <v>0</v>
      </c>
      <c r="N119" s="17">
        <v>0</v>
      </c>
    </row>
    <row r="120" spans="2:14">
      <c r="B120" s="15">
        <v>272666</v>
      </c>
      <c r="C120" s="16">
        <v>38190</v>
      </c>
      <c r="D120" s="15">
        <v>2004</v>
      </c>
      <c r="E120" s="15"/>
      <c r="F120" s="15" t="s">
        <v>963</v>
      </c>
      <c r="G120" s="17">
        <v>1184.69</v>
      </c>
      <c r="H120" s="17">
        <v>1184.69</v>
      </c>
      <c r="I120" s="17">
        <v>1184.69</v>
      </c>
      <c r="J120" s="17">
        <v>1184.69</v>
      </c>
      <c r="K120" s="17">
        <v>1184.69</v>
      </c>
      <c r="L120" s="17">
        <v>1184.69</v>
      </c>
      <c r="M120" s="17">
        <v>1184.69</v>
      </c>
      <c r="N120" s="17">
        <v>1184.69</v>
      </c>
    </row>
    <row r="121" spans="2:14">
      <c r="B121" s="15">
        <v>273599</v>
      </c>
      <c r="C121" s="16">
        <v>38214</v>
      </c>
      <c r="D121" s="15">
        <v>2004</v>
      </c>
      <c r="E121" s="15"/>
      <c r="F121" s="15" t="s">
        <v>961</v>
      </c>
      <c r="G121" s="17">
        <v>0</v>
      </c>
      <c r="H121" s="17">
        <v>2171.91</v>
      </c>
      <c r="I121" s="17">
        <v>2171.91</v>
      </c>
      <c r="J121" s="17">
        <v>2171.91</v>
      </c>
      <c r="K121" s="17">
        <v>2171.91</v>
      </c>
      <c r="L121" s="17">
        <v>2171.91</v>
      </c>
      <c r="M121" s="17">
        <v>2171.91</v>
      </c>
      <c r="N121" s="17">
        <v>2171.91</v>
      </c>
    </row>
    <row r="122" spans="2:14">
      <c r="B122" s="15">
        <v>273599</v>
      </c>
      <c r="C122" s="16">
        <v>38214</v>
      </c>
      <c r="D122" s="15">
        <v>2004</v>
      </c>
      <c r="E122" s="15"/>
      <c r="F122" s="15" t="s">
        <v>962</v>
      </c>
      <c r="G122" s="17">
        <v>2171.91</v>
      </c>
      <c r="H122" s="17">
        <v>0</v>
      </c>
      <c r="I122" s="17">
        <v>0</v>
      </c>
      <c r="J122" s="17">
        <v>0</v>
      </c>
      <c r="K122" s="17">
        <v>0</v>
      </c>
      <c r="L122" s="17">
        <v>0</v>
      </c>
      <c r="M122" s="17">
        <v>0</v>
      </c>
      <c r="N122" s="17">
        <v>0</v>
      </c>
    </row>
    <row r="123" spans="2:14">
      <c r="B123" s="15">
        <v>273599</v>
      </c>
      <c r="C123" s="16">
        <v>38214</v>
      </c>
      <c r="D123" s="15">
        <v>2004</v>
      </c>
      <c r="E123" s="15"/>
      <c r="F123" s="15" t="s">
        <v>963</v>
      </c>
      <c r="G123" s="17">
        <v>2171.91</v>
      </c>
      <c r="H123" s="17">
        <v>2171.91</v>
      </c>
      <c r="I123" s="17">
        <v>2171.91</v>
      </c>
      <c r="J123" s="17">
        <v>2171.91</v>
      </c>
      <c r="K123" s="17">
        <v>2171.91</v>
      </c>
      <c r="L123" s="17">
        <v>2171.91</v>
      </c>
      <c r="M123" s="17">
        <v>2171.91</v>
      </c>
      <c r="N123" s="17">
        <v>2171.91</v>
      </c>
    </row>
    <row r="124" spans="2:14">
      <c r="B124" s="15">
        <v>273615</v>
      </c>
      <c r="C124" s="16">
        <v>38218</v>
      </c>
      <c r="D124" s="15">
        <v>2004</v>
      </c>
      <c r="E124" s="15"/>
      <c r="F124" s="15" t="s">
        <v>961</v>
      </c>
      <c r="G124" s="17">
        <v>1188.47</v>
      </c>
      <c r="H124" s="17">
        <v>1188.47</v>
      </c>
      <c r="I124" s="17">
        <v>1188.47</v>
      </c>
      <c r="J124" s="17">
        <v>1188.47</v>
      </c>
      <c r="K124" s="17">
        <v>1188.47</v>
      </c>
      <c r="L124" s="17">
        <v>1188.47</v>
      </c>
      <c r="M124" s="17">
        <v>1188.47</v>
      </c>
      <c r="N124" s="17">
        <v>1188.47</v>
      </c>
    </row>
    <row r="125" spans="2:14">
      <c r="B125" s="15">
        <v>273615</v>
      </c>
      <c r="C125" s="16">
        <v>38218</v>
      </c>
      <c r="D125" s="15">
        <v>2004</v>
      </c>
      <c r="E125" s="15"/>
      <c r="F125" s="15" t="s">
        <v>962</v>
      </c>
      <c r="G125" s="17">
        <v>0.01</v>
      </c>
      <c r="H125" s="17">
        <v>0.01</v>
      </c>
      <c r="I125" s="17">
        <v>0.01</v>
      </c>
      <c r="J125" s="17">
        <v>0.01</v>
      </c>
      <c r="K125" s="17">
        <v>0.01</v>
      </c>
      <c r="L125" s="17">
        <v>0.01</v>
      </c>
      <c r="M125" s="17">
        <v>0.01</v>
      </c>
      <c r="N125" s="17">
        <v>0.01</v>
      </c>
    </row>
    <row r="126" spans="2:14">
      <c r="B126" s="15">
        <v>273615</v>
      </c>
      <c r="C126" s="16">
        <v>38218</v>
      </c>
      <c r="D126" s="15">
        <v>2004</v>
      </c>
      <c r="E126" s="15"/>
      <c r="F126" s="15" t="s">
        <v>963</v>
      </c>
      <c r="G126" s="17">
        <v>1188.48</v>
      </c>
      <c r="H126" s="17">
        <v>1188.48</v>
      </c>
      <c r="I126" s="17">
        <v>1188.48</v>
      </c>
      <c r="J126" s="17">
        <v>1188.48</v>
      </c>
      <c r="K126" s="17">
        <v>1188.48</v>
      </c>
      <c r="L126" s="17">
        <v>1188.48</v>
      </c>
      <c r="M126" s="17">
        <v>1188.48</v>
      </c>
      <c r="N126" s="17">
        <v>1188.48</v>
      </c>
    </row>
    <row r="127" spans="2:14">
      <c r="B127" s="15">
        <v>273623</v>
      </c>
      <c r="C127" s="16">
        <v>38217</v>
      </c>
      <c r="D127" s="15">
        <v>2004</v>
      </c>
      <c r="E127" s="15"/>
      <c r="F127" s="15" t="s">
        <v>961</v>
      </c>
      <c r="G127" s="17">
        <v>2320.08</v>
      </c>
      <c r="H127" s="17">
        <v>2320.08</v>
      </c>
      <c r="I127" s="17">
        <v>2320.08</v>
      </c>
      <c r="J127" s="17">
        <v>2320.08</v>
      </c>
      <c r="K127" s="17">
        <v>2320.08</v>
      </c>
      <c r="L127" s="17">
        <v>2320.08</v>
      </c>
      <c r="M127" s="17">
        <v>2320.08</v>
      </c>
      <c r="N127" s="17">
        <v>2320.08</v>
      </c>
    </row>
    <row r="128" spans="2:14">
      <c r="B128" s="15">
        <v>273623</v>
      </c>
      <c r="C128" s="16">
        <v>38217</v>
      </c>
      <c r="D128" s="15">
        <v>2004</v>
      </c>
      <c r="E128" s="15"/>
      <c r="F128" s="15" t="s">
        <v>962</v>
      </c>
      <c r="G128" s="17">
        <v>0.39</v>
      </c>
      <c r="H128" s="17">
        <v>0.39</v>
      </c>
      <c r="I128" s="17">
        <v>0.39</v>
      </c>
      <c r="J128" s="17">
        <v>0.39</v>
      </c>
      <c r="K128" s="17">
        <v>0.39</v>
      </c>
      <c r="L128" s="17">
        <v>0.39</v>
      </c>
      <c r="M128" s="17">
        <v>0.39</v>
      </c>
      <c r="N128" s="17">
        <v>0.39</v>
      </c>
    </row>
    <row r="129" spans="2:14">
      <c r="B129" s="15">
        <v>273623</v>
      </c>
      <c r="C129" s="16">
        <v>38217</v>
      </c>
      <c r="D129" s="15">
        <v>2004</v>
      </c>
      <c r="E129" s="15"/>
      <c r="F129" s="15" t="s">
        <v>963</v>
      </c>
      <c r="G129" s="17">
        <v>2320.4699999999998</v>
      </c>
      <c r="H129" s="17">
        <v>2320.4699999999998</v>
      </c>
      <c r="I129" s="17">
        <v>2320.4699999999998</v>
      </c>
      <c r="J129" s="17">
        <v>2320.4699999999998</v>
      </c>
      <c r="K129" s="17">
        <v>2320.4699999999998</v>
      </c>
      <c r="L129" s="17">
        <v>2320.4699999999998</v>
      </c>
      <c r="M129" s="17">
        <v>2320.4699999999998</v>
      </c>
      <c r="N129" s="17">
        <v>2320.4699999999998</v>
      </c>
    </row>
    <row r="130" spans="2:14">
      <c r="B130" s="15">
        <v>273649</v>
      </c>
      <c r="C130" s="16">
        <v>38235</v>
      </c>
      <c r="D130" s="15">
        <v>2004</v>
      </c>
      <c r="E130" s="15"/>
      <c r="F130" s="15" t="s">
        <v>961</v>
      </c>
      <c r="G130" s="17"/>
      <c r="H130" s="17">
        <v>0</v>
      </c>
      <c r="I130" s="17">
        <v>0</v>
      </c>
      <c r="J130" s="17">
        <v>0</v>
      </c>
      <c r="K130" s="17">
        <v>0</v>
      </c>
      <c r="L130" s="17">
        <v>0</v>
      </c>
      <c r="M130" s="17">
        <v>0</v>
      </c>
      <c r="N130" s="17">
        <v>0</v>
      </c>
    </row>
    <row r="131" spans="2:14">
      <c r="B131" s="15">
        <v>273649</v>
      </c>
      <c r="C131" s="16">
        <v>38235</v>
      </c>
      <c r="D131" s="15">
        <v>2004</v>
      </c>
      <c r="E131" s="15"/>
      <c r="F131" s="15" t="s">
        <v>962</v>
      </c>
      <c r="G131" s="17"/>
      <c r="H131" s="17">
        <v>0</v>
      </c>
      <c r="I131" s="17">
        <v>0</v>
      </c>
      <c r="J131" s="17">
        <v>0</v>
      </c>
      <c r="K131" s="17">
        <v>0</v>
      </c>
      <c r="L131" s="17">
        <v>0</v>
      </c>
      <c r="M131" s="17">
        <v>0</v>
      </c>
      <c r="N131" s="17">
        <v>0</v>
      </c>
    </row>
    <row r="132" spans="2:14">
      <c r="B132" s="15">
        <v>273649</v>
      </c>
      <c r="C132" s="16">
        <v>38235</v>
      </c>
      <c r="D132" s="15">
        <v>2004</v>
      </c>
      <c r="E132" s="15"/>
      <c r="F132" s="15" t="s">
        <v>963</v>
      </c>
      <c r="G132" s="17"/>
      <c r="H132" s="17">
        <v>2717.31</v>
      </c>
      <c r="I132" s="17">
        <v>2717.31</v>
      </c>
      <c r="J132" s="17">
        <v>2717.31</v>
      </c>
      <c r="K132" s="17">
        <v>2717.31</v>
      </c>
      <c r="L132" s="17">
        <v>2717.31</v>
      </c>
      <c r="M132" s="17">
        <v>2717.31</v>
      </c>
      <c r="N132" s="17">
        <v>2717.31</v>
      </c>
    </row>
    <row r="133" spans="2:14">
      <c r="B133" s="15">
        <v>278283</v>
      </c>
      <c r="C133" s="16">
        <v>38245</v>
      </c>
      <c r="D133" s="15">
        <v>2004</v>
      </c>
      <c r="E133" s="15"/>
      <c r="F133" s="15" t="s">
        <v>961</v>
      </c>
      <c r="G133" s="17">
        <v>0</v>
      </c>
      <c r="H133" s="17">
        <v>0</v>
      </c>
      <c r="I133" s="17">
        <v>0</v>
      </c>
      <c r="J133" s="17">
        <v>0</v>
      </c>
      <c r="K133" s="17">
        <v>0</v>
      </c>
      <c r="L133" s="17">
        <v>0</v>
      </c>
      <c r="M133" s="17">
        <v>0</v>
      </c>
      <c r="N133" s="17">
        <v>0</v>
      </c>
    </row>
    <row r="134" spans="2:14">
      <c r="B134" s="15">
        <v>278283</v>
      </c>
      <c r="C134" s="16">
        <v>38245</v>
      </c>
      <c r="D134" s="15">
        <v>2004</v>
      </c>
      <c r="E134" s="15"/>
      <c r="F134" s="15" t="s">
        <v>962</v>
      </c>
      <c r="G134" s="17">
        <v>1125000</v>
      </c>
      <c r="H134" s="17">
        <v>0</v>
      </c>
      <c r="I134" s="17">
        <v>0</v>
      </c>
      <c r="J134" s="17">
        <v>0</v>
      </c>
      <c r="K134" s="17">
        <v>0</v>
      </c>
      <c r="L134" s="17">
        <v>0</v>
      </c>
      <c r="M134" s="17">
        <v>0</v>
      </c>
      <c r="N134" s="17">
        <v>0</v>
      </c>
    </row>
    <row r="135" spans="2:14">
      <c r="B135" s="15">
        <v>278283</v>
      </c>
      <c r="C135" s="16">
        <v>38245</v>
      </c>
      <c r="D135" s="15">
        <v>2004</v>
      </c>
      <c r="E135" s="15"/>
      <c r="F135" s="15" t="s">
        <v>963</v>
      </c>
      <c r="G135" s="17">
        <v>1125000</v>
      </c>
      <c r="H135" s="17">
        <v>70942.77</v>
      </c>
      <c r="I135" s="17">
        <v>71711.259999999995</v>
      </c>
      <c r="J135" s="17">
        <v>73745.3</v>
      </c>
      <c r="K135" s="17">
        <v>73745.3</v>
      </c>
      <c r="L135" s="17">
        <v>73745.3</v>
      </c>
      <c r="M135" s="17">
        <v>73745.3</v>
      </c>
      <c r="N135" s="17">
        <v>73745.3</v>
      </c>
    </row>
    <row r="136" spans="2:14">
      <c r="B136" s="15">
        <v>279976</v>
      </c>
      <c r="C136" s="16">
        <v>38247</v>
      </c>
      <c r="D136" s="15">
        <v>2004</v>
      </c>
      <c r="E136" s="15"/>
      <c r="F136" s="15" t="s">
        <v>961</v>
      </c>
      <c r="G136" s="17">
        <v>0</v>
      </c>
      <c r="H136" s="17">
        <v>0</v>
      </c>
      <c r="I136" s="17">
        <v>19000</v>
      </c>
      <c r="J136" s="17">
        <v>19000</v>
      </c>
      <c r="K136" s="17">
        <v>58676.37</v>
      </c>
      <c r="L136" s="17">
        <v>58676.37</v>
      </c>
      <c r="M136" s="17">
        <v>58676.37</v>
      </c>
      <c r="N136" s="17">
        <v>58676.37</v>
      </c>
    </row>
    <row r="137" spans="2:14">
      <c r="B137" s="15">
        <v>279976</v>
      </c>
      <c r="C137" s="16">
        <v>38247</v>
      </c>
      <c r="D137" s="15">
        <v>2004</v>
      </c>
      <c r="E137" s="15"/>
      <c r="F137" s="15" t="s">
        <v>962</v>
      </c>
      <c r="G137" s="17">
        <v>96000</v>
      </c>
      <c r="H137" s="17">
        <v>96000</v>
      </c>
      <c r="I137" s="17">
        <v>77000</v>
      </c>
      <c r="J137" s="17">
        <v>39676.370000000003</v>
      </c>
      <c r="K137" s="17">
        <v>0</v>
      </c>
      <c r="L137" s="17">
        <v>0</v>
      </c>
      <c r="M137" s="17">
        <v>0</v>
      </c>
      <c r="N137" s="17">
        <v>0</v>
      </c>
    </row>
    <row r="138" spans="2:14">
      <c r="B138" s="15">
        <v>279976</v>
      </c>
      <c r="C138" s="16">
        <v>38247</v>
      </c>
      <c r="D138" s="15">
        <v>2004</v>
      </c>
      <c r="E138" s="15"/>
      <c r="F138" s="15" t="s">
        <v>963</v>
      </c>
      <c r="G138" s="17">
        <v>96000</v>
      </c>
      <c r="H138" s="17">
        <v>108307.97</v>
      </c>
      <c r="I138" s="17">
        <v>149354.14000000001</v>
      </c>
      <c r="J138" s="17">
        <v>112030.51</v>
      </c>
      <c r="K138" s="17">
        <v>121149.01</v>
      </c>
      <c r="L138" s="17">
        <v>121149.01</v>
      </c>
      <c r="M138" s="17">
        <v>121149.01</v>
      </c>
      <c r="N138" s="17">
        <v>121149.01</v>
      </c>
    </row>
    <row r="139" spans="2:14">
      <c r="B139" s="15">
        <v>285502</v>
      </c>
      <c r="C139" s="16">
        <v>38205</v>
      </c>
      <c r="D139" s="15">
        <v>2004</v>
      </c>
      <c r="E139" s="15"/>
      <c r="F139" s="15" t="s">
        <v>961</v>
      </c>
      <c r="G139" s="17">
        <v>1499.25</v>
      </c>
      <c r="H139" s="17">
        <v>1499.25</v>
      </c>
      <c r="I139" s="17">
        <v>1499.25</v>
      </c>
      <c r="J139" s="17">
        <v>1499.25</v>
      </c>
      <c r="K139" s="17">
        <v>1499.25</v>
      </c>
      <c r="L139" s="17">
        <v>1499.25</v>
      </c>
      <c r="M139" s="17">
        <v>1499.25</v>
      </c>
      <c r="N139" s="17">
        <v>1499.25</v>
      </c>
    </row>
    <row r="140" spans="2:14">
      <c r="B140" s="15">
        <v>285502</v>
      </c>
      <c r="C140" s="16">
        <v>38205</v>
      </c>
      <c r="D140" s="15">
        <v>2004</v>
      </c>
      <c r="E140" s="15"/>
      <c r="F140" s="15" t="s">
        <v>962</v>
      </c>
      <c r="G140" s="17">
        <v>0</v>
      </c>
      <c r="H140" s="17">
        <v>0</v>
      </c>
      <c r="I140" s="17">
        <v>0</v>
      </c>
      <c r="J140" s="17">
        <v>0</v>
      </c>
      <c r="K140" s="17">
        <v>0</v>
      </c>
      <c r="L140" s="17">
        <v>0</v>
      </c>
      <c r="M140" s="17">
        <v>0</v>
      </c>
      <c r="N140" s="17">
        <v>0</v>
      </c>
    </row>
    <row r="141" spans="2:14">
      <c r="B141" s="15">
        <v>285502</v>
      </c>
      <c r="C141" s="16">
        <v>38205</v>
      </c>
      <c r="D141" s="15">
        <v>2004</v>
      </c>
      <c r="E141" s="15"/>
      <c r="F141" s="15" t="s">
        <v>963</v>
      </c>
      <c r="G141" s="17">
        <v>1499.25</v>
      </c>
      <c r="H141" s="17">
        <v>1499.25</v>
      </c>
      <c r="I141" s="17">
        <v>1499.25</v>
      </c>
      <c r="J141" s="17">
        <v>1499.25</v>
      </c>
      <c r="K141" s="17">
        <v>1499.25</v>
      </c>
      <c r="L141" s="17">
        <v>1499.25</v>
      </c>
      <c r="M141" s="17">
        <v>1499.25</v>
      </c>
      <c r="N141" s="17">
        <v>1499.25</v>
      </c>
    </row>
    <row r="142" spans="2:14">
      <c r="B142" s="15">
        <v>289686</v>
      </c>
      <c r="C142" s="16">
        <v>38253</v>
      </c>
      <c r="D142" s="15">
        <v>2004</v>
      </c>
      <c r="E142" s="15"/>
      <c r="F142" s="15" t="s">
        <v>961</v>
      </c>
      <c r="G142" s="17">
        <v>0</v>
      </c>
      <c r="H142" s="17">
        <v>0</v>
      </c>
      <c r="I142" s="17">
        <v>0</v>
      </c>
      <c r="J142" s="17">
        <v>0</v>
      </c>
      <c r="K142" s="17">
        <v>0</v>
      </c>
      <c r="L142" s="17">
        <v>0</v>
      </c>
      <c r="M142" s="17">
        <v>0</v>
      </c>
      <c r="N142" s="17">
        <v>0</v>
      </c>
    </row>
    <row r="143" spans="2:14">
      <c r="B143" s="15">
        <v>289686</v>
      </c>
      <c r="C143" s="16">
        <v>38253</v>
      </c>
      <c r="D143" s="15">
        <v>2004</v>
      </c>
      <c r="E143" s="15"/>
      <c r="F143" s="15" t="s">
        <v>962</v>
      </c>
      <c r="G143" s="17">
        <v>80716</v>
      </c>
      <c r="H143" s="17">
        <v>80716</v>
      </c>
      <c r="I143" s="17">
        <v>64758.15</v>
      </c>
      <c r="J143" s="17">
        <v>0</v>
      </c>
      <c r="K143" s="17">
        <v>0</v>
      </c>
      <c r="L143" s="17">
        <v>0</v>
      </c>
      <c r="M143" s="17">
        <v>0</v>
      </c>
      <c r="N143" s="17">
        <v>0</v>
      </c>
    </row>
    <row r="144" spans="2:14">
      <c r="B144" s="15">
        <v>289686</v>
      </c>
      <c r="C144" s="16">
        <v>38253</v>
      </c>
      <c r="D144" s="15">
        <v>2004</v>
      </c>
      <c r="E144" s="15"/>
      <c r="F144" s="15" t="s">
        <v>963</v>
      </c>
      <c r="G144" s="17">
        <v>80716</v>
      </c>
      <c r="H144" s="17">
        <v>90943.86</v>
      </c>
      <c r="I144" s="17">
        <v>74986.009999999995</v>
      </c>
      <c r="J144" s="17">
        <v>10227.86</v>
      </c>
      <c r="K144" s="17">
        <v>10227.86</v>
      </c>
      <c r="L144" s="17">
        <v>10227.86</v>
      </c>
      <c r="M144" s="17">
        <v>10227.86</v>
      </c>
      <c r="N144" s="17">
        <v>10227.86</v>
      </c>
    </row>
    <row r="145" spans="2:14">
      <c r="B145" s="15">
        <v>290338</v>
      </c>
      <c r="C145" s="16">
        <v>38253</v>
      </c>
      <c r="D145" s="15">
        <v>2004</v>
      </c>
      <c r="E145" s="15"/>
      <c r="F145" s="15" t="s">
        <v>961</v>
      </c>
      <c r="G145" s="17">
        <v>0</v>
      </c>
      <c r="H145" s="17">
        <v>0</v>
      </c>
      <c r="I145" s="17">
        <v>0</v>
      </c>
      <c r="J145" s="17">
        <v>0</v>
      </c>
      <c r="K145" s="17">
        <v>0</v>
      </c>
      <c r="L145" s="17">
        <v>0</v>
      </c>
      <c r="M145" s="17">
        <v>0</v>
      </c>
      <c r="N145" s="17">
        <v>0</v>
      </c>
    </row>
    <row r="146" spans="2:14">
      <c r="B146" s="15">
        <v>290338</v>
      </c>
      <c r="C146" s="16">
        <v>38253</v>
      </c>
      <c r="D146" s="15">
        <v>2004</v>
      </c>
      <c r="E146" s="15"/>
      <c r="F146" s="15" t="s">
        <v>962</v>
      </c>
      <c r="G146" s="17">
        <v>7721.5</v>
      </c>
      <c r="H146" s="17">
        <v>0</v>
      </c>
      <c r="I146" s="17">
        <v>0</v>
      </c>
      <c r="J146" s="17">
        <v>0</v>
      </c>
      <c r="K146" s="17">
        <v>0</v>
      </c>
      <c r="L146" s="17">
        <v>0</v>
      </c>
      <c r="M146" s="17">
        <v>0</v>
      </c>
      <c r="N146" s="17">
        <v>0</v>
      </c>
    </row>
    <row r="147" spans="2:14">
      <c r="B147" s="15">
        <v>290338</v>
      </c>
      <c r="C147" s="16">
        <v>38253</v>
      </c>
      <c r="D147" s="15">
        <v>2004</v>
      </c>
      <c r="E147" s="15"/>
      <c r="F147" s="15" t="s">
        <v>963</v>
      </c>
      <c r="G147" s="17">
        <v>7869.37</v>
      </c>
      <c r="H147" s="17">
        <v>38104.35</v>
      </c>
      <c r="I147" s="17">
        <v>38263.410000000003</v>
      </c>
      <c r="J147" s="17">
        <v>40268.699999999997</v>
      </c>
      <c r="K147" s="17">
        <v>40268.699999999997</v>
      </c>
      <c r="L147" s="17">
        <v>40268.699999999997</v>
      </c>
      <c r="M147" s="17">
        <v>40268.699999999997</v>
      </c>
      <c r="N147" s="17">
        <v>40268.699999999997</v>
      </c>
    </row>
    <row r="148" spans="2:14">
      <c r="B148" s="15">
        <v>291286</v>
      </c>
      <c r="C148" s="16">
        <v>38237</v>
      </c>
      <c r="D148" s="15">
        <v>2004</v>
      </c>
      <c r="E148" s="15"/>
      <c r="F148" s="15" t="s">
        <v>961</v>
      </c>
      <c r="G148" s="17">
        <v>0</v>
      </c>
      <c r="H148" s="17">
        <v>236.09</v>
      </c>
      <c r="I148" s="17">
        <v>236.09</v>
      </c>
      <c r="J148" s="17">
        <v>236.09</v>
      </c>
      <c r="K148" s="17">
        <v>236.09</v>
      </c>
      <c r="L148" s="17">
        <v>236.09</v>
      </c>
      <c r="M148" s="17">
        <v>236.09</v>
      </c>
      <c r="N148" s="17">
        <v>236.09</v>
      </c>
    </row>
    <row r="149" spans="2:14">
      <c r="B149" s="15">
        <v>291286</v>
      </c>
      <c r="C149" s="16">
        <v>38237</v>
      </c>
      <c r="D149" s="15">
        <v>2004</v>
      </c>
      <c r="E149" s="15"/>
      <c r="F149" s="15" t="s">
        <v>962</v>
      </c>
      <c r="G149" s="17">
        <v>1960.76</v>
      </c>
      <c r="H149" s="17">
        <v>0</v>
      </c>
      <c r="I149" s="17">
        <v>0</v>
      </c>
      <c r="J149" s="17">
        <v>0</v>
      </c>
      <c r="K149" s="17">
        <v>0</v>
      </c>
      <c r="L149" s="17">
        <v>0</v>
      </c>
      <c r="M149" s="17">
        <v>0</v>
      </c>
      <c r="N149" s="17">
        <v>0</v>
      </c>
    </row>
    <row r="150" spans="2:14">
      <c r="B150" s="15">
        <v>291286</v>
      </c>
      <c r="C150" s="16">
        <v>38237</v>
      </c>
      <c r="D150" s="15">
        <v>2004</v>
      </c>
      <c r="E150" s="15"/>
      <c r="F150" s="15" t="s">
        <v>963</v>
      </c>
      <c r="G150" s="17">
        <v>1960.76</v>
      </c>
      <c r="H150" s="17">
        <v>236.09</v>
      </c>
      <c r="I150" s="17">
        <v>236.09</v>
      </c>
      <c r="J150" s="17">
        <v>236.09</v>
      </c>
      <c r="K150" s="17">
        <v>236.09</v>
      </c>
      <c r="L150" s="17">
        <v>236.09</v>
      </c>
      <c r="M150" s="17">
        <v>236.09</v>
      </c>
      <c r="N150" s="17">
        <v>236.09</v>
      </c>
    </row>
    <row r="151" spans="2:14">
      <c r="B151" s="15">
        <v>291674</v>
      </c>
      <c r="C151" s="16">
        <v>38254</v>
      </c>
      <c r="D151" s="15">
        <v>2004</v>
      </c>
      <c r="E151" s="15"/>
      <c r="F151" s="15" t="s">
        <v>961</v>
      </c>
      <c r="G151" s="17"/>
      <c r="H151" s="17">
        <v>0</v>
      </c>
      <c r="I151" s="17">
        <v>0</v>
      </c>
      <c r="J151" s="17">
        <v>0</v>
      </c>
      <c r="K151" s="17">
        <v>0</v>
      </c>
      <c r="L151" s="17">
        <v>0</v>
      </c>
      <c r="M151" s="17">
        <v>0</v>
      </c>
      <c r="N151" s="17">
        <v>0</v>
      </c>
    </row>
    <row r="152" spans="2:14">
      <c r="B152" s="15">
        <v>291674</v>
      </c>
      <c r="C152" s="16">
        <v>38254</v>
      </c>
      <c r="D152" s="15">
        <v>2004</v>
      </c>
      <c r="E152" s="15"/>
      <c r="F152" s="15" t="s">
        <v>962</v>
      </c>
      <c r="G152" s="17"/>
      <c r="H152" s="17">
        <v>0</v>
      </c>
      <c r="I152" s="17">
        <v>0</v>
      </c>
      <c r="J152" s="17">
        <v>0</v>
      </c>
      <c r="K152" s="17">
        <v>0</v>
      </c>
      <c r="L152" s="17">
        <v>0</v>
      </c>
      <c r="M152" s="17">
        <v>0</v>
      </c>
      <c r="N152" s="17">
        <v>0</v>
      </c>
    </row>
    <row r="153" spans="2:14">
      <c r="B153" s="15">
        <v>291674</v>
      </c>
      <c r="C153" s="16">
        <v>38254</v>
      </c>
      <c r="D153" s="15">
        <v>2004</v>
      </c>
      <c r="E153" s="15"/>
      <c r="F153" s="15" t="s">
        <v>963</v>
      </c>
      <c r="G153" s="17"/>
      <c r="H153" s="17">
        <v>2658.66</v>
      </c>
      <c r="I153" s="17">
        <v>2658.66</v>
      </c>
      <c r="J153" s="17">
        <v>2658.66</v>
      </c>
      <c r="K153" s="17">
        <v>2658.66</v>
      </c>
      <c r="L153" s="17">
        <v>2658.66</v>
      </c>
      <c r="M153" s="17">
        <v>2658.66</v>
      </c>
      <c r="N153" s="17">
        <v>2658.66</v>
      </c>
    </row>
    <row r="154" spans="2:14">
      <c r="B154" s="15">
        <v>293381</v>
      </c>
      <c r="C154" s="16">
        <v>38257</v>
      </c>
      <c r="D154" s="15">
        <v>2004</v>
      </c>
      <c r="E154" s="15"/>
      <c r="F154" s="15" t="s">
        <v>961</v>
      </c>
      <c r="G154" s="17"/>
      <c r="H154" s="17">
        <v>0</v>
      </c>
      <c r="I154" s="17">
        <v>0</v>
      </c>
      <c r="J154" s="17">
        <v>0</v>
      </c>
      <c r="K154" s="17">
        <v>0</v>
      </c>
      <c r="L154" s="17">
        <v>0</v>
      </c>
      <c r="M154" s="17">
        <v>0</v>
      </c>
      <c r="N154" s="17">
        <v>0</v>
      </c>
    </row>
    <row r="155" spans="2:14">
      <c r="B155" s="15">
        <v>293381</v>
      </c>
      <c r="C155" s="16">
        <v>38257</v>
      </c>
      <c r="D155" s="15">
        <v>2004</v>
      </c>
      <c r="E155" s="15"/>
      <c r="F155" s="15" t="s">
        <v>962</v>
      </c>
      <c r="G155" s="17"/>
      <c r="H155" s="17">
        <v>0</v>
      </c>
      <c r="I155" s="17">
        <v>0</v>
      </c>
      <c r="J155" s="17">
        <v>0</v>
      </c>
      <c r="K155" s="17">
        <v>0</v>
      </c>
      <c r="L155" s="17">
        <v>0</v>
      </c>
      <c r="M155" s="17">
        <v>0</v>
      </c>
      <c r="N155" s="17">
        <v>0</v>
      </c>
    </row>
    <row r="156" spans="2:14">
      <c r="B156" s="15">
        <v>293381</v>
      </c>
      <c r="C156" s="16">
        <v>38257</v>
      </c>
      <c r="D156" s="15">
        <v>2004</v>
      </c>
      <c r="E156" s="15"/>
      <c r="F156" s="15" t="s">
        <v>963</v>
      </c>
      <c r="G156" s="17"/>
      <c r="H156" s="17">
        <v>37281.760000000002</v>
      </c>
      <c r="I156" s="17">
        <v>44233.279999999999</v>
      </c>
      <c r="J156" s="17">
        <v>44233.279999999999</v>
      </c>
      <c r="K156" s="17">
        <v>44233.279999999999</v>
      </c>
      <c r="L156" s="17">
        <v>44233.279999999999</v>
      </c>
      <c r="M156" s="17">
        <v>44233.279999999999</v>
      </c>
      <c r="N156" s="17">
        <v>44233.279999999999</v>
      </c>
    </row>
    <row r="157" spans="2:14">
      <c r="B157" s="15">
        <v>294876</v>
      </c>
      <c r="C157" s="16">
        <v>38241</v>
      </c>
      <c r="D157" s="15">
        <v>2004</v>
      </c>
      <c r="E157" s="15"/>
      <c r="F157" s="15" t="s">
        <v>961</v>
      </c>
      <c r="G157" s="17">
        <v>0</v>
      </c>
      <c r="H157" s="17">
        <v>443.46</v>
      </c>
      <c r="I157" s="17">
        <v>443.46</v>
      </c>
      <c r="J157" s="17">
        <v>443.46</v>
      </c>
      <c r="K157" s="17">
        <v>443.46</v>
      </c>
      <c r="L157" s="17">
        <v>443.46</v>
      </c>
      <c r="M157" s="17">
        <v>443.46</v>
      </c>
      <c r="N157" s="17">
        <v>443.46</v>
      </c>
    </row>
    <row r="158" spans="2:14">
      <c r="B158" s="15">
        <v>294876</v>
      </c>
      <c r="C158" s="16">
        <v>38241</v>
      </c>
      <c r="D158" s="15">
        <v>2004</v>
      </c>
      <c r="E158" s="15"/>
      <c r="F158" s="15" t="s">
        <v>962</v>
      </c>
      <c r="G158" s="17">
        <v>443.45</v>
      </c>
      <c r="H158" s="17">
        <v>0</v>
      </c>
      <c r="I158" s="17">
        <v>0</v>
      </c>
      <c r="J158" s="17">
        <v>0</v>
      </c>
      <c r="K158" s="17">
        <v>0</v>
      </c>
      <c r="L158" s="17">
        <v>0</v>
      </c>
      <c r="M158" s="17">
        <v>0</v>
      </c>
      <c r="N158" s="17">
        <v>0</v>
      </c>
    </row>
    <row r="159" spans="2:14">
      <c r="B159" s="15">
        <v>294876</v>
      </c>
      <c r="C159" s="16">
        <v>38241</v>
      </c>
      <c r="D159" s="15">
        <v>2004</v>
      </c>
      <c r="E159" s="15"/>
      <c r="F159" s="15" t="s">
        <v>963</v>
      </c>
      <c r="G159" s="17">
        <v>443.45</v>
      </c>
      <c r="H159" s="17">
        <v>443.45</v>
      </c>
      <c r="I159" s="17">
        <v>443.45</v>
      </c>
      <c r="J159" s="17">
        <v>443.45</v>
      </c>
      <c r="K159" s="17">
        <v>443.45</v>
      </c>
      <c r="L159" s="17">
        <v>443.45</v>
      </c>
      <c r="M159" s="17">
        <v>443.45</v>
      </c>
      <c r="N159" s="17">
        <v>443.45</v>
      </c>
    </row>
    <row r="160" spans="2:14">
      <c r="B160" s="15">
        <v>299156</v>
      </c>
      <c r="C160" s="16">
        <v>38216</v>
      </c>
      <c r="D160" s="15">
        <v>2004</v>
      </c>
      <c r="E160" s="15"/>
      <c r="F160" s="15" t="s">
        <v>961</v>
      </c>
      <c r="G160" s="17">
        <v>2027.63</v>
      </c>
      <c r="H160" s="17">
        <v>2027.63</v>
      </c>
      <c r="I160" s="17">
        <v>2027.63</v>
      </c>
      <c r="J160" s="17">
        <v>2027.63</v>
      </c>
      <c r="K160" s="17">
        <v>2027.63</v>
      </c>
      <c r="L160" s="17">
        <v>2027.63</v>
      </c>
      <c r="M160" s="17">
        <v>2027.63</v>
      </c>
      <c r="N160" s="17">
        <v>2027.63</v>
      </c>
    </row>
    <row r="161" spans="2:14">
      <c r="B161" s="15">
        <v>299156</v>
      </c>
      <c r="C161" s="16">
        <v>38216</v>
      </c>
      <c r="D161" s="15">
        <v>2004</v>
      </c>
      <c r="E161" s="15"/>
      <c r="F161" s="15" t="s">
        <v>962</v>
      </c>
      <c r="G161" s="17">
        <v>0</v>
      </c>
      <c r="H161" s="17">
        <v>0</v>
      </c>
      <c r="I161" s="17">
        <v>0</v>
      </c>
      <c r="J161" s="17">
        <v>0</v>
      </c>
      <c r="K161" s="17">
        <v>0</v>
      </c>
      <c r="L161" s="17">
        <v>0</v>
      </c>
      <c r="M161" s="17">
        <v>0</v>
      </c>
      <c r="N161" s="17">
        <v>0</v>
      </c>
    </row>
    <row r="162" spans="2:14">
      <c r="B162" s="15">
        <v>299156</v>
      </c>
      <c r="C162" s="16">
        <v>38216</v>
      </c>
      <c r="D162" s="15">
        <v>2004</v>
      </c>
      <c r="E162" s="15"/>
      <c r="F162" s="15" t="s">
        <v>963</v>
      </c>
      <c r="G162" s="17">
        <v>2027.63</v>
      </c>
      <c r="H162" s="17">
        <v>2027.63</v>
      </c>
      <c r="I162" s="17">
        <v>2027.63</v>
      </c>
      <c r="J162" s="17">
        <v>2027.63</v>
      </c>
      <c r="K162" s="17">
        <v>2027.63</v>
      </c>
      <c r="L162" s="17">
        <v>2027.63</v>
      </c>
      <c r="M162" s="17">
        <v>2027.63</v>
      </c>
      <c r="N162" s="17">
        <v>2027.63</v>
      </c>
    </row>
    <row r="163" spans="2:14">
      <c r="B163" s="15">
        <v>299800</v>
      </c>
      <c r="C163" s="16">
        <v>38224</v>
      </c>
      <c r="D163" s="15">
        <v>2004</v>
      </c>
      <c r="E163" s="15"/>
      <c r="F163" s="15" t="s">
        <v>961</v>
      </c>
      <c r="G163" s="17">
        <v>0</v>
      </c>
      <c r="H163" s="17">
        <v>1186.67</v>
      </c>
      <c r="I163" s="17">
        <v>1186.67</v>
      </c>
      <c r="J163" s="17">
        <v>1186.67</v>
      </c>
      <c r="K163" s="17">
        <v>1186.67</v>
      </c>
      <c r="L163" s="17">
        <v>1186.67</v>
      </c>
      <c r="M163" s="17">
        <v>1186.67</v>
      </c>
      <c r="N163" s="17">
        <v>1186.67</v>
      </c>
    </row>
    <row r="164" spans="2:14">
      <c r="B164" s="15">
        <v>299800</v>
      </c>
      <c r="C164" s="16">
        <v>38224</v>
      </c>
      <c r="D164" s="15">
        <v>2004</v>
      </c>
      <c r="E164" s="15"/>
      <c r="F164" s="15" t="s">
        <v>962</v>
      </c>
      <c r="G164" s="17">
        <v>1699.99</v>
      </c>
      <c r="H164" s="17">
        <v>0</v>
      </c>
      <c r="I164" s="17">
        <v>0</v>
      </c>
      <c r="J164" s="17">
        <v>0</v>
      </c>
      <c r="K164" s="17">
        <v>0</v>
      </c>
      <c r="L164" s="17">
        <v>0</v>
      </c>
      <c r="M164" s="17">
        <v>0</v>
      </c>
      <c r="N164" s="17">
        <v>0</v>
      </c>
    </row>
    <row r="165" spans="2:14">
      <c r="B165" s="15">
        <v>299800</v>
      </c>
      <c r="C165" s="16">
        <v>38224</v>
      </c>
      <c r="D165" s="15">
        <v>2004</v>
      </c>
      <c r="E165" s="15"/>
      <c r="F165" s="15" t="s">
        <v>963</v>
      </c>
      <c r="G165" s="17">
        <v>1699.99</v>
      </c>
      <c r="H165" s="17">
        <v>1186.67</v>
      </c>
      <c r="I165" s="17">
        <v>1186.67</v>
      </c>
      <c r="J165" s="17">
        <v>1186.67</v>
      </c>
      <c r="K165" s="17">
        <v>1186.67</v>
      </c>
      <c r="L165" s="17">
        <v>1186.67</v>
      </c>
      <c r="M165" s="17">
        <v>1186.67</v>
      </c>
      <c r="N165" s="17">
        <v>1186.67</v>
      </c>
    </row>
    <row r="166" spans="2:14">
      <c r="B166" s="15">
        <v>302240</v>
      </c>
      <c r="C166" s="16">
        <v>38214</v>
      </c>
      <c r="D166" s="15">
        <v>2004</v>
      </c>
      <c r="E166" s="15"/>
      <c r="F166" s="15" t="s">
        <v>961</v>
      </c>
      <c r="G166" s="17">
        <v>2584.88</v>
      </c>
      <c r="H166" s="17">
        <v>2584.88</v>
      </c>
      <c r="I166" s="17">
        <v>2584.88</v>
      </c>
      <c r="J166" s="17">
        <v>2584.88</v>
      </c>
      <c r="K166" s="17">
        <v>2584.88</v>
      </c>
      <c r="L166" s="17">
        <v>2584.88</v>
      </c>
      <c r="M166" s="17">
        <v>2584.88</v>
      </c>
      <c r="N166" s="17">
        <v>2584.88</v>
      </c>
    </row>
    <row r="167" spans="2:14">
      <c r="B167" s="15">
        <v>302240</v>
      </c>
      <c r="C167" s="16">
        <v>38214</v>
      </c>
      <c r="D167" s="15">
        <v>2004</v>
      </c>
      <c r="E167" s="15"/>
      <c r="F167" s="15" t="s">
        <v>962</v>
      </c>
      <c r="G167" s="17">
        <v>0</v>
      </c>
      <c r="H167" s="17">
        <v>0</v>
      </c>
      <c r="I167" s="17">
        <v>0</v>
      </c>
      <c r="J167" s="17">
        <v>0</v>
      </c>
      <c r="K167" s="17">
        <v>0</v>
      </c>
      <c r="L167" s="17">
        <v>0</v>
      </c>
      <c r="M167" s="17">
        <v>0</v>
      </c>
      <c r="N167" s="17">
        <v>0</v>
      </c>
    </row>
    <row r="168" spans="2:14">
      <c r="B168" s="15">
        <v>302240</v>
      </c>
      <c r="C168" s="16">
        <v>38214</v>
      </c>
      <c r="D168" s="15">
        <v>2004</v>
      </c>
      <c r="E168" s="15"/>
      <c r="F168" s="15" t="s">
        <v>963</v>
      </c>
      <c r="G168" s="17">
        <v>2584.88</v>
      </c>
      <c r="H168" s="17">
        <v>2584.88</v>
      </c>
      <c r="I168" s="17">
        <v>2584.88</v>
      </c>
      <c r="J168" s="17">
        <v>2584.88</v>
      </c>
      <c r="K168" s="17">
        <v>2584.88</v>
      </c>
      <c r="L168" s="17">
        <v>2584.88</v>
      </c>
      <c r="M168" s="17">
        <v>2584.88</v>
      </c>
      <c r="N168" s="17">
        <v>2584.88</v>
      </c>
    </row>
    <row r="169" spans="2:14">
      <c r="B169" s="15">
        <v>303578</v>
      </c>
      <c r="C169" s="16">
        <v>38264</v>
      </c>
      <c r="D169" s="15">
        <v>2004</v>
      </c>
      <c r="E169" s="15"/>
      <c r="F169" s="15" t="s">
        <v>961</v>
      </c>
      <c r="G169" s="17">
        <v>0</v>
      </c>
      <c r="H169" s="17">
        <v>0</v>
      </c>
      <c r="I169" s="17">
        <v>0</v>
      </c>
      <c r="J169" s="17">
        <v>0</v>
      </c>
      <c r="K169" s="17">
        <v>0</v>
      </c>
      <c r="L169" s="17">
        <v>0</v>
      </c>
      <c r="M169" s="17">
        <v>0</v>
      </c>
      <c r="N169" s="17">
        <v>0</v>
      </c>
    </row>
    <row r="170" spans="2:14">
      <c r="B170" s="15">
        <v>303578</v>
      </c>
      <c r="C170" s="16">
        <v>38264</v>
      </c>
      <c r="D170" s="15">
        <v>2004</v>
      </c>
      <c r="E170" s="15"/>
      <c r="F170" s="15" t="s">
        <v>962</v>
      </c>
      <c r="G170" s="17">
        <v>190435.5</v>
      </c>
      <c r="H170" s="17">
        <v>0</v>
      </c>
      <c r="I170" s="17">
        <v>0</v>
      </c>
      <c r="J170" s="17">
        <v>0</v>
      </c>
      <c r="K170" s="17">
        <v>0</v>
      </c>
      <c r="L170" s="17">
        <v>0</v>
      </c>
      <c r="M170" s="17">
        <v>0</v>
      </c>
      <c r="N170" s="17">
        <v>0</v>
      </c>
    </row>
    <row r="171" spans="2:14">
      <c r="B171" s="15">
        <v>303578</v>
      </c>
      <c r="C171" s="16">
        <v>38264</v>
      </c>
      <c r="D171" s="15">
        <v>2004</v>
      </c>
      <c r="E171" s="15"/>
      <c r="F171" s="15" t="s">
        <v>963</v>
      </c>
      <c r="G171" s="17">
        <v>190746.09</v>
      </c>
      <c r="H171" s="17">
        <v>25832.34</v>
      </c>
      <c r="I171" s="17">
        <v>25832.34</v>
      </c>
      <c r="J171" s="17">
        <v>25832.34</v>
      </c>
      <c r="K171" s="17">
        <v>25832.34</v>
      </c>
      <c r="L171" s="17">
        <v>25832.34</v>
      </c>
      <c r="M171" s="17">
        <v>25832.34</v>
      </c>
      <c r="N171" s="17">
        <v>25832.34</v>
      </c>
    </row>
    <row r="172" spans="2:14">
      <c r="B172" s="15">
        <v>305730</v>
      </c>
      <c r="C172" s="16">
        <v>38267</v>
      </c>
      <c r="D172" s="15">
        <v>2004</v>
      </c>
      <c r="E172" s="15"/>
      <c r="F172" s="15" t="s">
        <v>961</v>
      </c>
      <c r="G172" s="17">
        <v>0</v>
      </c>
      <c r="H172" s="17">
        <v>0</v>
      </c>
      <c r="I172" s="17">
        <v>0</v>
      </c>
      <c r="J172" s="17">
        <v>0</v>
      </c>
      <c r="K172" s="17">
        <v>5888.22</v>
      </c>
      <c r="L172" s="17">
        <v>5888.22</v>
      </c>
      <c r="M172" s="17">
        <v>5888.22</v>
      </c>
      <c r="N172" s="17">
        <v>5888.22</v>
      </c>
    </row>
    <row r="173" spans="2:14">
      <c r="B173" s="15">
        <v>305730</v>
      </c>
      <c r="C173" s="16">
        <v>38267</v>
      </c>
      <c r="D173" s="15">
        <v>2004</v>
      </c>
      <c r="E173" s="15"/>
      <c r="F173" s="15" t="s">
        <v>962</v>
      </c>
      <c r="G173" s="17">
        <v>90000</v>
      </c>
      <c r="H173" s="17">
        <v>90000</v>
      </c>
      <c r="I173" s="17">
        <v>90000</v>
      </c>
      <c r="J173" s="17">
        <v>15000</v>
      </c>
      <c r="K173" s="17">
        <v>0</v>
      </c>
      <c r="L173" s="17">
        <v>0</v>
      </c>
      <c r="M173" s="17">
        <v>0</v>
      </c>
      <c r="N173" s="17">
        <v>0</v>
      </c>
    </row>
    <row r="174" spans="2:14">
      <c r="B174" s="15">
        <v>305730</v>
      </c>
      <c r="C174" s="16">
        <v>38267</v>
      </c>
      <c r="D174" s="15">
        <v>2004</v>
      </c>
      <c r="E174" s="15"/>
      <c r="F174" s="15" t="s">
        <v>963</v>
      </c>
      <c r="G174" s="17">
        <v>90000</v>
      </c>
      <c r="H174" s="17">
        <v>132782.79</v>
      </c>
      <c r="I174" s="17">
        <v>142653.28</v>
      </c>
      <c r="J174" s="17">
        <v>67653.279999999999</v>
      </c>
      <c r="K174" s="17">
        <v>58541.5</v>
      </c>
      <c r="L174" s="17">
        <v>68496.73</v>
      </c>
      <c r="M174" s="17">
        <v>68496.73</v>
      </c>
      <c r="N174" s="17">
        <v>68496.73</v>
      </c>
    </row>
    <row r="175" spans="2:14">
      <c r="B175" s="15">
        <v>308593</v>
      </c>
      <c r="C175" s="16">
        <v>38270</v>
      </c>
      <c r="D175" s="15">
        <v>2004</v>
      </c>
      <c r="E175" s="15"/>
      <c r="F175" s="15" t="s">
        <v>961</v>
      </c>
      <c r="G175" s="17">
        <v>0</v>
      </c>
      <c r="H175" s="17">
        <v>0</v>
      </c>
      <c r="I175" s="17">
        <v>0</v>
      </c>
      <c r="J175" s="17">
        <v>0</v>
      </c>
      <c r="K175" s="17">
        <v>0</v>
      </c>
      <c r="L175" s="17">
        <v>0</v>
      </c>
      <c r="M175" s="17">
        <v>0</v>
      </c>
      <c r="N175" s="17">
        <v>0</v>
      </c>
    </row>
    <row r="176" spans="2:14">
      <c r="B176" s="15">
        <v>308593</v>
      </c>
      <c r="C176" s="16">
        <v>38270</v>
      </c>
      <c r="D176" s="15">
        <v>2004</v>
      </c>
      <c r="E176" s="15"/>
      <c r="F176" s="15" t="s">
        <v>962</v>
      </c>
      <c r="G176" s="17">
        <v>380922</v>
      </c>
      <c r="H176" s="17">
        <v>0</v>
      </c>
      <c r="I176" s="17">
        <v>0</v>
      </c>
      <c r="J176" s="17">
        <v>0</v>
      </c>
      <c r="K176" s="17">
        <v>0</v>
      </c>
      <c r="L176" s="17">
        <v>0</v>
      </c>
      <c r="M176" s="17">
        <v>0</v>
      </c>
      <c r="N176" s="17">
        <v>0</v>
      </c>
    </row>
    <row r="177" spans="2:14">
      <c r="B177" s="15">
        <v>308593</v>
      </c>
      <c r="C177" s="16">
        <v>38270</v>
      </c>
      <c r="D177" s="15">
        <v>2004</v>
      </c>
      <c r="E177" s="15"/>
      <c r="F177" s="15" t="s">
        <v>963</v>
      </c>
      <c r="G177" s="17">
        <v>380922</v>
      </c>
      <c r="H177" s="17">
        <v>59600.39</v>
      </c>
      <c r="I177" s="17">
        <v>59600.39</v>
      </c>
      <c r="J177" s="17">
        <v>59600.39</v>
      </c>
      <c r="K177" s="17">
        <v>59600.39</v>
      </c>
      <c r="L177" s="17">
        <v>59600.39</v>
      </c>
      <c r="M177" s="17">
        <v>59600.39</v>
      </c>
      <c r="N177" s="17">
        <v>59600.39</v>
      </c>
    </row>
    <row r="178" spans="2:14">
      <c r="B178" s="15">
        <v>308759</v>
      </c>
      <c r="C178" s="16">
        <v>38273</v>
      </c>
      <c r="D178" s="15">
        <v>2004</v>
      </c>
      <c r="E178" s="15"/>
      <c r="F178" s="15" t="s">
        <v>961</v>
      </c>
      <c r="G178" s="17">
        <v>0</v>
      </c>
      <c r="H178" s="17">
        <v>47237.32</v>
      </c>
      <c r="I178" s="17">
        <v>800026.57</v>
      </c>
      <c r="J178" s="17">
        <v>803386.49</v>
      </c>
      <c r="K178" s="17">
        <v>803386.49</v>
      </c>
      <c r="L178" s="17">
        <v>803386.49</v>
      </c>
      <c r="M178" s="17">
        <v>3769955.04</v>
      </c>
      <c r="N178" s="17">
        <v>3769955.04</v>
      </c>
    </row>
    <row r="179" spans="2:14">
      <c r="B179" s="15">
        <v>308759</v>
      </c>
      <c r="C179" s="16">
        <v>38273</v>
      </c>
      <c r="D179" s="15">
        <v>2004</v>
      </c>
      <c r="E179" s="15"/>
      <c r="F179" s="15" t="s">
        <v>962</v>
      </c>
      <c r="G179" s="17">
        <v>6225000</v>
      </c>
      <c r="H179" s="17">
        <v>6177762.6799999997</v>
      </c>
      <c r="I179" s="17">
        <v>5424973.4299999997</v>
      </c>
      <c r="J179" s="17">
        <v>5421613.5099999998</v>
      </c>
      <c r="K179" s="17">
        <v>5421613.5099999998</v>
      </c>
      <c r="L179" s="17">
        <v>2913182.06</v>
      </c>
      <c r="M179" s="17">
        <v>0</v>
      </c>
      <c r="N179" s="17">
        <v>0</v>
      </c>
    </row>
    <row r="180" spans="2:14">
      <c r="B180" s="15">
        <v>308759</v>
      </c>
      <c r="C180" s="16">
        <v>38273</v>
      </c>
      <c r="D180" s="15">
        <v>2004</v>
      </c>
      <c r="E180" s="15"/>
      <c r="F180" s="15" t="s">
        <v>963</v>
      </c>
      <c r="G180" s="17">
        <v>6334106.9199999999</v>
      </c>
      <c r="H180" s="17">
        <v>6638479.1200000001</v>
      </c>
      <c r="I180" s="17">
        <v>6736570.4500000002</v>
      </c>
      <c r="J180" s="17">
        <v>6736570.4500000002</v>
      </c>
      <c r="K180" s="17">
        <v>7105841.5999999996</v>
      </c>
      <c r="L180" s="17">
        <v>4644938.9400000004</v>
      </c>
      <c r="M180" s="17">
        <v>4644938.9400000004</v>
      </c>
      <c r="N180" s="17">
        <v>4644938.9400000004</v>
      </c>
    </row>
    <row r="181" spans="2:14">
      <c r="B181" s="15">
        <v>308841</v>
      </c>
      <c r="C181" s="16">
        <v>38264</v>
      </c>
      <c r="D181" s="15">
        <v>2004</v>
      </c>
      <c r="E181" s="15"/>
      <c r="F181" s="15" t="s">
        <v>961</v>
      </c>
      <c r="G181" s="17">
        <v>0</v>
      </c>
      <c r="H181" s="17">
        <v>1026.6400000000001</v>
      </c>
      <c r="I181" s="17">
        <v>1026.6400000000001</v>
      </c>
      <c r="J181" s="17">
        <v>1026.6400000000001</v>
      </c>
      <c r="K181" s="17">
        <v>1026.6400000000001</v>
      </c>
      <c r="L181" s="17">
        <v>1026.6400000000001</v>
      </c>
      <c r="M181" s="17">
        <v>1026.6400000000001</v>
      </c>
      <c r="N181" s="17">
        <v>1026.6400000000001</v>
      </c>
    </row>
    <row r="182" spans="2:14">
      <c r="B182" s="15">
        <v>308841</v>
      </c>
      <c r="C182" s="16">
        <v>38264</v>
      </c>
      <c r="D182" s="15">
        <v>2004</v>
      </c>
      <c r="E182" s="15"/>
      <c r="F182" s="15" t="s">
        <v>962</v>
      </c>
      <c r="G182" s="17">
        <v>1027.04</v>
      </c>
      <c r="H182" s="17">
        <v>0.4</v>
      </c>
      <c r="I182" s="17">
        <v>0.4</v>
      </c>
      <c r="J182" s="17">
        <v>0.4</v>
      </c>
      <c r="K182" s="17">
        <v>0.4</v>
      </c>
      <c r="L182" s="17">
        <v>0.4</v>
      </c>
      <c r="M182" s="17">
        <v>0.4</v>
      </c>
      <c r="N182" s="17">
        <v>0.4</v>
      </c>
    </row>
    <row r="183" spans="2:14">
      <c r="B183" s="15">
        <v>308841</v>
      </c>
      <c r="C183" s="16">
        <v>38264</v>
      </c>
      <c r="D183" s="15">
        <v>2004</v>
      </c>
      <c r="E183" s="15"/>
      <c r="F183" s="15" t="s">
        <v>963</v>
      </c>
      <c r="G183" s="17">
        <v>1027.04</v>
      </c>
      <c r="H183" s="17">
        <v>1027.04</v>
      </c>
      <c r="I183" s="17">
        <v>1027.04</v>
      </c>
      <c r="J183" s="17">
        <v>1027.04</v>
      </c>
      <c r="K183" s="17">
        <v>1027.04</v>
      </c>
      <c r="L183" s="17">
        <v>1027.04</v>
      </c>
      <c r="M183" s="17">
        <v>1027.04</v>
      </c>
      <c r="N183" s="17">
        <v>1027.04</v>
      </c>
    </row>
    <row r="184" spans="2:14">
      <c r="B184" s="15">
        <v>311258</v>
      </c>
      <c r="C184" s="16">
        <v>38271</v>
      </c>
      <c r="D184" s="15">
        <v>2004</v>
      </c>
      <c r="E184" s="15"/>
      <c r="F184" s="15" t="s">
        <v>961</v>
      </c>
      <c r="G184" s="17">
        <v>0</v>
      </c>
      <c r="H184" s="17">
        <v>1173.9100000000001</v>
      </c>
      <c r="I184" s="17">
        <v>1173.9100000000001</v>
      </c>
      <c r="J184" s="17">
        <v>1173.9100000000001</v>
      </c>
      <c r="K184" s="17">
        <v>1173.9100000000001</v>
      </c>
      <c r="L184" s="17">
        <v>1173.9100000000001</v>
      </c>
      <c r="M184" s="17">
        <v>1173.9100000000001</v>
      </c>
      <c r="N184" s="17">
        <v>1173.9100000000001</v>
      </c>
    </row>
    <row r="185" spans="2:14">
      <c r="B185" s="15">
        <v>311258</v>
      </c>
      <c r="C185" s="16">
        <v>38271</v>
      </c>
      <c r="D185" s="15">
        <v>2004</v>
      </c>
      <c r="E185" s="15"/>
      <c r="F185" s="15" t="s">
        <v>962</v>
      </c>
      <c r="G185" s="17">
        <v>1173.9100000000001</v>
      </c>
      <c r="H185" s="17">
        <v>0</v>
      </c>
      <c r="I185" s="17">
        <v>0</v>
      </c>
      <c r="J185" s="17">
        <v>0</v>
      </c>
      <c r="K185" s="17">
        <v>0</v>
      </c>
      <c r="L185" s="17">
        <v>0</v>
      </c>
      <c r="M185" s="17">
        <v>0</v>
      </c>
      <c r="N185" s="17">
        <v>0</v>
      </c>
    </row>
    <row r="186" spans="2:14">
      <c r="B186" s="15">
        <v>311258</v>
      </c>
      <c r="C186" s="16">
        <v>38271</v>
      </c>
      <c r="D186" s="15">
        <v>2004</v>
      </c>
      <c r="E186" s="15"/>
      <c r="F186" s="15" t="s">
        <v>963</v>
      </c>
      <c r="G186" s="17">
        <v>1173.9100000000001</v>
      </c>
      <c r="H186" s="17">
        <v>1173.9100000000001</v>
      </c>
      <c r="I186" s="17">
        <v>1173.9100000000001</v>
      </c>
      <c r="J186" s="17">
        <v>1173.9100000000001</v>
      </c>
      <c r="K186" s="17">
        <v>1173.9100000000001</v>
      </c>
      <c r="L186" s="17">
        <v>1173.9100000000001</v>
      </c>
      <c r="M186" s="17">
        <v>1173.9100000000001</v>
      </c>
      <c r="N186" s="17">
        <v>1173.9100000000001</v>
      </c>
    </row>
    <row r="187" spans="2:14">
      <c r="B187" s="15">
        <v>316547</v>
      </c>
      <c r="C187" s="16">
        <v>38257</v>
      </c>
      <c r="D187" s="15">
        <v>2004</v>
      </c>
      <c r="E187" s="15"/>
      <c r="F187" s="15" t="s">
        <v>961</v>
      </c>
      <c r="G187" s="17">
        <v>2495.71</v>
      </c>
      <c r="H187" s="17">
        <v>2495.71</v>
      </c>
      <c r="I187" s="17">
        <v>2495.71</v>
      </c>
      <c r="J187" s="17">
        <v>2495.71</v>
      </c>
      <c r="K187" s="17">
        <v>2495.71</v>
      </c>
      <c r="L187" s="17">
        <v>2495.71</v>
      </c>
      <c r="M187" s="17">
        <v>2495.71</v>
      </c>
      <c r="N187" s="17">
        <v>2495.71</v>
      </c>
    </row>
    <row r="188" spans="2:14">
      <c r="B188" s="15">
        <v>316547</v>
      </c>
      <c r="C188" s="16">
        <v>38257</v>
      </c>
      <c r="D188" s="15">
        <v>2004</v>
      </c>
      <c r="E188" s="15"/>
      <c r="F188" s="15" t="s">
        <v>962</v>
      </c>
      <c r="G188" s="17">
        <v>0.08</v>
      </c>
      <c r="H188" s="17">
        <v>0.08</v>
      </c>
      <c r="I188" s="17">
        <v>0.08</v>
      </c>
      <c r="J188" s="17">
        <v>0.08</v>
      </c>
      <c r="K188" s="17">
        <v>0.08</v>
      </c>
      <c r="L188" s="17">
        <v>0.08</v>
      </c>
      <c r="M188" s="17">
        <v>0.08</v>
      </c>
      <c r="N188" s="17">
        <v>0.08</v>
      </c>
    </row>
    <row r="189" spans="2:14">
      <c r="B189" s="15">
        <v>316547</v>
      </c>
      <c r="C189" s="16">
        <v>38257</v>
      </c>
      <c r="D189" s="15">
        <v>2004</v>
      </c>
      <c r="E189" s="15"/>
      <c r="F189" s="15" t="s">
        <v>963</v>
      </c>
      <c r="G189" s="17">
        <v>2495.79</v>
      </c>
      <c r="H189" s="17">
        <v>2495.79</v>
      </c>
      <c r="I189" s="17">
        <v>2495.79</v>
      </c>
      <c r="J189" s="17">
        <v>2495.79</v>
      </c>
      <c r="K189" s="17">
        <v>2495.79</v>
      </c>
      <c r="L189" s="17">
        <v>2495.79</v>
      </c>
      <c r="M189" s="17">
        <v>2495.79</v>
      </c>
      <c r="N189" s="17">
        <v>2495.79</v>
      </c>
    </row>
    <row r="190" spans="2:14">
      <c r="B190" s="15">
        <v>323774</v>
      </c>
      <c r="C190" s="16">
        <v>38257</v>
      </c>
      <c r="D190" s="15">
        <v>2004</v>
      </c>
      <c r="E190" s="15"/>
      <c r="F190" s="15" t="s">
        <v>961</v>
      </c>
      <c r="G190" s="17">
        <v>0</v>
      </c>
      <c r="H190" s="17">
        <v>1994.57</v>
      </c>
      <c r="I190" s="17">
        <v>1994.57</v>
      </c>
      <c r="J190" s="17">
        <v>1994.57</v>
      </c>
      <c r="K190" s="17">
        <v>1994.57</v>
      </c>
      <c r="L190" s="17">
        <v>1994.57</v>
      </c>
      <c r="M190" s="17">
        <v>1994.57</v>
      </c>
      <c r="N190" s="17">
        <v>1994.57</v>
      </c>
    </row>
    <row r="191" spans="2:14">
      <c r="B191" s="15">
        <v>323774</v>
      </c>
      <c r="C191" s="16">
        <v>38257</v>
      </c>
      <c r="D191" s="15">
        <v>2004</v>
      </c>
      <c r="E191" s="15"/>
      <c r="F191" s="15" t="s">
        <v>962</v>
      </c>
      <c r="G191" s="17">
        <v>1994.57</v>
      </c>
      <c r="H191" s="17">
        <v>0</v>
      </c>
      <c r="I191" s="17">
        <v>0</v>
      </c>
      <c r="J191" s="17">
        <v>0</v>
      </c>
      <c r="K191" s="17">
        <v>0</v>
      </c>
      <c r="L191" s="17">
        <v>0</v>
      </c>
      <c r="M191" s="17">
        <v>0</v>
      </c>
      <c r="N191" s="17">
        <v>0</v>
      </c>
    </row>
    <row r="192" spans="2:14">
      <c r="B192" s="15">
        <v>323774</v>
      </c>
      <c r="C192" s="16">
        <v>38257</v>
      </c>
      <c r="D192" s="15">
        <v>2004</v>
      </c>
      <c r="E192" s="15"/>
      <c r="F192" s="15" t="s">
        <v>963</v>
      </c>
      <c r="G192" s="17">
        <v>1994.57</v>
      </c>
      <c r="H192" s="17">
        <v>1994.57</v>
      </c>
      <c r="I192" s="17">
        <v>1994.57</v>
      </c>
      <c r="J192" s="17">
        <v>1994.57</v>
      </c>
      <c r="K192" s="17">
        <v>1994.57</v>
      </c>
      <c r="L192" s="17">
        <v>1994.57</v>
      </c>
      <c r="M192" s="17">
        <v>1994.57</v>
      </c>
      <c r="N192" s="17">
        <v>1994.57</v>
      </c>
    </row>
    <row r="193" spans="2:14">
      <c r="B193" s="15">
        <v>327718</v>
      </c>
      <c r="C193" s="16">
        <v>38273</v>
      </c>
      <c r="D193" s="15">
        <v>2004</v>
      </c>
      <c r="E193" s="15"/>
      <c r="F193" s="15" t="s">
        <v>961</v>
      </c>
      <c r="G193" s="17">
        <v>0</v>
      </c>
      <c r="H193" s="17">
        <v>0</v>
      </c>
      <c r="I193" s="17">
        <v>0</v>
      </c>
      <c r="J193" s="17">
        <v>0</v>
      </c>
      <c r="K193" s="17">
        <v>0</v>
      </c>
      <c r="L193" s="17">
        <v>0</v>
      </c>
      <c r="M193" s="17">
        <v>0</v>
      </c>
      <c r="N193" s="17">
        <v>0</v>
      </c>
    </row>
    <row r="194" spans="2:14">
      <c r="B194" s="15">
        <v>327718</v>
      </c>
      <c r="C194" s="16">
        <v>38273</v>
      </c>
      <c r="D194" s="15">
        <v>2004</v>
      </c>
      <c r="E194" s="15"/>
      <c r="F194" s="15" t="s">
        <v>962</v>
      </c>
      <c r="G194" s="17">
        <v>10000</v>
      </c>
      <c r="H194" s="17">
        <v>0</v>
      </c>
      <c r="I194" s="17">
        <v>0</v>
      </c>
      <c r="J194" s="17">
        <v>0</v>
      </c>
      <c r="K194" s="17">
        <v>0</v>
      </c>
      <c r="L194" s="17">
        <v>0</v>
      </c>
      <c r="M194" s="17">
        <v>0</v>
      </c>
      <c r="N194" s="17">
        <v>0</v>
      </c>
    </row>
    <row r="195" spans="2:14">
      <c r="B195" s="15">
        <v>327718</v>
      </c>
      <c r="C195" s="16">
        <v>38273</v>
      </c>
      <c r="D195" s="15">
        <v>2004</v>
      </c>
      <c r="E195" s="15"/>
      <c r="F195" s="15" t="s">
        <v>963</v>
      </c>
      <c r="G195" s="17">
        <v>10000</v>
      </c>
      <c r="H195" s="17">
        <v>7052.81</v>
      </c>
      <c r="I195" s="17">
        <v>7773.02</v>
      </c>
      <c r="J195" s="17">
        <v>7773.02</v>
      </c>
      <c r="K195" s="17">
        <v>7773.02</v>
      </c>
      <c r="L195" s="17">
        <v>7773.02</v>
      </c>
      <c r="M195" s="17">
        <v>7773.02</v>
      </c>
      <c r="N195" s="17">
        <v>7773.02</v>
      </c>
    </row>
    <row r="196" spans="2:14">
      <c r="B196" s="15">
        <v>328260</v>
      </c>
      <c r="C196" s="16">
        <v>38263</v>
      </c>
      <c r="D196" s="15">
        <v>2004</v>
      </c>
      <c r="E196" s="15"/>
      <c r="F196" s="15" t="s">
        <v>961</v>
      </c>
      <c r="G196" s="17">
        <v>0</v>
      </c>
      <c r="H196" s="17">
        <v>706.28</v>
      </c>
      <c r="I196" s="17">
        <v>706.28</v>
      </c>
      <c r="J196" s="17">
        <v>706.28</v>
      </c>
      <c r="K196" s="17">
        <v>706.28</v>
      </c>
      <c r="L196" s="17">
        <v>706.28</v>
      </c>
      <c r="M196" s="17">
        <v>706.28</v>
      </c>
      <c r="N196" s="17">
        <v>706.28</v>
      </c>
    </row>
    <row r="197" spans="2:14">
      <c r="B197" s="15">
        <v>328260</v>
      </c>
      <c r="C197" s="16">
        <v>38263</v>
      </c>
      <c r="D197" s="15">
        <v>2004</v>
      </c>
      <c r="E197" s="15"/>
      <c r="F197" s="15" t="s">
        <v>962</v>
      </c>
      <c r="G197" s="17">
        <v>1940</v>
      </c>
      <c r="H197" s="17">
        <v>0</v>
      </c>
      <c r="I197" s="17">
        <v>0</v>
      </c>
      <c r="J197" s="17">
        <v>0</v>
      </c>
      <c r="K197" s="17">
        <v>0</v>
      </c>
      <c r="L197" s="17">
        <v>0</v>
      </c>
      <c r="M197" s="17">
        <v>0</v>
      </c>
      <c r="N197" s="17">
        <v>0</v>
      </c>
    </row>
    <row r="198" spans="2:14">
      <c r="B198" s="15">
        <v>328260</v>
      </c>
      <c r="C198" s="16">
        <v>38263</v>
      </c>
      <c r="D198" s="15">
        <v>2004</v>
      </c>
      <c r="E198" s="15"/>
      <c r="F198" s="15" t="s">
        <v>963</v>
      </c>
      <c r="G198" s="17">
        <v>1940</v>
      </c>
      <c r="H198" s="17">
        <v>706.28</v>
      </c>
      <c r="I198" s="17">
        <v>706.28</v>
      </c>
      <c r="J198" s="17">
        <v>706.28</v>
      </c>
      <c r="K198" s="17">
        <v>706.28</v>
      </c>
      <c r="L198" s="17">
        <v>706.28</v>
      </c>
      <c r="M198" s="17">
        <v>706.28</v>
      </c>
      <c r="N198" s="17">
        <v>706.28</v>
      </c>
    </row>
    <row r="199" spans="2:14">
      <c r="B199" s="15">
        <v>331876</v>
      </c>
      <c r="C199" s="16">
        <v>38255</v>
      </c>
      <c r="D199" s="15">
        <v>2004</v>
      </c>
      <c r="E199" s="15"/>
      <c r="F199" s="15" t="s">
        <v>961</v>
      </c>
      <c r="G199" s="17">
        <v>0</v>
      </c>
      <c r="H199" s="17">
        <v>1856.68</v>
      </c>
      <c r="I199" s="17">
        <v>1856.68</v>
      </c>
      <c r="J199" s="17">
        <v>1856.68</v>
      </c>
      <c r="K199" s="17">
        <v>1856.68</v>
      </c>
      <c r="L199" s="17">
        <v>1856.68</v>
      </c>
      <c r="M199" s="17">
        <v>1856.68</v>
      </c>
      <c r="N199" s="17">
        <v>1856.68</v>
      </c>
    </row>
    <row r="200" spans="2:14">
      <c r="B200" s="15">
        <v>331876</v>
      </c>
      <c r="C200" s="16">
        <v>38255</v>
      </c>
      <c r="D200" s="15">
        <v>2004</v>
      </c>
      <c r="E200" s="15"/>
      <c r="F200" s="15" t="s">
        <v>962</v>
      </c>
      <c r="G200" s="17">
        <v>1856.68</v>
      </c>
      <c r="H200" s="17">
        <v>0</v>
      </c>
      <c r="I200" s="17">
        <v>0</v>
      </c>
      <c r="J200" s="17">
        <v>0</v>
      </c>
      <c r="K200" s="17">
        <v>0</v>
      </c>
      <c r="L200" s="17">
        <v>0</v>
      </c>
      <c r="M200" s="17">
        <v>0</v>
      </c>
      <c r="N200" s="17">
        <v>0</v>
      </c>
    </row>
    <row r="201" spans="2:14">
      <c r="B201" s="15">
        <v>331876</v>
      </c>
      <c r="C201" s="16">
        <v>38255</v>
      </c>
      <c r="D201" s="15">
        <v>2004</v>
      </c>
      <c r="E201" s="15"/>
      <c r="F201" s="15" t="s">
        <v>963</v>
      </c>
      <c r="G201" s="17">
        <v>1856.68</v>
      </c>
      <c r="H201" s="17">
        <v>1856.68</v>
      </c>
      <c r="I201" s="17">
        <v>1856.68</v>
      </c>
      <c r="J201" s="17">
        <v>1856.68</v>
      </c>
      <c r="K201" s="17">
        <v>1856.68</v>
      </c>
      <c r="L201" s="17">
        <v>1856.68</v>
      </c>
      <c r="M201" s="17">
        <v>1856.68</v>
      </c>
      <c r="N201" s="17">
        <v>1856.68</v>
      </c>
    </row>
    <row r="202" spans="2:14">
      <c r="B202" s="15">
        <v>332296</v>
      </c>
      <c r="C202" s="16">
        <v>38281</v>
      </c>
      <c r="D202" s="15">
        <v>2004</v>
      </c>
      <c r="E202" s="15"/>
      <c r="F202" s="15" t="s">
        <v>961</v>
      </c>
      <c r="G202" s="17">
        <v>0</v>
      </c>
      <c r="H202" s="17">
        <v>0</v>
      </c>
      <c r="I202" s="17">
        <v>0</v>
      </c>
      <c r="J202" s="17">
        <v>87446.95</v>
      </c>
      <c r="K202" s="17">
        <v>87446.95</v>
      </c>
      <c r="L202" s="17">
        <v>87446.95</v>
      </c>
      <c r="M202" s="17">
        <v>87446.95</v>
      </c>
      <c r="N202" s="17">
        <v>87446.95</v>
      </c>
    </row>
    <row r="203" spans="2:14">
      <c r="B203" s="15">
        <v>332296</v>
      </c>
      <c r="C203" s="16">
        <v>38281</v>
      </c>
      <c r="D203" s="15">
        <v>2004</v>
      </c>
      <c r="E203" s="15"/>
      <c r="F203" s="15" t="s">
        <v>962</v>
      </c>
      <c r="G203" s="17">
        <v>85000</v>
      </c>
      <c r="H203" s="17">
        <v>85000</v>
      </c>
      <c r="I203" s="17">
        <v>87446.95</v>
      </c>
      <c r="J203" s="17">
        <v>0</v>
      </c>
      <c r="K203" s="17">
        <v>0</v>
      </c>
      <c r="L203" s="17">
        <v>0</v>
      </c>
      <c r="M203" s="17">
        <v>0</v>
      </c>
      <c r="N203" s="17">
        <v>0</v>
      </c>
    </row>
    <row r="204" spans="2:14">
      <c r="B204" s="15">
        <v>332296</v>
      </c>
      <c r="C204" s="16">
        <v>38281</v>
      </c>
      <c r="D204" s="15">
        <v>2004</v>
      </c>
      <c r="E204" s="15"/>
      <c r="F204" s="15" t="s">
        <v>963</v>
      </c>
      <c r="G204" s="17">
        <v>85000</v>
      </c>
      <c r="H204" s="17">
        <v>85588.62</v>
      </c>
      <c r="I204" s="17">
        <v>98368.3</v>
      </c>
      <c r="J204" s="17">
        <v>98368.3</v>
      </c>
      <c r="K204" s="17">
        <v>98368.3</v>
      </c>
      <c r="L204" s="17">
        <v>98368.3</v>
      </c>
      <c r="M204" s="17">
        <v>98368.3</v>
      </c>
      <c r="N204" s="17">
        <v>98368.3</v>
      </c>
    </row>
    <row r="205" spans="2:14">
      <c r="B205" s="15">
        <v>333179</v>
      </c>
      <c r="C205" s="16">
        <v>38281</v>
      </c>
      <c r="D205" s="15">
        <v>2004</v>
      </c>
      <c r="E205" s="15"/>
      <c r="F205" s="15" t="s">
        <v>961</v>
      </c>
      <c r="G205" s="17">
        <v>0</v>
      </c>
      <c r="H205" s="17">
        <v>0</v>
      </c>
      <c r="I205" s="17">
        <v>0</v>
      </c>
      <c r="J205" s="17">
        <v>0</v>
      </c>
      <c r="K205" s="17">
        <v>0</v>
      </c>
      <c r="L205" s="17">
        <v>0</v>
      </c>
      <c r="M205" s="17">
        <v>0</v>
      </c>
      <c r="N205" s="17">
        <v>0</v>
      </c>
    </row>
    <row r="206" spans="2:14">
      <c r="B206" s="15">
        <v>333179</v>
      </c>
      <c r="C206" s="16">
        <v>38281</v>
      </c>
      <c r="D206" s="15">
        <v>2004</v>
      </c>
      <c r="E206" s="15"/>
      <c r="F206" s="15" t="s">
        <v>962</v>
      </c>
      <c r="G206" s="17">
        <v>10000</v>
      </c>
      <c r="H206" s="17">
        <v>0</v>
      </c>
      <c r="I206" s="17">
        <v>0</v>
      </c>
      <c r="J206" s="17">
        <v>0</v>
      </c>
      <c r="K206" s="17">
        <v>0</v>
      </c>
      <c r="L206" s="17">
        <v>0</v>
      </c>
      <c r="M206" s="17">
        <v>0</v>
      </c>
      <c r="N206" s="17">
        <v>0</v>
      </c>
    </row>
    <row r="207" spans="2:14">
      <c r="B207" s="15">
        <v>333179</v>
      </c>
      <c r="C207" s="16">
        <v>38281</v>
      </c>
      <c r="D207" s="15">
        <v>2004</v>
      </c>
      <c r="E207" s="15"/>
      <c r="F207" s="15" t="s">
        <v>963</v>
      </c>
      <c r="G207" s="17">
        <v>10000</v>
      </c>
      <c r="H207" s="17">
        <v>9402.83</v>
      </c>
      <c r="I207" s="17">
        <v>11066.24</v>
      </c>
      <c r="J207" s="17">
        <v>11066.24</v>
      </c>
      <c r="K207" s="17">
        <v>11066.24</v>
      </c>
      <c r="L207" s="17">
        <v>11066.24</v>
      </c>
      <c r="M207" s="17">
        <v>11066.24</v>
      </c>
      <c r="N207" s="17">
        <v>11066.24</v>
      </c>
    </row>
    <row r="208" spans="2:14">
      <c r="B208" s="15">
        <v>333682</v>
      </c>
      <c r="C208" s="16">
        <v>38283</v>
      </c>
      <c r="D208" s="15">
        <v>2004</v>
      </c>
      <c r="E208" s="15"/>
      <c r="F208" s="15" t="s">
        <v>961</v>
      </c>
      <c r="G208" s="17">
        <v>0</v>
      </c>
      <c r="H208" s="17">
        <v>0</v>
      </c>
      <c r="I208" s="17">
        <v>261959.71</v>
      </c>
      <c r="J208" s="17">
        <v>261959.71</v>
      </c>
      <c r="K208" s="17">
        <v>261959.71</v>
      </c>
      <c r="L208" s="17">
        <v>261959.71</v>
      </c>
      <c r="M208" s="17">
        <v>261959.71</v>
      </c>
      <c r="N208" s="17">
        <v>261959.71</v>
      </c>
    </row>
    <row r="209" spans="2:14">
      <c r="B209" s="15">
        <v>333682</v>
      </c>
      <c r="C209" s="16">
        <v>38283</v>
      </c>
      <c r="D209" s="15">
        <v>2004</v>
      </c>
      <c r="E209" s="15"/>
      <c r="F209" s="15" t="s">
        <v>962</v>
      </c>
      <c r="G209" s="17">
        <v>10000</v>
      </c>
      <c r="H209" s="17">
        <v>301147.76</v>
      </c>
      <c r="I209" s="17">
        <v>0</v>
      </c>
      <c r="J209" s="17">
        <v>0</v>
      </c>
      <c r="K209" s="17">
        <v>0</v>
      </c>
      <c r="L209" s="17">
        <v>0</v>
      </c>
      <c r="M209" s="17">
        <v>0</v>
      </c>
      <c r="N209" s="17">
        <v>0</v>
      </c>
    </row>
    <row r="210" spans="2:14">
      <c r="B210" s="15">
        <v>333682</v>
      </c>
      <c r="C210" s="16">
        <v>38283</v>
      </c>
      <c r="D210" s="15">
        <v>2004</v>
      </c>
      <c r="E210" s="15"/>
      <c r="F210" s="15" t="s">
        <v>963</v>
      </c>
      <c r="G210" s="17">
        <v>10000</v>
      </c>
      <c r="H210" s="17">
        <v>310289.8</v>
      </c>
      <c r="I210" s="17">
        <v>276445.2</v>
      </c>
      <c r="J210" s="17">
        <v>276445.2</v>
      </c>
      <c r="K210" s="17">
        <v>276445.2</v>
      </c>
      <c r="L210" s="17">
        <v>276445.2</v>
      </c>
      <c r="M210" s="17">
        <v>276445.2</v>
      </c>
      <c r="N210" s="17">
        <v>276445.2</v>
      </c>
    </row>
    <row r="211" spans="2:14">
      <c r="B211" s="15">
        <v>333690</v>
      </c>
      <c r="C211" s="16">
        <v>38243</v>
      </c>
      <c r="D211" s="15">
        <v>2004</v>
      </c>
      <c r="E211" s="15"/>
      <c r="F211" s="15" t="s">
        <v>961</v>
      </c>
      <c r="G211" s="17">
        <v>0</v>
      </c>
      <c r="H211" s="17">
        <v>890.82</v>
      </c>
      <c r="I211" s="17">
        <v>890.82</v>
      </c>
      <c r="J211" s="17">
        <v>890.82</v>
      </c>
      <c r="K211" s="17">
        <v>890.82</v>
      </c>
      <c r="L211" s="17">
        <v>890.82</v>
      </c>
      <c r="M211" s="17">
        <v>890.82</v>
      </c>
      <c r="N211" s="17">
        <v>890.82</v>
      </c>
    </row>
    <row r="212" spans="2:14">
      <c r="B212" s="15">
        <v>333690</v>
      </c>
      <c r="C212" s="16">
        <v>38243</v>
      </c>
      <c r="D212" s="15">
        <v>2004</v>
      </c>
      <c r="E212" s="15"/>
      <c r="F212" s="15" t="s">
        <v>962</v>
      </c>
      <c r="G212" s="17">
        <v>890.81</v>
      </c>
      <c r="H212" s="17">
        <v>0</v>
      </c>
      <c r="I212" s="17">
        <v>0</v>
      </c>
      <c r="J212" s="17">
        <v>0</v>
      </c>
      <c r="K212" s="17">
        <v>0</v>
      </c>
      <c r="L212" s="17">
        <v>0</v>
      </c>
      <c r="M212" s="17">
        <v>0</v>
      </c>
      <c r="N212" s="17">
        <v>0</v>
      </c>
    </row>
    <row r="213" spans="2:14">
      <c r="B213" s="15">
        <v>333690</v>
      </c>
      <c r="C213" s="16">
        <v>38243</v>
      </c>
      <c r="D213" s="15">
        <v>2004</v>
      </c>
      <c r="E213" s="15"/>
      <c r="F213" s="15" t="s">
        <v>963</v>
      </c>
      <c r="G213" s="17">
        <v>890.81</v>
      </c>
      <c r="H213" s="17">
        <v>890.81</v>
      </c>
      <c r="I213" s="17">
        <v>890.81</v>
      </c>
      <c r="J213" s="17">
        <v>890.81</v>
      </c>
      <c r="K213" s="17">
        <v>890.81</v>
      </c>
      <c r="L213" s="17">
        <v>890.81</v>
      </c>
      <c r="M213" s="17">
        <v>890.81</v>
      </c>
      <c r="N213" s="17">
        <v>890.81</v>
      </c>
    </row>
    <row r="214" spans="2:14">
      <c r="B214" s="15">
        <v>334896</v>
      </c>
      <c r="C214" s="16">
        <v>38216</v>
      </c>
      <c r="D214" s="15">
        <v>2004</v>
      </c>
      <c r="E214" s="15"/>
      <c r="F214" s="15" t="s">
        <v>961</v>
      </c>
      <c r="G214" s="17"/>
      <c r="H214" s="17">
        <v>0</v>
      </c>
      <c r="I214" s="17">
        <v>0</v>
      </c>
      <c r="J214" s="17">
        <v>0</v>
      </c>
      <c r="K214" s="17">
        <v>0</v>
      </c>
      <c r="L214" s="17">
        <v>0</v>
      </c>
      <c r="M214" s="17">
        <v>0</v>
      </c>
      <c r="N214" s="17">
        <v>0</v>
      </c>
    </row>
    <row r="215" spans="2:14">
      <c r="B215" s="15">
        <v>334896</v>
      </c>
      <c r="C215" s="16">
        <v>38216</v>
      </c>
      <c r="D215" s="15">
        <v>2004</v>
      </c>
      <c r="E215" s="15"/>
      <c r="F215" s="15" t="s">
        <v>962</v>
      </c>
      <c r="G215" s="17"/>
      <c r="H215" s="17">
        <v>0</v>
      </c>
      <c r="I215" s="17">
        <v>0</v>
      </c>
      <c r="J215" s="17">
        <v>0</v>
      </c>
      <c r="K215" s="17">
        <v>0</v>
      </c>
      <c r="L215" s="17">
        <v>0</v>
      </c>
      <c r="M215" s="17">
        <v>0</v>
      </c>
      <c r="N215" s="17">
        <v>0</v>
      </c>
    </row>
    <row r="216" spans="2:14">
      <c r="B216" s="15">
        <v>334896</v>
      </c>
      <c r="C216" s="16">
        <v>38216</v>
      </c>
      <c r="D216" s="15">
        <v>2004</v>
      </c>
      <c r="E216" s="15"/>
      <c r="F216" s="15" t="s">
        <v>963</v>
      </c>
      <c r="G216" s="17"/>
      <c r="H216" s="17">
        <v>0</v>
      </c>
      <c r="I216" s="17">
        <v>0</v>
      </c>
      <c r="J216" s="17">
        <v>0</v>
      </c>
      <c r="K216" s="17">
        <v>0</v>
      </c>
      <c r="L216" s="17">
        <v>0</v>
      </c>
      <c r="M216" s="17">
        <v>0</v>
      </c>
      <c r="N216" s="17">
        <v>0</v>
      </c>
    </row>
    <row r="217" spans="2:14">
      <c r="B217" s="15">
        <v>335075</v>
      </c>
      <c r="C217" s="16">
        <v>38202</v>
      </c>
      <c r="D217" s="15">
        <v>2004</v>
      </c>
      <c r="E217" s="15"/>
      <c r="F217" s="15" t="s">
        <v>961</v>
      </c>
      <c r="G217" s="17">
        <v>0</v>
      </c>
      <c r="H217" s="17">
        <v>1181.5899999999999</v>
      </c>
      <c r="I217" s="17">
        <v>1181.5899999999999</v>
      </c>
      <c r="J217" s="17">
        <v>1181.5899999999999</v>
      </c>
      <c r="K217" s="17">
        <v>1181.5899999999999</v>
      </c>
      <c r="L217" s="17">
        <v>1181.5899999999999</v>
      </c>
      <c r="M217" s="17">
        <v>1181.5899999999999</v>
      </c>
      <c r="N217" s="17">
        <v>1181.5899999999999</v>
      </c>
    </row>
    <row r="218" spans="2:14">
      <c r="B218" s="15">
        <v>335075</v>
      </c>
      <c r="C218" s="16">
        <v>38202</v>
      </c>
      <c r="D218" s="15">
        <v>2004</v>
      </c>
      <c r="E218" s="15"/>
      <c r="F218" s="15" t="s">
        <v>962</v>
      </c>
      <c r="G218" s="17">
        <v>1181.5899999999999</v>
      </c>
      <c r="H218" s="17">
        <v>0</v>
      </c>
      <c r="I218" s="17">
        <v>0</v>
      </c>
      <c r="J218" s="17">
        <v>0</v>
      </c>
      <c r="K218" s="17">
        <v>0</v>
      </c>
      <c r="L218" s="17">
        <v>0</v>
      </c>
      <c r="M218" s="17">
        <v>0</v>
      </c>
      <c r="N218" s="17">
        <v>0</v>
      </c>
    </row>
    <row r="219" spans="2:14">
      <c r="B219" s="15">
        <v>335075</v>
      </c>
      <c r="C219" s="16">
        <v>38202</v>
      </c>
      <c r="D219" s="15">
        <v>2004</v>
      </c>
      <c r="E219" s="15"/>
      <c r="F219" s="15" t="s">
        <v>963</v>
      </c>
      <c r="G219" s="17">
        <v>1181.5899999999999</v>
      </c>
      <c r="H219" s="17">
        <v>1181.5899999999999</v>
      </c>
      <c r="I219" s="17">
        <v>1181.5899999999999</v>
      </c>
      <c r="J219" s="17">
        <v>1181.5899999999999</v>
      </c>
      <c r="K219" s="17">
        <v>1181.5899999999999</v>
      </c>
      <c r="L219" s="17">
        <v>1181.5899999999999</v>
      </c>
      <c r="M219" s="17">
        <v>1181.5899999999999</v>
      </c>
      <c r="N219" s="17">
        <v>1181.5899999999999</v>
      </c>
    </row>
    <row r="220" spans="2:14">
      <c r="B220" s="15">
        <v>343392</v>
      </c>
      <c r="C220" s="16">
        <v>38295</v>
      </c>
      <c r="D220" s="15">
        <v>2004</v>
      </c>
      <c r="E220" s="15"/>
      <c r="F220" s="15" t="s">
        <v>961</v>
      </c>
      <c r="G220" s="17"/>
      <c r="H220" s="17">
        <v>0</v>
      </c>
      <c r="I220" s="17">
        <v>0</v>
      </c>
      <c r="J220" s="17">
        <v>0</v>
      </c>
      <c r="K220" s="17">
        <v>0</v>
      </c>
      <c r="L220" s="17">
        <v>0</v>
      </c>
      <c r="M220" s="17">
        <v>0</v>
      </c>
      <c r="N220" s="17">
        <v>0</v>
      </c>
    </row>
    <row r="221" spans="2:14">
      <c r="B221" s="15">
        <v>343392</v>
      </c>
      <c r="C221" s="16">
        <v>38295</v>
      </c>
      <c r="D221" s="15">
        <v>2004</v>
      </c>
      <c r="E221" s="15"/>
      <c r="F221" s="15" t="s">
        <v>962</v>
      </c>
      <c r="G221" s="17"/>
      <c r="H221" s="17">
        <v>0</v>
      </c>
      <c r="I221" s="17">
        <v>0</v>
      </c>
      <c r="J221" s="17">
        <v>0</v>
      </c>
      <c r="K221" s="17">
        <v>0</v>
      </c>
      <c r="L221" s="17">
        <v>0</v>
      </c>
      <c r="M221" s="17">
        <v>0</v>
      </c>
      <c r="N221" s="17">
        <v>0</v>
      </c>
    </row>
    <row r="222" spans="2:14">
      <c r="B222" s="15">
        <v>343392</v>
      </c>
      <c r="C222" s="16">
        <v>38295</v>
      </c>
      <c r="D222" s="15">
        <v>2004</v>
      </c>
      <c r="E222" s="15"/>
      <c r="F222" s="15" t="s">
        <v>963</v>
      </c>
      <c r="G222" s="17"/>
      <c r="H222" s="17">
        <v>6042.98</v>
      </c>
      <c r="I222" s="17">
        <v>6042.98</v>
      </c>
      <c r="J222" s="17">
        <v>6042.98</v>
      </c>
      <c r="K222" s="17">
        <v>6042.98</v>
      </c>
      <c r="L222" s="17">
        <v>6042.98</v>
      </c>
      <c r="M222" s="17">
        <v>6042.98</v>
      </c>
      <c r="N222" s="17">
        <v>6042.98</v>
      </c>
    </row>
    <row r="223" spans="2:14">
      <c r="B223" s="15">
        <v>348714</v>
      </c>
      <c r="C223" s="16">
        <v>38289</v>
      </c>
      <c r="D223" s="15">
        <v>2004</v>
      </c>
      <c r="E223" s="15"/>
      <c r="F223" s="15" t="s">
        <v>961</v>
      </c>
      <c r="G223" s="17">
        <v>0</v>
      </c>
      <c r="H223" s="17">
        <v>7181.69</v>
      </c>
      <c r="I223" s="17">
        <v>7181.69</v>
      </c>
      <c r="J223" s="17">
        <v>7181.69</v>
      </c>
      <c r="K223" s="17">
        <v>7181.69</v>
      </c>
      <c r="L223" s="17">
        <v>7181.69</v>
      </c>
      <c r="M223" s="17">
        <v>7181.69</v>
      </c>
      <c r="N223" s="17">
        <v>7181.69</v>
      </c>
    </row>
    <row r="224" spans="2:14">
      <c r="B224" s="15">
        <v>348714</v>
      </c>
      <c r="C224" s="16">
        <v>38289</v>
      </c>
      <c r="D224" s="15">
        <v>2004</v>
      </c>
      <c r="E224" s="15"/>
      <c r="F224" s="15" t="s">
        <v>962</v>
      </c>
      <c r="G224" s="17">
        <v>7181.69</v>
      </c>
      <c r="H224" s="17">
        <v>0</v>
      </c>
      <c r="I224" s="17">
        <v>0</v>
      </c>
      <c r="J224" s="17">
        <v>0</v>
      </c>
      <c r="K224" s="17">
        <v>0</v>
      </c>
      <c r="L224" s="17">
        <v>0</v>
      </c>
      <c r="M224" s="17">
        <v>0</v>
      </c>
      <c r="N224" s="17">
        <v>0</v>
      </c>
    </row>
    <row r="225" spans="2:14">
      <c r="B225" s="15">
        <v>348714</v>
      </c>
      <c r="C225" s="16">
        <v>38289</v>
      </c>
      <c r="D225" s="15">
        <v>2004</v>
      </c>
      <c r="E225" s="15"/>
      <c r="F225" s="15" t="s">
        <v>963</v>
      </c>
      <c r="G225" s="17">
        <v>7181.69</v>
      </c>
      <c r="H225" s="17">
        <v>7181.69</v>
      </c>
      <c r="I225" s="17">
        <v>7181.69</v>
      </c>
      <c r="J225" s="17">
        <v>7181.69</v>
      </c>
      <c r="K225" s="17">
        <v>7181.69</v>
      </c>
      <c r="L225" s="17">
        <v>7181.69</v>
      </c>
      <c r="M225" s="17">
        <v>7181.69</v>
      </c>
      <c r="N225" s="17">
        <v>7181.69</v>
      </c>
    </row>
    <row r="226" spans="2:14">
      <c r="B226" s="15">
        <v>355388</v>
      </c>
      <c r="C226" s="16">
        <v>38264</v>
      </c>
      <c r="D226" s="15">
        <v>2004</v>
      </c>
      <c r="E226" s="15"/>
      <c r="F226" s="15" t="s">
        <v>961</v>
      </c>
      <c r="G226" s="17">
        <v>0</v>
      </c>
      <c r="H226" s="17">
        <v>2963.48</v>
      </c>
      <c r="I226" s="17">
        <v>2963.48</v>
      </c>
      <c r="J226" s="17">
        <v>2963.48</v>
      </c>
      <c r="K226" s="17">
        <v>2963.48</v>
      </c>
      <c r="L226" s="17">
        <v>2963.48</v>
      </c>
      <c r="M226" s="17">
        <v>2963.48</v>
      </c>
      <c r="N226" s="17">
        <v>2963.48</v>
      </c>
    </row>
    <row r="227" spans="2:14">
      <c r="B227" s="15">
        <v>355388</v>
      </c>
      <c r="C227" s="16">
        <v>38264</v>
      </c>
      <c r="D227" s="15">
        <v>2004</v>
      </c>
      <c r="E227" s="15"/>
      <c r="F227" s="15" t="s">
        <v>962</v>
      </c>
      <c r="G227" s="17">
        <v>1500</v>
      </c>
      <c r="H227" s="17">
        <v>0</v>
      </c>
      <c r="I227" s="17">
        <v>0</v>
      </c>
      <c r="J227" s="17">
        <v>0</v>
      </c>
      <c r="K227" s="17">
        <v>0</v>
      </c>
      <c r="L227" s="17">
        <v>0</v>
      </c>
      <c r="M227" s="17">
        <v>0</v>
      </c>
      <c r="N227" s="17">
        <v>0</v>
      </c>
    </row>
    <row r="228" spans="2:14">
      <c r="B228" s="15">
        <v>355388</v>
      </c>
      <c r="C228" s="16">
        <v>38264</v>
      </c>
      <c r="D228" s="15">
        <v>2004</v>
      </c>
      <c r="E228" s="15"/>
      <c r="F228" s="15" t="s">
        <v>963</v>
      </c>
      <c r="G228" s="17">
        <v>1500</v>
      </c>
      <c r="H228" s="17">
        <v>2963.48</v>
      </c>
      <c r="I228" s="17">
        <v>2963.48</v>
      </c>
      <c r="J228" s="17">
        <v>2963.48</v>
      </c>
      <c r="K228" s="17">
        <v>2963.48</v>
      </c>
      <c r="L228" s="17">
        <v>2963.48</v>
      </c>
      <c r="M228" s="17">
        <v>2963.48</v>
      </c>
      <c r="N228" s="17">
        <v>2963.48</v>
      </c>
    </row>
    <row r="229" spans="2:14">
      <c r="B229" s="15">
        <v>356204</v>
      </c>
      <c r="C229" s="16">
        <v>38293</v>
      </c>
      <c r="D229" s="15">
        <v>2004</v>
      </c>
      <c r="E229" s="15"/>
      <c r="F229" s="15" t="s">
        <v>961</v>
      </c>
      <c r="G229" s="17">
        <v>0</v>
      </c>
      <c r="H229" s="17">
        <v>0</v>
      </c>
      <c r="I229" s="17">
        <v>0</v>
      </c>
      <c r="J229" s="17">
        <v>0</v>
      </c>
      <c r="K229" s="17">
        <v>0</v>
      </c>
      <c r="L229" s="17">
        <v>0</v>
      </c>
      <c r="M229" s="17">
        <v>0</v>
      </c>
      <c r="N229" s="17">
        <v>0</v>
      </c>
    </row>
    <row r="230" spans="2:14">
      <c r="B230" s="15">
        <v>356204</v>
      </c>
      <c r="C230" s="16">
        <v>38293</v>
      </c>
      <c r="D230" s="15">
        <v>2004</v>
      </c>
      <c r="E230" s="15"/>
      <c r="F230" s="15" t="s">
        <v>962</v>
      </c>
      <c r="G230" s="17">
        <v>50000</v>
      </c>
      <c r="H230" s="17">
        <v>0</v>
      </c>
      <c r="I230" s="17">
        <v>0</v>
      </c>
      <c r="J230" s="17">
        <v>0</v>
      </c>
      <c r="K230" s="17">
        <v>0</v>
      </c>
      <c r="L230" s="17">
        <v>0</v>
      </c>
      <c r="M230" s="17">
        <v>0</v>
      </c>
      <c r="N230" s="17">
        <v>0</v>
      </c>
    </row>
    <row r="231" spans="2:14">
      <c r="B231" s="15">
        <v>356204</v>
      </c>
      <c r="C231" s="16">
        <v>38293</v>
      </c>
      <c r="D231" s="15">
        <v>2004</v>
      </c>
      <c r="E231" s="15"/>
      <c r="F231" s="15" t="s">
        <v>963</v>
      </c>
      <c r="G231" s="17">
        <v>50000</v>
      </c>
      <c r="H231" s="17">
        <v>0</v>
      </c>
      <c r="I231" s="17">
        <v>0</v>
      </c>
      <c r="J231" s="17">
        <v>6005</v>
      </c>
      <c r="K231" s="17">
        <v>6005</v>
      </c>
      <c r="L231" s="17">
        <v>6005</v>
      </c>
      <c r="M231" s="17">
        <v>6005</v>
      </c>
      <c r="N231" s="17">
        <v>6005</v>
      </c>
    </row>
    <row r="232" spans="2:14">
      <c r="B232" s="15">
        <v>360420</v>
      </c>
      <c r="C232" s="16">
        <v>38280</v>
      </c>
      <c r="D232" s="15">
        <v>2004</v>
      </c>
      <c r="E232" s="15"/>
      <c r="F232" s="15" t="s">
        <v>961</v>
      </c>
      <c r="G232" s="17">
        <v>0</v>
      </c>
      <c r="H232" s="17">
        <v>803.64</v>
      </c>
      <c r="I232" s="17">
        <v>803.64</v>
      </c>
      <c r="J232" s="17">
        <v>803.64</v>
      </c>
      <c r="K232" s="17">
        <v>803.64</v>
      </c>
      <c r="L232" s="17">
        <v>803.64</v>
      </c>
      <c r="M232" s="17">
        <v>803.64</v>
      </c>
      <c r="N232" s="17">
        <v>803.64</v>
      </c>
    </row>
    <row r="233" spans="2:14">
      <c r="B233" s="15">
        <v>360420</v>
      </c>
      <c r="C233" s="16">
        <v>38280</v>
      </c>
      <c r="D233" s="15">
        <v>2004</v>
      </c>
      <c r="E233" s="15"/>
      <c r="F233" s="15" t="s">
        <v>962</v>
      </c>
      <c r="G233" s="17">
        <v>803.63</v>
      </c>
      <c r="H233" s="17">
        <v>0</v>
      </c>
      <c r="I233" s="17">
        <v>0</v>
      </c>
      <c r="J233" s="17">
        <v>0</v>
      </c>
      <c r="K233" s="17">
        <v>0</v>
      </c>
      <c r="L233" s="17">
        <v>0</v>
      </c>
      <c r="M233" s="17">
        <v>0</v>
      </c>
      <c r="N233" s="17">
        <v>0</v>
      </c>
    </row>
    <row r="234" spans="2:14">
      <c r="B234" s="15">
        <v>360420</v>
      </c>
      <c r="C234" s="16">
        <v>38280</v>
      </c>
      <c r="D234" s="15">
        <v>2004</v>
      </c>
      <c r="E234" s="15"/>
      <c r="F234" s="15" t="s">
        <v>963</v>
      </c>
      <c r="G234" s="17">
        <v>803.63</v>
      </c>
      <c r="H234" s="17">
        <v>803.63</v>
      </c>
      <c r="I234" s="17">
        <v>803.63</v>
      </c>
      <c r="J234" s="17">
        <v>803.63</v>
      </c>
      <c r="K234" s="17">
        <v>803.63</v>
      </c>
      <c r="L234" s="17">
        <v>803.63</v>
      </c>
      <c r="M234" s="17">
        <v>803.63</v>
      </c>
      <c r="N234" s="17">
        <v>803.63</v>
      </c>
    </row>
    <row r="235" spans="2:14">
      <c r="B235" s="15">
        <v>360784</v>
      </c>
      <c r="C235" s="16">
        <v>38198</v>
      </c>
      <c r="D235" s="15">
        <v>2004</v>
      </c>
      <c r="E235" s="15"/>
      <c r="F235" s="15" t="s">
        <v>961</v>
      </c>
      <c r="G235" s="17">
        <v>0</v>
      </c>
      <c r="H235" s="17">
        <v>1241.75</v>
      </c>
      <c r="I235" s="17">
        <v>1241.75</v>
      </c>
      <c r="J235" s="17">
        <v>1241.75</v>
      </c>
      <c r="K235" s="17">
        <v>1241.75</v>
      </c>
      <c r="L235" s="17">
        <v>1241.75</v>
      </c>
      <c r="M235" s="17">
        <v>1241.75</v>
      </c>
      <c r="N235" s="17">
        <v>1241.75</v>
      </c>
    </row>
    <row r="236" spans="2:14">
      <c r="B236" s="15">
        <v>360784</v>
      </c>
      <c r="C236" s="16">
        <v>38198</v>
      </c>
      <c r="D236" s="15">
        <v>2004</v>
      </c>
      <c r="E236" s="15"/>
      <c r="F236" s="15" t="s">
        <v>962</v>
      </c>
      <c r="G236" s="17">
        <v>1241.75</v>
      </c>
      <c r="H236" s="17">
        <v>0</v>
      </c>
      <c r="I236" s="17">
        <v>0</v>
      </c>
      <c r="J236" s="17">
        <v>0</v>
      </c>
      <c r="K236" s="17">
        <v>0</v>
      </c>
      <c r="L236" s="17">
        <v>0</v>
      </c>
      <c r="M236" s="17">
        <v>0</v>
      </c>
      <c r="N236" s="17">
        <v>0</v>
      </c>
    </row>
    <row r="237" spans="2:14">
      <c r="B237" s="15">
        <v>360784</v>
      </c>
      <c r="C237" s="16">
        <v>38198</v>
      </c>
      <c r="D237" s="15">
        <v>2004</v>
      </c>
      <c r="E237" s="15"/>
      <c r="F237" s="15" t="s">
        <v>963</v>
      </c>
      <c r="G237" s="17">
        <v>1241.75</v>
      </c>
      <c r="H237" s="17">
        <v>1241.75</v>
      </c>
      <c r="I237" s="17">
        <v>1241.75</v>
      </c>
      <c r="J237" s="17">
        <v>1241.75</v>
      </c>
      <c r="K237" s="17">
        <v>1241.75</v>
      </c>
      <c r="L237" s="17">
        <v>1241.75</v>
      </c>
      <c r="M237" s="17">
        <v>1241.75</v>
      </c>
      <c r="N237" s="17">
        <v>1241.75</v>
      </c>
    </row>
    <row r="238" spans="2:14">
      <c r="B238" s="15">
        <v>366344</v>
      </c>
      <c r="C238" s="16">
        <v>38293</v>
      </c>
      <c r="D238" s="15">
        <v>2004</v>
      </c>
      <c r="E238" s="15"/>
      <c r="F238" s="15" t="s">
        <v>961</v>
      </c>
      <c r="G238" s="17">
        <v>0</v>
      </c>
      <c r="H238" s="17">
        <v>0</v>
      </c>
      <c r="I238" s="17">
        <v>0</v>
      </c>
      <c r="J238" s="17">
        <v>0</v>
      </c>
      <c r="K238" s="17">
        <v>0</v>
      </c>
      <c r="L238" s="17">
        <v>0</v>
      </c>
      <c r="M238" s="17">
        <v>0</v>
      </c>
      <c r="N238" s="17">
        <v>0</v>
      </c>
    </row>
    <row r="239" spans="2:14">
      <c r="B239" s="15">
        <v>366344</v>
      </c>
      <c r="C239" s="16">
        <v>38293</v>
      </c>
      <c r="D239" s="15">
        <v>2004</v>
      </c>
      <c r="E239" s="15"/>
      <c r="F239" s="15" t="s">
        <v>962</v>
      </c>
      <c r="G239" s="17">
        <v>80000</v>
      </c>
      <c r="H239" s="17">
        <v>140000</v>
      </c>
      <c r="I239" s="17">
        <v>0</v>
      </c>
      <c r="J239" s="17">
        <v>0</v>
      </c>
      <c r="K239" s="17">
        <v>0</v>
      </c>
      <c r="L239" s="17">
        <v>0</v>
      </c>
      <c r="M239" s="17">
        <v>0</v>
      </c>
      <c r="N239" s="17">
        <v>0</v>
      </c>
    </row>
    <row r="240" spans="2:14">
      <c r="B240" s="15">
        <v>366344</v>
      </c>
      <c r="C240" s="16">
        <v>38293</v>
      </c>
      <c r="D240" s="15">
        <v>2004</v>
      </c>
      <c r="E240" s="15"/>
      <c r="F240" s="15" t="s">
        <v>963</v>
      </c>
      <c r="G240" s="17">
        <v>80000</v>
      </c>
      <c r="H240" s="17">
        <v>140000</v>
      </c>
      <c r="I240" s="17">
        <v>10348.969999999999</v>
      </c>
      <c r="J240" s="17">
        <v>10348.969999999999</v>
      </c>
      <c r="K240" s="17">
        <v>10348.969999999999</v>
      </c>
      <c r="L240" s="17">
        <v>10348.969999999999</v>
      </c>
      <c r="M240" s="17">
        <v>10348.969999999999</v>
      </c>
      <c r="N240" s="17">
        <v>10348.969999999999</v>
      </c>
    </row>
    <row r="241" spans="2:14">
      <c r="B241" s="15">
        <v>366732</v>
      </c>
      <c r="C241" s="16">
        <v>38265</v>
      </c>
      <c r="D241" s="15">
        <v>2004</v>
      </c>
      <c r="E241" s="15"/>
      <c r="F241" s="15" t="s">
        <v>961</v>
      </c>
      <c r="G241" s="17">
        <v>0</v>
      </c>
      <c r="H241" s="17">
        <v>1398.15</v>
      </c>
      <c r="I241" s="17">
        <v>1398.15</v>
      </c>
      <c r="J241" s="17">
        <v>1398.15</v>
      </c>
      <c r="K241" s="17">
        <v>1398.15</v>
      </c>
      <c r="L241" s="17">
        <v>1398.15</v>
      </c>
      <c r="M241" s="17">
        <v>1398.15</v>
      </c>
      <c r="N241" s="17">
        <v>1398.15</v>
      </c>
    </row>
    <row r="242" spans="2:14">
      <c r="B242" s="15">
        <v>366732</v>
      </c>
      <c r="C242" s="16">
        <v>38265</v>
      </c>
      <c r="D242" s="15">
        <v>2004</v>
      </c>
      <c r="E242" s="15"/>
      <c r="F242" s="15" t="s">
        <v>962</v>
      </c>
      <c r="G242" s="17">
        <v>1398.14</v>
      </c>
      <c r="H242" s="17">
        <v>0</v>
      </c>
      <c r="I242" s="17">
        <v>0</v>
      </c>
      <c r="J242" s="17">
        <v>0</v>
      </c>
      <c r="K242" s="17">
        <v>0</v>
      </c>
      <c r="L242" s="17">
        <v>0</v>
      </c>
      <c r="M242" s="17">
        <v>0</v>
      </c>
      <c r="N242" s="17">
        <v>0</v>
      </c>
    </row>
    <row r="243" spans="2:14">
      <c r="B243" s="15">
        <v>366732</v>
      </c>
      <c r="C243" s="16">
        <v>38265</v>
      </c>
      <c r="D243" s="15">
        <v>2004</v>
      </c>
      <c r="E243" s="15"/>
      <c r="F243" s="15" t="s">
        <v>963</v>
      </c>
      <c r="G243" s="17">
        <v>1398.14</v>
      </c>
      <c r="H243" s="17">
        <v>1398.14</v>
      </c>
      <c r="I243" s="17">
        <v>1398.14</v>
      </c>
      <c r="J243" s="17">
        <v>1398.14</v>
      </c>
      <c r="K243" s="17">
        <v>1398.14</v>
      </c>
      <c r="L243" s="17">
        <v>1398.14</v>
      </c>
      <c r="M243" s="17">
        <v>1398.14</v>
      </c>
      <c r="N243" s="17">
        <v>1398.14</v>
      </c>
    </row>
    <row r="244" spans="2:14">
      <c r="B244" s="15">
        <v>370809</v>
      </c>
      <c r="C244" s="16">
        <v>38308</v>
      </c>
      <c r="D244" s="15">
        <v>2004</v>
      </c>
      <c r="E244" s="15"/>
      <c r="F244" s="15" t="s">
        <v>961</v>
      </c>
      <c r="G244" s="17">
        <v>0</v>
      </c>
      <c r="H244" s="17">
        <v>0</v>
      </c>
      <c r="I244" s="17">
        <v>0</v>
      </c>
      <c r="J244" s="17">
        <v>0</v>
      </c>
      <c r="K244" s="17">
        <v>0</v>
      </c>
      <c r="L244" s="17">
        <v>0</v>
      </c>
      <c r="M244" s="17">
        <v>11139.13</v>
      </c>
      <c r="N244" s="17">
        <v>11139.13</v>
      </c>
    </row>
    <row r="245" spans="2:14">
      <c r="B245" s="15">
        <v>370809</v>
      </c>
      <c r="C245" s="16">
        <v>38308</v>
      </c>
      <c r="D245" s="15">
        <v>2004</v>
      </c>
      <c r="E245" s="15"/>
      <c r="F245" s="15" t="s">
        <v>962</v>
      </c>
      <c r="G245" s="17">
        <v>75000</v>
      </c>
      <c r="H245" s="17">
        <v>0</v>
      </c>
      <c r="I245" s="17">
        <v>0</v>
      </c>
      <c r="J245" s="17">
        <v>0</v>
      </c>
      <c r="K245" s="17">
        <v>35000</v>
      </c>
      <c r="L245" s="17">
        <v>35000</v>
      </c>
      <c r="M245" s="17">
        <v>0</v>
      </c>
      <c r="N245" s="17">
        <v>0</v>
      </c>
    </row>
    <row r="246" spans="2:14">
      <c r="B246" s="15">
        <v>370809</v>
      </c>
      <c r="C246" s="16">
        <v>38308</v>
      </c>
      <c r="D246" s="15">
        <v>2004</v>
      </c>
      <c r="E246" s="15"/>
      <c r="F246" s="15" t="s">
        <v>963</v>
      </c>
      <c r="G246" s="17">
        <v>75000</v>
      </c>
      <c r="H246" s="17">
        <v>17930.72</v>
      </c>
      <c r="I246" s="17">
        <v>31587.42</v>
      </c>
      <c r="J246" s="17">
        <v>31587.42</v>
      </c>
      <c r="K246" s="17">
        <v>102619.57</v>
      </c>
      <c r="L246" s="17">
        <v>113651.37</v>
      </c>
      <c r="M246" s="17">
        <v>89790.5</v>
      </c>
      <c r="N246" s="17">
        <v>89790.5</v>
      </c>
    </row>
    <row r="247" spans="2:14">
      <c r="B247" s="15">
        <v>377317</v>
      </c>
      <c r="C247" s="16">
        <v>38310</v>
      </c>
      <c r="D247" s="15">
        <v>2004</v>
      </c>
      <c r="E247" s="15"/>
      <c r="F247" s="15" t="s">
        <v>961</v>
      </c>
      <c r="G247" s="17"/>
      <c r="H247" s="17">
        <v>0</v>
      </c>
      <c r="I247" s="17">
        <v>0</v>
      </c>
      <c r="J247" s="17">
        <v>0</v>
      </c>
      <c r="K247" s="17">
        <v>0</v>
      </c>
      <c r="L247" s="17">
        <v>0</v>
      </c>
      <c r="M247" s="17">
        <v>0</v>
      </c>
      <c r="N247" s="17">
        <v>0</v>
      </c>
    </row>
    <row r="248" spans="2:14">
      <c r="B248" s="15">
        <v>377317</v>
      </c>
      <c r="C248" s="16">
        <v>38310</v>
      </c>
      <c r="D248" s="15">
        <v>2004</v>
      </c>
      <c r="E248" s="15"/>
      <c r="F248" s="15" t="s">
        <v>962</v>
      </c>
      <c r="G248" s="17"/>
      <c r="H248" s="17">
        <v>0</v>
      </c>
      <c r="I248" s="17">
        <v>0</v>
      </c>
      <c r="J248" s="17">
        <v>0</v>
      </c>
      <c r="K248" s="17">
        <v>11546.91</v>
      </c>
      <c r="L248" s="17">
        <v>11546.91</v>
      </c>
      <c r="M248" s="17">
        <v>0</v>
      </c>
      <c r="N248" s="17">
        <v>0</v>
      </c>
    </row>
    <row r="249" spans="2:14">
      <c r="B249" s="15">
        <v>377317</v>
      </c>
      <c r="C249" s="16">
        <v>38310</v>
      </c>
      <c r="D249" s="15">
        <v>2004</v>
      </c>
      <c r="E249" s="15"/>
      <c r="F249" s="15" t="s">
        <v>963</v>
      </c>
      <c r="G249" s="17"/>
      <c r="H249" s="17">
        <v>2924.48</v>
      </c>
      <c r="I249" s="17">
        <v>2924.48</v>
      </c>
      <c r="J249" s="17">
        <v>2924.48</v>
      </c>
      <c r="K249" s="17">
        <v>15126.86</v>
      </c>
      <c r="L249" s="17">
        <v>16820.71</v>
      </c>
      <c r="M249" s="17">
        <v>6006.82</v>
      </c>
      <c r="N249" s="17">
        <v>6006.82</v>
      </c>
    </row>
    <row r="250" spans="2:14">
      <c r="B250" s="15">
        <v>377689</v>
      </c>
      <c r="C250" s="16">
        <v>38232</v>
      </c>
      <c r="D250" s="15">
        <v>2004</v>
      </c>
      <c r="E250" s="15"/>
      <c r="F250" s="15" t="s">
        <v>961</v>
      </c>
      <c r="G250" s="17">
        <v>0</v>
      </c>
      <c r="H250" s="17">
        <v>803.64</v>
      </c>
      <c r="I250" s="17">
        <v>803.64</v>
      </c>
      <c r="J250" s="17">
        <v>803.64</v>
      </c>
      <c r="K250" s="17">
        <v>803.64</v>
      </c>
      <c r="L250" s="17">
        <v>803.64</v>
      </c>
      <c r="M250" s="17">
        <v>803.64</v>
      </c>
      <c r="N250" s="17">
        <v>803.64</v>
      </c>
    </row>
    <row r="251" spans="2:14">
      <c r="B251" s="15">
        <v>377689</v>
      </c>
      <c r="C251" s="16">
        <v>38232</v>
      </c>
      <c r="D251" s="15">
        <v>2004</v>
      </c>
      <c r="E251" s="15"/>
      <c r="F251" s="15" t="s">
        <v>962</v>
      </c>
      <c r="G251" s="17">
        <v>803.63</v>
      </c>
      <c r="H251" s="17">
        <v>0</v>
      </c>
      <c r="I251" s="17">
        <v>0</v>
      </c>
      <c r="J251" s="17">
        <v>0</v>
      </c>
      <c r="K251" s="17">
        <v>0</v>
      </c>
      <c r="L251" s="17">
        <v>0</v>
      </c>
      <c r="M251" s="17">
        <v>0</v>
      </c>
      <c r="N251" s="17">
        <v>0</v>
      </c>
    </row>
    <row r="252" spans="2:14">
      <c r="B252" s="15">
        <v>377689</v>
      </c>
      <c r="C252" s="16">
        <v>38232</v>
      </c>
      <c r="D252" s="15">
        <v>2004</v>
      </c>
      <c r="E252" s="15"/>
      <c r="F252" s="15" t="s">
        <v>963</v>
      </c>
      <c r="G252" s="17">
        <v>803.63</v>
      </c>
      <c r="H252" s="17">
        <v>803.63</v>
      </c>
      <c r="I252" s="17">
        <v>803.63</v>
      </c>
      <c r="J252" s="17">
        <v>803.63</v>
      </c>
      <c r="K252" s="17">
        <v>803.63</v>
      </c>
      <c r="L252" s="17">
        <v>803.63</v>
      </c>
      <c r="M252" s="17">
        <v>803.63</v>
      </c>
      <c r="N252" s="17">
        <v>803.63</v>
      </c>
    </row>
    <row r="253" spans="2:14">
      <c r="B253" s="15">
        <v>379586</v>
      </c>
      <c r="C253" s="16">
        <v>38264</v>
      </c>
      <c r="D253" s="15">
        <v>2004</v>
      </c>
      <c r="E253" s="15"/>
      <c r="F253" s="15" t="s">
        <v>961</v>
      </c>
      <c r="G253" s="17">
        <v>0</v>
      </c>
      <c r="H253" s="17">
        <v>481.61</v>
      </c>
      <c r="I253" s="17">
        <v>481.61</v>
      </c>
      <c r="J253" s="17">
        <v>481.61</v>
      </c>
      <c r="K253" s="17">
        <v>481.61</v>
      </c>
      <c r="L253" s="17">
        <v>481.61</v>
      </c>
      <c r="M253" s="17">
        <v>481.61</v>
      </c>
      <c r="N253" s="17">
        <v>481.61</v>
      </c>
    </row>
    <row r="254" spans="2:14">
      <c r="B254" s="15">
        <v>379586</v>
      </c>
      <c r="C254" s="16">
        <v>38264</v>
      </c>
      <c r="D254" s="15">
        <v>2004</v>
      </c>
      <c r="E254" s="15"/>
      <c r="F254" s="15" t="s">
        <v>962</v>
      </c>
      <c r="G254" s="17">
        <v>561.05999999999995</v>
      </c>
      <c r="H254" s="17">
        <v>79.45</v>
      </c>
      <c r="I254" s="17">
        <v>79.45</v>
      </c>
      <c r="J254" s="17">
        <v>79.45</v>
      </c>
      <c r="K254" s="17">
        <v>79.45</v>
      </c>
      <c r="L254" s="17">
        <v>79.45</v>
      </c>
      <c r="M254" s="17">
        <v>79.45</v>
      </c>
      <c r="N254" s="17">
        <v>79.45</v>
      </c>
    </row>
    <row r="255" spans="2:14">
      <c r="B255" s="15">
        <v>379586</v>
      </c>
      <c r="C255" s="16">
        <v>38264</v>
      </c>
      <c r="D255" s="15">
        <v>2004</v>
      </c>
      <c r="E255" s="15"/>
      <c r="F255" s="15" t="s">
        <v>963</v>
      </c>
      <c r="G255" s="17">
        <v>561.05999999999995</v>
      </c>
      <c r="H255" s="17">
        <v>561.05999999999995</v>
      </c>
      <c r="I255" s="17">
        <v>561.05999999999995</v>
      </c>
      <c r="J255" s="17">
        <v>561.05999999999995</v>
      </c>
      <c r="K255" s="17">
        <v>561.05999999999995</v>
      </c>
      <c r="L255" s="17">
        <v>561.05999999999995</v>
      </c>
      <c r="M255" s="17">
        <v>561.05999999999995</v>
      </c>
      <c r="N255" s="17">
        <v>561.05999999999995</v>
      </c>
    </row>
    <row r="256" spans="2:14">
      <c r="B256" s="15">
        <v>382085</v>
      </c>
      <c r="C256" s="16">
        <v>38313</v>
      </c>
      <c r="D256" s="15">
        <v>2004</v>
      </c>
      <c r="E256" s="15"/>
      <c r="F256" s="15" t="s">
        <v>961</v>
      </c>
      <c r="G256" s="17">
        <v>0</v>
      </c>
      <c r="H256" s="17">
        <v>0</v>
      </c>
      <c r="I256" s="17">
        <v>0</v>
      </c>
      <c r="J256" s="17">
        <v>136752.06</v>
      </c>
      <c r="K256" s="17">
        <v>136752.06</v>
      </c>
      <c r="L256" s="17">
        <v>136752.06</v>
      </c>
      <c r="M256" s="17">
        <v>136752.06</v>
      </c>
      <c r="N256" s="17">
        <v>136752.06</v>
      </c>
    </row>
    <row r="257" spans="2:14">
      <c r="B257" s="15">
        <v>382085</v>
      </c>
      <c r="C257" s="16">
        <v>38313</v>
      </c>
      <c r="D257" s="15">
        <v>2004</v>
      </c>
      <c r="E257" s="15"/>
      <c r="F257" s="15" t="s">
        <v>962</v>
      </c>
      <c r="G257" s="17">
        <v>191000</v>
      </c>
      <c r="H257" s="17">
        <v>191000</v>
      </c>
      <c r="I257" s="17">
        <v>136752.06</v>
      </c>
      <c r="J257" s="17">
        <v>0</v>
      </c>
      <c r="K257" s="17">
        <v>0</v>
      </c>
      <c r="L257" s="17">
        <v>0</v>
      </c>
      <c r="M257" s="17">
        <v>0</v>
      </c>
      <c r="N257" s="17">
        <v>0</v>
      </c>
    </row>
    <row r="258" spans="2:14">
      <c r="B258" s="15">
        <v>382085</v>
      </c>
      <c r="C258" s="16">
        <v>38313</v>
      </c>
      <c r="D258" s="15">
        <v>2004</v>
      </c>
      <c r="E258" s="15"/>
      <c r="F258" s="15" t="s">
        <v>963</v>
      </c>
      <c r="G258" s="17">
        <v>191000</v>
      </c>
      <c r="H258" s="17">
        <v>195152.26</v>
      </c>
      <c r="I258" s="17">
        <v>140904.32000000001</v>
      </c>
      <c r="J258" s="17">
        <v>146610.68</v>
      </c>
      <c r="K258" s="17">
        <v>146610.68</v>
      </c>
      <c r="L258" s="17">
        <v>146610.68</v>
      </c>
      <c r="M258" s="17">
        <v>146610.68</v>
      </c>
      <c r="N258" s="17">
        <v>146610.68</v>
      </c>
    </row>
    <row r="259" spans="2:14">
      <c r="B259" s="15">
        <v>383414</v>
      </c>
      <c r="C259" s="16">
        <v>38274</v>
      </c>
      <c r="D259" s="15">
        <v>2004</v>
      </c>
      <c r="E259" s="15"/>
      <c r="F259" s="15" t="s">
        <v>961</v>
      </c>
      <c r="G259" s="17"/>
      <c r="H259" s="17">
        <v>0</v>
      </c>
      <c r="I259" s="17">
        <v>0</v>
      </c>
      <c r="J259" s="17">
        <v>0</v>
      </c>
      <c r="K259" s="17">
        <v>0</v>
      </c>
      <c r="L259" s="17">
        <v>0</v>
      </c>
      <c r="M259" s="17">
        <v>0</v>
      </c>
      <c r="N259" s="17">
        <v>0</v>
      </c>
    </row>
    <row r="260" spans="2:14">
      <c r="B260" s="15">
        <v>383414</v>
      </c>
      <c r="C260" s="16">
        <v>38274</v>
      </c>
      <c r="D260" s="15">
        <v>2004</v>
      </c>
      <c r="E260" s="15"/>
      <c r="F260" s="15" t="s">
        <v>962</v>
      </c>
      <c r="G260" s="17"/>
      <c r="H260" s="17">
        <v>0</v>
      </c>
      <c r="I260" s="17">
        <v>0</v>
      </c>
      <c r="J260" s="17">
        <v>0</v>
      </c>
      <c r="K260" s="17">
        <v>0</v>
      </c>
      <c r="L260" s="17">
        <v>0</v>
      </c>
      <c r="M260" s="17">
        <v>0</v>
      </c>
      <c r="N260" s="17">
        <v>0</v>
      </c>
    </row>
    <row r="261" spans="2:14">
      <c r="B261" s="15">
        <v>383414</v>
      </c>
      <c r="C261" s="16">
        <v>38274</v>
      </c>
      <c r="D261" s="15">
        <v>2004</v>
      </c>
      <c r="E261" s="15"/>
      <c r="F261" s="15" t="s">
        <v>963</v>
      </c>
      <c r="G261" s="17"/>
      <c r="H261" s="17">
        <v>2924.78</v>
      </c>
      <c r="I261" s="17">
        <v>2924.78</v>
      </c>
      <c r="J261" s="17">
        <v>2924.78</v>
      </c>
      <c r="K261" s="17">
        <v>2924.78</v>
      </c>
      <c r="L261" s="17">
        <v>2924.78</v>
      </c>
      <c r="M261" s="17">
        <v>2924.78</v>
      </c>
      <c r="N261" s="17">
        <v>2924.78</v>
      </c>
    </row>
    <row r="262" spans="2:14">
      <c r="B262" s="15">
        <v>387357</v>
      </c>
      <c r="C262" s="16">
        <v>38316</v>
      </c>
      <c r="D262" s="15">
        <v>2004</v>
      </c>
      <c r="E262" s="15"/>
      <c r="F262" s="15" t="s">
        <v>961</v>
      </c>
      <c r="G262" s="17">
        <v>0</v>
      </c>
      <c r="H262" s="17">
        <v>0</v>
      </c>
      <c r="I262" s="17">
        <v>0</v>
      </c>
      <c r="J262" s="17">
        <v>0</v>
      </c>
      <c r="K262" s="17">
        <v>0</v>
      </c>
      <c r="L262" s="17">
        <v>0</v>
      </c>
      <c r="M262" s="17">
        <v>33348.949999999997</v>
      </c>
      <c r="N262" s="17">
        <v>33348.949999999997</v>
      </c>
    </row>
    <row r="263" spans="2:14">
      <c r="B263" s="15">
        <v>387357</v>
      </c>
      <c r="C263" s="16">
        <v>38316</v>
      </c>
      <c r="D263" s="15">
        <v>2004</v>
      </c>
      <c r="E263" s="15"/>
      <c r="F263" s="15" t="s">
        <v>962</v>
      </c>
      <c r="G263" s="17">
        <v>100000</v>
      </c>
      <c r="H263" s="17">
        <v>0</v>
      </c>
      <c r="I263" s="17">
        <v>0</v>
      </c>
      <c r="J263" s="17">
        <v>0</v>
      </c>
      <c r="K263" s="17">
        <v>0</v>
      </c>
      <c r="L263" s="17">
        <v>0</v>
      </c>
      <c r="M263" s="17">
        <v>0</v>
      </c>
      <c r="N263" s="17">
        <v>0</v>
      </c>
    </row>
    <row r="264" spans="2:14">
      <c r="B264" s="15">
        <v>387357</v>
      </c>
      <c r="C264" s="16">
        <v>38316</v>
      </c>
      <c r="D264" s="15">
        <v>2004</v>
      </c>
      <c r="E264" s="15"/>
      <c r="F264" s="15" t="s">
        <v>963</v>
      </c>
      <c r="G264" s="17">
        <v>100000</v>
      </c>
      <c r="H264" s="17">
        <v>17501.349999999999</v>
      </c>
      <c r="I264" s="17">
        <v>28511.5</v>
      </c>
      <c r="J264" s="17">
        <v>28511.5</v>
      </c>
      <c r="K264" s="17">
        <v>28721.63</v>
      </c>
      <c r="L264" s="17">
        <v>46259.01</v>
      </c>
      <c r="M264" s="17">
        <v>85883.23</v>
      </c>
      <c r="N264" s="17">
        <v>85883.23</v>
      </c>
    </row>
    <row r="265" spans="2:14">
      <c r="B265" s="15">
        <v>389411</v>
      </c>
      <c r="C265" s="16">
        <v>38318</v>
      </c>
      <c r="D265" s="15">
        <v>2004</v>
      </c>
      <c r="E265" s="15"/>
      <c r="F265" s="15" t="s">
        <v>961</v>
      </c>
      <c r="G265" s="17">
        <v>0</v>
      </c>
      <c r="H265" s="17">
        <v>0</v>
      </c>
      <c r="I265" s="17">
        <v>0</v>
      </c>
      <c r="J265" s="17">
        <v>0</v>
      </c>
      <c r="K265" s="17">
        <v>0</v>
      </c>
      <c r="L265" s="17">
        <v>53524.92</v>
      </c>
      <c r="M265" s="17">
        <v>53524.92</v>
      </c>
      <c r="N265" s="17">
        <v>53524.92</v>
      </c>
    </row>
    <row r="266" spans="2:14">
      <c r="B266" s="15">
        <v>389411</v>
      </c>
      <c r="C266" s="16">
        <v>38318</v>
      </c>
      <c r="D266" s="15">
        <v>2004</v>
      </c>
      <c r="E266" s="15"/>
      <c r="F266" s="15" t="s">
        <v>962</v>
      </c>
      <c r="G266" s="17">
        <v>75000</v>
      </c>
      <c r="H266" s="17">
        <v>75000</v>
      </c>
      <c r="I266" s="17">
        <v>120000</v>
      </c>
      <c r="J266" s="17">
        <v>120000</v>
      </c>
      <c r="K266" s="17">
        <v>50000</v>
      </c>
      <c r="L266" s="17">
        <v>0</v>
      </c>
      <c r="M266" s="17">
        <v>0</v>
      </c>
      <c r="N266" s="17">
        <v>0</v>
      </c>
    </row>
    <row r="267" spans="2:14">
      <c r="B267" s="15">
        <v>389411</v>
      </c>
      <c r="C267" s="16">
        <v>38318</v>
      </c>
      <c r="D267" s="15">
        <v>2004</v>
      </c>
      <c r="E267" s="15"/>
      <c r="F267" s="15" t="s">
        <v>963</v>
      </c>
      <c r="G267" s="17">
        <v>75000</v>
      </c>
      <c r="H267" s="17">
        <v>94342.75</v>
      </c>
      <c r="I267" s="17">
        <v>146813.78</v>
      </c>
      <c r="J267" s="17">
        <v>149005.03</v>
      </c>
      <c r="K267" s="17">
        <v>87405.03</v>
      </c>
      <c r="L267" s="17">
        <v>96464.95</v>
      </c>
      <c r="M267" s="17">
        <v>96464.95</v>
      </c>
      <c r="N267" s="17">
        <v>96464.95</v>
      </c>
    </row>
    <row r="268" spans="2:14">
      <c r="B268" s="15">
        <v>393686</v>
      </c>
      <c r="C268" s="16">
        <v>38318</v>
      </c>
      <c r="D268" s="15">
        <v>2004</v>
      </c>
      <c r="E268" s="15"/>
      <c r="F268" s="15" t="s">
        <v>961</v>
      </c>
      <c r="G268" s="17">
        <v>0</v>
      </c>
      <c r="H268" s="17">
        <v>0</v>
      </c>
      <c r="I268" s="17">
        <v>0</v>
      </c>
      <c r="J268" s="17">
        <v>0</v>
      </c>
      <c r="K268" s="17">
        <v>0</v>
      </c>
      <c r="L268" s="17">
        <v>0</v>
      </c>
      <c r="M268" s="17">
        <v>0</v>
      </c>
      <c r="N268" s="17">
        <v>0</v>
      </c>
    </row>
    <row r="269" spans="2:14">
      <c r="B269" s="15">
        <v>393686</v>
      </c>
      <c r="C269" s="16">
        <v>38318</v>
      </c>
      <c r="D269" s="15">
        <v>2004</v>
      </c>
      <c r="E269" s="15"/>
      <c r="F269" s="15" t="s">
        <v>962</v>
      </c>
      <c r="G269" s="17">
        <v>100000</v>
      </c>
      <c r="H269" s="17">
        <v>130000</v>
      </c>
      <c r="I269" s="17">
        <v>0</v>
      </c>
      <c r="J269" s="17">
        <v>0</v>
      </c>
      <c r="K269" s="17">
        <v>0</v>
      </c>
      <c r="L269" s="17">
        <v>0</v>
      </c>
      <c r="M269" s="17">
        <v>0</v>
      </c>
      <c r="N269" s="17">
        <v>0</v>
      </c>
    </row>
    <row r="270" spans="2:14">
      <c r="B270" s="15">
        <v>393686</v>
      </c>
      <c r="C270" s="16">
        <v>38318</v>
      </c>
      <c r="D270" s="15">
        <v>2004</v>
      </c>
      <c r="E270" s="15"/>
      <c r="F270" s="15" t="s">
        <v>963</v>
      </c>
      <c r="G270" s="17">
        <v>100000</v>
      </c>
      <c r="H270" s="17">
        <v>130000</v>
      </c>
      <c r="I270" s="17">
        <v>0</v>
      </c>
      <c r="J270" s="17">
        <v>6485</v>
      </c>
      <c r="K270" s="17">
        <v>6485</v>
      </c>
      <c r="L270" s="17">
        <v>6485</v>
      </c>
      <c r="M270" s="17">
        <v>6485</v>
      </c>
      <c r="N270" s="17">
        <v>6485</v>
      </c>
    </row>
    <row r="271" spans="2:14">
      <c r="B271" s="15">
        <v>393728</v>
      </c>
      <c r="C271" s="16">
        <v>38317</v>
      </c>
      <c r="D271" s="15">
        <v>2004</v>
      </c>
      <c r="E271" s="15"/>
      <c r="F271" s="15" t="s">
        <v>961</v>
      </c>
      <c r="G271" s="17">
        <v>0</v>
      </c>
      <c r="H271" s="17">
        <v>0</v>
      </c>
      <c r="I271" s="17">
        <v>0</v>
      </c>
      <c r="J271" s="17">
        <v>0</v>
      </c>
      <c r="K271" s="17">
        <v>0</v>
      </c>
      <c r="L271" s="17">
        <v>0</v>
      </c>
      <c r="M271" s="17">
        <v>0</v>
      </c>
      <c r="N271" s="17">
        <v>0</v>
      </c>
    </row>
    <row r="272" spans="2:14">
      <c r="B272" s="15">
        <v>393728</v>
      </c>
      <c r="C272" s="16">
        <v>38317</v>
      </c>
      <c r="D272" s="15">
        <v>2004</v>
      </c>
      <c r="E272" s="15"/>
      <c r="F272" s="15" t="s">
        <v>962</v>
      </c>
      <c r="G272" s="17">
        <v>0</v>
      </c>
      <c r="H272" s="17">
        <v>0</v>
      </c>
      <c r="I272" s="17">
        <v>0</v>
      </c>
      <c r="J272" s="17">
        <v>0</v>
      </c>
      <c r="K272" s="17">
        <v>0</v>
      </c>
      <c r="L272" s="17">
        <v>0</v>
      </c>
      <c r="M272" s="17">
        <v>0</v>
      </c>
      <c r="N272" s="17">
        <v>0</v>
      </c>
    </row>
    <row r="273" spans="2:14">
      <c r="B273" s="15">
        <v>393728</v>
      </c>
      <c r="C273" s="16">
        <v>38317</v>
      </c>
      <c r="D273" s="15">
        <v>2004</v>
      </c>
      <c r="E273" s="15"/>
      <c r="F273" s="15" t="s">
        <v>963</v>
      </c>
      <c r="G273" s="17">
        <v>0</v>
      </c>
      <c r="H273" s="17">
        <v>5888.54</v>
      </c>
      <c r="I273" s="17">
        <v>5888.54</v>
      </c>
      <c r="J273" s="17">
        <v>5888.54</v>
      </c>
      <c r="K273" s="17">
        <v>5888.54</v>
      </c>
      <c r="L273" s="17">
        <v>5888.54</v>
      </c>
      <c r="M273" s="17">
        <v>5888.54</v>
      </c>
      <c r="N273" s="17">
        <v>5888.54</v>
      </c>
    </row>
    <row r="274" spans="2:14">
      <c r="B274" s="15">
        <v>402214</v>
      </c>
      <c r="C274" s="16">
        <v>38323</v>
      </c>
      <c r="D274" s="15">
        <v>2004</v>
      </c>
      <c r="E274" s="15"/>
      <c r="F274" s="15" t="s">
        <v>961</v>
      </c>
      <c r="G274" s="17">
        <v>0</v>
      </c>
      <c r="H274" s="17">
        <v>20.37</v>
      </c>
      <c r="I274" s="17">
        <v>20.37</v>
      </c>
      <c r="J274" s="17">
        <v>20.37</v>
      </c>
      <c r="K274" s="17">
        <v>20.37</v>
      </c>
      <c r="L274" s="17">
        <v>20.37</v>
      </c>
      <c r="M274" s="17">
        <v>20.37</v>
      </c>
      <c r="N274" s="17">
        <v>20.37</v>
      </c>
    </row>
    <row r="275" spans="2:14">
      <c r="B275" s="15">
        <v>402214</v>
      </c>
      <c r="C275" s="16">
        <v>38323</v>
      </c>
      <c r="D275" s="15">
        <v>2004</v>
      </c>
      <c r="E275" s="15"/>
      <c r="F275" s="15" t="s">
        <v>962</v>
      </c>
      <c r="G275" s="17">
        <v>20.37</v>
      </c>
      <c r="H275" s="17">
        <v>0</v>
      </c>
      <c r="I275" s="17">
        <v>0</v>
      </c>
      <c r="J275" s="17">
        <v>0</v>
      </c>
      <c r="K275" s="17">
        <v>0</v>
      </c>
      <c r="L275" s="17">
        <v>0</v>
      </c>
      <c r="M275" s="17">
        <v>0</v>
      </c>
      <c r="N275" s="17">
        <v>0</v>
      </c>
    </row>
    <row r="276" spans="2:14">
      <c r="B276" s="15">
        <v>402214</v>
      </c>
      <c r="C276" s="16">
        <v>38323</v>
      </c>
      <c r="D276" s="15">
        <v>2004</v>
      </c>
      <c r="E276" s="15"/>
      <c r="F276" s="15" t="s">
        <v>963</v>
      </c>
      <c r="G276" s="17">
        <v>20.37</v>
      </c>
      <c r="H276" s="17">
        <v>20.37</v>
      </c>
      <c r="I276" s="17">
        <v>20.37</v>
      </c>
      <c r="J276" s="17">
        <v>20.37</v>
      </c>
      <c r="K276" s="17">
        <v>20.37</v>
      </c>
      <c r="L276" s="17">
        <v>20.37</v>
      </c>
      <c r="M276" s="17">
        <v>20.37</v>
      </c>
      <c r="N276" s="17">
        <v>20.37</v>
      </c>
    </row>
    <row r="277" spans="2:14">
      <c r="B277" s="15">
        <v>403436</v>
      </c>
      <c r="C277" s="16">
        <v>38285</v>
      </c>
      <c r="D277" s="15">
        <v>2004</v>
      </c>
      <c r="E277" s="15"/>
      <c r="F277" s="15" t="s">
        <v>961</v>
      </c>
      <c r="G277" s="17">
        <v>0</v>
      </c>
      <c r="H277" s="17">
        <v>361.88</v>
      </c>
      <c r="I277" s="17">
        <v>361.88</v>
      </c>
      <c r="J277" s="17">
        <v>361.88</v>
      </c>
      <c r="K277" s="17">
        <v>361.88</v>
      </c>
      <c r="L277" s="17">
        <v>361.88</v>
      </c>
      <c r="M277" s="17">
        <v>361.88</v>
      </c>
      <c r="N277" s="17">
        <v>361.88</v>
      </c>
    </row>
    <row r="278" spans="2:14">
      <c r="B278" s="15">
        <v>403436</v>
      </c>
      <c r="C278" s="16">
        <v>38285</v>
      </c>
      <c r="D278" s="15">
        <v>2004</v>
      </c>
      <c r="E278" s="15"/>
      <c r="F278" s="15" t="s">
        <v>962</v>
      </c>
      <c r="G278" s="17">
        <v>361.88</v>
      </c>
      <c r="H278" s="17">
        <v>0</v>
      </c>
      <c r="I278" s="17">
        <v>0</v>
      </c>
      <c r="J278" s="17">
        <v>0</v>
      </c>
      <c r="K278" s="17">
        <v>0</v>
      </c>
      <c r="L278" s="17">
        <v>0</v>
      </c>
      <c r="M278" s="17">
        <v>0</v>
      </c>
      <c r="N278" s="17">
        <v>0</v>
      </c>
    </row>
    <row r="279" spans="2:14">
      <c r="B279" s="15">
        <v>403436</v>
      </c>
      <c r="C279" s="16">
        <v>38285</v>
      </c>
      <c r="D279" s="15">
        <v>2004</v>
      </c>
      <c r="E279" s="15"/>
      <c r="F279" s="15" t="s">
        <v>963</v>
      </c>
      <c r="G279" s="17">
        <v>361.88</v>
      </c>
      <c r="H279" s="17">
        <v>361.88</v>
      </c>
      <c r="I279" s="17">
        <v>361.88</v>
      </c>
      <c r="J279" s="17">
        <v>361.88</v>
      </c>
      <c r="K279" s="17">
        <v>361.88</v>
      </c>
      <c r="L279" s="17">
        <v>361.88</v>
      </c>
      <c r="M279" s="17">
        <v>361.88</v>
      </c>
      <c r="N279" s="17">
        <v>361.88</v>
      </c>
    </row>
    <row r="280" spans="2:14">
      <c r="B280" s="15">
        <v>404749</v>
      </c>
      <c r="C280" s="16">
        <v>38301</v>
      </c>
      <c r="D280" s="15">
        <v>2004</v>
      </c>
      <c r="E280" s="15"/>
      <c r="F280" s="15" t="s">
        <v>961</v>
      </c>
      <c r="G280" s="17">
        <v>0</v>
      </c>
      <c r="H280" s="17">
        <v>1665.24</v>
      </c>
      <c r="I280" s="17">
        <v>1665.24</v>
      </c>
      <c r="J280" s="17">
        <v>1665.24</v>
      </c>
      <c r="K280" s="17">
        <v>1665.24</v>
      </c>
      <c r="L280" s="17">
        <v>1665.24</v>
      </c>
      <c r="M280" s="17">
        <v>1665.24</v>
      </c>
      <c r="N280" s="17">
        <v>1665.24</v>
      </c>
    </row>
    <row r="281" spans="2:14">
      <c r="B281" s="15">
        <v>404749</v>
      </c>
      <c r="C281" s="16">
        <v>38301</v>
      </c>
      <c r="D281" s="15">
        <v>2004</v>
      </c>
      <c r="E281" s="15"/>
      <c r="F281" s="15" t="s">
        <v>962</v>
      </c>
      <c r="G281" s="17">
        <v>1699.99</v>
      </c>
      <c r="H281" s="17">
        <v>0</v>
      </c>
      <c r="I281" s="17">
        <v>0</v>
      </c>
      <c r="J281" s="17">
        <v>0</v>
      </c>
      <c r="K281" s="17">
        <v>0</v>
      </c>
      <c r="L281" s="17">
        <v>0</v>
      </c>
      <c r="M281" s="17">
        <v>0</v>
      </c>
      <c r="N281" s="17">
        <v>0</v>
      </c>
    </row>
    <row r="282" spans="2:14">
      <c r="B282" s="15">
        <v>404749</v>
      </c>
      <c r="C282" s="16">
        <v>38301</v>
      </c>
      <c r="D282" s="15">
        <v>2004</v>
      </c>
      <c r="E282" s="15"/>
      <c r="F282" s="15" t="s">
        <v>963</v>
      </c>
      <c r="G282" s="17">
        <v>1699.99</v>
      </c>
      <c r="H282" s="17">
        <v>1665.24</v>
      </c>
      <c r="I282" s="17">
        <v>1665.24</v>
      </c>
      <c r="J282" s="17">
        <v>1665.24</v>
      </c>
      <c r="K282" s="17">
        <v>1665.24</v>
      </c>
      <c r="L282" s="17">
        <v>1665.24</v>
      </c>
      <c r="M282" s="17">
        <v>1665.24</v>
      </c>
      <c r="N282" s="17">
        <v>1665.24</v>
      </c>
    </row>
    <row r="283" spans="2:14">
      <c r="B283" s="15">
        <v>405084</v>
      </c>
      <c r="C283" s="16">
        <v>38323</v>
      </c>
      <c r="D283" s="15">
        <v>2004</v>
      </c>
      <c r="E283" s="15"/>
      <c r="F283" s="15" t="s">
        <v>961</v>
      </c>
      <c r="G283" s="17">
        <v>0</v>
      </c>
      <c r="H283" s="17">
        <v>0</v>
      </c>
      <c r="I283" s="17">
        <v>120074</v>
      </c>
      <c r="J283" s="17">
        <v>120074</v>
      </c>
      <c r="K283" s="17">
        <v>120074</v>
      </c>
      <c r="L283" s="17">
        <v>120074</v>
      </c>
      <c r="M283" s="17">
        <v>120074</v>
      </c>
      <c r="N283" s="17">
        <v>120074</v>
      </c>
    </row>
    <row r="284" spans="2:14">
      <c r="B284" s="15">
        <v>405084</v>
      </c>
      <c r="C284" s="16">
        <v>38323</v>
      </c>
      <c r="D284" s="15">
        <v>2004</v>
      </c>
      <c r="E284" s="15"/>
      <c r="F284" s="15" t="s">
        <v>962</v>
      </c>
      <c r="G284" s="17">
        <v>95000</v>
      </c>
      <c r="H284" s="17">
        <v>95000</v>
      </c>
      <c r="I284" s="17">
        <v>0</v>
      </c>
      <c r="J284" s="17">
        <v>0</v>
      </c>
      <c r="K284" s="17">
        <v>0</v>
      </c>
      <c r="L284" s="17">
        <v>0</v>
      </c>
      <c r="M284" s="17">
        <v>0</v>
      </c>
      <c r="N284" s="17">
        <v>0</v>
      </c>
    </row>
    <row r="285" spans="2:14">
      <c r="B285" s="15">
        <v>405084</v>
      </c>
      <c r="C285" s="16">
        <v>38323</v>
      </c>
      <c r="D285" s="15">
        <v>2004</v>
      </c>
      <c r="E285" s="15"/>
      <c r="F285" s="15" t="s">
        <v>963</v>
      </c>
      <c r="G285" s="17">
        <v>95000</v>
      </c>
      <c r="H285" s="17">
        <v>97676.54</v>
      </c>
      <c r="I285" s="17">
        <v>122750.54</v>
      </c>
      <c r="J285" s="17">
        <v>128769.60000000001</v>
      </c>
      <c r="K285" s="17">
        <v>128769.60000000001</v>
      </c>
      <c r="L285" s="17">
        <v>128769.60000000001</v>
      </c>
      <c r="M285" s="17">
        <v>128769.60000000001</v>
      </c>
      <c r="N285" s="17">
        <v>128769.60000000001</v>
      </c>
    </row>
    <row r="286" spans="2:14">
      <c r="B286" s="15">
        <v>405233</v>
      </c>
      <c r="C286" s="16">
        <v>38320</v>
      </c>
      <c r="D286" s="15">
        <v>2004</v>
      </c>
      <c r="E286" s="15"/>
      <c r="F286" s="15" t="s">
        <v>961</v>
      </c>
      <c r="G286" s="17">
        <v>0</v>
      </c>
      <c r="H286" s="17">
        <v>1154.5899999999999</v>
      </c>
      <c r="I286" s="17">
        <v>1154.5899999999999</v>
      </c>
      <c r="J286" s="17">
        <v>1154.5899999999999</v>
      </c>
      <c r="K286" s="17">
        <v>1154.5899999999999</v>
      </c>
      <c r="L286" s="17">
        <v>1154.5899999999999</v>
      </c>
      <c r="M286" s="17">
        <v>1154.5899999999999</v>
      </c>
      <c r="N286" s="17">
        <v>1154.5899999999999</v>
      </c>
    </row>
    <row r="287" spans="2:14">
      <c r="B287" s="15">
        <v>405233</v>
      </c>
      <c r="C287" s="16">
        <v>38320</v>
      </c>
      <c r="D287" s="15">
        <v>2004</v>
      </c>
      <c r="E287" s="15"/>
      <c r="F287" s="15" t="s">
        <v>962</v>
      </c>
      <c r="G287" s="17">
        <v>2146.25</v>
      </c>
      <c r="H287" s="17">
        <v>0</v>
      </c>
      <c r="I287" s="17">
        <v>0</v>
      </c>
      <c r="J287" s="17">
        <v>0</v>
      </c>
      <c r="K287" s="17">
        <v>0</v>
      </c>
      <c r="L287" s="17">
        <v>0</v>
      </c>
      <c r="M287" s="17">
        <v>0</v>
      </c>
      <c r="N287" s="17">
        <v>0</v>
      </c>
    </row>
    <row r="288" spans="2:14">
      <c r="B288" s="15">
        <v>405233</v>
      </c>
      <c r="C288" s="16">
        <v>38320</v>
      </c>
      <c r="D288" s="15">
        <v>2004</v>
      </c>
      <c r="E288" s="15"/>
      <c r="F288" s="15" t="s">
        <v>963</v>
      </c>
      <c r="G288" s="17">
        <v>2146.25</v>
      </c>
      <c r="H288" s="17">
        <v>1154.5899999999999</v>
      </c>
      <c r="I288" s="17">
        <v>1154.5899999999999</v>
      </c>
      <c r="J288" s="17">
        <v>1154.5899999999999</v>
      </c>
      <c r="K288" s="17">
        <v>1154.5899999999999</v>
      </c>
      <c r="L288" s="17">
        <v>1154.5899999999999</v>
      </c>
      <c r="M288" s="17">
        <v>1154.5899999999999</v>
      </c>
      <c r="N288" s="17">
        <v>1154.5899999999999</v>
      </c>
    </row>
    <row r="289" spans="2:14">
      <c r="B289" s="15">
        <v>405274</v>
      </c>
      <c r="C289" s="16">
        <v>38296</v>
      </c>
      <c r="D289" s="15">
        <v>2004</v>
      </c>
      <c r="E289" s="15"/>
      <c r="F289" s="15" t="s">
        <v>961</v>
      </c>
      <c r="G289" s="17">
        <v>0</v>
      </c>
      <c r="H289" s="17">
        <v>490.92</v>
      </c>
      <c r="I289" s="17">
        <v>490.92</v>
      </c>
      <c r="J289" s="17">
        <v>490.92</v>
      </c>
      <c r="K289" s="17">
        <v>490.92</v>
      </c>
      <c r="L289" s="17">
        <v>490.92</v>
      </c>
      <c r="M289" s="17">
        <v>490.92</v>
      </c>
      <c r="N289" s="17">
        <v>490.92</v>
      </c>
    </row>
    <row r="290" spans="2:14">
      <c r="B290" s="15">
        <v>405274</v>
      </c>
      <c r="C290" s="16">
        <v>38296</v>
      </c>
      <c r="D290" s="15">
        <v>2004</v>
      </c>
      <c r="E290" s="15"/>
      <c r="F290" s="15" t="s">
        <v>962</v>
      </c>
      <c r="G290" s="17">
        <v>500</v>
      </c>
      <c r="H290" s="17">
        <v>0</v>
      </c>
      <c r="I290" s="17">
        <v>0</v>
      </c>
      <c r="J290" s="17">
        <v>0</v>
      </c>
      <c r="K290" s="17">
        <v>0</v>
      </c>
      <c r="L290" s="17">
        <v>0</v>
      </c>
      <c r="M290" s="17">
        <v>0</v>
      </c>
      <c r="N290" s="17">
        <v>0</v>
      </c>
    </row>
    <row r="291" spans="2:14">
      <c r="B291" s="15">
        <v>405274</v>
      </c>
      <c r="C291" s="16">
        <v>38296</v>
      </c>
      <c r="D291" s="15">
        <v>2004</v>
      </c>
      <c r="E291" s="15"/>
      <c r="F291" s="15" t="s">
        <v>963</v>
      </c>
      <c r="G291" s="17">
        <v>500</v>
      </c>
      <c r="H291" s="17">
        <v>490.92</v>
      </c>
      <c r="I291" s="17">
        <v>490.92</v>
      </c>
      <c r="J291" s="17">
        <v>490.92</v>
      </c>
      <c r="K291" s="17">
        <v>490.92</v>
      </c>
      <c r="L291" s="17">
        <v>490.92</v>
      </c>
      <c r="M291" s="17">
        <v>490.92</v>
      </c>
      <c r="N291" s="17">
        <v>490.92</v>
      </c>
    </row>
    <row r="292" spans="2:14">
      <c r="B292" s="15">
        <v>405878</v>
      </c>
      <c r="C292" s="16">
        <v>38326</v>
      </c>
      <c r="D292" s="15">
        <v>2004</v>
      </c>
      <c r="E292" s="15"/>
      <c r="F292" s="15" t="s">
        <v>961</v>
      </c>
      <c r="G292" s="17"/>
      <c r="H292" s="17">
        <v>0</v>
      </c>
      <c r="I292" s="17">
        <v>0</v>
      </c>
      <c r="J292" s="17">
        <v>0</v>
      </c>
      <c r="K292" s="17">
        <v>0</v>
      </c>
      <c r="L292" s="17">
        <v>0</v>
      </c>
      <c r="M292" s="17">
        <v>0</v>
      </c>
      <c r="N292" s="17">
        <v>0</v>
      </c>
    </row>
    <row r="293" spans="2:14">
      <c r="B293" s="15">
        <v>405878</v>
      </c>
      <c r="C293" s="16">
        <v>38326</v>
      </c>
      <c r="D293" s="15">
        <v>2004</v>
      </c>
      <c r="E293" s="15"/>
      <c r="F293" s="15" t="s">
        <v>962</v>
      </c>
      <c r="G293" s="17"/>
      <c r="H293" s="17">
        <v>0</v>
      </c>
      <c r="I293" s="17">
        <v>0</v>
      </c>
      <c r="J293" s="17">
        <v>0</v>
      </c>
      <c r="K293" s="17">
        <v>0</v>
      </c>
      <c r="L293" s="17">
        <v>0</v>
      </c>
      <c r="M293" s="17">
        <v>0</v>
      </c>
      <c r="N293" s="17">
        <v>0</v>
      </c>
    </row>
    <row r="294" spans="2:14">
      <c r="B294" s="15">
        <v>405878</v>
      </c>
      <c r="C294" s="16">
        <v>38326</v>
      </c>
      <c r="D294" s="15">
        <v>2004</v>
      </c>
      <c r="E294" s="15"/>
      <c r="F294" s="15" t="s">
        <v>963</v>
      </c>
      <c r="G294" s="17"/>
      <c r="H294" s="17">
        <v>6904.66</v>
      </c>
      <c r="I294" s="17">
        <v>14622.38</v>
      </c>
      <c r="J294" s="17">
        <v>24600.52</v>
      </c>
      <c r="K294" s="17">
        <v>24600.52</v>
      </c>
      <c r="L294" s="17">
        <v>24600.52</v>
      </c>
      <c r="M294" s="17">
        <v>24600.52</v>
      </c>
      <c r="N294" s="17">
        <v>24600.52</v>
      </c>
    </row>
    <row r="295" spans="2:14">
      <c r="B295" s="15">
        <v>406033</v>
      </c>
      <c r="C295" s="16">
        <v>38296</v>
      </c>
      <c r="D295" s="15">
        <v>2004</v>
      </c>
      <c r="E295" s="15"/>
      <c r="F295" s="15" t="s">
        <v>961</v>
      </c>
      <c r="G295" s="17">
        <v>0</v>
      </c>
      <c r="H295" s="17">
        <v>2584.58</v>
      </c>
      <c r="I295" s="17">
        <v>2584.58</v>
      </c>
      <c r="J295" s="17">
        <v>2584.58</v>
      </c>
      <c r="K295" s="17">
        <v>2584.58</v>
      </c>
      <c r="L295" s="17">
        <v>2584.58</v>
      </c>
      <c r="M295" s="17">
        <v>2584.58</v>
      </c>
      <c r="N295" s="17">
        <v>2584.58</v>
      </c>
    </row>
    <row r="296" spans="2:14">
      <c r="B296" s="15">
        <v>406033</v>
      </c>
      <c r="C296" s="16">
        <v>38296</v>
      </c>
      <c r="D296" s="15">
        <v>2004</v>
      </c>
      <c r="E296" s="15"/>
      <c r="F296" s="15" t="s">
        <v>962</v>
      </c>
      <c r="G296" s="17">
        <v>1881.21</v>
      </c>
      <c r="H296" s="17">
        <v>0.13</v>
      </c>
      <c r="I296" s="17">
        <v>0.13</v>
      </c>
      <c r="J296" s="17">
        <v>0.13</v>
      </c>
      <c r="K296" s="17">
        <v>0.13</v>
      </c>
      <c r="L296" s="17">
        <v>0.13</v>
      </c>
      <c r="M296" s="17">
        <v>0.13</v>
      </c>
      <c r="N296" s="17">
        <v>0.13</v>
      </c>
    </row>
    <row r="297" spans="2:14">
      <c r="B297" s="15">
        <v>406033</v>
      </c>
      <c r="C297" s="16">
        <v>38296</v>
      </c>
      <c r="D297" s="15">
        <v>2004</v>
      </c>
      <c r="E297" s="15"/>
      <c r="F297" s="15" t="s">
        <v>963</v>
      </c>
      <c r="G297" s="17">
        <v>1881.21</v>
      </c>
      <c r="H297" s="17">
        <v>2584.71</v>
      </c>
      <c r="I297" s="17">
        <v>2584.71</v>
      </c>
      <c r="J297" s="17">
        <v>2584.71</v>
      </c>
      <c r="K297" s="17">
        <v>2584.71</v>
      </c>
      <c r="L297" s="17">
        <v>2584.71</v>
      </c>
      <c r="M297" s="17">
        <v>2584.71</v>
      </c>
      <c r="N297" s="17">
        <v>2584.71</v>
      </c>
    </row>
    <row r="298" spans="2:14">
      <c r="B298" s="15">
        <v>408799</v>
      </c>
      <c r="C298" s="16">
        <v>38289</v>
      </c>
      <c r="D298" s="15">
        <v>2004</v>
      </c>
      <c r="E298" s="15"/>
      <c r="F298" s="15" t="s">
        <v>961</v>
      </c>
      <c r="G298" s="17"/>
      <c r="H298" s="17">
        <v>0</v>
      </c>
      <c r="I298" s="17">
        <v>0</v>
      </c>
      <c r="J298" s="17">
        <v>3277.36</v>
      </c>
      <c r="K298" s="17">
        <v>3277.36</v>
      </c>
      <c r="L298" s="17">
        <v>3277.36</v>
      </c>
      <c r="M298" s="17">
        <v>3277.36</v>
      </c>
      <c r="N298" s="17">
        <v>3277.36</v>
      </c>
    </row>
    <row r="299" spans="2:14">
      <c r="B299" s="15">
        <v>408799</v>
      </c>
      <c r="C299" s="16">
        <v>38289</v>
      </c>
      <c r="D299" s="15">
        <v>2004</v>
      </c>
      <c r="E299" s="15"/>
      <c r="F299" s="15" t="s">
        <v>962</v>
      </c>
      <c r="G299" s="17"/>
      <c r="H299" s="17">
        <v>90000</v>
      </c>
      <c r="I299" s="17">
        <v>30000</v>
      </c>
      <c r="J299" s="17">
        <v>0</v>
      </c>
      <c r="K299" s="17">
        <v>0</v>
      </c>
      <c r="L299" s="17">
        <v>0</v>
      </c>
      <c r="M299" s="17">
        <v>0</v>
      </c>
      <c r="N299" s="17">
        <v>0</v>
      </c>
    </row>
    <row r="300" spans="2:14">
      <c r="B300" s="15">
        <v>408799</v>
      </c>
      <c r="C300" s="16">
        <v>38289</v>
      </c>
      <c r="D300" s="15">
        <v>2004</v>
      </c>
      <c r="E300" s="15"/>
      <c r="F300" s="15" t="s">
        <v>963</v>
      </c>
      <c r="G300" s="17"/>
      <c r="H300" s="17">
        <v>90000</v>
      </c>
      <c r="I300" s="17">
        <v>30685.91</v>
      </c>
      <c r="J300" s="17">
        <v>3963.27</v>
      </c>
      <c r="K300" s="17">
        <v>8963.27</v>
      </c>
      <c r="L300" s="17">
        <v>8963.27</v>
      </c>
      <c r="M300" s="17">
        <v>8963.27</v>
      </c>
      <c r="N300" s="17">
        <v>8963.27</v>
      </c>
    </row>
    <row r="301" spans="2:14">
      <c r="B301" s="15">
        <v>408815</v>
      </c>
      <c r="C301" s="16">
        <v>38293</v>
      </c>
      <c r="D301" s="15">
        <v>2004</v>
      </c>
      <c r="E301" s="15"/>
      <c r="F301" s="15" t="s">
        <v>961</v>
      </c>
      <c r="G301" s="17">
        <v>0</v>
      </c>
      <c r="H301" s="17">
        <v>0</v>
      </c>
      <c r="I301" s="17">
        <v>168413.07</v>
      </c>
      <c r="J301" s="17">
        <v>168413.07</v>
      </c>
      <c r="K301" s="17">
        <v>168413.07</v>
      </c>
      <c r="L301" s="17">
        <v>168413.07</v>
      </c>
      <c r="M301" s="17">
        <v>168413.07</v>
      </c>
      <c r="N301" s="17">
        <v>168413.07</v>
      </c>
    </row>
    <row r="302" spans="2:14">
      <c r="B302" s="15">
        <v>408815</v>
      </c>
      <c r="C302" s="16">
        <v>38293</v>
      </c>
      <c r="D302" s="15">
        <v>2004</v>
      </c>
      <c r="E302" s="15"/>
      <c r="F302" s="15" t="s">
        <v>962</v>
      </c>
      <c r="G302" s="17">
        <v>235000</v>
      </c>
      <c r="H302" s="17">
        <v>235000</v>
      </c>
      <c r="I302" s="17">
        <v>0</v>
      </c>
      <c r="J302" s="17">
        <v>0</v>
      </c>
      <c r="K302" s="17">
        <v>0</v>
      </c>
      <c r="L302" s="17">
        <v>0</v>
      </c>
      <c r="M302" s="17">
        <v>0</v>
      </c>
      <c r="N302" s="17">
        <v>0</v>
      </c>
    </row>
    <row r="303" spans="2:14">
      <c r="B303" s="15">
        <v>408815</v>
      </c>
      <c r="C303" s="16">
        <v>38293</v>
      </c>
      <c r="D303" s="15">
        <v>2004</v>
      </c>
      <c r="E303" s="15"/>
      <c r="F303" s="15" t="s">
        <v>963</v>
      </c>
      <c r="G303" s="17">
        <v>235000</v>
      </c>
      <c r="H303" s="17">
        <v>237647.77</v>
      </c>
      <c r="I303" s="17">
        <v>176545.21</v>
      </c>
      <c r="J303" s="17">
        <v>176545.21</v>
      </c>
      <c r="K303" s="17">
        <v>176545.21</v>
      </c>
      <c r="L303" s="17">
        <v>176545.21</v>
      </c>
      <c r="M303" s="17">
        <v>176545.21</v>
      </c>
      <c r="N303" s="17">
        <v>176545.21</v>
      </c>
    </row>
    <row r="304" spans="2:14">
      <c r="B304" s="15">
        <v>408823</v>
      </c>
      <c r="C304" s="16">
        <v>38327</v>
      </c>
      <c r="D304" s="15">
        <v>2004</v>
      </c>
      <c r="E304" s="15"/>
      <c r="F304" s="15" t="s">
        <v>961</v>
      </c>
      <c r="G304" s="17"/>
      <c r="H304" s="17">
        <v>0</v>
      </c>
      <c r="I304" s="17">
        <v>0</v>
      </c>
      <c r="J304" s="17">
        <v>0</v>
      </c>
      <c r="K304" s="17">
        <v>122652.82</v>
      </c>
      <c r="L304" s="17">
        <v>122652.82</v>
      </c>
      <c r="M304" s="17">
        <v>122652.82</v>
      </c>
      <c r="N304" s="17">
        <v>122652.82</v>
      </c>
    </row>
    <row r="305" spans="2:14">
      <c r="B305" s="15">
        <v>408823</v>
      </c>
      <c r="C305" s="16">
        <v>38327</v>
      </c>
      <c r="D305" s="15">
        <v>2004</v>
      </c>
      <c r="E305" s="15"/>
      <c r="F305" s="15" t="s">
        <v>962</v>
      </c>
      <c r="G305" s="17"/>
      <c r="H305" s="17">
        <v>220000</v>
      </c>
      <c r="I305" s="17">
        <v>220000</v>
      </c>
      <c r="J305" s="17">
        <v>122652.82</v>
      </c>
      <c r="K305" s="17">
        <v>0</v>
      </c>
      <c r="L305" s="17">
        <v>0</v>
      </c>
      <c r="M305" s="17">
        <v>0</v>
      </c>
      <c r="N305" s="17">
        <v>0</v>
      </c>
    </row>
    <row r="306" spans="2:14">
      <c r="B306" s="15">
        <v>408823</v>
      </c>
      <c r="C306" s="16">
        <v>38327</v>
      </c>
      <c r="D306" s="15">
        <v>2004</v>
      </c>
      <c r="E306" s="15"/>
      <c r="F306" s="15" t="s">
        <v>963</v>
      </c>
      <c r="G306" s="17"/>
      <c r="H306" s="17">
        <v>220000</v>
      </c>
      <c r="I306" s="17">
        <v>220571.58</v>
      </c>
      <c r="J306" s="17">
        <v>123224.4</v>
      </c>
      <c r="K306" s="17">
        <v>143616.43</v>
      </c>
      <c r="L306" s="17">
        <v>143616.43</v>
      </c>
      <c r="M306" s="17">
        <v>143616.43</v>
      </c>
      <c r="N306" s="17">
        <v>143616.43</v>
      </c>
    </row>
    <row r="307" spans="2:14">
      <c r="B307" s="15">
        <v>427609</v>
      </c>
      <c r="C307" s="16">
        <v>38327</v>
      </c>
      <c r="D307" s="15">
        <v>2004</v>
      </c>
      <c r="E307" s="15"/>
      <c r="F307" s="15" t="s">
        <v>961</v>
      </c>
      <c r="G307" s="17">
        <v>0</v>
      </c>
      <c r="H307" s="17">
        <v>1341.68</v>
      </c>
      <c r="I307" s="17">
        <v>1341.68</v>
      </c>
      <c r="J307" s="17">
        <v>1341.68</v>
      </c>
      <c r="K307" s="17">
        <v>1341.68</v>
      </c>
      <c r="L307" s="17">
        <v>1341.68</v>
      </c>
      <c r="M307" s="17">
        <v>1341.68</v>
      </c>
      <c r="N307" s="17">
        <v>1341.68</v>
      </c>
    </row>
    <row r="308" spans="2:14">
      <c r="B308" s="15">
        <v>427609</v>
      </c>
      <c r="C308" s="16">
        <v>38327</v>
      </c>
      <c r="D308" s="15">
        <v>2004</v>
      </c>
      <c r="E308" s="15"/>
      <c r="F308" s="15" t="s">
        <v>962</v>
      </c>
      <c r="G308" s="17">
        <v>1500</v>
      </c>
      <c r="H308" s="17">
        <v>0</v>
      </c>
      <c r="I308" s="17">
        <v>0</v>
      </c>
      <c r="J308" s="17">
        <v>0</v>
      </c>
      <c r="K308" s="17">
        <v>0</v>
      </c>
      <c r="L308" s="17">
        <v>0</v>
      </c>
      <c r="M308" s="17">
        <v>0</v>
      </c>
      <c r="N308" s="17">
        <v>0</v>
      </c>
    </row>
    <row r="309" spans="2:14">
      <c r="B309" s="15">
        <v>427609</v>
      </c>
      <c r="C309" s="16">
        <v>38327</v>
      </c>
      <c r="D309" s="15">
        <v>2004</v>
      </c>
      <c r="E309" s="15"/>
      <c r="F309" s="15" t="s">
        <v>963</v>
      </c>
      <c r="G309" s="17">
        <v>1500</v>
      </c>
      <c r="H309" s="17">
        <v>1341.68</v>
      </c>
      <c r="I309" s="17">
        <v>1341.68</v>
      </c>
      <c r="J309" s="17">
        <v>1341.68</v>
      </c>
      <c r="K309" s="17">
        <v>1341.68</v>
      </c>
      <c r="L309" s="17">
        <v>1341.68</v>
      </c>
      <c r="M309" s="17">
        <v>1341.68</v>
      </c>
      <c r="N309" s="17">
        <v>1341.68</v>
      </c>
    </row>
    <row r="310" spans="2:14">
      <c r="B310" s="15">
        <v>433227</v>
      </c>
      <c r="C310" s="16">
        <v>38343</v>
      </c>
      <c r="D310" s="15">
        <v>2004</v>
      </c>
      <c r="E310" s="15"/>
      <c r="F310" s="15" t="s">
        <v>961</v>
      </c>
      <c r="G310" s="17">
        <v>0</v>
      </c>
      <c r="H310" s="17">
        <v>0</v>
      </c>
      <c r="I310" s="17">
        <v>7000000</v>
      </c>
      <c r="J310" s="17">
        <v>7000000</v>
      </c>
      <c r="K310" s="17">
        <v>7000000</v>
      </c>
      <c r="L310" s="17">
        <v>34113756.789999999</v>
      </c>
      <c r="M310" s="17">
        <v>34113756.789999999</v>
      </c>
      <c r="N310" s="17">
        <v>34113756.789999999</v>
      </c>
    </row>
    <row r="311" spans="2:14">
      <c r="B311" s="15">
        <v>433227</v>
      </c>
      <c r="C311" s="16">
        <v>38343</v>
      </c>
      <c r="D311" s="15">
        <v>2004</v>
      </c>
      <c r="E311" s="15"/>
      <c r="F311" s="15" t="s">
        <v>962</v>
      </c>
      <c r="G311" s="17">
        <v>24300000</v>
      </c>
      <c r="H311" s="17">
        <v>31000000</v>
      </c>
      <c r="I311" s="17">
        <v>24000000</v>
      </c>
      <c r="J311" s="17">
        <v>24000000</v>
      </c>
      <c r="K311" s="17">
        <v>27113156.789999999</v>
      </c>
      <c r="L311" s="17">
        <v>0</v>
      </c>
      <c r="M311" s="17">
        <v>0</v>
      </c>
      <c r="N311" s="17">
        <v>0</v>
      </c>
    </row>
    <row r="312" spans="2:14">
      <c r="B312" s="15">
        <v>433227</v>
      </c>
      <c r="C312" s="16">
        <v>38343</v>
      </c>
      <c r="D312" s="15">
        <v>2004</v>
      </c>
      <c r="E312" s="15"/>
      <c r="F312" s="15" t="s">
        <v>963</v>
      </c>
      <c r="G312" s="17">
        <v>24300000</v>
      </c>
      <c r="H312" s="17">
        <v>32247791.120000001</v>
      </c>
      <c r="I312" s="17">
        <v>33958618.039999999</v>
      </c>
      <c r="J312" s="17">
        <v>34051766.359999999</v>
      </c>
      <c r="K312" s="17">
        <v>37910348.990000002</v>
      </c>
      <c r="L312" s="17">
        <v>37910948.979999997</v>
      </c>
      <c r="M312" s="17">
        <v>37947333.520000003</v>
      </c>
      <c r="N312" s="17">
        <v>37947333.520000003</v>
      </c>
    </row>
    <row r="313" spans="2:14">
      <c r="B313" s="15">
        <v>433599</v>
      </c>
      <c r="C313" s="16">
        <v>38343</v>
      </c>
      <c r="D313" s="15">
        <v>2004</v>
      </c>
      <c r="E313" s="15"/>
      <c r="F313" s="15" t="s">
        <v>961</v>
      </c>
      <c r="G313" s="17">
        <v>0</v>
      </c>
      <c r="H313" s="17">
        <v>2353.91</v>
      </c>
      <c r="I313" s="17">
        <v>2353.91</v>
      </c>
      <c r="J313" s="17">
        <v>9485521.6500000004</v>
      </c>
      <c r="K313" s="17">
        <v>12818910.24</v>
      </c>
      <c r="L313" s="17">
        <v>15960298.9</v>
      </c>
      <c r="M313" s="17">
        <v>15960298.9</v>
      </c>
      <c r="N313" s="17">
        <v>15960298.9</v>
      </c>
    </row>
    <row r="314" spans="2:14">
      <c r="B314" s="15">
        <v>433599</v>
      </c>
      <c r="C314" s="16">
        <v>38343</v>
      </c>
      <c r="D314" s="15">
        <v>2004</v>
      </c>
      <c r="E314" s="15"/>
      <c r="F314" s="15" t="s">
        <v>962</v>
      </c>
      <c r="G314" s="17">
        <v>15000000</v>
      </c>
      <c r="H314" s="17">
        <v>15000000</v>
      </c>
      <c r="I314" s="17">
        <v>15164898.890000001</v>
      </c>
      <c r="J314" s="17">
        <v>6535729.6799999997</v>
      </c>
      <c r="K314" s="17">
        <v>3197928.42</v>
      </c>
      <c r="L314" s="17">
        <v>56539.76</v>
      </c>
      <c r="M314" s="17">
        <v>47.4</v>
      </c>
      <c r="N314" s="17">
        <v>47.4</v>
      </c>
    </row>
    <row r="315" spans="2:14">
      <c r="B315" s="15">
        <v>433599</v>
      </c>
      <c r="C315" s="16">
        <v>38343</v>
      </c>
      <c r="D315" s="15">
        <v>2004</v>
      </c>
      <c r="E315" s="15"/>
      <c r="F315" s="15" t="s">
        <v>963</v>
      </c>
      <c r="G315" s="17">
        <v>15000000</v>
      </c>
      <c r="H315" s="17">
        <v>15135958.020000001</v>
      </c>
      <c r="I315" s="17">
        <v>15316683.970000001</v>
      </c>
      <c r="J315" s="17">
        <v>16211382.609999999</v>
      </c>
      <c r="K315" s="17">
        <v>16432684.74</v>
      </c>
      <c r="L315" s="17">
        <v>16432684.74</v>
      </c>
      <c r="M315" s="17">
        <v>16400303.640000001</v>
      </c>
      <c r="N315" s="17">
        <v>16400303.640000001</v>
      </c>
    </row>
    <row r="316" spans="2:14">
      <c r="B316" s="15">
        <v>433722</v>
      </c>
      <c r="C316" s="16">
        <v>38291</v>
      </c>
      <c r="D316" s="15">
        <v>2004</v>
      </c>
      <c r="E316" s="15"/>
      <c r="F316" s="15" t="s">
        <v>961</v>
      </c>
      <c r="G316" s="17"/>
      <c r="H316" s="17">
        <v>0</v>
      </c>
      <c r="I316" s="17">
        <v>0</v>
      </c>
      <c r="J316" s="17">
        <v>0</v>
      </c>
      <c r="K316" s="17">
        <v>156856.98000000001</v>
      </c>
      <c r="L316" s="17">
        <v>156856.98000000001</v>
      </c>
      <c r="M316" s="17">
        <v>156856.98000000001</v>
      </c>
      <c r="N316" s="17">
        <v>156856.98000000001</v>
      </c>
    </row>
    <row r="317" spans="2:14">
      <c r="B317" s="15">
        <v>433722</v>
      </c>
      <c r="C317" s="16">
        <v>38291</v>
      </c>
      <c r="D317" s="15">
        <v>2004</v>
      </c>
      <c r="E317" s="15"/>
      <c r="F317" s="15" t="s">
        <v>962</v>
      </c>
      <c r="G317" s="17"/>
      <c r="H317" s="17">
        <v>280000</v>
      </c>
      <c r="I317" s="17">
        <v>250000</v>
      </c>
      <c r="J317" s="17">
        <v>156856.98000000001</v>
      </c>
      <c r="K317" s="17">
        <v>0</v>
      </c>
      <c r="L317" s="17">
        <v>0</v>
      </c>
      <c r="M317" s="17">
        <v>0</v>
      </c>
      <c r="N317" s="17">
        <v>0</v>
      </c>
    </row>
    <row r="318" spans="2:14">
      <c r="B318" s="15">
        <v>433722</v>
      </c>
      <c r="C318" s="16">
        <v>38291</v>
      </c>
      <c r="D318" s="15">
        <v>2004</v>
      </c>
      <c r="E318" s="15"/>
      <c r="F318" s="15" t="s">
        <v>963</v>
      </c>
      <c r="G318" s="17"/>
      <c r="H318" s="17">
        <v>280000</v>
      </c>
      <c r="I318" s="17">
        <v>264734.96000000002</v>
      </c>
      <c r="J318" s="17">
        <v>171591.94</v>
      </c>
      <c r="K318" s="17">
        <v>188669.44</v>
      </c>
      <c r="L318" s="17">
        <v>188669.44</v>
      </c>
      <c r="M318" s="17">
        <v>188669.44</v>
      </c>
      <c r="N318" s="17">
        <v>188669.44</v>
      </c>
    </row>
    <row r="319" spans="2:14">
      <c r="B319" s="15">
        <v>433995</v>
      </c>
      <c r="C319" s="16">
        <v>38275</v>
      </c>
      <c r="D319" s="15">
        <v>2004</v>
      </c>
      <c r="E319" s="15"/>
      <c r="F319" s="15" t="s">
        <v>961</v>
      </c>
      <c r="G319" s="17">
        <v>0</v>
      </c>
      <c r="H319" s="17">
        <v>660.04</v>
      </c>
      <c r="I319" s="17">
        <v>660.04</v>
      </c>
      <c r="J319" s="17">
        <v>660.04</v>
      </c>
      <c r="K319" s="17">
        <v>660.04</v>
      </c>
      <c r="L319" s="17">
        <v>660.04</v>
      </c>
      <c r="M319" s="17">
        <v>660.04</v>
      </c>
      <c r="N319" s="17">
        <v>660.04</v>
      </c>
    </row>
    <row r="320" spans="2:14">
      <c r="B320" s="15">
        <v>433995</v>
      </c>
      <c r="C320" s="16">
        <v>38275</v>
      </c>
      <c r="D320" s="15">
        <v>2004</v>
      </c>
      <c r="E320" s="15"/>
      <c r="F320" s="15" t="s">
        <v>962</v>
      </c>
      <c r="G320" s="17">
        <v>1959.97</v>
      </c>
      <c r="H320" s="17">
        <v>0</v>
      </c>
      <c r="I320" s="17">
        <v>0</v>
      </c>
      <c r="J320" s="17">
        <v>0</v>
      </c>
      <c r="K320" s="17">
        <v>0</v>
      </c>
      <c r="L320" s="17">
        <v>0</v>
      </c>
      <c r="M320" s="17">
        <v>0</v>
      </c>
      <c r="N320" s="17">
        <v>0</v>
      </c>
    </row>
    <row r="321" spans="2:14">
      <c r="B321" s="15">
        <v>433995</v>
      </c>
      <c r="C321" s="16">
        <v>38275</v>
      </c>
      <c r="D321" s="15">
        <v>2004</v>
      </c>
      <c r="E321" s="15"/>
      <c r="F321" s="15" t="s">
        <v>963</v>
      </c>
      <c r="G321" s="17">
        <v>1959.97</v>
      </c>
      <c r="H321" s="17">
        <v>659.97</v>
      </c>
      <c r="I321" s="17">
        <v>659.97</v>
      </c>
      <c r="J321" s="17">
        <v>659.97</v>
      </c>
      <c r="K321" s="17">
        <v>659.97</v>
      </c>
      <c r="L321" s="17">
        <v>659.97</v>
      </c>
      <c r="M321" s="17">
        <v>659.97</v>
      </c>
      <c r="N321" s="17">
        <v>659.97</v>
      </c>
    </row>
    <row r="322" spans="2:14">
      <c r="B322" s="15">
        <v>434340</v>
      </c>
      <c r="C322" s="16">
        <v>38337</v>
      </c>
      <c r="D322" s="15">
        <v>2004</v>
      </c>
      <c r="E322" s="15"/>
      <c r="F322" s="15" t="s">
        <v>961</v>
      </c>
      <c r="G322" s="17">
        <v>0</v>
      </c>
      <c r="H322" s="17">
        <v>0</v>
      </c>
      <c r="I322" s="17">
        <v>0</v>
      </c>
      <c r="J322" s="17">
        <v>0</v>
      </c>
      <c r="K322" s="17">
        <v>0</v>
      </c>
      <c r="L322" s="17">
        <v>0</v>
      </c>
      <c r="M322" s="17">
        <v>0</v>
      </c>
      <c r="N322" s="17">
        <v>0</v>
      </c>
    </row>
    <row r="323" spans="2:14">
      <c r="B323" s="15">
        <v>434340</v>
      </c>
      <c r="C323" s="16">
        <v>38337</v>
      </c>
      <c r="D323" s="15">
        <v>2004</v>
      </c>
      <c r="E323" s="15"/>
      <c r="F323" s="15" t="s">
        <v>962</v>
      </c>
      <c r="G323" s="17">
        <v>5000</v>
      </c>
      <c r="H323" s="17">
        <v>0</v>
      </c>
      <c r="I323" s="17">
        <v>0</v>
      </c>
      <c r="J323" s="17">
        <v>0</v>
      </c>
      <c r="K323" s="17">
        <v>0</v>
      </c>
      <c r="L323" s="17">
        <v>0</v>
      </c>
      <c r="M323" s="17">
        <v>0</v>
      </c>
      <c r="N323" s="17">
        <v>0</v>
      </c>
    </row>
    <row r="324" spans="2:14">
      <c r="B324" s="15">
        <v>434340</v>
      </c>
      <c r="C324" s="16">
        <v>38337</v>
      </c>
      <c r="D324" s="15">
        <v>2004</v>
      </c>
      <c r="E324" s="15"/>
      <c r="F324" s="15" t="s">
        <v>963</v>
      </c>
      <c r="G324" s="17">
        <v>5000</v>
      </c>
      <c r="H324" s="17">
        <v>49389.55</v>
      </c>
      <c r="I324" s="17">
        <v>50759.31</v>
      </c>
      <c r="J324" s="17">
        <v>50759.31</v>
      </c>
      <c r="K324" s="17">
        <v>50759.31</v>
      </c>
      <c r="L324" s="17">
        <v>50759.31</v>
      </c>
      <c r="M324" s="17">
        <v>50759.31</v>
      </c>
      <c r="N324" s="17">
        <v>50759.31</v>
      </c>
    </row>
    <row r="325" spans="2:14">
      <c r="B325" s="15">
        <v>436493</v>
      </c>
      <c r="C325" s="16">
        <v>38342</v>
      </c>
      <c r="D325" s="15">
        <v>2004</v>
      </c>
      <c r="E325" s="15"/>
      <c r="F325" s="15" t="s">
        <v>961</v>
      </c>
      <c r="G325" s="17"/>
      <c r="H325" s="17">
        <v>0</v>
      </c>
      <c r="I325" s="17">
        <v>0</v>
      </c>
      <c r="J325" s="17">
        <v>0</v>
      </c>
      <c r="K325" s="17">
        <v>0</v>
      </c>
      <c r="L325" s="17">
        <v>0</v>
      </c>
      <c r="M325" s="17">
        <v>0</v>
      </c>
      <c r="N325" s="17">
        <v>0</v>
      </c>
    </row>
    <row r="326" spans="2:14">
      <c r="B326" s="15">
        <v>436493</v>
      </c>
      <c r="C326" s="16">
        <v>38342</v>
      </c>
      <c r="D326" s="15">
        <v>2004</v>
      </c>
      <c r="E326" s="15"/>
      <c r="F326" s="15" t="s">
        <v>962</v>
      </c>
      <c r="G326" s="17"/>
      <c r="H326" s="17">
        <v>0</v>
      </c>
      <c r="I326" s="17">
        <v>0</v>
      </c>
      <c r="J326" s="17">
        <v>0</v>
      </c>
      <c r="K326" s="17">
        <v>0</v>
      </c>
      <c r="L326" s="17">
        <v>0</v>
      </c>
      <c r="M326" s="17">
        <v>0</v>
      </c>
      <c r="N326" s="17">
        <v>0</v>
      </c>
    </row>
    <row r="327" spans="2:14">
      <c r="B327" s="15">
        <v>436493</v>
      </c>
      <c r="C327" s="16">
        <v>38342</v>
      </c>
      <c r="D327" s="15">
        <v>2004</v>
      </c>
      <c r="E327" s="15"/>
      <c r="F327" s="15" t="s">
        <v>963</v>
      </c>
      <c r="G327" s="17"/>
      <c r="H327" s="17">
        <v>28670.75</v>
      </c>
      <c r="I327" s="17">
        <v>39548.239999999998</v>
      </c>
      <c r="J327" s="17">
        <v>39548.239999999998</v>
      </c>
      <c r="K327" s="17">
        <v>39548.239999999998</v>
      </c>
      <c r="L327" s="17">
        <v>39548.239999999998</v>
      </c>
      <c r="M327" s="17">
        <v>39548.239999999998</v>
      </c>
      <c r="N327" s="17">
        <v>39548.239999999998</v>
      </c>
    </row>
    <row r="328" spans="2:14">
      <c r="B328" s="15">
        <v>437434</v>
      </c>
      <c r="C328" s="16">
        <v>38344</v>
      </c>
      <c r="D328" s="15">
        <v>2004</v>
      </c>
      <c r="E328" s="15"/>
      <c r="F328" s="15" t="s">
        <v>961</v>
      </c>
      <c r="G328" s="17"/>
      <c r="H328" s="17">
        <v>0</v>
      </c>
      <c r="I328" s="17">
        <v>0</v>
      </c>
      <c r="J328" s="17">
        <v>0</v>
      </c>
      <c r="K328" s="17">
        <v>0</v>
      </c>
      <c r="L328" s="17">
        <v>0</v>
      </c>
      <c r="M328" s="17">
        <v>0</v>
      </c>
      <c r="N328" s="17">
        <v>0</v>
      </c>
    </row>
    <row r="329" spans="2:14">
      <c r="B329" s="15">
        <v>437434</v>
      </c>
      <c r="C329" s="16">
        <v>38344</v>
      </c>
      <c r="D329" s="15">
        <v>2004</v>
      </c>
      <c r="E329" s="15"/>
      <c r="F329" s="15" t="s">
        <v>962</v>
      </c>
      <c r="G329" s="17"/>
      <c r="H329" s="17">
        <v>0</v>
      </c>
      <c r="I329" s="17">
        <v>0</v>
      </c>
      <c r="J329" s="17">
        <v>0</v>
      </c>
      <c r="K329" s="17">
        <v>0</v>
      </c>
      <c r="L329" s="17">
        <v>0</v>
      </c>
      <c r="M329" s="17">
        <v>0</v>
      </c>
      <c r="N329" s="17">
        <v>0</v>
      </c>
    </row>
    <row r="330" spans="2:14">
      <c r="B330" s="15">
        <v>437434</v>
      </c>
      <c r="C330" s="16">
        <v>38344</v>
      </c>
      <c r="D330" s="15">
        <v>2004</v>
      </c>
      <c r="E330" s="15"/>
      <c r="F330" s="15" t="s">
        <v>963</v>
      </c>
      <c r="G330" s="17"/>
      <c r="H330" s="17">
        <v>25541.14</v>
      </c>
      <c r="I330" s="17">
        <v>31971.72</v>
      </c>
      <c r="J330" s="17">
        <v>31971.72</v>
      </c>
      <c r="K330" s="17">
        <v>36743.22</v>
      </c>
      <c r="L330" s="17">
        <v>36743.22</v>
      </c>
      <c r="M330" s="17">
        <v>36743.22</v>
      </c>
      <c r="N330" s="17">
        <v>36743.22</v>
      </c>
    </row>
    <row r="331" spans="2:14">
      <c r="B331" s="15">
        <v>437491</v>
      </c>
      <c r="C331" s="16">
        <v>38344</v>
      </c>
      <c r="D331" s="15">
        <v>2004</v>
      </c>
      <c r="E331" s="15"/>
      <c r="F331" s="15" t="s">
        <v>961</v>
      </c>
      <c r="G331" s="17"/>
      <c r="H331" s="17">
        <v>0</v>
      </c>
      <c r="I331" s="17">
        <v>0</v>
      </c>
      <c r="J331" s="17">
        <v>0</v>
      </c>
      <c r="K331" s="17">
        <v>0</v>
      </c>
      <c r="L331" s="17">
        <v>0</v>
      </c>
      <c r="M331" s="17">
        <v>0</v>
      </c>
      <c r="N331" s="17">
        <v>0</v>
      </c>
    </row>
    <row r="332" spans="2:14">
      <c r="B332" s="15">
        <v>437491</v>
      </c>
      <c r="C332" s="16">
        <v>38344</v>
      </c>
      <c r="D332" s="15">
        <v>2004</v>
      </c>
      <c r="E332" s="15"/>
      <c r="F332" s="15" t="s">
        <v>962</v>
      </c>
      <c r="G332" s="17"/>
      <c r="H332" s="17">
        <v>0</v>
      </c>
      <c r="I332" s="17">
        <v>0</v>
      </c>
      <c r="J332" s="17">
        <v>0</v>
      </c>
      <c r="K332" s="17">
        <v>0</v>
      </c>
      <c r="L332" s="17">
        <v>0</v>
      </c>
      <c r="M332" s="17">
        <v>0</v>
      </c>
      <c r="N332" s="17">
        <v>0</v>
      </c>
    </row>
    <row r="333" spans="2:14">
      <c r="B333" s="15">
        <v>437491</v>
      </c>
      <c r="C333" s="16">
        <v>38344</v>
      </c>
      <c r="D333" s="15">
        <v>2004</v>
      </c>
      <c r="E333" s="15"/>
      <c r="F333" s="15" t="s">
        <v>963</v>
      </c>
      <c r="G333" s="17"/>
      <c r="H333" s="17">
        <v>30619.31</v>
      </c>
      <c r="I333" s="17">
        <v>31388.59</v>
      </c>
      <c r="J333" s="17">
        <v>31388.59</v>
      </c>
      <c r="K333" s="17">
        <v>35521.089999999997</v>
      </c>
      <c r="L333" s="17">
        <v>35521.089999999997</v>
      </c>
      <c r="M333" s="17">
        <v>35521.089999999997</v>
      </c>
      <c r="N333" s="17">
        <v>35521.089999999997</v>
      </c>
    </row>
    <row r="334" spans="2:14">
      <c r="B334" s="15">
        <v>444232</v>
      </c>
      <c r="C334" s="16">
        <v>38316</v>
      </c>
      <c r="D334" s="15">
        <v>2004</v>
      </c>
      <c r="E334" s="15"/>
      <c r="F334" s="15" t="s">
        <v>961</v>
      </c>
      <c r="G334" s="17"/>
      <c r="H334" s="17">
        <v>871.8</v>
      </c>
      <c r="I334" s="17">
        <v>871.8</v>
      </c>
      <c r="J334" s="17">
        <v>871.8</v>
      </c>
      <c r="K334" s="17">
        <v>871.8</v>
      </c>
      <c r="L334" s="17">
        <v>871.8</v>
      </c>
      <c r="M334" s="17">
        <v>871.8</v>
      </c>
      <c r="N334" s="17">
        <v>871.8</v>
      </c>
    </row>
    <row r="335" spans="2:14">
      <c r="B335" s="15">
        <v>444232</v>
      </c>
      <c r="C335" s="16">
        <v>38316</v>
      </c>
      <c r="D335" s="15">
        <v>2004</v>
      </c>
      <c r="E335" s="15"/>
      <c r="F335" s="15" t="s">
        <v>962</v>
      </c>
      <c r="G335" s="17"/>
      <c r="H335" s="17">
        <v>0.22</v>
      </c>
      <c r="I335" s="17">
        <v>0.22</v>
      </c>
      <c r="J335" s="17">
        <v>0.22</v>
      </c>
      <c r="K335" s="17">
        <v>0.22</v>
      </c>
      <c r="L335" s="17">
        <v>0.22</v>
      </c>
      <c r="M335" s="17">
        <v>0.22</v>
      </c>
      <c r="N335" s="17">
        <v>0.22</v>
      </c>
    </row>
    <row r="336" spans="2:14">
      <c r="B336" s="15">
        <v>444232</v>
      </c>
      <c r="C336" s="16">
        <v>38316</v>
      </c>
      <c r="D336" s="15">
        <v>2004</v>
      </c>
      <c r="E336" s="15"/>
      <c r="F336" s="15" t="s">
        <v>963</v>
      </c>
      <c r="G336" s="17"/>
      <c r="H336" s="17">
        <v>872.02</v>
      </c>
      <c r="I336" s="17">
        <v>872.02</v>
      </c>
      <c r="J336" s="17">
        <v>872.02</v>
      </c>
      <c r="K336" s="17">
        <v>872.02</v>
      </c>
      <c r="L336" s="17">
        <v>872.02</v>
      </c>
      <c r="M336" s="17">
        <v>872.02</v>
      </c>
      <c r="N336" s="17">
        <v>872.02</v>
      </c>
    </row>
    <row r="337" spans="2:14">
      <c r="B337" s="15">
        <v>444240</v>
      </c>
      <c r="C337" s="16">
        <v>38286</v>
      </c>
      <c r="D337" s="15">
        <v>2004</v>
      </c>
      <c r="E337" s="15"/>
      <c r="F337" s="15" t="s">
        <v>961</v>
      </c>
      <c r="G337" s="17"/>
      <c r="H337" s="17">
        <v>0</v>
      </c>
      <c r="I337" s="17">
        <v>0</v>
      </c>
      <c r="J337" s="17">
        <v>0</v>
      </c>
      <c r="K337" s="17">
        <v>445194.69</v>
      </c>
      <c r="L337" s="17">
        <v>445194.69</v>
      </c>
      <c r="M337" s="17">
        <v>445194.69</v>
      </c>
      <c r="N337" s="17">
        <v>445194.69</v>
      </c>
    </row>
    <row r="338" spans="2:14">
      <c r="B338" s="15">
        <v>444240</v>
      </c>
      <c r="C338" s="16">
        <v>38286</v>
      </c>
      <c r="D338" s="15">
        <v>2004</v>
      </c>
      <c r="E338" s="15"/>
      <c r="F338" s="15" t="s">
        <v>962</v>
      </c>
      <c r="G338" s="17"/>
      <c r="H338" s="17">
        <v>1000000</v>
      </c>
      <c r="I338" s="17">
        <v>1000000</v>
      </c>
      <c r="J338" s="17">
        <v>445194.68</v>
      </c>
      <c r="K338" s="17">
        <v>0</v>
      </c>
      <c r="L338" s="17">
        <v>0</v>
      </c>
      <c r="M338" s="17">
        <v>0</v>
      </c>
      <c r="N338" s="17">
        <v>0</v>
      </c>
    </row>
    <row r="339" spans="2:14">
      <c r="B339" s="15">
        <v>444240</v>
      </c>
      <c r="C339" s="16">
        <v>38286</v>
      </c>
      <c r="D339" s="15">
        <v>2004</v>
      </c>
      <c r="E339" s="15"/>
      <c r="F339" s="15" t="s">
        <v>963</v>
      </c>
      <c r="G339" s="17"/>
      <c r="H339" s="17">
        <v>1000050.35</v>
      </c>
      <c r="I339" s="17">
        <v>1006360.52</v>
      </c>
      <c r="J339" s="17">
        <v>451555.2</v>
      </c>
      <c r="K339" s="17">
        <v>457416.69</v>
      </c>
      <c r="L339" s="17">
        <v>457416.69</v>
      </c>
      <c r="M339" s="17">
        <v>457416.69</v>
      </c>
      <c r="N339" s="17">
        <v>457416.69</v>
      </c>
    </row>
    <row r="340" spans="2:14">
      <c r="B340" s="15">
        <v>444281</v>
      </c>
      <c r="C340" s="16">
        <v>38322</v>
      </c>
      <c r="D340" s="15">
        <v>2004</v>
      </c>
      <c r="E340" s="15"/>
      <c r="F340" s="15" t="s">
        <v>961</v>
      </c>
      <c r="G340" s="17">
        <v>0</v>
      </c>
      <c r="H340" s="17">
        <v>2582.73</v>
      </c>
      <c r="I340" s="17">
        <v>2582.73</v>
      </c>
      <c r="J340" s="17">
        <v>2582.73</v>
      </c>
      <c r="K340" s="17">
        <v>2582.73</v>
      </c>
      <c r="L340" s="17">
        <v>2582.73</v>
      </c>
      <c r="M340" s="17">
        <v>2582.73</v>
      </c>
      <c r="N340" s="17">
        <v>2582.73</v>
      </c>
    </row>
    <row r="341" spans="2:14">
      <c r="B341" s="15">
        <v>444281</v>
      </c>
      <c r="C341" s="16">
        <v>38322</v>
      </c>
      <c r="D341" s="15">
        <v>2004</v>
      </c>
      <c r="E341" s="15"/>
      <c r="F341" s="15" t="s">
        <v>962</v>
      </c>
      <c r="G341" s="17">
        <v>1879.53</v>
      </c>
      <c r="H341" s="17">
        <v>0.3</v>
      </c>
      <c r="I341" s="17">
        <v>0.3</v>
      </c>
      <c r="J341" s="17">
        <v>0.3</v>
      </c>
      <c r="K341" s="17">
        <v>0.3</v>
      </c>
      <c r="L341" s="17">
        <v>0.3</v>
      </c>
      <c r="M341" s="17">
        <v>0.3</v>
      </c>
      <c r="N341" s="17">
        <v>0.3</v>
      </c>
    </row>
    <row r="342" spans="2:14">
      <c r="B342" s="15">
        <v>444281</v>
      </c>
      <c r="C342" s="16">
        <v>38322</v>
      </c>
      <c r="D342" s="15">
        <v>2004</v>
      </c>
      <c r="E342" s="15"/>
      <c r="F342" s="15" t="s">
        <v>963</v>
      </c>
      <c r="G342" s="17">
        <v>1879.53</v>
      </c>
      <c r="H342" s="17">
        <v>2583.0300000000002</v>
      </c>
      <c r="I342" s="17">
        <v>2583.0300000000002</v>
      </c>
      <c r="J342" s="17">
        <v>2583.0300000000002</v>
      </c>
      <c r="K342" s="17">
        <v>2583.0300000000002</v>
      </c>
      <c r="L342" s="17">
        <v>2583.0300000000002</v>
      </c>
      <c r="M342" s="17">
        <v>2583.0300000000002</v>
      </c>
      <c r="N342" s="17">
        <v>2583.0300000000002</v>
      </c>
    </row>
    <row r="343" spans="2:14">
      <c r="B343" s="15">
        <v>446294</v>
      </c>
      <c r="C343" s="16">
        <v>38338</v>
      </c>
      <c r="D343" s="15">
        <v>2004</v>
      </c>
      <c r="E343" s="15"/>
      <c r="F343" s="15" t="s">
        <v>961</v>
      </c>
      <c r="G343" s="17"/>
      <c r="H343" s="17">
        <v>0</v>
      </c>
      <c r="I343" s="17">
        <v>0</v>
      </c>
      <c r="J343" s="17">
        <v>0</v>
      </c>
      <c r="K343" s="17">
        <v>0</v>
      </c>
      <c r="L343" s="17">
        <v>0</v>
      </c>
      <c r="M343" s="17">
        <v>0</v>
      </c>
      <c r="N343" s="17">
        <v>0</v>
      </c>
    </row>
    <row r="344" spans="2:14">
      <c r="B344" s="15">
        <v>446294</v>
      </c>
      <c r="C344" s="16">
        <v>38338</v>
      </c>
      <c r="D344" s="15">
        <v>2004</v>
      </c>
      <c r="E344" s="15"/>
      <c r="F344" s="15" t="s">
        <v>962</v>
      </c>
      <c r="G344" s="17"/>
      <c r="H344" s="17">
        <v>1000000</v>
      </c>
      <c r="I344" s="17">
        <v>1000000</v>
      </c>
      <c r="J344" s="17">
        <v>0</v>
      </c>
      <c r="K344" s="17">
        <v>0</v>
      </c>
      <c r="L344" s="17">
        <v>0</v>
      </c>
      <c r="M344" s="17">
        <v>0</v>
      </c>
      <c r="N344" s="17">
        <v>0</v>
      </c>
    </row>
    <row r="345" spans="2:14">
      <c r="B345" s="15">
        <v>446294</v>
      </c>
      <c r="C345" s="16">
        <v>38338</v>
      </c>
      <c r="D345" s="15">
        <v>2004</v>
      </c>
      <c r="E345" s="15"/>
      <c r="F345" s="15" t="s">
        <v>963</v>
      </c>
      <c r="G345" s="17"/>
      <c r="H345" s="17">
        <v>1000748.73</v>
      </c>
      <c r="I345" s="17">
        <v>1008220.39</v>
      </c>
      <c r="J345" s="17">
        <v>8280.01</v>
      </c>
      <c r="K345" s="17">
        <v>8280.01</v>
      </c>
      <c r="L345" s="17">
        <v>8280.01</v>
      </c>
      <c r="M345" s="17">
        <v>8280.01</v>
      </c>
      <c r="N345" s="17">
        <v>8280.01</v>
      </c>
    </row>
    <row r="346" spans="2:14">
      <c r="B346" s="15">
        <v>450007</v>
      </c>
      <c r="C346" s="16">
        <v>38348</v>
      </c>
      <c r="D346" s="15">
        <v>2004</v>
      </c>
      <c r="E346" s="15"/>
      <c r="F346" s="15" t="s">
        <v>961</v>
      </c>
      <c r="G346" s="17"/>
      <c r="H346" s="17">
        <v>0</v>
      </c>
      <c r="I346" s="17">
        <v>0</v>
      </c>
      <c r="J346" s="17">
        <v>0</v>
      </c>
      <c r="K346" s="17">
        <v>0</v>
      </c>
      <c r="L346" s="17">
        <v>0</v>
      </c>
      <c r="M346" s="17">
        <v>0</v>
      </c>
      <c r="N346" s="17">
        <v>0</v>
      </c>
    </row>
    <row r="347" spans="2:14">
      <c r="B347" s="15">
        <v>450007</v>
      </c>
      <c r="C347" s="16">
        <v>38348</v>
      </c>
      <c r="D347" s="15">
        <v>2004</v>
      </c>
      <c r="E347" s="15"/>
      <c r="F347" s="15" t="s">
        <v>962</v>
      </c>
      <c r="G347" s="17"/>
      <c r="H347" s="17">
        <v>0</v>
      </c>
      <c r="I347" s="17">
        <v>0</v>
      </c>
      <c r="J347" s="17">
        <v>0</v>
      </c>
      <c r="K347" s="17">
        <v>0</v>
      </c>
      <c r="L347" s="17">
        <v>0</v>
      </c>
      <c r="M347" s="17">
        <v>0</v>
      </c>
      <c r="N347" s="17">
        <v>0</v>
      </c>
    </row>
    <row r="348" spans="2:14">
      <c r="B348" s="15">
        <v>450007</v>
      </c>
      <c r="C348" s="16">
        <v>38348</v>
      </c>
      <c r="D348" s="15">
        <v>2004</v>
      </c>
      <c r="E348" s="15"/>
      <c r="F348" s="15" t="s">
        <v>963</v>
      </c>
      <c r="G348" s="17"/>
      <c r="H348" s="17">
        <v>0</v>
      </c>
      <c r="I348" s="17">
        <v>0</v>
      </c>
      <c r="J348" s="17">
        <v>0</v>
      </c>
      <c r="K348" s="17">
        <v>0</v>
      </c>
      <c r="L348" s="17">
        <v>0</v>
      </c>
      <c r="M348" s="17">
        <v>0</v>
      </c>
      <c r="N348" s="17">
        <v>0</v>
      </c>
    </row>
    <row r="349" spans="2:14">
      <c r="B349" s="15">
        <v>451989</v>
      </c>
      <c r="C349" s="16">
        <v>38244</v>
      </c>
      <c r="D349" s="15">
        <v>2004</v>
      </c>
      <c r="E349" s="15"/>
      <c r="F349" s="15" t="s">
        <v>961</v>
      </c>
      <c r="G349" s="17"/>
      <c r="H349" s="17">
        <v>0</v>
      </c>
      <c r="I349" s="17">
        <v>1341.68</v>
      </c>
      <c r="J349" s="17">
        <v>1341.68</v>
      </c>
      <c r="K349" s="17">
        <v>1341.68</v>
      </c>
      <c r="L349" s="17">
        <v>1341.68</v>
      </c>
      <c r="M349" s="17">
        <v>1341.68</v>
      </c>
      <c r="N349" s="17">
        <v>1341.68</v>
      </c>
    </row>
    <row r="350" spans="2:14">
      <c r="B350" s="15">
        <v>451989</v>
      </c>
      <c r="C350" s="16">
        <v>38244</v>
      </c>
      <c r="D350" s="15">
        <v>2004</v>
      </c>
      <c r="E350" s="15"/>
      <c r="F350" s="15" t="s">
        <v>962</v>
      </c>
      <c r="G350" s="17"/>
      <c r="H350" s="17">
        <v>1500</v>
      </c>
      <c r="I350" s="17">
        <v>0</v>
      </c>
      <c r="J350" s="17">
        <v>0</v>
      </c>
      <c r="K350" s="17">
        <v>0</v>
      </c>
      <c r="L350" s="17">
        <v>0</v>
      </c>
      <c r="M350" s="17">
        <v>0</v>
      </c>
      <c r="N350" s="17">
        <v>0</v>
      </c>
    </row>
    <row r="351" spans="2:14">
      <c r="B351" s="15">
        <v>451989</v>
      </c>
      <c r="C351" s="16">
        <v>38244</v>
      </c>
      <c r="D351" s="15">
        <v>2004</v>
      </c>
      <c r="E351" s="15"/>
      <c r="F351" s="15" t="s">
        <v>963</v>
      </c>
      <c r="G351" s="17"/>
      <c r="H351" s="17">
        <v>1500</v>
      </c>
      <c r="I351" s="17">
        <v>1341.68</v>
      </c>
      <c r="J351" s="17">
        <v>1341.68</v>
      </c>
      <c r="K351" s="17">
        <v>1341.68</v>
      </c>
      <c r="L351" s="17">
        <v>1341.68</v>
      </c>
      <c r="M351" s="17">
        <v>1341.68</v>
      </c>
      <c r="N351" s="17">
        <v>1341.68</v>
      </c>
    </row>
    <row r="352" spans="2:14">
      <c r="B352" s="15">
        <v>465773</v>
      </c>
      <c r="C352" s="16">
        <v>38352</v>
      </c>
      <c r="D352" s="15">
        <v>2004</v>
      </c>
      <c r="E352" s="15"/>
      <c r="F352" s="15" t="s">
        <v>961</v>
      </c>
      <c r="G352" s="17"/>
      <c r="H352" s="17">
        <v>0</v>
      </c>
      <c r="I352" s="17">
        <v>0</v>
      </c>
      <c r="J352" s="17">
        <v>0</v>
      </c>
      <c r="K352" s="17">
        <v>930128.6</v>
      </c>
      <c r="L352" s="17">
        <v>930128.6</v>
      </c>
      <c r="M352" s="17">
        <v>930128.6</v>
      </c>
      <c r="N352" s="17">
        <v>930128.6</v>
      </c>
    </row>
    <row r="353" spans="2:14">
      <c r="B353" s="15">
        <v>465773</v>
      </c>
      <c r="C353" s="16">
        <v>38352</v>
      </c>
      <c r="D353" s="15">
        <v>2004</v>
      </c>
      <c r="E353" s="15"/>
      <c r="F353" s="15" t="s">
        <v>962</v>
      </c>
      <c r="G353" s="17"/>
      <c r="H353" s="17">
        <v>1400000</v>
      </c>
      <c r="I353" s="17">
        <v>1400000</v>
      </c>
      <c r="J353" s="17">
        <v>916047.56</v>
      </c>
      <c r="K353" s="17">
        <v>0</v>
      </c>
      <c r="L353" s="17">
        <v>0</v>
      </c>
      <c r="M353" s="17">
        <v>0</v>
      </c>
      <c r="N353" s="17">
        <v>0</v>
      </c>
    </row>
    <row r="354" spans="2:14">
      <c r="B354" s="15">
        <v>465773</v>
      </c>
      <c r="C354" s="16">
        <v>38352</v>
      </c>
      <c r="D354" s="15">
        <v>2004</v>
      </c>
      <c r="E354" s="15"/>
      <c r="F354" s="15" t="s">
        <v>963</v>
      </c>
      <c r="G354" s="17"/>
      <c r="H354" s="17">
        <v>1401161.03</v>
      </c>
      <c r="I354" s="17">
        <v>1411902.4</v>
      </c>
      <c r="J354" s="17">
        <v>927949.96</v>
      </c>
      <c r="K354" s="17">
        <v>962537.55</v>
      </c>
      <c r="L354" s="17">
        <v>962537.55</v>
      </c>
      <c r="M354" s="17">
        <v>962537.55</v>
      </c>
      <c r="N354" s="17">
        <v>962537.55</v>
      </c>
    </row>
    <row r="355" spans="2:14">
      <c r="B355" s="15">
        <v>468876</v>
      </c>
      <c r="C355" s="16">
        <v>38363</v>
      </c>
      <c r="D355" s="15">
        <v>2005</v>
      </c>
      <c r="E355" s="15"/>
      <c r="F355" s="15" t="s">
        <v>961</v>
      </c>
      <c r="G355" s="17"/>
      <c r="H355" s="17">
        <v>0</v>
      </c>
      <c r="I355" s="17">
        <v>0</v>
      </c>
      <c r="J355" s="17">
        <v>0</v>
      </c>
      <c r="K355" s="17">
        <v>0</v>
      </c>
      <c r="L355" s="17">
        <v>0</v>
      </c>
      <c r="M355" s="17">
        <v>0</v>
      </c>
      <c r="N355" s="17">
        <v>0</v>
      </c>
    </row>
    <row r="356" spans="2:14">
      <c r="B356" s="15">
        <v>468876</v>
      </c>
      <c r="C356" s="16">
        <v>38363</v>
      </c>
      <c r="D356" s="15">
        <v>2005</v>
      </c>
      <c r="E356" s="15"/>
      <c r="F356" s="15" t="s">
        <v>962</v>
      </c>
      <c r="G356" s="17"/>
      <c r="H356" s="17">
        <v>0</v>
      </c>
      <c r="I356" s="17">
        <v>0</v>
      </c>
      <c r="J356" s="17">
        <v>0</v>
      </c>
      <c r="K356" s="17">
        <v>0</v>
      </c>
      <c r="L356" s="17">
        <v>0</v>
      </c>
      <c r="M356" s="17">
        <v>0</v>
      </c>
      <c r="N356" s="17">
        <v>0</v>
      </c>
    </row>
    <row r="357" spans="2:14">
      <c r="B357" s="15">
        <v>468876</v>
      </c>
      <c r="C357" s="16">
        <v>38363</v>
      </c>
      <c r="D357" s="15">
        <v>2005</v>
      </c>
      <c r="E357" s="15"/>
      <c r="F357" s="15" t="s">
        <v>963</v>
      </c>
      <c r="G357" s="17"/>
      <c r="H357" s="17">
        <v>0</v>
      </c>
      <c r="I357" s="17">
        <v>0</v>
      </c>
      <c r="J357" s="17">
        <v>0</v>
      </c>
      <c r="K357" s="17">
        <v>0</v>
      </c>
      <c r="L357" s="17">
        <v>0</v>
      </c>
      <c r="M357" s="17">
        <v>0</v>
      </c>
      <c r="N357" s="17">
        <v>0</v>
      </c>
    </row>
    <row r="358" spans="2:14">
      <c r="B358" s="15">
        <v>469965</v>
      </c>
      <c r="C358" s="16">
        <v>38350</v>
      </c>
      <c r="D358" s="15">
        <v>2004</v>
      </c>
      <c r="E358" s="15"/>
      <c r="F358" s="15" t="s">
        <v>961</v>
      </c>
      <c r="G358" s="17"/>
      <c r="H358" s="17">
        <v>0</v>
      </c>
      <c r="I358" s="17">
        <v>0</v>
      </c>
      <c r="J358" s="17">
        <v>90083.57</v>
      </c>
      <c r="K358" s="17">
        <v>90083.57</v>
      </c>
      <c r="L358" s="17">
        <v>90083.57</v>
      </c>
      <c r="M358" s="17">
        <v>90083.57</v>
      </c>
      <c r="N358" s="17">
        <v>90083.57</v>
      </c>
    </row>
    <row r="359" spans="2:14">
      <c r="B359" s="15">
        <v>469965</v>
      </c>
      <c r="C359" s="16">
        <v>38350</v>
      </c>
      <c r="D359" s="15">
        <v>2004</v>
      </c>
      <c r="E359" s="15"/>
      <c r="F359" s="15" t="s">
        <v>962</v>
      </c>
      <c r="G359" s="17"/>
      <c r="H359" s="17">
        <v>145000</v>
      </c>
      <c r="I359" s="17">
        <v>145000</v>
      </c>
      <c r="J359" s="17">
        <v>0</v>
      </c>
      <c r="K359" s="17">
        <v>0</v>
      </c>
      <c r="L359" s="17">
        <v>0</v>
      </c>
      <c r="M359" s="17">
        <v>0</v>
      </c>
      <c r="N359" s="17">
        <v>0</v>
      </c>
    </row>
    <row r="360" spans="2:14">
      <c r="B360" s="15">
        <v>469965</v>
      </c>
      <c r="C360" s="16">
        <v>38350</v>
      </c>
      <c r="D360" s="15">
        <v>2004</v>
      </c>
      <c r="E360" s="15"/>
      <c r="F360" s="15" t="s">
        <v>963</v>
      </c>
      <c r="G360" s="17"/>
      <c r="H360" s="17">
        <v>145624.54</v>
      </c>
      <c r="I360" s="17">
        <v>149955.07</v>
      </c>
      <c r="J360" s="17">
        <v>95037.64</v>
      </c>
      <c r="K360" s="17">
        <v>101802.4</v>
      </c>
      <c r="L360" s="17">
        <v>101802.4</v>
      </c>
      <c r="M360" s="17">
        <v>101802.4</v>
      </c>
      <c r="N360" s="17">
        <v>101802.4</v>
      </c>
    </row>
    <row r="361" spans="2:14">
      <c r="B361" s="15">
        <v>470021</v>
      </c>
      <c r="C361" s="16">
        <v>38363</v>
      </c>
      <c r="D361" s="15">
        <v>2005</v>
      </c>
      <c r="E361" s="15"/>
      <c r="F361" s="15" t="s">
        <v>961</v>
      </c>
      <c r="G361" s="17"/>
      <c r="H361" s="17">
        <v>0</v>
      </c>
      <c r="I361" s="17">
        <v>0</v>
      </c>
      <c r="J361" s="17">
        <v>0</v>
      </c>
      <c r="K361" s="17">
        <v>0</v>
      </c>
      <c r="L361" s="17">
        <v>56600.81</v>
      </c>
      <c r="M361" s="17">
        <v>293457.21000000002</v>
      </c>
      <c r="N361" s="17">
        <v>293457.21000000002</v>
      </c>
    </row>
    <row r="362" spans="2:14">
      <c r="B362" s="15">
        <v>470021</v>
      </c>
      <c r="C362" s="16">
        <v>38363</v>
      </c>
      <c r="D362" s="15">
        <v>2005</v>
      </c>
      <c r="E362" s="15"/>
      <c r="F362" s="15" t="s">
        <v>962</v>
      </c>
      <c r="G362" s="17"/>
      <c r="H362" s="17">
        <v>900000</v>
      </c>
      <c r="I362" s="17">
        <v>900000</v>
      </c>
      <c r="J362" s="17">
        <v>900000</v>
      </c>
      <c r="K362" s="17">
        <v>900000</v>
      </c>
      <c r="L362" s="17">
        <v>343399.19</v>
      </c>
      <c r="M362" s="17">
        <v>0</v>
      </c>
      <c r="N362" s="17">
        <v>0</v>
      </c>
    </row>
    <row r="363" spans="2:14">
      <c r="B363" s="15">
        <v>470021</v>
      </c>
      <c r="C363" s="16">
        <v>38363</v>
      </c>
      <c r="D363" s="15">
        <v>2005</v>
      </c>
      <c r="E363" s="15"/>
      <c r="F363" s="15" t="s">
        <v>963</v>
      </c>
      <c r="G363" s="17"/>
      <c r="H363" s="17">
        <v>942527.47</v>
      </c>
      <c r="I363" s="17">
        <v>942527.47</v>
      </c>
      <c r="J363" s="17">
        <v>942527.47</v>
      </c>
      <c r="K363" s="17">
        <v>942527.47</v>
      </c>
      <c r="L363" s="17">
        <v>462169.63</v>
      </c>
      <c r="M363" s="17">
        <v>363256.82</v>
      </c>
      <c r="N363" s="17">
        <v>363256.82</v>
      </c>
    </row>
    <row r="364" spans="2:14">
      <c r="B364" s="15">
        <v>478008</v>
      </c>
      <c r="C364" s="16">
        <v>38363</v>
      </c>
      <c r="D364" s="15">
        <v>2005</v>
      </c>
      <c r="E364" s="15"/>
      <c r="F364" s="15" t="s">
        <v>961</v>
      </c>
      <c r="G364" s="17"/>
      <c r="H364" s="17">
        <v>0</v>
      </c>
      <c r="I364" s="17">
        <v>0</v>
      </c>
      <c r="J364" s="17">
        <v>0</v>
      </c>
      <c r="K364" s="17">
        <v>0</v>
      </c>
      <c r="L364" s="17">
        <v>0</v>
      </c>
      <c r="M364" s="17">
        <v>0</v>
      </c>
      <c r="N364" s="17">
        <v>0</v>
      </c>
    </row>
    <row r="365" spans="2:14">
      <c r="B365" s="15">
        <v>478008</v>
      </c>
      <c r="C365" s="16">
        <v>38363</v>
      </c>
      <c r="D365" s="15">
        <v>2005</v>
      </c>
      <c r="E365" s="15"/>
      <c r="F365" s="15" t="s">
        <v>962</v>
      </c>
      <c r="G365" s="17"/>
      <c r="H365" s="17">
        <v>0</v>
      </c>
      <c r="I365" s="17">
        <v>0</v>
      </c>
      <c r="J365" s="17">
        <v>0</v>
      </c>
      <c r="K365" s="17">
        <v>0</v>
      </c>
      <c r="L365" s="17">
        <v>0</v>
      </c>
      <c r="M365" s="17">
        <v>0</v>
      </c>
      <c r="N365" s="17">
        <v>0</v>
      </c>
    </row>
    <row r="366" spans="2:14">
      <c r="B366" s="15">
        <v>478008</v>
      </c>
      <c r="C366" s="16">
        <v>38363</v>
      </c>
      <c r="D366" s="15">
        <v>2005</v>
      </c>
      <c r="E366" s="15"/>
      <c r="F366" s="15" t="s">
        <v>963</v>
      </c>
      <c r="G366" s="17"/>
      <c r="H366" s="17">
        <v>10759.79</v>
      </c>
      <c r="I366" s="17">
        <v>18905.05</v>
      </c>
      <c r="J366" s="17">
        <v>22644.93</v>
      </c>
      <c r="K366" s="17">
        <v>22644.93</v>
      </c>
      <c r="L366" s="17">
        <v>23879.26</v>
      </c>
      <c r="M366" s="17">
        <v>23879.26</v>
      </c>
      <c r="N366" s="17">
        <v>23879.26</v>
      </c>
    </row>
    <row r="367" spans="2:14">
      <c r="B367" s="15">
        <v>478776</v>
      </c>
      <c r="C367" s="16">
        <v>38362</v>
      </c>
      <c r="D367" s="15">
        <v>2005</v>
      </c>
      <c r="E367" s="15"/>
      <c r="F367" s="15" t="s">
        <v>961</v>
      </c>
      <c r="G367" s="17"/>
      <c r="H367" s="17">
        <v>3701.86</v>
      </c>
      <c r="I367" s="17">
        <v>3701.86</v>
      </c>
      <c r="J367" s="17">
        <v>3701.86</v>
      </c>
      <c r="K367" s="17">
        <v>3701.86</v>
      </c>
      <c r="L367" s="17">
        <v>3701.86</v>
      </c>
      <c r="M367" s="17">
        <v>3701.86</v>
      </c>
      <c r="N367" s="17">
        <v>3701.86</v>
      </c>
    </row>
    <row r="368" spans="2:14">
      <c r="B368" s="15">
        <v>478776</v>
      </c>
      <c r="C368" s="16">
        <v>38362</v>
      </c>
      <c r="D368" s="15">
        <v>2005</v>
      </c>
      <c r="E368" s="15"/>
      <c r="F368" s="15" t="s">
        <v>962</v>
      </c>
      <c r="G368" s="17"/>
      <c r="H368" s="17">
        <v>0.4</v>
      </c>
      <c r="I368" s="17">
        <v>0</v>
      </c>
      <c r="J368" s="17">
        <v>0</v>
      </c>
      <c r="K368" s="17">
        <v>0</v>
      </c>
      <c r="L368" s="17">
        <v>0</v>
      </c>
      <c r="M368" s="17">
        <v>0</v>
      </c>
      <c r="N368" s="17">
        <v>0</v>
      </c>
    </row>
    <row r="369" spans="2:14">
      <c r="B369" s="15">
        <v>478776</v>
      </c>
      <c r="C369" s="16">
        <v>38362</v>
      </c>
      <c r="D369" s="15">
        <v>2005</v>
      </c>
      <c r="E369" s="15"/>
      <c r="F369" s="15" t="s">
        <v>963</v>
      </c>
      <c r="G369" s="17"/>
      <c r="H369" s="17">
        <v>3702.26</v>
      </c>
      <c r="I369" s="17">
        <v>3701.86</v>
      </c>
      <c r="J369" s="17">
        <v>3701.86</v>
      </c>
      <c r="K369" s="17">
        <v>3701.86</v>
      </c>
      <c r="L369" s="17">
        <v>3701.86</v>
      </c>
      <c r="M369" s="17">
        <v>3701.86</v>
      </c>
      <c r="N369" s="17">
        <v>3701.86</v>
      </c>
    </row>
    <row r="370" spans="2:14">
      <c r="B370" s="15">
        <v>478891</v>
      </c>
      <c r="C370" s="16">
        <v>38364</v>
      </c>
      <c r="D370" s="15">
        <v>2005</v>
      </c>
      <c r="E370" s="15"/>
      <c r="F370" s="15" t="s">
        <v>961</v>
      </c>
      <c r="G370" s="17"/>
      <c r="H370" s="17">
        <v>1296</v>
      </c>
      <c r="I370" s="17">
        <v>1296</v>
      </c>
      <c r="J370" s="17">
        <v>1296</v>
      </c>
      <c r="K370" s="17">
        <v>1296</v>
      </c>
      <c r="L370" s="17">
        <v>1296</v>
      </c>
      <c r="M370" s="17">
        <v>1296</v>
      </c>
      <c r="N370" s="17">
        <v>1296</v>
      </c>
    </row>
    <row r="371" spans="2:14">
      <c r="B371" s="15">
        <v>478891</v>
      </c>
      <c r="C371" s="16">
        <v>38364</v>
      </c>
      <c r="D371" s="15">
        <v>2005</v>
      </c>
      <c r="E371" s="15"/>
      <c r="F371" s="15" t="s">
        <v>962</v>
      </c>
      <c r="G371" s="17"/>
      <c r="H371" s="17">
        <v>0</v>
      </c>
      <c r="I371" s="17">
        <v>0</v>
      </c>
      <c r="J371" s="17">
        <v>0</v>
      </c>
      <c r="K371" s="17">
        <v>0</v>
      </c>
      <c r="L371" s="17">
        <v>0</v>
      </c>
      <c r="M371" s="17">
        <v>0</v>
      </c>
      <c r="N371" s="17">
        <v>0</v>
      </c>
    </row>
    <row r="372" spans="2:14">
      <c r="B372" s="15">
        <v>478891</v>
      </c>
      <c r="C372" s="16">
        <v>38364</v>
      </c>
      <c r="D372" s="15">
        <v>2005</v>
      </c>
      <c r="E372" s="15"/>
      <c r="F372" s="15" t="s">
        <v>963</v>
      </c>
      <c r="G372" s="17"/>
      <c r="H372" s="17">
        <v>1296</v>
      </c>
      <c r="I372" s="17">
        <v>1296</v>
      </c>
      <c r="J372" s="17">
        <v>1296</v>
      </c>
      <c r="K372" s="17">
        <v>1296</v>
      </c>
      <c r="L372" s="17">
        <v>1296</v>
      </c>
      <c r="M372" s="17">
        <v>1296</v>
      </c>
      <c r="N372" s="17">
        <v>1296</v>
      </c>
    </row>
    <row r="373" spans="2:14">
      <c r="B373" s="15">
        <v>496018</v>
      </c>
      <c r="C373" s="16">
        <v>38371</v>
      </c>
      <c r="D373" s="15">
        <v>2005</v>
      </c>
      <c r="E373" s="15"/>
      <c r="F373" s="15" t="s">
        <v>961</v>
      </c>
      <c r="G373" s="17"/>
      <c r="H373" s="17">
        <v>0</v>
      </c>
      <c r="I373" s="17">
        <v>0</v>
      </c>
      <c r="J373" s="17">
        <v>0</v>
      </c>
      <c r="K373" s="17">
        <v>0</v>
      </c>
      <c r="L373" s="17">
        <v>0</v>
      </c>
      <c r="M373" s="17">
        <v>0</v>
      </c>
      <c r="N373" s="17">
        <v>0</v>
      </c>
    </row>
    <row r="374" spans="2:14">
      <c r="B374" s="15">
        <v>496018</v>
      </c>
      <c r="C374" s="16">
        <v>38371</v>
      </c>
      <c r="D374" s="15">
        <v>2005</v>
      </c>
      <c r="E374" s="15"/>
      <c r="F374" s="15" t="s">
        <v>962</v>
      </c>
      <c r="G374" s="17"/>
      <c r="H374" s="17">
        <v>0</v>
      </c>
      <c r="I374" s="17">
        <v>0</v>
      </c>
      <c r="J374" s="17">
        <v>0</v>
      </c>
      <c r="K374" s="17">
        <v>0</v>
      </c>
      <c r="L374" s="17">
        <v>0</v>
      </c>
      <c r="M374" s="17">
        <v>0</v>
      </c>
      <c r="N374" s="17">
        <v>0</v>
      </c>
    </row>
    <row r="375" spans="2:14">
      <c r="B375" s="15">
        <v>496018</v>
      </c>
      <c r="C375" s="16">
        <v>38371</v>
      </c>
      <c r="D375" s="15">
        <v>2005</v>
      </c>
      <c r="E375" s="15"/>
      <c r="F375" s="15" t="s">
        <v>963</v>
      </c>
      <c r="G375" s="17"/>
      <c r="H375" s="17">
        <v>3686.93</v>
      </c>
      <c r="I375" s="17">
        <v>3686.93</v>
      </c>
      <c r="J375" s="17">
        <v>3686.93</v>
      </c>
      <c r="K375" s="17">
        <v>5557.75</v>
      </c>
      <c r="L375" s="17">
        <v>5557.75</v>
      </c>
      <c r="M375" s="17">
        <v>5557.75</v>
      </c>
      <c r="N375" s="17">
        <v>5557.75</v>
      </c>
    </row>
    <row r="376" spans="2:14">
      <c r="B376" s="15">
        <v>497636</v>
      </c>
      <c r="C376" s="16">
        <v>38376</v>
      </c>
      <c r="D376" s="15">
        <v>2005</v>
      </c>
      <c r="E376" s="15"/>
      <c r="F376" s="15" t="s">
        <v>961</v>
      </c>
      <c r="G376" s="17"/>
      <c r="H376" s="17">
        <v>0</v>
      </c>
      <c r="I376" s="17">
        <v>0</v>
      </c>
      <c r="J376" s="17">
        <v>421841.37</v>
      </c>
      <c r="K376" s="17">
        <v>1051264.31</v>
      </c>
      <c r="L376" s="17">
        <v>1051264.31</v>
      </c>
      <c r="M376" s="17">
        <v>1051264.31</v>
      </c>
      <c r="N376" s="17">
        <v>1051264.31</v>
      </c>
    </row>
    <row r="377" spans="2:14">
      <c r="B377" s="15">
        <v>497636</v>
      </c>
      <c r="C377" s="16">
        <v>38376</v>
      </c>
      <c r="D377" s="15">
        <v>2005</v>
      </c>
      <c r="E377" s="15"/>
      <c r="F377" s="15" t="s">
        <v>962</v>
      </c>
      <c r="G377" s="17"/>
      <c r="H377" s="17">
        <v>3000000</v>
      </c>
      <c r="I377" s="17">
        <v>3000000</v>
      </c>
      <c r="J377" s="17">
        <v>2578158.63</v>
      </c>
      <c r="K377" s="17">
        <v>0</v>
      </c>
      <c r="L377" s="17">
        <v>0</v>
      </c>
      <c r="M377" s="17">
        <v>0</v>
      </c>
      <c r="N377" s="17">
        <v>0</v>
      </c>
    </row>
    <row r="378" spans="2:14">
      <c r="B378" s="15">
        <v>497636</v>
      </c>
      <c r="C378" s="16">
        <v>38376</v>
      </c>
      <c r="D378" s="15">
        <v>2005</v>
      </c>
      <c r="E378" s="15"/>
      <c r="F378" s="15" t="s">
        <v>963</v>
      </c>
      <c r="G378" s="17"/>
      <c r="H378" s="17">
        <v>3000517.15</v>
      </c>
      <c r="I378" s="17">
        <v>3055167.66</v>
      </c>
      <c r="J378" s="17">
        <v>3055167.66</v>
      </c>
      <c r="K378" s="17">
        <v>1124244.6100000001</v>
      </c>
      <c r="L378" s="17">
        <v>1124543.98</v>
      </c>
      <c r="M378" s="17">
        <v>1124543.98</v>
      </c>
      <c r="N378" s="17">
        <v>1124543.98</v>
      </c>
    </row>
    <row r="379" spans="2:14">
      <c r="B379" s="15">
        <v>499848</v>
      </c>
      <c r="C379" s="16">
        <v>38378</v>
      </c>
      <c r="D379" s="15">
        <v>2005</v>
      </c>
      <c r="E379" s="15"/>
      <c r="F379" s="15" t="s">
        <v>961</v>
      </c>
      <c r="G379" s="17"/>
      <c r="H379" s="17">
        <v>0</v>
      </c>
      <c r="I379" s="17">
        <v>600000</v>
      </c>
      <c r="J379" s="17">
        <v>600000</v>
      </c>
      <c r="K379" s="17">
        <v>1644798</v>
      </c>
      <c r="L379" s="17">
        <v>1644798</v>
      </c>
      <c r="M379" s="17">
        <v>1644798</v>
      </c>
      <c r="N379" s="17">
        <v>1644798</v>
      </c>
    </row>
    <row r="380" spans="2:14">
      <c r="B380" s="15">
        <v>499848</v>
      </c>
      <c r="C380" s="16">
        <v>38378</v>
      </c>
      <c r="D380" s="15">
        <v>2005</v>
      </c>
      <c r="E380" s="15"/>
      <c r="F380" s="15" t="s">
        <v>962</v>
      </c>
      <c r="G380" s="17"/>
      <c r="H380" s="17">
        <v>1600000</v>
      </c>
      <c r="I380" s="17">
        <v>1000000</v>
      </c>
      <c r="J380" s="17">
        <v>1000000</v>
      </c>
      <c r="K380" s="17">
        <v>0</v>
      </c>
      <c r="L380" s="17">
        <v>0</v>
      </c>
      <c r="M380" s="17">
        <v>0</v>
      </c>
      <c r="N380" s="17">
        <v>0</v>
      </c>
    </row>
    <row r="381" spans="2:14">
      <c r="B381" s="15">
        <v>499848</v>
      </c>
      <c r="C381" s="16">
        <v>38378</v>
      </c>
      <c r="D381" s="15">
        <v>2005</v>
      </c>
      <c r="E381" s="15"/>
      <c r="F381" s="15" t="s">
        <v>963</v>
      </c>
      <c r="G381" s="17"/>
      <c r="H381" s="17">
        <v>1661098.31</v>
      </c>
      <c r="I381" s="17">
        <v>1674450.06</v>
      </c>
      <c r="J381" s="17">
        <v>1674450.06</v>
      </c>
      <c r="K381" s="17">
        <v>1755248.48</v>
      </c>
      <c r="L381" s="17">
        <v>1755248.48</v>
      </c>
      <c r="M381" s="17">
        <v>1755248.48</v>
      </c>
      <c r="N381" s="17">
        <v>1755248.48</v>
      </c>
    </row>
    <row r="382" spans="2:14">
      <c r="B382" s="15">
        <v>499996</v>
      </c>
      <c r="C382" s="16">
        <v>38334</v>
      </c>
      <c r="D382" s="15">
        <v>2004</v>
      </c>
      <c r="E382" s="15"/>
      <c r="F382" s="15" t="s">
        <v>961</v>
      </c>
      <c r="G382" s="17"/>
      <c r="H382" s="17">
        <v>2776.14</v>
      </c>
      <c r="I382" s="17">
        <v>2776.14</v>
      </c>
      <c r="J382" s="17">
        <v>2776.14</v>
      </c>
      <c r="K382" s="17">
        <v>2776.14</v>
      </c>
      <c r="L382" s="17">
        <v>2776.14</v>
      </c>
      <c r="M382" s="17">
        <v>2776.14</v>
      </c>
      <c r="N382" s="17">
        <v>2776.14</v>
      </c>
    </row>
    <row r="383" spans="2:14">
      <c r="B383" s="15">
        <v>499996</v>
      </c>
      <c r="C383" s="16">
        <v>38334</v>
      </c>
      <c r="D383" s="15">
        <v>2004</v>
      </c>
      <c r="E383" s="15"/>
      <c r="F383" s="15" t="s">
        <v>962</v>
      </c>
      <c r="G383" s="17"/>
      <c r="H383" s="17">
        <v>0</v>
      </c>
      <c r="I383" s="17">
        <v>0</v>
      </c>
      <c r="J383" s="17">
        <v>0</v>
      </c>
      <c r="K383" s="17">
        <v>0</v>
      </c>
      <c r="L383" s="17">
        <v>0</v>
      </c>
      <c r="M383" s="17">
        <v>0</v>
      </c>
      <c r="N383" s="17">
        <v>0</v>
      </c>
    </row>
    <row r="384" spans="2:14">
      <c r="B384" s="15">
        <v>499996</v>
      </c>
      <c r="C384" s="16">
        <v>38334</v>
      </c>
      <c r="D384" s="15">
        <v>2004</v>
      </c>
      <c r="E384" s="15"/>
      <c r="F384" s="15" t="s">
        <v>963</v>
      </c>
      <c r="G384" s="17"/>
      <c r="H384" s="17">
        <v>2775.68</v>
      </c>
      <c r="I384" s="17">
        <v>2775.68</v>
      </c>
      <c r="J384" s="17">
        <v>2775.68</v>
      </c>
      <c r="K384" s="17">
        <v>2775.68</v>
      </c>
      <c r="L384" s="17">
        <v>2775.68</v>
      </c>
      <c r="M384" s="17">
        <v>2775.68</v>
      </c>
      <c r="N384" s="17">
        <v>2775.68</v>
      </c>
    </row>
    <row r="385" spans="2:14">
      <c r="B385" s="15">
        <v>500116</v>
      </c>
      <c r="C385" s="16">
        <v>38309</v>
      </c>
      <c r="D385" s="15">
        <v>2004</v>
      </c>
      <c r="E385" s="15"/>
      <c r="F385" s="15" t="s">
        <v>961</v>
      </c>
      <c r="G385" s="17"/>
      <c r="H385" s="17">
        <v>2356.0100000000002</v>
      </c>
      <c r="I385" s="17">
        <v>2356.0100000000002</v>
      </c>
      <c r="J385" s="17">
        <v>2356.0100000000002</v>
      </c>
      <c r="K385" s="17">
        <v>2356.0100000000002</v>
      </c>
      <c r="L385" s="17">
        <v>2356.0100000000002</v>
      </c>
      <c r="M385" s="17">
        <v>2356.0100000000002</v>
      </c>
      <c r="N385" s="17">
        <v>2356.0100000000002</v>
      </c>
    </row>
    <row r="386" spans="2:14">
      <c r="B386" s="15">
        <v>500116</v>
      </c>
      <c r="C386" s="16">
        <v>38309</v>
      </c>
      <c r="D386" s="15">
        <v>2004</v>
      </c>
      <c r="E386" s="15"/>
      <c r="F386" s="15" t="s">
        <v>962</v>
      </c>
      <c r="G386" s="17"/>
      <c r="H386" s="17">
        <v>0</v>
      </c>
      <c r="I386" s="17">
        <v>0</v>
      </c>
      <c r="J386" s="17">
        <v>0</v>
      </c>
      <c r="K386" s="17">
        <v>0</v>
      </c>
      <c r="L386" s="17">
        <v>0</v>
      </c>
      <c r="M386" s="17">
        <v>0</v>
      </c>
      <c r="N386" s="17">
        <v>0</v>
      </c>
    </row>
    <row r="387" spans="2:14">
      <c r="B387" s="15">
        <v>500116</v>
      </c>
      <c r="C387" s="16">
        <v>38309</v>
      </c>
      <c r="D387" s="15">
        <v>2004</v>
      </c>
      <c r="E387" s="15"/>
      <c r="F387" s="15" t="s">
        <v>963</v>
      </c>
      <c r="G387" s="17"/>
      <c r="H387" s="17">
        <v>2356</v>
      </c>
      <c r="I387" s="17">
        <v>2356</v>
      </c>
      <c r="J387" s="17">
        <v>2356</v>
      </c>
      <c r="K387" s="17">
        <v>2356</v>
      </c>
      <c r="L387" s="17">
        <v>2356</v>
      </c>
      <c r="M387" s="17">
        <v>2356</v>
      </c>
      <c r="N387" s="17">
        <v>2356</v>
      </c>
    </row>
    <row r="388" spans="2:14">
      <c r="B388" s="15">
        <v>502872</v>
      </c>
      <c r="C388" s="16">
        <v>38372</v>
      </c>
      <c r="D388" s="15">
        <v>2005</v>
      </c>
      <c r="E388" s="15"/>
      <c r="F388" s="15" t="s">
        <v>961</v>
      </c>
      <c r="G388" s="17"/>
      <c r="H388" s="17">
        <v>0</v>
      </c>
      <c r="I388" s="17">
        <v>0</v>
      </c>
      <c r="J388" s="17">
        <v>0</v>
      </c>
      <c r="K388" s="17">
        <v>0</v>
      </c>
      <c r="L388" s="17">
        <v>0</v>
      </c>
      <c r="M388" s="17">
        <v>0</v>
      </c>
      <c r="N388" s="17">
        <v>0</v>
      </c>
    </row>
    <row r="389" spans="2:14">
      <c r="B389" s="15">
        <v>502872</v>
      </c>
      <c r="C389" s="16">
        <v>38372</v>
      </c>
      <c r="D389" s="15">
        <v>2005</v>
      </c>
      <c r="E389" s="15"/>
      <c r="F389" s="15" t="s">
        <v>962</v>
      </c>
      <c r="G389" s="17"/>
      <c r="H389" s="17">
        <v>55000</v>
      </c>
      <c r="I389" s="17">
        <v>0</v>
      </c>
      <c r="J389" s="17">
        <v>0</v>
      </c>
      <c r="K389" s="17">
        <v>0</v>
      </c>
      <c r="L389" s="17">
        <v>0</v>
      </c>
      <c r="M389" s="17">
        <v>0</v>
      </c>
      <c r="N389" s="17">
        <v>0</v>
      </c>
    </row>
    <row r="390" spans="2:14">
      <c r="B390" s="15">
        <v>502872</v>
      </c>
      <c r="C390" s="16">
        <v>38372</v>
      </c>
      <c r="D390" s="15">
        <v>2005</v>
      </c>
      <c r="E390" s="15"/>
      <c r="F390" s="15" t="s">
        <v>963</v>
      </c>
      <c r="G390" s="17"/>
      <c r="H390" s="17">
        <v>59732.959999999999</v>
      </c>
      <c r="I390" s="17">
        <v>4732.96</v>
      </c>
      <c r="J390" s="17">
        <v>4732.96</v>
      </c>
      <c r="K390" s="17">
        <v>4732.96</v>
      </c>
      <c r="L390" s="17">
        <v>9457.0400000000009</v>
      </c>
      <c r="M390" s="17">
        <v>9457.0400000000009</v>
      </c>
      <c r="N390" s="17">
        <v>9457.0400000000009</v>
      </c>
    </row>
    <row r="391" spans="2:14">
      <c r="B391" s="15">
        <v>504787</v>
      </c>
      <c r="C391" s="16">
        <v>38378</v>
      </c>
      <c r="D391" s="15">
        <v>2005</v>
      </c>
      <c r="E391" s="15"/>
      <c r="F391" s="15" t="s">
        <v>961</v>
      </c>
      <c r="G391" s="17"/>
      <c r="H391" s="17">
        <v>0</v>
      </c>
      <c r="I391" s="17">
        <v>0</v>
      </c>
      <c r="J391" s="17">
        <v>0</v>
      </c>
      <c r="K391" s="17">
        <v>377254.67</v>
      </c>
      <c r="L391" s="17">
        <v>377254.67</v>
      </c>
      <c r="M391" s="17">
        <v>377254.67</v>
      </c>
      <c r="N391" s="17">
        <v>377254.67</v>
      </c>
    </row>
    <row r="392" spans="2:14">
      <c r="B392" s="15">
        <v>504787</v>
      </c>
      <c r="C392" s="16">
        <v>38378</v>
      </c>
      <c r="D392" s="15">
        <v>2005</v>
      </c>
      <c r="E392" s="15"/>
      <c r="F392" s="15" t="s">
        <v>962</v>
      </c>
      <c r="G392" s="17"/>
      <c r="H392" s="17">
        <v>950000</v>
      </c>
      <c r="I392" s="17">
        <v>590000</v>
      </c>
      <c r="J392" s="17">
        <v>590000</v>
      </c>
      <c r="K392" s="17">
        <v>0</v>
      </c>
      <c r="L392" s="17">
        <v>0</v>
      </c>
      <c r="M392" s="17">
        <v>0</v>
      </c>
      <c r="N392" s="17">
        <v>0</v>
      </c>
    </row>
    <row r="393" spans="2:14">
      <c r="B393" s="15">
        <v>504787</v>
      </c>
      <c r="C393" s="16">
        <v>38378</v>
      </c>
      <c r="D393" s="15">
        <v>2005</v>
      </c>
      <c r="E393" s="15"/>
      <c r="F393" s="15" t="s">
        <v>963</v>
      </c>
      <c r="G393" s="17"/>
      <c r="H393" s="17">
        <v>1056947.96</v>
      </c>
      <c r="I393" s="17">
        <v>698176.86</v>
      </c>
      <c r="J393" s="17">
        <v>698693.61</v>
      </c>
      <c r="K393" s="17">
        <v>492577.8</v>
      </c>
      <c r="L393" s="17">
        <v>492577.8</v>
      </c>
      <c r="M393" s="17">
        <v>492577.8</v>
      </c>
      <c r="N393" s="17">
        <v>492577.8</v>
      </c>
    </row>
    <row r="394" spans="2:14">
      <c r="B394" s="15">
        <v>508168</v>
      </c>
      <c r="C394" s="16">
        <v>38235</v>
      </c>
      <c r="D394" s="15">
        <v>2004</v>
      </c>
      <c r="E394" s="15"/>
      <c r="F394" s="15" t="s">
        <v>961</v>
      </c>
      <c r="G394" s="17"/>
      <c r="H394" s="17">
        <v>1341.68</v>
      </c>
      <c r="I394" s="17">
        <v>1341.68</v>
      </c>
      <c r="J394" s="17">
        <v>1341.68</v>
      </c>
      <c r="K394" s="17">
        <v>1341.68</v>
      </c>
      <c r="L394" s="17">
        <v>1341.68</v>
      </c>
      <c r="M394" s="17">
        <v>1341.68</v>
      </c>
      <c r="N394" s="17">
        <v>1341.68</v>
      </c>
    </row>
    <row r="395" spans="2:14">
      <c r="B395" s="15">
        <v>508168</v>
      </c>
      <c r="C395" s="16">
        <v>38235</v>
      </c>
      <c r="D395" s="15">
        <v>2004</v>
      </c>
      <c r="E395" s="15"/>
      <c r="F395" s="15" t="s">
        <v>962</v>
      </c>
      <c r="G395" s="17"/>
      <c r="H395" s="17">
        <v>0</v>
      </c>
      <c r="I395" s="17">
        <v>0</v>
      </c>
      <c r="J395" s="17">
        <v>0</v>
      </c>
      <c r="K395" s="17">
        <v>0</v>
      </c>
      <c r="L395" s="17">
        <v>0</v>
      </c>
      <c r="M395" s="17">
        <v>0</v>
      </c>
      <c r="N395" s="17">
        <v>0</v>
      </c>
    </row>
    <row r="396" spans="2:14">
      <c r="B396" s="15">
        <v>508168</v>
      </c>
      <c r="C396" s="16">
        <v>38235</v>
      </c>
      <c r="D396" s="15">
        <v>2004</v>
      </c>
      <c r="E396" s="15"/>
      <c r="F396" s="15" t="s">
        <v>963</v>
      </c>
      <c r="G396" s="17"/>
      <c r="H396" s="17">
        <v>1341.68</v>
      </c>
      <c r="I396" s="17">
        <v>1341.68</v>
      </c>
      <c r="J396" s="17">
        <v>1341.68</v>
      </c>
      <c r="K396" s="17">
        <v>1341.68</v>
      </c>
      <c r="L396" s="17">
        <v>1341.68</v>
      </c>
      <c r="M396" s="17">
        <v>1341.68</v>
      </c>
      <c r="N396" s="17">
        <v>1341.68</v>
      </c>
    </row>
    <row r="397" spans="2:14">
      <c r="B397" s="15">
        <v>510792</v>
      </c>
      <c r="C397" s="16">
        <v>38307</v>
      </c>
      <c r="D397" s="15">
        <v>2004</v>
      </c>
      <c r="E397" s="15"/>
      <c r="F397" s="15" t="s">
        <v>961</v>
      </c>
      <c r="G397" s="17"/>
      <c r="H397" s="17">
        <v>2584.02</v>
      </c>
      <c r="I397" s="17">
        <v>2584.02</v>
      </c>
      <c r="J397" s="17">
        <v>2584.02</v>
      </c>
      <c r="K397" s="17">
        <v>2584.02</v>
      </c>
      <c r="L397" s="17">
        <v>2584.02</v>
      </c>
      <c r="M397" s="17">
        <v>2584.02</v>
      </c>
      <c r="N397" s="17">
        <v>2584.02</v>
      </c>
    </row>
    <row r="398" spans="2:14">
      <c r="B398" s="15">
        <v>510792</v>
      </c>
      <c r="C398" s="16">
        <v>38307</v>
      </c>
      <c r="D398" s="15">
        <v>2004</v>
      </c>
      <c r="E398" s="15"/>
      <c r="F398" s="15" t="s">
        <v>962</v>
      </c>
      <c r="G398" s="17"/>
      <c r="H398" s="17">
        <v>0.23</v>
      </c>
      <c r="I398" s="17">
        <v>0.23</v>
      </c>
      <c r="J398" s="17">
        <v>0.23</v>
      </c>
      <c r="K398" s="17">
        <v>0.23</v>
      </c>
      <c r="L398" s="17">
        <v>0.23</v>
      </c>
      <c r="M398" s="17">
        <v>0.23</v>
      </c>
      <c r="N398" s="17">
        <v>0.23</v>
      </c>
    </row>
    <row r="399" spans="2:14">
      <c r="B399" s="15">
        <v>510792</v>
      </c>
      <c r="C399" s="16">
        <v>38307</v>
      </c>
      <c r="D399" s="15">
        <v>2004</v>
      </c>
      <c r="E399" s="15"/>
      <c r="F399" s="15" t="s">
        <v>963</v>
      </c>
      <c r="G399" s="17"/>
      <c r="H399" s="17">
        <v>2584.25</v>
      </c>
      <c r="I399" s="17">
        <v>2584.25</v>
      </c>
      <c r="J399" s="17">
        <v>2584.25</v>
      </c>
      <c r="K399" s="17">
        <v>2584.25</v>
      </c>
      <c r="L399" s="17">
        <v>2584.25</v>
      </c>
      <c r="M399" s="17">
        <v>2584.25</v>
      </c>
      <c r="N399" s="17">
        <v>2584.25</v>
      </c>
    </row>
    <row r="400" spans="2:14">
      <c r="B400" s="15">
        <v>510875</v>
      </c>
      <c r="C400" s="16">
        <v>38354</v>
      </c>
      <c r="D400" s="15">
        <v>2005</v>
      </c>
      <c r="E400" s="15"/>
      <c r="F400" s="15" t="s">
        <v>961</v>
      </c>
      <c r="G400" s="17"/>
      <c r="H400" s="17">
        <v>0</v>
      </c>
      <c r="I400" s="17">
        <v>0</v>
      </c>
      <c r="J400" s="17">
        <v>0</v>
      </c>
      <c r="K400" s="17">
        <v>0</v>
      </c>
      <c r="L400" s="17">
        <v>0</v>
      </c>
      <c r="M400" s="17">
        <v>0</v>
      </c>
      <c r="N400" s="17">
        <v>0</v>
      </c>
    </row>
    <row r="401" spans="2:14">
      <c r="B401" s="15">
        <v>510875</v>
      </c>
      <c r="C401" s="16">
        <v>38354</v>
      </c>
      <c r="D401" s="15">
        <v>2005</v>
      </c>
      <c r="E401" s="15"/>
      <c r="F401" s="15" t="s">
        <v>962</v>
      </c>
      <c r="G401" s="17"/>
      <c r="H401" s="17">
        <v>25000</v>
      </c>
      <c r="I401" s="17">
        <v>0</v>
      </c>
      <c r="J401" s="17">
        <v>0</v>
      </c>
      <c r="K401" s="17">
        <v>0</v>
      </c>
      <c r="L401" s="17">
        <v>0</v>
      </c>
      <c r="M401" s="17">
        <v>0</v>
      </c>
      <c r="N401" s="17">
        <v>0</v>
      </c>
    </row>
    <row r="402" spans="2:14">
      <c r="B402" s="15">
        <v>510875</v>
      </c>
      <c r="C402" s="16">
        <v>38354</v>
      </c>
      <c r="D402" s="15">
        <v>2005</v>
      </c>
      <c r="E402" s="15"/>
      <c r="F402" s="15" t="s">
        <v>963</v>
      </c>
      <c r="G402" s="17"/>
      <c r="H402" s="17">
        <v>28972.2</v>
      </c>
      <c r="I402" s="17">
        <v>3972.2</v>
      </c>
      <c r="J402" s="17">
        <v>3972.2</v>
      </c>
      <c r="K402" s="17">
        <v>3972.2</v>
      </c>
      <c r="L402" s="17">
        <v>3972.2</v>
      </c>
      <c r="M402" s="17">
        <v>3972.2</v>
      </c>
      <c r="N402" s="17">
        <v>3972.2</v>
      </c>
    </row>
    <row r="403" spans="2:14">
      <c r="B403" s="15">
        <v>515858</v>
      </c>
      <c r="C403" s="16">
        <v>38313</v>
      </c>
      <c r="D403" s="15">
        <v>2004</v>
      </c>
      <c r="E403" s="15"/>
      <c r="F403" s="15" t="s">
        <v>961</v>
      </c>
      <c r="G403" s="17"/>
      <c r="H403" s="17">
        <v>364.38</v>
      </c>
      <c r="I403" s="17">
        <v>364.38</v>
      </c>
      <c r="J403" s="17">
        <v>364.38</v>
      </c>
      <c r="K403" s="17">
        <v>364.38</v>
      </c>
      <c r="L403" s="17">
        <v>364.38</v>
      </c>
      <c r="M403" s="17">
        <v>364.38</v>
      </c>
      <c r="N403" s="17">
        <v>364.38</v>
      </c>
    </row>
    <row r="404" spans="2:14">
      <c r="B404" s="15">
        <v>515858</v>
      </c>
      <c r="C404" s="16">
        <v>38313</v>
      </c>
      <c r="D404" s="15">
        <v>2004</v>
      </c>
      <c r="E404" s="15"/>
      <c r="F404" s="15" t="s">
        <v>962</v>
      </c>
      <c r="G404" s="17"/>
      <c r="H404" s="17">
        <v>0</v>
      </c>
      <c r="I404" s="17">
        <v>0</v>
      </c>
      <c r="J404" s="17">
        <v>0</v>
      </c>
      <c r="K404" s="17">
        <v>0</v>
      </c>
      <c r="L404" s="17">
        <v>0</v>
      </c>
      <c r="M404" s="17">
        <v>0</v>
      </c>
      <c r="N404" s="17">
        <v>0</v>
      </c>
    </row>
    <row r="405" spans="2:14">
      <c r="B405" s="15">
        <v>515858</v>
      </c>
      <c r="C405" s="16">
        <v>38313</v>
      </c>
      <c r="D405" s="15">
        <v>2004</v>
      </c>
      <c r="E405" s="15"/>
      <c r="F405" s="15" t="s">
        <v>963</v>
      </c>
      <c r="G405" s="17"/>
      <c r="H405" s="17">
        <v>364.38</v>
      </c>
      <c r="I405" s="17">
        <v>364.38</v>
      </c>
      <c r="J405" s="17">
        <v>364.38</v>
      </c>
      <c r="K405" s="17">
        <v>364.38</v>
      </c>
      <c r="L405" s="17">
        <v>364.38</v>
      </c>
      <c r="M405" s="17">
        <v>364.38</v>
      </c>
      <c r="N405" s="17">
        <v>364.38</v>
      </c>
    </row>
    <row r="406" spans="2:14">
      <c r="B406" s="15">
        <v>525279</v>
      </c>
      <c r="C406" s="16">
        <v>38353</v>
      </c>
      <c r="D406" s="15">
        <v>2005</v>
      </c>
      <c r="E406" s="15"/>
      <c r="F406" s="15" t="s">
        <v>961</v>
      </c>
      <c r="G406" s="17"/>
      <c r="H406" s="17">
        <v>2738.8</v>
      </c>
      <c r="I406" s="17">
        <v>2738.8</v>
      </c>
      <c r="J406" s="17">
        <v>2738.8</v>
      </c>
      <c r="K406" s="17">
        <v>2738.8</v>
      </c>
      <c r="L406" s="17">
        <v>2738.8</v>
      </c>
      <c r="M406" s="17">
        <v>2738.8</v>
      </c>
      <c r="N406" s="17">
        <v>2738.8</v>
      </c>
    </row>
    <row r="407" spans="2:14">
      <c r="B407" s="15">
        <v>525279</v>
      </c>
      <c r="C407" s="16">
        <v>38353</v>
      </c>
      <c r="D407" s="15">
        <v>2005</v>
      </c>
      <c r="E407" s="15"/>
      <c r="F407" s="15" t="s">
        <v>962</v>
      </c>
      <c r="G407" s="17"/>
      <c r="H407" s="17">
        <v>0</v>
      </c>
      <c r="I407" s="17">
        <v>0</v>
      </c>
      <c r="J407" s="17">
        <v>0</v>
      </c>
      <c r="K407" s="17">
        <v>0</v>
      </c>
      <c r="L407" s="17">
        <v>0</v>
      </c>
      <c r="M407" s="17">
        <v>0</v>
      </c>
      <c r="N407" s="17">
        <v>0</v>
      </c>
    </row>
    <row r="408" spans="2:14">
      <c r="B408" s="15">
        <v>525279</v>
      </c>
      <c r="C408" s="16">
        <v>38353</v>
      </c>
      <c r="D408" s="15">
        <v>2005</v>
      </c>
      <c r="E408" s="15"/>
      <c r="F408" s="15" t="s">
        <v>963</v>
      </c>
      <c r="G408" s="17"/>
      <c r="H408" s="17">
        <v>2738.8</v>
      </c>
      <c r="I408" s="17">
        <v>2738.8</v>
      </c>
      <c r="J408" s="17">
        <v>2738.8</v>
      </c>
      <c r="K408" s="17">
        <v>2738.8</v>
      </c>
      <c r="L408" s="17">
        <v>2738.8</v>
      </c>
      <c r="M408" s="17">
        <v>2738.8</v>
      </c>
      <c r="N408" s="17">
        <v>2738.8</v>
      </c>
    </row>
    <row r="409" spans="2:14">
      <c r="B409" s="15">
        <v>525352</v>
      </c>
      <c r="C409" s="16">
        <v>38369</v>
      </c>
      <c r="D409" s="15">
        <v>2005</v>
      </c>
      <c r="E409" s="15"/>
      <c r="F409" s="15" t="s">
        <v>961</v>
      </c>
      <c r="G409" s="17"/>
      <c r="H409" s="17">
        <v>762.75</v>
      </c>
      <c r="I409" s="17">
        <v>762.75</v>
      </c>
      <c r="J409" s="17">
        <v>762.75</v>
      </c>
      <c r="K409" s="17">
        <v>762.75</v>
      </c>
      <c r="L409" s="17">
        <v>762.75</v>
      </c>
      <c r="M409" s="17">
        <v>762.75</v>
      </c>
      <c r="N409" s="17">
        <v>762.75</v>
      </c>
    </row>
    <row r="410" spans="2:14">
      <c r="B410" s="15">
        <v>525352</v>
      </c>
      <c r="C410" s="16">
        <v>38369</v>
      </c>
      <c r="D410" s="15">
        <v>2005</v>
      </c>
      <c r="E410" s="15"/>
      <c r="F410" s="15" t="s">
        <v>962</v>
      </c>
      <c r="G410" s="17"/>
      <c r="H410" s="17">
        <v>0</v>
      </c>
      <c r="I410" s="17">
        <v>0</v>
      </c>
      <c r="J410" s="17">
        <v>0</v>
      </c>
      <c r="K410" s="17">
        <v>0</v>
      </c>
      <c r="L410" s="17">
        <v>0</v>
      </c>
      <c r="M410" s="17">
        <v>0</v>
      </c>
      <c r="N410" s="17">
        <v>0</v>
      </c>
    </row>
    <row r="411" spans="2:14">
      <c r="B411" s="15">
        <v>525352</v>
      </c>
      <c r="C411" s="16">
        <v>38369</v>
      </c>
      <c r="D411" s="15">
        <v>2005</v>
      </c>
      <c r="E411" s="15"/>
      <c r="F411" s="15" t="s">
        <v>963</v>
      </c>
      <c r="G411" s="17"/>
      <c r="H411" s="17">
        <v>762.75</v>
      </c>
      <c r="I411" s="17">
        <v>762.75</v>
      </c>
      <c r="J411" s="17">
        <v>762.75</v>
      </c>
      <c r="K411" s="17">
        <v>762.75</v>
      </c>
      <c r="L411" s="17">
        <v>762.75</v>
      </c>
      <c r="M411" s="17">
        <v>762.75</v>
      </c>
      <c r="N411" s="17">
        <v>762.75</v>
      </c>
    </row>
    <row r="412" spans="2:14">
      <c r="B412" s="15">
        <v>530618</v>
      </c>
      <c r="C412" s="16">
        <v>38307</v>
      </c>
      <c r="D412" s="15">
        <v>2004</v>
      </c>
      <c r="E412" s="15"/>
      <c r="F412" s="15" t="s">
        <v>961</v>
      </c>
      <c r="G412" s="17"/>
      <c r="H412" s="17">
        <v>1282.17</v>
      </c>
      <c r="I412" s="17">
        <v>1282.17</v>
      </c>
      <c r="J412" s="17">
        <v>1282.17</v>
      </c>
      <c r="K412" s="17">
        <v>1282.17</v>
      </c>
      <c r="L412" s="17">
        <v>1282.17</v>
      </c>
      <c r="M412" s="17">
        <v>1282.17</v>
      </c>
      <c r="N412" s="17">
        <v>1282.17</v>
      </c>
    </row>
    <row r="413" spans="2:14">
      <c r="B413" s="15">
        <v>530618</v>
      </c>
      <c r="C413" s="16">
        <v>38307</v>
      </c>
      <c r="D413" s="15">
        <v>2004</v>
      </c>
      <c r="E413" s="15"/>
      <c r="F413" s="15" t="s">
        <v>962</v>
      </c>
      <c r="G413" s="17"/>
      <c r="H413" s="17">
        <v>0</v>
      </c>
      <c r="I413" s="17">
        <v>0</v>
      </c>
      <c r="J413" s="17">
        <v>0</v>
      </c>
      <c r="K413" s="17">
        <v>0</v>
      </c>
      <c r="L413" s="17">
        <v>0</v>
      </c>
      <c r="M413" s="17">
        <v>0</v>
      </c>
      <c r="N413" s="17">
        <v>0</v>
      </c>
    </row>
    <row r="414" spans="2:14">
      <c r="B414" s="15">
        <v>530618</v>
      </c>
      <c r="C414" s="16">
        <v>38307</v>
      </c>
      <c r="D414" s="15">
        <v>2004</v>
      </c>
      <c r="E414" s="15"/>
      <c r="F414" s="15" t="s">
        <v>963</v>
      </c>
      <c r="G414" s="17"/>
      <c r="H414" s="17">
        <v>1282.1600000000001</v>
      </c>
      <c r="I414" s="17">
        <v>1282.1600000000001</v>
      </c>
      <c r="J414" s="17">
        <v>1282.1600000000001</v>
      </c>
      <c r="K414" s="17">
        <v>1282.1600000000001</v>
      </c>
      <c r="L414" s="17">
        <v>1282.1600000000001</v>
      </c>
      <c r="M414" s="17">
        <v>1282.1600000000001</v>
      </c>
      <c r="N414" s="17">
        <v>1282.1600000000001</v>
      </c>
    </row>
    <row r="415" spans="2:14">
      <c r="B415" s="15">
        <v>530725</v>
      </c>
      <c r="C415" s="16">
        <v>38379</v>
      </c>
      <c r="D415" s="15">
        <v>2005</v>
      </c>
      <c r="E415" s="15"/>
      <c r="F415" s="15" t="s">
        <v>961</v>
      </c>
      <c r="G415" s="17"/>
      <c r="H415" s="17">
        <v>0</v>
      </c>
      <c r="I415" s="17">
        <v>0</v>
      </c>
      <c r="J415" s="17">
        <v>0</v>
      </c>
      <c r="K415" s="17">
        <v>0</v>
      </c>
      <c r="L415" s="17">
        <v>0</v>
      </c>
      <c r="M415" s="17">
        <v>0</v>
      </c>
      <c r="N415" s="17">
        <v>0</v>
      </c>
    </row>
    <row r="416" spans="2:14">
      <c r="B416" s="15">
        <v>530725</v>
      </c>
      <c r="C416" s="16">
        <v>38379</v>
      </c>
      <c r="D416" s="15">
        <v>2005</v>
      </c>
      <c r="E416" s="15"/>
      <c r="F416" s="15" t="s">
        <v>962</v>
      </c>
      <c r="G416" s="17"/>
      <c r="H416" s="17">
        <v>0</v>
      </c>
      <c r="I416" s="17">
        <v>0</v>
      </c>
      <c r="J416" s="17">
        <v>0</v>
      </c>
      <c r="K416" s="17">
        <v>0</v>
      </c>
      <c r="L416" s="17">
        <v>0</v>
      </c>
      <c r="M416" s="17">
        <v>0</v>
      </c>
      <c r="N416" s="17">
        <v>0</v>
      </c>
    </row>
    <row r="417" spans="2:14">
      <c r="B417" s="15">
        <v>530725</v>
      </c>
      <c r="C417" s="16">
        <v>38379</v>
      </c>
      <c r="D417" s="15">
        <v>2005</v>
      </c>
      <c r="E417" s="15"/>
      <c r="F417" s="15" t="s">
        <v>963</v>
      </c>
      <c r="G417" s="17"/>
      <c r="H417" s="17">
        <v>175.14</v>
      </c>
      <c r="I417" s="17">
        <v>3122.57</v>
      </c>
      <c r="J417" s="17">
        <v>3122.57</v>
      </c>
      <c r="K417" s="17">
        <v>3895.2</v>
      </c>
      <c r="L417" s="17">
        <v>3895.2</v>
      </c>
      <c r="M417" s="17">
        <v>3895.2</v>
      </c>
      <c r="N417" s="17">
        <v>3895.2</v>
      </c>
    </row>
    <row r="418" spans="2:14">
      <c r="B418" s="15">
        <v>530766</v>
      </c>
      <c r="C418" s="16">
        <v>38386</v>
      </c>
      <c r="D418" s="15">
        <v>2005</v>
      </c>
      <c r="E418" s="15"/>
      <c r="F418" s="15" t="s">
        <v>961</v>
      </c>
      <c r="G418" s="17"/>
      <c r="H418" s="17">
        <v>0</v>
      </c>
      <c r="I418" s="17">
        <v>0</v>
      </c>
      <c r="J418" s="17">
        <v>82459.210000000006</v>
      </c>
      <c r="K418" s="17">
        <v>82459.210000000006</v>
      </c>
      <c r="L418" s="17">
        <v>82459.210000000006</v>
      </c>
      <c r="M418" s="17">
        <v>82459.210000000006</v>
      </c>
      <c r="N418" s="17">
        <v>82459.210000000006</v>
      </c>
    </row>
    <row r="419" spans="2:14">
      <c r="B419" s="15">
        <v>530766</v>
      </c>
      <c r="C419" s="16">
        <v>38386</v>
      </c>
      <c r="D419" s="15">
        <v>2005</v>
      </c>
      <c r="E419" s="15"/>
      <c r="F419" s="15" t="s">
        <v>962</v>
      </c>
      <c r="G419" s="17"/>
      <c r="H419" s="17">
        <v>260000</v>
      </c>
      <c r="I419" s="17">
        <v>260000</v>
      </c>
      <c r="J419" s="17">
        <v>0</v>
      </c>
      <c r="K419" s="17">
        <v>0</v>
      </c>
      <c r="L419" s="17">
        <v>0</v>
      </c>
      <c r="M419" s="17">
        <v>0</v>
      </c>
      <c r="N419" s="17">
        <v>0</v>
      </c>
    </row>
    <row r="420" spans="2:14">
      <c r="B420" s="15">
        <v>530766</v>
      </c>
      <c r="C420" s="16">
        <v>38386</v>
      </c>
      <c r="D420" s="15">
        <v>2005</v>
      </c>
      <c r="E420" s="15"/>
      <c r="F420" s="15" t="s">
        <v>963</v>
      </c>
      <c r="G420" s="17"/>
      <c r="H420" s="17">
        <v>260175.14</v>
      </c>
      <c r="I420" s="17">
        <v>263406.52</v>
      </c>
      <c r="J420" s="17">
        <v>85865.73</v>
      </c>
      <c r="K420" s="17">
        <v>91630.26</v>
      </c>
      <c r="L420" s="17">
        <v>91630.26</v>
      </c>
      <c r="M420" s="17">
        <v>91630.26</v>
      </c>
      <c r="N420" s="17">
        <v>91630.26</v>
      </c>
    </row>
    <row r="421" spans="2:14">
      <c r="B421" s="15">
        <v>533109</v>
      </c>
      <c r="C421" s="16">
        <v>38386</v>
      </c>
      <c r="D421" s="15">
        <v>2005</v>
      </c>
      <c r="E421" s="15"/>
      <c r="F421" s="15" t="s">
        <v>961</v>
      </c>
      <c r="G421" s="17"/>
      <c r="H421" s="17">
        <v>0</v>
      </c>
      <c r="I421" s="17">
        <v>0</v>
      </c>
      <c r="J421" s="17">
        <v>48176.69</v>
      </c>
      <c r="K421" s="17">
        <v>48176.69</v>
      </c>
      <c r="L421" s="17">
        <v>48176.69</v>
      </c>
      <c r="M421" s="17">
        <v>48176.69</v>
      </c>
      <c r="N421" s="17">
        <v>48176.69</v>
      </c>
    </row>
    <row r="422" spans="2:14">
      <c r="B422" s="15">
        <v>533109</v>
      </c>
      <c r="C422" s="16">
        <v>38386</v>
      </c>
      <c r="D422" s="15">
        <v>2005</v>
      </c>
      <c r="E422" s="15"/>
      <c r="F422" s="15" t="s">
        <v>962</v>
      </c>
      <c r="G422" s="17"/>
      <c r="H422" s="17">
        <v>16000</v>
      </c>
      <c r="I422" s="17">
        <v>16000</v>
      </c>
      <c r="J422" s="17">
        <v>0</v>
      </c>
      <c r="K422" s="17">
        <v>0</v>
      </c>
      <c r="L422" s="17">
        <v>0</v>
      </c>
      <c r="M422" s="17">
        <v>0</v>
      </c>
      <c r="N422" s="17">
        <v>0</v>
      </c>
    </row>
    <row r="423" spans="2:14">
      <c r="B423" s="15">
        <v>533109</v>
      </c>
      <c r="C423" s="16">
        <v>38386</v>
      </c>
      <c r="D423" s="15">
        <v>2005</v>
      </c>
      <c r="E423" s="15"/>
      <c r="F423" s="15" t="s">
        <v>963</v>
      </c>
      <c r="G423" s="17"/>
      <c r="H423" s="17">
        <v>16188.99</v>
      </c>
      <c r="I423" s="17">
        <v>20685.11</v>
      </c>
      <c r="J423" s="17">
        <v>52861.8</v>
      </c>
      <c r="K423" s="17">
        <v>57527.199999999997</v>
      </c>
      <c r="L423" s="17">
        <v>57527.199999999997</v>
      </c>
      <c r="M423" s="17">
        <v>57527.199999999997</v>
      </c>
      <c r="N423" s="17">
        <v>57527.199999999997</v>
      </c>
    </row>
    <row r="424" spans="2:14">
      <c r="B424" s="15">
        <v>538371</v>
      </c>
      <c r="C424" s="16">
        <v>38362</v>
      </c>
      <c r="D424" s="15">
        <v>2005</v>
      </c>
      <c r="E424" s="15"/>
      <c r="F424" s="15" t="s">
        <v>961</v>
      </c>
      <c r="G424" s="17"/>
      <c r="H424" s="17">
        <v>2120.5</v>
      </c>
      <c r="I424" s="17">
        <v>2120.5</v>
      </c>
      <c r="J424" s="17">
        <v>2120.5</v>
      </c>
      <c r="K424" s="17">
        <v>2120.5</v>
      </c>
      <c r="L424" s="17">
        <v>2120.5</v>
      </c>
      <c r="M424" s="17">
        <v>2120.5</v>
      </c>
      <c r="N424" s="17">
        <v>2120.5</v>
      </c>
    </row>
    <row r="425" spans="2:14">
      <c r="B425" s="15">
        <v>538371</v>
      </c>
      <c r="C425" s="16">
        <v>38362</v>
      </c>
      <c r="D425" s="15">
        <v>2005</v>
      </c>
      <c r="E425" s="15"/>
      <c r="F425" s="15" t="s">
        <v>962</v>
      </c>
      <c r="G425" s="17"/>
      <c r="H425" s="17">
        <v>0.4</v>
      </c>
      <c r="I425" s="17">
        <v>0.4</v>
      </c>
      <c r="J425" s="17">
        <v>0.4</v>
      </c>
      <c r="K425" s="17">
        <v>0.4</v>
      </c>
      <c r="L425" s="17">
        <v>0.4</v>
      </c>
      <c r="M425" s="17">
        <v>0.4</v>
      </c>
      <c r="N425" s="17">
        <v>0.4</v>
      </c>
    </row>
    <row r="426" spans="2:14">
      <c r="B426" s="15">
        <v>538371</v>
      </c>
      <c r="C426" s="16">
        <v>38362</v>
      </c>
      <c r="D426" s="15">
        <v>2005</v>
      </c>
      <c r="E426" s="15"/>
      <c r="F426" s="15" t="s">
        <v>963</v>
      </c>
      <c r="G426" s="17"/>
      <c r="H426" s="17">
        <v>2120.9</v>
      </c>
      <c r="I426" s="17">
        <v>2120.9</v>
      </c>
      <c r="J426" s="17">
        <v>2120.9</v>
      </c>
      <c r="K426" s="17">
        <v>2120.9</v>
      </c>
      <c r="L426" s="17">
        <v>2120.9</v>
      </c>
      <c r="M426" s="17">
        <v>2120.9</v>
      </c>
      <c r="N426" s="17">
        <v>2120.9</v>
      </c>
    </row>
    <row r="427" spans="2:14">
      <c r="B427" s="15">
        <v>538686</v>
      </c>
      <c r="C427" s="16">
        <v>38367</v>
      </c>
      <c r="D427" s="15">
        <v>2005</v>
      </c>
      <c r="E427" s="15"/>
      <c r="F427" s="15" t="s">
        <v>961</v>
      </c>
      <c r="G427" s="17"/>
      <c r="H427" s="17">
        <v>3375</v>
      </c>
      <c r="I427" s="17">
        <v>3375</v>
      </c>
      <c r="J427" s="17">
        <v>3375</v>
      </c>
      <c r="K427" s="17">
        <v>3375</v>
      </c>
      <c r="L427" s="17">
        <v>3375</v>
      </c>
      <c r="M427" s="17">
        <v>3375</v>
      </c>
      <c r="N427" s="17">
        <v>3375</v>
      </c>
    </row>
    <row r="428" spans="2:14">
      <c r="B428" s="15">
        <v>538686</v>
      </c>
      <c r="C428" s="16">
        <v>38367</v>
      </c>
      <c r="D428" s="15">
        <v>2005</v>
      </c>
      <c r="E428" s="15"/>
      <c r="F428" s="15" t="s">
        <v>962</v>
      </c>
      <c r="G428" s="17"/>
      <c r="H428" s="17">
        <v>0</v>
      </c>
      <c r="I428" s="17">
        <v>0</v>
      </c>
      <c r="J428" s="17">
        <v>0</v>
      </c>
      <c r="K428" s="17">
        <v>0</v>
      </c>
      <c r="L428" s="17">
        <v>0</v>
      </c>
      <c r="M428" s="17">
        <v>0</v>
      </c>
      <c r="N428" s="17">
        <v>0</v>
      </c>
    </row>
    <row r="429" spans="2:14">
      <c r="B429" s="15">
        <v>538686</v>
      </c>
      <c r="C429" s="16">
        <v>38367</v>
      </c>
      <c r="D429" s="15">
        <v>2005</v>
      </c>
      <c r="E429" s="15"/>
      <c r="F429" s="15" t="s">
        <v>963</v>
      </c>
      <c r="G429" s="17"/>
      <c r="H429" s="17">
        <v>3375</v>
      </c>
      <c r="I429" s="17">
        <v>3375</v>
      </c>
      <c r="J429" s="17">
        <v>3375</v>
      </c>
      <c r="K429" s="17">
        <v>3375</v>
      </c>
      <c r="L429" s="17">
        <v>3375</v>
      </c>
      <c r="M429" s="17">
        <v>3375</v>
      </c>
      <c r="N429" s="17">
        <v>3375</v>
      </c>
    </row>
    <row r="430" spans="2:14">
      <c r="B430" s="15">
        <v>539197</v>
      </c>
      <c r="C430" s="16">
        <v>38386</v>
      </c>
      <c r="D430" s="15">
        <v>2005</v>
      </c>
      <c r="E430" s="15"/>
      <c r="F430" s="15" t="s">
        <v>961</v>
      </c>
      <c r="G430" s="17"/>
      <c r="H430" s="17">
        <v>0</v>
      </c>
      <c r="I430" s="17">
        <v>0</v>
      </c>
      <c r="J430" s="17">
        <v>0</v>
      </c>
      <c r="K430" s="17">
        <v>0</v>
      </c>
      <c r="L430" s="17">
        <v>0</v>
      </c>
      <c r="M430" s="17">
        <v>0</v>
      </c>
      <c r="N430" s="17">
        <v>0</v>
      </c>
    </row>
    <row r="431" spans="2:14">
      <c r="B431" s="15">
        <v>539197</v>
      </c>
      <c r="C431" s="16">
        <v>38386</v>
      </c>
      <c r="D431" s="15">
        <v>2005</v>
      </c>
      <c r="E431" s="15"/>
      <c r="F431" s="15" t="s">
        <v>962</v>
      </c>
      <c r="G431" s="17"/>
      <c r="H431" s="17">
        <v>0</v>
      </c>
      <c r="I431" s="17">
        <v>0</v>
      </c>
      <c r="J431" s="17">
        <v>0</v>
      </c>
      <c r="K431" s="17">
        <v>0</v>
      </c>
      <c r="L431" s="17">
        <v>0</v>
      </c>
      <c r="M431" s="17">
        <v>0</v>
      </c>
      <c r="N431" s="17">
        <v>0</v>
      </c>
    </row>
    <row r="432" spans="2:14">
      <c r="B432" s="15">
        <v>539197</v>
      </c>
      <c r="C432" s="16">
        <v>38386</v>
      </c>
      <c r="D432" s="15">
        <v>2005</v>
      </c>
      <c r="E432" s="15"/>
      <c r="F432" s="15" t="s">
        <v>963</v>
      </c>
      <c r="G432" s="17"/>
      <c r="H432" s="17">
        <v>7968.53</v>
      </c>
      <c r="I432" s="17">
        <v>7968.53</v>
      </c>
      <c r="J432" s="17">
        <v>7968.53</v>
      </c>
      <c r="K432" s="17">
        <v>7968.53</v>
      </c>
      <c r="L432" s="17">
        <v>7968.53</v>
      </c>
      <c r="M432" s="17">
        <v>7968.53</v>
      </c>
      <c r="N432" s="17">
        <v>7968.53</v>
      </c>
    </row>
    <row r="433" spans="2:14">
      <c r="B433" s="15">
        <v>550020</v>
      </c>
      <c r="C433" s="16">
        <v>38391</v>
      </c>
      <c r="D433" s="15">
        <v>2005</v>
      </c>
      <c r="E433" s="15"/>
      <c r="F433" s="15" t="s">
        <v>961</v>
      </c>
      <c r="G433" s="17"/>
      <c r="H433" s="17">
        <v>0</v>
      </c>
      <c r="I433" s="17">
        <v>0</v>
      </c>
      <c r="J433" s="17">
        <v>32414.2</v>
      </c>
      <c r="K433" s="17">
        <v>32414.2</v>
      </c>
      <c r="L433" s="17">
        <v>32414.2</v>
      </c>
      <c r="M433" s="17">
        <v>32414.2</v>
      </c>
      <c r="N433" s="17">
        <v>32414.2</v>
      </c>
    </row>
    <row r="434" spans="2:14">
      <c r="B434" s="15">
        <v>550020</v>
      </c>
      <c r="C434" s="16">
        <v>38391</v>
      </c>
      <c r="D434" s="15">
        <v>2005</v>
      </c>
      <c r="E434" s="15"/>
      <c r="F434" s="15" t="s">
        <v>962</v>
      </c>
      <c r="G434" s="17"/>
      <c r="H434" s="17">
        <v>185000</v>
      </c>
      <c r="I434" s="17">
        <v>185000</v>
      </c>
      <c r="J434" s="17">
        <v>0</v>
      </c>
      <c r="K434" s="17">
        <v>0</v>
      </c>
      <c r="L434" s="17">
        <v>0</v>
      </c>
      <c r="M434" s="17">
        <v>0</v>
      </c>
      <c r="N434" s="17">
        <v>0</v>
      </c>
    </row>
    <row r="435" spans="2:14">
      <c r="B435" s="15">
        <v>550020</v>
      </c>
      <c r="C435" s="16">
        <v>38391</v>
      </c>
      <c r="D435" s="15">
        <v>2005</v>
      </c>
      <c r="E435" s="15"/>
      <c r="F435" s="15" t="s">
        <v>963</v>
      </c>
      <c r="G435" s="17"/>
      <c r="H435" s="17">
        <v>187048.19</v>
      </c>
      <c r="I435" s="17">
        <v>187048.19</v>
      </c>
      <c r="J435" s="17">
        <v>34462.39</v>
      </c>
      <c r="K435" s="17">
        <v>38802.42</v>
      </c>
      <c r="L435" s="17">
        <v>38802.42</v>
      </c>
      <c r="M435" s="17">
        <v>38802.42</v>
      </c>
      <c r="N435" s="17">
        <v>38802.42</v>
      </c>
    </row>
    <row r="436" spans="2:14">
      <c r="B436" s="15">
        <v>552133</v>
      </c>
      <c r="C436" s="16">
        <v>38359</v>
      </c>
      <c r="D436" s="15">
        <v>2005</v>
      </c>
      <c r="E436" s="15"/>
      <c r="F436" s="15" t="s">
        <v>961</v>
      </c>
      <c r="G436" s="17"/>
      <c r="H436" s="17">
        <v>0</v>
      </c>
      <c r="I436" s="17">
        <v>1641.19</v>
      </c>
      <c r="J436" s="17">
        <v>1641.19</v>
      </c>
      <c r="K436" s="17">
        <v>1641.19</v>
      </c>
      <c r="L436" s="17">
        <v>1641.19</v>
      </c>
      <c r="M436" s="17">
        <v>1641.19</v>
      </c>
      <c r="N436" s="17">
        <v>1641.19</v>
      </c>
    </row>
    <row r="437" spans="2:14">
      <c r="B437" s="15">
        <v>552133</v>
      </c>
      <c r="C437" s="16">
        <v>38359</v>
      </c>
      <c r="D437" s="15">
        <v>2005</v>
      </c>
      <c r="E437" s="15"/>
      <c r="F437" s="15" t="s">
        <v>962</v>
      </c>
      <c r="G437" s="17"/>
      <c r="H437" s="17">
        <v>1641.19</v>
      </c>
      <c r="I437" s="17">
        <v>0</v>
      </c>
      <c r="J437" s="17">
        <v>0</v>
      </c>
      <c r="K437" s="17">
        <v>0</v>
      </c>
      <c r="L437" s="17">
        <v>0</v>
      </c>
      <c r="M437" s="17">
        <v>0</v>
      </c>
      <c r="N437" s="17">
        <v>0</v>
      </c>
    </row>
    <row r="438" spans="2:14">
      <c r="B438" s="15">
        <v>552133</v>
      </c>
      <c r="C438" s="16">
        <v>38359</v>
      </c>
      <c r="D438" s="15">
        <v>2005</v>
      </c>
      <c r="E438" s="15"/>
      <c r="F438" s="15" t="s">
        <v>963</v>
      </c>
      <c r="G438" s="17"/>
      <c r="H438" s="17">
        <v>1641.19</v>
      </c>
      <c r="I438" s="17">
        <v>1641.19</v>
      </c>
      <c r="J438" s="17">
        <v>1641.19</v>
      </c>
      <c r="K438" s="17">
        <v>1641.19</v>
      </c>
      <c r="L438" s="17">
        <v>1641.19</v>
      </c>
      <c r="M438" s="17">
        <v>1641.19</v>
      </c>
      <c r="N438" s="17">
        <v>1641.19</v>
      </c>
    </row>
    <row r="439" spans="2:14">
      <c r="B439" s="15">
        <v>569400</v>
      </c>
      <c r="C439" s="16">
        <v>38344</v>
      </c>
      <c r="D439" s="15">
        <v>2004</v>
      </c>
      <c r="E439" s="15"/>
      <c r="F439" s="15" t="s">
        <v>961</v>
      </c>
      <c r="G439" s="17"/>
      <c r="H439" s="17">
        <v>357.52</v>
      </c>
      <c r="I439" s="17">
        <v>357.52</v>
      </c>
      <c r="J439" s="17">
        <v>357.52</v>
      </c>
      <c r="K439" s="17">
        <v>357.52</v>
      </c>
      <c r="L439" s="17">
        <v>357.52</v>
      </c>
      <c r="M439" s="17">
        <v>357.52</v>
      </c>
      <c r="N439" s="17">
        <v>357.52</v>
      </c>
    </row>
    <row r="440" spans="2:14">
      <c r="B440" s="15">
        <v>569400</v>
      </c>
      <c r="C440" s="16">
        <v>38344</v>
      </c>
      <c r="D440" s="15">
        <v>2004</v>
      </c>
      <c r="E440" s="15"/>
      <c r="F440" s="15" t="s">
        <v>962</v>
      </c>
      <c r="G440" s="17"/>
      <c r="H440" s="17">
        <v>0.02</v>
      </c>
      <c r="I440" s="17">
        <v>0.02</v>
      </c>
      <c r="J440" s="17">
        <v>0.02</v>
      </c>
      <c r="K440" s="17">
        <v>0.02</v>
      </c>
      <c r="L440" s="17">
        <v>0.02</v>
      </c>
      <c r="M440" s="17">
        <v>0.02</v>
      </c>
      <c r="N440" s="17">
        <v>0.02</v>
      </c>
    </row>
    <row r="441" spans="2:14">
      <c r="B441" s="15">
        <v>569400</v>
      </c>
      <c r="C441" s="16">
        <v>38344</v>
      </c>
      <c r="D441" s="15">
        <v>2004</v>
      </c>
      <c r="E441" s="15"/>
      <c r="F441" s="15" t="s">
        <v>963</v>
      </c>
      <c r="G441" s="17"/>
      <c r="H441" s="17">
        <v>357.54</v>
      </c>
      <c r="I441" s="17">
        <v>357.54</v>
      </c>
      <c r="J441" s="17">
        <v>357.54</v>
      </c>
      <c r="K441" s="17">
        <v>357.54</v>
      </c>
      <c r="L441" s="17">
        <v>357.54</v>
      </c>
      <c r="M441" s="17">
        <v>357.54</v>
      </c>
      <c r="N441" s="17">
        <v>357.54</v>
      </c>
    </row>
    <row r="442" spans="2:14">
      <c r="B442" s="15">
        <v>587543</v>
      </c>
      <c r="C442" s="16">
        <v>38368</v>
      </c>
      <c r="D442" s="15">
        <v>2005</v>
      </c>
      <c r="E442" s="15"/>
      <c r="F442" s="15" t="s">
        <v>961</v>
      </c>
      <c r="G442" s="17"/>
      <c r="H442" s="17">
        <v>1483.67</v>
      </c>
      <c r="I442" s="17">
        <v>1483.67</v>
      </c>
      <c r="J442" s="17">
        <v>1483.67</v>
      </c>
      <c r="K442" s="17">
        <v>1483.67</v>
      </c>
      <c r="L442" s="17">
        <v>1483.67</v>
      </c>
      <c r="M442" s="17">
        <v>1483.67</v>
      </c>
      <c r="N442" s="17">
        <v>1483.67</v>
      </c>
    </row>
    <row r="443" spans="2:14">
      <c r="B443" s="15">
        <v>587543</v>
      </c>
      <c r="C443" s="16">
        <v>38368</v>
      </c>
      <c r="D443" s="15">
        <v>2005</v>
      </c>
      <c r="E443" s="15"/>
      <c r="F443" s="15" t="s">
        <v>962</v>
      </c>
      <c r="G443" s="17"/>
      <c r="H443" s="17">
        <v>0</v>
      </c>
      <c r="I443" s="17">
        <v>0</v>
      </c>
      <c r="J443" s="17">
        <v>0</v>
      </c>
      <c r="K443" s="17">
        <v>0</v>
      </c>
      <c r="L443" s="17">
        <v>0</v>
      </c>
      <c r="M443" s="17">
        <v>0</v>
      </c>
      <c r="N443" s="17">
        <v>0</v>
      </c>
    </row>
    <row r="444" spans="2:14">
      <c r="B444" s="15">
        <v>587543</v>
      </c>
      <c r="C444" s="16">
        <v>38368</v>
      </c>
      <c r="D444" s="15">
        <v>2005</v>
      </c>
      <c r="E444" s="15"/>
      <c r="F444" s="15" t="s">
        <v>963</v>
      </c>
      <c r="G444" s="17"/>
      <c r="H444" s="17">
        <v>1483.66</v>
      </c>
      <c r="I444" s="17">
        <v>1483.66</v>
      </c>
      <c r="J444" s="17">
        <v>1483.66</v>
      </c>
      <c r="K444" s="17">
        <v>1483.66</v>
      </c>
      <c r="L444" s="17">
        <v>1483.66</v>
      </c>
      <c r="M444" s="17">
        <v>1483.66</v>
      </c>
      <c r="N444" s="17">
        <v>1483.66</v>
      </c>
    </row>
    <row r="445" spans="2:14">
      <c r="B445" s="15">
        <v>592501</v>
      </c>
      <c r="C445" s="16">
        <v>38400</v>
      </c>
      <c r="D445" s="15">
        <v>2005</v>
      </c>
      <c r="E445" s="15"/>
      <c r="F445" s="15" t="s">
        <v>961</v>
      </c>
      <c r="G445" s="17"/>
      <c r="H445" s="17">
        <v>1219.1300000000001</v>
      </c>
      <c r="I445" s="17">
        <v>1219.1300000000001</v>
      </c>
      <c r="J445" s="17">
        <v>1219.1300000000001</v>
      </c>
      <c r="K445" s="17">
        <v>1219.1300000000001</v>
      </c>
      <c r="L445" s="17">
        <v>1219.1300000000001</v>
      </c>
      <c r="M445" s="17">
        <v>1219.1300000000001</v>
      </c>
      <c r="N445" s="17">
        <v>1219.1300000000001</v>
      </c>
    </row>
    <row r="446" spans="2:14">
      <c r="B446" s="15">
        <v>592501</v>
      </c>
      <c r="C446" s="16">
        <v>38400</v>
      </c>
      <c r="D446" s="15">
        <v>2005</v>
      </c>
      <c r="E446" s="15"/>
      <c r="F446" s="15" t="s">
        <v>962</v>
      </c>
      <c r="G446" s="17"/>
      <c r="H446" s="17">
        <v>0</v>
      </c>
      <c r="I446" s="17">
        <v>0</v>
      </c>
      <c r="J446" s="17">
        <v>0</v>
      </c>
      <c r="K446" s="17">
        <v>0</v>
      </c>
      <c r="L446" s="17">
        <v>0</v>
      </c>
      <c r="M446" s="17">
        <v>0</v>
      </c>
      <c r="N446" s="17">
        <v>0</v>
      </c>
    </row>
    <row r="447" spans="2:14">
      <c r="B447" s="15">
        <v>592501</v>
      </c>
      <c r="C447" s="16">
        <v>38400</v>
      </c>
      <c r="D447" s="15">
        <v>2005</v>
      </c>
      <c r="E447" s="15"/>
      <c r="F447" s="15" t="s">
        <v>963</v>
      </c>
      <c r="G447" s="17"/>
      <c r="H447" s="17">
        <v>1219.1199999999999</v>
      </c>
      <c r="I447" s="17">
        <v>1219.1199999999999</v>
      </c>
      <c r="J447" s="17">
        <v>1219.1199999999999</v>
      </c>
      <c r="K447" s="17">
        <v>1219.1199999999999</v>
      </c>
      <c r="L447" s="17">
        <v>1219.1199999999999</v>
      </c>
      <c r="M447" s="17">
        <v>1219.1199999999999</v>
      </c>
      <c r="N447" s="17">
        <v>1219.1199999999999</v>
      </c>
    </row>
    <row r="448" spans="2:14">
      <c r="B448" s="15">
        <v>593012</v>
      </c>
      <c r="C448" s="16">
        <v>38415</v>
      </c>
      <c r="D448" s="15">
        <v>2005</v>
      </c>
      <c r="E448" s="15"/>
      <c r="F448" s="15" t="s">
        <v>961</v>
      </c>
      <c r="G448" s="17"/>
      <c r="H448" s="17">
        <v>0</v>
      </c>
      <c r="I448" s="17">
        <v>0</v>
      </c>
      <c r="J448" s="17">
        <v>711748.96</v>
      </c>
      <c r="K448" s="17">
        <v>711748.96</v>
      </c>
      <c r="L448" s="17">
        <v>711748.96</v>
      </c>
      <c r="M448" s="17">
        <v>2823066.71</v>
      </c>
      <c r="N448" s="17">
        <v>2823066.71</v>
      </c>
    </row>
    <row r="449" spans="2:14">
      <c r="B449" s="15">
        <v>593012</v>
      </c>
      <c r="C449" s="16">
        <v>38415</v>
      </c>
      <c r="D449" s="15">
        <v>2005</v>
      </c>
      <c r="E449" s="15"/>
      <c r="F449" s="15" t="s">
        <v>962</v>
      </c>
      <c r="G449" s="17"/>
      <c r="H449" s="17">
        <v>6500000</v>
      </c>
      <c r="I449" s="17">
        <v>3356910.05</v>
      </c>
      <c r="J449" s="17">
        <v>2645161.09</v>
      </c>
      <c r="K449" s="17">
        <v>2101000</v>
      </c>
      <c r="L449" s="17">
        <v>2400000</v>
      </c>
      <c r="M449" s="17">
        <v>0</v>
      </c>
      <c r="N449" s="17">
        <v>0</v>
      </c>
    </row>
    <row r="450" spans="2:14">
      <c r="B450" s="15">
        <v>593012</v>
      </c>
      <c r="C450" s="16">
        <v>38415</v>
      </c>
      <c r="D450" s="15">
        <v>2005</v>
      </c>
      <c r="E450" s="15"/>
      <c r="F450" s="15" t="s">
        <v>963</v>
      </c>
      <c r="G450" s="17"/>
      <c r="H450" s="17">
        <v>6502962.8499999996</v>
      </c>
      <c r="I450" s="17">
        <v>3379891.13</v>
      </c>
      <c r="J450" s="17">
        <v>3390249.35</v>
      </c>
      <c r="K450" s="17">
        <v>2885415.66</v>
      </c>
      <c r="L450" s="17">
        <v>3210190.71</v>
      </c>
      <c r="M450" s="17">
        <v>2924463.66</v>
      </c>
      <c r="N450" s="17">
        <v>2924463.66</v>
      </c>
    </row>
    <row r="451" spans="2:14">
      <c r="B451" s="15">
        <v>605675</v>
      </c>
      <c r="C451" s="16">
        <v>38411</v>
      </c>
      <c r="D451" s="15">
        <v>2005</v>
      </c>
      <c r="E451" s="15"/>
      <c r="F451" s="15" t="s">
        <v>961</v>
      </c>
      <c r="G451" s="17"/>
      <c r="H451" s="17">
        <v>0</v>
      </c>
      <c r="I451" s="17">
        <v>0</v>
      </c>
      <c r="J451" s="17">
        <v>0</v>
      </c>
      <c r="K451" s="17">
        <v>0</v>
      </c>
      <c r="L451" s="17">
        <v>0</v>
      </c>
      <c r="M451" s="17">
        <v>0</v>
      </c>
      <c r="N451" s="17">
        <v>0</v>
      </c>
    </row>
    <row r="452" spans="2:14">
      <c r="B452" s="15">
        <v>605675</v>
      </c>
      <c r="C452" s="16">
        <v>38411</v>
      </c>
      <c r="D452" s="15">
        <v>2005</v>
      </c>
      <c r="E452" s="15"/>
      <c r="F452" s="15" t="s">
        <v>962</v>
      </c>
      <c r="G452" s="17"/>
      <c r="H452" s="17">
        <v>0</v>
      </c>
      <c r="I452" s="17">
        <v>0</v>
      </c>
      <c r="J452" s="17">
        <v>0</v>
      </c>
      <c r="K452" s="17">
        <v>0</v>
      </c>
      <c r="L452" s="17">
        <v>0</v>
      </c>
      <c r="M452" s="17">
        <v>0</v>
      </c>
      <c r="N452" s="17">
        <v>0</v>
      </c>
    </row>
    <row r="453" spans="2:14">
      <c r="B453" s="15">
        <v>605675</v>
      </c>
      <c r="C453" s="16">
        <v>38411</v>
      </c>
      <c r="D453" s="15">
        <v>2005</v>
      </c>
      <c r="E453" s="15"/>
      <c r="F453" s="15" t="s">
        <v>963</v>
      </c>
      <c r="G453" s="17"/>
      <c r="H453" s="17">
        <v>0</v>
      </c>
      <c r="I453" s="17">
        <v>519.55999999999995</v>
      </c>
      <c r="J453" s="17">
        <v>5532.06</v>
      </c>
      <c r="K453" s="17">
        <v>5532.06</v>
      </c>
      <c r="L453" s="17">
        <v>5532.06</v>
      </c>
      <c r="M453" s="17">
        <v>5532.06</v>
      </c>
      <c r="N453" s="17">
        <v>5532.06</v>
      </c>
    </row>
    <row r="454" spans="2:14">
      <c r="B454" s="15">
        <v>610881</v>
      </c>
      <c r="C454" s="16">
        <v>38385</v>
      </c>
      <c r="D454" s="15">
        <v>2005</v>
      </c>
      <c r="E454" s="15"/>
      <c r="F454" s="15" t="s">
        <v>961</v>
      </c>
      <c r="G454" s="17"/>
      <c r="H454" s="17">
        <v>0</v>
      </c>
      <c r="I454" s="17">
        <v>0</v>
      </c>
      <c r="J454" s="17">
        <v>0</v>
      </c>
      <c r="K454" s="17">
        <v>0</v>
      </c>
      <c r="L454" s="17">
        <v>0</v>
      </c>
      <c r="M454" s="17">
        <v>0</v>
      </c>
      <c r="N454" s="17">
        <v>0</v>
      </c>
    </row>
    <row r="455" spans="2:14">
      <c r="B455" s="15">
        <v>610881</v>
      </c>
      <c r="C455" s="16">
        <v>38385</v>
      </c>
      <c r="D455" s="15">
        <v>2005</v>
      </c>
      <c r="E455" s="15"/>
      <c r="F455" s="15" t="s">
        <v>962</v>
      </c>
      <c r="G455" s="17"/>
      <c r="H455" s="17">
        <v>75000</v>
      </c>
      <c r="I455" s="17">
        <v>75000</v>
      </c>
      <c r="J455" s="17">
        <v>0</v>
      </c>
      <c r="K455" s="17">
        <v>0</v>
      </c>
      <c r="L455" s="17">
        <v>0</v>
      </c>
      <c r="M455" s="17">
        <v>0</v>
      </c>
      <c r="N455" s="17">
        <v>0</v>
      </c>
    </row>
    <row r="456" spans="2:14">
      <c r="B456" s="15">
        <v>610881</v>
      </c>
      <c r="C456" s="16">
        <v>38385</v>
      </c>
      <c r="D456" s="15">
        <v>2005</v>
      </c>
      <c r="E456" s="15"/>
      <c r="F456" s="15" t="s">
        <v>963</v>
      </c>
      <c r="G456" s="17"/>
      <c r="H456" s="17">
        <v>78293.08</v>
      </c>
      <c r="I456" s="17">
        <v>78293.08</v>
      </c>
      <c r="J456" s="17">
        <v>3293.08</v>
      </c>
      <c r="K456" s="17">
        <v>7428.16</v>
      </c>
      <c r="L456" s="17">
        <v>7428.16</v>
      </c>
      <c r="M456" s="17">
        <v>7428.16</v>
      </c>
      <c r="N456" s="17">
        <v>7428.16</v>
      </c>
    </row>
    <row r="457" spans="2:14">
      <c r="B457" s="15">
        <v>612242</v>
      </c>
      <c r="C457" s="16">
        <v>38416</v>
      </c>
      <c r="D457" s="15">
        <v>2005</v>
      </c>
      <c r="E457" s="15"/>
      <c r="F457" s="15" t="s">
        <v>961</v>
      </c>
      <c r="G457" s="17"/>
      <c r="H457" s="17">
        <v>0</v>
      </c>
      <c r="I457" s="17">
        <v>0</v>
      </c>
      <c r="J457" s="17">
        <v>0</v>
      </c>
      <c r="K457" s="17">
        <v>0</v>
      </c>
      <c r="L457" s="17">
        <v>0</v>
      </c>
      <c r="M457" s="17">
        <v>0</v>
      </c>
      <c r="N457" s="17">
        <v>0</v>
      </c>
    </row>
    <row r="458" spans="2:14">
      <c r="B458" s="15">
        <v>612242</v>
      </c>
      <c r="C458" s="16">
        <v>38416</v>
      </c>
      <c r="D458" s="15">
        <v>2005</v>
      </c>
      <c r="E458" s="15"/>
      <c r="F458" s="15" t="s">
        <v>962</v>
      </c>
      <c r="G458" s="17"/>
      <c r="H458" s="17">
        <v>0</v>
      </c>
      <c r="I458" s="17">
        <v>0</v>
      </c>
      <c r="J458" s="17">
        <v>0</v>
      </c>
      <c r="K458" s="17">
        <v>0</v>
      </c>
      <c r="L458" s="17">
        <v>0</v>
      </c>
      <c r="M458" s="17">
        <v>0</v>
      </c>
      <c r="N458" s="17">
        <v>0</v>
      </c>
    </row>
    <row r="459" spans="2:14">
      <c r="B459" s="15">
        <v>612242</v>
      </c>
      <c r="C459" s="16">
        <v>38416</v>
      </c>
      <c r="D459" s="15">
        <v>2005</v>
      </c>
      <c r="E459" s="15"/>
      <c r="F459" s="15" t="s">
        <v>963</v>
      </c>
      <c r="G459" s="17"/>
      <c r="H459" s="17">
        <v>293.83</v>
      </c>
      <c r="I459" s="17">
        <v>293.83</v>
      </c>
      <c r="J459" s="17">
        <v>293.83</v>
      </c>
      <c r="K459" s="17">
        <v>1073.58</v>
      </c>
      <c r="L459" s="17">
        <v>1073.58</v>
      </c>
      <c r="M459" s="17">
        <v>1073.58</v>
      </c>
      <c r="N459" s="17">
        <v>1073.58</v>
      </c>
    </row>
    <row r="460" spans="2:14">
      <c r="B460" s="15">
        <v>621995</v>
      </c>
      <c r="C460" s="16">
        <v>38423</v>
      </c>
      <c r="D460" s="15">
        <v>2005</v>
      </c>
      <c r="E460" s="15"/>
      <c r="F460" s="15" t="s">
        <v>961</v>
      </c>
      <c r="G460" s="17"/>
      <c r="H460" s="17">
        <v>0</v>
      </c>
      <c r="I460" s="17">
        <v>0</v>
      </c>
      <c r="J460" s="17">
        <v>0</v>
      </c>
      <c r="K460" s="17">
        <v>0</v>
      </c>
      <c r="L460" s="17">
        <v>0</v>
      </c>
      <c r="M460" s="17">
        <v>0</v>
      </c>
      <c r="N460" s="17">
        <v>0</v>
      </c>
    </row>
    <row r="461" spans="2:14">
      <c r="B461" s="15">
        <v>621995</v>
      </c>
      <c r="C461" s="16">
        <v>38423</v>
      </c>
      <c r="D461" s="15">
        <v>2005</v>
      </c>
      <c r="E461" s="15"/>
      <c r="F461" s="15" t="s">
        <v>962</v>
      </c>
      <c r="G461" s="17"/>
      <c r="H461" s="17">
        <v>0</v>
      </c>
      <c r="I461" s="17">
        <v>0</v>
      </c>
      <c r="J461" s="17">
        <v>0</v>
      </c>
      <c r="K461" s="17">
        <v>0</v>
      </c>
      <c r="L461" s="17">
        <v>0</v>
      </c>
      <c r="M461" s="17">
        <v>0</v>
      </c>
      <c r="N461" s="17">
        <v>0</v>
      </c>
    </row>
    <row r="462" spans="2:14">
      <c r="B462" s="15">
        <v>621995</v>
      </c>
      <c r="C462" s="16">
        <v>38423</v>
      </c>
      <c r="D462" s="15">
        <v>2005</v>
      </c>
      <c r="E462" s="15"/>
      <c r="F462" s="15" t="s">
        <v>963</v>
      </c>
      <c r="G462" s="17"/>
      <c r="H462" s="17">
        <v>4192.6400000000003</v>
      </c>
      <c r="I462" s="17">
        <v>4192.6400000000003</v>
      </c>
      <c r="J462" s="17">
        <v>4192.6400000000003</v>
      </c>
      <c r="K462" s="17">
        <v>4192.6400000000003</v>
      </c>
      <c r="L462" s="17">
        <v>4192.6400000000003</v>
      </c>
      <c r="M462" s="17">
        <v>4192.6400000000003</v>
      </c>
      <c r="N462" s="17">
        <v>4192.6400000000003</v>
      </c>
    </row>
    <row r="463" spans="2:14">
      <c r="B463" s="15">
        <v>622001</v>
      </c>
      <c r="C463" s="16">
        <v>38400</v>
      </c>
      <c r="D463" s="15">
        <v>2005</v>
      </c>
      <c r="E463" s="15"/>
      <c r="F463" s="15" t="s">
        <v>961</v>
      </c>
      <c r="G463" s="17"/>
      <c r="H463" s="17">
        <v>0</v>
      </c>
      <c r="I463" s="17">
        <v>0</v>
      </c>
      <c r="J463" s="17">
        <v>0</v>
      </c>
      <c r="K463" s="17">
        <v>0</v>
      </c>
      <c r="L463" s="17">
        <v>0</v>
      </c>
      <c r="M463" s="17">
        <v>0</v>
      </c>
      <c r="N463" s="17">
        <v>0</v>
      </c>
    </row>
    <row r="464" spans="2:14">
      <c r="B464" s="15">
        <v>622001</v>
      </c>
      <c r="C464" s="16">
        <v>38400</v>
      </c>
      <c r="D464" s="15">
        <v>2005</v>
      </c>
      <c r="E464" s="15"/>
      <c r="F464" s="15" t="s">
        <v>962</v>
      </c>
      <c r="G464" s="17"/>
      <c r="H464" s="17">
        <v>0</v>
      </c>
      <c r="I464" s="17">
        <v>0</v>
      </c>
      <c r="J464" s="17">
        <v>0</v>
      </c>
      <c r="K464" s="17">
        <v>0</v>
      </c>
      <c r="L464" s="17">
        <v>0</v>
      </c>
      <c r="M464" s="17">
        <v>0</v>
      </c>
      <c r="N464" s="17">
        <v>0</v>
      </c>
    </row>
    <row r="465" spans="2:14">
      <c r="B465" s="15">
        <v>622001</v>
      </c>
      <c r="C465" s="16">
        <v>38400</v>
      </c>
      <c r="D465" s="15">
        <v>2005</v>
      </c>
      <c r="E465" s="15"/>
      <c r="F465" s="15" t="s">
        <v>963</v>
      </c>
      <c r="G465" s="17"/>
      <c r="H465" s="17">
        <v>1525.79</v>
      </c>
      <c r="I465" s="17">
        <v>1525.79</v>
      </c>
      <c r="J465" s="17">
        <v>1525.79</v>
      </c>
      <c r="K465" s="17">
        <v>1525.79</v>
      </c>
      <c r="L465" s="17">
        <v>1525.79</v>
      </c>
      <c r="M465" s="17">
        <v>1525.79</v>
      </c>
      <c r="N465" s="17">
        <v>1525.79</v>
      </c>
    </row>
    <row r="466" spans="2:14">
      <c r="B466" s="15">
        <v>624379</v>
      </c>
      <c r="C466" s="16">
        <v>38424</v>
      </c>
      <c r="D466" s="15">
        <v>2005</v>
      </c>
      <c r="E466" s="15"/>
      <c r="F466" s="15" t="s">
        <v>961</v>
      </c>
      <c r="G466" s="17"/>
      <c r="H466" s="17">
        <v>0</v>
      </c>
      <c r="I466" s="17">
        <v>0</v>
      </c>
      <c r="J466" s="17">
        <v>0</v>
      </c>
      <c r="K466" s="17">
        <v>0</v>
      </c>
      <c r="L466" s="17">
        <v>0</v>
      </c>
      <c r="M466" s="17">
        <v>0</v>
      </c>
      <c r="N466" s="17">
        <v>0</v>
      </c>
    </row>
    <row r="467" spans="2:14">
      <c r="B467" s="15">
        <v>624379</v>
      </c>
      <c r="C467" s="16">
        <v>38424</v>
      </c>
      <c r="D467" s="15">
        <v>2005</v>
      </c>
      <c r="E467" s="15"/>
      <c r="F467" s="15" t="s">
        <v>962</v>
      </c>
      <c r="G467" s="17"/>
      <c r="H467" s="17">
        <v>54000</v>
      </c>
      <c r="I467" s="17">
        <v>0</v>
      </c>
      <c r="J467" s="17">
        <v>0</v>
      </c>
      <c r="K467" s="17">
        <v>0</v>
      </c>
      <c r="L467" s="17">
        <v>0</v>
      </c>
      <c r="M467" s="17">
        <v>0</v>
      </c>
      <c r="N467" s="17">
        <v>0</v>
      </c>
    </row>
    <row r="468" spans="2:14">
      <c r="B468" s="15">
        <v>624379</v>
      </c>
      <c r="C468" s="16">
        <v>38424</v>
      </c>
      <c r="D468" s="15">
        <v>2005</v>
      </c>
      <c r="E468" s="15"/>
      <c r="F468" s="15" t="s">
        <v>963</v>
      </c>
      <c r="G468" s="17"/>
      <c r="H468" s="17">
        <v>106889.47</v>
      </c>
      <c r="I468" s="17">
        <v>53781.23</v>
      </c>
      <c r="J468" s="17">
        <v>53781.23</v>
      </c>
      <c r="K468" s="17">
        <v>53781.23</v>
      </c>
      <c r="L468" s="17">
        <v>53781.23</v>
      </c>
      <c r="M468" s="17">
        <v>53781.23</v>
      </c>
      <c r="N468" s="17">
        <v>53781.23</v>
      </c>
    </row>
    <row r="469" spans="2:14">
      <c r="B469" s="15">
        <v>626440</v>
      </c>
      <c r="C469" s="16">
        <v>38361</v>
      </c>
      <c r="D469" s="15">
        <v>2005</v>
      </c>
      <c r="E469" s="15"/>
      <c r="F469" s="15" t="s">
        <v>961</v>
      </c>
      <c r="G469" s="17"/>
      <c r="H469" s="17">
        <v>2393.1799999999998</v>
      </c>
      <c r="I469" s="17">
        <v>2393.1799999999998</v>
      </c>
      <c r="J469" s="17">
        <v>2393.1799999999998</v>
      </c>
      <c r="K469" s="17">
        <v>2393.1799999999998</v>
      </c>
      <c r="L469" s="17">
        <v>2393.1799999999998</v>
      </c>
      <c r="M469" s="17">
        <v>2393.1799999999998</v>
      </c>
      <c r="N469" s="17">
        <v>2393.1799999999998</v>
      </c>
    </row>
    <row r="470" spans="2:14">
      <c r="B470" s="15">
        <v>626440</v>
      </c>
      <c r="C470" s="16">
        <v>38361</v>
      </c>
      <c r="D470" s="15">
        <v>2005</v>
      </c>
      <c r="E470" s="15"/>
      <c r="F470" s="15" t="s">
        <v>962</v>
      </c>
      <c r="G470" s="17"/>
      <c r="H470" s="17">
        <v>249.58</v>
      </c>
      <c r="I470" s="17">
        <v>250.86</v>
      </c>
      <c r="J470" s="17">
        <v>251.8</v>
      </c>
      <c r="K470" s="17">
        <v>251.8</v>
      </c>
      <c r="L470" s="17">
        <v>251.8</v>
      </c>
      <c r="M470" s="17">
        <v>251.8</v>
      </c>
      <c r="N470" s="17">
        <v>251.8</v>
      </c>
    </row>
    <row r="471" spans="2:14">
      <c r="B471" s="15">
        <v>626440</v>
      </c>
      <c r="C471" s="16">
        <v>38361</v>
      </c>
      <c r="D471" s="15">
        <v>2005</v>
      </c>
      <c r="E471" s="15"/>
      <c r="F471" s="15" t="s">
        <v>963</v>
      </c>
      <c r="G471" s="17"/>
      <c r="H471" s="17">
        <v>2642.76</v>
      </c>
      <c r="I471" s="17">
        <v>2644.04</v>
      </c>
      <c r="J471" s="17">
        <v>2644.98</v>
      </c>
      <c r="K471" s="17">
        <v>2644.98</v>
      </c>
      <c r="L471" s="17">
        <v>2644.98</v>
      </c>
      <c r="M471" s="17">
        <v>2644.98</v>
      </c>
      <c r="N471" s="17">
        <v>2644.98</v>
      </c>
    </row>
    <row r="472" spans="2:14">
      <c r="B472" s="15">
        <v>627422</v>
      </c>
      <c r="C472" s="16">
        <v>38426</v>
      </c>
      <c r="D472" s="15">
        <v>2005</v>
      </c>
      <c r="E472" s="15"/>
      <c r="F472" s="15" t="s">
        <v>961</v>
      </c>
      <c r="G472" s="17"/>
      <c r="H472" s="17">
        <v>0</v>
      </c>
      <c r="I472" s="17">
        <v>0</v>
      </c>
      <c r="J472" s="17">
        <v>0</v>
      </c>
      <c r="K472" s="17">
        <v>0</v>
      </c>
      <c r="L472" s="17">
        <v>0</v>
      </c>
      <c r="M472" s="17">
        <v>0</v>
      </c>
      <c r="N472" s="17">
        <v>0</v>
      </c>
    </row>
    <row r="473" spans="2:14">
      <c r="B473" s="15">
        <v>627422</v>
      </c>
      <c r="C473" s="16">
        <v>38426</v>
      </c>
      <c r="D473" s="15">
        <v>2005</v>
      </c>
      <c r="E473" s="15"/>
      <c r="F473" s="15" t="s">
        <v>962</v>
      </c>
      <c r="G473" s="17"/>
      <c r="H473" s="17">
        <v>50000</v>
      </c>
      <c r="I473" s="17">
        <v>50000</v>
      </c>
      <c r="J473" s="17">
        <v>50000</v>
      </c>
      <c r="K473" s="17">
        <v>0</v>
      </c>
      <c r="L473" s="17">
        <v>0</v>
      </c>
      <c r="M473" s="17">
        <v>0</v>
      </c>
      <c r="N473" s="17">
        <v>0</v>
      </c>
    </row>
    <row r="474" spans="2:14">
      <c r="B474" s="15">
        <v>627422</v>
      </c>
      <c r="C474" s="16">
        <v>38426</v>
      </c>
      <c r="D474" s="15">
        <v>2005</v>
      </c>
      <c r="E474" s="15"/>
      <c r="F474" s="15" t="s">
        <v>963</v>
      </c>
      <c r="G474" s="17"/>
      <c r="H474" s="17">
        <v>77354.490000000005</v>
      </c>
      <c r="I474" s="17">
        <v>84105.46</v>
      </c>
      <c r="J474" s="17">
        <v>93335.56</v>
      </c>
      <c r="K474" s="17">
        <v>54996.1</v>
      </c>
      <c r="L474" s="17">
        <v>54996.1</v>
      </c>
      <c r="M474" s="17">
        <v>54996.1</v>
      </c>
      <c r="N474" s="17">
        <v>54996.1</v>
      </c>
    </row>
    <row r="475" spans="2:14">
      <c r="B475" s="15">
        <v>627604</v>
      </c>
      <c r="C475" s="16">
        <v>38324</v>
      </c>
      <c r="D475" s="15">
        <v>2004</v>
      </c>
      <c r="E475" s="15"/>
      <c r="F475" s="15" t="s">
        <v>961</v>
      </c>
      <c r="G475" s="17"/>
      <c r="H475" s="17">
        <v>557.51</v>
      </c>
      <c r="I475" s="17">
        <v>557.51</v>
      </c>
      <c r="J475" s="17">
        <v>557.51</v>
      </c>
      <c r="K475" s="17">
        <v>557.51</v>
      </c>
      <c r="L475" s="17">
        <v>557.51</v>
      </c>
      <c r="M475" s="17">
        <v>557.51</v>
      </c>
      <c r="N475" s="17">
        <v>557.51</v>
      </c>
    </row>
    <row r="476" spans="2:14">
      <c r="B476" s="15">
        <v>627604</v>
      </c>
      <c r="C476" s="16">
        <v>38324</v>
      </c>
      <c r="D476" s="15">
        <v>2004</v>
      </c>
      <c r="E476" s="15"/>
      <c r="F476" s="15" t="s">
        <v>962</v>
      </c>
      <c r="G476" s="17"/>
      <c r="H476" s="17">
        <v>0</v>
      </c>
      <c r="I476" s="17">
        <v>0</v>
      </c>
      <c r="J476" s="17">
        <v>0</v>
      </c>
      <c r="K476" s="17">
        <v>0</v>
      </c>
      <c r="L476" s="17">
        <v>0</v>
      </c>
      <c r="M476" s="17">
        <v>0</v>
      </c>
      <c r="N476" s="17">
        <v>0</v>
      </c>
    </row>
    <row r="477" spans="2:14">
      <c r="B477" s="15">
        <v>627604</v>
      </c>
      <c r="C477" s="16">
        <v>38324</v>
      </c>
      <c r="D477" s="15">
        <v>2004</v>
      </c>
      <c r="E477" s="15"/>
      <c r="F477" s="15" t="s">
        <v>963</v>
      </c>
      <c r="G477" s="17"/>
      <c r="H477" s="17">
        <v>557.5</v>
      </c>
      <c r="I477" s="17">
        <v>557.5</v>
      </c>
      <c r="J477" s="17">
        <v>557.5</v>
      </c>
      <c r="K477" s="17">
        <v>557.5</v>
      </c>
      <c r="L477" s="17">
        <v>557.5</v>
      </c>
      <c r="M477" s="17">
        <v>557.5</v>
      </c>
      <c r="N477" s="17">
        <v>557.5</v>
      </c>
    </row>
    <row r="478" spans="2:14">
      <c r="B478" s="15">
        <v>631325</v>
      </c>
      <c r="C478" s="16">
        <v>38412</v>
      </c>
      <c r="D478" s="15">
        <v>2005</v>
      </c>
      <c r="E478" s="15"/>
      <c r="F478" s="15" t="s">
        <v>961</v>
      </c>
      <c r="G478" s="17"/>
      <c r="H478" s="17">
        <v>0</v>
      </c>
      <c r="I478" s="17">
        <v>0</v>
      </c>
      <c r="J478" s="17">
        <v>60310.67</v>
      </c>
      <c r="K478" s="17">
        <v>60310.67</v>
      </c>
      <c r="L478" s="17">
        <v>60310.67</v>
      </c>
      <c r="M478" s="17">
        <v>60310.67</v>
      </c>
      <c r="N478" s="17">
        <v>60310.67</v>
      </c>
    </row>
    <row r="479" spans="2:14">
      <c r="B479" s="15">
        <v>631325</v>
      </c>
      <c r="C479" s="16">
        <v>38412</v>
      </c>
      <c r="D479" s="15">
        <v>2005</v>
      </c>
      <c r="E479" s="15"/>
      <c r="F479" s="15" t="s">
        <v>962</v>
      </c>
      <c r="G479" s="17"/>
      <c r="H479" s="17">
        <v>335000</v>
      </c>
      <c r="I479" s="17">
        <v>125000</v>
      </c>
      <c r="J479" s="17">
        <v>0</v>
      </c>
      <c r="K479" s="17">
        <v>0</v>
      </c>
      <c r="L479" s="17">
        <v>0</v>
      </c>
      <c r="M479" s="17">
        <v>0</v>
      </c>
      <c r="N479" s="17">
        <v>0</v>
      </c>
    </row>
    <row r="480" spans="2:14">
      <c r="B480" s="15">
        <v>631325</v>
      </c>
      <c r="C480" s="16">
        <v>38412</v>
      </c>
      <c r="D480" s="15">
        <v>2005</v>
      </c>
      <c r="E480" s="15"/>
      <c r="F480" s="15" t="s">
        <v>963</v>
      </c>
      <c r="G480" s="17"/>
      <c r="H480" s="17">
        <v>338286.65</v>
      </c>
      <c r="I480" s="17">
        <v>128286.65</v>
      </c>
      <c r="J480" s="17">
        <v>69565.88</v>
      </c>
      <c r="K480" s="17">
        <v>69565.88</v>
      </c>
      <c r="L480" s="17">
        <v>69565.88</v>
      </c>
      <c r="M480" s="17">
        <v>69565.88</v>
      </c>
      <c r="N480" s="17">
        <v>69565.88</v>
      </c>
    </row>
    <row r="481" spans="2:14">
      <c r="B481" s="15">
        <v>642066</v>
      </c>
      <c r="C481" s="16">
        <v>38396</v>
      </c>
      <c r="D481" s="15">
        <v>2005</v>
      </c>
      <c r="E481" s="15"/>
      <c r="F481" s="15" t="s">
        <v>961</v>
      </c>
      <c r="G481" s="17"/>
      <c r="H481" s="17">
        <v>704.04</v>
      </c>
      <c r="I481" s="17">
        <v>704.04</v>
      </c>
      <c r="J481" s="17">
        <v>704.04</v>
      </c>
      <c r="K481" s="17">
        <v>704.04</v>
      </c>
      <c r="L481" s="17">
        <v>704.04</v>
      </c>
      <c r="M481" s="17">
        <v>704.04</v>
      </c>
      <c r="N481" s="17">
        <v>704.04</v>
      </c>
    </row>
    <row r="482" spans="2:14">
      <c r="B482" s="15">
        <v>642066</v>
      </c>
      <c r="C482" s="16">
        <v>38396</v>
      </c>
      <c r="D482" s="15">
        <v>2005</v>
      </c>
      <c r="E482" s="15"/>
      <c r="F482" s="15" t="s">
        <v>962</v>
      </c>
      <c r="G482" s="17"/>
      <c r="H482" s="17">
        <v>0</v>
      </c>
      <c r="I482" s="17">
        <v>0</v>
      </c>
      <c r="J482" s="17">
        <v>0</v>
      </c>
      <c r="K482" s="17">
        <v>0</v>
      </c>
      <c r="L482" s="17">
        <v>0</v>
      </c>
      <c r="M482" s="17">
        <v>0</v>
      </c>
      <c r="N482" s="17">
        <v>0</v>
      </c>
    </row>
    <row r="483" spans="2:14">
      <c r="B483" s="15">
        <v>642066</v>
      </c>
      <c r="C483" s="16">
        <v>38396</v>
      </c>
      <c r="D483" s="15">
        <v>2005</v>
      </c>
      <c r="E483" s="15"/>
      <c r="F483" s="15" t="s">
        <v>963</v>
      </c>
      <c r="G483" s="17"/>
      <c r="H483" s="17">
        <v>704.04</v>
      </c>
      <c r="I483" s="17">
        <v>704.04</v>
      </c>
      <c r="J483" s="17">
        <v>704.04</v>
      </c>
      <c r="K483" s="17">
        <v>704.04</v>
      </c>
      <c r="L483" s="17">
        <v>704.04</v>
      </c>
      <c r="M483" s="17">
        <v>704.04</v>
      </c>
      <c r="N483" s="17">
        <v>704.04</v>
      </c>
    </row>
    <row r="484" spans="2:14">
      <c r="B484" s="15">
        <v>643171</v>
      </c>
      <c r="C484" s="16">
        <v>38397</v>
      </c>
      <c r="D484" s="15">
        <v>2005</v>
      </c>
      <c r="E484" s="15"/>
      <c r="F484" s="15" t="s">
        <v>961</v>
      </c>
      <c r="G484" s="17"/>
      <c r="H484" s="17">
        <v>0</v>
      </c>
      <c r="I484" s="17">
        <v>0</v>
      </c>
      <c r="J484" s="17">
        <v>0</v>
      </c>
      <c r="K484" s="17">
        <v>975.45</v>
      </c>
      <c r="L484" s="17">
        <v>975.45</v>
      </c>
      <c r="M484" s="17">
        <v>975.45</v>
      </c>
      <c r="N484" s="17">
        <v>975.45</v>
      </c>
    </row>
    <row r="485" spans="2:14">
      <c r="B485" s="15">
        <v>643171</v>
      </c>
      <c r="C485" s="16">
        <v>38397</v>
      </c>
      <c r="D485" s="15">
        <v>2005</v>
      </c>
      <c r="E485" s="15"/>
      <c r="F485" s="15" t="s">
        <v>962</v>
      </c>
      <c r="G485" s="17"/>
      <c r="H485" s="17">
        <v>1500</v>
      </c>
      <c r="I485" s="17">
        <v>975.44</v>
      </c>
      <c r="J485" s="17">
        <v>975.44</v>
      </c>
      <c r="K485" s="17">
        <v>0</v>
      </c>
      <c r="L485" s="17">
        <v>0</v>
      </c>
      <c r="M485" s="17">
        <v>0</v>
      </c>
      <c r="N485" s="17">
        <v>0</v>
      </c>
    </row>
    <row r="486" spans="2:14">
      <c r="B486" s="15">
        <v>643171</v>
      </c>
      <c r="C486" s="16">
        <v>38397</v>
      </c>
      <c r="D486" s="15">
        <v>2005</v>
      </c>
      <c r="E486" s="15"/>
      <c r="F486" s="15" t="s">
        <v>963</v>
      </c>
      <c r="G486" s="17"/>
      <c r="H486" s="17">
        <v>1500</v>
      </c>
      <c r="I486" s="17">
        <v>975.44</v>
      </c>
      <c r="J486" s="17">
        <v>975.44</v>
      </c>
      <c r="K486" s="17">
        <v>975.44</v>
      </c>
      <c r="L486" s="17">
        <v>975.44</v>
      </c>
      <c r="M486" s="17">
        <v>975.44</v>
      </c>
      <c r="N486" s="17">
        <v>975.44</v>
      </c>
    </row>
    <row r="487" spans="2:14">
      <c r="B487" s="15">
        <v>645341</v>
      </c>
      <c r="C487" s="16">
        <v>38432</v>
      </c>
      <c r="D487" s="15">
        <v>2005</v>
      </c>
      <c r="E487" s="15"/>
      <c r="F487" s="15" t="s">
        <v>961</v>
      </c>
      <c r="G487" s="17"/>
      <c r="H487" s="17">
        <v>0</v>
      </c>
      <c r="I487" s="17">
        <v>0</v>
      </c>
      <c r="J487" s="17">
        <v>0</v>
      </c>
      <c r="K487" s="17">
        <v>0</v>
      </c>
      <c r="L487" s="17">
        <v>0</v>
      </c>
      <c r="M487" s="17">
        <v>0</v>
      </c>
      <c r="N487" s="17">
        <v>0</v>
      </c>
    </row>
    <row r="488" spans="2:14">
      <c r="B488" s="15">
        <v>645341</v>
      </c>
      <c r="C488" s="16">
        <v>38432</v>
      </c>
      <c r="D488" s="15">
        <v>2005</v>
      </c>
      <c r="E488" s="15"/>
      <c r="F488" s="15" t="s">
        <v>962</v>
      </c>
      <c r="G488" s="17"/>
      <c r="H488" s="17">
        <v>0</v>
      </c>
      <c r="I488" s="17">
        <v>0</v>
      </c>
      <c r="J488" s="17">
        <v>0</v>
      </c>
      <c r="K488" s="17">
        <v>0</v>
      </c>
      <c r="L488" s="17">
        <v>0</v>
      </c>
      <c r="M488" s="17">
        <v>0</v>
      </c>
      <c r="N488" s="17">
        <v>0</v>
      </c>
    </row>
    <row r="489" spans="2:14">
      <c r="B489" s="15">
        <v>645341</v>
      </c>
      <c r="C489" s="16">
        <v>38432</v>
      </c>
      <c r="D489" s="15">
        <v>2005</v>
      </c>
      <c r="E489" s="15"/>
      <c r="F489" s="15" t="s">
        <v>963</v>
      </c>
      <c r="G489" s="17"/>
      <c r="H489" s="17">
        <v>0</v>
      </c>
      <c r="I489" s="17">
        <v>3242.32</v>
      </c>
      <c r="J489" s="17">
        <v>3242.32</v>
      </c>
      <c r="K489" s="17">
        <v>3242.32</v>
      </c>
      <c r="L489" s="17">
        <v>3242.32</v>
      </c>
      <c r="M489" s="17">
        <v>3242.32</v>
      </c>
      <c r="N489" s="17">
        <v>3242.32</v>
      </c>
    </row>
    <row r="490" spans="2:14">
      <c r="B490" s="15">
        <v>655225</v>
      </c>
      <c r="C490" s="16">
        <v>38433</v>
      </c>
      <c r="D490" s="15">
        <v>2005</v>
      </c>
      <c r="E490" s="15"/>
      <c r="F490" s="15" t="s">
        <v>961</v>
      </c>
      <c r="G490" s="17"/>
      <c r="H490" s="17">
        <v>0</v>
      </c>
      <c r="I490" s="17">
        <v>0</v>
      </c>
      <c r="J490" s="17">
        <v>0</v>
      </c>
      <c r="K490" s="17">
        <v>0</v>
      </c>
      <c r="L490" s="17">
        <v>0</v>
      </c>
      <c r="M490" s="17">
        <v>0</v>
      </c>
      <c r="N490" s="17">
        <v>0</v>
      </c>
    </row>
    <row r="491" spans="2:14">
      <c r="B491" s="15">
        <v>655225</v>
      </c>
      <c r="C491" s="16">
        <v>38433</v>
      </c>
      <c r="D491" s="15">
        <v>2005</v>
      </c>
      <c r="E491" s="15"/>
      <c r="F491" s="15" t="s">
        <v>962</v>
      </c>
      <c r="G491" s="17"/>
      <c r="H491" s="17">
        <v>125000</v>
      </c>
      <c r="I491" s="17">
        <v>10000</v>
      </c>
      <c r="J491" s="17">
        <v>0</v>
      </c>
      <c r="K491" s="17">
        <v>0</v>
      </c>
      <c r="L491" s="17">
        <v>0</v>
      </c>
      <c r="M491" s="17">
        <v>0</v>
      </c>
      <c r="N491" s="17">
        <v>0</v>
      </c>
    </row>
    <row r="492" spans="2:14">
      <c r="B492" s="15">
        <v>655225</v>
      </c>
      <c r="C492" s="16">
        <v>38433</v>
      </c>
      <c r="D492" s="15">
        <v>2005</v>
      </c>
      <c r="E492" s="15"/>
      <c r="F492" s="15" t="s">
        <v>963</v>
      </c>
      <c r="G492" s="17"/>
      <c r="H492" s="17">
        <v>128717.25</v>
      </c>
      <c r="I492" s="17">
        <v>17615.43</v>
      </c>
      <c r="J492" s="17">
        <v>12469.01</v>
      </c>
      <c r="K492" s="17">
        <v>12469.01</v>
      </c>
      <c r="L492" s="17">
        <v>13246.54</v>
      </c>
      <c r="M492" s="17">
        <v>13246.54</v>
      </c>
      <c r="N492" s="17">
        <v>13246.54</v>
      </c>
    </row>
    <row r="493" spans="2:14">
      <c r="B493" s="15">
        <v>655688</v>
      </c>
      <c r="C493" s="16">
        <v>38256</v>
      </c>
      <c r="D493" s="15">
        <v>2004</v>
      </c>
      <c r="E493" s="15"/>
      <c r="F493" s="15" t="s">
        <v>961</v>
      </c>
      <c r="G493" s="17"/>
      <c r="H493" s="17">
        <v>1341.69</v>
      </c>
      <c r="I493" s="17">
        <v>1341.69</v>
      </c>
      <c r="J493" s="17">
        <v>1341.69</v>
      </c>
      <c r="K493" s="17">
        <v>1341.69</v>
      </c>
      <c r="L493" s="17">
        <v>1341.69</v>
      </c>
      <c r="M493" s="17">
        <v>1341.69</v>
      </c>
      <c r="N493" s="17">
        <v>1341.69</v>
      </c>
    </row>
    <row r="494" spans="2:14">
      <c r="B494" s="15">
        <v>655688</v>
      </c>
      <c r="C494" s="16">
        <v>38256</v>
      </c>
      <c r="D494" s="15">
        <v>2004</v>
      </c>
      <c r="E494" s="15"/>
      <c r="F494" s="15" t="s">
        <v>962</v>
      </c>
      <c r="G494" s="17"/>
      <c r="H494" s="17">
        <v>0</v>
      </c>
      <c r="I494" s="17">
        <v>0</v>
      </c>
      <c r="J494" s="17">
        <v>0</v>
      </c>
      <c r="K494" s="17">
        <v>0</v>
      </c>
      <c r="L494" s="17">
        <v>0</v>
      </c>
      <c r="M494" s="17">
        <v>0</v>
      </c>
      <c r="N494" s="17">
        <v>0</v>
      </c>
    </row>
    <row r="495" spans="2:14">
      <c r="B495" s="15">
        <v>655688</v>
      </c>
      <c r="C495" s="16">
        <v>38256</v>
      </c>
      <c r="D495" s="15">
        <v>2004</v>
      </c>
      <c r="E495" s="15"/>
      <c r="F495" s="15" t="s">
        <v>963</v>
      </c>
      <c r="G495" s="17"/>
      <c r="H495" s="17">
        <v>1341.68</v>
      </c>
      <c r="I495" s="17">
        <v>1341.68</v>
      </c>
      <c r="J495" s="17">
        <v>1341.68</v>
      </c>
      <c r="K495" s="17">
        <v>1341.68</v>
      </c>
      <c r="L495" s="17">
        <v>1341.68</v>
      </c>
      <c r="M495" s="17">
        <v>1341.68</v>
      </c>
      <c r="N495" s="17">
        <v>1341.68</v>
      </c>
    </row>
    <row r="496" spans="2:14">
      <c r="B496" s="15">
        <v>675249</v>
      </c>
      <c r="C496" s="16">
        <v>38432</v>
      </c>
      <c r="D496" s="15">
        <v>2005</v>
      </c>
      <c r="E496" s="15"/>
      <c r="F496" s="15" t="s">
        <v>961</v>
      </c>
      <c r="G496" s="17"/>
      <c r="H496" s="17">
        <v>2350.4299999999998</v>
      </c>
      <c r="I496" s="17">
        <v>2350.4299999999998</v>
      </c>
      <c r="J496" s="17">
        <v>2350.4299999999998</v>
      </c>
      <c r="K496" s="17">
        <v>2350.4299999999998</v>
      </c>
      <c r="L496" s="17">
        <v>2350.4299999999998</v>
      </c>
      <c r="M496" s="17">
        <v>2350.4299999999998</v>
      </c>
      <c r="N496" s="17">
        <v>2350.4299999999998</v>
      </c>
    </row>
    <row r="497" spans="2:14">
      <c r="B497" s="15">
        <v>675249</v>
      </c>
      <c r="C497" s="16">
        <v>38432</v>
      </c>
      <c r="D497" s="15">
        <v>2005</v>
      </c>
      <c r="E497" s="15"/>
      <c r="F497" s="15" t="s">
        <v>962</v>
      </c>
      <c r="G497" s="17"/>
      <c r="H497" s="17">
        <v>0</v>
      </c>
      <c r="I497" s="17">
        <v>0</v>
      </c>
      <c r="J497" s="17">
        <v>0</v>
      </c>
      <c r="K497" s="17">
        <v>0</v>
      </c>
      <c r="L497" s="17">
        <v>0</v>
      </c>
      <c r="M497" s="17">
        <v>0</v>
      </c>
      <c r="N497" s="17">
        <v>0</v>
      </c>
    </row>
    <row r="498" spans="2:14">
      <c r="B498" s="15">
        <v>675249</v>
      </c>
      <c r="C498" s="16">
        <v>38432</v>
      </c>
      <c r="D498" s="15">
        <v>2005</v>
      </c>
      <c r="E498" s="15"/>
      <c r="F498" s="15" t="s">
        <v>963</v>
      </c>
      <c r="G498" s="17"/>
      <c r="H498" s="17">
        <v>2350.4299999999998</v>
      </c>
      <c r="I498" s="17">
        <v>2350.4299999999998</v>
      </c>
      <c r="J498" s="17">
        <v>2350.4299999999998</v>
      </c>
      <c r="K498" s="17">
        <v>2350.4299999999998</v>
      </c>
      <c r="L498" s="17">
        <v>2350.4299999999998</v>
      </c>
      <c r="M498" s="17">
        <v>2350.4299999999998</v>
      </c>
      <c r="N498" s="17">
        <v>2350.4299999999998</v>
      </c>
    </row>
    <row r="499" spans="2:14">
      <c r="B499" s="15">
        <v>675363</v>
      </c>
      <c r="C499" s="16">
        <v>38328</v>
      </c>
      <c r="D499" s="15">
        <v>2004</v>
      </c>
      <c r="E499" s="15"/>
      <c r="F499" s="15" t="s">
        <v>961</v>
      </c>
      <c r="G499" s="17"/>
      <c r="H499" s="17">
        <v>2392.6</v>
      </c>
      <c r="I499" s="17">
        <v>2392.6</v>
      </c>
      <c r="J499" s="17">
        <v>2392.6</v>
      </c>
      <c r="K499" s="17">
        <v>2392.6</v>
      </c>
      <c r="L499" s="17">
        <v>2392.6</v>
      </c>
      <c r="M499" s="17">
        <v>2392.6</v>
      </c>
      <c r="N499" s="17">
        <v>2392.6</v>
      </c>
    </row>
    <row r="500" spans="2:14">
      <c r="B500" s="15">
        <v>675363</v>
      </c>
      <c r="C500" s="16">
        <v>38328</v>
      </c>
      <c r="D500" s="15">
        <v>2004</v>
      </c>
      <c r="E500" s="15"/>
      <c r="F500" s="15" t="s">
        <v>962</v>
      </c>
      <c r="G500" s="17"/>
      <c r="H500" s="17">
        <v>0</v>
      </c>
      <c r="I500" s="17">
        <v>0</v>
      </c>
      <c r="J500" s="17">
        <v>0</v>
      </c>
      <c r="K500" s="17">
        <v>0</v>
      </c>
      <c r="L500" s="17">
        <v>0</v>
      </c>
      <c r="M500" s="17">
        <v>0</v>
      </c>
      <c r="N500" s="17">
        <v>0</v>
      </c>
    </row>
    <row r="501" spans="2:14">
      <c r="B501" s="15">
        <v>675363</v>
      </c>
      <c r="C501" s="16">
        <v>38328</v>
      </c>
      <c r="D501" s="15">
        <v>2004</v>
      </c>
      <c r="E501" s="15"/>
      <c r="F501" s="15" t="s">
        <v>963</v>
      </c>
      <c r="G501" s="17"/>
      <c r="H501" s="17">
        <v>2392.44</v>
      </c>
      <c r="I501" s="17">
        <v>2392.44</v>
      </c>
      <c r="J501" s="17">
        <v>2392.44</v>
      </c>
      <c r="K501" s="17">
        <v>2392.44</v>
      </c>
      <c r="L501" s="17">
        <v>2392.44</v>
      </c>
      <c r="M501" s="17">
        <v>2392.44</v>
      </c>
      <c r="N501" s="17">
        <v>2392.44</v>
      </c>
    </row>
    <row r="502" spans="2:14">
      <c r="B502" s="15">
        <v>676221</v>
      </c>
      <c r="C502" s="16">
        <v>38443</v>
      </c>
      <c r="D502" s="15">
        <v>2005</v>
      </c>
      <c r="E502" s="15"/>
      <c r="F502" s="15" t="s">
        <v>961</v>
      </c>
      <c r="G502" s="17"/>
      <c r="H502" s="17">
        <v>0</v>
      </c>
      <c r="I502" s="17">
        <v>0</v>
      </c>
      <c r="J502" s="17">
        <v>222519.92</v>
      </c>
      <c r="K502" s="17">
        <v>222519.92</v>
      </c>
      <c r="L502" s="17">
        <v>222519.92</v>
      </c>
      <c r="M502" s="17">
        <v>222519.92</v>
      </c>
      <c r="N502" s="17">
        <v>222519.92</v>
      </c>
    </row>
    <row r="503" spans="2:14">
      <c r="B503" s="15">
        <v>676221</v>
      </c>
      <c r="C503" s="16">
        <v>38443</v>
      </c>
      <c r="D503" s="15">
        <v>2005</v>
      </c>
      <c r="E503" s="15"/>
      <c r="F503" s="15" t="s">
        <v>962</v>
      </c>
      <c r="G503" s="17"/>
      <c r="H503" s="17">
        <v>0</v>
      </c>
      <c r="I503" s="17">
        <v>222519.92</v>
      </c>
      <c r="J503" s="17">
        <v>0</v>
      </c>
      <c r="K503" s="17">
        <v>0</v>
      </c>
      <c r="L503" s="17">
        <v>0</v>
      </c>
      <c r="M503" s="17">
        <v>0</v>
      </c>
      <c r="N503" s="17">
        <v>0</v>
      </c>
    </row>
    <row r="504" spans="2:14">
      <c r="B504" s="15">
        <v>676221</v>
      </c>
      <c r="C504" s="16">
        <v>38443</v>
      </c>
      <c r="D504" s="15">
        <v>2005</v>
      </c>
      <c r="E504" s="15"/>
      <c r="F504" s="15" t="s">
        <v>963</v>
      </c>
      <c r="G504" s="17"/>
      <c r="H504" s="17">
        <v>366.74</v>
      </c>
      <c r="I504" s="17">
        <v>225048.01</v>
      </c>
      <c r="J504" s="17">
        <v>227714.76</v>
      </c>
      <c r="K504" s="17">
        <v>254439.96</v>
      </c>
      <c r="L504" s="17">
        <v>254439.96</v>
      </c>
      <c r="M504" s="17">
        <v>254439.96</v>
      </c>
      <c r="N504" s="17">
        <v>254439.96</v>
      </c>
    </row>
    <row r="505" spans="2:14">
      <c r="B505" s="15">
        <v>687905</v>
      </c>
      <c r="C505" s="16">
        <v>38395</v>
      </c>
      <c r="D505" s="15">
        <v>2005</v>
      </c>
      <c r="E505" s="15"/>
      <c r="F505" s="15" t="s">
        <v>961</v>
      </c>
      <c r="G505" s="17"/>
      <c r="H505" s="17">
        <v>6419.27</v>
      </c>
      <c r="I505" s="17">
        <v>6419.27</v>
      </c>
      <c r="J505" s="17">
        <v>6419.27</v>
      </c>
      <c r="K505" s="17">
        <v>6419.27</v>
      </c>
      <c r="L505" s="17">
        <v>6419.27</v>
      </c>
      <c r="M505" s="17">
        <v>6419.27</v>
      </c>
      <c r="N505" s="17">
        <v>6419.27</v>
      </c>
    </row>
    <row r="506" spans="2:14">
      <c r="B506" s="15">
        <v>687905</v>
      </c>
      <c r="C506" s="16">
        <v>38395</v>
      </c>
      <c r="D506" s="15">
        <v>2005</v>
      </c>
      <c r="E506" s="15"/>
      <c r="F506" s="15" t="s">
        <v>962</v>
      </c>
      <c r="G506" s="17"/>
      <c r="H506" s="17">
        <v>0</v>
      </c>
      <c r="I506" s="17">
        <v>0</v>
      </c>
      <c r="J506" s="17">
        <v>0</v>
      </c>
      <c r="K506" s="17">
        <v>0</v>
      </c>
      <c r="L506" s="17">
        <v>0</v>
      </c>
      <c r="M506" s="17">
        <v>0</v>
      </c>
      <c r="N506" s="17">
        <v>0</v>
      </c>
    </row>
    <row r="507" spans="2:14">
      <c r="B507" s="15">
        <v>687905</v>
      </c>
      <c r="C507" s="16">
        <v>38395</v>
      </c>
      <c r="D507" s="15">
        <v>2005</v>
      </c>
      <c r="E507" s="15"/>
      <c r="F507" s="15" t="s">
        <v>963</v>
      </c>
      <c r="G507" s="17"/>
      <c r="H507" s="17">
        <v>6348.8</v>
      </c>
      <c r="I507" s="17">
        <v>6348.8</v>
      </c>
      <c r="J507" s="17">
        <v>6348.8</v>
      </c>
      <c r="K507" s="17">
        <v>6348.8</v>
      </c>
      <c r="L507" s="17">
        <v>6348.8</v>
      </c>
      <c r="M507" s="17">
        <v>6348.8</v>
      </c>
      <c r="N507" s="17">
        <v>6348.8</v>
      </c>
    </row>
    <row r="508" spans="2:14">
      <c r="B508" s="15">
        <v>687947</v>
      </c>
      <c r="C508" s="16">
        <v>38409</v>
      </c>
      <c r="D508" s="15">
        <v>2005</v>
      </c>
      <c r="E508" s="15"/>
      <c r="F508" s="15" t="s">
        <v>961</v>
      </c>
      <c r="G508" s="17"/>
      <c r="H508" s="17">
        <v>2433.42</v>
      </c>
      <c r="I508" s="17">
        <v>2433.42</v>
      </c>
      <c r="J508" s="17">
        <v>2433.42</v>
      </c>
      <c r="K508" s="17">
        <v>2433.42</v>
      </c>
      <c r="L508" s="17">
        <v>2433.42</v>
      </c>
      <c r="M508" s="17">
        <v>2433.42</v>
      </c>
      <c r="N508" s="17">
        <v>2433.42</v>
      </c>
    </row>
    <row r="509" spans="2:14">
      <c r="B509" s="15">
        <v>687947</v>
      </c>
      <c r="C509" s="16">
        <v>38409</v>
      </c>
      <c r="D509" s="15">
        <v>2005</v>
      </c>
      <c r="E509" s="15"/>
      <c r="F509" s="15" t="s">
        <v>962</v>
      </c>
      <c r="G509" s="17"/>
      <c r="H509" s="17">
        <v>0</v>
      </c>
      <c r="I509" s="17">
        <v>0</v>
      </c>
      <c r="J509" s="17">
        <v>0</v>
      </c>
      <c r="K509" s="17">
        <v>0</v>
      </c>
      <c r="L509" s="17">
        <v>0</v>
      </c>
      <c r="M509" s="17">
        <v>0</v>
      </c>
      <c r="N509" s="17">
        <v>0</v>
      </c>
    </row>
    <row r="510" spans="2:14">
      <c r="B510" s="15">
        <v>687947</v>
      </c>
      <c r="C510" s="16">
        <v>38409</v>
      </c>
      <c r="D510" s="15">
        <v>2005</v>
      </c>
      <c r="E510" s="15"/>
      <c r="F510" s="15" t="s">
        <v>963</v>
      </c>
      <c r="G510" s="17"/>
      <c r="H510" s="17">
        <v>2433.42</v>
      </c>
      <c r="I510" s="17">
        <v>2433.42</v>
      </c>
      <c r="J510" s="17">
        <v>2433.42</v>
      </c>
      <c r="K510" s="17">
        <v>2433.42</v>
      </c>
      <c r="L510" s="17">
        <v>2433.42</v>
      </c>
      <c r="M510" s="17">
        <v>2433.42</v>
      </c>
      <c r="N510" s="17">
        <v>2433.42</v>
      </c>
    </row>
    <row r="511" spans="2:14">
      <c r="B511" s="15">
        <v>695429</v>
      </c>
      <c r="C511" s="16">
        <v>38419</v>
      </c>
      <c r="D511" s="15">
        <v>2005</v>
      </c>
      <c r="E511" s="15"/>
      <c r="F511" s="15" t="s">
        <v>961</v>
      </c>
      <c r="G511" s="17"/>
      <c r="H511" s="17">
        <v>0</v>
      </c>
      <c r="I511" s="17">
        <v>0</v>
      </c>
      <c r="J511" s="17">
        <v>0</v>
      </c>
      <c r="K511" s="17">
        <v>0</v>
      </c>
      <c r="L511" s="17">
        <v>0</v>
      </c>
      <c r="M511" s="17">
        <v>0</v>
      </c>
      <c r="N511" s="17">
        <v>0</v>
      </c>
    </row>
    <row r="512" spans="2:14">
      <c r="B512" s="15">
        <v>695429</v>
      </c>
      <c r="C512" s="16">
        <v>38419</v>
      </c>
      <c r="D512" s="15">
        <v>2005</v>
      </c>
      <c r="E512" s="15"/>
      <c r="F512" s="15" t="s">
        <v>962</v>
      </c>
      <c r="G512" s="17"/>
      <c r="H512" s="17">
        <v>175000</v>
      </c>
      <c r="I512" s="17">
        <v>175000</v>
      </c>
      <c r="J512" s="17">
        <v>87000</v>
      </c>
      <c r="K512" s="17">
        <v>0</v>
      </c>
      <c r="L512" s="17">
        <v>0</v>
      </c>
      <c r="M512" s="17">
        <v>0</v>
      </c>
      <c r="N512" s="17">
        <v>0</v>
      </c>
    </row>
    <row r="513" spans="2:14">
      <c r="B513" s="15">
        <v>695429</v>
      </c>
      <c r="C513" s="16">
        <v>38419</v>
      </c>
      <c r="D513" s="15">
        <v>2005</v>
      </c>
      <c r="E513" s="15"/>
      <c r="F513" s="15" t="s">
        <v>963</v>
      </c>
      <c r="G513" s="17"/>
      <c r="H513" s="17">
        <v>179867.55</v>
      </c>
      <c r="I513" s="17">
        <v>179867.55</v>
      </c>
      <c r="J513" s="17">
        <v>91867.55</v>
      </c>
      <c r="K513" s="17">
        <v>4934.99</v>
      </c>
      <c r="L513" s="17">
        <v>14091.78</v>
      </c>
      <c r="M513" s="17">
        <v>14091.78</v>
      </c>
      <c r="N513" s="17">
        <v>14091.78</v>
      </c>
    </row>
    <row r="514" spans="2:14">
      <c r="B514" s="15">
        <v>695619</v>
      </c>
      <c r="C514" s="16">
        <v>38439</v>
      </c>
      <c r="D514" s="15">
        <v>2005</v>
      </c>
      <c r="E514" s="15"/>
      <c r="F514" s="15" t="s">
        <v>961</v>
      </c>
      <c r="G514" s="17"/>
      <c r="H514" s="17">
        <v>0</v>
      </c>
      <c r="I514" s="17">
        <v>0</v>
      </c>
      <c r="J514" s="17">
        <v>0</v>
      </c>
      <c r="K514" s="17">
        <v>0</v>
      </c>
      <c r="L514" s="17">
        <v>0</v>
      </c>
      <c r="M514" s="17">
        <v>0</v>
      </c>
      <c r="N514" s="17">
        <v>0</v>
      </c>
    </row>
    <row r="515" spans="2:14">
      <c r="B515" s="15">
        <v>695619</v>
      </c>
      <c r="C515" s="16">
        <v>38439</v>
      </c>
      <c r="D515" s="15">
        <v>2005</v>
      </c>
      <c r="E515" s="15"/>
      <c r="F515" s="15" t="s">
        <v>962</v>
      </c>
      <c r="G515" s="17"/>
      <c r="H515" s="17">
        <v>10000</v>
      </c>
      <c r="I515" s="17">
        <v>0</v>
      </c>
      <c r="J515" s="17">
        <v>0</v>
      </c>
      <c r="K515" s="17">
        <v>0</v>
      </c>
      <c r="L515" s="17">
        <v>0</v>
      </c>
      <c r="M515" s="17">
        <v>0</v>
      </c>
      <c r="N515" s="17">
        <v>0</v>
      </c>
    </row>
    <row r="516" spans="2:14">
      <c r="B516" s="15">
        <v>695619</v>
      </c>
      <c r="C516" s="16">
        <v>38439</v>
      </c>
      <c r="D516" s="15">
        <v>2005</v>
      </c>
      <c r="E516" s="15"/>
      <c r="F516" s="15" t="s">
        <v>963</v>
      </c>
      <c r="G516" s="17"/>
      <c r="H516" s="17">
        <v>13935.79</v>
      </c>
      <c r="I516" s="17">
        <v>7871.95</v>
      </c>
      <c r="J516" s="17">
        <v>7871.95</v>
      </c>
      <c r="K516" s="17">
        <v>7871.95</v>
      </c>
      <c r="L516" s="17">
        <v>7871.95</v>
      </c>
      <c r="M516" s="17">
        <v>7871.95</v>
      </c>
      <c r="N516" s="17">
        <v>7871.95</v>
      </c>
    </row>
    <row r="517" spans="2:14">
      <c r="B517" s="15">
        <v>695783</v>
      </c>
      <c r="C517" s="16">
        <v>38407</v>
      </c>
      <c r="D517" s="15">
        <v>2005</v>
      </c>
      <c r="E517" s="15"/>
      <c r="F517" s="15" t="s">
        <v>961</v>
      </c>
      <c r="G517" s="17"/>
      <c r="H517" s="17">
        <v>811.5</v>
      </c>
      <c r="I517" s="17">
        <v>811.5</v>
      </c>
      <c r="J517" s="17">
        <v>811.5</v>
      </c>
      <c r="K517" s="17">
        <v>811.5</v>
      </c>
      <c r="L517" s="17">
        <v>811.5</v>
      </c>
      <c r="M517" s="17">
        <v>811.5</v>
      </c>
      <c r="N517" s="17">
        <v>811.5</v>
      </c>
    </row>
    <row r="518" spans="2:14">
      <c r="B518" s="15">
        <v>695783</v>
      </c>
      <c r="C518" s="16">
        <v>38407</v>
      </c>
      <c r="D518" s="15">
        <v>2005</v>
      </c>
      <c r="E518" s="15"/>
      <c r="F518" s="15" t="s">
        <v>962</v>
      </c>
      <c r="G518" s="17"/>
      <c r="H518" s="17">
        <v>0</v>
      </c>
      <c r="I518" s="17">
        <v>0</v>
      </c>
      <c r="J518" s="17">
        <v>0</v>
      </c>
      <c r="K518" s="17">
        <v>0</v>
      </c>
      <c r="L518" s="17">
        <v>0</v>
      </c>
      <c r="M518" s="17">
        <v>0</v>
      </c>
      <c r="N518" s="17">
        <v>0</v>
      </c>
    </row>
    <row r="519" spans="2:14">
      <c r="B519" s="15">
        <v>695783</v>
      </c>
      <c r="C519" s="16">
        <v>38407</v>
      </c>
      <c r="D519" s="15">
        <v>2005</v>
      </c>
      <c r="E519" s="15"/>
      <c r="F519" s="15" t="s">
        <v>963</v>
      </c>
      <c r="G519" s="17"/>
      <c r="H519" s="17">
        <v>811.5</v>
      </c>
      <c r="I519" s="17">
        <v>811.5</v>
      </c>
      <c r="J519" s="17">
        <v>811.5</v>
      </c>
      <c r="K519" s="17">
        <v>811.5</v>
      </c>
      <c r="L519" s="17">
        <v>811.5</v>
      </c>
      <c r="M519" s="17">
        <v>811.5</v>
      </c>
      <c r="N519" s="17">
        <v>811.5</v>
      </c>
    </row>
    <row r="520" spans="2:14">
      <c r="B520" s="15">
        <v>695809</v>
      </c>
      <c r="C520" s="16">
        <v>38295</v>
      </c>
      <c r="D520" s="15">
        <v>2004</v>
      </c>
      <c r="E520" s="15"/>
      <c r="F520" s="15" t="s">
        <v>961</v>
      </c>
      <c r="G520" s="17"/>
      <c r="H520" s="17">
        <v>2069.7600000000002</v>
      </c>
      <c r="I520" s="17">
        <v>2069.7600000000002</v>
      </c>
      <c r="J520" s="17">
        <v>2069.7600000000002</v>
      </c>
      <c r="K520" s="17">
        <v>2069.7600000000002</v>
      </c>
      <c r="L520" s="17">
        <v>2069.7600000000002</v>
      </c>
      <c r="M520" s="17">
        <v>2069.7600000000002</v>
      </c>
      <c r="N520" s="17">
        <v>2069.7600000000002</v>
      </c>
    </row>
    <row r="521" spans="2:14">
      <c r="B521" s="15">
        <v>695809</v>
      </c>
      <c r="C521" s="16">
        <v>38295</v>
      </c>
      <c r="D521" s="15">
        <v>2004</v>
      </c>
      <c r="E521" s="15"/>
      <c r="F521" s="15" t="s">
        <v>962</v>
      </c>
      <c r="G521" s="17"/>
      <c r="H521" s="17">
        <v>0</v>
      </c>
      <c r="I521" s="17">
        <v>0</v>
      </c>
      <c r="J521" s="17">
        <v>0</v>
      </c>
      <c r="K521" s="17">
        <v>0</v>
      </c>
      <c r="L521" s="17">
        <v>0</v>
      </c>
      <c r="M521" s="17">
        <v>0</v>
      </c>
      <c r="N521" s="17">
        <v>0</v>
      </c>
    </row>
    <row r="522" spans="2:14">
      <c r="B522" s="15">
        <v>695809</v>
      </c>
      <c r="C522" s="16">
        <v>38295</v>
      </c>
      <c r="D522" s="15">
        <v>2004</v>
      </c>
      <c r="E522" s="15"/>
      <c r="F522" s="15" t="s">
        <v>963</v>
      </c>
      <c r="G522" s="17"/>
      <c r="H522" s="17">
        <v>2069.7600000000002</v>
      </c>
      <c r="I522" s="17">
        <v>2069.7600000000002</v>
      </c>
      <c r="J522" s="17">
        <v>2069.7600000000002</v>
      </c>
      <c r="K522" s="17">
        <v>2069.7600000000002</v>
      </c>
      <c r="L522" s="17">
        <v>2069.7600000000002</v>
      </c>
      <c r="M522" s="17">
        <v>2069.7600000000002</v>
      </c>
      <c r="N522" s="17">
        <v>2069.7600000000002</v>
      </c>
    </row>
    <row r="523" spans="2:14">
      <c r="B523" s="15">
        <v>698647</v>
      </c>
      <c r="C523" s="16">
        <v>38418</v>
      </c>
      <c r="D523" s="15">
        <v>2005</v>
      </c>
      <c r="E523" s="15"/>
      <c r="F523" s="15" t="s">
        <v>961</v>
      </c>
      <c r="G523" s="17"/>
      <c r="H523" s="17">
        <v>0</v>
      </c>
      <c r="I523" s="17">
        <v>0</v>
      </c>
      <c r="J523" s="17">
        <v>0</v>
      </c>
      <c r="K523" s="17">
        <v>0</v>
      </c>
      <c r="L523" s="17">
        <v>0</v>
      </c>
      <c r="M523" s="17">
        <v>0</v>
      </c>
      <c r="N523" s="17">
        <v>0</v>
      </c>
    </row>
    <row r="524" spans="2:14">
      <c r="B524" s="15">
        <v>698647</v>
      </c>
      <c r="C524" s="16">
        <v>38418</v>
      </c>
      <c r="D524" s="15">
        <v>2005</v>
      </c>
      <c r="E524" s="15"/>
      <c r="F524" s="15" t="s">
        <v>962</v>
      </c>
      <c r="G524" s="17"/>
      <c r="H524" s="17">
        <v>0</v>
      </c>
      <c r="I524" s="17">
        <v>0</v>
      </c>
      <c r="J524" s="17">
        <v>0</v>
      </c>
      <c r="K524" s="17">
        <v>0</v>
      </c>
      <c r="L524" s="17">
        <v>0</v>
      </c>
      <c r="M524" s="17">
        <v>0</v>
      </c>
      <c r="N524" s="17">
        <v>0</v>
      </c>
    </row>
    <row r="525" spans="2:14">
      <c r="B525" s="15">
        <v>698647</v>
      </c>
      <c r="C525" s="16">
        <v>38418</v>
      </c>
      <c r="D525" s="15">
        <v>2005</v>
      </c>
      <c r="E525" s="15"/>
      <c r="F525" s="15" t="s">
        <v>963</v>
      </c>
      <c r="G525" s="17"/>
      <c r="H525" s="17">
        <v>10328.66</v>
      </c>
      <c r="I525" s="17">
        <v>16253.66</v>
      </c>
      <c r="J525" s="17">
        <v>16854.919999999998</v>
      </c>
      <c r="K525" s="17">
        <v>16854.919999999998</v>
      </c>
      <c r="L525" s="17">
        <v>16854.919999999998</v>
      </c>
      <c r="M525" s="17">
        <v>16854.919999999998</v>
      </c>
      <c r="N525" s="17">
        <v>16854.919999999998</v>
      </c>
    </row>
    <row r="526" spans="2:14">
      <c r="B526" s="15">
        <v>699371</v>
      </c>
      <c r="C526" s="16">
        <v>38365</v>
      </c>
      <c r="D526" s="15">
        <v>2005</v>
      </c>
      <c r="E526" s="15"/>
      <c r="F526" s="15" t="s">
        <v>961</v>
      </c>
      <c r="G526" s="17"/>
      <c r="H526" s="17">
        <v>2366.2600000000002</v>
      </c>
      <c r="I526" s="17">
        <v>2366.2600000000002</v>
      </c>
      <c r="J526" s="17">
        <v>2366.2600000000002</v>
      </c>
      <c r="K526" s="17">
        <v>2366.2600000000002</v>
      </c>
      <c r="L526" s="17">
        <v>2366.2600000000002</v>
      </c>
      <c r="M526" s="17">
        <v>2366.2600000000002</v>
      </c>
      <c r="N526" s="17">
        <v>2366.2600000000002</v>
      </c>
    </row>
    <row r="527" spans="2:14">
      <c r="B527" s="15">
        <v>699371</v>
      </c>
      <c r="C527" s="16">
        <v>38365</v>
      </c>
      <c r="D527" s="15">
        <v>2005</v>
      </c>
      <c r="E527" s="15"/>
      <c r="F527" s="15" t="s">
        <v>962</v>
      </c>
      <c r="G527" s="17"/>
      <c r="H527" s="17">
        <v>0</v>
      </c>
      <c r="I527" s="17">
        <v>0</v>
      </c>
      <c r="J527" s="17">
        <v>0</v>
      </c>
      <c r="K527" s="17">
        <v>0</v>
      </c>
      <c r="L527" s="17">
        <v>0</v>
      </c>
      <c r="M527" s="17">
        <v>0</v>
      </c>
      <c r="N527" s="17">
        <v>0</v>
      </c>
    </row>
    <row r="528" spans="2:14">
      <c r="B528" s="15">
        <v>699371</v>
      </c>
      <c r="C528" s="16">
        <v>38365</v>
      </c>
      <c r="D528" s="15">
        <v>2005</v>
      </c>
      <c r="E528" s="15"/>
      <c r="F528" s="15" t="s">
        <v>963</v>
      </c>
      <c r="G528" s="17"/>
      <c r="H528" s="17">
        <v>2366.2600000000002</v>
      </c>
      <c r="I528" s="17">
        <v>2366.2600000000002</v>
      </c>
      <c r="J528" s="17">
        <v>2366.2600000000002</v>
      </c>
      <c r="K528" s="17">
        <v>2366.2600000000002</v>
      </c>
      <c r="L528" s="17">
        <v>2366.2600000000002</v>
      </c>
      <c r="M528" s="17">
        <v>2366.2600000000002</v>
      </c>
      <c r="N528" s="17">
        <v>2366.2600000000002</v>
      </c>
    </row>
    <row r="529" spans="2:14">
      <c r="B529" s="15">
        <v>701581</v>
      </c>
      <c r="C529" s="16">
        <v>38454</v>
      </c>
      <c r="D529" s="15">
        <v>2005</v>
      </c>
      <c r="E529" s="15"/>
      <c r="F529" s="15" t="s">
        <v>961</v>
      </c>
      <c r="G529" s="17"/>
      <c r="H529" s="17">
        <v>0</v>
      </c>
      <c r="I529" s="17">
        <v>0</v>
      </c>
      <c r="J529" s="17">
        <v>0</v>
      </c>
      <c r="K529" s="17">
        <v>0</v>
      </c>
      <c r="L529" s="17">
        <v>0</v>
      </c>
      <c r="M529" s="17">
        <v>0</v>
      </c>
      <c r="N529" s="17">
        <v>0</v>
      </c>
    </row>
    <row r="530" spans="2:14">
      <c r="B530" s="15">
        <v>701581</v>
      </c>
      <c r="C530" s="16">
        <v>38454</v>
      </c>
      <c r="D530" s="15">
        <v>2005</v>
      </c>
      <c r="E530" s="15"/>
      <c r="F530" s="15" t="s">
        <v>962</v>
      </c>
      <c r="G530" s="17"/>
      <c r="H530" s="17">
        <v>100000</v>
      </c>
      <c r="I530" s="17">
        <v>0</v>
      </c>
      <c r="J530" s="17">
        <v>0</v>
      </c>
      <c r="K530" s="17">
        <v>0</v>
      </c>
      <c r="L530" s="17">
        <v>0</v>
      </c>
      <c r="M530" s="17">
        <v>0</v>
      </c>
      <c r="N530" s="17">
        <v>0</v>
      </c>
    </row>
    <row r="531" spans="2:14">
      <c r="B531" s="15">
        <v>701581</v>
      </c>
      <c r="C531" s="16">
        <v>38454</v>
      </c>
      <c r="D531" s="15">
        <v>2005</v>
      </c>
      <c r="E531" s="15"/>
      <c r="F531" s="15" t="s">
        <v>963</v>
      </c>
      <c r="G531" s="17"/>
      <c r="H531" s="17">
        <v>109673.3</v>
      </c>
      <c r="I531" s="17">
        <v>9673.2999999999993</v>
      </c>
      <c r="J531" s="17">
        <v>12620.8</v>
      </c>
      <c r="K531" s="17">
        <v>12716.61</v>
      </c>
      <c r="L531" s="17">
        <v>12716.61</v>
      </c>
      <c r="M531" s="17">
        <v>12716.61</v>
      </c>
      <c r="N531" s="17">
        <v>12716.61</v>
      </c>
    </row>
    <row r="532" spans="2:14">
      <c r="B532" s="15">
        <v>705038</v>
      </c>
      <c r="C532" s="16">
        <v>38455</v>
      </c>
      <c r="D532" s="15">
        <v>2005</v>
      </c>
      <c r="E532" s="15"/>
      <c r="F532" s="15" t="s">
        <v>961</v>
      </c>
      <c r="G532" s="17"/>
      <c r="H532" s="17">
        <v>0</v>
      </c>
      <c r="I532" s="17">
        <v>0</v>
      </c>
      <c r="J532" s="17">
        <v>0</v>
      </c>
      <c r="K532" s="17">
        <v>0</v>
      </c>
      <c r="L532" s="17">
        <v>0</v>
      </c>
      <c r="M532" s="17">
        <v>0</v>
      </c>
      <c r="N532" s="17">
        <v>0</v>
      </c>
    </row>
    <row r="533" spans="2:14">
      <c r="B533" s="15">
        <v>705038</v>
      </c>
      <c r="C533" s="16">
        <v>38455</v>
      </c>
      <c r="D533" s="15">
        <v>2005</v>
      </c>
      <c r="E533" s="15"/>
      <c r="F533" s="15" t="s">
        <v>962</v>
      </c>
      <c r="G533" s="17"/>
      <c r="H533" s="17">
        <v>2000000</v>
      </c>
      <c r="I533" s="17">
        <v>2000000</v>
      </c>
      <c r="J533" s="17">
        <v>500000</v>
      </c>
      <c r="K533" s="17">
        <v>150000</v>
      </c>
      <c r="L533" s="17">
        <v>150000</v>
      </c>
      <c r="M533" s="17">
        <v>135286.53</v>
      </c>
      <c r="N533" s="17">
        <v>135286.53</v>
      </c>
    </row>
    <row r="534" spans="2:14">
      <c r="B534" s="15">
        <v>705038</v>
      </c>
      <c r="C534" s="16">
        <v>38455</v>
      </c>
      <c r="D534" s="15">
        <v>2005</v>
      </c>
      <c r="E534" s="15"/>
      <c r="F534" s="15" t="s">
        <v>963</v>
      </c>
      <c r="G534" s="17"/>
      <c r="H534" s="17">
        <v>2009642.16</v>
      </c>
      <c r="I534" s="17">
        <v>2025355.02</v>
      </c>
      <c r="J534" s="17">
        <v>525355.02</v>
      </c>
      <c r="K534" s="17">
        <v>204796.08</v>
      </c>
      <c r="L534" s="17">
        <v>212498.58</v>
      </c>
      <c r="M534" s="17">
        <v>198647.61</v>
      </c>
      <c r="N534" s="17">
        <v>198647.61</v>
      </c>
    </row>
    <row r="535" spans="2:14">
      <c r="B535" s="15">
        <v>709154</v>
      </c>
      <c r="C535" s="16">
        <v>38446</v>
      </c>
      <c r="D535" s="15">
        <v>2005</v>
      </c>
      <c r="E535" s="15"/>
      <c r="F535" s="15" t="s">
        <v>961</v>
      </c>
      <c r="G535" s="17"/>
      <c r="H535" s="17">
        <v>1840.69</v>
      </c>
      <c r="I535" s="17">
        <v>1840.69</v>
      </c>
      <c r="J535" s="17">
        <v>1840.69</v>
      </c>
      <c r="K535" s="17">
        <v>1840.69</v>
      </c>
      <c r="L535" s="17">
        <v>1840.69</v>
      </c>
      <c r="M535" s="17">
        <v>1840.69</v>
      </c>
      <c r="N535" s="17">
        <v>1840.69</v>
      </c>
    </row>
    <row r="536" spans="2:14">
      <c r="B536" s="15">
        <v>709154</v>
      </c>
      <c r="C536" s="16">
        <v>38446</v>
      </c>
      <c r="D536" s="15">
        <v>2005</v>
      </c>
      <c r="E536" s="15"/>
      <c r="F536" s="15" t="s">
        <v>962</v>
      </c>
      <c r="G536" s="17"/>
      <c r="H536" s="17">
        <v>0</v>
      </c>
      <c r="I536" s="17">
        <v>0</v>
      </c>
      <c r="J536" s="17">
        <v>0</v>
      </c>
      <c r="K536" s="17">
        <v>0</v>
      </c>
      <c r="L536" s="17">
        <v>0</v>
      </c>
      <c r="M536" s="17">
        <v>0</v>
      </c>
      <c r="N536" s="17">
        <v>0</v>
      </c>
    </row>
    <row r="537" spans="2:14">
      <c r="B537" s="15">
        <v>709154</v>
      </c>
      <c r="C537" s="16">
        <v>38446</v>
      </c>
      <c r="D537" s="15">
        <v>2005</v>
      </c>
      <c r="E537" s="15"/>
      <c r="F537" s="15" t="s">
        <v>963</v>
      </c>
      <c r="G537" s="17"/>
      <c r="H537" s="17">
        <v>1840.56</v>
      </c>
      <c r="I537" s="17">
        <v>1840.56</v>
      </c>
      <c r="J537" s="17">
        <v>1840.56</v>
      </c>
      <c r="K537" s="17">
        <v>1840.56</v>
      </c>
      <c r="L537" s="17">
        <v>1840.56</v>
      </c>
      <c r="M537" s="17">
        <v>1840.56</v>
      </c>
      <c r="N537" s="17">
        <v>1840.56</v>
      </c>
    </row>
    <row r="538" spans="2:14">
      <c r="B538" s="15">
        <v>718395</v>
      </c>
      <c r="C538" s="16">
        <v>38424</v>
      </c>
      <c r="D538" s="15">
        <v>2005</v>
      </c>
      <c r="E538" s="15"/>
      <c r="F538" s="15" t="s">
        <v>961</v>
      </c>
      <c r="G538" s="17"/>
      <c r="H538" s="17">
        <v>0</v>
      </c>
      <c r="I538" s="17">
        <v>0</v>
      </c>
      <c r="J538" s="17">
        <v>0</v>
      </c>
      <c r="K538" s="17">
        <v>0</v>
      </c>
      <c r="L538" s="17">
        <v>0</v>
      </c>
      <c r="M538" s="17">
        <v>0</v>
      </c>
      <c r="N538" s="17">
        <v>0</v>
      </c>
    </row>
    <row r="539" spans="2:14">
      <c r="B539" s="15">
        <v>718395</v>
      </c>
      <c r="C539" s="16">
        <v>38424</v>
      </c>
      <c r="D539" s="15">
        <v>2005</v>
      </c>
      <c r="E539" s="15"/>
      <c r="F539" s="15" t="s">
        <v>962</v>
      </c>
      <c r="G539" s="17"/>
      <c r="H539" s="17">
        <v>10000</v>
      </c>
      <c r="I539" s="17">
        <v>10000</v>
      </c>
      <c r="J539" s="17">
        <v>0</v>
      </c>
      <c r="K539" s="17">
        <v>0</v>
      </c>
      <c r="L539" s="17">
        <v>0</v>
      </c>
      <c r="M539" s="17">
        <v>0</v>
      </c>
      <c r="N539" s="17">
        <v>0</v>
      </c>
    </row>
    <row r="540" spans="2:14">
      <c r="B540" s="15">
        <v>718395</v>
      </c>
      <c r="C540" s="16">
        <v>38424</v>
      </c>
      <c r="D540" s="15">
        <v>2005</v>
      </c>
      <c r="E540" s="15"/>
      <c r="F540" s="15" t="s">
        <v>963</v>
      </c>
      <c r="G540" s="17"/>
      <c r="H540" s="17">
        <v>15364.51</v>
      </c>
      <c r="I540" s="17">
        <v>15364.51</v>
      </c>
      <c r="J540" s="17">
        <v>6008.78</v>
      </c>
      <c r="K540" s="17">
        <v>16648.36</v>
      </c>
      <c r="L540" s="17">
        <v>16648.36</v>
      </c>
      <c r="M540" s="17">
        <v>16648.36</v>
      </c>
      <c r="N540" s="17">
        <v>16648.36</v>
      </c>
    </row>
    <row r="541" spans="2:14">
      <c r="B541" s="15">
        <v>724872</v>
      </c>
      <c r="C541" s="16">
        <v>38460</v>
      </c>
      <c r="D541" s="15">
        <v>2005</v>
      </c>
      <c r="E541" s="15"/>
      <c r="F541" s="15" t="s">
        <v>961</v>
      </c>
      <c r="G541" s="17"/>
      <c r="H541" s="17">
        <v>0</v>
      </c>
      <c r="I541" s="17">
        <v>0</v>
      </c>
      <c r="J541" s="17">
        <v>25725.52</v>
      </c>
      <c r="K541" s="17">
        <v>25725.52</v>
      </c>
      <c r="L541" s="17">
        <v>25725.52</v>
      </c>
      <c r="M541" s="17">
        <v>850535.89</v>
      </c>
      <c r="N541" s="17">
        <v>850535.89</v>
      </c>
    </row>
    <row r="542" spans="2:14">
      <c r="B542" s="15">
        <v>724872</v>
      </c>
      <c r="C542" s="16">
        <v>38460</v>
      </c>
      <c r="D542" s="15">
        <v>2005</v>
      </c>
      <c r="E542" s="15"/>
      <c r="F542" s="15" t="s">
        <v>962</v>
      </c>
      <c r="G542" s="17"/>
      <c r="H542" s="17">
        <v>158105.1</v>
      </c>
      <c r="I542" s="17">
        <v>931506.11</v>
      </c>
      <c r="J542" s="17">
        <v>894601.02</v>
      </c>
      <c r="K542" s="17">
        <v>894601.02</v>
      </c>
      <c r="L542" s="17">
        <v>894601.02</v>
      </c>
      <c r="M542" s="17">
        <v>0</v>
      </c>
      <c r="N542" s="17">
        <v>0</v>
      </c>
    </row>
    <row r="543" spans="2:14">
      <c r="B543" s="15">
        <v>724872</v>
      </c>
      <c r="C543" s="16">
        <v>38460</v>
      </c>
      <c r="D543" s="15">
        <v>2005</v>
      </c>
      <c r="E543" s="15"/>
      <c r="F543" s="15" t="s">
        <v>963</v>
      </c>
      <c r="G543" s="17"/>
      <c r="H543" s="17">
        <v>202900.7</v>
      </c>
      <c r="I543" s="17">
        <v>1061506.72</v>
      </c>
      <c r="J543" s="17">
        <v>1063862.69</v>
      </c>
      <c r="K543" s="17">
        <v>1065021.67</v>
      </c>
      <c r="L543" s="17">
        <v>1072577.07</v>
      </c>
      <c r="M543" s="17">
        <v>1003923.89</v>
      </c>
      <c r="N543" s="17">
        <v>1003923.89</v>
      </c>
    </row>
    <row r="544" spans="2:14">
      <c r="B544" s="15">
        <v>735936</v>
      </c>
      <c r="C544" s="16">
        <v>38367</v>
      </c>
      <c r="D544" s="15">
        <v>2005</v>
      </c>
      <c r="E544" s="15"/>
      <c r="F544" s="15" t="s">
        <v>961</v>
      </c>
      <c r="G544" s="17"/>
      <c r="H544" s="17">
        <v>1663.39</v>
      </c>
      <c r="I544" s="17">
        <v>1663.39</v>
      </c>
      <c r="J544" s="17">
        <v>1663.39</v>
      </c>
      <c r="K544" s="17">
        <v>1663.39</v>
      </c>
      <c r="L544" s="17">
        <v>1663.39</v>
      </c>
      <c r="M544" s="17">
        <v>1663.39</v>
      </c>
      <c r="N544" s="17">
        <v>1663.39</v>
      </c>
    </row>
    <row r="545" spans="2:14">
      <c r="B545" s="15">
        <v>735936</v>
      </c>
      <c r="C545" s="16">
        <v>38367</v>
      </c>
      <c r="D545" s="15">
        <v>2005</v>
      </c>
      <c r="E545" s="15"/>
      <c r="F545" s="15" t="s">
        <v>962</v>
      </c>
      <c r="G545" s="17"/>
      <c r="H545" s="17">
        <v>0</v>
      </c>
      <c r="I545" s="17">
        <v>0.19</v>
      </c>
      <c r="J545" s="17">
        <v>0</v>
      </c>
      <c r="K545" s="17">
        <v>0</v>
      </c>
      <c r="L545" s="17">
        <v>0</v>
      </c>
      <c r="M545" s="17">
        <v>0</v>
      </c>
      <c r="N545" s="17">
        <v>0</v>
      </c>
    </row>
    <row r="546" spans="2:14">
      <c r="B546" s="15">
        <v>735936</v>
      </c>
      <c r="C546" s="16">
        <v>38367</v>
      </c>
      <c r="D546" s="15">
        <v>2005</v>
      </c>
      <c r="E546" s="15"/>
      <c r="F546" s="15" t="s">
        <v>963</v>
      </c>
      <c r="G546" s="17"/>
      <c r="H546" s="17">
        <v>1663.38</v>
      </c>
      <c r="I546" s="17">
        <v>1663.58</v>
      </c>
      <c r="J546" s="17">
        <v>1663.38</v>
      </c>
      <c r="K546" s="17">
        <v>1663.38</v>
      </c>
      <c r="L546" s="17">
        <v>1663.38</v>
      </c>
      <c r="M546" s="17">
        <v>1663.38</v>
      </c>
      <c r="N546" s="17">
        <v>1663.38</v>
      </c>
    </row>
    <row r="547" spans="2:14">
      <c r="B547" s="15">
        <v>736157</v>
      </c>
      <c r="C547" s="16">
        <v>38463</v>
      </c>
      <c r="D547" s="15">
        <v>2005</v>
      </c>
      <c r="E547" s="15"/>
      <c r="F547" s="15" t="s">
        <v>961</v>
      </c>
      <c r="G547" s="17"/>
      <c r="H547" s="17">
        <v>0</v>
      </c>
      <c r="I547" s="17">
        <v>0</v>
      </c>
      <c r="J547" s="17">
        <v>0</v>
      </c>
      <c r="K547" s="17">
        <v>0</v>
      </c>
      <c r="L547" s="17">
        <v>0</v>
      </c>
      <c r="M547" s="17">
        <v>0</v>
      </c>
      <c r="N547" s="17">
        <v>0</v>
      </c>
    </row>
    <row r="548" spans="2:14">
      <c r="B548" s="15">
        <v>736157</v>
      </c>
      <c r="C548" s="16">
        <v>38463</v>
      </c>
      <c r="D548" s="15">
        <v>2005</v>
      </c>
      <c r="E548" s="15"/>
      <c r="F548" s="15" t="s">
        <v>962</v>
      </c>
      <c r="G548" s="17"/>
      <c r="H548" s="17">
        <v>0</v>
      </c>
      <c r="I548" s="17">
        <v>1457.86</v>
      </c>
      <c r="J548" s="17">
        <v>0</v>
      </c>
      <c r="K548" s="17">
        <v>0</v>
      </c>
      <c r="L548" s="17">
        <v>0</v>
      </c>
      <c r="M548" s="17">
        <v>0</v>
      </c>
      <c r="N548" s="17">
        <v>0</v>
      </c>
    </row>
    <row r="549" spans="2:14">
      <c r="B549" s="15">
        <v>736157</v>
      </c>
      <c r="C549" s="16">
        <v>38463</v>
      </c>
      <c r="D549" s="15">
        <v>2005</v>
      </c>
      <c r="E549" s="15"/>
      <c r="F549" s="15" t="s">
        <v>963</v>
      </c>
      <c r="G549" s="17"/>
      <c r="H549" s="17">
        <v>101.29</v>
      </c>
      <c r="I549" s="17">
        <v>5023.3999999999996</v>
      </c>
      <c r="J549" s="17">
        <v>5697.29</v>
      </c>
      <c r="K549" s="17">
        <v>5697.29</v>
      </c>
      <c r="L549" s="17">
        <v>6176.63</v>
      </c>
      <c r="M549" s="17">
        <v>6176.63</v>
      </c>
      <c r="N549" s="17">
        <v>6176.63</v>
      </c>
    </row>
    <row r="550" spans="2:14">
      <c r="B550" s="15">
        <v>744375</v>
      </c>
      <c r="C550" s="16">
        <v>38439</v>
      </c>
      <c r="D550" s="15">
        <v>2005</v>
      </c>
      <c r="E550" s="15"/>
      <c r="F550" s="15" t="s">
        <v>961</v>
      </c>
      <c r="G550" s="17"/>
      <c r="H550" s="17">
        <v>2578.0300000000002</v>
      </c>
      <c r="I550" s="17">
        <v>2578.0300000000002</v>
      </c>
      <c r="J550" s="17">
        <v>2578.0300000000002</v>
      </c>
      <c r="K550" s="17">
        <v>2578.0300000000002</v>
      </c>
      <c r="L550" s="17">
        <v>2578.0300000000002</v>
      </c>
      <c r="M550" s="17">
        <v>2578.0300000000002</v>
      </c>
      <c r="N550" s="17">
        <v>2578.0300000000002</v>
      </c>
    </row>
    <row r="551" spans="2:14">
      <c r="B551" s="15">
        <v>744375</v>
      </c>
      <c r="C551" s="16">
        <v>38439</v>
      </c>
      <c r="D551" s="15">
        <v>2005</v>
      </c>
      <c r="E551" s="15"/>
      <c r="F551" s="15" t="s">
        <v>962</v>
      </c>
      <c r="G551" s="17"/>
      <c r="H551" s="17">
        <v>0</v>
      </c>
      <c r="I551" s="17">
        <v>0</v>
      </c>
      <c r="J551" s="17">
        <v>0</v>
      </c>
      <c r="K551" s="17">
        <v>0</v>
      </c>
      <c r="L551" s="17">
        <v>0</v>
      </c>
      <c r="M551" s="17">
        <v>0</v>
      </c>
      <c r="N551" s="17">
        <v>0</v>
      </c>
    </row>
    <row r="552" spans="2:14">
      <c r="B552" s="15">
        <v>744375</v>
      </c>
      <c r="C552" s="16">
        <v>38439</v>
      </c>
      <c r="D552" s="15">
        <v>2005</v>
      </c>
      <c r="E552" s="15"/>
      <c r="F552" s="15" t="s">
        <v>963</v>
      </c>
      <c r="G552" s="17"/>
      <c r="H552" s="17">
        <v>2578.0300000000002</v>
      </c>
      <c r="I552" s="17">
        <v>2578.0300000000002</v>
      </c>
      <c r="J552" s="17">
        <v>2578.0300000000002</v>
      </c>
      <c r="K552" s="17">
        <v>2578.0300000000002</v>
      </c>
      <c r="L552" s="17">
        <v>2578.0300000000002</v>
      </c>
      <c r="M552" s="17">
        <v>2578.0300000000002</v>
      </c>
      <c r="N552" s="17">
        <v>2578.0300000000002</v>
      </c>
    </row>
    <row r="553" spans="2:14">
      <c r="B553" s="15">
        <v>747832</v>
      </c>
      <c r="C553" s="16">
        <v>38384</v>
      </c>
      <c r="D553" s="15">
        <v>2005</v>
      </c>
      <c r="E553" s="15"/>
      <c r="F553" s="15" t="s">
        <v>961</v>
      </c>
      <c r="G553" s="17"/>
      <c r="H553" s="17">
        <v>2350.9</v>
      </c>
      <c r="I553" s="17">
        <v>2350.9</v>
      </c>
      <c r="J553" s="17">
        <v>2350.9</v>
      </c>
      <c r="K553" s="17">
        <v>2350.9</v>
      </c>
      <c r="L553" s="17">
        <v>2350.9</v>
      </c>
      <c r="M553" s="17">
        <v>2350.9</v>
      </c>
      <c r="N553" s="17">
        <v>2350.9</v>
      </c>
    </row>
    <row r="554" spans="2:14">
      <c r="B554" s="15">
        <v>747832</v>
      </c>
      <c r="C554" s="16">
        <v>38384</v>
      </c>
      <c r="D554" s="15">
        <v>2005</v>
      </c>
      <c r="E554" s="15"/>
      <c r="F554" s="15" t="s">
        <v>962</v>
      </c>
      <c r="G554" s="17"/>
      <c r="H554" s="17">
        <v>0</v>
      </c>
      <c r="I554" s="17">
        <v>0.28999999999999998</v>
      </c>
      <c r="J554" s="17">
        <v>0</v>
      </c>
      <c r="K554" s="17">
        <v>0</v>
      </c>
      <c r="L554" s="17">
        <v>0</v>
      </c>
      <c r="M554" s="17">
        <v>0</v>
      </c>
      <c r="N554" s="17">
        <v>0</v>
      </c>
    </row>
    <row r="555" spans="2:14">
      <c r="B555" s="15">
        <v>747832</v>
      </c>
      <c r="C555" s="16">
        <v>38384</v>
      </c>
      <c r="D555" s="15">
        <v>2005</v>
      </c>
      <c r="E555" s="15"/>
      <c r="F555" s="15" t="s">
        <v>963</v>
      </c>
      <c r="G555" s="17"/>
      <c r="H555" s="17">
        <v>2350.9</v>
      </c>
      <c r="I555" s="17">
        <v>2351.19</v>
      </c>
      <c r="J555" s="17">
        <v>2350.9</v>
      </c>
      <c r="K555" s="17">
        <v>2350.9</v>
      </c>
      <c r="L555" s="17">
        <v>2350.9</v>
      </c>
      <c r="M555" s="17">
        <v>2350.9</v>
      </c>
      <c r="N555" s="17">
        <v>2350.9</v>
      </c>
    </row>
    <row r="556" spans="2:14">
      <c r="B556" s="15">
        <v>771253</v>
      </c>
      <c r="C556" s="16">
        <v>38475</v>
      </c>
      <c r="D556" s="15">
        <v>2005</v>
      </c>
      <c r="E556" s="15"/>
      <c r="F556" s="15" t="s">
        <v>961</v>
      </c>
      <c r="G556" s="17"/>
      <c r="H556" s="17"/>
      <c r="I556" s="17">
        <v>0</v>
      </c>
      <c r="J556" s="17">
        <v>0</v>
      </c>
      <c r="K556" s="17">
        <v>58148.05</v>
      </c>
      <c r="L556" s="17">
        <v>178431.11</v>
      </c>
      <c r="M556" s="17">
        <v>178431.11</v>
      </c>
      <c r="N556" s="17">
        <v>178431.11</v>
      </c>
    </row>
    <row r="557" spans="2:14">
      <c r="B557" s="15">
        <v>771253</v>
      </c>
      <c r="C557" s="16">
        <v>38475</v>
      </c>
      <c r="D557" s="15">
        <v>2005</v>
      </c>
      <c r="E557" s="15"/>
      <c r="F557" s="15" t="s">
        <v>962</v>
      </c>
      <c r="G557" s="17"/>
      <c r="H557" s="17"/>
      <c r="I557" s="17">
        <v>300000</v>
      </c>
      <c r="J557" s="17">
        <v>300000</v>
      </c>
      <c r="K557" s="17">
        <v>120283.06</v>
      </c>
      <c r="L557" s="17">
        <v>0</v>
      </c>
      <c r="M557" s="17">
        <v>0</v>
      </c>
      <c r="N557" s="17">
        <v>0</v>
      </c>
    </row>
    <row r="558" spans="2:14">
      <c r="B558" s="15">
        <v>771253</v>
      </c>
      <c r="C558" s="16">
        <v>38475</v>
      </c>
      <c r="D558" s="15">
        <v>2005</v>
      </c>
      <c r="E558" s="15"/>
      <c r="F558" s="15" t="s">
        <v>963</v>
      </c>
      <c r="G558" s="17"/>
      <c r="H558" s="17"/>
      <c r="I558" s="17">
        <v>300530.84999999998</v>
      </c>
      <c r="J558" s="17">
        <v>300530.84999999998</v>
      </c>
      <c r="K558" s="17">
        <v>211070.93</v>
      </c>
      <c r="L558" s="17">
        <v>211070.93</v>
      </c>
      <c r="M558" s="17">
        <v>211070.93</v>
      </c>
      <c r="N558" s="17">
        <v>211070.93</v>
      </c>
    </row>
    <row r="559" spans="2:14">
      <c r="B559" s="15">
        <v>781633</v>
      </c>
      <c r="C559" s="16">
        <v>38476</v>
      </c>
      <c r="D559" s="15">
        <v>2005</v>
      </c>
      <c r="E559" s="15"/>
      <c r="F559" s="15" t="s">
        <v>961</v>
      </c>
      <c r="G559" s="17"/>
      <c r="H559" s="17">
        <v>0</v>
      </c>
      <c r="I559" s="17">
        <v>0</v>
      </c>
      <c r="J559" s="17">
        <v>0</v>
      </c>
      <c r="K559" s="17">
        <v>0</v>
      </c>
      <c r="L559" s="17">
        <v>0</v>
      </c>
      <c r="M559" s="17">
        <v>14358.42</v>
      </c>
      <c r="N559" s="17">
        <v>14358.42</v>
      </c>
    </row>
    <row r="560" spans="2:14">
      <c r="B560" s="15">
        <v>781633</v>
      </c>
      <c r="C560" s="16">
        <v>38476</v>
      </c>
      <c r="D560" s="15">
        <v>2005</v>
      </c>
      <c r="E560" s="15"/>
      <c r="F560" s="15" t="s">
        <v>962</v>
      </c>
      <c r="G560" s="17"/>
      <c r="H560" s="17">
        <v>495000</v>
      </c>
      <c r="I560" s="17">
        <v>495000</v>
      </c>
      <c r="J560" s="17">
        <v>495000</v>
      </c>
      <c r="K560" s="17">
        <v>495000</v>
      </c>
      <c r="L560" s="17">
        <v>495000</v>
      </c>
      <c r="M560" s="17">
        <v>0</v>
      </c>
      <c r="N560" s="17">
        <v>0</v>
      </c>
    </row>
    <row r="561" spans="2:14">
      <c r="B561" s="15">
        <v>781633</v>
      </c>
      <c r="C561" s="16">
        <v>38476</v>
      </c>
      <c r="D561" s="15">
        <v>2005</v>
      </c>
      <c r="E561" s="15"/>
      <c r="F561" s="15" t="s">
        <v>963</v>
      </c>
      <c r="G561" s="17"/>
      <c r="H561" s="17">
        <v>528700.86</v>
      </c>
      <c r="I561" s="17">
        <v>529885.16</v>
      </c>
      <c r="J561" s="17">
        <v>529885.16</v>
      </c>
      <c r="K561" s="17">
        <v>529885.16</v>
      </c>
      <c r="L561" s="17">
        <v>544597.24</v>
      </c>
      <c r="M561" s="17">
        <v>71868.81</v>
      </c>
      <c r="N561" s="17">
        <v>71868.81</v>
      </c>
    </row>
    <row r="562" spans="2:14">
      <c r="B562" s="15">
        <v>785238</v>
      </c>
      <c r="C562" s="16">
        <v>38223</v>
      </c>
      <c r="D562" s="15">
        <v>2004</v>
      </c>
      <c r="E562" s="15"/>
      <c r="F562" s="15" t="s">
        <v>961</v>
      </c>
      <c r="G562" s="17"/>
      <c r="H562" s="17">
        <v>1251.07</v>
      </c>
      <c r="I562" s="17">
        <v>1251.07</v>
      </c>
      <c r="J562" s="17">
        <v>1251.07</v>
      </c>
      <c r="K562" s="17">
        <v>1251.07</v>
      </c>
      <c r="L562" s="17">
        <v>1251.07</v>
      </c>
      <c r="M562" s="17">
        <v>1251.07</v>
      </c>
      <c r="N562" s="17">
        <v>1251.07</v>
      </c>
    </row>
    <row r="563" spans="2:14">
      <c r="B563" s="15">
        <v>785238</v>
      </c>
      <c r="C563" s="16">
        <v>38223</v>
      </c>
      <c r="D563" s="15">
        <v>2004</v>
      </c>
      <c r="E563" s="15"/>
      <c r="F563" s="15" t="s">
        <v>962</v>
      </c>
      <c r="G563" s="17"/>
      <c r="H563" s="17">
        <v>0</v>
      </c>
      <c r="I563" s="17">
        <v>0</v>
      </c>
      <c r="J563" s="17">
        <v>0</v>
      </c>
      <c r="K563" s="17">
        <v>0</v>
      </c>
      <c r="L563" s="17">
        <v>0</v>
      </c>
      <c r="M563" s="17">
        <v>0</v>
      </c>
      <c r="N563" s="17">
        <v>0</v>
      </c>
    </row>
    <row r="564" spans="2:14">
      <c r="B564" s="15">
        <v>785238</v>
      </c>
      <c r="C564" s="16">
        <v>38223</v>
      </c>
      <c r="D564" s="15">
        <v>2004</v>
      </c>
      <c r="E564" s="15"/>
      <c r="F564" s="15" t="s">
        <v>963</v>
      </c>
      <c r="G564" s="17"/>
      <c r="H564" s="17">
        <v>1251.07</v>
      </c>
      <c r="I564" s="17">
        <v>1251.07</v>
      </c>
      <c r="J564" s="17">
        <v>1251.07</v>
      </c>
      <c r="K564" s="17">
        <v>1251.07</v>
      </c>
      <c r="L564" s="17">
        <v>1251.07</v>
      </c>
      <c r="M564" s="17">
        <v>1251.07</v>
      </c>
      <c r="N564" s="17">
        <v>1251.07</v>
      </c>
    </row>
    <row r="565" spans="2:14">
      <c r="B565" s="15">
        <v>785279</v>
      </c>
      <c r="C565" s="16">
        <v>38441</v>
      </c>
      <c r="D565" s="15">
        <v>2005</v>
      </c>
      <c r="E565" s="15"/>
      <c r="F565" s="15" t="s">
        <v>961</v>
      </c>
      <c r="G565" s="17"/>
      <c r="H565" s="17">
        <v>0</v>
      </c>
      <c r="I565" s="17">
        <v>0</v>
      </c>
      <c r="J565" s="17">
        <v>0</v>
      </c>
      <c r="K565" s="17">
        <v>0</v>
      </c>
      <c r="L565" s="17">
        <v>0</v>
      </c>
      <c r="M565" s="17">
        <v>0</v>
      </c>
      <c r="N565" s="17">
        <v>0</v>
      </c>
    </row>
    <row r="566" spans="2:14">
      <c r="B566" s="15">
        <v>785279</v>
      </c>
      <c r="C566" s="16">
        <v>38441</v>
      </c>
      <c r="D566" s="15">
        <v>2005</v>
      </c>
      <c r="E566" s="15"/>
      <c r="F566" s="15" t="s">
        <v>962</v>
      </c>
      <c r="G566" s="17"/>
      <c r="H566" s="17">
        <v>0</v>
      </c>
      <c r="I566" s="17">
        <v>0</v>
      </c>
      <c r="J566" s="17">
        <v>0</v>
      </c>
      <c r="K566" s="17">
        <v>0</v>
      </c>
      <c r="L566" s="17">
        <v>0</v>
      </c>
      <c r="M566" s="17">
        <v>0</v>
      </c>
      <c r="N566" s="17">
        <v>0</v>
      </c>
    </row>
    <row r="567" spans="2:14">
      <c r="B567" s="15">
        <v>785279</v>
      </c>
      <c r="C567" s="16">
        <v>38441</v>
      </c>
      <c r="D567" s="15">
        <v>2005</v>
      </c>
      <c r="E567" s="15"/>
      <c r="F567" s="15" t="s">
        <v>963</v>
      </c>
      <c r="G567" s="17"/>
      <c r="H567" s="17">
        <v>0</v>
      </c>
      <c r="I567" s="17">
        <v>0</v>
      </c>
      <c r="J567" s="17">
        <v>0</v>
      </c>
      <c r="K567" s="17">
        <v>0</v>
      </c>
      <c r="L567" s="17">
        <v>0</v>
      </c>
      <c r="M567" s="17">
        <v>0</v>
      </c>
      <c r="N567" s="17">
        <v>0</v>
      </c>
    </row>
    <row r="568" spans="2:14">
      <c r="B568" s="15">
        <v>786384</v>
      </c>
      <c r="C568" s="16">
        <v>38314</v>
      </c>
      <c r="D568" s="15">
        <v>2004</v>
      </c>
      <c r="E568" s="15"/>
      <c r="F568" s="15" t="s">
        <v>961</v>
      </c>
      <c r="G568" s="17"/>
      <c r="H568" s="17">
        <v>0</v>
      </c>
      <c r="I568" s="17">
        <v>0</v>
      </c>
      <c r="J568" s="17">
        <v>0</v>
      </c>
      <c r="K568" s="17">
        <v>0</v>
      </c>
      <c r="L568" s="17">
        <v>0</v>
      </c>
      <c r="M568" s="17">
        <v>0</v>
      </c>
      <c r="N568" s="17">
        <v>0</v>
      </c>
    </row>
    <row r="569" spans="2:14">
      <c r="B569" s="15">
        <v>786384</v>
      </c>
      <c r="C569" s="16">
        <v>38314</v>
      </c>
      <c r="D569" s="15">
        <v>2004</v>
      </c>
      <c r="E569" s="15"/>
      <c r="F569" s="15" t="s">
        <v>962</v>
      </c>
      <c r="G569" s="17"/>
      <c r="H569" s="17">
        <v>100000</v>
      </c>
      <c r="I569" s="17">
        <v>0</v>
      </c>
      <c r="J569" s="17">
        <v>0</v>
      </c>
      <c r="K569" s="17">
        <v>0</v>
      </c>
      <c r="L569" s="17">
        <v>0</v>
      </c>
      <c r="M569" s="17">
        <v>0</v>
      </c>
      <c r="N569" s="17">
        <v>0</v>
      </c>
    </row>
    <row r="570" spans="2:14">
      <c r="B570" s="15">
        <v>786384</v>
      </c>
      <c r="C570" s="16">
        <v>38314</v>
      </c>
      <c r="D570" s="15">
        <v>2004</v>
      </c>
      <c r="E570" s="15"/>
      <c r="F570" s="15" t="s">
        <v>963</v>
      </c>
      <c r="G570" s="17"/>
      <c r="H570" s="17">
        <v>100000</v>
      </c>
      <c r="I570" s="17">
        <v>0</v>
      </c>
      <c r="J570" s="17">
        <v>0</v>
      </c>
      <c r="K570" s="17">
        <v>0</v>
      </c>
      <c r="L570" s="17">
        <v>0</v>
      </c>
      <c r="M570" s="17">
        <v>0</v>
      </c>
      <c r="N570" s="17">
        <v>0</v>
      </c>
    </row>
    <row r="571" spans="2:14">
      <c r="B571" s="15">
        <v>788554</v>
      </c>
      <c r="C571" s="16">
        <v>38483</v>
      </c>
      <c r="D571" s="15">
        <v>2005</v>
      </c>
      <c r="E571" s="15"/>
      <c r="F571" s="15" t="s">
        <v>961</v>
      </c>
      <c r="G571" s="17"/>
      <c r="H571" s="17">
        <v>0</v>
      </c>
      <c r="I571" s="17">
        <v>0</v>
      </c>
      <c r="J571" s="17">
        <v>0</v>
      </c>
      <c r="K571" s="17">
        <v>0</v>
      </c>
      <c r="L571" s="17">
        <v>0</v>
      </c>
      <c r="M571" s="17">
        <v>0</v>
      </c>
      <c r="N571" s="17">
        <v>0</v>
      </c>
    </row>
    <row r="572" spans="2:14">
      <c r="B572" s="15">
        <v>788554</v>
      </c>
      <c r="C572" s="16">
        <v>38483</v>
      </c>
      <c r="D572" s="15">
        <v>2005</v>
      </c>
      <c r="E572" s="15"/>
      <c r="F572" s="15" t="s">
        <v>962</v>
      </c>
      <c r="G572" s="17"/>
      <c r="H572" s="17">
        <v>0</v>
      </c>
      <c r="I572" s="17">
        <v>0</v>
      </c>
      <c r="J572" s="17">
        <v>0</v>
      </c>
      <c r="K572" s="17">
        <v>0</v>
      </c>
      <c r="L572" s="17">
        <v>0</v>
      </c>
      <c r="M572" s="17">
        <v>0</v>
      </c>
      <c r="N572" s="17">
        <v>0</v>
      </c>
    </row>
    <row r="573" spans="2:14">
      <c r="B573" s="15">
        <v>788554</v>
      </c>
      <c r="C573" s="16">
        <v>38483</v>
      </c>
      <c r="D573" s="15">
        <v>2005</v>
      </c>
      <c r="E573" s="15"/>
      <c r="F573" s="15" t="s">
        <v>963</v>
      </c>
      <c r="G573" s="17"/>
      <c r="H573" s="17">
        <v>1991.72</v>
      </c>
      <c r="I573" s="17">
        <v>2496.27</v>
      </c>
      <c r="J573" s="17">
        <v>2496.27</v>
      </c>
      <c r="K573" s="17">
        <v>2496.27</v>
      </c>
      <c r="L573" s="17">
        <v>2496.27</v>
      </c>
      <c r="M573" s="17">
        <v>2496.27</v>
      </c>
      <c r="N573" s="17">
        <v>2496.27</v>
      </c>
    </row>
    <row r="574" spans="2:14">
      <c r="B574" s="15">
        <v>794230</v>
      </c>
      <c r="C574" s="16">
        <v>38460</v>
      </c>
      <c r="D574" s="15">
        <v>2005</v>
      </c>
      <c r="E574" s="15"/>
      <c r="F574" s="15" t="s">
        <v>961</v>
      </c>
      <c r="G574" s="17"/>
      <c r="H574" s="17">
        <v>0</v>
      </c>
      <c r="I574" s="17">
        <v>0</v>
      </c>
      <c r="J574" s="17">
        <v>0</v>
      </c>
      <c r="K574" s="17">
        <v>0</v>
      </c>
      <c r="L574" s="17">
        <v>0</v>
      </c>
      <c r="M574" s="17">
        <v>0</v>
      </c>
      <c r="N574" s="17">
        <v>0</v>
      </c>
    </row>
    <row r="575" spans="2:14">
      <c r="B575" s="15">
        <v>794230</v>
      </c>
      <c r="C575" s="16">
        <v>38460</v>
      </c>
      <c r="D575" s="15">
        <v>2005</v>
      </c>
      <c r="E575" s="15"/>
      <c r="F575" s="15" t="s">
        <v>962</v>
      </c>
      <c r="G575" s="17"/>
      <c r="H575" s="17">
        <v>0</v>
      </c>
      <c r="I575" s="17">
        <v>0</v>
      </c>
      <c r="J575" s="17">
        <v>0</v>
      </c>
      <c r="K575" s="17">
        <v>0</v>
      </c>
      <c r="L575" s="17">
        <v>0</v>
      </c>
      <c r="M575" s="17">
        <v>0</v>
      </c>
      <c r="N575" s="17">
        <v>0</v>
      </c>
    </row>
    <row r="576" spans="2:14">
      <c r="B576" s="15">
        <v>794230</v>
      </c>
      <c r="C576" s="16">
        <v>38460</v>
      </c>
      <c r="D576" s="15">
        <v>2005</v>
      </c>
      <c r="E576" s="15"/>
      <c r="F576" s="15" t="s">
        <v>963</v>
      </c>
      <c r="G576" s="17"/>
      <c r="H576" s="17">
        <v>3998.06</v>
      </c>
      <c r="I576" s="17">
        <v>5221.7700000000004</v>
      </c>
      <c r="J576" s="17">
        <v>5221.7700000000004</v>
      </c>
      <c r="K576" s="17">
        <v>5221.7700000000004</v>
      </c>
      <c r="L576" s="17">
        <v>5221.7700000000004</v>
      </c>
      <c r="M576" s="17">
        <v>5221.7700000000004</v>
      </c>
      <c r="N576" s="17">
        <v>5221.7700000000004</v>
      </c>
    </row>
    <row r="577" spans="2:14">
      <c r="B577" s="15">
        <v>808550</v>
      </c>
      <c r="C577" s="16">
        <v>38378</v>
      </c>
      <c r="D577" s="15">
        <v>2005</v>
      </c>
      <c r="E577" s="15"/>
      <c r="F577" s="15" t="s">
        <v>961</v>
      </c>
      <c r="G577" s="17"/>
      <c r="H577" s="17">
        <v>2578.54</v>
      </c>
      <c r="I577" s="17">
        <v>2578.54</v>
      </c>
      <c r="J577" s="17">
        <v>2578.54</v>
      </c>
      <c r="K577" s="17">
        <v>2578.54</v>
      </c>
      <c r="L577" s="17">
        <v>2578.54</v>
      </c>
      <c r="M577" s="17">
        <v>2578.54</v>
      </c>
      <c r="N577" s="17">
        <v>2578.54</v>
      </c>
    </row>
    <row r="578" spans="2:14">
      <c r="B578" s="15">
        <v>808550</v>
      </c>
      <c r="C578" s="16">
        <v>38378</v>
      </c>
      <c r="D578" s="15">
        <v>2005</v>
      </c>
      <c r="E578" s="15"/>
      <c r="F578" s="15" t="s">
        <v>962</v>
      </c>
      <c r="G578" s="17"/>
      <c r="H578" s="17">
        <v>0</v>
      </c>
      <c r="I578" s="17">
        <v>0</v>
      </c>
      <c r="J578" s="17">
        <v>0</v>
      </c>
      <c r="K578" s="17">
        <v>0</v>
      </c>
      <c r="L578" s="17">
        <v>0</v>
      </c>
      <c r="M578" s="17">
        <v>0</v>
      </c>
      <c r="N578" s="17">
        <v>0</v>
      </c>
    </row>
    <row r="579" spans="2:14">
      <c r="B579" s="15">
        <v>808550</v>
      </c>
      <c r="C579" s="16">
        <v>38378</v>
      </c>
      <c r="D579" s="15">
        <v>2005</v>
      </c>
      <c r="E579" s="15"/>
      <c r="F579" s="15" t="s">
        <v>963</v>
      </c>
      <c r="G579" s="17"/>
      <c r="H579" s="17">
        <v>2578.54</v>
      </c>
      <c r="I579" s="17">
        <v>2578.54</v>
      </c>
      <c r="J579" s="17">
        <v>2578.54</v>
      </c>
      <c r="K579" s="17">
        <v>2578.54</v>
      </c>
      <c r="L579" s="17">
        <v>2578.54</v>
      </c>
      <c r="M579" s="17">
        <v>2578.54</v>
      </c>
      <c r="N579" s="17">
        <v>2578.54</v>
      </c>
    </row>
    <row r="580" spans="2:14">
      <c r="B580" s="15">
        <v>808626</v>
      </c>
      <c r="C580" s="16">
        <v>38456</v>
      </c>
      <c r="D580" s="15">
        <v>2005</v>
      </c>
      <c r="E580" s="15"/>
      <c r="F580" s="15" t="s">
        <v>961</v>
      </c>
      <c r="G580" s="17"/>
      <c r="H580" s="17">
        <v>2769.57</v>
      </c>
      <c r="I580" s="17">
        <v>2769.57</v>
      </c>
      <c r="J580" s="17">
        <v>2769.57</v>
      </c>
      <c r="K580" s="17">
        <v>2769.57</v>
      </c>
      <c r="L580" s="17">
        <v>2769.57</v>
      </c>
      <c r="M580" s="17">
        <v>2769.57</v>
      </c>
      <c r="N580" s="17">
        <v>2769.57</v>
      </c>
    </row>
    <row r="581" spans="2:14">
      <c r="B581" s="15">
        <v>808626</v>
      </c>
      <c r="C581" s="16">
        <v>38456</v>
      </c>
      <c r="D581" s="15">
        <v>2005</v>
      </c>
      <c r="E581" s="15"/>
      <c r="F581" s="15" t="s">
        <v>962</v>
      </c>
      <c r="G581" s="17"/>
      <c r="H581" s="17">
        <v>0</v>
      </c>
      <c r="I581" s="17">
        <v>0</v>
      </c>
      <c r="J581" s="17">
        <v>0</v>
      </c>
      <c r="K581" s="17">
        <v>0</v>
      </c>
      <c r="L581" s="17">
        <v>0</v>
      </c>
      <c r="M581" s="17">
        <v>0</v>
      </c>
      <c r="N581" s="17">
        <v>0</v>
      </c>
    </row>
    <row r="582" spans="2:14">
      <c r="B582" s="15">
        <v>808626</v>
      </c>
      <c r="C582" s="16">
        <v>38456</v>
      </c>
      <c r="D582" s="15">
        <v>2005</v>
      </c>
      <c r="E582" s="15"/>
      <c r="F582" s="15" t="s">
        <v>963</v>
      </c>
      <c r="G582" s="17"/>
      <c r="H582" s="17">
        <v>2769.57</v>
      </c>
      <c r="I582" s="17">
        <v>2769.57</v>
      </c>
      <c r="J582" s="17">
        <v>2769.57</v>
      </c>
      <c r="K582" s="17">
        <v>2769.57</v>
      </c>
      <c r="L582" s="17">
        <v>2769.57</v>
      </c>
      <c r="M582" s="17">
        <v>2769.57</v>
      </c>
      <c r="N582" s="17">
        <v>2769.57</v>
      </c>
    </row>
    <row r="583" spans="2:14">
      <c r="B583" s="15">
        <v>809350</v>
      </c>
      <c r="C583" s="16">
        <v>38461</v>
      </c>
      <c r="D583" s="15">
        <v>2005</v>
      </c>
      <c r="E583" s="15"/>
      <c r="F583" s="15" t="s">
        <v>961</v>
      </c>
      <c r="G583" s="17"/>
      <c r="H583" s="17">
        <v>698.7</v>
      </c>
      <c r="I583" s="17">
        <v>698.7</v>
      </c>
      <c r="J583" s="17">
        <v>698.7</v>
      </c>
      <c r="K583" s="17">
        <v>698.7</v>
      </c>
      <c r="L583" s="17">
        <v>698.7</v>
      </c>
      <c r="M583" s="17">
        <v>698.7</v>
      </c>
      <c r="N583" s="17">
        <v>698.7</v>
      </c>
    </row>
    <row r="584" spans="2:14">
      <c r="B584" s="15">
        <v>809350</v>
      </c>
      <c r="C584" s="16">
        <v>38461</v>
      </c>
      <c r="D584" s="15">
        <v>2005</v>
      </c>
      <c r="E584" s="15"/>
      <c r="F584" s="15" t="s">
        <v>962</v>
      </c>
      <c r="G584" s="17"/>
      <c r="H584" s="17">
        <v>0</v>
      </c>
      <c r="I584" s="17">
        <v>0</v>
      </c>
      <c r="J584" s="17">
        <v>0</v>
      </c>
      <c r="K584" s="17">
        <v>0</v>
      </c>
      <c r="L584" s="17">
        <v>0</v>
      </c>
      <c r="M584" s="17">
        <v>0</v>
      </c>
      <c r="N584" s="17">
        <v>0</v>
      </c>
    </row>
    <row r="585" spans="2:14">
      <c r="B585" s="15">
        <v>809350</v>
      </c>
      <c r="C585" s="16">
        <v>38461</v>
      </c>
      <c r="D585" s="15">
        <v>2005</v>
      </c>
      <c r="E585" s="15"/>
      <c r="F585" s="15" t="s">
        <v>963</v>
      </c>
      <c r="G585" s="17"/>
      <c r="H585" s="17">
        <v>698.7</v>
      </c>
      <c r="I585" s="17">
        <v>698.7</v>
      </c>
      <c r="J585" s="17">
        <v>698.7</v>
      </c>
      <c r="K585" s="17">
        <v>698.7</v>
      </c>
      <c r="L585" s="17">
        <v>698.7</v>
      </c>
      <c r="M585" s="17">
        <v>698.7</v>
      </c>
      <c r="N585" s="17">
        <v>698.7</v>
      </c>
    </row>
    <row r="586" spans="2:14">
      <c r="B586" s="15">
        <v>809863</v>
      </c>
      <c r="C586" s="16">
        <v>38379</v>
      </c>
      <c r="D586" s="15">
        <v>2005</v>
      </c>
      <c r="E586" s="15"/>
      <c r="F586" s="15" t="s">
        <v>961</v>
      </c>
      <c r="G586" s="17"/>
      <c r="H586" s="17">
        <v>588.36</v>
      </c>
      <c r="I586" s="17">
        <v>588.36</v>
      </c>
      <c r="J586" s="17">
        <v>588.36</v>
      </c>
      <c r="K586" s="17">
        <v>588.36</v>
      </c>
      <c r="L586" s="17">
        <v>588.36</v>
      </c>
      <c r="M586" s="17">
        <v>588.36</v>
      </c>
      <c r="N586" s="17">
        <v>588.36</v>
      </c>
    </row>
    <row r="587" spans="2:14">
      <c r="B587" s="15">
        <v>809863</v>
      </c>
      <c r="C587" s="16">
        <v>38379</v>
      </c>
      <c r="D587" s="15">
        <v>2005</v>
      </c>
      <c r="E587" s="15"/>
      <c r="F587" s="15" t="s">
        <v>962</v>
      </c>
      <c r="G587" s="17"/>
      <c r="H587" s="17">
        <v>0.09</v>
      </c>
      <c r="I587" s="17">
        <v>0.09</v>
      </c>
      <c r="J587" s="17">
        <v>0.09</v>
      </c>
      <c r="K587" s="17">
        <v>0.09</v>
      </c>
      <c r="L587" s="17">
        <v>0.09</v>
      </c>
      <c r="M587" s="17">
        <v>0.09</v>
      </c>
      <c r="N587" s="17">
        <v>0.09</v>
      </c>
    </row>
    <row r="588" spans="2:14">
      <c r="B588" s="15">
        <v>809863</v>
      </c>
      <c r="C588" s="16">
        <v>38379</v>
      </c>
      <c r="D588" s="15">
        <v>2005</v>
      </c>
      <c r="E588" s="15"/>
      <c r="F588" s="15" t="s">
        <v>963</v>
      </c>
      <c r="G588" s="17"/>
      <c r="H588" s="17">
        <v>588.45000000000005</v>
      </c>
      <c r="I588" s="17">
        <v>588.45000000000005</v>
      </c>
      <c r="J588" s="17">
        <v>588.45000000000005</v>
      </c>
      <c r="K588" s="17">
        <v>588.45000000000005</v>
      </c>
      <c r="L588" s="17">
        <v>588.45000000000005</v>
      </c>
      <c r="M588" s="17">
        <v>588.45000000000005</v>
      </c>
      <c r="N588" s="17">
        <v>588.45000000000005</v>
      </c>
    </row>
    <row r="589" spans="2:14">
      <c r="B589" s="15">
        <v>812354</v>
      </c>
      <c r="C589" s="16">
        <v>38490</v>
      </c>
      <c r="D589" s="15">
        <v>2005</v>
      </c>
      <c r="E589" s="15"/>
      <c r="F589" s="15" t="s">
        <v>961</v>
      </c>
      <c r="G589" s="17"/>
      <c r="H589" s="17">
        <v>0</v>
      </c>
      <c r="I589" s="17">
        <v>0</v>
      </c>
      <c r="J589" s="17">
        <v>0</v>
      </c>
      <c r="K589" s="17">
        <v>0</v>
      </c>
      <c r="L589" s="17">
        <v>1422.65</v>
      </c>
      <c r="M589" s="17">
        <v>29386.16</v>
      </c>
      <c r="N589" s="17">
        <v>29386.16</v>
      </c>
    </row>
    <row r="590" spans="2:14">
      <c r="B590" s="15">
        <v>812354</v>
      </c>
      <c r="C590" s="16">
        <v>38490</v>
      </c>
      <c r="D590" s="15">
        <v>2005</v>
      </c>
      <c r="E590" s="15"/>
      <c r="F590" s="15" t="s">
        <v>962</v>
      </c>
      <c r="G590" s="17"/>
      <c r="H590" s="17">
        <v>205000</v>
      </c>
      <c r="I590" s="17">
        <v>205000</v>
      </c>
      <c r="J590" s="17">
        <v>125000</v>
      </c>
      <c r="K590" s="17">
        <v>125000</v>
      </c>
      <c r="L590" s="17">
        <v>123577.35</v>
      </c>
      <c r="M590" s="17">
        <v>0</v>
      </c>
      <c r="N590" s="17">
        <v>0</v>
      </c>
    </row>
    <row r="591" spans="2:14">
      <c r="B591" s="15">
        <v>812354</v>
      </c>
      <c r="C591" s="16">
        <v>38490</v>
      </c>
      <c r="D591" s="15">
        <v>2005</v>
      </c>
      <c r="E591" s="15"/>
      <c r="F591" s="15" t="s">
        <v>963</v>
      </c>
      <c r="G591" s="17"/>
      <c r="H591" s="17">
        <v>249285.51</v>
      </c>
      <c r="I591" s="17">
        <v>268066.40999999997</v>
      </c>
      <c r="J591" s="17">
        <v>195489.48</v>
      </c>
      <c r="K591" s="17">
        <v>195489.48</v>
      </c>
      <c r="L591" s="17">
        <v>209942.01</v>
      </c>
      <c r="M591" s="17">
        <v>114328.17</v>
      </c>
      <c r="N591" s="17">
        <v>114328.17</v>
      </c>
    </row>
    <row r="592" spans="2:14">
      <c r="B592" s="15">
        <v>816462</v>
      </c>
      <c r="C592" s="16">
        <v>38477</v>
      </c>
      <c r="D592" s="15">
        <v>2005</v>
      </c>
      <c r="E592" s="15"/>
      <c r="F592" s="15" t="s">
        <v>961</v>
      </c>
      <c r="G592" s="17"/>
      <c r="H592" s="17">
        <v>0</v>
      </c>
      <c r="I592" s="17">
        <v>0</v>
      </c>
      <c r="J592" s="17">
        <v>0</v>
      </c>
      <c r="K592" s="17">
        <v>0</v>
      </c>
      <c r="L592" s="17">
        <v>0</v>
      </c>
      <c r="M592" s="17">
        <v>0</v>
      </c>
      <c r="N592" s="17">
        <v>0</v>
      </c>
    </row>
    <row r="593" spans="2:14">
      <c r="B593" s="15">
        <v>816462</v>
      </c>
      <c r="C593" s="16">
        <v>38477</v>
      </c>
      <c r="D593" s="15">
        <v>2005</v>
      </c>
      <c r="E593" s="15"/>
      <c r="F593" s="15" t="s">
        <v>962</v>
      </c>
      <c r="G593" s="17"/>
      <c r="H593" s="17">
        <v>70000</v>
      </c>
      <c r="I593" s="17">
        <v>0</v>
      </c>
      <c r="J593" s="17">
        <v>0</v>
      </c>
      <c r="K593" s="17">
        <v>0</v>
      </c>
      <c r="L593" s="17">
        <v>0</v>
      </c>
      <c r="M593" s="17">
        <v>0</v>
      </c>
      <c r="N593" s="17">
        <v>0</v>
      </c>
    </row>
    <row r="594" spans="2:14">
      <c r="B594" s="15">
        <v>816462</v>
      </c>
      <c r="C594" s="16">
        <v>38477</v>
      </c>
      <c r="D594" s="15">
        <v>2005</v>
      </c>
      <c r="E594" s="15"/>
      <c r="F594" s="15" t="s">
        <v>963</v>
      </c>
      <c r="G594" s="17"/>
      <c r="H594" s="17">
        <v>70000</v>
      </c>
      <c r="I594" s="17">
        <v>524.42999999999995</v>
      </c>
      <c r="J594" s="17">
        <v>8211.93</v>
      </c>
      <c r="K594" s="17">
        <v>8211.93</v>
      </c>
      <c r="L594" s="17">
        <v>8211.93</v>
      </c>
      <c r="M594" s="17">
        <v>8211.93</v>
      </c>
      <c r="N594" s="17">
        <v>8211.93</v>
      </c>
    </row>
    <row r="595" spans="2:14">
      <c r="B595" s="15">
        <v>816538</v>
      </c>
      <c r="C595" s="16">
        <v>38477</v>
      </c>
      <c r="D595" s="15">
        <v>2005</v>
      </c>
      <c r="E595" s="15"/>
      <c r="F595" s="15" t="s">
        <v>961</v>
      </c>
      <c r="G595" s="17"/>
      <c r="H595" s="17">
        <v>0</v>
      </c>
      <c r="I595" s="17">
        <v>0</v>
      </c>
      <c r="J595" s="17">
        <v>0</v>
      </c>
      <c r="K595" s="17">
        <v>0</v>
      </c>
      <c r="L595" s="17">
        <v>0</v>
      </c>
      <c r="M595" s="17">
        <v>0</v>
      </c>
      <c r="N595" s="17">
        <v>0</v>
      </c>
    </row>
    <row r="596" spans="2:14">
      <c r="B596" s="15">
        <v>816538</v>
      </c>
      <c r="C596" s="16">
        <v>38477</v>
      </c>
      <c r="D596" s="15">
        <v>2005</v>
      </c>
      <c r="E596" s="15"/>
      <c r="F596" s="15" t="s">
        <v>962</v>
      </c>
      <c r="G596" s="17"/>
      <c r="H596" s="17">
        <v>20000</v>
      </c>
      <c r="I596" s="17">
        <v>20000</v>
      </c>
      <c r="J596" s="17">
        <v>0</v>
      </c>
      <c r="K596" s="17">
        <v>0</v>
      </c>
      <c r="L596" s="17">
        <v>0</v>
      </c>
      <c r="M596" s="17">
        <v>0</v>
      </c>
      <c r="N596" s="17">
        <v>0</v>
      </c>
    </row>
    <row r="597" spans="2:14">
      <c r="B597" s="15">
        <v>816538</v>
      </c>
      <c r="C597" s="16">
        <v>38477</v>
      </c>
      <c r="D597" s="15">
        <v>2005</v>
      </c>
      <c r="E597" s="15"/>
      <c r="F597" s="15" t="s">
        <v>963</v>
      </c>
      <c r="G597" s="17"/>
      <c r="H597" s="17">
        <v>20000</v>
      </c>
      <c r="I597" s="17">
        <v>20000</v>
      </c>
      <c r="J597" s="17">
        <v>5032.5</v>
      </c>
      <c r="K597" s="17">
        <v>5032.5</v>
      </c>
      <c r="L597" s="17">
        <v>5032.5</v>
      </c>
      <c r="M597" s="17">
        <v>5032.5</v>
      </c>
      <c r="N597" s="17">
        <v>5032.5</v>
      </c>
    </row>
    <row r="598" spans="2:14">
      <c r="B598" s="15">
        <v>826123</v>
      </c>
      <c r="C598" s="16">
        <v>38455</v>
      </c>
      <c r="D598" s="15">
        <v>2005</v>
      </c>
      <c r="E598" s="15"/>
      <c r="F598" s="15" t="s">
        <v>961</v>
      </c>
      <c r="G598" s="17"/>
      <c r="H598" s="17">
        <v>1829.76</v>
      </c>
      <c r="I598" s="17">
        <v>1829.76</v>
      </c>
      <c r="J598" s="17">
        <v>1829.76</v>
      </c>
      <c r="K598" s="17">
        <v>1829.76</v>
      </c>
      <c r="L598" s="17">
        <v>1829.76</v>
      </c>
      <c r="M598" s="17">
        <v>1829.76</v>
      </c>
      <c r="N598" s="17">
        <v>1829.76</v>
      </c>
    </row>
    <row r="599" spans="2:14">
      <c r="B599" s="15">
        <v>826123</v>
      </c>
      <c r="C599" s="16">
        <v>38455</v>
      </c>
      <c r="D599" s="15">
        <v>2005</v>
      </c>
      <c r="E599" s="15"/>
      <c r="F599" s="15" t="s">
        <v>962</v>
      </c>
      <c r="G599" s="17"/>
      <c r="H599" s="17">
        <v>0</v>
      </c>
      <c r="I599" s="17">
        <v>0</v>
      </c>
      <c r="J599" s="17">
        <v>0</v>
      </c>
      <c r="K599" s="17">
        <v>0</v>
      </c>
      <c r="L599" s="17">
        <v>0</v>
      </c>
      <c r="M599" s="17">
        <v>0</v>
      </c>
      <c r="N599" s="17">
        <v>0</v>
      </c>
    </row>
    <row r="600" spans="2:14">
      <c r="B600" s="15">
        <v>826123</v>
      </c>
      <c r="C600" s="16">
        <v>38455</v>
      </c>
      <c r="D600" s="15">
        <v>2005</v>
      </c>
      <c r="E600" s="15"/>
      <c r="F600" s="15" t="s">
        <v>963</v>
      </c>
      <c r="G600" s="17"/>
      <c r="H600" s="17">
        <v>1829.76</v>
      </c>
      <c r="I600" s="17">
        <v>1829.76</v>
      </c>
      <c r="J600" s="17">
        <v>1829.54</v>
      </c>
      <c r="K600" s="17">
        <v>1829.54</v>
      </c>
      <c r="L600" s="17">
        <v>1829.54</v>
      </c>
      <c r="M600" s="17">
        <v>1829.54</v>
      </c>
      <c r="N600" s="17">
        <v>1829.54</v>
      </c>
    </row>
    <row r="601" spans="2:14">
      <c r="B601" s="15">
        <v>826271</v>
      </c>
      <c r="C601" s="16">
        <v>38360</v>
      </c>
      <c r="D601" s="15">
        <v>2005</v>
      </c>
      <c r="E601" s="15"/>
      <c r="F601" s="15" t="s">
        <v>961</v>
      </c>
      <c r="G601" s="17"/>
      <c r="H601" s="17">
        <v>1248.28</v>
      </c>
      <c r="I601" s="17">
        <v>1248.28</v>
      </c>
      <c r="J601" s="17">
        <v>1248.28</v>
      </c>
      <c r="K601" s="17">
        <v>1248.28</v>
      </c>
      <c r="L601" s="17">
        <v>1248.28</v>
      </c>
      <c r="M601" s="17">
        <v>1248.28</v>
      </c>
      <c r="N601" s="17">
        <v>1248.28</v>
      </c>
    </row>
    <row r="602" spans="2:14">
      <c r="B602" s="15">
        <v>826271</v>
      </c>
      <c r="C602" s="16">
        <v>38360</v>
      </c>
      <c r="D602" s="15">
        <v>2005</v>
      </c>
      <c r="E602" s="15"/>
      <c r="F602" s="15" t="s">
        <v>962</v>
      </c>
      <c r="G602" s="17"/>
      <c r="H602" s="17">
        <v>0</v>
      </c>
      <c r="I602" s="17">
        <v>0</v>
      </c>
      <c r="J602" s="17">
        <v>0</v>
      </c>
      <c r="K602" s="17">
        <v>0</v>
      </c>
      <c r="L602" s="17">
        <v>0</v>
      </c>
      <c r="M602" s="17">
        <v>0</v>
      </c>
      <c r="N602" s="17">
        <v>0</v>
      </c>
    </row>
    <row r="603" spans="2:14">
      <c r="B603" s="15">
        <v>826271</v>
      </c>
      <c r="C603" s="16">
        <v>38360</v>
      </c>
      <c r="D603" s="15">
        <v>2005</v>
      </c>
      <c r="E603" s="15"/>
      <c r="F603" s="15" t="s">
        <v>963</v>
      </c>
      <c r="G603" s="17"/>
      <c r="H603" s="17">
        <v>1248.28</v>
      </c>
      <c r="I603" s="17">
        <v>1248.28</v>
      </c>
      <c r="J603" s="17">
        <v>1248.28</v>
      </c>
      <c r="K603" s="17">
        <v>1248.28</v>
      </c>
      <c r="L603" s="17">
        <v>1248.28</v>
      </c>
      <c r="M603" s="17">
        <v>1248.28</v>
      </c>
      <c r="N603" s="17">
        <v>1248.28</v>
      </c>
    </row>
    <row r="604" spans="2:14">
      <c r="B604" s="15">
        <v>826420</v>
      </c>
      <c r="C604" s="16">
        <v>38348</v>
      </c>
      <c r="D604" s="15">
        <v>2004</v>
      </c>
      <c r="E604" s="15"/>
      <c r="F604" s="15" t="s">
        <v>961</v>
      </c>
      <c r="G604" s="17"/>
      <c r="H604" s="17">
        <v>0</v>
      </c>
      <c r="I604" s="17">
        <v>709.59</v>
      </c>
      <c r="J604" s="17">
        <v>709.59</v>
      </c>
      <c r="K604" s="17">
        <v>709.59</v>
      </c>
      <c r="L604" s="17">
        <v>709.59</v>
      </c>
      <c r="M604" s="17">
        <v>709.59</v>
      </c>
      <c r="N604" s="17">
        <v>709.59</v>
      </c>
    </row>
    <row r="605" spans="2:14">
      <c r="B605" s="15">
        <v>826420</v>
      </c>
      <c r="C605" s="16">
        <v>38348</v>
      </c>
      <c r="D605" s="15">
        <v>2004</v>
      </c>
      <c r="E605" s="15"/>
      <c r="F605" s="15" t="s">
        <v>962</v>
      </c>
      <c r="G605" s="17"/>
      <c r="H605" s="17">
        <v>500</v>
      </c>
      <c r="I605" s="17">
        <v>0</v>
      </c>
      <c r="J605" s="17">
        <v>0</v>
      </c>
      <c r="K605" s="17">
        <v>0</v>
      </c>
      <c r="L605" s="17">
        <v>0</v>
      </c>
      <c r="M605" s="17">
        <v>0</v>
      </c>
      <c r="N605" s="17">
        <v>0</v>
      </c>
    </row>
    <row r="606" spans="2:14">
      <c r="B606" s="15">
        <v>826420</v>
      </c>
      <c r="C606" s="16">
        <v>38348</v>
      </c>
      <c r="D606" s="15">
        <v>2004</v>
      </c>
      <c r="E606" s="15"/>
      <c r="F606" s="15" t="s">
        <v>963</v>
      </c>
      <c r="G606" s="17"/>
      <c r="H606" s="17">
        <v>500</v>
      </c>
      <c r="I606" s="17">
        <v>709.58</v>
      </c>
      <c r="J606" s="17">
        <v>709.58</v>
      </c>
      <c r="K606" s="17">
        <v>709.58</v>
      </c>
      <c r="L606" s="17">
        <v>709.58</v>
      </c>
      <c r="M606" s="17">
        <v>709.58</v>
      </c>
      <c r="N606" s="17">
        <v>709.58</v>
      </c>
    </row>
    <row r="607" spans="2:14">
      <c r="B607" s="15">
        <v>826495</v>
      </c>
      <c r="C607" s="16">
        <v>38386</v>
      </c>
      <c r="D607" s="15">
        <v>2005</v>
      </c>
      <c r="E607" s="15"/>
      <c r="F607" s="15" t="s">
        <v>961</v>
      </c>
      <c r="G607" s="17"/>
      <c r="H607" s="17">
        <v>0</v>
      </c>
      <c r="I607" s="17">
        <v>0</v>
      </c>
      <c r="J607" s="17">
        <v>431.25</v>
      </c>
      <c r="K607" s="17">
        <v>431.25</v>
      </c>
      <c r="L607" s="17">
        <v>431.25</v>
      </c>
      <c r="M607" s="17">
        <v>431.25</v>
      </c>
      <c r="N607" s="17">
        <v>431.25</v>
      </c>
    </row>
    <row r="608" spans="2:14">
      <c r="B608" s="15">
        <v>826495</v>
      </c>
      <c r="C608" s="16">
        <v>38386</v>
      </c>
      <c r="D608" s="15">
        <v>2005</v>
      </c>
      <c r="E608" s="15"/>
      <c r="F608" s="15" t="s">
        <v>962</v>
      </c>
      <c r="G608" s="17"/>
      <c r="H608" s="17">
        <v>500</v>
      </c>
      <c r="I608" s="17">
        <v>375</v>
      </c>
      <c r="J608" s="17">
        <v>0</v>
      </c>
      <c r="K608" s="17">
        <v>0</v>
      </c>
      <c r="L608" s="17">
        <v>0</v>
      </c>
      <c r="M608" s="17">
        <v>0</v>
      </c>
      <c r="N608" s="17">
        <v>0</v>
      </c>
    </row>
    <row r="609" spans="2:14">
      <c r="B609" s="15">
        <v>826495</v>
      </c>
      <c r="C609" s="16">
        <v>38386</v>
      </c>
      <c r="D609" s="15">
        <v>2005</v>
      </c>
      <c r="E609" s="15"/>
      <c r="F609" s="15" t="s">
        <v>963</v>
      </c>
      <c r="G609" s="17"/>
      <c r="H609" s="17">
        <v>500</v>
      </c>
      <c r="I609" s="17">
        <v>375</v>
      </c>
      <c r="J609" s="17">
        <v>431.25</v>
      </c>
      <c r="K609" s="17">
        <v>431.25</v>
      </c>
      <c r="L609" s="17">
        <v>431.25</v>
      </c>
      <c r="M609" s="17">
        <v>431.25</v>
      </c>
      <c r="N609" s="17">
        <v>431.25</v>
      </c>
    </row>
    <row r="610" spans="2:14">
      <c r="B610" s="15">
        <v>826586</v>
      </c>
      <c r="C610" s="16">
        <v>38367</v>
      </c>
      <c r="D610" s="15">
        <v>2005</v>
      </c>
      <c r="E610" s="15"/>
      <c r="F610" s="15" t="s">
        <v>961</v>
      </c>
      <c r="G610" s="17"/>
      <c r="H610" s="17">
        <v>0</v>
      </c>
      <c r="I610" s="17">
        <v>2350.06</v>
      </c>
      <c r="J610" s="17">
        <v>2350.06</v>
      </c>
      <c r="K610" s="17">
        <v>2350.06</v>
      </c>
      <c r="L610" s="17">
        <v>2350.06</v>
      </c>
      <c r="M610" s="17">
        <v>2350.06</v>
      </c>
      <c r="N610" s="17">
        <v>2350.06</v>
      </c>
    </row>
    <row r="611" spans="2:14">
      <c r="B611" s="15">
        <v>826586</v>
      </c>
      <c r="C611" s="16">
        <v>38367</v>
      </c>
      <c r="D611" s="15">
        <v>2005</v>
      </c>
      <c r="E611" s="15"/>
      <c r="F611" s="15" t="s">
        <v>962</v>
      </c>
      <c r="G611" s="17"/>
      <c r="H611" s="17">
        <v>2350.0500000000002</v>
      </c>
      <c r="I611" s="17">
        <v>0</v>
      </c>
      <c r="J611" s="17">
        <v>0</v>
      </c>
      <c r="K611" s="17">
        <v>0</v>
      </c>
      <c r="L611" s="17">
        <v>0</v>
      </c>
      <c r="M611" s="17">
        <v>0</v>
      </c>
      <c r="N611" s="17">
        <v>0</v>
      </c>
    </row>
    <row r="612" spans="2:14">
      <c r="B612" s="15">
        <v>826586</v>
      </c>
      <c r="C612" s="16">
        <v>38367</v>
      </c>
      <c r="D612" s="15">
        <v>2005</v>
      </c>
      <c r="E612" s="15"/>
      <c r="F612" s="15" t="s">
        <v>963</v>
      </c>
      <c r="G612" s="17"/>
      <c r="H612" s="17">
        <v>2350.0500000000002</v>
      </c>
      <c r="I612" s="17">
        <v>2350.0500000000002</v>
      </c>
      <c r="J612" s="17">
        <v>2350.0500000000002</v>
      </c>
      <c r="K612" s="17">
        <v>2350.0500000000002</v>
      </c>
      <c r="L612" s="17">
        <v>2350.0500000000002</v>
      </c>
      <c r="M612" s="17">
        <v>2350.0500000000002</v>
      </c>
      <c r="N612" s="17">
        <v>2350.0500000000002</v>
      </c>
    </row>
    <row r="613" spans="2:14">
      <c r="B613" s="15">
        <v>831313</v>
      </c>
      <c r="C613" s="16">
        <v>38478</v>
      </c>
      <c r="D613" s="15">
        <v>2005</v>
      </c>
      <c r="E613" s="15"/>
      <c r="F613" s="15" t="s">
        <v>961</v>
      </c>
      <c r="G613" s="17"/>
      <c r="H613" s="17">
        <v>0</v>
      </c>
      <c r="I613" s="17">
        <v>0</v>
      </c>
      <c r="J613" s="17">
        <v>0</v>
      </c>
      <c r="K613" s="17">
        <v>2459.71</v>
      </c>
      <c r="L613" s="17">
        <v>2459.71</v>
      </c>
      <c r="M613" s="17">
        <v>2459.71</v>
      </c>
      <c r="N613" s="17">
        <v>2459.71</v>
      </c>
    </row>
    <row r="614" spans="2:14">
      <c r="B614" s="15">
        <v>831313</v>
      </c>
      <c r="C614" s="16">
        <v>38478</v>
      </c>
      <c r="D614" s="15">
        <v>2005</v>
      </c>
      <c r="E614" s="15"/>
      <c r="F614" s="15" t="s">
        <v>962</v>
      </c>
      <c r="G614" s="17"/>
      <c r="H614" s="17">
        <v>56000</v>
      </c>
      <c r="I614" s="17">
        <v>56000</v>
      </c>
      <c r="J614" s="17">
        <v>15767.95</v>
      </c>
      <c r="K614" s="17">
        <v>0</v>
      </c>
      <c r="L614" s="17">
        <v>0</v>
      </c>
      <c r="M614" s="17">
        <v>0</v>
      </c>
      <c r="N614" s="17">
        <v>0</v>
      </c>
    </row>
    <row r="615" spans="2:14">
      <c r="B615" s="15">
        <v>831313</v>
      </c>
      <c r="C615" s="16">
        <v>38478</v>
      </c>
      <c r="D615" s="15">
        <v>2005</v>
      </c>
      <c r="E615" s="15"/>
      <c r="F615" s="15" t="s">
        <v>963</v>
      </c>
      <c r="G615" s="17"/>
      <c r="H615" s="17">
        <v>59016.58</v>
      </c>
      <c r="I615" s="17">
        <v>59016.58</v>
      </c>
      <c r="J615" s="17">
        <v>18784.53</v>
      </c>
      <c r="K615" s="17">
        <v>16659.900000000001</v>
      </c>
      <c r="L615" s="17">
        <v>16659.900000000001</v>
      </c>
      <c r="M615" s="17">
        <v>16659.900000000001</v>
      </c>
      <c r="N615" s="17">
        <v>16659.900000000001</v>
      </c>
    </row>
    <row r="616" spans="2:14">
      <c r="B616" s="15">
        <v>831347</v>
      </c>
      <c r="C616" s="16">
        <v>38484</v>
      </c>
      <c r="D616" s="15">
        <v>2005</v>
      </c>
      <c r="E616" s="15"/>
      <c r="F616" s="15" t="s">
        <v>961</v>
      </c>
      <c r="G616" s="17"/>
      <c r="H616" s="17">
        <v>0</v>
      </c>
      <c r="I616" s="17">
        <v>0</v>
      </c>
      <c r="J616" s="17">
        <v>0</v>
      </c>
      <c r="K616" s="17">
        <v>75721.16</v>
      </c>
      <c r="L616" s="17">
        <v>75721.16</v>
      </c>
      <c r="M616" s="17">
        <v>75721.16</v>
      </c>
      <c r="N616" s="17">
        <v>75721.16</v>
      </c>
    </row>
    <row r="617" spans="2:14">
      <c r="B617" s="15">
        <v>831347</v>
      </c>
      <c r="C617" s="16">
        <v>38484</v>
      </c>
      <c r="D617" s="15">
        <v>2005</v>
      </c>
      <c r="E617" s="15"/>
      <c r="F617" s="15" t="s">
        <v>962</v>
      </c>
      <c r="G617" s="17"/>
      <c r="H617" s="17">
        <v>216000</v>
      </c>
      <c r="I617" s="17">
        <v>500000</v>
      </c>
      <c r="J617" s="17">
        <v>500000</v>
      </c>
      <c r="K617" s="17">
        <v>0</v>
      </c>
      <c r="L617" s="17">
        <v>0</v>
      </c>
      <c r="M617" s="17">
        <v>0</v>
      </c>
      <c r="N617" s="17">
        <v>0</v>
      </c>
    </row>
    <row r="618" spans="2:14">
      <c r="B618" s="15">
        <v>831347</v>
      </c>
      <c r="C618" s="16">
        <v>38484</v>
      </c>
      <c r="D618" s="15">
        <v>2005</v>
      </c>
      <c r="E618" s="15"/>
      <c r="F618" s="15" t="s">
        <v>963</v>
      </c>
      <c r="G618" s="17"/>
      <c r="H618" s="17">
        <v>219405.02</v>
      </c>
      <c r="I618" s="17">
        <v>503405.02</v>
      </c>
      <c r="J618" s="17">
        <v>503405.02</v>
      </c>
      <c r="K618" s="17">
        <v>79487.37</v>
      </c>
      <c r="L618" s="17">
        <v>96926.16</v>
      </c>
      <c r="M618" s="17">
        <v>96926.16</v>
      </c>
      <c r="N618" s="17">
        <v>96926.16</v>
      </c>
    </row>
    <row r="619" spans="2:14">
      <c r="B619" s="15">
        <v>838250</v>
      </c>
      <c r="C619" s="16">
        <v>38486</v>
      </c>
      <c r="D619" s="15">
        <v>2005</v>
      </c>
      <c r="E619" s="15"/>
      <c r="F619" s="15" t="s">
        <v>961</v>
      </c>
      <c r="G619" s="17"/>
      <c r="H619" s="17">
        <v>2576.09</v>
      </c>
      <c r="I619" s="17">
        <v>2576.09</v>
      </c>
      <c r="J619" s="17">
        <v>2576.09</v>
      </c>
      <c r="K619" s="17">
        <v>2576.09</v>
      </c>
      <c r="L619" s="17">
        <v>2576.09</v>
      </c>
      <c r="M619" s="17">
        <v>2576.09</v>
      </c>
      <c r="N619" s="17">
        <v>2576.09</v>
      </c>
    </row>
    <row r="620" spans="2:14">
      <c r="B620" s="15">
        <v>838250</v>
      </c>
      <c r="C620" s="16">
        <v>38486</v>
      </c>
      <c r="D620" s="15">
        <v>2005</v>
      </c>
      <c r="E620" s="15"/>
      <c r="F620" s="15" t="s">
        <v>962</v>
      </c>
      <c r="G620" s="17"/>
      <c r="H620" s="17">
        <v>0</v>
      </c>
      <c r="I620" s="17">
        <v>0</v>
      </c>
      <c r="J620" s="17">
        <v>0</v>
      </c>
      <c r="K620" s="17">
        <v>0</v>
      </c>
      <c r="L620" s="17">
        <v>0</v>
      </c>
      <c r="M620" s="17">
        <v>0</v>
      </c>
      <c r="N620" s="17">
        <v>0</v>
      </c>
    </row>
    <row r="621" spans="2:14">
      <c r="B621" s="15">
        <v>838250</v>
      </c>
      <c r="C621" s="16">
        <v>38486</v>
      </c>
      <c r="D621" s="15">
        <v>2005</v>
      </c>
      <c r="E621" s="15"/>
      <c r="F621" s="15" t="s">
        <v>963</v>
      </c>
      <c r="G621" s="17"/>
      <c r="H621" s="17">
        <v>2576.08</v>
      </c>
      <c r="I621" s="17">
        <v>2576.08</v>
      </c>
      <c r="J621" s="17">
        <v>2576.08</v>
      </c>
      <c r="K621" s="17">
        <v>2576.08</v>
      </c>
      <c r="L621" s="17">
        <v>2576.08</v>
      </c>
      <c r="M621" s="17">
        <v>2576.08</v>
      </c>
      <c r="N621" s="17">
        <v>2576.08</v>
      </c>
    </row>
    <row r="622" spans="2:14">
      <c r="B622" s="15">
        <v>848564</v>
      </c>
      <c r="C622" s="16">
        <v>38496</v>
      </c>
      <c r="D622" s="15">
        <v>2005</v>
      </c>
      <c r="E622" s="15"/>
      <c r="F622" s="15" t="s">
        <v>961</v>
      </c>
      <c r="G622" s="17"/>
      <c r="H622" s="17">
        <v>0</v>
      </c>
      <c r="I622" s="17">
        <v>3820.5</v>
      </c>
      <c r="J622" s="17">
        <v>3820.5</v>
      </c>
      <c r="K622" s="17">
        <v>3820.5</v>
      </c>
      <c r="L622" s="17">
        <v>3820.5</v>
      </c>
      <c r="M622" s="17">
        <v>3820.5</v>
      </c>
      <c r="N622" s="17">
        <v>3820.5</v>
      </c>
    </row>
    <row r="623" spans="2:14">
      <c r="B623" s="15">
        <v>848564</v>
      </c>
      <c r="C623" s="16">
        <v>38496</v>
      </c>
      <c r="D623" s="15">
        <v>2005</v>
      </c>
      <c r="E623" s="15"/>
      <c r="F623" s="15" t="s">
        <v>962</v>
      </c>
      <c r="G623" s="17"/>
      <c r="H623" s="17">
        <v>3820.5</v>
      </c>
      <c r="I623" s="17">
        <v>0</v>
      </c>
      <c r="J623" s="17">
        <v>0</v>
      </c>
      <c r="K623" s="17">
        <v>0</v>
      </c>
      <c r="L623" s="17">
        <v>0</v>
      </c>
      <c r="M623" s="17">
        <v>0</v>
      </c>
      <c r="N623" s="17">
        <v>0</v>
      </c>
    </row>
    <row r="624" spans="2:14">
      <c r="B624" s="15">
        <v>848564</v>
      </c>
      <c r="C624" s="16">
        <v>38496</v>
      </c>
      <c r="D624" s="15">
        <v>2005</v>
      </c>
      <c r="E624" s="15"/>
      <c r="F624" s="15" t="s">
        <v>963</v>
      </c>
      <c r="G624" s="17"/>
      <c r="H624" s="17">
        <v>3820.5</v>
      </c>
      <c r="I624" s="17">
        <v>3820.5</v>
      </c>
      <c r="J624" s="17">
        <v>3820.5</v>
      </c>
      <c r="K624" s="17">
        <v>3820.5</v>
      </c>
      <c r="L624" s="17">
        <v>3820.5</v>
      </c>
      <c r="M624" s="17">
        <v>3820.5</v>
      </c>
      <c r="N624" s="17">
        <v>3820.5</v>
      </c>
    </row>
    <row r="625" spans="2:14">
      <c r="B625" s="15">
        <v>850297</v>
      </c>
      <c r="C625" s="16">
        <v>38485</v>
      </c>
      <c r="D625" s="15">
        <v>2005</v>
      </c>
      <c r="E625" s="15"/>
      <c r="F625" s="15" t="s">
        <v>961</v>
      </c>
      <c r="G625" s="17"/>
      <c r="H625" s="17">
        <v>2171.91</v>
      </c>
      <c r="I625" s="17">
        <v>2171.91</v>
      </c>
      <c r="J625" s="17">
        <v>2171.91</v>
      </c>
      <c r="K625" s="17">
        <v>2171.91</v>
      </c>
      <c r="L625" s="17">
        <v>2171.91</v>
      </c>
      <c r="M625" s="17">
        <v>2171.91</v>
      </c>
      <c r="N625" s="17">
        <v>2171.91</v>
      </c>
    </row>
    <row r="626" spans="2:14">
      <c r="B626" s="15">
        <v>850297</v>
      </c>
      <c r="C626" s="16">
        <v>38485</v>
      </c>
      <c r="D626" s="15">
        <v>2005</v>
      </c>
      <c r="E626" s="15"/>
      <c r="F626" s="15" t="s">
        <v>962</v>
      </c>
      <c r="G626" s="17"/>
      <c r="H626" s="17">
        <v>0</v>
      </c>
      <c r="I626" s="17">
        <v>0</v>
      </c>
      <c r="J626" s="17">
        <v>0</v>
      </c>
      <c r="K626" s="17">
        <v>0</v>
      </c>
      <c r="L626" s="17">
        <v>0</v>
      </c>
      <c r="M626" s="17">
        <v>0</v>
      </c>
      <c r="N626" s="17">
        <v>0</v>
      </c>
    </row>
    <row r="627" spans="2:14">
      <c r="B627" s="15">
        <v>850297</v>
      </c>
      <c r="C627" s="16">
        <v>38485</v>
      </c>
      <c r="D627" s="15">
        <v>2005</v>
      </c>
      <c r="E627" s="15"/>
      <c r="F627" s="15" t="s">
        <v>963</v>
      </c>
      <c r="G627" s="17"/>
      <c r="H627" s="17">
        <v>2171.91</v>
      </c>
      <c r="I627" s="17">
        <v>2171.91</v>
      </c>
      <c r="J627" s="17">
        <v>2171.91</v>
      </c>
      <c r="K627" s="17">
        <v>2171.91</v>
      </c>
      <c r="L627" s="17">
        <v>2171.91</v>
      </c>
      <c r="M627" s="17">
        <v>2171.91</v>
      </c>
      <c r="N627" s="17">
        <v>2171.91</v>
      </c>
    </row>
    <row r="628" spans="2:14">
      <c r="B628" s="15">
        <v>852905</v>
      </c>
      <c r="C628" s="16">
        <v>38494</v>
      </c>
      <c r="D628" s="15">
        <v>2005</v>
      </c>
      <c r="E628" s="15"/>
      <c r="F628" s="15" t="s">
        <v>961</v>
      </c>
      <c r="G628" s="17"/>
      <c r="H628" s="17">
        <v>0</v>
      </c>
      <c r="I628" s="17">
        <v>0</v>
      </c>
      <c r="J628" s="17">
        <v>0</v>
      </c>
      <c r="K628" s="17">
        <v>91754.57</v>
      </c>
      <c r="L628" s="17">
        <v>91754.57</v>
      </c>
      <c r="M628" s="17">
        <v>91754.57</v>
      </c>
      <c r="N628" s="17">
        <v>91754.57</v>
      </c>
    </row>
    <row r="629" spans="2:14">
      <c r="B629" s="15">
        <v>852905</v>
      </c>
      <c r="C629" s="16">
        <v>38494</v>
      </c>
      <c r="D629" s="15">
        <v>2005</v>
      </c>
      <c r="E629" s="15"/>
      <c r="F629" s="15" t="s">
        <v>962</v>
      </c>
      <c r="G629" s="17"/>
      <c r="H629" s="17">
        <v>100000</v>
      </c>
      <c r="I629" s="17">
        <v>100000</v>
      </c>
      <c r="J629" s="17">
        <v>76518.86</v>
      </c>
      <c r="K629" s="17">
        <v>0</v>
      </c>
      <c r="L629" s="17">
        <v>0</v>
      </c>
      <c r="M629" s="17">
        <v>0</v>
      </c>
      <c r="N629" s="17">
        <v>0</v>
      </c>
    </row>
    <row r="630" spans="2:14">
      <c r="B630" s="15">
        <v>852905</v>
      </c>
      <c r="C630" s="16">
        <v>38494</v>
      </c>
      <c r="D630" s="15">
        <v>2005</v>
      </c>
      <c r="E630" s="15"/>
      <c r="F630" s="15" t="s">
        <v>963</v>
      </c>
      <c r="G630" s="17"/>
      <c r="H630" s="17">
        <v>100000</v>
      </c>
      <c r="I630" s="17">
        <v>100578.4</v>
      </c>
      <c r="J630" s="17">
        <v>101881.51</v>
      </c>
      <c r="K630" s="17">
        <v>125892.4</v>
      </c>
      <c r="L630" s="17">
        <v>125892.4</v>
      </c>
      <c r="M630" s="17">
        <v>125892.4</v>
      </c>
      <c r="N630" s="17">
        <v>125892.4</v>
      </c>
    </row>
    <row r="631" spans="2:14">
      <c r="B631" s="15">
        <v>852996</v>
      </c>
      <c r="C631" s="16">
        <v>38485</v>
      </c>
      <c r="D631" s="15">
        <v>2005</v>
      </c>
      <c r="E631" s="15"/>
      <c r="F631" s="15" t="s">
        <v>961</v>
      </c>
      <c r="G631" s="17"/>
      <c r="H631" s="17">
        <v>0</v>
      </c>
      <c r="I631" s="17">
        <v>0</v>
      </c>
      <c r="J631" s="17">
        <v>0</v>
      </c>
      <c r="K631" s="17">
        <v>0</v>
      </c>
      <c r="L631" s="17">
        <v>0</v>
      </c>
      <c r="M631" s="17">
        <v>0</v>
      </c>
      <c r="N631" s="17">
        <v>0</v>
      </c>
    </row>
    <row r="632" spans="2:14">
      <c r="B632" s="15">
        <v>852996</v>
      </c>
      <c r="C632" s="16">
        <v>38485</v>
      </c>
      <c r="D632" s="15">
        <v>2005</v>
      </c>
      <c r="E632" s="15"/>
      <c r="F632" s="15" t="s">
        <v>962</v>
      </c>
      <c r="G632" s="17"/>
      <c r="H632" s="17">
        <v>0</v>
      </c>
      <c r="I632" s="17">
        <v>0</v>
      </c>
      <c r="J632" s="17">
        <v>0</v>
      </c>
      <c r="K632" s="17">
        <v>0</v>
      </c>
      <c r="L632" s="17">
        <v>0</v>
      </c>
      <c r="M632" s="17">
        <v>0</v>
      </c>
      <c r="N632" s="17">
        <v>0</v>
      </c>
    </row>
    <row r="633" spans="2:14">
      <c r="B633" s="15">
        <v>852996</v>
      </c>
      <c r="C633" s="16">
        <v>38485</v>
      </c>
      <c r="D633" s="15">
        <v>2005</v>
      </c>
      <c r="E633" s="15"/>
      <c r="F633" s="15" t="s">
        <v>963</v>
      </c>
      <c r="G633" s="17"/>
      <c r="H633" s="17">
        <v>2869.46</v>
      </c>
      <c r="I633" s="17">
        <v>3638.94</v>
      </c>
      <c r="J633" s="17">
        <v>3638.94</v>
      </c>
      <c r="K633" s="17">
        <v>3638.94</v>
      </c>
      <c r="L633" s="17">
        <v>3638.94</v>
      </c>
      <c r="M633" s="17">
        <v>3638.94</v>
      </c>
      <c r="N633" s="17">
        <v>3638.94</v>
      </c>
    </row>
    <row r="634" spans="2:14">
      <c r="B634" s="15">
        <v>853069</v>
      </c>
      <c r="C634" s="16">
        <v>38494</v>
      </c>
      <c r="D634" s="15">
        <v>2005</v>
      </c>
      <c r="E634" s="15"/>
      <c r="F634" s="15" t="s">
        <v>961</v>
      </c>
      <c r="G634" s="17"/>
      <c r="H634" s="17">
        <v>0</v>
      </c>
      <c r="I634" s="17">
        <v>0</v>
      </c>
      <c r="J634" s="17">
        <v>0</v>
      </c>
      <c r="K634" s="17">
        <v>0</v>
      </c>
      <c r="L634" s="17">
        <v>0</v>
      </c>
      <c r="M634" s="17">
        <v>0</v>
      </c>
      <c r="N634" s="17">
        <v>0</v>
      </c>
    </row>
    <row r="635" spans="2:14">
      <c r="B635" s="15">
        <v>853069</v>
      </c>
      <c r="C635" s="16">
        <v>38494</v>
      </c>
      <c r="D635" s="15">
        <v>2005</v>
      </c>
      <c r="E635" s="15"/>
      <c r="F635" s="15" t="s">
        <v>962</v>
      </c>
      <c r="G635" s="17"/>
      <c r="H635" s="17">
        <v>0</v>
      </c>
      <c r="I635" s="17">
        <v>0</v>
      </c>
      <c r="J635" s="17">
        <v>0</v>
      </c>
      <c r="K635" s="17">
        <v>0</v>
      </c>
      <c r="L635" s="17">
        <v>0</v>
      </c>
      <c r="M635" s="17">
        <v>0</v>
      </c>
      <c r="N635" s="17">
        <v>0</v>
      </c>
    </row>
    <row r="636" spans="2:14">
      <c r="B636" s="15">
        <v>853069</v>
      </c>
      <c r="C636" s="16">
        <v>38494</v>
      </c>
      <c r="D636" s="15">
        <v>2005</v>
      </c>
      <c r="E636" s="15"/>
      <c r="F636" s="15" t="s">
        <v>963</v>
      </c>
      <c r="G636" s="17"/>
      <c r="H636" s="17">
        <v>3471.57</v>
      </c>
      <c r="I636" s="17">
        <v>3471.57</v>
      </c>
      <c r="J636" s="17">
        <v>3471.57</v>
      </c>
      <c r="K636" s="17">
        <v>3471.57</v>
      </c>
      <c r="L636" s="17">
        <v>3471.57</v>
      </c>
      <c r="M636" s="17">
        <v>3471.57</v>
      </c>
      <c r="N636" s="17">
        <v>3471.57</v>
      </c>
    </row>
    <row r="637" spans="2:14">
      <c r="B637" s="15">
        <v>853127</v>
      </c>
      <c r="C637" s="16">
        <v>38488</v>
      </c>
      <c r="D637" s="15">
        <v>2005</v>
      </c>
      <c r="E637" s="15"/>
      <c r="F637" s="15" t="s">
        <v>961</v>
      </c>
      <c r="G637" s="17"/>
      <c r="H637" s="17">
        <v>2027.62</v>
      </c>
      <c r="I637" s="17">
        <v>2027.62</v>
      </c>
      <c r="J637" s="17">
        <v>2027.62</v>
      </c>
      <c r="K637" s="17">
        <v>2027.62</v>
      </c>
      <c r="L637" s="17">
        <v>2027.62</v>
      </c>
      <c r="M637" s="17">
        <v>2027.62</v>
      </c>
      <c r="N637" s="17">
        <v>2027.62</v>
      </c>
    </row>
    <row r="638" spans="2:14">
      <c r="B638" s="15">
        <v>853127</v>
      </c>
      <c r="C638" s="16">
        <v>38488</v>
      </c>
      <c r="D638" s="15">
        <v>2005</v>
      </c>
      <c r="E638" s="15"/>
      <c r="F638" s="15" t="s">
        <v>962</v>
      </c>
      <c r="G638" s="17"/>
      <c r="H638" s="17">
        <v>0</v>
      </c>
      <c r="I638" s="17">
        <v>0</v>
      </c>
      <c r="J638" s="17">
        <v>0</v>
      </c>
      <c r="K638" s="17">
        <v>0</v>
      </c>
      <c r="L638" s="17">
        <v>0</v>
      </c>
      <c r="M638" s="17">
        <v>0</v>
      </c>
      <c r="N638" s="17">
        <v>0</v>
      </c>
    </row>
    <row r="639" spans="2:14">
      <c r="B639" s="15">
        <v>853127</v>
      </c>
      <c r="C639" s="16">
        <v>38488</v>
      </c>
      <c r="D639" s="15">
        <v>2005</v>
      </c>
      <c r="E639" s="15"/>
      <c r="F639" s="15" t="s">
        <v>963</v>
      </c>
      <c r="G639" s="17"/>
      <c r="H639" s="17">
        <v>2027.63</v>
      </c>
      <c r="I639" s="17">
        <v>2027.63</v>
      </c>
      <c r="J639" s="17">
        <v>2027.63</v>
      </c>
      <c r="K639" s="17">
        <v>2027.63</v>
      </c>
      <c r="L639" s="17">
        <v>2027.63</v>
      </c>
      <c r="M639" s="17">
        <v>2027.63</v>
      </c>
      <c r="N639" s="17">
        <v>2027.63</v>
      </c>
    </row>
    <row r="640" spans="2:14">
      <c r="B640" s="15">
        <v>853325</v>
      </c>
      <c r="C640" s="16">
        <v>38455</v>
      </c>
      <c r="D640" s="15">
        <v>2005</v>
      </c>
      <c r="E640" s="15"/>
      <c r="F640" s="15" t="s">
        <v>961</v>
      </c>
      <c r="G640" s="17"/>
      <c r="H640" s="17">
        <v>0</v>
      </c>
      <c r="I640" s="17">
        <v>0</v>
      </c>
      <c r="J640" s="17">
        <v>0</v>
      </c>
      <c r="K640" s="17">
        <v>0</v>
      </c>
      <c r="L640" s="17">
        <v>0</v>
      </c>
      <c r="M640" s="17">
        <v>0</v>
      </c>
      <c r="N640" s="17">
        <v>0</v>
      </c>
    </row>
    <row r="641" spans="2:14">
      <c r="B641" s="15">
        <v>853325</v>
      </c>
      <c r="C641" s="16">
        <v>38455</v>
      </c>
      <c r="D641" s="15">
        <v>2005</v>
      </c>
      <c r="E641" s="15"/>
      <c r="F641" s="15" t="s">
        <v>962</v>
      </c>
      <c r="G641" s="17"/>
      <c r="H641" s="17">
        <v>0</v>
      </c>
      <c r="I641" s="17">
        <v>0</v>
      </c>
      <c r="J641" s="17">
        <v>0</v>
      </c>
      <c r="K641" s="17">
        <v>0</v>
      </c>
      <c r="L641" s="17">
        <v>0</v>
      </c>
      <c r="M641" s="17">
        <v>0</v>
      </c>
      <c r="N641" s="17">
        <v>0</v>
      </c>
    </row>
    <row r="642" spans="2:14">
      <c r="B642" s="15">
        <v>853325</v>
      </c>
      <c r="C642" s="16">
        <v>38455</v>
      </c>
      <c r="D642" s="15">
        <v>2005</v>
      </c>
      <c r="E642" s="15"/>
      <c r="F642" s="15" t="s">
        <v>963</v>
      </c>
      <c r="G642" s="17"/>
      <c r="H642" s="17">
        <v>2397.69</v>
      </c>
      <c r="I642" s="17">
        <v>3555.85</v>
      </c>
      <c r="J642" s="17">
        <v>3555.85</v>
      </c>
      <c r="K642" s="17">
        <v>3555.85</v>
      </c>
      <c r="L642" s="17">
        <v>3555.85</v>
      </c>
      <c r="M642" s="17">
        <v>3555.85</v>
      </c>
      <c r="N642" s="17">
        <v>3555.85</v>
      </c>
    </row>
    <row r="643" spans="2:14">
      <c r="B643" s="15">
        <v>857946</v>
      </c>
      <c r="C643" s="16">
        <v>38415</v>
      </c>
      <c r="D643" s="15">
        <v>2005</v>
      </c>
      <c r="E643" s="15"/>
      <c r="F643" s="15" t="s">
        <v>961</v>
      </c>
      <c r="G643" s="17"/>
      <c r="H643" s="17">
        <v>2769.21</v>
      </c>
      <c r="I643" s="17">
        <v>2769.21</v>
      </c>
      <c r="J643" s="17">
        <v>2769.21</v>
      </c>
      <c r="K643" s="17">
        <v>2769.21</v>
      </c>
      <c r="L643" s="17">
        <v>2769.21</v>
      </c>
      <c r="M643" s="17">
        <v>2769.21</v>
      </c>
      <c r="N643" s="17">
        <v>2769.21</v>
      </c>
    </row>
    <row r="644" spans="2:14">
      <c r="B644" s="15">
        <v>857946</v>
      </c>
      <c r="C644" s="16">
        <v>38415</v>
      </c>
      <c r="D644" s="15">
        <v>2005</v>
      </c>
      <c r="E644" s="15"/>
      <c r="F644" s="15" t="s">
        <v>962</v>
      </c>
      <c r="G644" s="17"/>
      <c r="H644" s="17">
        <v>0.27</v>
      </c>
      <c r="I644" s="17">
        <v>0.27</v>
      </c>
      <c r="J644" s="17">
        <v>0.27</v>
      </c>
      <c r="K644" s="17">
        <v>0.27</v>
      </c>
      <c r="L644" s="17">
        <v>0.27</v>
      </c>
      <c r="M644" s="17">
        <v>0.27</v>
      </c>
      <c r="N644" s="17">
        <v>0.27</v>
      </c>
    </row>
    <row r="645" spans="2:14">
      <c r="B645" s="15">
        <v>857946</v>
      </c>
      <c r="C645" s="16">
        <v>38415</v>
      </c>
      <c r="D645" s="15">
        <v>2005</v>
      </c>
      <c r="E645" s="15"/>
      <c r="F645" s="15" t="s">
        <v>963</v>
      </c>
      <c r="G645" s="17"/>
      <c r="H645" s="17">
        <v>2769.48</v>
      </c>
      <c r="I645" s="17">
        <v>2769.48</v>
      </c>
      <c r="J645" s="17">
        <v>2769.48</v>
      </c>
      <c r="K645" s="17">
        <v>2769.48</v>
      </c>
      <c r="L645" s="17">
        <v>2769.48</v>
      </c>
      <c r="M645" s="17">
        <v>2769.48</v>
      </c>
      <c r="N645" s="17">
        <v>2769.48</v>
      </c>
    </row>
    <row r="646" spans="2:14">
      <c r="B646" s="15">
        <v>860817</v>
      </c>
      <c r="C646" s="16">
        <v>38498</v>
      </c>
      <c r="D646" s="15">
        <v>2005</v>
      </c>
      <c r="E646" s="15"/>
      <c r="F646" s="15" t="s">
        <v>961</v>
      </c>
      <c r="G646" s="17"/>
      <c r="H646" s="17">
        <v>0</v>
      </c>
      <c r="I646" s="17">
        <v>0</v>
      </c>
      <c r="J646" s="17">
        <v>0</v>
      </c>
      <c r="K646" s="17">
        <v>0</v>
      </c>
      <c r="L646" s="17">
        <v>0</v>
      </c>
      <c r="M646" s="17">
        <v>0</v>
      </c>
      <c r="N646" s="17">
        <v>0</v>
      </c>
    </row>
    <row r="647" spans="2:14">
      <c r="B647" s="15">
        <v>860817</v>
      </c>
      <c r="C647" s="16">
        <v>38498</v>
      </c>
      <c r="D647" s="15">
        <v>2005</v>
      </c>
      <c r="E647" s="15"/>
      <c r="F647" s="15" t="s">
        <v>962</v>
      </c>
      <c r="G647" s="17"/>
      <c r="H647" s="17">
        <v>0</v>
      </c>
      <c r="I647" s="17">
        <v>0</v>
      </c>
      <c r="J647" s="17">
        <v>0</v>
      </c>
      <c r="K647" s="17">
        <v>0</v>
      </c>
      <c r="L647" s="17">
        <v>0</v>
      </c>
      <c r="M647" s="17">
        <v>0</v>
      </c>
      <c r="N647" s="17">
        <v>0</v>
      </c>
    </row>
    <row r="648" spans="2:14">
      <c r="B648" s="15">
        <v>860817</v>
      </c>
      <c r="C648" s="16">
        <v>38498</v>
      </c>
      <c r="D648" s="15">
        <v>2005</v>
      </c>
      <c r="E648" s="15"/>
      <c r="F648" s="15" t="s">
        <v>963</v>
      </c>
      <c r="G648" s="17"/>
      <c r="H648" s="17">
        <v>2844.79</v>
      </c>
      <c r="I648" s="17">
        <v>2844.79</v>
      </c>
      <c r="J648" s="17">
        <v>2844.79</v>
      </c>
      <c r="K648" s="17">
        <v>2844.79</v>
      </c>
      <c r="L648" s="17">
        <v>2844.79</v>
      </c>
      <c r="M648" s="17">
        <v>2844.79</v>
      </c>
      <c r="N648" s="17">
        <v>2844.79</v>
      </c>
    </row>
    <row r="649" spans="2:14">
      <c r="B649" s="15">
        <v>876490</v>
      </c>
      <c r="C649" s="16">
        <v>38506</v>
      </c>
      <c r="D649" s="15">
        <v>2005</v>
      </c>
      <c r="E649" s="15"/>
      <c r="F649" s="15" t="s">
        <v>961</v>
      </c>
      <c r="G649" s="17"/>
      <c r="H649" s="17">
        <v>0</v>
      </c>
      <c r="I649" s="17">
        <v>0</v>
      </c>
      <c r="J649" s="17">
        <v>0</v>
      </c>
      <c r="K649" s="17">
        <v>0</v>
      </c>
      <c r="L649" s="17">
        <v>119138.75</v>
      </c>
      <c r="M649" s="17">
        <v>119138.75</v>
      </c>
      <c r="N649" s="17">
        <v>119138.75</v>
      </c>
    </row>
    <row r="650" spans="2:14">
      <c r="B650" s="15">
        <v>876490</v>
      </c>
      <c r="C650" s="16">
        <v>38506</v>
      </c>
      <c r="D650" s="15">
        <v>2005</v>
      </c>
      <c r="E650" s="15"/>
      <c r="F650" s="15" t="s">
        <v>962</v>
      </c>
      <c r="G650" s="17"/>
      <c r="H650" s="17">
        <v>10000</v>
      </c>
      <c r="I650" s="17">
        <v>400000</v>
      </c>
      <c r="J650" s="17">
        <v>400000</v>
      </c>
      <c r="K650" s="17">
        <v>300000</v>
      </c>
      <c r="L650" s="17">
        <v>0</v>
      </c>
      <c r="M650" s="17">
        <v>0</v>
      </c>
      <c r="N650" s="17">
        <v>0</v>
      </c>
    </row>
    <row r="651" spans="2:14">
      <c r="B651" s="15">
        <v>876490</v>
      </c>
      <c r="C651" s="16">
        <v>38506</v>
      </c>
      <c r="D651" s="15">
        <v>2005</v>
      </c>
      <c r="E651" s="15"/>
      <c r="F651" s="15" t="s">
        <v>963</v>
      </c>
      <c r="G651" s="17"/>
      <c r="H651" s="17">
        <v>17336.88</v>
      </c>
      <c r="I651" s="17">
        <v>460363.79</v>
      </c>
      <c r="J651" s="17">
        <v>464321.54</v>
      </c>
      <c r="K651" s="17">
        <v>404662.93</v>
      </c>
      <c r="L651" s="17">
        <v>235111.67999999999</v>
      </c>
      <c r="M651" s="17">
        <v>235111.67999999999</v>
      </c>
      <c r="N651" s="17">
        <v>235111.67999999999</v>
      </c>
    </row>
    <row r="652" spans="2:14">
      <c r="B652" s="15">
        <v>880427</v>
      </c>
      <c r="C652" s="16">
        <v>38498</v>
      </c>
      <c r="D652" s="15">
        <v>2005</v>
      </c>
      <c r="E652" s="15"/>
      <c r="F652" s="15" t="s">
        <v>961</v>
      </c>
      <c r="G652" s="17"/>
      <c r="H652" s="17">
        <v>761.1</v>
      </c>
      <c r="I652" s="17">
        <v>761.1</v>
      </c>
      <c r="J652" s="17">
        <v>761.1</v>
      </c>
      <c r="K652" s="17">
        <v>761.1</v>
      </c>
      <c r="L652" s="17">
        <v>761.1</v>
      </c>
      <c r="M652" s="17">
        <v>761.1</v>
      </c>
      <c r="N652" s="17">
        <v>761.1</v>
      </c>
    </row>
    <row r="653" spans="2:14">
      <c r="B653" s="15">
        <v>880427</v>
      </c>
      <c r="C653" s="16">
        <v>38498</v>
      </c>
      <c r="D653" s="15">
        <v>2005</v>
      </c>
      <c r="E653" s="15"/>
      <c r="F653" s="15" t="s">
        <v>962</v>
      </c>
      <c r="G653" s="17"/>
      <c r="H653" s="17">
        <v>0</v>
      </c>
      <c r="I653" s="17">
        <v>0</v>
      </c>
      <c r="J653" s="17">
        <v>0</v>
      </c>
      <c r="K653" s="17">
        <v>0</v>
      </c>
      <c r="L653" s="17">
        <v>0</v>
      </c>
      <c r="M653" s="17">
        <v>0</v>
      </c>
      <c r="N653" s="17">
        <v>0</v>
      </c>
    </row>
    <row r="654" spans="2:14">
      <c r="B654" s="15">
        <v>880427</v>
      </c>
      <c r="C654" s="16">
        <v>38498</v>
      </c>
      <c r="D654" s="15">
        <v>2005</v>
      </c>
      <c r="E654" s="15"/>
      <c r="F654" s="15" t="s">
        <v>963</v>
      </c>
      <c r="G654" s="17"/>
      <c r="H654" s="17">
        <v>761.09</v>
      </c>
      <c r="I654" s="17">
        <v>761.09</v>
      </c>
      <c r="J654" s="17">
        <v>761.09</v>
      </c>
      <c r="K654" s="17">
        <v>761.09</v>
      </c>
      <c r="L654" s="17">
        <v>761.09</v>
      </c>
      <c r="M654" s="17">
        <v>761.09</v>
      </c>
      <c r="N654" s="17">
        <v>761.09</v>
      </c>
    </row>
    <row r="655" spans="2:14">
      <c r="B655" s="15">
        <v>882977</v>
      </c>
      <c r="C655" s="16">
        <v>38274</v>
      </c>
      <c r="D655" s="15">
        <v>2004</v>
      </c>
      <c r="E655" s="15"/>
      <c r="F655" s="15" t="s">
        <v>961</v>
      </c>
      <c r="G655" s="17"/>
      <c r="H655" s="17">
        <v>0</v>
      </c>
      <c r="I655" s="17">
        <v>0</v>
      </c>
      <c r="J655" s="17">
        <v>0</v>
      </c>
      <c r="K655" s="17">
        <v>0</v>
      </c>
      <c r="L655" s="17">
        <v>0</v>
      </c>
      <c r="M655" s="17">
        <v>0</v>
      </c>
      <c r="N655" s="17">
        <v>0</v>
      </c>
    </row>
    <row r="656" spans="2:14">
      <c r="B656" s="15">
        <v>882977</v>
      </c>
      <c r="C656" s="16">
        <v>38274</v>
      </c>
      <c r="D656" s="15">
        <v>2004</v>
      </c>
      <c r="E656" s="15"/>
      <c r="F656" s="15" t="s">
        <v>962</v>
      </c>
      <c r="G656" s="17"/>
      <c r="H656" s="17">
        <v>0</v>
      </c>
      <c r="I656" s="17">
        <v>0</v>
      </c>
      <c r="J656" s="17">
        <v>0</v>
      </c>
      <c r="K656" s="17">
        <v>0</v>
      </c>
      <c r="L656" s="17">
        <v>0</v>
      </c>
      <c r="M656" s="17">
        <v>0</v>
      </c>
      <c r="N656" s="17">
        <v>0</v>
      </c>
    </row>
    <row r="657" spans="2:14">
      <c r="B657" s="15">
        <v>882977</v>
      </c>
      <c r="C657" s="16">
        <v>38274</v>
      </c>
      <c r="D657" s="15">
        <v>2004</v>
      </c>
      <c r="E657" s="15"/>
      <c r="F657" s="15" t="s">
        <v>963</v>
      </c>
      <c r="G657" s="17"/>
      <c r="H657" s="17">
        <v>4123.2</v>
      </c>
      <c r="I657" s="17">
        <v>4123.2</v>
      </c>
      <c r="J657" s="17">
        <v>4123.2</v>
      </c>
      <c r="K657" s="17">
        <v>4123.2</v>
      </c>
      <c r="L657" s="17">
        <v>4123.2</v>
      </c>
      <c r="M657" s="17">
        <v>4123.2</v>
      </c>
      <c r="N657" s="17">
        <v>4123.2</v>
      </c>
    </row>
    <row r="658" spans="2:14">
      <c r="B658" s="15">
        <v>883181</v>
      </c>
      <c r="C658" s="16">
        <v>38337</v>
      </c>
      <c r="D658" s="15">
        <v>2004</v>
      </c>
      <c r="E658" s="15"/>
      <c r="F658" s="15" t="s">
        <v>961</v>
      </c>
      <c r="G658" s="17"/>
      <c r="H658" s="17">
        <v>1679.64</v>
      </c>
      <c r="I658" s="17">
        <v>1679.64</v>
      </c>
      <c r="J658" s="17">
        <v>1679.64</v>
      </c>
      <c r="K658" s="17">
        <v>1679.64</v>
      </c>
      <c r="L658" s="17">
        <v>1679.64</v>
      </c>
      <c r="M658" s="17">
        <v>1679.64</v>
      </c>
      <c r="N658" s="17">
        <v>1679.64</v>
      </c>
    </row>
    <row r="659" spans="2:14">
      <c r="B659" s="15">
        <v>883181</v>
      </c>
      <c r="C659" s="16">
        <v>38337</v>
      </c>
      <c r="D659" s="15">
        <v>2004</v>
      </c>
      <c r="E659" s="15"/>
      <c r="F659" s="15" t="s">
        <v>962</v>
      </c>
      <c r="G659" s="17"/>
      <c r="H659" s="17">
        <v>0.93</v>
      </c>
      <c r="I659" s="17">
        <v>0.93</v>
      </c>
      <c r="J659" s="17">
        <v>0.93</v>
      </c>
      <c r="K659" s="17">
        <v>0.93</v>
      </c>
      <c r="L659" s="17">
        <v>0.93</v>
      </c>
      <c r="M659" s="17">
        <v>0.93</v>
      </c>
      <c r="N659" s="17">
        <v>0.93</v>
      </c>
    </row>
    <row r="660" spans="2:14">
      <c r="B660" s="15">
        <v>883181</v>
      </c>
      <c r="C660" s="16">
        <v>38337</v>
      </c>
      <c r="D660" s="15">
        <v>2004</v>
      </c>
      <c r="E660" s="15"/>
      <c r="F660" s="15" t="s">
        <v>963</v>
      </c>
      <c r="G660" s="17"/>
      <c r="H660" s="17">
        <v>1680.57</v>
      </c>
      <c r="I660" s="17">
        <v>1680.57</v>
      </c>
      <c r="J660" s="17">
        <v>1680.57</v>
      </c>
      <c r="K660" s="17">
        <v>1680.57</v>
      </c>
      <c r="L660" s="17">
        <v>1680.57</v>
      </c>
      <c r="M660" s="17">
        <v>1680.57</v>
      </c>
      <c r="N660" s="17">
        <v>1680.57</v>
      </c>
    </row>
    <row r="661" spans="2:14">
      <c r="B661" s="15">
        <v>883199</v>
      </c>
      <c r="C661" s="16">
        <v>38337</v>
      </c>
      <c r="D661" s="15">
        <v>2004</v>
      </c>
      <c r="E661" s="15"/>
      <c r="F661" s="15" t="s">
        <v>961</v>
      </c>
      <c r="G661" s="17"/>
      <c r="H661" s="17">
        <v>1679.64</v>
      </c>
      <c r="I661" s="17">
        <v>1679.64</v>
      </c>
      <c r="J661" s="17">
        <v>1679.64</v>
      </c>
      <c r="K661" s="17">
        <v>1679.64</v>
      </c>
      <c r="L661" s="17">
        <v>1679.64</v>
      </c>
      <c r="M661" s="17">
        <v>1679.64</v>
      </c>
      <c r="N661" s="17">
        <v>1679.64</v>
      </c>
    </row>
    <row r="662" spans="2:14">
      <c r="B662" s="15">
        <v>883199</v>
      </c>
      <c r="C662" s="16">
        <v>38337</v>
      </c>
      <c r="D662" s="15">
        <v>2004</v>
      </c>
      <c r="E662" s="15"/>
      <c r="F662" s="15" t="s">
        <v>962</v>
      </c>
      <c r="G662" s="17"/>
      <c r="H662" s="17">
        <v>0.93</v>
      </c>
      <c r="I662" s="17">
        <v>0.93</v>
      </c>
      <c r="J662" s="17">
        <v>0.93</v>
      </c>
      <c r="K662" s="17">
        <v>0.93</v>
      </c>
      <c r="L662" s="17">
        <v>0.93</v>
      </c>
      <c r="M662" s="17">
        <v>0.93</v>
      </c>
      <c r="N662" s="17">
        <v>0.93</v>
      </c>
    </row>
    <row r="663" spans="2:14">
      <c r="B663" s="15">
        <v>883199</v>
      </c>
      <c r="C663" s="16">
        <v>38337</v>
      </c>
      <c r="D663" s="15">
        <v>2004</v>
      </c>
      <c r="E663" s="15"/>
      <c r="F663" s="15" t="s">
        <v>963</v>
      </c>
      <c r="G663" s="17"/>
      <c r="H663" s="17">
        <v>1680.57</v>
      </c>
      <c r="I663" s="17">
        <v>1680.57</v>
      </c>
      <c r="J663" s="17">
        <v>1680.57</v>
      </c>
      <c r="K663" s="17">
        <v>1680.57</v>
      </c>
      <c r="L663" s="17">
        <v>1680.57</v>
      </c>
      <c r="M663" s="17">
        <v>1680.57</v>
      </c>
      <c r="N663" s="17">
        <v>1680.57</v>
      </c>
    </row>
    <row r="664" spans="2:14">
      <c r="B664" s="15">
        <v>883231</v>
      </c>
      <c r="C664" s="16">
        <v>38347</v>
      </c>
      <c r="D664" s="15">
        <v>2004</v>
      </c>
      <c r="E664" s="15"/>
      <c r="F664" s="15" t="s">
        <v>961</v>
      </c>
      <c r="G664" s="17"/>
      <c r="H664" s="17">
        <v>1678.91</v>
      </c>
      <c r="I664" s="17">
        <v>1678.91</v>
      </c>
      <c r="J664" s="17">
        <v>1678.91</v>
      </c>
      <c r="K664" s="17">
        <v>1678.91</v>
      </c>
      <c r="L664" s="17">
        <v>1678.91</v>
      </c>
      <c r="M664" s="17">
        <v>1678.91</v>
      </c>
      <c r="N664" s="17">
        <v>1678.91</v>
      </c>
    </row>
    <row r="665" spans="2:14">
      <c r="B665" s="15">
        <v>883231</v>
      </c>
      <c r="C665" s="16">
        <v>38347</v>
      </c>
      <c r="D665" s="15">
        <v>2004</v>
      </c>
      <c r="E665" s="15"/>
      <c r="F665" s="15" t="s">
        <v>962</v>
      </c>
      <c r="G665" s="17"/>
      <c r="H665" s="17">
        <v>0</v>
      </c>
      <c r="I665" s="17">
        <v>0</v>
      </c>
      <c r="J665" s="17">
        <v>0</v>
      </c>
      <c r="K665" s="17">
        <v>0</v>
      </c>
      <c r="L665" s="17">
        <v>0</v>
      </c>
      <c r="M665" s="17">
        <v>0</v>
      </c>
      <c r="N665" s="17">
        <v>0</v>
      </c>
    </row>
    <row r="666" spans="2:14">
      <c r="B666" s="15">
        <v>883231</v>
      </c>
      <c r="C666" s="16">
        <v>38347</v>
      </c>
      <c r="D666" s="15">
        <v>2004</v>
      </c>
      <c r="E666" s="15"/>
      <c r="F666" s="15" t="s">
        <v>963</v>
      </c>
      <c r="G666" s="17"/>
      <c r="H666" s="17">
        <v>1678.91</v>
      </c>
      <c r="I666" s="17">
        <v>1678.91</v>
      </c>
      <c r="J666" s="17">
        <v>1678.91</v>
      </c>
      <c r="K666" s="17">
        <v>1678.91</v>
      </c>
      <c r="L666" s="17">
        <v>1678.91</v>
      </c>
      <c r="M666" s="17">
        <v>1678.91</v>
      </c>
      <c r="N666" s="17">
        <v>1678.91</v>
      </c>
    </row>
    <row r="667" spans="2:14">
      <c r="B667" s="15">
        <v>883249</v>
      </c>
      <c r="C667" s="16">
        <v>38372</v>
      </c>
      <c r="D667" s="15">
        <v>2005</v>
      </c>
      <c r="E667" s="15"/>
      <c r="F667" s="15" t="s">
        <v>961</v>
      </c>
      <c r="G667" s="17"/>
      <c r="H667" s="17">
        <v>1675.79</v>
      </c>
      <c r="I667" s="17">
        <v>1675.79</v>
      </c>
      <c r="J667" s="17">
        <v>1675.79</v>
      </c>
      <c r="K667" s="17">
        <v>1675.79</v>
      </c>
      <c r="L667" s="17">
        <v>1675.79</v>
      </c>
      <c r="M667" s="17">
        <v>1675.79</v>
      </c>
      <c r="N667" s="17">
        <v>1675.79</v>
      </c>
    </row>
    <row r="668" spans="2:14">
      <c r="B668" s="15">
        <v>883249</v>
      </c>
      <c r="C668" s="16">
        <v>38372</v>
      </c>
      <c r="D668" s="15">
        <v>2005</v>
      </c>
      <c r="E668" s="15"/>
      <c r="F668" s="15" t="s">
        <v>962</v>
      </c>
      <c r="G668" s="17"/>
      <c r="H668" s="17">
        <v>0.18</v>
      </c>
      <c r="I668" s="17">
        <v>0.18</v>
      </c>
      <c r="J668" s="17">
        <v>0.18</v>
      </c>
      <c r="K668" s="17">
        <v>0.18</v>
      </c>
      <c r="L668" s="17">
        <v>0.18</v>
      </c>
      <c r="M668" s="17">
        <v>0.18</v>
      </c>
      <c r="N668" s="17">
        <v>0.18</v>
      </c>
    </row>
    <row r="669" spans="2:14">
      <c r="B669" s="15">
        <v>883249</v>
      </c>
      <c r="C669" s="16">
        <v>38372</v>
      </c>
      <c r="D669" s="15">
        <v>2005</v>
      </c>
      <c r="E669" s="15"/>
      <c r="F669" s="15" t="s">
        <v>963</v>
      </c>
      <c r="G669" s="17"/>
      <c r="H669" s="17">
        <v>1675.97</v>
      </c>
      <c r="I669" s="17">
        <v>1675.97</v>
      </c>
      <c r="J669" s="17">
        <v>1675.97</v>
      </c>
      <c r="K669" s="17">
        <v>1675.97</v>
      </c>
      <c r="L669" s="17">
        <v>1675.97</v>
      </c>
      <c r="M669" s="17">
        <v>1675.97</v>
      </c>
      <c r="N669" s="17">
        <v>1675.97</v>
      </c>
    </row>
    <row r="670" spans="2:14">
      <c r="B670" s="15">
        <v>885277</v>
      </c>
      <c r="C670" s="16">
        <v>38508</v>
      </c>
      <c r="D670" s="15">
        <v>2005</v>
      </c>
      <c r="E670" s="15"/>
      <c r="F670" s="15" t="s">
        <v>961</v>
      </c>
      <c r="G670" s="17"/>
      <c r="H670" s="17">
        <v>0</v>
      </c>
      <c r="I670" s="17">
        <v>0</v>
      </c>
      <c r="J670" s="17">
        <v>0</v>
      </c>
      <c r="K670" s="17">
        <v>0</v>
      </c>
      <c r="L670" s="17">
        <v>0</v>
      </c>
      <c r="M670" s="17">
        <v>0</v>
      </c>
      <c r="N670" s="17">
        <v>0</v>
      </c>
    </row>
    <row r="671" spans="2:14">
      <c r="B671" s="15">
        <v>885277</v>
      </c>
      <c r="C671" s="16">
        <v>38508</v>
      </c>
      <c r="D671" s="15">
        <v>2005</v>
      </c>
      <c r="E671" s="15"/>
      <c r="F671" s="15" t="s">
        <v>962</v>
      </c>
      <c r="G671" s="17"/>
      <c r="H671" s="17">
        <v>3400.5</v>
      </c>
      <c r="I671" s="17">
        <v>0</v>
      </c>
      <c r="J671" s="17">
        <v>0</v>
      </c>
      <c r="K671" s="17">
        <v>0</v>
      </c>
      <c r="L671" s="17">
        <v>0</v>
      </c>
      <c r="M671" s="17">
        <v>0</v>
      </c>
      <c r="N671" s="17">
        <v>0</v>
      </c>
    </row>
    <row r="672" spans="2:14">
      <c r="B672" s="15">
        <v>885277</v>
      </c>
      <c r="C672" s="16">
        <v>38508</v>
      </c>
      <c r="D672" s="15">
        <v>2005</v>
      </c>
      <c r="E672" s="15"/>
      <c r="F672" s="15" t="s">
        <v>963</v>
      </c>
      <c r="G672" s="17"/>
      <c r="H672" s="17">
        <v>3400.5</v>
      </c>
      <c r="I672" s="17">
        <v>0</v>
      </c>
      <c r="J672" s="17">
        <v>0</v>
      </c>
      <c r="K672" s="17">
        <v>0</v>
      </c>
      <c r="L672" s="17">
        <v>0</v>
      </c>
      <c r="M672" s="17">
        <v>0</v>
      </c>
      <c r="N672" s="17">
        <v>0</v>
      </c>
    </row>
    <row r="673" spans="2:14">
      <c r="B673" s="15">
        <v>885293</v>
      </c>
      <c r="C673" s="16">
        <v>38473</v>
      </c>
      <c r="D673" s="15">
        <v>2005</v>
      </c>
      <c r="E673" s="15"/>
      <c r="F673" s="15" t="s">
        <v>961</v>
      </c>
      <c r="G673" s="17"/>
      <c r="H673" s="17">
        <v>2769.58</v>
      </c>
      <c r="I673" s="17">
        <v>2769.58</v>
      </c>
      <c r="J673" s="17">
        <v>2769.58</v>
      </c>
      <c r="K673" s="17">
        <v>2769.58</v>
      </c>
      <c r="L673" s="17">
        <v>2769.58</v>
      </c>
      <c r="M673" s="17">
        <v>2769.58</v>
      </c>
      <c r="N673" s="17">
        <v>2769.58</v>
      </c>
    </row>
    <row r="674" spans="2:14">
      <c r="B674" s="15">
        <v>885293</v>
      </c>
      <c r="C674" s="16">
        <v>38473</v>
      </c>
      <c r="D674" s="15">
        <v>2005</v>
      </c>
      <c r="E674" s="15"/>
      <c r="F674" s="15" t="s">
        <v>962</v>
      </c>
      <c r="G674" s="17"/>
      <c r="H674" s="17">
        <v>0</v>
      </c>
      <c r="I674" s="17">
        <v>0</v>
      </c>
      <c r="J674" s="17">
        <v>0</v>
      </c>
      <c r="K674" s="17">
        <v>0</v>
      </c>
      <c r="L674" s="17">
        <v>0</v>
      </c>
      <c r="M674" s="17">
        <v>0</v>
      </c>
      <c r="N674" s="17">
        <v>0</v>
      </c>
    </row>
    <row r="675" spans="2:14">
      <c r="B675" s="15">
        <v>885293</v>
      </c>
      <c r="C675" s="16">
        <v>38473</v>
      </c>
      <c r="D675" s="15">
        <v>2005</v>
      </c>
      <c r="E675" s="15"/>
      <c r="F675" s="15" t="s">
        <v>963</v>
      </c>
      <c r="G675" s="17"/>
      <c r="H675" s="17">
        <v>2769.57</v>
      </c>
      <c r="I675" s="17">
        <v>2769.57</v>
      </c>
      <c r="J675" s="17">
        <v>2769.57</v>
      </c>
      <c r="K675" s="17">
        <v>2769.57</v>
      </c>
      <c r="L675" s="17">
        <v>2769.57</v>
      </c>
      <c r="M675" s="17">
        <v>2769.57</v>
      </c>
      <c r="N675" s="17">
        <v>2769.57</v>
      </c>
    </row>
    <row r="676" spans="2:14">
      <c r="B676" s="15">
        <v>885327</v>
      </c>
      <c r="C676" s="16">
        <v>38360</v>
      </c>
      <c r="D676" s="15">
        <v>2005</v>
      </c>
      <c r="E676" s="15"/>
      <c r="F676" s="15" t="s">
        <v>961</v>
      </c>
      <c r="G676" s="17"/>
      <c r="H676" s="17">
        <v>925.4</v>
      </c>
      <c r="I676" s="17">
        <v>925.4</v>
      </c>
      <c r="J676" s="17">
        <v>925.4</v>
      </c>
      <c r="K676" s="17">
        <v>925.4</v>
      </c>
      <c r="L676" s="17">
        <v>925.4</v>
      </c>
      <c r="M676" s="17">
        <v>0</v>
      </c>
      <c r="N676" s="17">
        <v>0</v>
      </c>
    </row>
    <row r="677" spans="2:14">
      <c r="B677" s="15">
        <v>885327</v>
      </c>
      <c r="C677" s="16">
        <v>38360</v>
      </c>
      <c r="D677" s="15">
        <v>2005</v>
      </c>
      <c r="E677" s="15"/>
      <c r="F677" s="15" t="s">
        <v>962</v>
      </c>
      <c r="G677" s="17"/>
      <c r="H677" s="17">
        <v>0</v>
      </c>
      <c r="I677" s="17">
        <v>0</v>
      </c>
      <c r="J677" s="17">
        <v>0</v>
      </c>
      <c r="K677" s="17">
        <v>0</v>
      </c>
      <c r="L677" s="17">
        <v>0</v>
      </c>
      <c r="M677" s="17">
        <v>0</v>
      </c>
      <c r="N677" s="17">
        <v>0</v>
      </c>
    </row>
    <row r="678" spans="2:14">
      <c r="B678" s="15">
        <v>885327</v>
      </c>
      <c r="C678" s="16">
        <v>38360</v>
      </c>
      <c r="D678" s="15">
        <v>2005</v>
      </c>
      <c r="E678" s="15"/>
      <c r="F678" s="15" t="s">
        <v>963</v>
      </c>
      <c r="G678" s="17"/>
      <c r="H678" s="17">
        <v>925.4</v>
      </c>
      <c r="I678" s="17">
        <v>925.4</v>
      </c>
      <c r="J678" s="17">
        <v>925.4</v>
      </c>
      <c r="K678" s="17">
        <v>925.4</v>
      </c>
      <c r="L678" s="17">
        <v>925.4</v>
      </c>
      <c r="M678" s="17">
        <v>0</v>
      </c>
      <c r="N678" s="17">
        <v>0</v>
      </c>
    </row>
    <row r="679" spans="2:14">
      <c r="B679" s="15">
        <v>888255</v>
      </c>
      <c r="C679" s="16">
        <v>38507</v>
      </c>
      <c r="D679" s="15">
        <v>2005</v>
      </c>
      <c r="E679" s="15"/>
      <c r="F679" s="15" t="s">
        <v>961</v>
      </c>
      <c r="G679" s="17"/>
      <c r="H679" s="17">
        <v>0</v>
      </c>
      <c r="I679" s="17">
        <v>4965.2700000000004</v>
      </c>
      <c r="J679" s="17">
        <v>4965.2700000000004</v>
      </c>
      <c r="K679" s="17">
        <v>4965.2700000000004</v>
      </c>
      <c r="L679" s="17">
        <v>4965.2700000000004</v>
      </c>
      <c r="M679" s="17">
        <v>4965.2700000000004</v>
      </c>
      <c r="N679" s="17">
        <v>4965.2700000000004</v>
      </c>
    </row>
    <row r="680" spans="2:14">
      <c r="B680" s="15">
        <v>888255</v>
      </c>
      <c r="C680" s="16">
        <v>38507</v>
      </c>
      <c r="D680" s="15">
        <v>2005</v>
      </c>
      <c r="E680" s="15"/>
      <c r="F680" s="15" t="s">
        <v>962</v>
      </c>
      <c r="G680" s="17"/>
      <c r="H680" s="17">
        <v>4965.2700000000004</v>
      </c>
      <c r="I680" s="17">
        <v>0</v>
      </c>
      <c r="J680" s="17">
        <v>0</v>
      </c>
      <c r="K680" s="17">
        <v>0</v>
      </c>
      <c r="L680" s="17">
        <v>0</v>
      </c>
      <c r="M680" s="17">
        <v>0</v>
      </c>
      <c r="N680" s="17">
        <v>0</v>
      </c>
    </row>
    <row r="681" spans="2:14">
      <c r="B681" s="15">
        <v>888255</v>
      </c>
      <c r="C681" s="16">
        <v>38507</v>
      </c>
      <c r="D681" s="15">
        <v>2005</v>
      </c>
      <c r="E681" s="15"/>
      <c r="F681" s="15" t="s">
        <v>963</v>
      </c>
      <c r="G681" s="17"/>
      <c r="H681" s="17">
        <v>4965.2700000000004</v>
      </c>
      <c r="I681" s="17">
        <v>4965.2700000000004</v>
      </c>
      <c r="J681" s="17">
        <v>4965.2700000000004</v>
      </c>
      <c r="K681" s="17">
        <v>4965.2700000000004</v>
      </c>
      <c r="L681" s="17">
        <v>4965.2700000000004</v>
      </c>
      <c r="M681" s="17">
        <v>4965.2700000000004</v>
      </c>
      <c r="N681" s="17">
        <v>4965.2700000000004</v>
      </c>
    </row>
    <row r="682" spans="2:14">
      <c r="B682" s="15">
        <v>895722</v>
      </c>
      <c r="C682" s="16">
        <v>38444</v>
      </c>
      <c r="D682" s="15">
        <v>2005</v>
      </c>
      <c r="E682" s="15"/>
      <c r="F682" s="15" t="s">
        <v>961</v>
      </c>
      <c r="G682" s="17"/>
      <c r="H682" s="17">
        <v>0</v>
      </c>
      <c r="I682" s="17">
        <v>2027.63</v>
      </c>
      <c r="J682" s="17">
        <v>2027.63</v>
      </c>
      <c r="K682" s="17">
        <v>2027.63</v>
      </c>
      <c r="L682" s="17">
        <v>2027.63</v>
      </c>
      <c r="M682" s="17">
        <v>2027.63</v>
      </c>
      <c r="N682" s="17">
        <v>2027.63</v>
      </c>
    </row>
    <row r="683" spans="2:14">
      <c r="B683" s="15">
        <v>895722</v>
      </c>
      <c r="C683" s="16">
        <v>38444</v>
      </c>
      <c r="D683" s="15">
        <v>2005</v>
      </c>
      <c r="E683" s="15"/>
      <c r="F683" s="15" t="s">
        <v>962</v>
      </c>
      <c r="G683" s="17"/>
      <c r="H683" s="17">
        <v>2027.63</v>
      </c>
      <c r="I683" s="17">
        <v>0</v>
      </c>
      <c r="J683" s="17">
        <v>0</v>
      </c>
      <c r="K683" s="17">
        <v>0</v>
      </c>
      <c r="L683" s="17">
        <v>0</v>
      </c>
      <c r="M683" s="17">
        <v>0</v>
      </c>
      <c r="N683" s="17">
        <v>0</v>
      </c>
    </row>
    <row r="684" spans="2:14">
      <c r="B684" s="15">
        <v>895722</v>
      </c>
      <c r="C684" s="16">
        <v>38444</v>
      </c>
      <c r="D684" s="15">
        <v>2005</v>
      </c>
      <c r="E684" s="15"/>
      <c r="F684" s="15" t="s">
        <v>963</v>
      </c>
      <c r="G684" s="17"/>
      <c r="H684" s="17">
        <v>2027.63</v>
      </c>
      <c r="I684" s="17">
        <v>2027.63</v>
      </c>
      <c r="J684" s="17">
        <v>2027.63</v>
      </c>
      <c r="K684" s="17">
        <v>2027.63</v>
      </c>
      <c r="L684" s="17">
        <v>2027.63</v>
      </c>
      <c r="M684" s="17">
        <v>2027.63</v>
      </c>
      <c r="N684" s="17">
        <v>2027.63</v>
      </c>
    </row>
    <row r="685" spans="2:14">
      <c r="B685" s="15">
        <v>901629</v>
      </c>
      <c r="C685" s="16">
        <v>38515</v>
      </c>
      <c r="D685" s="15">
        <v>2005</v>
      </c>
      <c r="E685" s="15"/>
      <c r="F685" s="15" t="s">
        <v>961</v>
      </c>
      <c r="G685" s="17"/>
      <c r="H685" s="17">
        <v>0</v>
      </c>
      <c r="I685" s="17">
        <v>1267.5899999999999</v>
      </c>
      <c r="J685" s="17">
        <v>1267.5899999999999</v>
      </c>
      <c r="K685" s="17">
        <v>1267.5899999999999</v>
      </c>
      <c r="L685" s="17">
        <v>1267.5899999999999</v>
      </c>
      <c r="M685" s="17">
        <v>1267.5899999999999</v>
      </c>
      <c r="N685" s="17">
        <v>1267.5899999999999</v>
      </c>
    </row>
    <row r="686" spans="2:14">
      <c r="B686" s="15">
        <v>901629</v>
      </c>
      <c r="C686" s="16">
        <v>38515</v>
      </c>
      <c r="D686" s="15">
        <v>2005</v>
      </c>
      <c r="E686" s="15"/>
      <c r="F686" s="15" t="s">
        <v>962</v>
      </c>
      <c r="G686" s="17"/>
      <c r="H686" s="17">
        <v>1267.5899999999999</v>
      </c>
      <c r="I686" s="17">
        <v>0</v>
      </c>
      <c r="J686" s="17">
        <v>0</v>
      </c>
      <c r="K686" s="17">
        <v>0</v>
      </c>
      <c r="L686" s="17">
        <v>0</v>
      </c>
      <c r="M686" s="17">
        <v>0</v>
      </c>
      <c r="N686" s="17">
        <v>0</v>
      </c>
    </row>
    <row r="687" spans="2:14">
      <c r="B687" s="15">
        <v>901629</v>
      </c>
      <c r="C687" s="16">
        <v>38515</v>
      </c>
      <c r="D687" s="15">
        <v>2005</v>
      </c>
      <c r="E687" s="15"/>
      <c r="F687" s="15" t="s">
        <v>963</v>
      </c>
      <c r="G687" s="17"/>
      <c r="H687" s="17">
        <v>1267.5899999999999</v>
      </c>
      <c r="I687" s="17">
        <v>1267.5899999999999</v>
      </c>
      <c r="J687" s="17">
        <v>1267.5899999999999</v>
      </c>
      <c r="K687" s="17">
        <v>1267.5899999999999</v>
      </c>
      <c r="L687" s="17">
        <v>1267.5899999999999</v>
      </c>
      <c r="M687" s="17">
        <v>1267.5899999999999</v>
      </c>
      <c r="N687" s="17">
        <v>1267.5899999999999</v>
      </c>
    </row>
    <row r="688" spans="2:14">
      <c r="B688" s="15">
        <v>907329</v>
      </c>
      <c r="C688" s="16">
        <v>38515</v>
      </c>
      <c r="D688" s="15">
        <v>2005</v>
      </c>
      <c r="E688" s="15"/>
      <c r="F688" s="15" t="s">
        <v>961</v>
      </c>
      <c r="G688" s="17"/>
      <c r="H688" s="17"/>
      <c r="I688" s="17">
        <v>0</v>
      </c>
      <c r="J688" s="17">
        <v>0</v>
      </c>
      <c r="K688" s="17">
        <v>0</v>
      </c>
      <c r="L688" s="17">
        <v>0</v>
      </c>
      <c r="M688" s="17">
        <v>0</v>
      </c>
      <c r="N688" s="17">
        <v>0</v>
      </c>
    </row>
    <row r="689" spans="2:14">
      <c r="B689" s="15">
        <v>907329</v>
      </c>
      <c r="C689" s="16">
        <v>38515</v>
      </c>
      <c r="D689" s="15">
        <v>2005</v>
      </c>
      <c r="E689" s="15"/>
      <c r="F689" s="15" t="s">
        <v>962</v>
      </c>
      <c r="G689" s="17"/>
      <c r="H689" s="17"/>
      <c r="I689" s="17">
        <v>0</v>
      </c>
      <c r="J689" s="17">
        <v>0</v>
      </c>
      <c r="K689" s="17">
        <v>0</v>
      </c>
      <c r="L689" s="17">
        <v>0</v>
      </c>
      <c r="M689" s="17">
        <v>0</v>
      </c>
      <c r="N689" s="17">
        <v>0</v>
      </c>
    </row>
    <row r="690" spans="2:14">
      <c r="B690" s="15">
        <v>907329</v>
      </c>
      <c r="C690" s="16">
        <v>38515</v>
      </c>
      <c r="D690" s="15">
        <v>2005</v>
      </c>
      <c r="E690" s="15"/>
      <c r="F690" s="15" t="s">
        <v>963</v>
      </c>
      <c r="G690" s="17"/>
      <c r="H690" s="17"/>
      <c r="I690" s="17">
        <v>548.78</v>
      </c>
      <c r="J690" s="17">
        <v>548.78</v>
      </c>
      <c r="K690" s="17">
        <v>548.78</v>
      </c>
      <c r="L690" s="17">
        <v>9780.6</v>
      </c>
      <c r="M690" s="17">
        <v>9780.6</v>
      </c>
      <c r="N690" s="17">
        <v>9780.6</v>
      </c>
    </row>
    <row r="691" spans="2:14">
      <c r="B691" s="15">
        <v>908269</v>
      </c>
      <c r="C691" s="16">
        <v>38518</v>
      </c>
      <c r="D691" s="15">
        <v>2005</v>
      </c>
      <c r="E691" s="15"/>
      <c r="F691" s="15" t="s">
        <v>961</v>
      </c>
      <c r="G691" s="17"/>
      <c r="H691" s="17"/>
      <c r="I691" s="17">
        <v>0</v>
      </c>
      <c r="J691" s="17">
        <v>0</v>
      </c>
      <c r="K691" s="17">
        <v>0</v>
      </c>
      <c r="L691" s="17">
        <v>0</v>
      </c>
      <c r="M691" s="17">
        <v>0</v>
      </c>
      <c r="N691" s="17">
        <v>0</v>
      </c>
    </row>
    <row r="692" spans="2:14">
      <c r="B692" s="15">
        <v>908269</v>
      </c>
      <c r="C692" s="16">
        <v>38518</v>
      </c>
      <c r="D692" s="15">
        <v>2005</v>
      </c>
      <c r="E692" s="15"/>
      <c r="F692" s="15" t="s">
        <v>962</v>
      </c>
      <c r="G692" s="17"/>
      <c r="H692" s="17"/>
      <c r="I692" s="17">
        <v>0</v>
      </c>
      <c r="J692" s="17">
        <v>0</v>
      </c>
      <c r="K692" s="17">
        <v>0</v>
      </c>
      <c r="L692" s="17">
        <v>0</v>
      </c>
      <c r="M692" s="17">
        <v>0</v>
      </c>
      <c r="N692" s="17">
        <v>0</v>
      </c>
    </row>
    <row r="693" spans="2:14">
      <c r="B693" s="15">
        <v>908269</v>
      </c>
      <c r="C693" s="16">
        <v>38518</v>
      </c>
      <c r="D693" s="15">
        <v>2005</v>
      </c>
      <c r="E693" s="15"/>
      <c r="F693" s="15" t="s">
        <v>963</v>
      </c>
      <c r="G693" s="17"/>
      <c r="H693" s="17"/>
      <c r="I693" s="17">
        <v>0</v>
      </c>
      <c r="J693" s="17">
        <v>0</v>
      </c>
      <c r="K693" s="17">
        <v>0</v>
      </c>
      <c r="L693" s="17">
        <v>0</v>
      </c>
      <c r="M693" s="17">
        <v>0</v>
      </c>
      <c r="N693" s="17">
        <v>0</v>
      </c>
    </row>
    <row r="694" spans="2:14">
      <c r="B694" s="15">
        <v>909887</v>
      </c>
      <c r="C694" s="16">
        <v>38493</v>
      </c>
      <c r="D694" s="15">
        <v>2005</v>
      </c>
      <c r="E694" s="15"/>
      <c r="F694" s="15" t="s">
        <v>961</v>
      </c>
      <c r="G694" s="17"/>
      <c r="H694" s="17">
        <v>0</v>
      </c>
      <c r="I694" s="17">
        <v>1737.84</v>
      </c>
      <c r="J694" s="17">
        <v>1737.84</v>
      </c>
      <c r="K694" s="17">
        <v>1737.84</v>
      </c>
      <c r="L694" s="17">
        <v>1737.84</v>
      </c>
      <c r="M694" s="17">
        <v>1737.84</v>
      </c>
      <c r="N694" s="17">
        <v>1737.84</v>
      </c>
    </row>
    <row r="695" spans="2:14">
      <c r="B695" s="15">
        <v>909887</v>
      </c>
      <c r="C695" s="16">
        <v>38493</v>
      </c>
      <c r="D695" s="15">
        <v>2005</v>
      </c>
      <c r="E695" s="15"/>
      <c r="F695" s="15" t="s">
        <v>962</v>
      </c>
      <c r="G695" s="17"/>
      <c r="H695" s="17">
        <v>2138.19</v>
      </c>
      <c r="I695" s="17">
        <v>0</v>
      </c>
      <c r="J695" s="17">
        <v>0</v>
      </c>
      <c r="K695" s="17">
        <v>0</v>
      </c>
      <c r="L695" s="17">
        <v>0</v>
      </c>
      <c r="M695" s="17">
        <v>0</v>
      </c>
      <c r="N695" s="17">
        <v>0</v>
      </c>
    </row>
    <row r="696" spans="2:14">
      <c r="B696" s="15">
        <v>909887</v>
      </c>
      <c r="C696" s="16">
        <v>38493</v>
      </c>
      <c r="D696" s="15">
        <v>2005</v>
      </c>
      <c r="E696" s="15"/>
      <c r="F696" s="15" t="s">
        <v>963</v>
      </c>
      <c r="G696" s="17"/>
      <c r="H696" s="17">
        <v>2138.19</v>
      </c>
      <c r="I696" s="17">
        <v>1737.84</v>
      </c>
      <c r="J696" s="17">
        <v>1737.84</v>
      </c>
      <c r="K696" s="17">
        <v>1737.84</v>
      </c>
      <c r="L696" s="17">
        <v>1737.84</v>
      </c>
      <c r="M696" s="17">
        <v>1737.84</v>
      </c>
      <c r="N696" s="17">
        <v>1737.84</v>
      </c>
    </row>
    <row r="697" spans="2:14">
      <c r="B697" s="15">
        <v>911594</v>
      </c>
      <c r="C697" s="16">
        <v>38502</v>
      </c>
      <c r="D697" s="15">
        <v>2005</v>
      </c>
      <c r="E697" s="15"/>
      <c r="F697" s="15" t="s">
        <v>961</v>
      </c>
      <c r="G697" s="17"/>
      <c r="H697" s="17">
        <v>953.23</v>
      </c>
      <c r="I697" s="17">
        <v>953.23</v>
      </c>
      <c r="J697" s="17">
        <v>953.23</v>
      </c>
      <c r="K697" s="17">
        <v>953.23</v>
      </c>
      <c r="L697" s="17">
        <v>953.23</v>
      </c>
      <c r="M697" s="17">
        <v>953.23</v>
      </c>
      <c r="N697" s="17">
        <v>953.23</v>
      </c>
    </row>
    <row r="698" spans="2:14">
      <c r="B698" s="15">
        <v>911594</v>
      </c>
      <c r="C698" s="16">
        <v>38502</v>
      </c>
      <c r="D698" s="15">
        <v>2005</v>
      </c>
      <c r="E698" s="15"/>
      <c r="F698" s="15" t="s">
        <v>962</v>
      </c>
      <c r="G698" s="17"/>
      <c r="H698" s="17">
        <v>0.72</v>
      </c>
      <c r="I698" s="17">
        <v>0.72</v>
      </c>
      <c r="J698" s="17">
        <v>0.72</v>
      </c>
      <c r="K698" s="17">
        <v>0.72</v>
      </c>
      <c r="L698" s="17">
        <v>0.72</v>
      </c>
      <c r="M698" s="17">
        <v>0.72</v>
      </c>
      <c r="N698" s="17">
        <v>0.72</v>
      </c>
    </row>
    <row r="699" spans="2:14">
      <c r="B699" s="15">
        <v>911594</v>
      </c>
      <c r="C699" s="16">
        <v>38502</v>
      </c>
      <c r="D699" s="15">
        <v>2005</v>
      </c>
      <c r="E699" s="15"/>
      <c r="F699" s="15" t="s">
        <v>963</v>
      </c>
      <c r="G699" s="17"/>
      <c r="H699" s="17">
        <v>953.95</v>
      </c>
      <c r="I699" s="17">
        <v>953.95</v>
      </c>
      <c r="J699" s="17">
        <v>953.95</v>
      </c>
      <c r="K699" s="17">
        <v>953.95</v>
      </c>
      <c r="L699" s="17">
        <v>953.95</v>
      </c>
      <c r="M699" s="17">
        <v>953.95</v>
      </c>
      <c r="N699" s="17">
        <v>953.95</v>
      </c>
    </row>
    <row r="700" spans="2:14">
      <c r="B700" s="15">
        <v>922567</v>
      </c>
      <c r="C700" s="16">
        <v>38305</v>
      </c>
      <c r="D700" s="15">
        <v>2004</v>
      </c>
      <c r="E700" s="15"/>
      <c r="F700" s="15" t="s">
        <v>961</v>
      </c>
      <c r="G700" s="17"/>
      <c r="H700" s="17">
        <v>0</v>
      </c>
      <c r="I700" s="17">
        <v>0</v>
      </c>
      <c r="J700" s="17">
        <v>0</v>
      </c>
      <c r="K700" s="17">
        <v>0</v>
      </c>
      <c r="L700" s="17">
        <v>0</v>
      </c>
      <c r="M700" s="17">
        <v>0</v>
      </c>
      <c r="N700" s="17">
        <v>0</v>
      </c>
    </row>
    <row r="701" spans="2:14">
      <c r="B701" s="15">
        <v>922567</v>
      </c>
      <c r="C701" s="16">
        <v>38305</v>
      </c>
      <c r="D701" s="15">
        <v>2004</v>
      </c>
      <c r="E701" s="15"/>
      <c r="F701" s="15" t="s">
        <v>962</v>
      </c>
      <c r="G701" s="17"/>
      <c r="H701" s="17">
        <v>0</v>
      </c>
      <c r="I701" s="17">
        <v>0</v>
      </c>
      <c r="J701" s="17">
        <v>0</v>
      </c>
      <c r="K701" s="17">
        <v>0</v>
      </c>
      <c r="L701" s="17">
        <v>0</v>
      </c>
      <c r="M701" s="17">
        <v>0</v>
      </c>
      <c r="N701" s="17">
        <v>0</v>
      </c>
    </row>
    <row r="702" spans="2:14">
      <c r="B702" s="15">
        <v>922567</v>
      </c>
      <c r="C702" s="16">
        <v>38305</v>
      </c>
      <c r="D702" s="15">
        <v>2004</v>
      </c>
      <c r="E702" s="15"/>
      <c r="F702" s="15" t="s">
        <v>963</v>
      </c>
      <c r="G702" s="17"/>
      <c r="H702" s="17">
        <v>0</v>
      </c>
      <c r="I702" s="17">
        <v>0</v>
      </c>
      <c r="J702" s="17">
        <v>0</v>
      </c>
      <c r="K702" s="17">
        <v>0</v>
      </c>
      <c r="L702" s="17">
        <v>0</v>
      </c>
      <c r="M702" s="17">
        <v>0</v>
      </c>
      <c r="N702" s="17">
        <v>0</v>
      </c>
    </row>
    <row r="703" spans="2:14">
      <c r="B703" s="15">
        <v>925149</v>
      </c>
      <c r="C703" s="16">
        <v>38359</v>
      </c>
      <c r="D703" s="15">
        <v>2005</v>
      </c>
      <c r="E703" s="15"/>
      <c r="F703" s="15" t="s">
        <v>961</v>
      </c>
      <c r="G703" s="17"/>
      <c r="H703" s="17">
        <v>1714.87</v>
      </c>
      <c r="I703" s="17">
        <v>1714.87</v>
      </c>
      <c r="J703" s="17">
        <v>1714.87</v>
      </c>
      <c r="K703" s="17">
        <v>1714.87</v>
      </c>
      <c r="L703" s="17">
        <v>1714.87</v>
      </c>
      <c r="M703" s="17">
        <v>1714.87</v>
      </c>
      <c r="N703" s="17">
        <v>1714.87</v>
      </c>
    </row>
    <row r="704" spans="2:14">
      <c r="B704" s="15">
        <v>925149</v>
      </c>
      <c r="C704" s="16">
        <v>38359</v>
      </c>
      <c r="D704" s="15">
        <v>2005</v>
      </c>
      <c r="E704" s="15"/>
      <c r="F704" s="15" t="s">
        <v>962</v>
      </c>
      <c r="G704" s="17"/>
      <c r="H704" s="17">
        <v>0</v>
      </c>
      <c r="I704" s="17">
        <v>0</v>
      </c>
      <c r="J704" s="17">
        <v>0</v>
      </c>
      <c r="K704" s="17">
        <v>0</v>
      </c>
      <c r="L704" s="17">
        <v>0</v>
      </c>
      <c r="M704" s="17">
        <v>0</v>
      </c>
      <c r="N704" s="17">
        <v>0</v>
      </c>
    </row>
    <row r="705" spans="2:14">
      <c r="B705" s="15">
        <v>925149</v>
      </c>
      <c r="C705" s="16">
        <v>38359</v>
      </c>
      <c r="D705" s="15">
        <v>2005</v>
      </c>
      <c r="E705" s="15"/>
      <c r="F705" s="15" t="s">
        <v>963</v>
      </c>
      <c r="G705" s="17"/>
      <c r="H705" s="17">
        <v>1714.21</v>
      </c>
      <c r="I705" s="17">
        <v>1714.21</v>
      </c>
      <c r="J705" s="17">
        <v>1714.21</v>
      </c>
      <c r="K705" s="17">
        <v>1714.21</v>
      </c>
      <c r="L705" s="17">
        <v>1714.21</v>
      </c>
      <c r="M705" s="17">
        <v>1714.21</v>
      </c>
      <c r="N705" s="17">
        <v>1714.21</v>
      </c>
    </row>
    <row r="706" spans="2:14">
      <c r="B706" s="15">
        <v>925172</v>
      </c>
      <c r="C706" s="16">
        <v>38462</v>
      </c>
      <c r="D706" s="15">
        <v>2005</v>
      </c>
      <c r="E706" s="15"/>
      <c r="F706" s="15" t="s">
        <v>961</v>
      </c>
      <c r="G706" s="17"/>
      <c r="H706" s="17">
        <v>1732.5</v>
      </c>
      <c r="I706" s="17">
        <v>1732.5</v>
      </c>
      <c r="J706" s="17">
        <v>1732.5</v>
      </c>
      <c r="K706" s="17">
        <v>1732.5</v>
      </c>
      <c r="L706" s="17">
        <v>1732.5</v>
      </c>
      <c r="M706" s="17">
        <v>1732.5</v>
      </c>
      <c r="N706" s="17">
        <v>1732.5</v>
      </c>
    </row>
    <row r="707" spans="2:14">
      <c r="B707" s="15">
        <v>925172</v>
      </c>
      <c r="C707" s="16">
        <v>38462</v>
      </c>
      <c r="D707" s="15">
        <v>2005</v>
      </c>
      <c r="E707" s="15"/>
      <c r="F707" s="15" t="s">
        <v>962</v>
      </c>
      <c r="G707" s="17"/>
      <c r="H707" s="17">
        <v>0</v>
      </c>
      <c r="I707" s="17">
        <v>0</v>
      </c>
      <c r="J707" s="17">
        <v>0</v>
      </c>
      <c r="K707" s="17">
        <v>0</v>
      </c>
      <c r="L707" s="17">
        <v>0</v>
      </c>
      <c r="M707" s="17">
        <v>0</v>
      </c>
      <c r="N707" s="17">
        <v>0</v>
      </c>
    </row>
    <row r="708" spans="2:14">
      <c r="B708" s="15">
        <v>925172</v>
      </c>
      <c r="C708" s="16">
        <v>38462</v>
      </c>
      <c r="D708" s="15">
        <v>2005</v>
      </c>
      <c r="E708" s="15"/>
      <c r="F708" s="15" t="s">
        <v>963</v>
      </c>
      <c r="G708" s="17"/>
      <c r="H708" s="17">
        <v>1732.5</v>
      </c>
      <c r="I708" s="17">
        <v>1732.5</v>
      </c>
      <c r="J708" s="17">
        <v>1732.5</v>
      </c>
      <c r="K708" s="17">
        <v>1732.5</v>
      </c>
      <c r="L708" s="17">
        <v>1732.5</v>
      </c>
      <c r="M708" s="17">
        <v>1732.5</v>
      </c>
      <c r="N708" s="17">
        <v>1732.5</v>
      </c>
    </row>
    <row r="709" spans="2:14">
      <c r="B709" s="15">
        <v>928911</v>
      </c>
      <c r="C709" s="16">
        <v>38362</v>
      </c>
      <c r="D709" s="15">
        <v>2005</v>
      </c>
      <c r="E709" s="15"/>
      <c r="F709" s="15" t="s">
        <v>961</v>
      </c>
      <c r="G709" s="17"/>
      <c r="H709" s="17">
        <v>0</v>
      </c>
      <c r="I709" s="17">
        <v>704.96</v>
      </c>
      <c r="J709" s="17">
        <v>704.96</v>
      </c>
      <c r="K709" s="17">
        <v>704.96</v>
      </c>
      <c r="L709" s="17">
        <v>704.96</v>
      </c>
      <c r="M709" s="17">
        <v>704.96</v>
      </c>
      <c r="N709" s="17">
        <v>704.96</v>
      </c>
    </row>
    <row r="710" spans="2:14">
      <c r="B710" s="15">
        <v>928911</v>
      </c>
      <c r="C710" s="16">
        <v>38362</v>
      </c>
      <c r="D710" s="15">
        <v>2005</v>
      </c>
      <c r="E710" s="15"/>
      <c r="F710" s="15" t="s">
        <v>962</v>
      </c>
      <c r="G710" s="17"/>
      <c r="H710" s="17">
        <v>704.95</v>
      </c>
      <c r="I710" s="17">
        <v>0</v>
      </c>
      <c r="J710" s="17">
        <v>0</v>
      </c>
      <c r="K710" s="17">
        <v>0</v>
      </c>
      <c r="L710" s="17">
        <v>0</v>
      </c>
      <c r="M710" s="17">
        <v>0</v>
      </c>
      <c r="N710" s="17">
        <v>0</v>
      </c>
    </row>
    <row r="711" spans="2:14">
      <c r="B711" s="15">
        <v>928911</v>
      </c>
      <c r="C711" s="16">
        <v>38362</v>
      </c>
      <c r="D711" s="15">
        <v>2005</v>
      </c>
      <c r="E711" s="15"/>
      <c r="F711" s="15" t="s">
        <v>963</v>
      </c>
      <c r="G711" s="17"/>
      <c r="H711" s="17">
        <v>704.95</v>
      </c>
      <c r="I711" s="17">
        <v>704.95</v>
      </c>
      <c r="J711" s="17">
        <v>704.95</v>
      </c>
      <c r="K711" s="17">
        <v>704.95</v>
      </c>
      <c r="L711" s="17">
        <v>704.95</v>
      </c>
      <c r="M711" s="17">
        <v>704.95</v>
      </c>
      <c r="N711" s="17">
        <v>704.95</v>
      </c>
    </row>
    <row r="712" spans="2:14">
      <c r="B712" s="15">
        <v>931949</v>
      </c>
      <c r="C712" s="16">
        <v>38397</v>
      </c>
      <c r="D712" s="15">
        <v>2005</v>
      </c>
      <c r="E712" s="15"/>
      <c r="F712" s="15" t="s">
        <v>961</v>
      </c>
      <c r="G712" s="17"/>
      <c r="H712" s="17">
        <v>275.7</v>
      </c>
      <c r="I712" s="17">
        <v>275.7</v>
      </c>
      <c r="J712" s="17">
        <v>275.7</v>
      </c>
      <c r="K712" s="17">
        <v>275.7</v>
      </c>
      <c r="L712" s="17">
        <v>275.7</v>
      </c>
      <c r="M712" s="17">
        <v>275.7</v>
      </c>
      <c r="N712" s="17">
        <v>275.7</v>
      </c>
    </row>
    <row r="713" spans="2:14">
      <c r="B713" s="15">
        <v>931949</v>
      </c>
      <c r="C713" s="16">
        <v>38397</v>
      </c>
      <c r="D713" s="15">
        <v>2005</v>
      </c>
      <c r="E713" s="15"/>
      <c r="F713" s="15" t="s">
        <v>962</v>
      </c>
      <c r="G713" s="17"/>
      <c r="H713" s="17">
        <v>0</v>
      </c>
      <c r="I713" s="17">
        <v>0</v>
      </c>
      <c r="J713" s="17">
        <v>0</v>
      </c>
      <c r="K713" s="17">
        <v>0</v>
      </c>
      <c r="L713" s="17">
        <v>0</v>
      </c>
      <c r="M713" s="17">
        <v>0</v>
      </c>
      <c r="N713" s="17">
        <v>0</v>
      </c>
    </row>
    <row r="714" spans="2:14">
      <c r="B714" s="15">
        <v>931949</v>
      </c>
      <c r="C714" s="16">
        <v>38397</v>
      </c>
      <c r="D714" s="15">
        <v>2005</v>
      </c>
      <c r="E714" s="15"/>
      <c r="F714" s="15" t="s">
        <v>963</v>
      </c>
      <c r="G714" s="17"/>
      <c r="H714" s="17">
        <v>275.7</v>
      </c>
      <c r="I714" s="17">
        <v>275.7</v>
      </c>
      <c r="J714" s="17">
        <v>275.7</v>
      </c>
      <c r="K714" s="17">
        <v>275.7</v>
      </c>
      <c r="L714" s="17">
        <v>275.7</v>
      </c>
      <c r="M714" s="17">
        <v>275.7</v>
      </c>
      <c r="N714" s="17">
        <v>275.7</v>
      </c>
    </row>
    <row r="715" spans="2:14">
      <c r="B715" s="15">
        <v>931956</v>
      </c>
      <c r="C715" s="16">
        <v>38344</v>
      </c>
      <c r="D715" s="15">
        <v>2004</v>
      </c>
      <c r="E715" s="15"/>
      <c r="F715" s="15" t="s">
        <v>961</v>
      </c>
      <c r="G715" s="17"/>
      <c r="H715" s="17">
        <v>1676.01</v>
      </c>
      <c r="I715" s="17">
        <v>1676.01</v>
      </c>
      <c r="J715" s="17">
        <v>1676.01</v>
      </c>
      <c r="K715" s="17">
        <v>1676.01</v>
      </c>
      <c r="L715" s="17">
        <v>1676.01</v>
      </c>
      <c r="M715" s="17">
        <v>1676.01</v>
      </c>
      <c r="N715" s="17">
        <v>1676.01</v>
      </c>
    </row>
    <row r="716" spans="2:14">
      <c r="B716" s="15">
        <v>931956</v>
      </c>
      <c r="C716" s="16">
        <v>38344</v>
      </c>
      <c r="D716" s="15">
        <v>2004</v>
      </c>
      <c r="E716" s="15"/>
      <c r="F716" s="15" t="s">
        <v>962</v>
      </c>
      <c r="G716" s="17"/>
      <c r="H716" s="17">
        <v>0</v>
      </c>
      <c r="I716" s="17">
        <v>0</v>
      </c>
      <c r="J716" s="17">
        <v>0</v>
      </c>
      <c r="K716" s="17">
        <v>0</v>
      </c>
      <c r="L716" s="17">
        <v>0</v>
      </c>
      <c r="M716" s="17">
        <v>0</v>
      </c>
      <c r="N716" s="17">
        <v>0</v>
      </c>
    </row>
    <row r="717" spans="2:14">
      <c r="B717" s="15">
        <v>931956</v>
      </c>
      <c r="C717" s="16">
        <v>38344</v>
      </c>
      <c r="D717" s="15">
        <v>2004</v>
      </c>
      <c r="E717" s="15"/>
      <c r="F717" s="15" t="s">
        <v>963</v>
      </c>
      <c r="G717" s="17"/>
      <c r="H717" s="17">
        <v>1676.01</v>
      </c>
      <c r="I717" s="17">
        <v>1676.01</v>
      </c>
      <c r="J717" s="17">
        <v>1676.01</v>
      </c>
      <c r="K717" s="17">
        <v>1676.01</v>
      </c>
      <c r="L717" s="17">
        <v>1676.01</v>
      </c>
      <c r="M717" s="17">
        <v>1676.01</v>
      </c>
      <c r="N717" s="17">
        <v>1676.01</v>
      </c>
    </row>
    <row r="718" spans="2:14">
      <c r="B718" s="15">
        <v>939595</v>
      </c>
      <c r="C718" s="16">
        <v>38485</v>
      </c>
      <c r="D718" s="15">
        <v>2005</v>
      </c>
      <c r="E718" s="15"/>
      <c r="F718" s="15" t="s">
        <v>961</v>
      </c>
      <c r="G718" s="17"/>
      <c r="H718" s="17">
        <v>22.47</v>
      </c>
      <c r="I718" s="17">
        <v>22.47</v>
      </c>
      <c r="J718" s="17">
        <v>22.47</v>
      </c>
      <c r="K718" s="17">
        <v>22.47</v>
      </c>
      <c r="L718" s="17">
        <v>22.47</v>
      </c>
      <c r="M718" s="17">
        <v>22.47</v>
      </c>
      <c r="N718" s="17">
        <v>22.47</v>
      </c>
    </row>
    <row r="719" spans="2:14">
      <c r="B719" s="15">
        <v>939595</v>
      </c>
      <c r="C719" s="16">
        <v>38485</v>
      </c>
      <c r="D719" s="15">
        <v>2005</v>
      </c>
      <c r="E719" s="15"/>
      <c r="F719" s="15" t="s">
        <v>962</v>
      </c>
      <c r="G719" s="17"/>
      <c r="H719" s="17">
        <v>0</v>
      </c>
      <c r="I719" s="17">
        <v>0</v>
      </c>
      <c r="J719" s="17">
        <v>0</v>
      </c>
      <c r="K719" s="17">
        <v>0</v>
      </c>
      <c r="L719" s="17">
        <v>0</v>
      </c>
      <c r="M719" s="17">
        <v>0</v>
      </c>
      <c r="N719" s="17">
        <v>0</v>
      </c>
    </row>
    <row r="720" spans="2:14">
      <c r="B720" s="15">
        <v>939595</v>
      </c>
      <c r="C720" s="16">
        <v>38485</v>
      </c>
      <c r="D720" s="15">
        <v>2005</v>
      </c>
      <c r="E720" s="15"/>
      <c r="F720" s="15" t="s">
        <v>963</v>
      </c>
      <c r="G720" s="17"/>
      <c r="H720" s="17">
        <v>22.46</v>
      </c>
      <c r="I720" s="17">
        <v>22.46</v>
      </c>
      <c r="J720" s="17">
        <v>22.46</v>
      </c>
      <c r="K720" s="17">
        <v>22.46</v>
      </c>
      <c r="L720" s="17">
        <v>22.46</v>
      </c>
      <c r="M720" s="17">
        <v>22.46</v>
      </c>
      <c r="N720" s="17">
        <v>22.46</v>
      </c>
    </row>
    <row r="721" spans="2:14">
      <c r="B721" s="15">
        <v>939751</v>
      </c>
      <c r="C721" s="16">
        <v>38359</v>
      </c>
      <c r="D721" s="15">
        <v>2005</v>
      </c>
      <c r="E721" s="15"/>
      <c r="F721" s="15" t="s">
        <v>961</v>
      </c>
      <c r="G721" s="17"/>
      <c r="H721" s="17">
        <v>1360.49</v>
      </c>
      <c r="I721" s="17">
        <v>1360.49</v>
      </c>
      <c r="J721" s="17">
        <v>1360.49</v>
      </c>
      <c r="K721" s="17">
        <v>1360.49</v>
      </c>
      <c r="L721" s="17">
        <v>1360.49</v>
      </c>
      <c r="M721" s="17">
        <v>1360.49</v>
      </c>
      <c r="N721" s="17">
        <v>1360.49</v>
      </c>
    </row>
    <row r="722" spans="2:14">
      <c r="B722" s="15">
        <v>939751</v>
      </c>
      <c r="C722" s="16">
        <v>38359</v>
      </c>
      <c r="D722" s="15">
        <v>2005</v>
      </c>
      <c r="E722" s="15"/>
      <c r="F722" s="15" t="s">
        <v>962</v>
      </c>
      <c r="G722" s="17"/>
      <c r="H722" s="17">
        <v>0</v>
      </c>
      <c r="I722" s="17">
        <v>0</v>
      </c>
      <c r="J722" s="17">
        <v>0</v>
      </c>
      <c r="K722" s="17">
        <v>0</v>
      </c>
      <c r="L722" s="17">
        <v>0</v>
      </c>
      <c r="M722" s="17">
        <v>0</v>
      </c>
      <c r="N722" s="17">
        <v>0</v>
      </c>
    </row>
    <row r="723" spans="2:14">
      <c r="B723" s="15">
        <v>939751</v>
      </c>
      <c r="C723" s="16">
        <v>38359</v>
      </c>
      <c r="D723" s="15">
        <v>2005</v>
      </c>
      <c r="E723" s="15"/>
      <c r="F723" s="15" t="s">
        <v>963</v>
      </c>
      <c r="G723" s="17"/>
      <c r="H723" s="17">
        <v>1359.83</v>
      </c>
      <c r="I723" s="17">
        <v>1359.83</v>
      </c>
      <c r="J723" s="17">
        <v>1359.83</v>
      </c>
      <c r="K723" s="17">
        <v>1359.83</v>
      </c>
      <c r="L723" s="17">
        <v>1359.83</v>
      </c>
      <c r="M723" s="17">
        <v>1359.83</v>
      </c>
      <c r="N723" s="17">
        <v>1359.83</v>
      </c>
    </row>
    <row r="724" spans="2:14">
      <c r="B724" s="15">
        <v>939900</v>
      </c>
      <c r="C724" s="16">
        <v>38510</v>
      </c>
      <c r="D724" s="15">
        <v>2005</v>
      </c>
      <c r="E724" s="15"/>
      <c r="F724" s="15" t="s">
        <v>961</v>
      </c>
      <c r="G724" s="17"/>
      <c r="H724" s="17">
        <v>0</v>
      </c>
      <c r="I724" s="17">
        <v>0</v>
      </c>
      <c r="J724" s="17">
        <v>0</v>
      </c>
      <c r="K724" s="17">
        <v>0</v>
      </c>
      <c r="L724" s="17">
        <v>0</v>
      </c>
      <c r="M724" s="17">
        <v>0</v>
      </c>
      <c r="N724" s="17">
        <v>0</v>
      </c>
    </row>
    <row r="725" spans="2:14">
      <c r="B725" s="15">
        <v>939900</v>
      </c>
      <c r="C725" s="16">
        <v>38510</v>
      </c>
      <c r="D725" s="15">
        <v>2005</v>
      </c>
      <c r="E725" s="15"/>
      <c r="F725" s="15" t="s">
        <v>962</v>
      </c>
      <c r="G725" s="17"/>
      <c r="H725" s="17">
        <v>0</v>
      </c>
      <c r="I725" s="17">
        <v>0</v>
      </c>
      <c r="J725" s="17">
        <v>0</v>
      </c>
      <c r="K725" s="17">
        <v>0</v>
      </c>
      <c r="L725" s="17">
        <v>0</v>
      </c>
      <c r="M725" s="17">
        <v>0</v>
      </c>
      <c r="N725" s="17">
        <v>0</v>
      </c>
    </row>
    <row r="726" spans="2:14">
      <c r="B726" s="15">
        <v>939900</v>
      </c>
      <c r="C726" s="16">
        <v>38510</v>
      </c>
      <c r="D726" s="15">
        <v>2005</v>
      </c>
      <c r="E726" s="15"/>
      <c r="F726" s="15" t="s">
        <v>963</v>
      </c>
      <c r="G726" s="17"/>
      <c r="H726" s="17">
        <v>485.67</v>
      </c>
      <c r="I726" s="17">
        <v>4114.3599999999997</v>
      </c>
      <c r="J726" s="17">
        <v>4114.3599999999997</v>
      </c>
      <c r="K726" s="17">
        <v>4114.3599999999997</v>
      </c>
      <c r="L726" s="17">
        <v>4114.3599999999997</v>
      </c>
      <c r="M726" s="17">
        <v>4114.3599999999997</v>
      </c>
      <c r="N726" s="17">
        <v>4114.3599999999997</v>
      </c>
    </row>
    <row r="727" spans="2:14">
      <c r="B727" s="15">
        <v>940346</v>
      </c>
      <c r="C727" s="16">
        <v>38513</v>
      </c>
      <c r="D727" s="15">
        <v>2005</v>
      </c>
      <c r="E727" s="15"/>
      <c r="F727" s="15" t="s">
        <v>961</v>
      </c>
      <c r="G727" s="17"/>
      <c r="H727" s="17">
        <v>1727.29</v>
      </c>
      <c r="I727" s="17">
        <v>1727.29</v>
      </c>
      <c r="J727" s="17">
        <v>1727.29</v>
      </c>
      <c r="K727" s="17">
        <v>1727.29</v>
      </c>
      <c r="L727" s="17">
        <v>1727.29</v>
      </c>
      <c r="M727" s="17">
        <v>1727.29</v>
      </c>
      <c r="N727" s="17">
        <v>1727.29</v>
      </c>
    </row>
    <row r="728" spans="2:14">
      <c r="B728" s="15">
        <v>940346</v>
      </c>
      <c r="C728" s="16">
        <v>38513</v>
      </c>
      <c r="D728" s="15">
        <v>2005</v>
      </c>
      <c r="E728" s="15"/>
      <c r="F728" s="15" t="s">
        <v>962</v>
      </c>
      <c r="G728" s="17"/>
      <c r="H728" s="17">
        <v>0</v>
      </c>
      <c r="I728" s="17">
        <v>0</v>
      </c>
      <c r="J728" s="17">
        <v>0</v>
      </c>
      <c r="K728" s="17">
        <v>0</v>
      </c>
      <c r="L728" s="17">
        <v>0</v>
      </c>
      <c r="M728" s="17">
        <v>0</v>
      </c>
      <c r="N728" s="17">
        <v>0</v>
      </c>
    </row>
    <row r="729" spans="2:14">
      <c r="B729" s="15">
        <v>940346</v>
      </c>
      <c r="C729" s="16">
        <v>38513</v>
      </c>
      <c r="D729" s="15">
        <v>2005</v>
      </c>
      <c r="E729" s="15"/>
      <c r="F729" s="15" t="s">
        <v>963</v>
      </c>
      <c r="G729" s="17"/>
      <c r="H729" s="17">
        <v>1727.29</v>
      </c>
      <c r="I729" s="17">
        <v>1727.29</v>
      </c>
      <c r="J729" s="17">
        <v>1727.29</v>
      </c>
      <c r="K729" s="17">
        <v>1727.29</v>
      </c>
      <c r="L729" s="17">
        <v>1727.29</v>
      </c>
      <c r="M729" s="17">
        <v>1727.29</v>
      </c>
      <c r="N729" s="17">
        <v>1727.29</v>
      </c>
    </row>
    <row r="730" spans="2:14">
      <c r="B730" s="15">
        <v>940452</v>
      </c>
      <c r="C730" s="16">
        <v>38454</v>
      </c>
      <c r="D730" s="15">
        <v>2005</v>
      </c>
      <c r="E730" s="15"/>
      <c r="F730" s="15" t="s">
        <v>961</v>
      </c>
      <c r="G730" s="17"/>
      <c r="H730" s="17">
        <v>1695.96</v>
      </c>
      <c r="I730" s="17">
        <v>1695.96</v>
      </c>
      <c r="J730" s="17">
        <v>1695.96</v>
      </c>
      <c r="K730" s="17">
        <v>1695.96</v>
      </c>
      <c r="L730" s="17">
        <v>1695.96</v>
      </c>
      <c r="M730" s="17">
        <v>1695.96</v>
      </c>
      <c r="N730" s="17">
        <v>1695.96</v>
      </c>
    </row>
    <row r="731" spans="2:14">
      <c r="B731" s="15">
        <v>940452</v>
      </c>
      <c r="C731" s="16">
        <v>38454</v>
      </c>
      <c r="D731" s="15">
        <v>2005</v>
      </c>
      <c r="E731" s="15"/>
      <c r="F731" s="15" t="s">
        <v>962</v>
      </c>
      <c r="G731" s="17"/>
      <c r="H731" s="17">
        <v>0</v>
      </c>
      <c r="I731" s="17">
        <v>0</v>
      </c>
      <c r="J731" s="17">
        <v>0</v>
      </c>
      <c r="K731" s="17">
        <v>0</v>
      </c>
      <c r="L731" s="17">
        <v>0</v>
      </c>
      <c r="M731" s="17">
        <v>0</v>
      </c>
      <c r="N731" s="17">
        <v>0</v>
      </c>
    </row>
    <row r="732" spans="2:14">
      <c r="B732" s="15">
        <v>940452</v>
      </c>
      <c r="C732" s="16">
        <v>38454</v>
      </c>
      <c r="D732" s="15">
        <v>2005</v>
      </c>
      <c r="E732" s="15"/>
      <c r="F732" s="15" t="s">
        <v>963</v>
      </c>
      <c r="G732" s="17"/>
      <c r="H732" s="17">
        <v>1695.96</v>
      </c>
      <c r="I732" s="17">
        <v>1695.96</v>
      </c>
      <c r="J732" s="17">
        <v>1695.96</v>
      </c>
      <c r="K732" s="17">
        <v>1695.96</v>
      </c>
      <c r="L732" s="17">
        <v>1695.96</v>
      </c>
      <c r="M732" s="17">
        <v>1695.96</v>
      </c>
      <c r="N732" s="17">
        <v>1695.96</v>
      </c>
    </row>
    <row r="733" spans="2:14">
      <c r="B733" s="15">
        <v>941229</v>
      </c>
      <c r="C733" s="16">
        <v>38527</v>
      </c>
      <c r="D733" s="15">
        <v>2005</v>
      </c>
      <c r="E733" s="15"/>
      <c r="F733" s="15" t="s">
        <v>961</v>
      </c>
      <c r="G733" s="17"/>
      <c r="H733" s="17">
        <v>0</v>
      </c>
      <c r="I733" s="17">
        <v>0</v>
      </c>
      <c r="J733" s="17">
        <v>400000</v>
      </c>
      <c r="K733" s="17">
        <v>1404034.75</v>
      </c>
      <c r="L733" s="17">
        <v>1404034.75</v>
      </c>
      <c r="M733" s="17">
        <v>1404034.75</v>
      </c>
      <c r="N733" s="17">
        <v>1404034.75</v>
      </c>
    </row>
    <row r="734" spans="2:14">
      <c r="B734" s="15">
        <v>941229</v>
      </c>
      <c r="C734" s="16">
        <v>38527</v>
      </c>
      <c r="D734" s="15">
        <v>2005</v>
      </c>
      <c r="E734" s="15"/>
      <c r="F734" s="15" t="s">
        <v>962</v>
      </c>
      <c r="G734" s="17"/>
      <c r="H734" s="17">
        <v>160000</v>
      </c>
      <c r="I734" s="17">
        <v>3500000</v>
      </c>
      <c r="J734" s="17">
        <v>3100000</v>
      </c>
      <c r="K734" s="17">
        <v>0</v>
      </c>
      <c r="L734" s="17">
        <v>0</v>
      </c>
      <c r="M734" s="17">
        <v>0</v>
      </c>
      <c r="N734" s="17">
        <v>0</v>
      </c>
    </row>
    <row r="735" spans="2:14">
      <c r="B735" s="15">
        <v>941229</v>
      </c>
      <c r="C735" s="16">
        <v>38527</v>
      </c>
      <c r="D735" s="15">
        <v>2005</v>
      </c>
      <c r="E735" s="15"/>
      <c r="F735" s="15" t="s">
        <v>963</v>
      </c>
      <c r="G735" s="17"/>
      <c r="H735" s="17">
        <v>165005.51</v>
      </c>
      <c r="I735" s="17">
        <v>3505536.48</v>
      </c>
      <c r="J735" s="17">
        <v>3505536.48</v>
      </c>
      <c r="K735" s="17">
        <v>1511273.23</v>
      </c>
      <c r="L735" s="17">
        <v>1511273.23</v>
      </c>
      <c r="M735" s="17">
        <v>1511273.23</v>
      </c>
      <c r="N735" s="17">
        <v>1511273.23</v>
      </c>
    </row>
    <row r="736" spans="2:14">
      <c r="B736" s="15">
        <v>944678</v>
      </c>
      <c r="C736" s="16">
        <v>38528</v>
      </c>
      <c r="D736" s="15">
        <v>2005</v>
      </c>
      <c r="E736" s="15"/>
      <c r="F736" s="15" t="s">
        <v>961</v>
      </c>
      <c r="G736" s="17"/>
      <c r="H736" s="17">
        <v>0</v>
      </c>
      <c r="I736" s="17">
        <v>0</v>
      </c>
      <c r="J736" s="17">
        <v>1903077.68</v>
      </c>
      <c r="K736" s="17">
        <v>1903077.68</v>
      </c>
      <c r="L736" s="17">
        <v>1903077.68</v>
      </c>
      <c r="M736" s="17">
        <v>1903077.68</v>
      </c>
      <c r="N736" s="17">
        <v>1903077.68</v>
      </c>
    </row>
    <row r="737" spans="2:14">
      <c r="B737" s="15">
        <v>944678</v>
      </c>
      <c r="C737" s="16">
        <v>38528</v>
      </c>
      <c r="D737" s="15">
        <v>2005</v>
      </c>
      <c r="E737" s="15"/>
      <c r="F737" s="15" t="s">
        <v>962</v>
      </c>
      <c r="G737" s="17"/>
      <c r="H737" s="17">
        <v>7350000</v>
      </c>
      <c r="I737" s="17">
        <v>7300000</v>
      </c>
      <c r="J737" s="17">
        <v>7946922.3200000003</v>
      </c>
      <c r="K737" s="17">
        <v>7946922.3200000003</v>
      </c>
      <c r="L737" s="17">
        <v>8096922.3200000003</v>
      </c>
      <c r="M737" s="17">
        <v>8096922.3200000003</v>
      </c>
      <c r="N737" s="17">
        <v>4469469.66</v>
      </c>
    </row>
    <row r="738" spans="2:14">
      <c r="B738" s="15">
        <v>944678</v>
      </c>
      <c r="C738" s="16">
        <v>38528</v>
      </c>
      <c r="D738" s="15">
        <v>2005</v>
      </c>
      <c r="E738" s="15"/>
      <c r="F738" s="15" t="s">
        <v>963</v>
      </c>
      <c r="G738" s="17"/>
      <c r="H738" s="17">
        <v>7350341.1699999999</v>
      </c>
      <c r="I738" s="17">
        <v>7340171.0099999998</v>
      </c>
      <c r="J738" s="17">
        <v>9989961.8100000005</v>
      </c>
      <c r="K738" s="17">
        <v>9998182.6899999995</v>
      </c>
      <c r="L738" s="17">
        <v>10154712.050000001</v>
      </c>
      <c r="M738" s="17">
        <v>10155343.43</v>
      </c>
      <c r="N738" s="17">
        <v>6529415.2400000002</v>
      </c>
    </row>
    <row r="739" spans="2:14">
      <c r="B739" s="15">
        <v>950121</v>
      </c>
      <c r="C739" s="16">
        <v>38531</v>
      </c>
      <c r="D739" s="15">
        <v>2005</v>
      </c>
      <c r="E739" s="15"/>
      <c r="F739" s="15" t="s">
        <v>961</v>
      </c>
      <c r="G739" s="17"/>
      <c r="H739" s="17">
        <v>0</v>
      </c>
      <c r="I739" s="17">
        <v>184756.57</v>
      </c>
      <c r="J739" s="17">
        <v>184756.57</v>
      </c>
      <c r="K739" s="17">
        <v>184756.57</v>
      </c>
      <c r="L739" s="17">
        <v>184756.57</v>
      </c>
      <c r="M739" s="17">
        <v>1025771.71</v>
      </c>
      <c r="N739" s="17">
        <v>1025771.71</v>
      </c>
    </row>
    <row r="740" spans="2:14">
      <c r="B740" s="15">
        <v>950121</v>
      </c>
      <c r="C740" s="16">
        <v>38531</v>
      </c>
      <c r="D740" s="15">
        <v>2005</v>
      </c>
      <c r="E740" s="15"/>
      <c r="F740" s="15" t="s">
        <v>962</v>
      </c>
      <c r="G740" s="17"/>
      <c r="H740" s="17">
        <v>250000</v>
      </c>
      <c r="I740" s="17">
        <v>786015.11</v>
      </c>
      <c r="J740" s="17">
        <v>786015.11</v>
      </c>
      <c r="K740" s="17">
        <v>841015.14</v>
      </c>
      <c r="L740" s="17">
        <v>841015.14</v>
      </c>
      <c r="M740" s="17">
        <v>0</v>
      </c>
      <c r="N740" s="17">
        <v>0</v>
      </c>
    </row>
    <row r="741" spans="2:14">
      <c r="B741" s="15">
        <v>950121</v>
      </c>
      <c r="C741" s="16">
        <v>38531</v>
      </c>
      <c r="D741" s="15">
        <v>2005</v>
      </c>
      <c r="E741" s="15"/>
      <c r="F741" s="15" t="s">
        <v>963</v>
      </c>
      <c r="G741" s="17"/>
      <c r="H741" s="17">
        <v>295783.25</v>
      </c>
      <c r="I741" s="17">
        <v>1074698.45</v>
      </c>
      <c r="J741" s="17">
        <v>1074698.45</v>
      </c>
      <c r="K741" s="17">
        <v>1129698.48</v>
      </c>
      <c r="L741" s="17">
        <v>1129698.48</v>
      </c>
      <c r="M741" s="17">
        <v>1117017.71</v>
      </c>
      <c r="N741" s="17">
        <v>1117017.71</v>
      </c>
    </row>
    <row r="742" spans="2:14">
      <c r="B742" s="15">
        <v>950345</v>
      </c>
      <c r="C742" s="16">
        <v>38522</v>
      </c>
      <c r="D742" s="15">
        <v>2005</v>
      </c>
      <c r="E742" s="15"/>
      <c r="F742" s="15" t="s">
        <v>961</v>
      </c>
      <c r="G742" s="17"/>
      <c r="H742" s="17">
        <v>0</v>
      </c>
      <c r="I742" s="17">
        <v>0</v>
      </c>
      <c r="J742" s="17">
        <v>0</v>
      </c>
      <c r="K742" s="17">
        <v>0</v>
      </c>
      <c r="L742" s="17">
        <v>0</v>
      </c>
      <c r="M742" s="17">
        <v>0</v>
      </c>
      <c r="N742" s="17">
        <v>0</v>
      </c>
    </row>
    <row r="743" spans="2:14">
      <c r="B743" s="15">
        <v>950345</v>
      </c>
      <c r="C743" s="16">
        <v>38522</v>
      </c>
      <c r="D743" s="15">
        <v>2005</v>
      </c>
      <c r="E743" s="15"/>
      <c r="F743" s="15" t="s">
        <v>962</v>
      </c>
      <c r="G743" s="17"/>
      <c r="H743" s="17">
        <v>0</v>
      </c>
      <c r="I743" s="17">
        <v>0</v>
      </c>
      <c r="J743" s="17">
        <v>0</v>
      </c>
      <c r="K743" s="17">
        <v>0</v>
      </c>
      <c r="L743" s="17">
        <v>0</v>
      </c>
      <c r="M743" s="17">
        <v>0</v>
      </c>
      <c r="N743" s="17">
        <v>0</v>
      </c>
    </row>
    <row r="744" spans="2:14">
      <c r="B744" s="15">
        <v>950345</v>
      </c>
      <c r="C744" s="16">
        <v>38522</v>
      </c>
      <c r="D744" s="15">
        <v>2005</v>
      </c>
      <c r="E744" s="15"/>
      <c r="F744" s="15" t="s">
        <v>963</v>
      </c>
      <c r="G744" s="17"/>
      <c r="H744" s="17">
        <v>1815.31</v>
      </c>
      <c r="I744" s="17">
        <v>5766.95</v>
      </c>
      <c r="J744" s="17">
        <v>6242.1</v>
      </c>
      <c r="K744" s="17">
        <v>6242.1</v>
      </c>
      <c r="L744" s="17">
        <v>6242.1</v>
      </c>
      <c r="M744" s="17">
        <v>6242.1</v>
      </c>
      <c r="N744" s="17">
        <v>6242.1</v>
      </c>
    </row>
    <row r="745" spans="2:14">
      <c r="B745" s="15">
        <v>951004</v>
      </c>
      <c r="C745" s="16">
        <v>38532</v>
      </c>
      <c r="D745" s="15">
        <v>2005</v>
      </c>
      <c r="E745" s="15"/>
      <c r="F745" s="15" t="s">
        <v>961</v>
      </c>
      <c r="G745" s="17"/>
      <c r="H745" s="17">
        <v>84852.97</v>
      </c>
      <c r="I745" s="17">
        <v>84852.97</v>
      </c>
      <c r="J745" s="17">
        <v>84852.97</v>
      </c>
      <c r="K745" s="17">
        <v>84852.97</v>
      </c>
      <c r="L745" s="17">
        <v>84852.97</v>
      </c>
      <c r="M745" s="17">
        <v>84852.97</v>
      </c>
      <c r="N745" s="17">
        <v>84852.97</v>
      </c>
    </row>
    <row r="746" spans="2:14">
      <c r="B746" s="15">
        <v>951004</v>
      </c>
      <c r="C746" s="16">
        <v>38532</v>
      </c>
      <c r="D746" s="15">
        <v>2005</v>
      </c>
      <c r="E746" s="15"/>
      <c r="F746" s="15" t="s">
        <v>962</v>
      </c>
      <c r="G746" s="17"/>
      <c r="H746" s="17">
        <v>0</v>
      </c>
      <c r="I746" s="17">
        <v>0</v>
      </c>
      <c r="J746" s="17">
        <v>0</v>
      </c>
      <c r="K746" s="17">
        <v>0</v>
      </c>
      <c r="L746" s="17">
        <v>0</v>
      </c>
      <c r="M746" s="17">
        <v>0</v>
      </c>
      <c r="N746" s="17">
        <v>0</v>
      </c>
    </row>
    <row r="747" spans="2:14">
      <c r="B747" s="15">
        <v>951004</v>
      </c>
      <c r="C747" s="16">
        <v>38532</v>
      </c>
      <c r="D747" s="15">
        <v>2005</v>
      </c>
      <c r="E747" s="15"/>
      <c r="F747" s="15" t="s">
        <v>963</v>
      </c>
      <c r="G747" s="17"/>
      <c r="H747" s="17">
        <v>0</v>
      </c>
      <c r="I747" s="17">
        <v>91892.22</v>
      </c>
      <c r="J747" s="17">
        <v>91892.22</v>
      </c>
      <c r="K747" s="17">
        <v>91892.22</v>
      </c>
      <c r="L747" s="17">
        <v>91892.22</v>
      </c>
      <c r="M747" s="17">
        <v>91892.22</v>
      </c>
      <c r="N747" s="17">
        <v>91892.22</v>
      </c>
    </row>
    <row r="748" spans="2:14">
      <c r="B748" s="15">
        <v>954768</v>
      </c>
      <c r="C748" s="16">
        <v>38524</v>
      </c>
      <c r="D748" s="15">
        <v>2005</v>
      </c>
      <c r="E748" s="15"/>
      <c r="F748" s="15" t="s">
        <v>961</v>
      </c>
      <c r="G748" s="17"/>
      <c r="H748" s="17">
        <v>0</v>
      </c>
      <c r="I748" s="17">
        <v>0</v>
      </c>
      <c r="J748" s="17">
        <v>0</v>
      </c>
      <c r="K748" s="17">
        <v>0</v>
      </c>
      <c r="L748" s="17">
        <v>0</v>
      </c>
      <c r="M748" s="17">
        <v>0</v>
      </c>
      <c r="N748" s="17">
        <v>396132.25</v>
      </c>
    </row>
    <row r="749" spans="2:14">
      <c r="B749" s="15">
        <v>954768</v>
      </c>
      <c r="C749" s="16">
        <v>38524</v>
      </c>
      <c r="D749" s="15">
        <v>2005</v>
      </c>
      <c r="E749" s="15"/>
      <c r="F749" s="15" t="s">
        <v>962</v>
      </c>
      <c r="G749" s="17"/>
      <c r="H749" s="17">
        <v>0</v>
      </c>
      <c r="I749" s="17">
        <v>0</v>
      </c>
      <c r="J749" s="17">
        <v>0</v>
      </c>
      <c r="K749" s="17">
        <v>275423.2</v>
      </c>
      <c r="L749" s="17">
        <v>275423.2</v>
      </c>
      <c r="M749" s="17">
        <v>396132.25</v>
      </c>
      <c r="N749" s="17">
        <v>0</v>
      </c>
    </row>
    <row r="750" spans="2:14">
      <c r="B750" s="15">
        <v>954768</v>
      </c>
      <c r="C750" s="16">
        <v>38524</v>
      </c>
      <c r="D750" s="15">
        <v>2005</v>
      </c>
      <c r="E750" s="15"/>
      <c r="F750" s="15" t="s">
        <v>963</v>
      </c>
      <c r="G750" s="17"/>
      <c r="H750" s="17">
        <v>3197.19</v>
      </c>
      <c r="I750" s="17">
        <v>3197.19</v>
      </c>
      <c r="J750" s="17">
        <v>3197.19</v>
      </c>
      <c r="K750" s="17">
        <v>278620.39</v>
      </c>
      <c r="L750" s="17">
        <v>352224.28</v>
      </c>
      <c r="M750" s="17">
        <v>474254.32</v>
      </c>
      <c r="N750" s="17">
        <v>474254.32</v>
      </c>
    </row>
    <row r="751" spans="2:14">
      <c r="B751" s="15">
        <v>955070</v>
      </c>
      <c r="C751" s="16">
        <v>38532</v>
      </c>
      <c r="D751" s="15">
        <v>2005</v>
      </c>
      <c r="E751" s="15"/>
      <c r="F751" s="15" t="s">
        <v>961</v>
      </c>
      <c r="G751" s="17"/>
      <c r="H751" s="17">
        <v>0</v>
      </c>
      <c r="I751" s="17">
        <v>0</v>
      </c>
      <c r="J751" s="17">
        <v>19812.72</v>
      </c>
      <c r="K751" s="17">
        <v>19812.72</v>
      </c>
      <c r="L751" s="17">
        <v>111093.21</v>
      </c>
      <c r="M751" s="17">
        <v>111093.21</v>
      </c>
      <c r="N751" s="17">
        <v>111093.21</v>
      </c>
    </row>
    <row r="752" spans="2:14">
      <c r="B752" s="15">
        <v>955070</v>
      </c>
      <c r="C752" s="16">
        <v>38532</v>
      </c>
      <c r="D752" s="15">
        <v>2005</v>
      </c>
      <c r="E752" s="15"/>
      <c r="F752" s="15" t="s">
        <v>962</v>
      </c>
      <c r="G752" s="17"/>
      <c r="H752" s="17">
        <v>370800</v>
      </c>
      <c r="I752" s="17">
        <v>381409.7</v>
      </c>
      <c r="J752" s="17">
        <v>355000</v>
      </c>
      <c r="K752" s="17">
        <v>355000</v>
      </c>
      <c r="L752" s="17">
        <v>0</v>
      </c>
      <c r="M752" s="17">
        <v>0</v>
      </c>
      <c r="N752" s="17">
        <v>0</v>
      </c>
    </row>
    <row r="753" spans="2:14">
      <c r="B753" s="15">
        <v>955070</v>
      </c>
      <c r="C753" s="16">
        <v>38532</v>
      </c>
      <c r="D753" s="15">
        <v>2005</v>
      </c>
      <c r="E753" s="15"/>
      <c r="F753" s="15" t="s">
        <v>963</v>
      </c>
      <c r="G753" s="17"/>
      <c r="H753" s="17">
        <v>372029.81999999995</v>
      </c>
      <c r="I753" s="17">
        <v>382639.51999999996</v>
      </c>
      <c r="J753" s="17">
        <v>376478.36</v>
      </c>
      <c r="K753" s="17">
        <v>384036.35</v>
      </c>
      <c r="L753" s="17">
        <v>149652.07</v>
      </c>
      <c r="M753" s="17">
        <v>150684.77000000002</v>
      </c>
      <c r="N753" s="17">
        <v>150684.77000000002</v>
      </c>
    </row>
    <row r="754" spans="2:14">
      <c r="B754" s="15">
        <v>962068</v>
      </c>
      <c r="C754" s="16">
        <v>38524</v>
      </c>
      <c r="D754" s="15">
        <v>2005</v>
      </c>
      <c r="E754" s="15"/>
      <c r="F754" s="15" t="s">
        <v>961</v>
      </c>
      <c r="G754" s="17"/>
      <c r="H754" s="17">
        <v>2244.17</v>
      </c>
      <c r="I754" s="17">
        <v>2244.17</v>
      </c>
      <c r="J754" s="17">
        <v>2244.17</v>
      </c>
      <c r="K754" s="17">
        <v>2244.17</v>
      </c>
      <c r="L754" s="17">
        <v>2244.17</v>
      </c>
      <c r="M754" s="17">
        <v>2244.17</v>
      </c>
      <c r="N754" s="17">
        <v>2244.17</v>
      </c>
    </row>
    <row r="755" spans="2:14">
      <c r="B755" s="15">
        <v>962068</v>
      </c>
      <c r="C755" s="16">
        <v>38524</v>
      </c>
      <c r="D755" s="15">
        <v>2005</v>
      </c>
      <c r="E755" s="15"/>
      <c r="F755" s="15" t="s">
        <v>962</v>
      </c>
      <c r="G755" s="17"/>
      <c r="H755" s="17">
        <v>0</v>
      </c>
      <c r="I755" s="17">
        <v>0</v>
      </c>
      <c r="J755" s="17">
        <v>0</v>
      </c>
      <c r="K755" s="17">
        <v>0</v>
      </c>
      <c r="L755" s="17">
        <v>0</v>
      </c>
      <c r="M755" s="17">
        <v>0</v>
      </c>
      <c r="N755" s="17">
        <v>0</v>
      </c>
    </row>
    <row r="756" spans="2:14">
      <c r="B756" s="15">
        <v>962068</v>
      </c>
      <c r="C756" s="16">
        <v>38524</v>
      </c>
      <c r="D756" s="15">
        <v>2005</v>
      </c>
      <c r="E756" s="15"/>
      <c r="F756" s="15" t="s">
        <v>963</v>
      </c>
      <c r="G756" s="17"/>
      <c r="H756" s="17">
        <v>2243.65</v>
      </c>
      <c r="I756" s="17">
        <v>2243.65</v>
      </c>
      <c r="J756" s="17">
        <v>2243.65</v>
      </c>
      <c r="K756" s="17">
        <v>2243.65</v>
      </c>
      <c r="L756" s="17">
        <v>2243.65</v>
      </c>
      <c r="M756" s="17">
        <v>2243.65</v>
      </c>
      <c r="N756" s="17">
        <v>2243.65</v>
      </c>
    </row>
    <row r="757" spans="2:14">
      <c r="B757" s="15">
        <v>968271</v>
      </c>
      <c r="C757" s="16">
        <v>38527</v>
      </c>
      <c r="D757" s="15">
        <v>2005</v>
      </c>
      <c r="E757" s="15"/>
      <c r="F757" s="15" t="s">
        <v>961</v>
      </c>
      <c r="G757" s="17"/>
      <c r="H757" s="17">
        <v>0</v>
      </c>
      <c r="I757" s="17">
        <v>0</v>
      </c>
      <c r="J757" s="17">
        <v>0</v>
      </c>
      <c r="K757" s="17">
        <v>0</v>
      </c>
      <c r="L757" s="17">
        <v>0</v>
      </c>
      <c r="M757" s="17">
        <v>0</v>
      </c>
      <c r="N757" s="17">
        <v>0</v>
      </c>
    </row>
    <row r="758" spans="2:14">
      <c r="B758" s="15">
        <v>968271</v>
      </c>
      <c r="C758" s="16">
        <v>38527</v>
      </c>
      <c r="D758" s="15">
        <v>2005</v>
      </c>
      <c r="E758" s="15"/>
      <c r="F758" s="15" t="s">
        <v>962</v>
      </c>
      <c r="G758" s="17"/>
      <c r="H758" s="17">
        <v>15000</v>
      </c>
      <c r="I758" s="17">
        <v>0</v>
      </c>
      <c r="J758" s="17">
        <v>0</v>
      </c>
      <c r="K758" s="17">
        <v>0</v>
      </c>
      <c r="L758" s="17">
        <v>0</v>
      </c>
      <c r="M758" s="17">
        <v>0</v>
      </c>
      <c r="N758" s="17">
        <v>0</v>
      </c>
    </row>
    <row r="759" spans="2:14">
      <c r="B759" s="15">
        <v>968271</v>
      </c>
      <c r="C759" s="16">
        <v>38527</v>
      </c>
      <c r="D759" s="15">
        <v>2005</v>
      </c>
      <c r="E759" s="15"/>
      <c r="F759" s="15" t="s">
        <v>963</v>
      </c>
      <c r="G759" s="17"/>
      <c r="H759" s="17">
        <v>15000</v>
      </c>
      <c r="I759" s="17">
        <v>8161.17</v>
      </c>
      <c r="J759" s="17">
        <v>8161.17</v>
      </c>
      <c r="K759" s="17">
        <v>8161.17</v>
      </c>
      <c r="L759" s="17">
        <v>8161.17</v>
      </c>
      <c r="M759" s="17">
        <v>8161.17</v>
      </c>
      <c r="N759" s="17">
        <v>8161.17</v>
      </c>
    </row>
    <row r="760" spans="2:14">
      <c r="B760" s="15">
        <v>969741</v>
      </c>
      <c r="C760" s="16">
        <v>38505</v>
      </c>
      <c r="D760" s="15">
        <v>2005</v>
      </c>
      <c r="E760" s="15"/>
      <c r="F760" s="15" t="s">
        <v>961</v>
      </c>
      <c r="G760" s="17"/>
      <c r="H760" s="17">
        <v>0</v>
      </c>
      <c r="I760" s="17">
        <v>0</v>
      </c>
      <c r="J760" s="17">
        <v>0</v>
      </c>
      <c r="K760" s="17">
        <v>0</v>
      </c>
      <c r="L760" s="17">
        <v>0</v>
      </c>
      <c r="M760" s="17">
        <v>0</v>
      </c>
      <c r="N760" s="17">
        <v>0</v>
      </c>
    </row>
    <row r="761" spans="2:14">
      <c r="B761" s="15">
        <v>969741</v>
      </c>
      <c r="C761" s="16">
        <v>38505</v>
      </c>
      <c r="D761" s="15">
        <v>2005</v>
      </c>
      <c r="E761" s="15"/>
      <c r="F761" s="15" t="s">
        <v>962</v>
      </c>
      <c r="G761" s="17"/>
      <c r="H761" s="17">
        <v>0</v>
      </c>
      <c r="I761" s="17">
        <v>0</v>
      </c>
      <c r="J761" s="17">
        <v>0</v>
      </c>
      <c r="K761" s="17">
        <v>0</v>
      </c>
      <c r="L761" s="17">
        <v>0</v>
      </c>
      <c r="M761" s="17">
        <v>0</v>
      </c>
      <c r="N761" s="17">
        <v>0</v>
      </c>
    </row>
    <row r="762" spans="2:14">
      <c r="B762" s="15">
        <v>969741</v>
      </c>
      <c r="C762" s="16">
        <v>38505</v>
      </c>
      <c r="D762" s="15">
        <v>2005</v>
      </c>
      <c r="E762" s="15"/>
      <c r="F762" s="15" t="s">
        <v>963</v>
      </c>
      <c r="G762" s="17"/>
      <c r="H762" s="17">
        <v>0</v>
      </c>
      <c r="I762" s="17">
        <v>3330.19</v>
      </c>
      <c r="J762" s="17">
        <v>3330.19</v>
      </c>
      <c r="K762" s="17">
        <v>3330.19</v>
      </c>
      <c r="L762" s="17">
        <v>3330.19</v>
      </c>
      <c r="M762" s="17">
        <v>3330.19</v>
      </c>
      <c r="N762" s="17">
        <v>3330.19</v>
      </c>
    </row>
    <row r="763" spans="2:14">
      <c r="B763" s="15">
        <v>969758</v>
      </c>
      <c r="C763" s="16">
        <v>38524</v>
      </c>
      <c r="D763" s="15">
        <v>2005</v>
      </c>
      <c r="E763" s="15"/>
      <c r="F763" s="15" t="s">
        <v>961</v>
      </c>
      <c r="G763" s="17"/>
      <c r="H763" s="17">
        <v>0</v>
      </c>
      <c r="I763" s="17">
        <v>0</v>
      </c>
      <c r="J763" s="17">
        <v>0</v>
      </c>
      <c r="K763" s="17">
        <v>0</v>
      </c>
      <c r="L763" s="17">
        <v>0</v>
      </c>
      <c r="M763" s="17">
        <v>0</v>
      </c>
      <c r="N763" s="17">
        <v>0</v>
      </c>
    </row>
    <row r="764" spans="2:14">
      <c r="B764" s="15">
        <v>969758</v>
      </c>
      <c r="C764" s="16">
        <v>38524</v>
      </c>
      <c r="D764" s="15">
        <v>2005</v>
      </c>
      <c r="E764" s="15"/>
      <c r="F764" s="15" t="s">
        <v>962</v>
      </c>
      <c r="G764" s="17"/>
      <c r="H764" s="17">
        <v>26600</v>
      </c>
      <c r="I764" s="17">
        <v>0</v>
      </c>
      <c r="J764" s="17">
        <v>0</v>
      </c>
      <c r="K764" s="17">
        <v>0</v>
      </c>
      <c r="L764" s="17">
        <v>0</v>
      </c>
      <c r="M764" s="17">
        <v>0</v>
      </c>
      <c r="N764" s="17">
        <v>0</v>
      </c>
    </row>
    <row r="765" spans="2:14">
      <c r="B765" s="15">
        <v>969758</v>
      </c>
      <c r="C765" s="16">
        <v>38524</v>
      </c>
      <c r="D765" s="15">
        <v>2005</v>
      </c>
      <c r="E765" s="15"/>
      <c r="F765" s="15" t="s">
        <v>963</v>
      </c>
      <c r="G765" s="17"/>
      <c r="H765" s="17">
        <v>26927.97</v>
      </c>
      <c r="I765" s="17">
        <v>3641.72</v>
      </c>
      <c r="J765" s="17">
        <v>3641.72</v>
      </c>
      <c r="K765" s="17">
        <v>3641.72</v>
      </c>
      <c r="L765" s="17">
        <v>3641.72</v>
      </c>
      <c r="M765" s="17">
        <v>3641.72</v>
      </c>
      <c r="N765" s="17">
        <v>3641.72</v>
      </c>
    </row>
    <row r="766" spans="2:14">
      <c r="B766" s="15">
        <v>973198</v>
      </c>
      <c r="C766" s="16">
        <v>38425</v>
      </c>
      <c r="D766" s="15">
        <v>2005</v>
      </c>
      <c r="E766" s="15"/>
      <c r="F766" s="15" t="s">
        <v>961</v>
      </c>
      <c r="G766" s="17"/>
      <c r="H766" s="17">
        <v>1152.0899999999999</v>
      </c>
      <c r="I766" s="17">
        <v>1152.0899999999999</v>
      </c>
      <c r="J766" s="17">
        <v>1152.0899999999999</v>
      </c>
      <c r="K766" s="17">
        <v>1152.0899999999999</v>
      </c>
      <c r="L766" s="17">
        <v>1152.0899999999999</v>
      </c>
      <c r="M766" s="17">
        <v>1152.0899999999999</v>
      </c>
      <c r="N766" s="17">
        <v>1152.0899999999999</v>
      </c>
    </row>
    <row r="767" spans="2:14">
      <c r="B767" s="15">
        <v>973198</v>
      </c>
      <c r="C767" s="16">
        <v>38425</v>
      </c>
      <c r="D767" s="15">
        <v>2005</v>
      </c>
      <c r="E767" s="15"/>
      <c r="F767" s="15" t="s">
        <v>962</v>
      </c>
      <c r="G767" s="17"/>
      <c r="H767" s="17">
        <v>0</v>
      </c>
      <c r="I767" s="17">
        <v>0.33</v>
      </c>
      <c r="J767" s="17">
        <v>0</v>
      </c>
      <c r="K767" s="17">
        <v>0</v>
      </c>
      <c r="L767" s="17">
        <v>0</v>
      </c>
      <c r="M767" s="17">
        <v>0</v>
      </c>
      <c r="N767" s="17">
        <v>0</v>
      </c>
    </row>
    <row r="768" spans="2:14">
      <c r="B768" s="15">
        <v>973198</v>
      </c>
      <c r="C768" s="16">
        <v>38425</v>
      </c>
      <c r="D768" s="15">
        <v>2005</v>
      </c>
      <c r="E768" s="15"/>
      <c r="F768" s="15" t="s">
        <v>963</v>
      </c>
      <c r="G768" s="17"/>
      <c r="H768" s="17">
        <v>1152.08</v>
      </c>
      <c r="I768" s="17">
        <v>1152.42</v>
      </c>
      <c r="J768" s="17">
        <v>1152.08</v>
      </c>
      <c r="K768" s="17">
        <v>1152.08</v>
      </c>
      <c r="L768" s="17">
        <v>1152.08</v>
      </c>
      <c r="M768" s="17">
        <v>1152.08</v>
      </c>
      <c r="N768" s="17">
        <v>1152.08</v>
      </c>
    </row>
    <row r="769" spans="2:14">
      <c r="B769" s="15">
        <v>975797</v>
      </c>
      <c r="C769" s="16">
        <v>38535</v>
      </c>
      <c r="D769" s="15">
        <v>2005</v>
      </c>
      <c r="E769" s="15"/>
      <c r="F769" s="15" t="s">
        <v>961</v>
      </c>
      <c r="G769" s="17"/>
      <c r="H769" s="17">
        <v>0</v>
      </c>
      <c r="I769" s="17">
        <v>6163.22</v>
      </c>
      <c r="J769" s="17">
        <v>6163.22</v>
      </c>
      <c r="K769" s="17">
        <v>6163.22</v>
      </c>
      <c r="L769" s="17">
        <v>6163.22</v>
      </c>
      <c r="M769" s="17">
        <v>6163.22</v>
      </c>
      <c r="N769" s="17">
        <v>6163.22</v>
      </c>
    </row>
    <row r="770" spans="2:14">
      <c r="B770" s="15">
        <v>975797</v>
      </c>
      <c r="C770" s="16">
        <v>38535</v>
      </c>
      <c r="D770" s="15">
        <v>2005</v>
      </c>
      <c r="E770" s="15"/>
      <c r="F770" s="15" t="s">
        <v>962</v>
      </c>
      <c r="G770" s="17"/>
      <c r="H770" s="17">
        <v>6103.37</v>
      </c>
      <c r="I770" s="17">
        <v>0</v>
      </c>
      <c r="J770" s="17">
        <v>0</v>
      </c>
      <c r="K770" s="17">
        <v>0</v>
      </c>
      <c r="L770" s="17">
        <v>0</v>
      </c>
      <c r="M770" s="17">
        <v>0</v>
      </c>
      <c r="N770" s="17">
        <v>0</v>
      </c>
    </row>
    <row r="771" spans="2:14">
      <c r="B771" s="15">
        <v>975797</v>
      </c>
      <c r="C771" s="16">
        <v>38535</v>
      </c>
      <c r="D771" s="15">
        <v>2005</v>
      </c>
      <c r="E771" s="15"/>
      <c r="F771" s="15" t="s">
        <v>963</v>
      </c>
      <c r="G771" s="17"/>
      <c r="H771" s="17">
        <v>6628.76</v>
      </c>
      <c r="I771" s="17">
        <v>10508.34</v>
      </c>
      <c r="J771" s="17">
        <v>10508.34</v>
      </c>
      <c r="K771" s="17">
        <v>10508.34</v>
      </c>
      <c r="L771" s="17">
        <v>10508.34</v>
      </c>
      <c r="M771" s="17">
        <v>10508.34</v>
      </c>
      <c r="N771" s="17">
        <v>10508.34</v>
      </c>
    </row>
    <row r="772" spans="2:14">
      <c r="B772" s="15">
        <v>975821</v>
      </c>
      <c r="C772" s="16">
        <v>38496</v>
      </c>
      <c r="D772" s="15">
        <v>2005</v>
      </c>
      <c r="E772" s="15"/>
      <c r="F772" s="15" t="s">
        <v>961</v>
      </c>
      <c r="G772" s="17"/>
      <c r="H772" s="17">
        <v>0</v>
      </c>
      <c r="I772" s="17">
        <v>0</v>
      </c>
      <c r="J772" s="17">
        <v>0</v>
      </c>
      <c r="K772" s="17">
        <v>25002.560000000001</v>
      </c>
      <c r="L772" s="17">
        <v>25002.560000000001</v>
      </c>
      <c r="M772" s="17">
        <v>25002.560000000001</v>
      </c>
      <c r="N772" s="17">
        <v>25002.560000000001</v>
      </c>
    </row>
    <row r="773" spans="2:14">
      <c r="B773" s="15">
        <v>975821</v>
      </c>
      <c r="C773" s="16">
        <v>38496</v>
      </c>
      <c r="D773" s="15">
        <v>2005</v>
      </c>
      <c r="E773" s="15"/>
      <c r="F773" s="15" t="s">
        <v>962</v>
      </c>
      <c r="G773" s="17"/>
      <c r="H773" s="17">
        <v>30000</v>
      </c>
      <c r="I773" s="17">
        <v>30000</v>
      </c>
      <c r="J773" s="17">
        <v>25002.560000000001</v>
      </c>
      <c r="K773" s="17">
        <v>0</v>
      </c>
      <c r="L773" s="17">
        <v>0</v>
      </c>
      <c r="M773" s="17">
        <v>0</v>
      </c>
      <c r="N773" s="17">
        <v>0</v>
      </c>
    </row>
    <row r="774" spans="2:14">
      <c r="B774" s="15">
        <v>975821</v>
      </c>
      <c r="C774" s="16">
        <v>38496</v>
      </c>
      <c r="D774" s="15">
        <v>2005</v>
      </c>
      <c r="E774" s="15"/>
      <c r="F774" s="15" t="s">
        <v>963</v>
      </c>
      <c r="G774" s="17"/>
      <c r="H774" s="17">
        <v>30000</v>
      </c>
      <c r="I774" s="17">
        <v>30000</v>
      </c>
      <c r="J774" s="17">
        <v>25002.560000000001</v>
      </c>
      <c r="K774" s="17">
        <v>25070</v>
      </c>
      <c r="L774" s="17">
        <v>31405.39</v>
      </c>
      <c r="M774" s="17">
        <v>31405.39</v>
      </c>
      <c r="N774" s="17">
        <v>31405.39</v>
      </c>
    </row>
    <row r="775" spans="2:14">
      <c r="B775" s="15">
        <v>975862</v>
      </c>
      <c r="C775" s="16">
        <v>38504</v>
      </c>
      <c r="D775" s="15">
        <v>2005</v>
      </c>
      <c r="E775" s="15"/>
      <c r="F775" s="15" t="s">
        <v>961</v>
      </c>
      <c r="G775" s="17"/>
      <c r="H775" s="17">
        <v>0</v>
      </c>
      <c r="I775" s="17">
        <v>0</v>
      </c>
      <c r="J775" s="17">
        <v>0</v>
      </c>
      <c r="K775" s="17">
        <v>0</v>
      </c>
      <c r="L775" s="17">
        <v>0</v>
      </c>
      <c r="M775" s="17">
        <v>0</v>
      </c>
      <c r="N775" s="17">
        <v>0</v>
      </c>
    </row>
    <row r="776" spans="2:14">
      <c r="B776" s="15">
        <v>975862</v>
      </c>
      <c r="C776" s="16">
        <v>38504</v>
      </c>
      <c r="D776" s="15">
        <v>2005</v>
      </c>
      <c r="E776" s="15"/>
      <c r="F776" s="15" t="s">
        <v>962</v>
      </c>
      <c r="G776" s="17"/>
      <c r="H776" s="17">
        <v>0</v>
      </c>
      <c r="I776" s="17">
        <v>0</v>
      </c>
      <c r="J776" s="17">
        <v>0</v>
      </c>
      <c r="K776" s="17">
        <v>0</v>
      </c>
      <c r="L776" s="17">
        <v>0</v>
      </c>
      <c r="M776" s="17">
        <v>0</v>
      </c>
      <c r="N776" s="17">
        <v>0</v>
      </c>
    </row>
    <row r="777" spans="2:14">
      <c r="B777" s="15">
        <v>975862</v>
      </c>
      <c r="C777" s="16">
        <v>38504</v>
      </c>
      <c r="D777" s="15">
        <v>2005</v>
      </c>
      <c r="E777" s="15"/>
      <c r="F777" s="15" t="s">
        <v>963</v>
      </c>
      <c r="G777" s="17"/>
      <c r="H777" s="17">
        <v>544.37</v>
      </c>
      <c r="I777" s="17">
        <v>1149.6300000000001</v>
      </c>
      <c r="J777" s="17">
        <v>1346.26</v>
      </c>
      <c r="K777" s="17">
        <v>1346.26</v>
      </c>
      <c r="L777" s="17">
        <v>1346.26</v>
      </c>
      <c r="M777" s="17">
        <v>1346.26</v>
      </c>
      <c r="N777" s="17">
        <v>9777.59</v>
      </c>
    </row>
    <row r="778" spans="2:14">
      <c r="B778" s="15">
        <v>976878</v>
      </c>
      <c r="C778" s="16">
        <v>38458</v>
      </c>
      <c r="D778" s="15">
        <v>2005</v>
      </c>
      <c r="E778" s="15"/>
      <c r="F778" s="15" t="s">
        <v>961</v>
      </c>
      <c r="G778" s="17"/>
      <c r="H778" s="17">
        <v>1965.37</v>
      </c>
      <c r="I778" s="17">
        <v>1965.37</v>
      </c>
      <c r="J778" s="17">
        <v>1965.37</v>
      </c>
      <c r="K778" s="17">
        <v>1965.37</v>
      </c>
      <c r="L778" s="17">
        <v>1965.37</v>
      </c>
      <c r="M778" s="17">
        <v>1965.37</v>
      </c>
      <c r="N778" s="17">
        <v>1965.37</v>
      </c>
    </row>
    <row r="779" spans="2:14">
      <c r="B779" s="15">
        <v>976878</v>
      </c>
      <c r="C779" s="16">
        <v>38458</v>
      </c>
      <c r="D779" s="15">
        <v>2005</v>
      </c>
      <c r="E779" s="15"/>
      <c r="F779" s="15" t="s">
        <v>962</v>
      </c>
      <c r="G779" s="17"/>
      <c r="H779" s="17">
        <v>0</v>
      </c>
      <c r="I779" s="17">
        <v>0</v>
      </c>
      <c r="J779" s="17">
        <v>0</v>
      </c>
      <c r="K779" s="17">
        <v>0</v>
      </c>
      <c r="L779" s="17">
        <v>0</v>
      </c>
      <c r="M779" s="17">
        <v>0</v>
      </c>
      <c r="N779" s="17">
        <v>0</v>
      </c>
    </row>
    <row r="780" spans="2:14">
      <c r="B780" s="15">
        <v>976878</v>
      </c>
      <c r="C780" s="16">
        <v>38458</v>
      </c>
      <c r="D780" s="15">
        <v>2005</v>
      </c>
      <c r="E780" s="15"/>
      <c r="F780" s="15" t="s">
        <v>963</v>
      </c>
      <c r="G780" s="17"/>
      <c r="H780" s="17">
        <v>1965.37</v>
      </c>
      <c r="I780" s="17">
        <v>1965.37</v>
      </c>
      <c r="J780" s="17">
        <v>1965.37</v>
      </c>
      <c r="K780" s="17">
        <v>1965.37</v>
      </c>
      <c r="L780" s="17">
        <v>1965.37</v>
      </c>
      <c r="M780" s="17">
        <v>1965.37</v>
      </c>
      <c r="N780" s="17">
        <v>1965.37</v>
      </c>
    </row>
    <row r="781" spans="2:14">
      <c r="B781" s="15">
        <v>981803</v>
      </c>
      <c r="C781" s="16">
        <v>38541</v>
      </c>
      <c r="D781" s="15">
        <v>2005</v>
      </c>
      <c r="E781" s="15"/>
      <c r="F781" s="15" t="s">
        <v>961</v>
      </c>
      <c r="G781" s="17"/>
      <c r="H781" s="17">
        <v>0</v>
      </c>
      <c r="I781" s="17">
        <v>0</v>
      </c>
      <c r="J781" s="17">
        <v>1843.1</v>
      </c>
      <c r="K781" s="17">
        <v>3481311.24</v>
      </c>
      <c r="L781" s="17">
        <v>3485676.09</v>
      </c>
      <c r="M781" s="17">
        <v>3485676.09</v>
      </c>
      <c r="N781" s="17">
        <v>3485676.09</v>
      </c>
    </row>
    <row r="782" spans="2:14">
      <c r="B782" s="15">
        <v>981803</v>
      </c>
      <c r="C782" s="16">
        <v>38541</v>
      </c>
      <c r="D782" s="15">
        <v>2005</v>
      </c>
      <c r="E782" s="15"/>
      <c r="F782" s="15" t="s">
        <v>962</v>
      </c>
      <c r="G782" s="17"/>
      <c r="H782" s="17">
        <v>9500000</v>
      </c>
      <c r="I782" s="17">
        <v>8000000</v>
      </c>
      <c r="J782" s="17">
        <v>7998156.9000000004</v>
      </c>
      <c r="K782" s="17">
        <v>4518688.76</v>
      </c>
      <c r="L782" s="17">
        <v>4514323.91</v>
      </c>
      <c r="M782" s="17">
        <v>5189323.91</v>
      </c>
      <c r="N782" s="17">
        <v>5189323.91</v>
      </c>
    </row>
    <row r="783" spans="2:14">
      <c r="B783" s="15">
        <v>981803</v>
      </c>
      <c r="C783" s="16">
        <v>38541</v>
      </c>
      <c r="D783" s="15">
        <v>2005</v>
      </c>
      <c r="E783" s="15"/>
      <c r="F783" s="15" t="s">
        <v>963</v>
      </c>
      <c r="G783" s="17"/>
      <c r="H783" s="17">
        <v>9550364.6600000001</v>
      </c>
      <c r="I783" s="17">
        <v>8097377.1299999999</v>
      </c>
      <c r="J783" s="17">
        <v>8097377.1299999999</v>
      </c>
      <c r="K783" s="17">
        <v>8484518.8000000007</v>
      </c>
      <c r="L783" s="17">
        <v>8532928.1799999997</v>
      </c>
      <c r="M783" s="17">
        <v>9218329.1799999997</v>
      </c>
      <c r="N783" s="17">
        <v>9267189.8100000005</v>
      </c>
    </row>
    <row r="784" spans="2:14">
      <c r="B784" s="15">
        <v>982876</v>
      </c>
      <c r="C784" s="16">
        <v>38513</v>
      </c>
      <c r="D784" s="15">
        <v>2005</v>
      </c>
      <c r="E784" s="15"/>
      <c r="F784" s="15" t="s">
        <v>961</v>
      </c>
      <c r="G784" s="17"/>
      <c r="H784" s="17">
        <v>62.7</v>
      </c>
      <c r="I784" s="17">
        <v>62.7</v>
      </c>
      <c r="J784" s="17">
        <v>62.7</v>
      </c>
      <c r="K784" s="17">
        <v>62.7</v>
      </c>
      <c r="L784" s="17">
        <v>62.7</v>
      </c>
      <c r="M784" s="17">
        <v>62.7</v>
      </c>
      <c r="N784" s="17">
        <v>62.7</v>
      </c>
    </row>
    <row r="785" spans="2:14">
      <c r="B785" s="15">
        <v>982876</v>
      </c>
      <c r="C785" s="16">
        <v>38513</v>
      </c>
      <c r="D785" s="15">
        <v>2005</v>
      </c>
      <c r="E785" s="15"/>
      <c r="F785" s="15" t="s">
        <v>962</v>
      </c>
      <c r="G785" s="17"/>
      <c r="H785" s="17">
        <v>0</v>
      </c>
      <c r="I785" s="17">
        <v>0</v>
      </c>
      <c r="J785" s="17">
        <v>0</v>
      </c>
      <c r="K785" s="17">
        <v>0</v>
      </c>
      <c r="L785" s="17">
        <v>0</v>
      </c>
      <c r="M785" s="17">
        <v>0</v>
      </c>
      <c r="N785" s="17">
        <v>0</v>
      </c>
    </row>
    <row r="786" spans="2:14">
      <c r="B786" s="15">
        <v>982876</v>
      </c>
      <c r="C786" s="16">
        <v>38513</v>
      </c>
      <c r="D786" s="15">
        <v>2005</v>
      </c>
      <c r="E786" s="15"/>
      <c r="F786" s="15" t="s">
        <v>963</v>
      </c>
      <c r="G786" s="17"/>
      <c r="H786" s="17">
        <v>62.7</v>
      </c>
      <c r="I786" s="17">
        <v>62.7</v>
      </c>
      <c r="J786" s="17">
        <v>62.7</v>
      </c>
      <c r="K786" s="17">
        <v>62.7</v>
      </c>
      <c r="L786" s="17">
        <v>62.7</v>
      </c>
      <c r="M786" s="17">
        <v>62.7</v>
      </c>
      <c r="N786" s="17">
        <v>62.7</v>
      </c>
    </row>
    <row r="787" spans="2:14">
      <c r="B787" s="15">
        <v>983312</v>
      </c>
      <c r="C787" s="16">
        <v>38543</v>
      </c>
      <c r="D787" s="15">
        <v>2005</v>
      </c>
      <c r="E787" s="15"/>
      <c r="F787" s="15" t="s">
        <v>961</v>
      </c>
      <c r="G787" s="17"/>
      <c r="H787" s="17">
        <v>0</v>
      </c>
      <c r="I787" s="17">
        <v>0</v>
      </c>
      <c r="J787" s="17">
        <v>635651.86</v>
      </c>
      <c r="K787" s="17">
        <v>635651.86</v>
      </c>
      <c r="L787" s="17">
        <v>635651.86</v>
      </c>
      <c r="M787" s="17">
        <v>635651.86</v>
      </c>
      <c r="N787" s="17">
        <v>635651.86</v>
      </c>
    </row>
    <row r="788" spans="2:14">
      <c r="B788" s="15">
        <v>983312</v>
      </c>
      <c r="C788" s="16">
        <v>38543</v>
      </c>
      <c r="D788" s="15">
        <v>2005</v>
      </c>
      <c r="E788" s="15"/>
      <c r="F788" s="15" t="s">
        <v>962</v>
      </c>
      <c r="G788" s="17"/>
      <c r="H788" s="17">
        <v>440000</v>
      </c>
      <c r="I788" s="17">
        <v>620931.76</v>
      </c>
      <c r="J788" s="17">
        <v>348.14</v>
      </c>
      <c r="K788" s="17">
        <v>0</v>
      </c>
      <c r="L788" s="17">
        <v>0</v>
      </c>
      <c r="M788" s="17">
        <v>0</v>
      </c>
      <c r="N788" s="17">
        <v>0</v>
      </c>
    </row>
    <row r="789" spans="2:14">
      <c r="B789" s="15">
        <v>983312</v>
      </c>
      <c r="C789" s="16">
        <v>38543</v>
      </c>
      <c r="D789" s="15">
        <v>2005</v>
      </c>
      <c r="E789" s="15"/>
      <c r="F789" s="15" t="s">
        <v>963</v>
      </c>
      <c r="G789" s="17"/>
      <c r="H789" s="17">
        <v>440692.95</v>
      </c>
      <c r="I789" s="17">
        <v>622101.76000000001</v>
      </c>
      <c r="J789" s="17">
        <v>647857.5</v>
      </c>
      <c r="K789" s="17">
        <v>648393.09</v>
      </c>
      <c r="L789" s="17">
        <v>633673.78</v>
      </c>
      <c r="M789" s="17">
        <v>633673.78</v>
      </c>
      <c r="N789" s="17">
        <v>633673.78</v>
      </c>
    </row>
    <row r="790" spans="2:14">
      <c r="B790" s="15">
        <v>986794</v>
      </c>
      <c r="C790" s="16">
        <v>38532</v>
      </c>
      <c r="D790" s="15">
        <v>2005</v>
      </c>
      <c r="E790" s="15"/>
      <c r="F790" s="15" t="s">
        <v>961</v>
      </c>
      <c r="G790" s="17"/>
      <c r="H790" s="17">
        <v>0</v>
      </c>
      <c r="I790" s="17">
        <v>0</v>
      </c>
      <c r="J790" s="17">
        <v>0</v>
      </c>
      <c r="K790" s="17">
        <v>0</v>
      </c>
      <c r="L790" s="17">
        <v>0</v>
      </c>
      <c r="M790" s="17">
        <v>0</v>
      </c>
      <c r="N790" s="17">
        <v>0</v>
      </c>
    </row>
    <row r="791" spans="2:14">
      <c r="B791" s="15">
        <v>986794</v>
      </c>
      <c r="C791" s="16">
        <v>38532</v>
      </c>
      <c r="D791" s="15">
        <v>2005</v>
      </c>
      <c r="E791" s="15"/>
      <c r="F791" s="15" t="s">
        <v>962</v>
      </c>
      <c r="G791" s="17"/>
      <c r="H791" s="17">
        <v>0</v>
      </c>
      <c r="I791" s="17">
        <v>0</v>
      </c>
      <c r="J791" s="17">
        <v>0</v>
      </c>
      <c r="K791" s="17">
        <v>0</v>
      </c>
      <c r="L791" s="17">
        <v>0</v>
      </c>
      <c r="M791" s="17">
        <v>0</v>
      </c>
      <c r="N791" s="17">
        <v>0</v>
      </c>
    </row>
    <row r="792" spans="2:14">
      <c r="B792" s="15">
        <v>986794</v>
      </c>
      <c r="C792" s="16">
        <v>38532</v>
      </c>
      <c r="D792" s="15">
        <v>2005</v>
      </c>
      <c r="E792" s="15"/>
      <c r="F792" s="15" t="s">
        <v>963</v>
      </c>
      <c r="G792" s="17"/>
      <c r="H792" s="17">
        <v>0</v>
      </c>
      <c r="I792" s="17">
        <v>5028.8100000000004</v>
      </c>
      <c r="J792" s="17">
        <v>5028.8100000000004</v>
      </c>
      <c r="K792" s="17">
        <v>5028.8100000000004</v>
      </c>
      <c r="L792" s="17">
        <v>5028.8100000000004</v>
      </c>
      <c r="M792" s="17">
        <v>5028.8100000000004</v>
      </c>
      <c r="N792" s="17">
        <v>5028.8100000000004</v>
      </c>
    </row>
    <row r="793" spans="2:14">
      <c r="B793" s="15">
        <v>991349</v>
      </c>
      <c r="C793" s="16">
        <v>38503</v>
      </c>
      <c r="D793" s="15">
        <v>2005</v>
      </c>
      <c r="E793" s="15"/>
      <c r="F793" s="15" t="s">
        <v>961</v>
      </c>
      <c r="G793" s="17"/>
      <c r="H793" s="17">
        <v>2767.11</v>
      </c>
      <c r="I793" s="17">
        <v>2767.11</v>
      </c>
      <c r="J793" s="17">
        <v>2767.11</v>
      </c>
      <c r="K793" s="17">
        <v>2767.11</v>
      </c>
      <c r="L793" s="17">
        <v>2767.11</v>
      </c>
      <c r="M793" s="17">
        <v>2767.11</v>
      </c>
      <c r="N793" s="17">
        <v>2767.11</v>
      </c>
    </row>
    <row r="794" spans="2:14">
      <c r="B794" s="15">
        <v>991349</v>
      </c>
      <c r="C794" s="16">
        <v>38503</v>
      </c>
      <c r="D794" s="15">
        <v>2005</v>
      </c>
      <c r="E794" s="15"/>
      <c r="F794" s="15" t="s">
        <v>962</v>
      </c>
      <c r="G794" s="17"/>
      <c r="H794" s="17">
        <v>0</v>
      </c>
      <c r="I794" s="17">
        <v>0</v>
      </c>
      <c r="J794" s="17">
        <v>0</v>
      </c>
      <c r="K794" s="17">
        <v>0</v>
      </c>
      <c r="L794" s="17">
        <v>0</v>
      </c>
      <c r="M794" s="17">
        <v>0</v>
      </c>
      <c r="N794" s="17">
        <v>0</v>
      </c>
    </row>
    <row r="795" spans="2:14">
      <c r="B795" s="15">
        <v>991349</v>
      </c>
      <c r="C795" s="16">
        <v>38503</v>
      </c>
      <c r="D795" s="15">
        <v>2005</v>
      </c>
      <c r="E795" s="15"/>
      <c r="F795" s="15" t="s">
        <v>963</v>
      </c>
      <c r="G795" s="17"/>
      <c r="H795" s="17">
        <v>2767.11</v>
      </c>
      <c r="I795" s="17">
        <v>2767.11</v>
      </c>
      <c r="J795" s="17">
        <v>2767.11</v>
      </c>
      <c r="K795" s="17">
        <v>2767.11</v>
      </c>
      <c r="L795" s="17">
        <v>2767.11</v>
      </c>
      <c r="M795" s="17">
        <v>2767.11</v>
      </c>
      <c r="N795" s="17">
        <v>2767.11</v>
      </c>
    </row>
    <row r="796" spans="2:14">
      <c r="B796" s="15">
        <v>994285</v>
      </c>
      <c r="C796" s="16">
        <v>38546</v>
      </c>
      <c r="D796" s="15">
        <v>2005</v>
      </c>
      <c r="E796" s="15"/>
      <c r="F796" s="15" t="s">
        <v>961</v>
      </c>
      <c r="G796" s="17"/>
      <c r="H796" s="17">
        <v>0</v>
      </c>
      <c r="I796" s="17">
        <v>0</v>
      </c>
      <c r="J796" s="17">
        <v>0</v>
      </c>
      <c r="K796" s="17">
        <v>0</v>
      </c>
      <c r="L796" s="17">
        <v>0</v>
      </c>
      <c r="M796" s="17">
        <v>0</v>
      </c>
      <c r="N796" s="17">
        <v>0</v>
      </c>
    </row>
    <row r="797" spans="2:14">
      <c r="B797" s="15">
        <v>994285</v>
      </c>
      <c r="C797" s="16">
        <v>38546</v>
      </c>
      <c r="D797" s="15">
        <v>2005</v>
      </c>
      <c r="E797" s="15"/>
      <c r="F797" s="15" t="s">
        <v>962</v>
      </c>
      <c r="G797" s="17"/>
      <c r="H797" s="17">
        <v>150000</v>
      </c>
      <c r="I797" s="17">
        <v>0</v>
      </c>
      <c r="J797" s="17">
        <v>0</v>
      </c>
      <c r="K797" s="17">
        <v>0</v>
      </c>
      <c r="L797" s="17">
        <v>0</v>
      </c>
      <c r="M797" s="17">
        <v>0</v>
      </c>
      <c r="N797" s="17">
        <v>0</v>
      </c>
    </row>
    <row r="798" spans="2:14">
      <c r="B798" s="15">
        <v>994285</v>
      </c>
      <c r="C798" s="16">
        <v>38546</v>
      </c>
      <c r="D798" s="15">
        <v>2005</v>
      </c>
      <c r="E798" s="15"/>
      <c r="F798" s="15" t="s">
        <v>963</v>
      </c>
      <c r="G798" s="17"/>
      <c r="H798" s="17">
        <v>153621.42000000001</v>
      </c>
      <c r="I798" s="17">
        <v>4110.32</v>
      </c>
      <c r="J798" s="17">
        <v>4110.32</v>
      </c>
      <c r="K798" s="17">
        <v>4110.32</v>
      </c>
      <c r="L798" s="17">
        <v>4110.32</v>
      </c>
      <c r="M798" s="17">
        <v>4110.32</v>
      </c>
      <c r="N798" s="17">
        <v>4110.32</v>
      </c>
    </row>
    <row r="799" spans="2:14">
      <c r="B799" s="15">
        <v>995746</v>
      </c>
      <c r="C799" s="16">
        <v>38492</v>
      </c>
      <c r="D799" s="15">
        <v>2005</v>
      </c>
      <c r="E799" s="15"/>
      <c r="F799" s="15" t="s">
        <v>961</v>
      </c>
      <c r="G799" s="17"/>
      <c r="H799" s="17">
        <v>0</v>
      </c>
      <c r="I799" s="17">
        <v>2767.41</v>
      </c>
      <c r="J799" s="17">
        <v>2767.41</v>
      </c>
      <c r="K799" s="17">
        <v>2767.41</v>
      </c>
      <c r="L799" s="17">
        <v>2767.41</v>
      </c>
      <c r="M799" s="17">
        <v>2767.41</v>
      </c>
      <c r="N799" s="17">
        <v>2767.41</v>
      </c>
    </row>
    <row r="800" spans="2:14">
      <c r="B800" s="15">
        <v>995746</v>
      </c>
      <c r="C800" s="16">
        <v>38492</v>
      </c>
      <c r="D800" s="15">
        <v>2005</v>
      </c>
      <c r="E800" s="15"/>
      <c r="F800" s="15" t="s">
        <v>962</v>
      </c>
      <c r="G800" s="17"/>
      <c r="H800" s="17">
        <v>1871.98</v>
      </c>
      <c r="I800" s="17">
        <v>0.45</v>
      </c>
      <c r="J800" s="17">
        <v>0.45</v>
      </c>
      <c r="K800" s="17">
        <v>0.45</v>
      </c>
      <c r="L800" s="17">
        <v>0.45</v>
      </c>
      <c r="M800" s="17">
        <v>0.45</v>
      </c>
      <c r="N800" s="17">
        <v>0.45</v>
      </c>
    </row>
    <row r="801" spans="2:14">
      <c r="B801" s="15">
        <v>995746</v>
      </c>
      <c r="C801" s="16">
        <v>38492</v>
      </c>
      <c r="D801" s="15">
        <v>2005</v>
      </c>
      <c r="E801" s="15"/>
      <c r="F801" s="15" t="s">
        <v>963</v>
      </c>
      <c r="G801" s="17"/>
      <c r="H801" s="17">
        <v>1871.98</v>
      </c>
      <c r="I801" s="17">
        <v>2767.86</v>
      </c>
      <c r="J801" s="17">
        <v>2767.86</v>
      </c>
      <c r="K801" s="17">
        <v>2767.86</v>
      </c>
      <c r="L801" s="17">
        <v>2767.86</v>
      </c>
      <c r="M801" s="17">
        <v>2767.86</v>
      </c>
      <c r="N801" s="17">
        <v>2767.86</v>
      </c>
    </row>
    <row r="802" spans="2:14">
      <c r="B802" s="15">
        <v>997650</v>
      </c>
      <c r="C802" s="16">
        <v>38546</v>
      </c>
      <c r="D802" s="15">
        <v>2005</v>
      </c>
      <c r="E802" s="15"/>
      <c r="F802" s="15" t="s">
        <v>961</v>
      </c>
      <c r="G802" s="17"/>
      <c r="H802" s="17">
        <v>1996.83</v>
      </c>
      <c r="I802" s="17">
        <v>1996.83</v>
      </c>
      <c r="J802" s="17">
        <v>1996.83</v>
      </c>
      <c r="K802" s="17">
        <v>1996.83</v>
      </c>
      <c r="L802" s="17">
        <v>1996.83</v>
      </c>
      <c r="M802" s="17">
        <v>1996.83</v>
      </c>
      <c r="N802" s="17">
        <v>1996.83</v>
      </c>
    </row>
    <row r="803" spans="2:14">
      <c r="B803" s="15">
        <v>997650</v>
      </c>
      <c r="C803" s="16">
        <v>38546</v>
      </c>
      <c r="D803" s="15">
        <v>2005</v>
      </c>
      <c r="E803" s="15"/>
      <c r="F803" s="15" t="s">
        <v>962</v>
      </c>
      <c r="G803" s="17"/>
      <c r="H803" s="17">
        <v>0</v>
      </c>
      <c r="I803" s="17">
        <v>0</v>
      </c>
      <c r="J803" s="17">
        <v>0</v>
      </c>
      <c r="K803" s="17">
        <v>0</v>
      </c>
      <c r="L803" s="17">
        <v>0</v>
      </c>
      <c r="M803" s="17">
        <v>0</v>
      </c>
      <c r="N803" s="17">
        <v>0</v>
      </c>
    </row>
    <row r="804" spans="2:14">
      <c r="B804" s="15">
        <v>997650</v>
      </c>
      <c r="C804" s="16">
        <v>38546</v>
      </c>
      <c r="D804" s="15">
        <v>2005</v>
      </c>
      <c r="E804" s="15"/>
      <c r="F804" s="15" t="s">
        <v>963</v>
      </c>
      <c r="G804" s="17"/>
      <c r="H804" s="17">
        <v>1996.82</v>
      </c>
      <c r="I804" s="17">
        <v>1996.82</v>
      </c>
      <c r="J804" s="17">
        <v>1996.82</v>
      </c>
      <c r="K804" s="17">
        <v>1996.82</v>
      </c>
      <c r="L804" s="17">
        <v>1996.82</v>
      </c>
      <c r="M804" s="17">
        <v>1996.82</v>
      </c>
      <c r="N804" s="17">
        <v>1996.82</v>
      </c>
    </row>
    <row r="805" spans="2:14">
      <c r="B805" s="15">
        <v>1005164</v>
      </c>
      <c r="C805" s="16">
        <v>38548</v>
      </c>
      <c r="D805" s="15">
        <v>2005</v>
      </c>
      <c r="E805" s="15"/>
      <c r="F805" s="15" t="s">
        <v>961</v>
      </c>
      <c r="G805" s="17"/>
      <c r="H805" s="17">
        <v>0</v>
      </c>
      <c r="I805" s="17">
        <v>0</v>
      </c>
      <c r="J805" s="17">
        <v>0</v>
      </c>
      <c r="K805" s="17">
        <v>0</v>
      </c>
      <c r="L805" s="17">
        <v>0</v>
      </c>
      <c r="M805" s="17">
        <v>0</v>
      </c>
      <c r="N805" s="17">
        <v>191085.64</v>
      </c>
    </row>
    <row r="806" spans="2:14">
      <c r="B806" s="15">
        <v>1005164</v>
      </c>
      <c r="C806" s="16">
        <v>38548</v>
      </c>
      <c r="D806" s="15">
        <v>2005</v>
      </c>
      <c r="E806" s="15"/>
      <c r="F806" s="15" t="s">
        <v>962</v>
      </c>
      <c r="G806" s="17"/>
      <c r="H806" s="17">
        <v>3000</v>
      </c>
      <c r="I806" s="17">
        <v>21000</v>
      </c>
      <c r="J806" s="17">
        <v>39808.03</v>
      </c>
      <c r="K806" s="17">
        <v>39808.03</v>
      </c>
      <c r="L806" s="17">
        <v>145390.71</v>
      </c>
      <c r="M806" s="17">
        <v>191085.64</v>
      </c>
      <c r="N806" s="17">
        <v>0</v>
      </c>
    </row>
    <row r="807" spans="2:14">
      <c r="B807" s="15">
        <v>1005164</v>
      </c>
      <c r="C807" s="16">
        <v>38548</v>
      </c>
      <c r="D807" s="15">
        <v>2005</v>
      </c>
      <c r="E807" s="15"/>
      <c r="F807" s="15" t="s">
        <v>963</v>
      </c>
      <c r="G807" s="17"/>
      <c r="H807" s="17">
        <v>3470.47</v>
      </c>
      <c r="I807" s="17">
        <v>21470.47</v>
      </c>
      <c r="J807" s="17">
        <v>42296</v>
      </c>
      <c r="K807" s="17">
        <v>43721.1</v>
      </c>
      <c r="L807" s="17">
        <v>150533.38</v>
      </c>
      <c r="M807" s="17">
        <v>197967.11</v>
      </c>
      <c r="N807" s="17">
        <v>197967.11</v>
      </c>
    </row>
    <row r="808" spans="2:14">
      <c r="B808" s="15">
        <v>1005222</v>
      </c>
      <c r="C808" s="16">
        <v>38546</v>
      </c>
      <c r="D808" s="15">
        <v>2005</v>
      </c>
      <c r="E808" s="15"/>
      <c r="F808" s="15" t="s">
        <v>961</v>
      </c>
      <c r="G808" s="17"/>
      <c r="H808" s="17"/>
      <c r="I808" s="17">
        <v>0</v>
      </c>
      <c r="J808" s="17">
        <v>0</v>
      </c>
      <c r="K808" s="17">
        <v>0</v>
      </c>
      <c r="L808" s="17">
        <v>0</v>
      </c>
      <c r="M808" s="17">
        <v>0</v>
      </c>
      <c r="N808" s="17">
        <v>0</v>
      </c>
    </row>
    <row r="809" spans="2:14">
      <c r="B809" s="15">
        <v>1005222</v>
      </c>
      <c r="C809" s="16">
        <v>38546</v>
      </c>
      <c r="D809" s="15">
        <v>2005</v>
      </c>
      <c r="E809" s="15"/>
      <c r="F809" s="15" t="s">
        <v>962</v>
      </c>
      <c r="G809" s="17"/>
      <c r="H809" s="17"/>
      <c r="I809" s="17">
        <v>0</v>
      </c>
      <c r="J809" s="17">
        <v>0</v>
      </c>
      <c r="K809" s="17">
        <v>0</v>
      </c>
      <c r="L809" s="17">
        <v>0</v>
      </c>
      <c r="M809" s="17">
        <v>0</v>
      </c>
      <c r="N809" s="17">
        <v>0</v>
      </c>
    </row>
    <row r="810" spans="2:14">
      <c r="B810" s="15">
        <v>1005222</v>
      </c>
      <c r="C810" s="16">
        <v>38546</v>
      </c>
      <c r="D810" s="15">
        <v>2005</v>
      </c>
      <c r="E810" s="15"/>
      <c r="F810" s="15" t="s">
        <v>963</v>
      </c>
      <c r="G810" s="17"/>
      <c r="H810" s="17"/>
      <c r="I810" s="17">
        <v>615.04</v>
      </c>
      <c r="J810" s="17">
        <v>2847.04</v>
      </c>
      <c r="K810" s="17">
        <v>2847.04</v>
      </c>
      <c r="L810" s="17">
        <v>2847.04</v>
      </c>
      <c r="M810" s="17">
        <v>2847.04</v>
      </c>
      <c r="N810" s="17">
        <v>2847.04</v>
      </c>
    </row>
    <row r="811" spans="2:14">
      <c r="B811" s="15">
        <v>1006550</v>
      </c>
      <c r="C811" s="16">
        <v>38551</v>
      </c>
      <c r="D811" s="15">
        <v>2005</v>
      </c>
      <c r="E811" s="15"/>
      <c r="F811" s="15" t="s">
        <v>961</v>
      </c>
      <c r="G811" s="17"/>
      <c r="H811" s="17">
        <v>0</v>
      </c>
      <c r="I811" s="17">
        <v>2000000</v>
      </c>
      <c r="J811" s="17">
        <v>2000000</v>
      </c>
      <c r="K811" s="17">
        <v>2000000</v>
      </c>
      <c r="L811" s="17">
        <v>2000000</v>
      </c>
      <c r="M811" s="17">
        <v>2000000</v>
      </c>
      <c r="N811" s="17">
        <v>2000000</v>
      </c>
    </row>
    <row r="812" spans="2:14">
      <c r="B812" s="15">
        <v>1006550</v>
      </c>
      <c r="C812" s="16">
        <v>38551</v>
      </c>
      <c r="D812" s="15">
        <v>2005</v>
      </c>
      <c r="E812" s="15"/>
      <c r="F812" s="15" t="s">
        <v>962</v>
      </c>
      <c r="G812" s="17"/>
      <c r="H812" s="17">
        <v>2000000</v>
      </c>
      <c r="I812" s="17">
        <v>0</v>
      </c>
      <c r="J812" s="17">
        <v>0</v>
      </c>
      <c r="K812" s="17">
        <v>0</v>
      </c>
      <c r="L812" s="17">
        <v>0</v>
      </c>
      <c r="M812" s="17">
        <v>0</v>
      </c>
      <c r="N812" s="17">
        <v>0</v>
      </c>
    </row>
    <row r="813" spans="2:14">
      <c r="B813" s="15">
        <v>1006550</v>
      </c>
      <c r="C813" s="16">
        <v>38551</v>
      </c>
      <c r="D813" s="15">
        <v>2005</v>
      </c>
      <c r="E813" s="15"/>
      <c r="F813" s="15" t="s">
        <v>963</v>
      </c>
      <c r="G813" s="17"/>
      <c r="H813" s="17">
        <v>2000000</v>
      </c>
      <c r="I813" s="17">
        <v>2000000</v>
      </c>
      <c r="J813" s="17">
        <v>2000000</v>
      </c>
      <c r="K813" s="17">
        <v>2000000</v>
      </c>
      <c r="L813" s="17">
        <v>2000000</v>
      </c>
      <c r="M813" s="17">
        <v>2000000</v>
      </c>
      <c r="N813" s="17">
        <v>2000000</v>
      </c>
    </row>
    <row r="814" spans="2:14">
      <c r="B814" s="15">
        <v>1010396</v>
      </c>
      <c r="C814" s="16">
        <v>38523</v>
      </c>
      <c r="D814" s="15">
        <v>2005</v>
      </c>
      <c r="E814" s="15"/>
      <c r="F814" s="15" t="s">
        <v>961</v>
      </c>
      <c r="G814" s="17"/>
      <c r="H814" s="17">
        <v>2571.5100000000002</v>
      </c>
      <c r="I814" s="17">
        <v>2571.5100000000002</v>
      </c>
      <c r="J814" s="17">
        <v>2571.5100000000002</v>
      </c>
      <c r="K814" s="17">
        <v>2571.5100000000002</v>
      </c>
      <c r="L814" s="17">
        <v>2571.5100000000002</v>
      </c>
      <c r="M814" s="17">
        <v>2571.5100000000002</v>
      </c>
      <c r="N814" s="17">
        <v>2571.5100000000002</v>
      </c>
    </row>
    <row r="815" spans="2:14">
      <c r="B815" s="15">
        <v>1010396</v>
      </c>
      <c r="C815" s="16">
        <v>38523</v>
      </c>
      <c r="D815" s="15">
        <v>2005</v>
      </c>
      <c r="E815" s="15"/>
      <c r="F815" s="15" t="s">
        <v>962</v>
      </c>
      <c r="G815" s="17"/>
      <c r="H815" s="17">
        <v>0</v>
      </c>
      <c r="I815" s="17">
        <v>0</v>
      </c>
      <c r="J815" s="17">
        <v>0</v>
      </c>
      <c r="K815" s="17">
        <v>0</v>
      </c>
      <c r="L815" s="17">
        <v>0</v>
      </c>
      <c r="M815" s="17">
        <v>0</v>
      </c>
      <c r="N815" s="17">
        <v>0</v>
      </c>
    </row>
    <row r="816" spans="2:14">
      <c r="B816" s="15">
        <v>1010396</v>
      </c>
      <c r="C816" s="16">
        <v>38523</v>
      </c>
      <c r="D816" s="15">
        <v>2005</v>
      </c>
      <c r="E816" s="15"/>
      <c r="F816" s="15" t="s">
        <v>963</v>
      </c>
      <c r="G816" s="17"/>
      <c r="H816" s="17">
        <v>2571.5100000000002</v>
      </c>
      <c r="I816" s="17">
        <v>2571.5100000000002</v>
      </c>
      <c r="J816" s="17">
        <v>2571.5100000000002</v>
      </c>
      <c r="K816" s="17">
        <v>2571.5100000000002</v>
      </c>
      <c r="L816" s="17">
        <v>2571.5100000000002</v>
      </c>
      <c r="M816" s="17">
        <v>2571.5100000000002</v>
      </c>
      <c r="N816" s="17">
        <v>2571.5100000000002</v>
      </c>
    </row>
    <row r="817" spans="2:14">
      <c r="B817" s="15">
        <v>1010727</v>
      </c>
      <c r="C817" s="16">
        <v>38527</v>
      </c>
      <c r="D817" s="15">
        <v>2005</v>
      </c>
      <c r="E817" s="15"/>
      <c r="F817" s="15" t="s">
        <v>961</v>
      </c>
      <c r="G817" s="17"/>
      <c r="H817" s="17">
        <v>0</v>
      </c>
      <c r="I817" s="17">
        <v>42888.77</v>
      </c>
      <c r="J817" s="17">
        <v>42888.77</v>
      </c>
      <c r="K817" s="17">
        <v>42888.77</v>
      </c>
      <c r="L817" s="17">
        <v>42888.77</v>
      </c>
      <c r="M817" s="17">
        <v>42888.77</v>
      </c>
      <c r="N817" s="17">
        <v>42888.77</v>
      </c>
    </row>
    <row r="818" spans="2:14">
      <c r="B818" s="15">
        <v>1010727</v>
      </c>
      <c r="C818" s="16">
        <v>38527</v>
      </c>
      <c r="D818" s="15">
        <v>2005</v>
      </c>
      <c r="E818" s="15"/>
      <c r="F818" s="15" t="s">
        <v>962</v>
      </c>
      <c r="G818" s="17"/>
      <c r="H818" s="17">
        <v>185000</v>
      </c>
      <c r="I818" s="17">
        <v>0</v>
      </c>
      <c r="J818" s="17">
        <v>0</v>
      </c>
      <c r="K818" s="17">
        <v>0</v>
      </c>
      <c r="L818" s="17">
        <v>0</v>
      </c>
      <c r="M818" s="17">
        <v>0</v>
      </c>
      <c r="N818" s="17">
        <v>0</v>
      </c>
    </row>
    <row r="819" spans="2:14">
      <c r="B819" s="15">
        <v>1010727</v>
      </c>
      <c r="C819" s="16">
        <v>38527</v>
      </c>
      <c r="D819" s="15">
        <v>2005</v>
      </c>
      <c r="E819" s="15"/>
      <c r="F819" s="15" t="s">
        <v>963</v>
      </c>
      <c r="G819" s="17"/>
      <c r="H819" s="17">
        <v>185213.29</v>
      </c>
      <c r="I819" s="17">
        <v>43102.06</v>
      </c>
      <c r="J819" s="17">
        <v>43102.06</v>
      </c>
      <c r="K819" s="17">
        <v>50132.56</v>
      </c>
      <c r="L819" s="17">
        <v>50132.56</v>
      </c>
      <c r="M819" s="17">
        <v>50132.56</v>
      </c>
      <c r="N819" s="17">
        <v>50132.56</v>
      </c>
    </row>
    <row r="820" spans="2:14">
      <c r="B820" s="15">
        <v>1010776</v>
      </c>
      <c r="C820" s="16">
        <v>38523</v>
      </c>
      <c r="D820" s="15">
        <v>2005</v>
      </c>
      <c r="E820" s="15"/>
      <c r="F820" s="15" t="s">
        <v>961</v>
      </c>
      <c r="G820" s="17"/>
      <c r="H820" s="17">
        <v>0</v>
      </c>
      <c r="I820" s="17">
        <v>90261.43</v>
      </c>
      <c r="J820" s="17">
        <v>90261.43</v>
      </c>
      <c r="K820" s="17">
        <v>90261.43</v>
      </c>
      <c r="L820" s="17">
        <v>90261.43</v>
      </c>
      <c r="M820" s="17">
        <v>90261.43</v>
      </c>
      <c r="N820" s="17">
        <v>90261.43</v>
      </c>
    </row>
    <row r="821" spans="2:14">
      <c r="B821" s="15">
        <v>1010776</v>
      </c>
      <c r="C821" s="16">
        <v>38523</v>
      </c>
      <c r="D821" s="15">
        <v>2005</v>
      </c>
      <c r="E821" s="15"/>
      <c r="F821" s="15" t="s">
        <v>962</v>
      </c>
      <c r="G821" s="17"/>
      <c r="H821" s="17">
        <v>155000</v>
      </c>
      <c r="I821" s="17">
        <v>0</v>
      </c>
      <c r="J821" s="17">
        <v>0</v>
      </c>
      <c r="K821" s="17">
        <v>0</v>
      </c>
      <c r="L821" s="17">
        <v>0</v>
      </c>
      <c r="M821" s="17">
        <v>0</v>
      </c>
      <c r="N821" s="17">
        <v>0</v>
      </c>
    </row>
    <row r="822" spans="2:14">
      <c r="B822" s="15">
        <v>1010776</v>
      </c>
      <c r="C822" s="16">
        <v>38523</v>
      </c>
      <c r="D822" s="15">
        <v>2005</v>
      </c>
      <c r="E822" s="15"/>
      <c r="F822" s="15" t="s">
        <v>963</v>
      </c>
      <c r="G822" s="17"/>
      <c r="H822" s="17">
        <v>155213.29</v>
      </c>
      <c r="I822" s="17">
        <v>90474.72</v>
      </c>
      <c r="J822" s="17">
        <v>90474.72</v>
      </c>
      <c r="K822" s="17">
        <v>98057.35</v>
      </c>
      <c r="L822" s="17">
        <v>98057.35</v>
      </c>
      <c r="M822" s="17">
        <v>98057.35</v>
      </c>
      <c r="N822" s="17">
        <v>98057.35</v>
      </c>
    </row>
    <row r="823" spans="2:14">
      <c r="B823" s="15">
        <v>1010859</v>
      </c>
      <c r="C823" s="16">
        <v>38520</v>
      </c>
      <c r="D823" s="15">
        <v>2005</v>
      </c>
      <c r="E823" s="15"/>
      <c r="F823" s="15" t="s">
        <v>961</v>
      </c>
      <c r="G823" s="17"/>
      <c r="H823" s="17">
        <v>0</v>
      </c>
      <c r="I823" s="17">
        <v>0</v>
      </c>
      <c r="J823" s="17">
        <v>564094.56000000006</v>
      </c>
      <c r="K823" s="17">
        <v>564094.56000000006</v>
      </c>
      <c r="L823" s="17">
        <v>564094.56000000006</v>
      </c>
      <c r="M823" s="17">
        <v>564094.56000000006</v>
      </c>
      <c r="N823" s="17">
        <v>564094.56000000006</v>
      </c>
    </row>
    <row r="824" spans="2:14">
      <c r="B824" s="15">
        <v>1010859</v>
      </c>
      <c r="C824" s="16">
        <v>38520</v>
      </c>
      <c r="D824" s="15">
        <v>2005</v>
      </c>
      <c r="E824" s="15"/>
      <c r="F824" s="15" t="s">
        <v>962</v>
      </c>
      <c r="G824" s="17"/>
      <c r="H824" s="17">
        <v>535000</v>
      </c>
      <c r="I824" s="17">
        <v>535000</v>
      </c>
      <c r="J824" s="17">
        <v>0</v>
      </c>
      <c r="K824" s="17">
        <v>0</v>
      </c>
      <c r="L824" s="17">
        <v>0</v>
      </c>
      <c r="M824" s="17">
        <v>0</v>
      </c>
      <c r="N824" s="17">
        <v>0</v>
      </c>
    </row>
    <row r="825" spans="2:14">
      <c r="B825" s="15">
        <v>1010859</v>
      </c>
      <c r="C825" s="16">
        <v>38520</v>
      </c>
      <c r="D825" s="15">
        <v>2005</v>
      </c>
      <c r="E825" s="15"/>
      <c r="F825" s="15" t="s">
        <v>963</v>
      </c>
      <c r="G825" s="17"/>
      <c r="H825" s="17">
        <v>535213.29</v>
      </c>
      <c r="I825" s="17">
        <v>535213.29</v>
      </c>
      <c r="J825" s="17">
        <v>564307.85</v>
      </c>
      <c r="K825" s="17">
        <v>571114.15</v>
      </c>
      <c r="L825" s="17">
        <v>571114.15</v>
      </c>
      <c r="M825" s="17">
        <v>571114.15</v>
      </c>
      <c r="N825" s="17">
        <v>571114.15</v>
      </c>
    </row>
    <row r="826" spans="2:14">
      <c r="B826" s="15">
        <v>1011139</v>
      </c>
      <c r="C826" s="16">
        <v>38541</v>
      </c>
      <c r="D826" s="15">
        <v>2005</v>
      </c>
      <c r="E826" s="15"/>
      <c r="F826" s="15" t="s">
        <v>961</v>
      </c>
      <c r="G826" s="17"/>
      <c r="H826" s="17">
        <v>2519.66</v>
      </c>
      <c r="I826" s="17">
        <v>2519.66</v>
      </c>
      <c r="J826" s="17">
        <v>2519.66</v>
      </c>
      <c r="K826" s="17">
        <v>2519.66</v>
      </c>
      <c r="L826" s="17">
        <v>2519.66</v>
      </c>
      <c r="M826" s="17">
        <v>2519.66</v>
      </c>
      <c r="N826" s="17">
        <v>2519.66</v>
      </c>
    </row>
    <row r="827" spans="2:14">
      <c r="B827" s="15">
        <v>1011139</v>
      </c>
      <c r="C827" s="16">
        <v>38541</v>
      </c>
      <c r="D827" s="15">
        <v>2005</v>
      </c>
      <c r="E827" s="15"/>
      <c r="F827" s="15" t="s">
        <v>962</v>
      </c>
      <c r="G827" s="17"/>
      <c r="H827" s="17">
        <v>0</v>
      </c>
      <c r="I827" s="17">
        <v>0</v>
      </c>
      <c r="J827" s="17">
        <v>0</v>
      </c>
      <c r="K827" s="17">
        <v>0</v>
      </c>
      <c r="L827" s="17">
        <v>0</v>
      </c>
      <c r="M827" s="17">
        <v>0</v>
      </c>
      <c r="N827" s="17">
        <v>0</v>
      </c>
    </row>
    <row r="828" spans="2:14">
      <c r="B828" s="15">
        <v>1011139</v>
      </c>
      <c r="C828" s="16">
        <v>38541</v>
      </c>
      <c r="D828" s="15">
        <v>2005</v>
      </c>
      <c r="E828" s="15"/>
      <c r="F828" s="15" t="s">
        <v>963</v>
      </c>
      <c r="G828" s="17"/>
      <c r="H828" s="17">
        <v>2519.2800000000002</v>
      </c>
      <c r="I828" s="17">
        <v>2519.2800000000002</v>
      </c>
      <c r="J828" s="17">
        <v>2519.2800000000002</v>
      </c>
      <c r="K828" s="17">
        <v>2519.2800000000002</v>
      </c>
      <c r="L828" s="17">
        <v>2519.2800000000002</v>
      </c>
      <c r="M828" s="17">
        <v>2519.2800000000002</v>
      </c>
      <c r="N828" s="17">
        <v>2519.2800000000002</v>
      </c>
    </row>
    <row r="829" spans="2:14">
      <c r="B829" s="15">
        <v>1013770</v>
      </c>
      <c r="C829" s="16">
        <v>38552</v>
      </c>
      <c r="D829" s="15">
        <v>2005</v>
      </c>
      <c r="E829" s="15"/>
      <c r="F829" s="15" t="s">
        <v>961</v>
      </c>
      <c r="G829" s="17"/>
      <c r="H829" s="17">
        <v>0</v>
      </c>
      <c r="I829" s="17">
        <v>0</v>
      </c>
      <c r="J829" s="17">
        <v>811827.80999999994</v>
      </c>
      <c r="K829" s="17">
        <v>811827.80999999994</v>
      </c>
      <c r="L829" s="17">
        <v>811827.80999999994</v>
      </c>
      <c r="M829" s="17">
        <v>811827.80999999994</v>
      </c>
      <c r="N829" s="17">
        <v>811827.80999999994</v>
      </c>
    </row>
    <row r="830" spans="2:14">
      <c r="B830" s="15">
        <v>1013770</v>
      </c>
      <c r="C830" s="16">
        <v>38552</v>
      </c>
      <c r="D830" s="15">
        <v>2005</v>
      </c>
      <c r="E830" s="15"/>
      <c r="F830" s="15" t="s">
        <v>962</v>
      </c>
      <c r="G830" s="17"/>
      <c r="H830" s="17">
        <v>1000000</v>
      </c>
      <c r="I830" s="17">
        <v>1000000</v>
      </c>
      <c r="J830" s="17">
        <v>0</v>
      </c>
      <c r="K830" s="17">
        <v>0</v>
      </c>
      <c r="L830" s="17">
        <v>0</v>
      </c>
      <c r="M830" s="17">
        <v>0</v>
      </c>
      <c r="N830" s="17">
        <v>0</v>
      </c>
    </row>
    <row r="831" spans="2:14">
      <c r="B831" s="15">
        <v>1013770</v>
      </c>
      <c r="C831" s="16">
        <v>38552</v>
      </c>
      <c r="D831" s="15">
        <v>2005</v>
      </c>
      <c r="E831" s="15"/>
      <c r="F831" s="15" t="s">
        <v>963</v>
      </c>
      <c r="G831" s="17"/>
      <c r="H831" s="17">
        <v>1003758.35</v>
      </c>
      <c r="I831" s="17">
        <v>1053191.6799999999</v>
      </c>
      <c r="J831" s="17">
        <v>870427.66</v>
      </c>
      <c r="K831" s="17">
        <v>873803.08</v>
      </c>
      <c r="L831" s="17">
        <v>873803.08</v>
      </c>
      <c r="M831" s="17">
        <v>873803.08</v>
      </c>
      <c r="N831" s="17">
        <v>873803.08</v>
      </c>
    </row>
    <row r="832" spans="2:14">
      <c r="B832" s="15">
        <v>1017607</v>
      </c>
      <c r="C832" s="16">
        <v>38553</v>
      </c>
      <c r="D832" s="15">
        <v>2005</v>
      </c>
      <c r="E832" s="15"/>
      <c r="F832" s="15" t="s">
        <v>961</v>
      </c>
      <c r="G832" s="17"/>
      <c r="H832" s="17">
        <v>0</v>
      </c>
      <c r="I832" s="17">
        <v>0</v>
      </c>
      <c r="J832" s="17">
        <v>49678.49</v>
      </c>
      <c r="K832" s="17">
        <v>68838.179999999993</v>
      </c>
      <c r="L832" s="17">
        <v>68838.179999999993</v>
      </c>
      <c r="M832" s="17">
        <v>68838.179999999993</v>
      </c>
      <c r="N832" s="17">
        <v>68838.179999999993</v>
      </c>
    </row>
    <row r="833" spans="2:14">
      <c r="B833" s="15">
        <v>1017607</v>
      </c>
      <c r="C833" s="16">
        <v>38553</v>
      </c>
      <c r="D833" s="15">
        <v>2005</v>
      </c>
      <c r="E833" s="15"/>
      <c r="F833" s="15" t="s">
        <v>962</v>
      </c>
      <c r="G833" s="17"/>
      <c r="H833" s="17">
        <v>15000</v>
      </c>
      <c r="I833" s="17">
        <v>99356.98</v>
      </c>
      <c r="J833" s="17">
        <v>19159.689999999999</v>
      </c>
      <c r="K833" s="17">
        <v>0</v>
      </c>
      <c r="L833" s="17">
        <v>0</v>
      </c>
      <c r="M833" s="17">
        <v>0</v>
      </c>
      <c r="N833" s="17">
        <v>0</v>
      </c>
    </row>
    <row r="834" spans="2:14">
      <c r="B834" s="15">
        <v>1017607</v>
      </c>
      <c r="C834" s="16">
        <v>38553</v>
      </c>
      <c r="D834" s="15">
        <v>2005</v>
      </c>
      <c r="E834" s="15"/>
      <c r="F834" s="15" t="s">
        <v>963</v>
      </c>
      <c r="G834" s="17"/>
      <c r="H834" s="17">
        <v>15000</v>
      </c>
      <c r="I834" s="17">
        <v>99416.81</v>
      </c>
      <c r="J834" s="17">
        <v>76534.880000000005</v>
      </c>
      <c r="K834" s="17">
        <v>77570.899999999994</v>
      </c>
      <c r="L834" s="17">
        <v>77570.899999999994</v>
      </c>
      <c r="M834" s="17">
        <v>77570.899999999994</v>
      </c>
      <c r="N834" s="17">
        <v>77570.899999999994</v>
      </c>
    </row>
    <row r="835" spans="2:14">
      <c r="B835" s="15">
        <v>1027002</v>
      </c>
      <c r="C835" s="16">
        <v>38555</v>
      </c>
      <c r="D835" s="15">
        <v>2005</v>
      </c>
      <c r="E835" s="15"/>
      <c r="F835" s="15" t="s">
        <v>961</v>
      </c>
      <c r="G835" s="17"/>
      <c r="H835" s="17">
        <v>0</v>
      </c>
      <c r="I835" s="17">
        <v>0</v>
      </c>
      <c r="J835" s="17">
        <v>0</v>
      </c>
      <c r="K835" s="17">
        <v>0</v>
      </c>
      <c r="L835" s="17">
        <v>0</v>
      </c>
      <c r="M835" s="17">
        <v>120810.45</v>
      </c>
      <c r="N835" s="17">
        <v>120810.45</v>
      </c>
    </row>
    <row r="836" spans="2:14">
      <c r="B836" s="15">
        <v>1027002</v>
      </c>
      <c r="C836" s="16">
        <v>38555</v>
      </c>
      <c r="D836" s="15">
        <v>2005</v>
      </c>
      <c r="E836" s="15"/>
      <c r="F836" s="15" t="s">
        <v>962</v>
      </c>
      <c r="G836" s="17"/>
      <c r="H836" s="17">
        <v>51030.8</v>
      </c>
      <c r="I836" s="17">
        <v>51030.8</v>
      </c>
      <c r="J836" s="17">
        <v>196053.07</v>
      </c>
      <c r="K836" s="17">
        <v>196053.07</v>
      </c>
      <c r="L836" s="17">
        <v>196053.07</v>
      </c>
      <c r="M836" s="17">
        <v>0.01</v>
      </c>
      <c r="N836" s="17">
        <v>0.01</v>
      </c>
    </row>
    <row r="837" spans="2:14">
      <c r="B837" s="15">
        <v>1027002</v>
      </c>
      <c r="C837" s="16">
        <v>38555</v>
      </c>
      <c r="D837" s="15">
        <v>2005</v>
      </c>
      <c r="E837" s="15"/>
      <c r="F837" s="15" t="s">
        <v>963</v>
      </c>
      <c r="G837" s="17"/>
      <c r="H837" s="17">
        <v>53400.56</v>
      </c>
      <c r="I837" s="17">
        <v>53507.87</v>
      </c>
      <c r="J837" s="17">
        <v>201426.49</v>
      </c>
      <c r="K837" s="17">
        <v>202502.38</v>
      </c>
      <c r="L837" s="17">
        <v>202502.38</v>
      </c>
      <c r="M837" s="17">
        <v>129268.69</v>
      </c>
      <c r="N837" s="17">
        <v>129268.69</v>
      </c>
    </row>
    <row r="838" spans="2:14">
      <c r="B838" s="15">
        <v>1027093</v>
      </c>
      <c r="C838" s="16">
        <v>38556</v>
      </c>
      <c r="D838" s="15">
        <v>2005</v>
      </c>
      <c r="E838" s="15"/>
      <c r="F838" s="15" t="s">
        <v>961</v>
      </c>
      <c r="G838" s="17"/>
      <c r="H838" s="17">
        <v>0</v>
      </c>
      <c r="I838" s="17">
        <v>0</v>
      </c>
      <c r="J838" s="17">
        <v>0</v>
      </c>
      <c r="K838" s="17">
        <v>35000</v>
      </c>
      <c r="L838" s="17">
        <v>94072.28</v>
      </c>
      <c r="M838" s="17">
        <v>94072.28</v>
      </c>
      <c r="N838" s="17">
        <v>94072.28</v>
      </c>
    </row>
    <row r="839" spans="2:14">
      <c r="B839" s="15">
        <v>1027093</v>
      </c>
      <c r="C839" s="16">
        <v>38556</v>
      </c>
      <c r="D839" s="15">
        <v>2005</v>
      </c>
      <c r="E839" s="15"/>
      <c r="F839" s="15" t="s">
        <v>962</v>
      </c>
      <c r="G839" s="17"/>
      <c r="H839" s="17">
        <v>100000</v>
      </c>
      <c r="I839" s="17">
        <v>100000</v>
      </c>
      <c r="J839" s="17">
        <v>130000</v>
      </c>
      <c r="K839" s="17">
        <v>59072.28</v>
      </c>
      <c r="L839" s="17">
        <v>0</v>
      </c>
      <c r="M839" s="17">
        <v>0</v>
      </c>
      <c r="N839" s="17">
        <v>0</v>
      </c>
    </row>
    <row r="840" spans="2:14">
      <c r="B840" s="15">
        <v>1027093</v>
      </c>
      <c r="C840" s="16">
        <v>38556</v>
      </c>
      <c r="D840" s="15">
        <v>2005</v>
      </c>
      <c r="E840" s="15"/>
      <c r="F840" s="15" t="s">
        <v>963</v>
      </c>
      <c r="G840" s="17"/>
      <c r="H840" s="17">
        <v>100000</v>
      </c>
      <c r="I840" s="17">
        <v>100766.51</v>
      </c>
      <c r="J840" s="17">
        <v>130766.51</v>
      </c>
      <c r="K840" s="17">
        <v>132964.57</v>
      </c>
      <c r="L840" s="17">
        <v>141722.07</v>
      </c>
      <c r="M840" s="17">
        <v>141722.07</v>
      </c>
      <c r="N840" s="17">
        <v>141722.07</v>
      </c>
    </row>
    <row r="841" spans="2:14">
      <c r="B841" s="15">
        <v>1027432</v>
      </c>
      <c r="C841" s="16">
        <v>38555</v>
      </c>
      <c r="D841" s="15">
        <v>2005</v>
      </c>
      <c r="E841" s="15"/>
      <c r="F841" s="15" t="s">
        <v>961</v>
      </c>
      <c r="G841" s="17"/>
      <c r="H841" s="17">
        <v>0</v>
      </c>
      <c r="I841" s="17">
        <v>0</v>
      </c>
      <c r="J841" s="17">
        <v>0</v>
      </c>
      <c r="K841" s="17">
        <v>0</v>
      </c>
      <c r="L841" s="17">
        <v>0</v>
      </c>
      <c r="M841" s="17">
        <v>198835.25</v>
      </c>
      <c r="N841" s="17">
        <v>402919.96</v>
      </c>
    </row>
    <row r="842" spans="2:14">
      <c r="B842" s="15">
        <v>1027432</v>
      </c>
      <c r="C842" s="16">
        <v>38555</v>
      </c>
      <c r="D842" s="15">
        <v>2005</v>
      </c>
      <c r="E842" s="15"/>
      <c r="F842" s="15" t="s">
        <v>962</v>
      </c>
      <c r="G842" s="17"/>
      <c r="H842" s="17">
        <v>20000</v>
      </c>
      <c r="I842" s="17">
        <v>71736</v>
      </c>
      <c r="J842" s="17">
        <v>117816.67</v>
      </c>
      <c r="K842" s="17">
        <v>117816.67</v>
      </c>
      <c r="L842" s="17">
        <v>117816.67</v>
      </c>
      <c r="M842" s="17">
        <v>204084.74</v>
      </c>
      <c r="N842" s="17">
        <v>0.03</v>
      </c>
    </row>
    <row r="843" spans="2:14">
      <c r="B843" s="15">
        <v>1027432</v>
      </c>
      <c r="C843" s="16">
        <v>38555</v>
      </c>
      <c r="D843" s="15">
        <v>2005</v>
      </c>
      <c r="E843" s="15"/>
      <c r="F843" s="15" t="s">
        <v>963</v>
      </c>
      <c r="G843" s="17"/>
      <c r="H843" s="17">
        <v>20000</v>
      </c>
      <c r="I843" s="17">
        <v>72205.11</v>
      </c>
      <c r="J843" s="17">
        <v>120492.99</v>
      </c>
      <c r="K843" s="17">
        <v>122426.73</v>
      </c>
      <c r="L843" s="17">
        <v>123690.01</v>
      </c>
      <c r="M843" s="17">
        <v>409844.64</v>
      </c>
      <c r="N843" s="17">
        <v>409844.64</v>
      </c>
    </row>
    <row r="844" spans="2:14">
      <c r="B844" s="15">
        <v>1027440</v>
      </c>
      <c r="C844" s="16">
        <v>38557</v>
      </c>
      <c r="D844" s="15">
        <v>2005</v>
      </c>
      <c r="E844" s="15"/>
      <c r="F844" s="15" t="s">
        <v>961</v>
      </c>
      <c r="G844" s="17"/>
      <c r="H844" s="17">
        <v>0</v>
      </c>
      <c r="I844" s="17">
        <v>0</v>
      </c>
      <c r="J844" s="17">
        <v>0</v>
      </c>
      <c r="K844" s="17">
        <v>210451.03</v>
      </c>
      <c r="L844" s="17">
        <v>210451.03</v>
      </c>
      <c r="M844" s="17">
        <v>210451.03</v>
      </c>
      <c r="N844" s="17">
        <v>210451.03</v>
      </c>
    </row>
    <row r="845" spans="2:14">
      <c r="B845" s="15">
        <v>1027440</v>
      </c>
      <c r="C845" s="16">
        <v>38557</v>
      </c>
      <c r="D845" s="15">
        <v>2005</v>
      </c>
      <c r="E845" s="15"/>
      <c r="F845" s="15" t="s">
        <v>962</v>
      </c>
      <c r="G845" s="17"/>
      <c r="H845" s="17">
        <v>300000</v>
      </c>
      <c r="I845" s="17">
        <v>625000</v>
      </c>
      <c r="J845" s="17">
        <v>228000</v>
      </c>
      <c r="K845" s="17">
        <v>25000</v>
      </c>
      <c r="L845" s="17">
        <v>0</v>
      </c>
      <c r="M845" s="17">
        <v>0</v>
      </c>
      <c r="N845" s="17">
        <v>0</v>
      </c>
    </row>
    <row r="846" spans="2:14">
      <c r="B846" s="15">
        <v>1027440</v>
      </c>
      <c r="C846" s="16">
        <v>38557</v>
      </c>
      <c r="D846" s="15">
        <v>2005</v>
      </c>
      <c r="E846" s="15"/>
      <c r="F846" s="15" t="s">
        <v>963</v>
      </c>
      <c r="G846" s="17"/>
      <c r="H846" s="17">
        <v>300365.31</v>
      </c>
      <c r="I846" s="17">
        <v>625365.31000000006</v>
      </c>
      <c r="J846" s="17">
        <v>228365.31</v>
      </c>
      <c r="K846" s="17">
        <v>235816.34</v>
      </c>
      <c r="L846" s="17">
        <v>223287.06</v>
      </c>
      <c r="M846" s="17">
        <v>223287.06</v>
      </c>
      <c r="N846" s="17">
        <v>223287.06</v>
      </c>
    </row>
    <row r="847" spans="2:14">
      <c r="B847" s="15">
        <v>1032820</v>
      </c>
      <c r="C847" s="16">
        <v>38544</v>
      </c>
      <c r="D847" s="15">
        <v>2005</v>
      </c>
      <c r="E847" s="15"/>
      <c r="F847" s="15" t="s">
        <v>961</v>
      </c>
      <c r="G847" s="17"/>
      <c r="H847" s="17">
        <v>951.31</v>
      </c>
      <c r="I847" s="17">
        <v>951.31</v>
      </c>
      <c r="J847" s="17">
        <v>951.31</v>
      </c>
      <c r="K847" s="17">
        <v>951.31</v>
      </c>
      <c r="L847" s="17">
        <v>951.31</v>
      </c>
      <c r="M847" s="17">
        <v>951.31</v>
      </c>
      <c r="N847" s="17">
        <v>951.31</v>
      </c>
    </row>
    <row r="848" spans="2:14">
      <c r="B848" s="15">
        <v>1032820</v>
      </c>
      <c r="C848" s="16">
        <v>38544</v>
      </c>
      <c r="D848" s="15">
        <v>2005</v>
      </c>
      <c r="E848" s="15"/>
      <c r="F848" s="15" t="s">
        <v>962</v>
      </c>
      <c r="G848" s="17"/>
      <c r="H848" s="17">
        <v>0.69</v>
      </c>
      <c r="I848" s="17">
        <v>0.69</v>
      </c>
      <c r="J848" s="17">
        <v>0.69</v>
      </c>
      <c r="K848" s="17">
        <v>0.69</v>
      </c>
      <c r="L848" s="17">
        <v>0.69</v>
      </c>
      <c r="M848" s="17">
        <v>0.69</v>
      </c>
      <c r="N848" s="17">
        <v>0.69</v>
      </c>
    </row>
    <row r="849" spans="2:14">
      <c r="B849" s="15">
        <v>1032820</v>
      </c>
      <c r="C849" s="16">
        <v>38544</v>
      </c>
      <c r="D849" s="15">
        <v>2005</v>
      </c>
      <c r="E849" s="15"/>
      <c r="F849" s="15" t="s">
        <v>963</v>
      </c>
      <c r="G849" s="17"/>
      <c r="H849" s="17">
        <v>952</v>
      </c>
      <c r="I849" s="17">
        <v>952</v>
      </c>
      <c r="J849" s="17">
        <v>952</v>
      </c>
      <c r="K849" s="17">
        <v>952</v>
      </c>
      <c r="L849" s="17">
        <v>952</v>
      </c>
      <c r="M849" s="17">
        <v>952</v>
      </c>
      <c r="N849" s="17">
        <v>952</v>
      </c>
    </row>
    <row r="850" spans="2:14">
      <c r="B850" s="15">
        <v>1032853</v>
      </c>
      <c r="C850" s="16">
        <v>38308</v>
      </c>
      <c r="D850" s="15">
        <v>2004</v>
      </c>
      <c r="E850" s="15"/>
      <c r="F850" s="15" t="s">
        <v>961</v>
      </c>
      <c r="G850" s="17"/>
      <c r="H850" s="17">
        <v>0</v>
      </c>
      <c r="I850" s="17">
        <v>2171.91</v>
      </c>
      <c r="J850" s="17">
        <v>2171.91</v>
      </c>
      <c r="K850" s="17">
        <v>2171.91</v>
      </c>
      <c r="L850" s="17">
        <v>2171.91</v>
      </c>
      <c r="M850" s="17">
        <v>2171.91</v>
      </c>
      <c r="N850" s="17">
        <v>2171.91</v>
      </c>
    </row>
    <row r="851" spans="2:14">
      <c r="B851" s="15">
        <v>1032853</v>
      </c>
      <c r="C851" s="16">
        <v>38308</v>
      </c>
      <c r="D851" s="15">
        <v>2004</v>
      </c>
      <c r="E851" s="15"/>
      <c r="F851" s="15" t="s">
        <v>962</v>
      </c>
      <c r="G851" s="17"/>
      <c r="H851" s="17">
        <v>1500</v>
      </c>
      <c r="I851" s="17">
        <v>0</v>
      </c>
      <c r="J851" s="17">
        <v>0</v>
      </c>
      <c r="K851" s="17">
        <v>0</v>
      </c>
      <c r="L851" s="17">
        <v>0</v>
      </c>
      <c r="M851" s="17">
        <v>0</v>
      </c>
      <c r="N851" s="17">
        <v>0</v>
      </c>
    </row>
    <row r="852" spans="2:14">
      <c r="B852" s="15">
        <v>1032853</v>
      </c>
      <c r="C852" s="16">
        <v>38308</v>
      </c>
      <c r="D852" s="15">
        <v>2004</v>
      </c>
      <c r="E852" s="15"/>
      <c r="F852" s="15" t="s">
        <v>963</v>
      </c>
      <c r="G852" s="17"/>
      <c r="H852" s="17">
        <v>1500</v>
      </c>
      <c r="I852" s="17">
        <v>2171.91</v>
      </c>
      <c r="J852" s="17">
        <v>2171.91</v>
      </c>
      <c r="K852" s="17">
        <v>2171.91</v>
      </c>
      <c r="L852" s="17">
        <v>2171.91</v>
      </c>
      <c r="M852" s="17">
        <v>2171.91</v>
      </c>
      <c r="N852" s="17">
        <v>2171.91</v>
      </c>
    </row>
    <row r="853" spans="2:14">
      <c r="B853" s="15">
        <v>1041078</v>
      </c>
      <c r="C853" s="16">
        <v>38526</v>
      </c>
      <c r="D853" s="15">
        <v>2005</v>
      </c>
      <c r="E853" s="15"/>
      <c r="F853" s="15" t="s">
        <v>961</v>
      </c>
      <c r="G853" s="17"/>
      <c r="H853" s="17">
        <v>0</v>
      </c>
      <c r="I853" s="17">
        <v>0</v>
      </c>
      <c r="J853" s="17">
        <v>0</v>
      </c>
      <c r="K853" s="17">
        <v>0</v>
      </c>
      <c r="L853" s="17">
        <v>0</v>
      </c>
      <c r="M853" s="17">
        <v>0</v>
      </c>
      <c r="N853" s="17">
        <v>0</v>
      </c>
    </row>
    <row r="854" spans="2:14">
      <c r="B854" s="15">
        <v>1041078</v>
      </c>
      <c r="C854" s="16">
        <v>38526</v>
      </c>
      <c r="D854" s="15">
        <v>2005</v>
      </c>
      <c r="E854" s="15"/>
      <c r="F854" s="15" t="s">
        <v>962</v>
      </c>
      <c r="G854" s="17"/>
      <c r="H854" s="17">
        <v>1000</v>
      </c>
      <c r="I854" s="17">
        <v>0</v>
      </c>
      <c r="J854" s="17">
        <v>0</v>
      </c>
      <c r="K854" s="17">
        <v>0</v>
      </c>
      <c r="L854" s="17">
        <v>0</v>
      </c>
      <c r="M854" s="17">
        <v>0</v>
      </c>
      <c r="N854" s="17">
        <v>0</v>
      </c>
    </row>
    <row r="855" spans="2:14">
      <c r="B855" s="15">
        <v>1041078</v>
      </c>
      <c r="C855" s="16">
        <v>38526</v>
      </c>
      <c r="D855" s="15">
        <v>2005</v>
      </c>
      <c r="E855" s="15"/>
      <c r="F855" s="15" t="s">
        <v>963</v>
      </c>
      <c r="G855" s="17"/>
      <c r="H855" s="17">
        <v>1000</v>
      </c>
      <c r="I855" s="17">
        <v>223.76</v>
      </c>
      <c r="J855" s="17">
        <v>1194.28</v>
      </c>
      <c r="K855" s="17">
        <v>1194.28</v>
      </c>
      <c r="L855" s="17">
        <v>1194.28</v>
      </c>
      <c r="M855" s="17">
        <v>1194.28</v>
      </c>
      <c r="N855" s="17">
        <v>1194.28</v>
      </c>
    </row>
    <row r="856" spans="2:14">
      <c r="B856" s="15">
        <v>1043371</v>
      </c>
      <c r="C856" s="16">
        <v>38557</v>
      </c>
      <c r="D856" s="15">
        <v>2005</v>
      </c>
      <c r="E856" s="15"/>
      <c r="F856" s="15" t="s">
        <v>961</v>
      </c>
      <c r="G856" s="17"/>
      <c r="H856" s="17">
        <v>0</v>
      </c>
      <c r="I856" s="17">
        <v>0</v>
      </c>
      <c r="J856" s="17">
        <v>0</v>
      </c>
      <c r="K856" s="17">
        <v>0</v>
      </c>
      <c r="L856" s="17">
        <v>0</v>
      </c>
      <c r="M856" s="17">
        <v>0</v>
      </c>
      <c r="N856" s="17">
        <v>0</v>
      </c>
    </row>
    <row r="857" spans="2:14">
      <c r="B857" s="15">
        <v>1043371</v>
      </c>
      <c r="C857" s="16">
        <v>38557</v>
      </c>
      <c r="D857" s="15">
        <v>2005</v>
      </c>
      <c r="E857" s="15"/>
      <c r="F857" s="15" t="s">
        <v>962</v>
      </c>
      <c r="G857" s="17"/>
      <c r="H857" s="17">
        <v>100000</v>
      </c>
      <c r="I857" s="17">
        <v>100000</v>
      </c>
      <c r="J857" s="17">
        <v>0</v>
      </c>
      <c r="K857" s="17">
        <v>0</v>
      </c>
      <c r="L857" s="17">
        <v>0</v>
      </c>
      <c r="M857" s="17">
        <v>0</v>
      </c>
      <c r="N857" s="17">
        <v>0</v>
      </c>
    </row>
    <row r="858" spans="2:14">
      <c r="B858" s="15">
        <v>1043371</v>
      </c>
      <c r="C858" s="16">
        <v>38557</v>
      </c>
      <c r="D858" s="15">
        <v>2005</v>
      </c>
      <c r="E858" s="15"/>
      <c r="F858" s="15" t="s">
        <v>963</v>
      </c>
      <c r="G858" s="17"/>
      <c r="H858" s="17">
        <v>100000</v>
      </c>
      <c r="I858" s="17">
        <v>100000</v>
      </c>
      <c r="J858" s="17">
        <v>2105.88</v>
      </c>
      <c r="K858" s="17">
        <v>3468.4</v>
      </c>
      <c r="L858" s="17">
        <v>3468.4</v>
      </c>
      <c r="M858" s="17">
        <v>3468.4</v>
      </c>
      <c r="N858" s="17">
        <v>3468.4</v>
      </c>
    </row>
    <row r="859" spans="2:14">
      <c r="B859" s="15">
        <v>1044148</v>
      </c>
      <c r="C859" s="16">
        <v>38561</v>
      </c>
      <c r="D859" s="15">
        <v>2005</v>
      </c>
      <c r="E859" s="15"/>
      <c r="F859" s="15" t="s">
        <v>961</v>
      </c>
      <c r="G859" s="17"/>
      <c r="H859" s="17">
        <v>0</v>
      </c>
      <c r="I859" s="17">
        <v>0</v>
      </c>
      <c r="J859" s="17">
        <v>0</v>
      </c>
      <c r="K859" s="17">
        <v>0</v>
      </c>
      <c r="L859" s="17">
        <v>0</v>
      </c>
      <c r="M859" s="17">
        <v>0</v>
      </c>
      <c r="N859" s="17">
        <v>0</v>
      </c>
    </row>
    <row r="860" spans="2:14">
      <c r="B860" s="15">
        <v>1044148</v>
      </c>
      <c r="C860" s="16">
        <v>38561</v>
      </c>
      <c r="D860" s="15">
        <v>2005</v>
      </c>
      <c r="E860" s="15"/>
      <c r="F860" s="15" t="s">
        <v>962</v>
      </c>
      <c r="G860" s="17"/>
      <c r="H860" s="17">
        <v>0</v>
      </c>
      <c r="I860" s="17">
        <v>0</v>
      </c>
      <c r="J860" s="17">
        <v>0</v>
      </c>
      <c r="K860" s="17">
        <v>0</v>
      </c>
      <c r="L860" s="17">
        <v>0</v>
      </c>
      <c r="M860" s="17">
        <v>0</v>
      </c>
      <c r="N860" s="17">
        <v>0</v>
      </c>
    </row>
    <row r="861" spans="2:14">
      <c r="B861" s="15">
        <v>1044148</v>
      </c>
      <c r="C861" s="16">
        <v>38561</v>
      </c>
      <c r="D861" s="15">
        <v>2005</v>
      </c>
      <c r="E861" s="15"/>
      <c r="F861" s="15" t="s">
        <v>963</v>
      </c>
      <c r="G861" s="17"/>
      <c r="H861" s="17">
        <v>0</v>
      </c>
      <c r="I861" s="17">
        <v>4163.95</v>
      </c>
      <c r="J861" s="17">
        <v>4163.95</v>
      </c>
      <c r="K861" s="17">
        <v>4163.95</v>
      </c>
      <c r="L861" s="17">
        <v>4163.95</v>
      </c>
      <c r="M861" s="17">
        <v>4163.95</v>
      </c>
      <c r="N861" s="17">
        <v>4163.95</v>
      </c>
    </row>
    <row r="862" spans="2:14">
      <c r="B862" s="15">
        <v>1054832</v>
      </c>
      <c r="C862" s="16">
        <v>38559</v>
      </c>
      <c r="D862" s="15">
        <v>2005</v>
      </c>
      <c r="E862" s="15"/>
      <c r="F862" s="15" t="s">
        <v>961</v>
      </c>
      <c r="G862" s="17"/>
      <c r="H862" s="17">
        <v>0</v>
      </c>
      <c r="I862" s="17">
        <v>0</v>
      </c>
      <c r="J862" s="17">
        <v>0</v>
      </c>
      <c r="K862" s="17">
        <v>0</v>
      </c>
      <c r="L862" s="17">
        <v>0</v>
      </c>
      <c r="M862" s="17">
        <v>0</v>
      </c>
      <c r="N862" s="17">
        <v>0</v>
      </c>
    </row>
    <row r="863" spans="2:14">
      <c r="B863" s="15">
        <v>1054832</v>
      </c>
      <c r="C863" s="16">
        <v>38559</v>
      </c>
      <c r="D863" s="15">
        <v>2005</v>
      </c>
      <c r="E863" s="15"/>
      <c r="F863" s="15" t="s">
        <v>962</v>
      </c>
      <c r="G863" s="17"/>
      <c r="H863" s="17">
        <v>0</v>
      </c>
      <c r="I863" s="17">
        <v>0</v>
      </c>
      <c r="J863" s="17">
        <v>0</v>
      </c>
      <c r="K863" s="17">
        <v>0</v>
      </c>
      <c r="L863" s="17">
        <v>0</v>
      </c>
      <c r="M863" s="17">
        <v>0</v>
      </c>
      <c r="N863" s="17">
        <v>0</v>
      </c>
    </row>
    <row r="864" spans="2:14">
      <c r="B864" s="15">
        <v>1054832</v>
      </c>
      <c r="C864" s="16">
        <v>38559</v>
      </c>
      <c r="D864" s="15">
        <v>2005</v>
      </c>
      <c r="E864" s="15"/>
      <c r="F864" s="15" t="s">
        <v>963</v>
      </c>
      <c r="G864" s="17"/>
      <c r="H864" s="17">
        <v>2542.79</v>
      </c>
      <c r="I864" s="17">
        <v>3056.56</v>
      </c>
      <c r="J864" s="17">
        <v>3056.56</v>
      </c>
      <c r="K864" s="17">
        <v>3056.56</v>
      </c>
      <c r="L864" s="17">
        <v>3056.56</v>
      </c>
      <c r="M864" s="17">
        <v>3548.57</v>
      </c>
      <c r="N864" s="17">
        <v>3548.57</v>
      </c>
    </row>
    <row r="865" spans="2:14">
      <c r="B865" s="15">
        <v>1054972</v>
      </c>
      <c r="C865" s="16">
        <v>38558</v>
      </c>
      <c r="D865" s="15">
        <v>2005</v>
      </c>
      <c r="E865" s="15"/>
      <c r="F865" s="15" t="s">
        <v>961</v>
      </c>
      <c r="G865" s="17"/>
      <c r="H865" s="17">
        <v>0</v>
      </c>
      <c r="I865" s="17">
        <v>44151</v>
      </c>
      <c r="J865" s="17">
        <v>44151</v>
      </c>
      <c r="K865" s="17">
        <v>44151</v>
      </c>
      <c r="L865" s="17">
        <v>44151</v>
      </c>
      <c r="M865" s="17">
        <v>44151</v>
      </c>
      <c r="N865" s="17">
        <v>44151</v>
      </c>
    </row>
    <row r="866" spans="2:14">
      <c r="B866" s="15">
        <v>1054972</v>
      </c>
      <c r="C866" s="16">
        <v>38558</v>
      </c>
      <c r="D866" s="15">
        <v>2005</v>
      </c>
      <c r="E866" s="15"/>
      <c r="F866" s="15" t="s">
        <v>962</v>
      </c>
      <c r="G866" s="17"/>
      <c r="H866" s="17">
        <v>44151</v>
      </c>
      <c r="I866" s="17">
        <v>0</v>
      </c>
      <c r="J866" s="17">
        <v>0</v>
      </c>
      <c r="K866" s="17">
        <v>0</v>
      </c>
      <c r="L866" s="17">
        <v>0</v>
      </c>
      <c r="M866" s="17">
        <v>0</v>
      </c>
      <c r="N866" s="17">
        <v>0</v>
      </c>
    </row>
    <row r="867" spans="2:14">
      <c r="B867" s="15">
        <v>1054972</v>
      </c>
      <c r="C867" s="16">
        <v>38558</v>
      </c>
      <c r="D867" s="15">
        <v>2005</v>
      </c>
      <c r="E867" s="15"/>
      <c r="F867" s="15" t="s">
        <v>963</v>
      </c>
      <c r="G867" s="17"/>
      <c r="H867" s="17">
        <v>44453.87</v>
      </c>
      <c r="I867" s="17">
        <v>47827.31</v>
      </c>
      <c r="J867" s="17">
        <v>47827.31</v>
      </c>
      <c r="K867" s="17">
        <v>47827.31</v>
      </c>
      <c r="L867" s="17">
        <v>47827.31</v>
      </c>
      <c r="M867" s="17">
        <v>47827.31</v>
      </c>
      <c r="N867" s="17">
        <v>47827.31</v>
      </c>
    </row>
    <row r="868" spans="2:14">
      <c r="B868" s="15">
        <v>1078047</v>
      </c>
      <c r="C868" s="16">
        <v>38198</v>
      </c>
      <c r="D868" s="15">
        <v>2004</v>
      </c>
      <c r="E868" s="15"/>
      <c r="F868" s="15" t="s">
        <v>961</v>
      </c>
      <c r="G868" s="17"/>
      <c r="H868" s="17"/>
      <c r="I868" s="17"/>
      <c r="J868" s="17">
        <v>0</v>
      </c>
      <c r="K868" s="17">
        <v>0</v>
      </c>
      <c r="L868" s="17">
        <v>0</v>
      </c>
      <c r="M868" s="17">
        <v>0</v>
      </c>
      <c r="N868" s="17">
        <v>0</v>
      </c>
    </row>
    <row r="869" spans="2:14">
      <c r="B869" s="15">
        <v>1078047</v>
      </c>
      <c r="C869" s="16">
        <v>38198</v>
      </c>
      <c r="D869" s="15">
        <v>2004</v>
      </c>
      <c r="E869" s="15"/>
      <c r="F869" s="15" t="s">
        <v>962</v>
      </c>
      <c r="G869" s="17"/>
      <c r="H869" s="17"/>
      <c r="I869" s="17"/>
      <c r="J869" s="17">
        <v>0</v>
      </c>
      <c r="K869" s="17">
        <v>0</v>
      </c>
      <c r="L869" s="17">
        <v>0</v>
      </c>
      <c r="M869" s="17">
        <v>0</v>
      </c>
      <c r="N869" s="17">
        <v>0</v>
      </c>
    </row>
    <row r="870" spans="2:14">
      <c r="B870" s="15">
        <v>1078047</v>
      </c>
      <c r="C870" s="16">
        <v>38198</v>
      </c>
      <c r="D870" s="15">
        <v>2004</v>
      </c>
      <c r="E870" s="15"/>
      <c r="F870" s="15" t="s">
        <v>963</v>
      </c>
      <c r="G870" s="17"/>
      <c r="H870" s="17"/>
      <c r="I870" s="17"/>
      <c r="J870" s="17">
        <v>1889.69</v>
      </c>
      <c r="K870" s="17">
        <v>1889.69</v>
      </c>
      <c r="L870" s="17">
        <v>1889.69</v>
      </c>
      <c r="M870" s="17">
        <v>1889.69</v>
      </c>
      <c r="N870" s="17">
        <v>1889.69</v>
      </c>
    </row>
    <row r="871" spans="2:14">
      <c r="B871" s="15">
        <v>1081488</v>
      </c>
      <c r="C871" s="16">
        <v>38565</v>
      </c>
      <c r="D871" s="15">
        <v>2005</v>
      </c>
      <c r="E871" s="15"/>
      <c r="F871" s="15" t="s">
        <v>961</v>
      </c>
      <c r="G871" s="17"/>
      <c r="H871" s="17">
        <v>0</v>
      </c>
      <c r="I871" s="17">
        <v>0</v>
      </c>
      <c r="J871" s="17">
        <v>0</v>
      </c>
      <c r="K871" s="17">
        <v>0</v>
      </c>
      <c r="L871" s="17">
        <v>0</v>
      </c>
      <c r="M871" s="17">
        <v>0</v>
      </c>
      <c r="N871" s="17">
        <v>0</v>
      </c>
    </row>
    <row r="872" spans="2:14">
      <c r="B872" s="15">
        <v>1081488</v>
      </c>
      <c r="C872" s="16">
        <v>38565</v>
      </c>
      <c r="D872" s="15">
        <v>2005</v>
      </c>
      <c r="E872" s="15"/>
      <c r="F872" s="15" t="s">
        <v>962</v>
      </c>
      <c r="G872" s="17"/>
      <c r="H872" s="17">
        <v>0</v>
      </c>
      <c r="I872" s="17">
        <v>0</v>
      </c>
      <c r="J872" s="17">
        <v>0</v>
      </c>
      <c r="K872" s="17">
        <v>0</v>
      </c>
      <c r="L872" s="17">
        <v>0</v>
      </c>
      <c r="M872" s="17">
        <v>0</v>
      </c>
      <c r="N872" s="17">
        <v>0</v>
      </c>
    </row>
    <row r="873" spans="2:14">
      <c r="B873" s="15">
        <v>1081488</v>
      </c>
      <c r="C873" s="16">
        <v>38565</v>
      </c>
      <c r="D873" s="15">
        <v>2005</v>
      </c>
      <c r="E873" s="15"/>
      <c r="F873" s="15" t="s">
        <v>963</v>
      </c>
      <c r="G873" s="17"/>
      <c r="H873" s="17">
        <v>441.69</v>
      </c>
      <c r="I873" s="17">
        <v>3181.58</v>
      </c>
      <c r="J873" s="17">
        <v>3181.58</v>
      </c>
      <c r="K873" s="17">
        <v>3181.58</v>
      </c>
      <c r="L873" s="17">
        <v>3181.58</v>
      </c>
      <c r="M873" s="17">
        <v>3181.58</v>
      </c>
      <c r="N873" s="17">
        <v>3181.58</v>
      </c>
    </row>
    <row r="874" spans="2:14">
      <c r="B874" s="15">
        <v>1088152</v>
      </c>
      <c r="C874" s="16">
        <v>38531</v>
      </c>
      <c r="D874" s="15">
        <v>2005</v>
      </c>
      <c r="E874" s="15"/>
      <c r="F874" s="15" t="s">
        <v>961</v>
      </c>
      <c r="G874" s="17"/>
      <c r="H874" s="17">
        <v>2171.91</v>
      </c>
      <c r="I874" s="17">
        <v>2171.91</v>
      </c>
      <c r="J874" s="17">
        <v>2171.91</v>
      </c>
      <c r="K874" s="17">
        <v>2171.91</v>
      </c>
      <c r="L874" s="17">
        <v>2171.91</v>
      </c>
      <c r="M874" s="17">
        <v>2171.91</v>
      </c>
      <c r="N874" s="17">
        <v>2171.91</v>
      </c>
    </row>
    <row r="875" spans="2:14">
      <c r="B875" s="15">
        <v>1088152</v>
      </c>
      <c r="C875" s="16">
        <v>38531</v>
      </c>
      <c r="D875" s="15">
        <v>2005</v>
      </c>
      <c r="E875" s="15"/>
      <c r="F875" s="15" t="s">
        <v>962</v>
      </c>
      <c r="G875" s="17"/>
      <c r="H875" s="17">
        <v>0</v>
      </c>
      <c r="I875" s="17">
        <v>0</v>
      </c>
      <c r="J875" s="17">
        <v>0</v>
      </c>
      <c r="K875" s="17">
        <v>0</v>
      </c>
      <c r="L875" s="17">
        <v>0</v>
      </c>
      <c r="M875" s="17">
        <v>0</v>
      </c>
      <c r="N875" s="17">
        <v>0</v>
      </c>
    </row>
    <row r="876" spans="2:14">
      <c r="B876" s="15">
        <v>1088152</v>
      </c>
      <c r="C876" s="16">
        <v>38531</v>
      </c>
      <c r="D876" s="15">
        <v>2005</v>
      </c>
      <c r="E876" s="15"/>
      <c r="F876" s="15" t="s">
        <v>963</v>
      </c>
      <c r="G876" s="17"/>
      <c r="H876" s="17">
        <v>2171.91</v>
      </c>
      <c r="I876" s="17">
        <v>2171.91</v>
      </c>
      <c r="J876" s="17">
        <v>2171.91</v>
      </c>
      <c r="K876" s="17">
        <v>2171.91</v>
      </c>
      <c r="L876" s="17">
        <v>2171.91</v>
      </c>
      <c r="M876" s="17">
        <v>2171.91</v>
      </c>
      <c r="N876" s="17">
        <v>2171.91</v>
      </c>
    </row>
    <row r="877" spans="2:14">
      <c r="B877" s="15">
        <v>1088236</v>
      </c>
      <c r="C877" s="16">
        <v>38526</v>
      </c>
      <c r="D877" s="15">
        <v>2005</v>
      </c>
      <c r="E877" s="15"/>
      <c r="F877" s="15" t="s">
        <v>961</v>
      </c>
      <c r="G877" s="17"/>
      <c r="H877" s="17">
        <v>1670.31</v>
      </c>
      <c r="I877" s="17">
        <v>1670.31</v>
      </c>
      <c r="J877" s="17">
        <v>1670.31</v>
      </c>
      <c r="K877" s="17">
        <v>1670.31</v>
      </c>
      <c r="L877" s="17">
        <v>1670.31</v>
      </c>
      <c r="M877" s="17">
        <v>1670.31</v>
      </c>
      <c r="N877" s="17">
        <v>1670.31</v>
      </c>
    </row>
    <row r="878" spans="2:14">
      <c r="B878" s="15">
        <v>1088236</v>
      </c>
      <c r="C878" s="16">
        <v>38526</v>
      </c>
      <c r="D878" s="15">
        <v>2005</v>
      </c>
      <c r="E878" s="15"/>
      <c r="F878" s="15" t="s">
        <v>962</v>
      </c>
      <c r="G878" s="17"/>
      <c r="H878" s="17">
        <v>0.45</v>
      </c>
      <c r="I878" s="17">
        <v>0.45</v>
      </c>
      <c r="J878" s="17">
        <v>0.45</v>
      </c>
      <c r="K878" s="17">
        <v>0.45</v>
      </c>
      <c r="L878" s="17">
        <v>0.45</v>
      </c>
      <c r="M878" s="17">
        <v>0.45</v>
      </c>
      <c r="N878" s="17">
        <v>0.45</v>
      </c>
    </row>
    <row r="879" spans="2:14">
      <c r="B879" s="15">
        <v>1088236</v>
      </c>
      <c r="C879" s="16">
        <v>38526</v>
      </c>
      <c r="D879" s="15">
        <v>2005</v>
      </c>
      <c r="E879" s="15"/>
      <c r="F879" s="15" t="s">
        <v>963</v>
      </c>
      <c r="G879" s="17"/>
      <c r="H879" s="17">
        <v>1670.76</v>
      </c>
      <c r="I879" s="17">
        <v>1670.76</v>
      </c>
      <c r="J879" s="17">
        <v>1670.76</v>
      </c>
      <c r="K879" s="17">
        <v>1670.76</v>
      </c>
      <c r="L879" s="17">
        <v>1670.76</v>
      </c>
      <c r="M879" s="17">
        <v>1670.76</v>
      </c>
      <c r="N879" s="17">
        <v>1670.76</v>
      </c>
    </row>
    <row r="880" spans="2:14">
      <c r="B880" s="15">
        <v>1088384</v>
      </c>
      <c r="C880" s="16">
        <v>38534</v>
      </c>
      <c r="D880" s="15">
        <v>2005</v>
      </c>
      <c r="E880" s="15"/>
      <c r="F880" s="15" t="s">
        <v>961</v>
      </c>
      <c r="G880" s="17"/>
      <c r="H880" s="17">
        <v>0</v>
      </c>
      <c r="I880" s="17">
        <v>0</v>
      </c>
      <c r="J880" s="17">
        <v>180413.45</v>
      </c>
      <c r="K880" s="17">
        <v>180413.45</v>
      </c>
      <c r="L880" s="17">
        <v>180413.45</v>
      </c>
      <c r="M880" s="17">
        <v>180413.45</v>
      </c>
      <c r="N880" s="17">
        <v>180413.45</v>
      </c>
    </row>
    <row r="881" spans="2:14">
      <c r="B881" s="15">
        <v>1088384</v>
      </c>
      <c r="C881" s="16">
        <v>38534</v>
      </c>
      <c r="D881" s="15">
        <v>2005</v>
      </c>
      <c r="E881" s="15"/>
      <c r="F881" s="15" t="s">
        <v>962</v>
      </c>
      <c r="G881" s="17"/>
      <c r="H881" s="17">
        <v>190000</v>
      </c>
      <c r="I881" s="17">
        <v>190000</v>
      </c>
      <c r="J881" s="17">
        <v>0</v>
      </c>
      <c r="K881" s="17">
        <v>0</v>
      </c>
      <c r="L881" s="17">
        <v>0</v>
      </c>
      <c r="M881" s="17">
        <v>0</v>
      </c>
      <c r="N881" s="17">
        <v>0</v>
      </c>
    </row>
    <row r="882" spans="2:14">
      <c r="B882" s="15">
        <v>1088384</v>
      </c>
      <c r="C882" s="16">
        <v>38534</v>
      </c>
      <c r="D882" s="15">
        <v>2005</v>
      </c>
      <c r="E882" s="15"/>
      <c r="F882" s="15" t="s">
        <v>963</v>
      </c>
      <c r="G882" s="17"/>
      <c r="H882" s="17">
        <v>190000</v>
      </c>
      <c r="I882" s="17">
        <v>190424.06</v>
      </c>
      <c r="J882" s="17">
        <v>185718.58</v>
      </c>
      <c r="K882" s="17">
        <v>186825.88</v>
      </c>
      <c r="L882" s="17">
        <v>186825.88</v>
      </c>
      <c r="M882" s="17">
        <v>186825.88</v>
      </c>
      <c r="N882" s="17">
        <v>186825.88</v>
      </c>
    </row>
    <row r="883" spans="2:14">
      <c r="B883" s="15">
        <v>1092931</v>
      </c>
      <c r="C883" s="16">
        <v>38471</v>
      </c>
      <c r="D883" s="15">
        <v>2005</v>
      </c>
      <c r="E883" s="15"/>
      <c r="F883" s="15" t="s">
        <v>961</v>
      </c>
      <c r="G883" s="17"/>
      <c r="H883" s="17">
        <v>0</v>
      </c>
      <c r="I883" s="17">
        <v>0</v>
      </c>
      <c r="J883" s="17">
        <v>0</v>
      </c>
      <c r="K883" s="17">
        <v>0</v>
      </c>
      <c r="L883" s="17">
        <v>0</v>
      </c>
      <c r="M883" s="17">
        <v>0</v>
      </c>
      <c r="N883" s="17">
        <v>0</v>
      </c>
    </row>
    <row r="884" spans="2:14">
      <c r="B884" s="15">
        <v>1092931</v>
      </c>
      <c r="C884" s="16">
        <v>38471</v>
      </c>
      <c r="D884" s="15">
        <v>2005</v>
      </c>
      <c r="E884" s="15"/>
      <c r="F884" s="15" t="s">
        <v>962</v>
      </c>
      <c r="G884" s="17"/>
      <c r="H884" s="17">
        <v>0</v>
      </c>
      <c r="I884" s="17">
        <v>0</v>
      </c>
      <c r="J884" s="17">
        <v>0</v>
      </c>
      <c r="K884" s="17">
        <v>0</v>
      </c>
      <c r="L884" s="17">
        <v>0</v>
      </c>
      <c r="M884" s="17">
        <v>0</v>
      </c>
      <c r="N884" s="17">
        <v>0</v>
      </c>
    </row>
    <row r="885" spans="2:14">
      <c r="B885" s="15">
        <v>1092931</v>
      </c>
      <c r="C885" s="16">
        <v>38471</v>
      </c>
      <c r="D885" s="15">
        <v>2005</v>
      </c>
      <c r="E885" s="15"/>
      <c r="F885" s="15" t="s">
        <v>963</v>
      </c>
      <c r="G885" s="17"/>
      <c r="H885" s="17">
        <v>0</v>
      </c>
      <c r="I885" s="17">
        <v>1350.48</v>
      </c>
      <c r="J885" s="17">
        <v>1350.48</v>
      </c>
      <c r="K885" s="17">
        <v>1350.48</v>
      </c>
      <c r="L885" s="17">
        <v>1350.48</v>
      </c>
      <c r="M885" s="17">
        <v>1350.48</v>
      </c>
      <c r="N885" s="17">
        <v>1350.48</v>
      </c>
    </row>
    <row r="886" spans="2:14">
      <c r="B886" s="15">
        <v>1104280</v>
      </c>
      <c r="C886" s="16">
        <v>38570</v>
      </c>
      <c r="D886" s="15">
        <v>2005</v>
      </c>
      <c r="E886" s="15"/>
      <c r="F886" s="15" t="s">
        <v>961</v>
      </c>
      <c r="G886" s="17"/>
      <c r="H886" s="17">
        <v>0</v>
      </c>
      <c r="I886" s="17">
        <v>0</v>
      </c>
      <c r="J886" s="17">
        <v>339157.19</v>
      </c>
      <c r="K886" s="17">
        <v>339157.19</v>
      </c>
      <c r="L886" s="17">
        <v>339157.19</v>
      </c>
      <c r="M886" s="17">
        <v>339157.19</v>
      </c>
      <c r="N886" s="17">
        <v>339157.19</v>
      </c>
    </row>
    <row r="887" spans="2:14">
      <c r="B887" s="15">
        <v>1104280</v>
      </c>
      <c r="C887" s="16">
        <v>38570</v>
      </c>
      <c r="D887" s="15">
        <v>2005</v>
      </c>
      <c r="E887" s="15"/>
      <c r="F887" s="15" t="s">
        <v>962</v>
      </c>
      <c r="G887" s="17"/>
      <c r="H887" s="17">
        <v>95000</v>
      </c>
      <c r="I887" s="17">
        <v>259000</v>
      </c>
      <c r="J887" s="17">
        <v>0</v>
      </c>
      <c r="K887" s="17">
        <v>0</v>
      </c>
      <c r="L887" s="17">
        <v>0</v>
      </c>
      <c r="M887" s="17">
        <v>0</v>
      </c>
      <c r="N887" s="17">
        <v>0</v>
      </c>
    </row>
    <row r="888" spans="2:14">
      <c r="B888" s="15">
        <v>1104280</v>
      </c>
      <c r="C888" s="16">
        <v>38570</v>
      </c>
      <c r="D888" s="15">
        <v>2005</v>
      </c>
      <c r="E888" s="15"/>
      <c r="F888" s="15" t="s">
        <v>963</v>
      </c>
      <c r="G888" s="17"/>
      <c r="H888" s="17">
        <v>95000</v>
      </c>
      <c r="I888" s="17">
        <v>259000</v>
      </c>
      <c r="J888" s="17">
        <v>339730.92</v>
      </c>
      <c r="K888" s="17">
        <v>344342.73</v>
      </c>
      <c r="L888" s="17">
        <v>344342.73</v>
      </c>
      <c r="M888" s="17">
        <v>344342.73</v>
      </c>
      <c r="N888" s="17">
        <v>344342.73</v>
      </c>
    </row>
    <row r="889" spans="2:14">
      <c r="B889" s="15">
        <v>1106640</v>
      </c>
      <c r="C889" s="16">
        <v>38357</v>
      </c>
      <c r="D889" s="15">
        <v>2005</v>
      </c>
      <c r="E889" s="15"/>
      <c r="F889" s="15" t="s">
        <v>961</v>
      </c>
      <c r="G889" s="17"/>
      <c r="H889" s="17"/>
      <c r="I889" s="17">
        <v>258.44</v>
      </c>
      <c r="J889" s="17">
        <v>258.44</v>
      </c>
      <c r="K889" s="17">
        <v>258.44</v>
      </c>
      <c r="L889" s="17">
        <v>258.44</v>
      </c>
      <c r="M889" s="17">
        <v>258.44</v>
      </c>
      <c r="N889" s="17">
        <v>258.44</v>
      </c>
    </row>
    <row r="890" spans="2:14">
      <c r="B890" s="15">
        <v>1106640</v>
      </c>
      <c r="C890" s="16">
        <v>38357</v>
      </c>
      <c r="D890" s="15">
        <v>2005</v>
      </c>
      <c r="E890" s="15"/>
      <c r="F890" s="15" t="s">
        <v>962</v>
      </c>
      <c r="G890" s="17"/>
      <c r="H890" s="17"/>
      <c r="I890" s="17">
        <v>0</v>
      </c>
      <c r="J890" s="17">
        <v>0</v>
      </c>
      <c r="K890" s="17">
        <v>0</v>
      </c>
      <c r="L890" s="17">
        <v>0</v>
      </c>
      <c r="M890" s="17">
        <v>0</v>
      </c>
      <c r="N890" s="17">
        <v>0</v>
      </c>
    </row>
    <row r="891" spans="2:14">
      <c r="B891" s="15">
        <v>1106640</v>
      </c>
      <c r="C891" s="16">
        <v>38357</v>
      </c>
      <c r="D891" s="15">
        <v>2005</v>
      </c>
      <c r="E891" s="15"/>
      <c r="F891" s="15" t="s">
        <v>963</v>
      </c>
      <c r="G891" s="17"/>
      <c r="H891" s="17"/>
      <c r="I891" s="17">
        <v>258.44</v>
      </c>
      <c r="J891" s="17">
        <v>258.44</v>
      </c>
      <c r="K891" s="17">
        <v>258.44</v>
      </c>
      <c r="L891" s="17">
        <v>258.44</v>
      </c>
      <c r="M891" s="17">
        <v>258.44</v>
      </c>
      <c r="N891" s="17">
        <v>258.44</v>
      </c>
    </row>
    <row r="892" spans="2:14">
      <c r="B892" s="15">
        <v>1108604</v>
      </c>
      <c r="C892" s="16">
        <v>38574</v>
      </c>
      <c r="D892" s="15">
        <v>2005</v>
      </c>
      <c r="E892" s="15"/>
      <c r="F892" s="15" t="s">
        <v>961</v>
      </c>
      <c r="G892" s="17"/>
      <c r="H892" s="17">
        <v>0</v>
      </c>
      <c r="I892" s="17">
        <v>2956.85</v>
      </c>
      <c r="J892" s="17">
        <v>2956.85</v>
      </c>
      <c r="K892" s="17">
        <v>2956.85</v>
      </c>
      <c r="L892" s="17">
        <v>2956.85</v>
      </c>
      <c r="M892" s="17">
        <v>2956.85</v>
      </c>
      <c r="N892" s="17">
        <v>2956.85</v>
      </c>
    </row>
    <row r="893" spans="2:14">
      <c r="B893" s="15">
        <v>1108604</v>
      </c>
      <c r="C893" s="16">
        <v>38574</v>
      </c>
      <c r="D893" s="15">
        <v>2005</v>
      </c>
      <c r="E893" s="15"/>
      <c r="F893" s="15" t="s">
        <v>962</v>
      </c>
      <c r="G893" s="17"/>
      <c r="H893" s="17">
        <v>1867.57</v>
      </c>
      <c r="I893" s="17">
        <v>0</v>
      </c>
      <c r="J893" s="17">
        <v>0</v>
      </c>
      <c r="K893" s="17">
        <v>0</v>
      </c>
      <c r="L893" s="17">
        <v>0</v>
      </c>
      <c r="M893" s="17">
        <v>0</v>
      </c>
      <c r="N893" s="17">
        <v>0</v>
      </c>
    </row>
    <row r="894" spans="2:14">
      <c r="B894" s="15">
        <v>1108604</v>
      </c>
      <c r="C894" s="16">
        <v>38574</v>
      </c>
      <c r="D894" s="15">
        <v>2005</v>
      </c>
      <c r="E894" s="15"/>
      <c r="F894" s="15" t="s">
        <v>963</v>
      </c>
      <c r="G894" s="17"/>
      <c r="H894" s="17">
        <v>1867.57</v>
      </c>
      <c r="I894" s="17">
        <v>2956.85</v>
      </c>
      <c r="J894" s="17">
        <v>2956.85</v>
      </c>
      <c r="K894" s="17">
        <v>2956.85</v>
      </c>
      <c r="L894" s="17">
        <v>2956.85</v>
      </c>
      <c r="M894" s="17">
        <v>2956.85</v>
      </c>
      <c r="N894" s="17">
        <v>2956.85</v>
      </c>
    </row>
    <row r="895" spans="2:14">
      <c r="B895" s="15">
        <v>1108760</v>
      </c>
      <c r="C895" s="16">
        <v>38572</v>
      </c>
      <c r="D895" s="15">
        <v>2005</v>
      </c>
      <c r="E895" s="15"/>
      <c r="F895" s="15" t="s">
        <v>961</v>
      </c>
      <c r="G895" s="17"/>
      <c r="H895" s="17">
        <v>0</v>
      </c>
      <c r="I895" s="17">
        <v>0</v>
      </c>
      <c r="J895" s="17">
        <v>0</v>
      </c>
      <c r="K895" s="17">
        <v>6567.02</v>
      </c>
      <c r="L895" s="17">
        <v>6567.02</v>
      </c>
      <c r="M895" s="17">
        <v>6567.02</v>
      </c>
      <c r="N895" s="17">
        <v>6567.02</v>
      </c>
    </row>
    <row r="896" spans="2:14">
      <c r="B896" s="15">
        <v>1108760</v>
      </c>
      <c r="C896" s="16">
        <v>38572</v>
      </c>
      <c r="D896" s="15">
        <v>2005</v>
      </c>
      <c r="E896" s="15"/>
      <c r="F896" s="15" t="s">
        <v>962</v>
      </c>
      <c r="G896" s="17"/>
      <c r="H896" s="17">
        <v>65000</v>
      </c>
      <c r="I896" s="17">
        <v>65000</v>
      </c>
      <c r="J896" s="17">
        <v>8500</v>
      </c>
      <c r="K896" s="17">
        <v>0</v>
      </c>
      <c r="L896" s="17">
        <v>0</v>
      </c>
      <c r="M896" s="17">
        <v>0</v>
      </c>
      <c r="N896" s="17">
        <v>0</v>
      </c>
    </row>
    <row r="897" spans="2:14">
      <c r="B897" s="15">
        <v>1108760</v>
      </c>
      <c r="C897" s="16">
        <v>38572</v>
      </c>
      <c r="D897" s="15">
        <v>2005</v>
      </c>
      <c r="E897" s="15"/>
      <c r="F897" s="15" t="s">
        <v>963</v>
      </c>
      <c r="G897" s="17"/>
      <c r="H897" s="17">
        <v>65000</v>
      </c>
      <c r="I897" s="17">
        <v>65000</v>
      </c>
      <c r="J897" s="17">
        <v>10603.76</v>
      </c>
      <c r="K897" s="17">
        <v>11858.99</v>
      </c>
      <c r="L897" s="17">
        <v>11858.99</v>
      </c>
      <c r="M897" s="17">
        <v>11858.99</v>
      </c>
      <c r="N897" s="17">
        <v>11858.99</v>
      </c>
    </row>
    <row r="898" spans="2:14">
      <c r="B898" s="15">
        <v>1112994</v>
      </c>
      <c r="C898" s="16">
        <v>38531</v>
      </c>
      <c r="D898" s="15">
        <v>2005</v>
      </c>
      <c r="E898" s="15"/>
      <c r="F898" s="15" t="s">
        <v>961</v>
      </c>
      <c r="G898" s="17"/>
      <c r="H898" s="17">
        <v>0</v>
      </c>
      <c r="I898" s="17">
        <v>1704.57</v>
      </c>
      <c r="J898" s="17">
        <v>1704.57</v>
      </c>
      <c r="K898" s="17">
        <v>1704.57</v>
      </c>
      <c r="L898" s="17">
        <v>1704.57</v>
      </c>
      <c r="M898" s="17">
        <v>1704.57</v>
      </c>
      <c r="N898" s="17">
        <v>1704.57</v>
      </c>
    </row>
    <row r="899" spans="2:14">
      <c r="B899" s="15">
        <v>1112994</v>
      </c>
      <c r="C899" s="16">
        <v>38531</v>
      </c>
      <c r="D899" s="15">
        <v>2005</v>
      </c>
      <c r="E899" s="15"/>
      <c r="F899" s="15" t="s">
        <v>962</v>
      </c>
      <c r="G899" s="17"/>
      <c r="H899" s="17">
        <v>1704.56</v>
      </c>
      <c r="I899" s="17">
        <v>0</v>
      </c>
      <c r="J899" s="17">
        <v>0</v>
      </c>
      <c r="K899" s="17">
        <v>0</v>
      </c>
      <c r="L899" s="17">
        <v>0</v>
      </c>
      <c r="M899" s="17">
        <v>0</v>
      </c>
      <c r="N899" s="17">
        <v>0</v>
      </c>
    </row>
    <row r="900" spans="2:14">
      <c r="B900" s="15">
        <v>1112994</v>
      </c>
      <c r="C900" s="16">
        <v>38531</v>
      </c>
      <c r="D900" s="15">
        <v>2005</v>
      </c>
      <c r="E900" s="15"/>
      <c r="F900" s="15" t="s">
        <v>963</v>
      </c>
      <c r="G900" s="17"/>
      <c r="H900" s="17">
        <v>1704.56</v>
      </c>
      <c r="I900" s="17">
        <v>1704.56</v>
      </c>
      <c r="J900" s="17">
        <v>1704.56</v>
      </c>
      <c r="K900" s="17">
        <v>1704.56</v>
      </c>
      <c r="L900" s="17">
        <v>1704.56</v>
      </c>
      <c r="M900" s="17">
        <v>1704.56</v>
      </c>
      <c r="N900" s="17">
        <v>1704.56</v>
      </c>
    </row>
    <row r="901" spans="2:14">
      <c r="B901" s="15">
        <v>1117902</v>
      </c>
      <c r="C901" s="16">
        <v>38533</v>
      </c>
      <c r="D901" s="15">
        <v>2005</v>
      </c>
      <c r="E901" s="15"/>
      <c r="F901" s="15" t="s">
        <v>961</v>
      </c>
      <c r="G901" s="17"/>
      <c r="H901" s="17">
        <v>1658.49</v>
      </c>
      <c r="I901" s="17">
        <v>1658.49</v>
      </c>
      <c r="J901" s="17">
        <v>1658.49</v>
      </c>
      <c r="K901" s="17">
        <v>1658.49</v>
      </c>
      <c r="L901" s="17">
        <v>1658.49</v>
      </c>
      <c r="M901" s="17">
        <v>1658.49</v>
      </c>
      <c r="N901" s="17">
        <v>1658.49</v>
      </c>
    </row>
    <row r="902" spans="2:14">
      <c r="B902" s="15">
        <v>1117902</v>
      </c>
      <c r="C902" s="16">
        <v>38533</v>
      </c>
      <c r="D902" s="15">
        <v>2005</v>
      </c>
      <c r="E902" s="15"/>
      <c r="F902" s="15" t="s">
        <v>962</v>
      </c>
      <c r="G902" s="17"/>
      <c r="H902" s="17">
        <v>0.93</v>
      </c>
      <c r="I902" s="17">
        <v>0.93</v>
      </c>
      <c r="J902" s="17">
        <v>0.93</v>
      </c>
      <c r="K902" s="17">
        <v>0.93</v>
      </c>
      <c r="L902" s="17">
        <v>0.93</v>
      </c>
      <c r="M902" s="17">
        <v>0.93</v>
      </c>
      <c r="N902" s="17">
        <v>0.93</v>
      </c>
    </row>
    <row r="903" spans="2:14">
      <c r="B903" s="15">
        <v>1117902</v>
      </c>
      <c r="C903" s="16">
        <v>38533</v>
      </c>
      <c r="D903" s="15">
        <v>2005</v>
      </c>
      <c r="E903" s="15"/>
      <c r="F903" s="15" t="s">
        <v>963</v>
      </c>
      <c r="G903" s="17"/>
      <c r="H903" s="17">
        <v>1659.42</v>
      </c>
      <c r="I903" s="17">
        <v>1659.42</v>
      </c>
      <c r="J903" s="17">
        <v>1659.42</v>
      </c>
      <c r="K903" s="17">
        <v>1659.42</v>
      </c>
      <c r="L903" s="17">
        <v>1659.42</v>
      </c>
      <c r="M903" s="17">
        <v>1659.42</v>
      </c>
      <c r="N903" s="17">
        <v>1659.42</v>
      </c>
    </row>
    <row r="904" spans="2:14">
      <c r="B904" s="15">
        <v>1118199</v>
      </c>
      <c r="C904" s="16">
        <v>38576</v>
      </c>
      <c r="D904" s="15">
        <v>2005</v>
      </c>
      <c r="E904" s="15"/>
      <c r="F904" s="15" t="s">
        <v>961</v>
      </c>
      <c r="G904" s="17"/>
      <c r="H904" s="17">
        <v>0</v>
      </c>
      <c r="I904" s="17">
        <v>1023.63</v>
      </c>
      <c r="J904" s="17">
        <v>1023.63</v>
      </c>
      <c r="K904" s="17">
        <v>1023.63</v>
      </c>
      <c r="L904" s="17">
        <v>1023.63</v>
      </c>
      <c r="M904" s="17">
        <v>1023.63</v>
      </c>
      <c r="N904" s="17">
        <v>1023.63</v>
      </c>
    </row>
    <row r="905" spans="2:14">
      <c r="B905" s="15">
        <v>1118199</v>
      </c>
      <c r="C905" s="16">
        <v>38576</v>
      </c>
      <c r="D905" s="15">
        <v>2005</v>
      </c>
      <c r="E905" s="15"/>
      <c r="F905" s="15" t="s">
        <v>962</v>
      </c>
      <c r="G905" s="17"/>
      <c r="H905" s="17">
        <v>1699.99</v>
      </c>
      <c r="I905" s="17">
        <v>0</v>
      </c>
      <c r="J905" s="17">
        <v>0</v>
      </c>
      <c r="K905" s="17">
        <v>0</v>
      </c>
      <c r="L905" s="17">
        <v>0</v>
      </c>
      <c r="M905" s="17">
        <v>0</v>
      </c>
      <c r="N905" s="17">
        <v>0</v>
      </c>
    </row>
    <row r="906" spans="2:14">
      <c r="B906" s="15">
        <v>1118199</v>
      </c>
      <c r="C906" s="16">
        <v>38576</v>
      </c>
      <c r="D906" s="15">
        <v>2005</v>
      </c>
      <c r="E906" s="15"/>
      <c r="F906" s="15" t="s">
        <v>963</v>
      </c>
      <c r="G906" s="17"/>
      <c r="H906" s="17">
        <v>1699.99</v>
      </c>
      <c r="I906" s="17">
        <v>1023.62</v>
      </c>
      <c r="J906" s="17">
        <v>1023.62</v>
      </c>
      <c r="K906" s="17">
        <v>1023.62</v>
      </c>
      <c r="L906" s="17">
        <v>1023.62</v>
      </c>
      <c r="M906" s="17">
        <v>1023.62</v>
      </c>
      <c r="N906" s="17">
        <v>1023.62</v>
      </c>
    </row>
    <row r="907" spans="2:14">
      <c r="B907" s="15">
        <v>1118496</v>
      </c>
      <c r="C907" s="16">
        <v>38582</v>
      </c>
      <c r="D907" s="15">
        <v>2005</v>
      </c>
      <c r="E907" s="15"/>
      <c r="F907" s="15" t="s">
        <v>961</v>
      </c>
      <c r="G907" s="17"/>
      <c r="H907" s="17">
        <v>0</v>
      </c>
      <c r="I907" s="17">
        <v>32938</v>
      </c>
      <c r="J907" s="17">
        <v>32938</v>
      </c>
      <c r="K907" s="17">
        <v>84593.97</v>
      </c>
      <c r="L907" s="17">
        <v>84593.97</v>
      </c>
      <c r="M907" s="17">
        <v>84593.97</v>
      </c>
      <c r="N907" s="17">
        <v>84593.97</v>
      </c>
    </row>
    <row r="908" spans="2:14">
      <c r="B908" s="15">
        <v>1118496</v>
      </c>
      <c r="C908" s="16">
        <v>38582</v>
      </c>
      <c r="D908" s="15">
        <v>2005</v>
      </c>
      <c r="E908" s="15"/>
      <c r="F908" s="15" t="s">
        <v>962</v>
      </c>
      <c r="G908" s="17"/>
      <c r="H908" s="17">
        <v>745000</v>
      </c>
      <c r="I908" s="17">
        <v>80295.94</v>
      </c>
      <c r="J908" s="17">
        <v>51655.97</v>
      </c>
      <c r="K908" s="17">
        <v>0</v>
      </c>
      <c r="L908" s="17">
        <v>0</v>
      </c>
      <c r="M908" s="17">
        <v>0</v>
      </c>
      <c r="N908" s="17">
        <v>0</v>
      </c>
    </row>
    <row r="909" spans="2:14">
      <c r="B909" s="15">
        <v>1118496</v>
      </c>
      <c r="C909" s="16">
        <v>38582</v>
      </c>
      <c r="D909" s="15">
        <v>2005</v>
      </c>
      <c r="E909" s="15"/>
      <c r="F909" s="15" t="s">
        <v>963</v>
      </c>
      <c r="G909" s="17"/>
      <c r="H909" s="17">
        <v>745000</v>
      </c>
      <c r="I909" s="17">
        <v>117330.85</v>
      </c>
      <c r="J909" s="17">
        <v>91145.91</v>
      </c>
      <c r="K909" s="17">
        <v>93250.52</v>
      </c>
      <c r="L909" s="17">
        <v>93250.52</v>
      </c>
      <c r="M909" s="17">
        <v>93250.52</v>
      </c>
      <c r="N909" s="17">
        <v>93250.52</v>
      </c>
    </row>
    <row r="910" spans="2:14">
      <c r="B910" s="15">
        <v>1126283</v>
      </c>
      <c r="C910" s="16">
        <v>38583</v>
      </c>
      <c r="D910" s="15">
        <v>2005</v>
      </c>
      <c r="E910" s="15"/>
      <c r="F910" s="15" t="s">
        <v>961</v>
      </c>
      <c r="G910" s="17"/>
      <c r="H910" s="17">
        <v>0</v>
      </c>
      <c r="I910" s="17">
        <v>0</v>
      </c>
      <c r="J910" s="17">
        <v>440000</v>
      </c>
      <c r="K910" s="17">
        <v>1313609.73</v>
      </c>
      <c r="L910" s="17">
        <v>1313609.73</v>
      </c>
      <c r="M910" s="17">
        <v>1313609.73</v>
      </c>
      <c r="N910" s="17">
        <v>1313609.73</v>
      </c>
    </row>
    <row r="911" spans="2:14">
      <c r="B911" s="15">
        <v>1126283</v>
      </c>
      <c r="C911" s="16">
        <v>38583</v>
      </c>
      <c r="D911" s="15">
        <v>2005</v>
      </c>
      <c r="E911" s="15"/>
      <c r="F911" s="15" t="s">
        <v>962</v>
      </c>
      <c r="G911" s="17"/>
      <c r="H911" s="17">
        <v>0</v>
      </c>
      <c r="I911" s="17">
        <v>1500000</v>
      </c>
      <c r="J911" s="17">
        <v>1060000</v>
      </c>
      <c r="K911" s="17">
        <v>0</v>
      </c>
      <c r="L911" s="17">
        <v>0</v>
      </c>
      <c r="M911" s="17">
        <v>0</v>
      </c>
      <c r="N911" s="17">
        <v>0</v>
      </c>
    </row>
    <row r="912" spans="2:14">
      <c r="B912" s="15">
        <v>1126283</v>
      </c>
      <c r="C912" s="16">
        <v>38583</v>
      </c>
      <c r="D912" s="15">
        <v>2005</v>
      </c>
      <c r="E912" s="15"/>
      <c r="F912" s="15" t="s">
        <v>963</v>
      </c>
      <c r="G912" s="17"/>
      <c r="H912" s="17">
        <v>0</v>
      </c>
      <c r="I912" s="17">
        <v>1500000</v>
      </c>
      <c r="J912" s="17">
        <v>1504692.48</v>
      </c>
      <c r="K912" s="17">
        <v>1360933.87</v>
      </c>
      <c r="L912" s="17">
        <v>1360774.75</v>
      </c>
      <c r="M912" s="17">
        <v>1360774.75</v>
      </c>
      <c r="N912" s="17">
        <v>1360774.75</v>
      </c>
    </row>
    <row r="913" spans="2:14">
      <c r="B913" s="15">
        <v>1126390</v>
      </c>
      <c r="C913" s="16">
        <v>38511</v>
      </c>
      <c r="D913" s="15">
        <v>2005</v>
      </c>
      <c r="E913" s="15"/>
      <c r="F913" s="15" t="s">
        <v>961</v>
      </c>
      <c r="G913" s="17"/>
      <c r="H913" s="17"/>
      <c r="I913" s="17">
        <v>0</v>
      </c>
      <c r="J913" s="17">
        <v>0</v>
      </c>
      <c r="K913" s="17">
        <v>0</v>
      </c>
      <c r="L913" s="17">
        <v>0</v>
      </c>
      <c r="M913" s="17">
        <v>0</v>
      </c>
      <c r="N913" s="17">
        <v>0</v>
      </c>
    </row>
    <row r="914" spans="2:14">
      <c r="B914" s="15">
        <v>1126390</v>
      </c>
      <c r="C914" s="16">
        <v>38511</v>
      </c>
      <c r="D914" s="15">
        <v>2005</v>
      </c>
      <c r="E914" s="15"/>
      <c r="F914" s="15" t="s">
        <v>962</v>
      </c>
      <c r="G914" s="17"/>
      <c r="H914" s="17"/>
      <c r="I914" s="17">
        <v>0</v>
      </c>
      <c r="J914" s="17">
        <v>0</v>
      </c>
      <c r="K914" s="17">
        <v>0</v>
      </c>
      <c r="L914" s="17">
        <v>0</v>
      </c>
      <c r="M914" s="17">
        <v>0</v>
      </c>
      <c r="N914" s="17">
        <v>0</v>
      </c>
    </row>
    <row r="915" spans="2:14">
      <c r="B915" s="15">
        <v>1126390</v>
      </c>
      <c r="C915" s="16">
        <v>38511</v>
      </c>
      <c r="D915" s="15">
        <v>2005</v>
      </c>
      <c r="E915" s="15"/>
      <c r="F915" s="15" t="s">
        <v>963</v>
      </c>
      <c r="G915" s="17"/>
      <c r="H915" s="17"/>
      <c r="I915" s="17">
        <v>0</v>
      </c>
      <c r="J915" s="17">
        <v>4283.5600000000004</v>
      </c>
      <c r="K915" s="17">
        <v>4904.92</v>
      </c>
      <c r="L915" s="17">
        <v>4904.92</v>
      </c>
      <c r="M915" s="17">
        <v>4904.92</v>
      </c>
      <c r="N915" s="17">
        <v>4904.92</v>
      </c>
    </row>
    <row r="916" spans="2:14">
      <c r="B916" s="15">
        <v>1129105</v>
      </c>
      <c r="C916" s="16">
        <v>38586</v>
      </c>
      <c r="D916" s="15">
        <v>2005</v>
      </c>
      <c r="E916" s="15"/>
      <c r="F916" s="15" t="s">
        <v>961</v>
      </c>
      <c r="G916" s="17"/>
      <c r="H916" s="17">
        <v>0</v>
      </c>
      <c r="I916" s="17">
        <v>0</v>
      </c>
      <c r="J916" s="17">
        <v>0</v>
      </c>
      <c r="K916" s="17">
        <v>0</v>
      </c>
      <c r="L916" s="17">
        <v>0</v>
      </c>
      <c r="M916" s="17">
        <v>0</v>
      </c>
      <c r="N916" s="17">
        <v>0</v>
      </c>
    </row>
    <row r="917" spans="2:14">
      <c r="B917" s="15">
        <v>1129105</v>
      </c>
      <c r="C917" s="16">
        <v>38586</v>
      </c>
      <c r="D917" s="15">
        <v>2005</v>
      </c>
      <c r="E917" s="15"/>
      <c r="F917" s="15" t="s">
        <v>962</v>
      </c>
      <c r="G917" s="17"/>
      <c r="H917" s="17">
        <v>0</v>
      </c>
      <c r="I917" s="17">
        <v>0</v>
      </c>
      <c r="J917" s="17">
        <v>0</v>
      </c>
      <c r="K917" s="17">
        <v>0</v>
      </c>
      <c r="L917" s="17">
        <v>0</v>
      </c>
      <c r="M917" s="17">
        <v>0</v>
      </c>
      <c r="N917" s="17">
        <v>0</v>
      </c>
    </row>
    <row r="918" spans="2:14">
      <c r="B918" s="15">
        <v>1129105</v>
      </c>
      <c r="C918" s="16">
        <v>38586</v>
      </c>
      <c r="D918" s="15">
        <v>2005</v>
      </c>
      <c r="E918" s="15"/>
      <c r="F918" s="15" t="s">
        <v>963</v>
      </c>
      <c r="G918" s="17"/>
      <c r="H918" s="17">
        <v>0</v>
      </c>
      <c r="I918" s="17">
        <v>3790.98</v>
      </c>
      <c r="J918" s="17">
        <v>3790.98</v>
      </c>
      <c r="K918" s="17">
        <v>3790.98</v>
      </c>
      <c r="L918" s="17">
        <v>3790.98</v>
      </c>
      <c r="M918" s="17">
        <v>3790.98</v>
      </c>
      <c r="N918" s="17">
        <v>3790.98</v>
      </c>
    </row>
    <row r="919" spans="2:14">
      <c r="B919" s="15">
        <v>1137058</v>
      </c>
      <c r="C919" s="16">
        <v>38582</v>
      </c>
      <c r="D919" s="15">
        <v>2005</v>
      </c>
      <c r="E919" s="15"/>
      <c r="F919" s="15" t="s">
        <v>961</v>
      </c>
      <c r="G919" s="17"/>
      <c r="H919" s="17">
        <v>998.44</v>
      </c>
      <c r="I919" s="17">
        <v>998.44</v>
      </c>
      <c r="J919" s="17">
        <v>998.44</v>
      </c>
      <c r="K919" s="17">
        <v>998.44</v>
      </c>
      <c r="L919" s="17">
        <v>998.44</v>
      </c>
      <c r="M919" s="17">
        <v>998.44</v>
      </c>
      <c r="N919" s="17">
        <v>998.44</v>
      </c>
    </row>
    <row r="920" spans="2:14">
      <c r="B920" s="15">
        <v>1137058</v>
      </c>
      <c r="C920" s="16">
        <v>38582</v>
      </c>
      <c r="D920" s="15">
        <v>2005</v>
      </c>
      <c r="E920" s="15"/>
      <c r="F920" s="15" t="s">
        <v>962</v>
      </c>
      <c r="G920" s="17"/>
      <c r="H920" s="17">
        <v>0</v>
      </c>
      <c r="I920" s="17">
        <v>0</v>
      </c>
      <c r="J920" s="17">
        <v>0</v>
      </c>
      <c r="K920" s="17">
        <v>0</v>
      </c>
      <c r="L920" s="17">
        <v>0</v>
      </c>
      <c r="M920" s="17">
        <v>0</v>
      </c>
      <c r="N920" s="17">
        <v>0</v>
      </c>
    </row>
    <row r="921" spans="2:14">
      <c r="B921" s="15">
        <v>1137058</v>
      </c>
      <c r="C921" s="16">
        <v>38582</v>
      </c>
      <c r="D921" s="15">
        <v>2005</v>
      </c>
      <c r="E921" s="15"/>
      <c r="F921" s="15" t="s">
        <v>963</v>
      </c>
      <c r="G921" s="17"/>
      <c r="H921" s="17">
        <v>998.09</v>
      </c>
      <c r="I921" s="17">
        <v>998.09</v>
      </c>
      <c r="J921" s="17">
        <v>998.09</v>
      </c>
      <c r="K921" s="17">
        <v>998.09</v>
      </c>
      <c r="L921" s="17">
        <v>998.09</v>
      </c>
      <c r="M921" s="17">
        <v>998.09</v>
      </c>
      <c r="N921" s="17">
        <v>998.09</v>
      </c>
    </row>
    <row r="922" spans="2:14">
      <c r="B922" s="15">
        <v>1138544</v>
      </c>
      <c r="C922" s="16">
        <v>38586</v>
      </c>
      <c r="D922" s="15">
        <v>2005</v>
      </c>
      <c r="E922" s="15"/>
      <c r="F922" s="15" t="s">
        <v>961</v>
      </c>
      <c r="G922" s="17"/>
      <c r="H922" s="17">
        <v>0</v>
      </c>
      <c r="I922" s="17">
        <v>0</v>
      </c>
      <c r="J922" s="17">
        <v>0</v>
      </c>
      <c r="K922" s="17">
        <v>0</v>
      </c>
      <c r="L922" s="17">
        <v>0</v>
      </c>
      <c r="M922" s="17">
        <v>138269.18</v>
      </c>
      <c r="N922" s="17">
        <v>330358.25</v>
      </c>
    </row>
    <row r="923" spans="2:14">
      <c r="B923" s="15">
        <v>1138544</v>
      </c>
      <c r="C923" s="16">
        <v>38586</v>
      </c>
      <c r="D923" s="15">
        <v>2005</v>
      </c>
      <c r="E923" s="15"/>
      <c r="F923" s="15" t="s">
        <v>962</v>
      </c>
      <c r="G923" s="17"/>
      <c r="H923" s="17">
        <v>65000</v>
      </c>
      <c r="I923" s="17">
        <v>65000</v>
      </c>
      <c r="J923" s="17">
        <v>1000000</v>
      </c>
      <c r="K923" s="17">
        <v>1000000</v>
      </c>
      <c r="L923" s="17">
        <v>1000000</v>
      </c>
      <c r="M923" s="17">
        <v>192089.07</v>
      </c>
      <c r="N923" s="17">
        <v>0</v>
      </c>
    </row>
    <row r="924" spans="2:14">
      <c r="B924" s="15">
        <v>1138544</v>
      </c>
      <c r="C924" s="16">
        <v>38586</v>
      </c>
      <c r="D924" s="15">
        <v>2005</v>
      </c>
      <c r="E924" s="15"/>
      <c r="F924" s="15" t="s">
        <v>963</v>
      </c>
      <c r="G924" s="17"/>
      <c r="H924" s="17">
        <v>65000</v>
      </c>
      <c r="I924" s="17">
        <v>65000</v>
      </c>
      <c r="J924" s="17">
        <v>1035389.66</v>
      </c>
      <c r="K924" s="17">
        <v>1090003</v>
      </c>
      <c r="L924" s="17">
        <v>1105258.32</v>
      </c>
      <c r="M924" s="17">
        <v>435616.57</v>
      </c>
      <c r="N924" s="17">
        <v>435616.57</v>
      </c>
    </row>
    <row r="925" spans="2:14">
      <c r="B925" s="15">
        <v>1143809</v>
      </c>
      <c r="C925" s="16">
        <v>38567</v>
      </c>
      <c r="D925" s="15">
        <v>2005</v>
      </c>
      <c r="E925" s="15"/>
      <c r="F925" s="15" t="s">
        <v>961</v>
      </c>
      <c r="G925" s="17"/>
      <c r="H925" s="17">
        <v>0</v>
      </c>
      <c r="I925" s="17">
        <v>2171.91</v>
      </c>
      <c r="J925" s="17">
        <v>2171.91</v>
      </c>
      <c r="K925" s="17">
        <v>2171.91</v>
      </c>
      <c r="L925" s="17">
        <v>2171.91</v>
      </c>
      <c r="M925" s="17">
        <v>2171.91</v>
      </c>
      <c r="N925" s="17">
        <v>2171.91</v>
      </c>
    </row>
    <row r="926" spans="2:14">
      <c r="B926" s="15">
        <v>1143809</v>
      </c>
      <c r="C926" s="16">
        <v>38567</v>
      </c>
      <c r="D926" s="15">
        <v>2005</v>
      </c>
      <c r="E926" s="15"/>
      <c r="F926" s="15" t="s">
        <v>962</v>
      </c>
      <c r="G926" s="17"/>
      <c r="H926" s="17">
        <v>1500</v>
      </c>
      <c r="I926" s="17">
        <v>0</v>
      </c>
      <c r="J926" s="17">
        <v>0</v>
      </c>
      <c r="K926" s="17">
        <v>0</v>
      </c>
      <c r="L926" s="17">
        <v>0</v>
      </c>
      <c r="M926" s="17">
        <v>0</v>
      </c>
      <c r="N926" s="17">
        <v>0</v>
      </c>
    </row>
    <row r="927" spans="2:14">
      <c r="B927" s="15">
        <v>1143809</v>
      </c>
      <c r="C927" s="16">
        <v>38567</v>
      </c>
      <c r="D927" s="15">
        <v>2005</v>
      </c>
      <c r="E927" s="15"/>
      <c r="F927" s="15" t="s">
        <v>963</v>
      </c>
      <c r="G927" s="17"/>
      <c r="H927" s="17">
        <v>1500</v>
      </c>
      <c r="I927" s="17">
        <v>2171.91</v>
      </c>
      <c r="J927" s="17">
        <v>2171.91</v>
      </c>
      <c r="K927" s="17">
        <v>2171.91</v>
      </c>
      <c r="L927" s="17">
        <v>2171.91</v>
      </c>
      <c r="M927" s="17">
        <v>2171.91</v>
      </c>
      <c r="N927" s="17">
        <v>2171.91</v>
      </c>
    </row>
    <row r="928" spans="2:14">
      <c r="B928" s="15">
        <v>1149343</v>
      </c>
      <c r="C928" s="16">
        <v>38588</v>
      </c>
      <c r="D928" s="15">
        <v>2005</v>
      </c>
      <c r="E928" s="15"/>
      <c r="F928" s="15" t="s">
        <v>961</v>
      </c>
      <c r="G928" s="17"/>
      <c r="H928" s="17">
        <v>0</v>
      </c>
      <c r="I928" s="17">
        <v>0</v>
      </c>
      <c r="J928" s="17">
        <v>0</v>
      </c>
      <c r="K928" s="17">
        <v>0</v>
      </c>
      <c r="L928" s="17">
        <v>0</v>
      </c>
      <c r="M928" s="17">
        <v>0</v>
      </c>
      <c r="N928" s="17">
        <v>0</v>
      </c>
    </row>
    <row r="929" spans="2:14">
      <c r="B929" s="15">
        <v>1149343</v>
      </c>
      <c r="C929" s="16">
        <v>38588</v>
      </c>
      <c r="D929" s="15">
        <v>2005</v>
      </c>
      <c r="E929" s="15"/>
      <c r="F929" s="15" t="s">
        <v>962</v>
      </c>
      <c r="G929" s="17"/>
      <c r="H929" s="17">
        <v>35000</v>
      </c>
      <c r="I929" s="17">
        <v>0</v>
      </c>
      <c r="J929" s="17">
        <v>0</v>
      </c>
      <c r="K929" s="17">
        <v>0</v>
      </c>
      <c r="L929" s="17">
        <v>0</v>
      </c>
      <c r="M929" s="17">
        <v>0</v>
      </c>
      <c r="N929" s="17">
        <v>0</v>
      </c>
    </row>
    <row r="930" spans="2:14">
      <c r="B930" s="15">
        <v>1149343</v>
      </c>
      <c r="C930" s="16">
        <v>38588</v>
      </c>
      <c r="D930" s="15">
        <v>2005</v>
      </c>
      <c r="E930" s="15"/>
      <c r="F930" s="15" t="s">
        <v>963</v>
      </c>
      <c r="G930" s="17"/>
      <c r="H930" s="17">
        <v>35000</v>
      </c>
      <c r="I930" s="17">
        <v>0</v>
      </c>
      <c r="J930" s="17">
        <v>0</v>
      </c>
      <c r="K930" s="17">
        <v>0</v>
      </c>
      <c r="L930" s="17">
        <v>724.38</v>
      </c>
      <c r="M930" s="17">
        <v>724.38</v>
      </c>
      <c r="N930" s="17">
        <v>724.38</v>
      </c>
    </row>
    <row r="931" spans="2:14">
      <c r="B931" s="15">
        <v>1149962</v>
      </c>
      <c r="C931" s="16">
        <v>38541</v>
      </c>
      <c r="D931" s="15">
        <v>2005</v>
      </c>
      <c r="E931" s="15"/>
      <c r="F931" s="15" t="s">
        <v>961</v>
      </c>
      <c r="G931" s="17"/>
      <c r="H931" s="17">
        <v>0</v>
      </c>
      <c r="I931" s="17">
        <v>9229.76</v>
      </c>
      <c r="J931" s="17">
        <v>9229.76</v>
      </c>
      <c r="K931" s="17">
        <v>9229.76</v>
      </c>
      <c r="L931" s="17">
        <v>9229.76</v>
      </c>
      <c r="M931" s="17">
        <v>9229.76</v>
      </c>
      <c r="N931" s="17">
        <v>9229.76</v>
      </c>
    </row>
    <row r="932" spans="2:14">
      <c r="B932" s="15">
        <v>1149962</v>
      </c>
      <c r="C932" s="16">
        <v>38541</v>
      </c>
      <c r="D932" s="15">
        <v>2005</v>
      </c>
      <c r="E932" s="15"/>
      <c r="F932" s="15" t="s">
        <v>962</v>
      </c>
      <c r="G932" s="17"/>
      <c r="H932" s="17">
        <v>5820</v>
      </c>
      <c r="I932" s="17">
        <v>0</v>
      </c>
      <c r="J932" s="17">
        <v>0</v>
      </c>
      <c r="K932" s="17">
        <v>0</v>
      </c>
      <c r="L932" s="17">
        <v>0</v>
      </c>
      <c r="M932" s="17">
        <v>0</v>
      </c>
      <c r="N932" s="17">
        <v>0</v>
      </c>
    </row>
    <row r="933" spans="2:14">
      <c r="B933" s="15">
        <v>1149962</v>
      </c>
      <c r="C933" s="16">
        <v>38541</v>
      </c>
      <c r="D933" s="15">
        <v>2005</v>
      </c>
      <c r="E933" s="15"/>
      <c r="F933" s="15" t="s">
        <v>963</v>
      </c>
      <c r="G933" s="17"/>
      <c r="H933" s="17">
        <v>5820</v>
      </c>
      <c r="I933" s="17">
        <v>9078.9699999999993</v>
      </c>
      <c r="J933" s="17">
        <v>9078.9699999999993</v>
      </c>
      <c r="K933" s="17">
        <v>9078.9699999999993</v>
      </c>
      <c r="L933" s="17">
        <v>9078.9699999999993</v>
      </c>
      <c r="M933" s="17">
        <v>9078.9699999999993</v>
      </c>
      <c r="N933" s="17">
        <v>9078.9699999999993</v>
      </c>
    </row>
    <row r="934" spans="2:14">
      <c r="B934" s="15">
        <v>1152099</v>
      </c>
      <c r="C934" s="16">
        <v>38543</v>
      </c>
      <c r="D934" s="15">
        <v>2005</v>
      </c>
      <c r="E934" s="15"/>
      <c r="F934" s="15" t="s">
        <v>961</v>
      </c>
      <c r="G934" s="17"/>
      <c r="H934" s="17">
        <v>0</v>
      </c>
      <c r="I934" s="17">
        <v>1704.56</v>
      </c>
      <c r="J934" s="17">
        <v>1704.56</v>
      </c>
      <c r="K934" s="17">
        <v>1704.56</v>
      </c>
      <c r="L934" s="17">
        <v>1704.56</v>
      </c>
      <c r="M934" s="17">
        <v>1704.56</v>
      </c>
      <c r="N934" s="17">
        <v>1704.56</v>
      </c>
    </row>
    <row r="935" spans="2:14">
      <c r="B935" s="15">
        <v>1152099</v>
      </c>
      <c r="C935" s="16">
        <v>38543</v>
      </c>
      <c r="D935" s="15">
        <v>2005</v>
      </c>
      <c r="E935" s="15"/>
      <c r="F935" s="15" t="s">
        <v>962</v>
      </c>
      <c r="G935" s="17"/>
      <c r="H935" s="17">
        <v>1500</v>
      </c>
      <c r="I935" s="17">
        <v>0</v>
      </c>
      <c r="J935" s="17">
        <v>0</v>
      </c>
      <c r="K935" s="17">
        <v>0</v>
      </c>
      <c r="L935" s="17">
        <v>0</v>
      </c>
      <c r="M935" s="17">
        <v>0</v>
      </c>
      <c r="N935" s="17">
        <v>0</v>
      </c>
    </row>
    <row r="936" spans="2:14">
      <c r="B936" s="15">
        <v>1152099</v>
      </c>
      <c r="C936" s="16">
        <v>38543</v>
      </c>
      <c r="D936" s="15">
        <v>2005</v>
      </c>
      <c r="E936" s="15"/>
      <c r="F936" s="15" t="s">
        <v>963</v>
      </c>
      <c r="G936" s="17"/>
      <c r="H936" s="17">
        <v>1500</v>
      </c>
      <c r="I936" s="17">
        <v>1704.56</v>
      </c>
      <c r="J936" s="17">
        <v>1704.56</v>
      </c>
      <c r="K936" s="17">
        <v>1704.56</v>
      </c>
      <c r="L936" s="17">
        <v>1704.56</v>
      </c>
      <c r="M936" s="17">
        <v>1704.56</v>
      </c>
      <c r="N936" s="17">
        <v>1704.56</v>
      </c>
    </row>
    <row r="937" spans="2:14">
      <c r="B937" s="15">
        <v>1153816</v>
      </c>
      <c r="C937" s="16">
        <v>38593</v>
      </c>
      <c r="D937" s="15">
        <v>2005</v>
      </c>
      <c r="E937" s="15"/>
      <c r="F937" s="15" t="s">
        <v>961</v>
      </c>
      <c r="G937" s="17"/>
      <c r="H937" s="17">
        <v>0</v>
      </c>
      <c r="I937" s="17">
        <v>1000000</v>
      </c>
      <c r="J937" s="17">
        <v>1000000</v>
      </c>
      <c r="K937" s="17">
        <v>1000000</v>
      </c>
      <c r="L937" s="17">
        <v>11000000</v>
      </c>
      <c r="M937" s="17">
        <v>11000000</v>
      </c>
      <c r="N937" s="17">
        <v>11000000</v>
      </c>
    </row>
    <row r="938" spans="2:14">
      <c r="B938" s="15">
        <v>1153816</v>
      </c>
      <c r="C938" s="16">
        <v>38593</v>
      </c>
      <c r="D938" s="15">
        <v>2005</v>
      </c>
      <c r="E938" s="15"/>
      <c r="F938" s="15" t="s">
        <v>962</v>
      </c>
      <c r="G938" s="17"/>
      <c r="H938" s="17">
        <v>5500000</v>
      </c>
      <c r="I938" s="17">
        <v>4500000</v>
      </c>
      <c r="J938" s="17">
        <v>9000000</v>
      </c>
      <c r="K938" s="17">
        <v>9000000</v>
      </c>
      <c r="L938" s="17">
        <v>0</v>
      </c>
      <c r="M938" s="17">
        <v>0</v>
      </c>
      <c r="N938" s="17">
        <v>0</v>
      </c>
    </row>
    <row r="939" spans="2:14">
      <c r="B939" s="15">
        <v>1153816</v>
      </c>
      <c r="C939" s="16">
        <v>38593</v>
      </c>
      <c r="D939" s="15">
        <v>2005</v>
      </c>
      <c r="E939" s="15"/>
      <c r="F939" s="15" t="s">
        <v>963</v>
      </c>
      <c r="G939" s="17"/>
      <c r="H939" s="17">
        <v>5500000</v>
      </c>
      <c r="I939" s="17">
        <v>5630072.3499999996</v>
      </c>
      <c r="J939" s="17">
        <v>10203475.609999999</v>
      </c>
      <c r="K939" s="17">
        <v>10336771.93</v>
      </c>
      <c r="L939" s="17">
        <v>11592647.66</v>
      </c>
      <c r="M939" s="17">
        <v>11592647.66</v>
      </c>
      <c r="N939" s="17">
        <v>11693772.66</v>
      </c>
    </row>
    <row r="940" spans="2:14">
      <c r="B940" s="15">
        <v>1154723</v>
      </c>
      <c r="C940" s="16">
        <v>38490</v>
      </c>
      <c r="D940" s="15">
        <v>2005</v>
      </c>
      <c r="E940" s="15"/>
      <c r="F940" s="15" t="s">
        <v>961</v>
      </c>
      <c r="G940" s="17"/>
      <c r="H940" s="17">
        <v>1661.71</v>
      </c>
      <c r="I940" s="17">
        <v>1661.71</v>
      </c>
      <c r="J940" s="17">
        <v>1661.71</v>
      </c>
      <c r="K940" s="17">
        <v>1661.71</v>
      </c>
      <c r="L940" s="17">
        <v>1661.71</v>
      </c>
      <c r="M940" s="17">
        <v>1661.71</v>
      </c>
      <c r="N940" s="17">
        <v>1661.71</v>
      </c>
    </row>
    <row r="941" spans="2:14">
      <c r="B941" s="15">
        <v>1154723</v>
      </c>
      <c r="C941" s="16">
        <v>38490</v>
      </c>
      <c r="D941" s="15">
        <v>2005</v>
      </c>
      <c r="E941" s="15"/>
      <c r="F941" s="15" t="s">
        <v>962</v>
      </c>
      <c r="G941" s="17"/>
      <c r="H941" s="17">
        <v>0</v>
      </c>
      <c r="I941" s="17">
        <v>0</v>
      </c>
      <c r="J941" s="17">
        <v>0</v>
      </c>
      <c r="K941" s="17">
        <v>0</v>
      </c>
      <c r="L941" s="17">
        <v>0</v>
      </c>
      <c r="M941" s="17">
        <v>0</v>
      </c>
      <c r="N941" s="17">
        <v>0</v>
      </c>
    </row>
    <row r="942" spans="2:14">
      <c r="B942" s="15">
        <v>1154723</v>
      </c>
      <c r="C942" s="16">
        <v>38490</v>
      </c>
      <c r="D942" s="15">
        <v>2005</v>
      </c>
      <c r="E942" s="15"/>
      <c r="F942" s="15" t="s">
        <v>963</v>
      </c>
      <c r="G942" s="17"/>
      <c r="H942" s="17">
        <v>1661.71</v>
      </c>
      <c r="I942" s="17">
        <v>1661.71</v>
      </c>
      <c r="J942" s="17">
        <v>1661.71</v>
      </c>
      <c r="K942" s="17">
        <v>1661.71</v>
      </c>
      <c r="L942" s="17">
        <v>1661.71</v>
      </c>
      <c r="M942" s="17">
        <v>1661.71</v>
      </c>
      <c r="N942" s="17">
        <v>1661.71</v>
      </c>
    </row>
    <row r="943" spans="2:14">
      <c r="B943" s="15">
        <v>1155795</v>
      </c>
      <c r="C943" s="16">
        <v>38591</v>
      </c>
      <c r="D943" s="15">
        <v>2005</v>
      </c>
      <c r="E943" s="15"/>
      <c r="F943" s="15" t="s">
        <v>961</v>
      </c>
      <c r="G943" s="17"/>
      <c r="H943" s="17">
        <v>0</v>
      </c>
      <c r="I943" s="17">
        <v>0</v>
      </c>
      <c r="J943" s="17">
        <v>0</v>
      </c>
      <c r="K943" s="17">
        <v>0</v>
      </c>
      <c r="L943" s="17">
        <v>0</v>
      </c>
      <c r="M943" s="17">
        <v>0</v>
      </c>
      <c r="N943" s="17">
        <v>0</v>
      </c>
    </row>
    <row r="944" spans="2:14">
      <c r="B944" s="15">
        <v>1155795</v>
      </c>
      <c r="C944" s="16">
        <v>38591</v>
      </c>
      <c r="D944" s="15">
        <v>2005</v>
      </c>
      <c r="E944" s="15"/>
      <c r="F944" s="15" t="s">
        <v>962</v>
      </c>
      <c r="G944" s="17"/>
      <c r="H944" s="17">
        <v>100000</v>
      </c>
      <c r="I944" s="17">
        <v>100000</v>
      </c>
      <c r="J944" s="17">
        <v>100000</v>
      </c>
      <c r="K944" s="17">
        <v>100000</v>
      </c>
      <c r="L944" s="17">
        <v>100000</v>
      </c>
      <c r="M944" s="17">
        <v>0</v>
      </c>
      <c r="N944" s="17">
        <v>0</v>
      </c>
    </row>
    <row r="945" spans="2:14">
      <c r="B945" s="15">
        <v>1155795</v>
      </c>
      <c r="C945" s="16">
        <v>38591</v>
      </c>
      <c r="D945" s="15">
        <v>2005</v>
      </c>
      <c r="E945" s="15"/>
      <c r="F945" s="15" t="s">
        <v>963</v>
      </c>
      <c r="G945" s="17"/>
      <c r="H945" s="17">
        <v>100578.65</v>
      </c>
      <c r="I945" s="17">
        <v>100578.65</v>
      </c>
      <c r="J945" s="17">
        <v>100578.65</v>
      </c>
      <c r="K945" s="17">
        <v>100935.64</v>
      </c>
      <c r="L945" s="17">
        <v>108135.06</v>
      </c>
      <c r="M945" s="17">
        <v>8135.06</v>
      </c>
      <c r="N945" s="17">
        <v>8135.06</v>
      </c>
    </row>
    <row r="946" spans="2:14">
      <c r="B946" s="15">
        <v>1162494</v>
      </c>
      <c r="C946" s="16">
        <v>38574</v>
      </c>
      <c r="D946" s="15">
        <v>2005</v>
      </c>
      <c r="E946" s="15"/>
      <c r="F946" s="15" t="s">
        <v>961</v>
      </c>
      <c r="G946" s="17"/>
      <c r="H946" s="17"/>
      <c r="I946" s="17"/>
      <c r="J946" s="17">
        <v>0</v>
      </c>
      <c r="K946" s="17">
        <v>0</v>
      </c>
      <c r="L946" s="17">
        <v>0</v>
      </c>
      <c r="M946" s="17">
        <v>0</v>
      </c>
      <c r="N946" s="17">
        <v>0</v>
      </c>
    </row>
    <row r="947" spans="2:14">
      <c r="B947" s="15">
        <v>1162494</v>
      </c>
      <c r="C947" s="16">
        <v>38574</v>
      </c>
      <c r="D947" s="15">
        <v>2005</v>
      </c>
      <c r="E947" s="15"/>
      <c r="F947" s="15" t="s">
        <v>962</v>
      </c>
      <c r="G947" s="17"/>
      <c r="H947" s="17"/>
      <c r="I947" s="17"/>
      <c r="J947" s="17">
        <v>0</v>
      </c>
      <c r="K947" s="17">
        <v>0</v>
      </c>
      <c r="L947" s="17">
        <v>0</v>
      </c>
      <c r="M947" s="17">
        <v>0</v>
      </c>
      <c r="N947" s="17">
        <v>0</v>
      </c>
    </row>
    <row r="948" spans="2:14">
      <c r="B948" s="15">
        <v>1162494</v>
      </c>
      <c r="C948" s="16">
        <v>38574</v>
      </c>
      <c r="D948" s="15">
        <v>2005</v>
      </c>
      <c r="E948" s="15"/>
      <c r="F948" s="15" t="s">
        <v>963</v>
      </c>
      <c r="G948" s="17"/>
      <c r="H948" s="17"/>
      <c r="I948" s="17"/>
      <c r="J948" s="17">
        <v>0</v>
      </c>
      <c r="K948" s="17">
        <v>0</v>
      </c>
      <c r="L948" s="17">
        <v>0</v>
      </c>
      <c r="M948" s="17">
        <v>0</v>
      </c>
      <c r="N948" s="17">
        <v>0</v>
      </c>
    </row>
    <row r="949" spans="2:14">
      <c r="B949" s="15">
        <v>1167618</v>
      </c>
      <c r="C949" s="16">
        <v>38593</v>
      </c>
      <c r="D949" s="15">
        <v>2005</v>
      </c>
      <c r="E949" s="15"/>
      <c r="F949" s="15" t="s">
        <v>961</v>
      </c>
      <c r="G949" s="17"/>
      <c r="H949" s="17">
        <v>1001.18</v>
      </c>
      <c r="I949" s="17">
        <v>1001.18</v>
      </c>
      <c r="J949" s="17">
        <v>1001.18</v>
      </c>
      <c r="K949" s="17">
        <v>1001.18</v>
      </c>
      <c r="L949" s="17">
        <v>1001.18</v>
      </c>
      <c r="M949" s="17">
        <v>1001.18</v>
      </c>
      <c r="N949" s="17">
        <v>1001.18</v>
      </c>
    </row>
    <row r="950" spans="2:14">
      <c r="B950" s="15">
        <v>1167618</v>
      </c>
      <c r="C950" s="16">
        <v>38593</v>
      </c>
      <c r="D950" s="15">
        <v>2005</v>
      </c>
      <c r="E950" s="15"/>
      <c r="F950" s="15" t="s">
        <v>962</v>
      </c>
      <c r="G950" s="17"/>
      <c r="H950" s="17">
        <v>0</v>
      </c>
      <c r="I950" s="17">
        <v>0</v>
      </c>
      <c r="J950" s="17">
        <v>0</v>
      </c>
      <c r="K950" s="17">
        <v>0</v>
      </c>
      <c r="L950" s="17">
        <v>0</v>
      </c>
      <c r="M950" s="17">
        <v>0</v>
      </c>
      <c r="N950" s="17">
        <v>0</v>
      </c>
    </row>
    <row r="951" spans="2:14">
      <c r="B951" s="15">
        <v>1167618</v>
      </c>
      <c r="C951" s="16">
        <v>38593</v>
      </c>
      <c r="D951" s="15">
        <v>2005</v>
      </c>
      <c r="E951" s="15"/>
      <c r="F951" s="15" t="s">
        <v>963</v>
      </c>
      <c r="G951" s="17"/>
      <c r="H951" s="17">
        <v>1000.96</v>
      </c>
      <c r="I951" s="17">
        <v>1000.96</v>
      </c>
      <c r="J951" s="17">
        <v>1000.96</v>
      </c>
      <c r="K951" s="17">
        <v>1000.96</v>
      </c>
      <c r="L951" s="17">
        <v>1000.96</v>
      </c>
      <c r="M951" s="17">
        <v>1000.96</v>
      </c>
      <c r="N951" s="17">
        <v>1000.96</v>
      </c>
    </row>
    <row r="952" spans="2:14">
      <c r="B952" s="15">
        <v>1177575</v>
      </c>
      <c r="C952" s="16">
        <v>38581</v>
      </c>
      <c r="D952" s="15">
        <v>2005</v>
      </c>
      <c r="E952" s="15"/>
      <c r="F952" s="15" t="s">
        <v>961</v>
      </c>
      <c r="G952" s="17"/>
      <c r="H952" s="17">
        <v>0</v>
      </c>
      <c r="I952" s="17">
        <v>1668.09</v>
      </c>
      <c r="J952" s="17">
        <v>1668.09</v>
      </c>
      <c r="K952" s="17">
        <v>1668.09</v>
      </c>
      <c r="L952" s="17">
        <v>1668.09</v>
      </c>
      <c r="M952" s="17">
        <v>1668.09</v>
      </c>
      <c r="N952" s="17">
        <v>1668.09</v>
      </c>
    </row>
    <row r="953" spans="2:14">
      <c r="B953" s="15">
        <v>1177575</v>
      </c>
      <c r="C953" s="16">
        <v>38581</v>
      </c>
      <c r="D953" s="15">
        <v>2005</v>
      </c>
      <c r="E953" s="15"/>
      <c r="F953" s="15" t="s">
        <v>962</v>
      </c>
      <c r="G953" s="17"/>
      <c r="H953" s="17">
        <v>99.11</v>
      </c>
      <c r="I953" s="17">
        <v>0</v>
      </c>
      <c r="J953" s="17">
        <v>0</v>
      </c>
      <c r="K953" s="17">
        <v>0</v>
      </c>
      <c r="L953" s="17">
        <v>0</v>
      </c>
      <c r="M953" s="17">
        <v>0</v>
      </c>
      <c r="N953" s="17">
        <v>0</v>
      </c>
    </row>
    <row r="954" spans="2:14">
      <c r="B954" s="15">
        <v>1177575</v>
      </c>
      <c r="C954" s="16">
        <v>38581</v>
      </c>
      <c r="D954" s="15">
        <v>2005</v>
      </c>
      <c r="E954" s="15"/>
      <c r="F954" s="15" t="s">
        <v>963</v>
      </c>
      <c r="G954" s="17"/>
      <c r="H954" s="17">
        <v>99.11</v>
      </c>
      <c r="I954" s="17">
        <v>1665.26</v>
      </c>
      <c r="J954" s="17">
        <v>1665.26</v>
      </c>
      <c r="K954" s="17">
        <v>1665.26</v>
      </c>
      <c r="L954" s="17">
        <v>1665.26</v>
      </c>
      <c r="M954" s="17">
        <v>1665.26</v>
      </c>
      <c r="N954" s="17">
        <v>1665.26</v>
      </c>
    </row>
    <row r="955" spans="2:14">
      <c r="B955" s="15">
        <v>1180975</v>
      </c>
      <c r="C955" s="16">
        <v>38523</v>
      </c>
      <c r="D955" s="15">
        <v>2005</v>
      </c>
      <c r="E955" s="15"/>
      <c r="F955" s="15" t="s">
        <v>961</v>
      </c>
      <c r="G955" s="17"/>
      <c r="H955" s="17">
        <v>1670.68</v>
      </c>
      <c r="I955" s="17">
        <v>1670.68</v>
      </c>
      <c r="J955" s="17">
        <v>1670.68</v>
      </c>
      <c r="K955" s="17">
        <v>1670.68</v>
      </c>
      <c r="L955" s="17">
        <v>1670.68</v>
      </c>
      <c r="M955" s="17">
        <v>1670.68</v>
      </c>
      <c r="N955" s="17">
        <v>1670.68</v>
      </c>
    </row>
    <row r="956" spans="2:14">
      <c r="B956" s="15">
        <v>1180975</v>
      </c>
      <c r="C956" s="16">
        <v>38523</v>
      </c>
      <c r="D956" s="15">
        <v>2005</v>
      </c>
      <c r="E956" s="15"/>
      <c r="F956" s="15" t="s">
        <v>962</v>
      </c>
      <c r="G956" s="17"/>
      <c r="H956" s="17">
        <v>0.11</v>
      </c>
      <c r="I956" s="17">
        <v>0.11</v>
      </c>
      <c r="J956" s="17">
        <v>0.11</v>
      </c>
      <c r="K956" s="17">
        <v>0.11</v>
      </c>
      <c r="L956" s="17">
        <v>0.11</v>
      </c>
      <c r="M956" s="17">
        <v>0.11</v>
      </c>
      <c r="N956" s="17">
        <v>0.11</v>
      </c>
    </row>
    <row r="957" spans="2:14">
      <c r="B957" s="15">
        <v>1180975</v>
      </c>
      <c r="C957" s="16">
        <v>38523</v>
      </c>
      <c r="D957" s="15">
        <v>2005</v>
      </c>
      <c r="E957" s="15"/>
      <c r="F957" s="15" t="s">
        <v>963</v>
      </c>
      <c r="G957" s="17"/>
      <c r="H957" s="17">
        <v>1670.79</v>
      </c>
      <c r="I957" s="17">
        <v>1670.79</v>
      </c>
      <c r="J957" s="17">
        <v>1670.79</v>
      </c>
      <c r="K957" s="17">
        <v>1670.79</v>
      </c>
      <c r="L957" s="17">
        <v>1670.79</v>
      </c>
      <c r="M957" s="17">
        <v>1670.79</v>
      </c>
      <c r="N957" s="17">
        <v>1670.79</v>
      </c>
    </row>
    <row r="958" spans="2:14">
      <c r="B958" s="15">
        <v>1187442</v>
      </c>
      <c r="C958" s="16">
        <v>38588</v>
      </c>
      <c r="D958" s="15">
        <v>2005</v>
      </c>
      <c r="E958" s="15"/>
      <c r="F958" s="15" t="s">
        <v>961</v>
      </c>
      <c r="G958" s="17"/>
      <c r="H958" s="17">
        <v>1670.47</v>
      </c>
      <c r="I958" s="17">
        <v>1670.47</v>
      </c>
      <c r="J958" s="17">
        <v>1670.47</v>
      </c>
      <c r="K958" s="17">
        <v>1670.47</v>
      </c>
      <c r="L958" s="17">
        <v>1670.47</v>
      </c>
      <c r="M958" s="17">
        <v>1670.47</v>
      </c>
      <c r="N958" s="17">
        <v>1670.47</v>
      </c>
    </row>
    <row r="959" spans="2:14">
      <c r="B959" s="15">
        <v>1187442</v>
      </c>
      <c r="C959" s="16">
        <v>38588</v>
      </c>
      <c r="D959" s="15">
        <v>2005</v>
      </c>
      <c r="E959" s="15"/>
      <c r="F959" s="15" t="s">
        <v>962</v>
      </c>
      <c r="G959" s="17"/>
      <c r="H959" s="17">
        <v>0</v>
      </c>
      <c r="I959" s="17">
        <v>0</v>
      </c>
      <c r="J959" s="17">
        <v>0</v>
      </c>
      <c r="K959" s="17">
        <v>0</v>
      </c>
      <c r="L959" s="17">
        <v>0</v>
      </c>
      <c r="M959" s="17">
        <v>0</v>
      </c>
      <c r="N959" s="17">
        <v>0</v>
      </c>
    </row>
    <row r="960" spans="2:14">
      <c r="B960" s="15">
        <v>1187442</v>
      </c>
      <c r="C960" s="16">
        <v>38588</v>
      </c>
      <c r="D960" s="15">
        <v>2005</v>
      </c>
      <c r="E960" s="15"/>
      <c r="F960" s="15" t="s">
        <v>963</v>
      </c>
      <c r="G960" s="17"/>
      <c r="H960" s="17">
        <v>1670</v>
      </c>
      <c r="I960" s="17">
        <v>1670</v>
      </c>
      <c r="J960" s="17">
        <v>1670</v>
      </c>
      <c r="K960" s="17">
        <v>1670</v>
      </c>
      <c r="L960" s="17">
        <v>1670</v>
      </c>
      <c r="M960" s="17">
        <v>1670</v>
      </c>
      <c r="N960" s="17">
        <v>1670</v>
      </c>
    </row>
    <row r="961" spans="2:14">
      <c r="B961" s="15">
        <v>1187459</v>
      </c>
      <c r="C961" s="16">
        <v>38588</v>
      </c>
      <c r="D961" s="15">
        <v>2005</v>
      </c>
      <c r="E961" s="15"/>
      <c r="F961" s="15" t="s">
        <v>961</v>
      </c>
      <c r="G961" s="17"/>
      <c r="H961" s="17">
        <v>1670.47</v>
      </c>
      <c r="I961" s="17">
        <v>1670.47</v>
      </c>
      <c r="J961" s="17">
        <v>1670.47</v>
      </c>
      <c r="K961" s="17">
        <v>1670.47</v>
      </c>
      <c r="L961" s="17">
        <v>1670.47</v>
      </c>
      <c r="M961" s="17">
        <v>1670.47</v>
      </c>
      <c r="N961" s="17">
        <v>1670.47</v>
      </c>
    </row>
    <row r="962" spans="2:14">
      <c r="B962" s="15">
        <v>1187459</v>
      </c>
      <c r="C962" s="16">
        <v>38588</v>
      </c>
      <c r="D962" s="15">
        <v>2005</v>
      </c>
      <c r="E962" s="15"/>
      <c r="F962" s="15" t="s">
        <v>962</v>
      </c>
      <c r="G962" s="17"/>
      <c r="H962" s="17">
        <v>0</v>
      </c>
      <c r="I962" s="17">
        <v>0</v>
      </c>
      <c r="J962" s="17">
        <v>0</v>
      </c>
      <c r="K962" s="17">
        <v>0</v>
      </c>
      <c r="L962" s="17">
        <v>0</v>
      </c>
      <c r="M962" s="17">
        <v>0</v>
      </c>
      <c r="N962" s="17">
        <v>0</v>
      </c>
    </row>
    <row r="963" spans="2:14">
      <c r="B963" s="15">
        <v>1187459</v>
      </c>
      <c r="C963" s="16">
        <v>38588</v>
      </c>
      <c r="D963" s="15">
        <v>2005</v>
      </c>
      <c r="E963" s="15"/>
      <c r="F963" s="15" t="s">
        <v>963</v>
      </c>
      <c r="G963" s="17"/>
      <c r="H963" s="17">
        <v>1670</v>
      </c>
      <c r="I963" s="17">
        <v>1670</v>
      </c>
      <c r="J963" s="17">
        <v>1670</v>
      </c>
      <c r="K963" s="17">
        <v>1670</v>
      </c>
      <c r="L963" s="17">
        <v>1670</v>
      </c>
      <c r="M963" s="17">
        <v>1670</v>
      </c>
      <c r="N963" s="17">
        <v>1670</v>
      </c>
    </row>
    <row r="964" spans="2:14">
      <c r="B964" s="15">
        <v>1187467</v>
      </c>
      <c r="C964" s="16">
        <v>38586</v>
      </c>
      <c r="D964" s="15">
        <v>2005</v>
      </c>
      <c r="E964" s="15"/>
      <c r="F964" s="15" t="s">
        <v>961</v>
      </c>
      <c r="G964" s="17"/>
      <c r="H964" s="17">
        <v>1670.49</v>
      </c>
      <c r="I964" s="17">
        <v>1670.49</v>
      </c>
      <c r="J964" s="17">
        <v>1670.49</v>
      </c>
      <c r="K964" s="17">
        <v>1670.49</v>
      </c>
      <c r="L964" s="17">
        <v>1670.49</v>
      </c>
      <c r="M964" s="17">
        <v>1670.49</v>
      </c>
      <c r="N964" s="17">
        <v>1670.49</v>
      </c>
    </row>
    <row r="965" spans="2:14">
      <c r="B965" s="15">
        <v>1187467</v>
      </c>
      <c r="C965" s="16">
        <v>38586</v>
      </c>
      <c r="D965" s="15">
        <v>2005</v>
      </c>
      <c r="E965" s="15"/>
      <c r="F965" s="15" t="s">
        <v>962</v>
      </c>
      <c r="G965" s="17"/>
      <c r="H965" s="17">
        <v>0</v>
      </c>
      <c r="I965" s="17">
        <v>0</v>
      </c>
      <c r="J965" s="17">
        <v>0</v>
      </c>
      <c r="K965" s="17">
        <v>0</v>
      </c>
      <c r="L965" s="17">
        <v>0</v>
      </c>
      <c r="M965" s="17">
        <v>0</v>
      </c>
      <c r="N965" s="17">
        <v>0</v>
      </c>
    </row>
    <row r="966" spans="2:14">
      <c r="B966" s="15">
        <v>1187467</v>
      </c>
      <c r="C966" s="16">
        <v>38586</v>
      </c>
      <c r="D966" s="15">
        <v>2005</v>
      </c>
      <c r="E966" s="15"/>
      <c r="F966" s="15" t="s">
        <v>963</v>
      </c>
      <c r="G966" s="17"/>
      <c r="H966" s="17">
        <v>1669.07</v>
      </c>
      <c r="I966" s="17">
        <v>1669.07</v>
      </c>
      <c r="J966" s="17">
        <v>1669.07</v>
      </c>
      <c r="K966" s="17">
        <v>1669.07</v>
      </c>
      <c r="L966" s="17">
        <v>1669.07</v>
      </c>
      <c r="M966" s="17">
        <v>1669.07</v>
      </c>
      <c r="N966" s="17">
        <v>1669.07</v>
      </c>
    </row>
    <row r="967" spans="2:14">
      <c r="B967" s="15">
        <v>1191915</v>
      </c>
      <c r="C967" s="16">
        <v>38598</v>
      </c>
      <c r="D967" s="15">
        <v>2005</v>
      </c>
      <c r="E967" s="15"/>
      <c r="F967" s="15" t="s">
        <v>961</v>
      </c>
      <c r="G967" s="17"/>
      <c r="H967" s="17"/>
      <c r="I967" s="17">
        <v>0</v>
      </c>
      <c r="J967" s="17">
        <v>0</v>
      </c>
      <c r="K967" s="17">
        <v>0</v>
      </c>
      <c r="L967" s="17">
        <v>0</v>
      </c>
      <c r="M967" s="17">
        <v>0</v>
      </c>
      <c r="N967" s="17">
        <v>0</v>
      </c>
    </row>
    <row r="968" spans="2:14">
      <c r="B968" s="15">
        <v>1191915</v>
      </c>
      <c r="C968" s="16">
        <v>38598</v>
      </c>
      <c r="D968" s="15">
        <v>2005</v>
      </c>
      <c r="E968" s="15"/>
      <c r="F968" s="15" t="s">
        <v>962</v>
      </c>
      <c r="G968" s="17"/>
      <c r="H968" s="17"/>
      <c r="I968" s="17">
        <v>0</v>
      </c>
      <c r="J968" s="17">
        <v>0</v>
      </c>
      <c r="K968" s="17">
        <v>0</v>
      </c>
      <c r="L968" s="17">
        <v>0</v>
      </c>
      <c r="M968" s="17">
        <v>0</v>
      </c>
      <c r="N968" s="17">
        <v>0</v>
      </c>
    </row>
    <row r="969" spans="2:14">
      <c r="B969" s="15">
        <v>1191915</v>
      </c>
      <c r="C969" s="16">
        <v>38598</v>
      </c>
      <c r="D969" s="15">
        <v>2005</v>
      </c>
      <c r="E969" s="15"/>
      <c r="F969" s="15" t="s">
        <v>963</v>
      </c>
      <c r="G969" s="17"/>
      <c r="H969" s="17"/>
      <c r="I969" s="17">
        <v>3904.9</v>
      </c>
      <c r="J969" s="17">
        <v>3904.9</v>
      </c>
      <c r="K969" s="17">
        <v>3904.9</v>
      </c>
      <c r="L969" s="17">
        <v>3904.9</v>
      </c>
      <c r="M969" s="17">
        <v>3904.9</v>
      </c>
      <c r="N969" s="17">
        <v>3904.9</v>
      </c>
    </row>
    <row r="970" spans="2:14">
      <c r="B970" s="15">
        <v>1191923</v>
      </c>
      <c r="C970" s="16">
        <v>38468</v>
      </c>
      <c r="D970" s="15">
        <v>2005</v>
      </c>
      <c r="E970" s="15"/>
      <c r="F970" s="15" t="s">
        <v>961</v>
      </c>
      <c r="G970" s="17"/>
      <c r="H970" s="17">
        <v>0</v>
      </c>
      <c r="I970" s="17">
        <v>0</v>
      </c>
      <c r="J970" s="17">
        <v>0</v>
      </c>
      <c r="K970" s="17">
        <v>0</v>
      </c>
      <c r="L970" s="17">
        <v>0</v>
      </c>
      <c r="M970" s="17">
        <v>0</v>
      </c>
      <c r="N970" s="17">
        <v>0</v>
      </c>
    </row>
    <row r="971" spans="2:14">
      <c r="B971" s="15">
        <v>1191923</v>
      </c>
      <c r="C971" s="16">
        <v>38468</v>
      </c>
      <c r="D971" s="15">
        <v>2005</v>
      </c>
      <c r="E971" s="15"/>
      <c r="F971" s="15" t="s">
        <v>962</v>
      </c>
      <c r="G971" s="17"/>
      <c r="H971" s="17">
        <v>0</v>
      </c>
      <c r="I971" s="17">
        <v>0</v>
      </c>
      <c r="J971" s="17">
        <v>0</v>
      </c>
      <c r="K971" s="17">
        <v>0</v>
      </c>
      <c r="L971" s="17">
        <v>0</v>
      </c>
      <c r="M971" s="17">
        <v>0</v>
      </c>
      <c r="N971" s="17">
        <v>0</v>
      </c>
    </row>
    <row r="972" spans="2:14">
      <c r="B972" s="15">
        <v>1191923</v>
      </c>
      <c r="C972" s="16">
        <v>38468</v>
      </c>
      <c r="D972" s="15">
        <v>2005</v>
      </c>
      <c r="E972" s="15"/>
      <c r="F972" s="15" t="s">
        <v>963</v>
      </c>
      <c r="G972" s="17"/>
      <c r="H972" s="17">
        <v>0</v>
      </c>
      <c r="I972" s="17">
        <v>2328.31</v>
      </c>
      <c r="J972" s="17">
        <v>2328.31</v>
      </c>
      <c r="K972" s="17">
        <v>2328.31</v>
      </c>
      <c r="L972" s="17">
        <v>2328.31</v>
      </c>
      <c r="M972" s="17">
        <v>2328.31</v>
      </c>
      <c r="N972" s="17">
        <v>2328.31</v>
      </c>
    </row>
    <row r="973" spans="2:14">
      <c r="B973" s="15">
        <v>1196419</v>
      </c>
      <c r="C973" s="16">
        <v>38603</v>
      </c>
      <c r="D973" s="15">
        <v>2005</v>
      </c>
      <c r="E973" s="15"/>
      <c r="F973" s="15" t="s">
        <v>961</v>
      </c>
      <c r="G973" s="17"/>
      <c r="H973" s="17">
        <v>0</v>
      </c>
      <c r="I973" s="17">
        <v>0</v>
      </c>
      <c r="J973" s="17">
        <v>0</v>
      </c>
      <c r="K973" s="17">
        <v>0</v>
      </c>
      <c r="L973" s="17">
        <v>100138.08</v>
      </c>
      <c r="M973" s="17">
        <v>202341.04</v>
      </c>
      <c r="N973" s="17">
        <v>202341.04</v>
      </c>
    </row>
    <row r="974" spans="2:14">
      <c r="B974" s="15">
        <v>1196419</v>
      </c>
      <c r="C974" s="16">
        <v>38603</v>
      </c>
      <c r="D974" s="15">
        <v>2005</v>
      </c>
      <c r="E974" s="15"/>
      <c r="F974" s="15" t="s">
        <v>962</v>
      </c>
      <c r="G974" s="17"/>
      <c r="H974" s="17">
        <v>104581.7</v>
      </c>
      <c r="I974" s="17">
        <v>104581.7</v>
      </c>
      <c r="J974" s="17">
        <v>407995.37</v>
      </c>
      <c r="K974" s="17">
        <v>429684.53</v>
      </c>
      <c r="L974" s="17">
        <v>100138.07</v>
      </c>
      <c r="M974" s="17">
        <v>0</v>
      </c>
      <c r="N974" s="17">
        <v>0</v>
      </c>
    </row>
    <row r="975" spans="2:14">
      <c r="B975" s="15">
        <v>1196419</v>
      </c>
      <c r="C975" s="16">
        <v>38603</v>
      </c>
      <c r="D975" s="15">
        <v>2005</v>
      </c>
      <c r="E975" s="15"/>
      <c r="F975" s="15" t="s">
        <v>963</v>
      </c>
      <c r="G975" s="17"/>
      <c r="H975" s="17">
        <v>106693.02</v>
      </c>
      <c r="I975" s="17">
        <v>107141.07</v>
      </c>
      <c r="J975" s="17">
        <v>411318.57</v>
      </c>
      <c r="K975" s="17">
        <v>433007.73</v>
      </c>
      <c r="L975" s="17">
        <v>205140.6</v>
      </c>
      <c r="M975" s="17">
        <v>208110.34</v>
      </c>
      <c r="N975" s="17">
        <v>208110.34</v>
      </c>
    </row>
    <row r="976" spans="2:14">
      <c r="B976" s="15">
        <v>1202837</v>
      </c>
      <c r="C976" s="16">
        <v>38536</v>
      </c>
      <c r="D976" s="15">
        <v>2005</v>
      </c>
      <c r="E976" s="15"/>
      <c r="F976" s="15" t="s">
        <v>961</v>
      </c>
      <c r="G976" s="17"/>
      <c r="H976" s="17">
        <v>0</v>
      </c>
      <c r="I976" s="17">
        <v>0</v>
      </c>
      <c r="J976" s="17">
        <v>0</v>
      </c>
      <c r="K976" s="17">
        <v>0</v>
      </c>
      <c r="L976" s="17">
        <v>0</v>
      </c>
      <c r="M976" s="17">
        <v>0</v>
      </c>
      <c r="N976" s="17">
        <v>0</v>
      </c>
    </row>
    <row r="977" spans="2:14">
      <c r="B977" s="15">
        <v>1202837</v>
      </c>
      <c r="C977" s="16">
        <v>38536</v>
      </c>
      <c r="D977" s="15">
        <v>2005</v>
      </c>
      <c r="E977" s="15"/>
      <c r="F977" s="15" t="s">
        <v>962</v>
      </c>
      <c r="G977" s="17"/>
      <c r="H977" s="17">
        <v>0</v>
      </c>
      <c r="I977" s="17">
        <v>0</v>
      </c>
      <c r="J977" s="17">
        <v>0</v>
      </c>
      <c r="K977" s="17">
        <v>0</v>
      </c>
      <c r="L977" s="17">
        <v>0</v>
      </c>
      <c r="M977" s="17">
        <v>0</v>
      </c>
      <c r="N977" s="17">
        <v>0</v>
      </c>
    </row>
    <row r="978" spans="2:14">
      <c r="B978" s="15">
        <v>1202837</v>
      </c>
      <c r="C978" s="16">
        <v>38536</v>
      </c>
      <c r="D978" s="15">
        <v>2005</v>
      </c>
      <c r="E978" s="15"/>
      <c r="F978" s="15" t="s">
        <v>963</v>
      </c>
      <c r="G978" s="17"/>
      <c r="H978" s="17">
        <v>0</v>
      </c>
      <c r="I978" s="17">
        <v>0</v>
      </c>
      <c r="J978" s="17">
        <v>0</v>
      </c>
      <c r="K978" s="17">
        <v>0</v>
      </c>
      <c r="L978" s="17">
        <v>0</v>
      </c>
      <c r="M978" s="17">
        <v>0</v>
      </c>
      <c r="N978" s="17">
        <v>0</v>
      </c>
    </row>
    <row r="979" spans="2:14">
      <c r="B979" s="15">
        <v>1205202</v>
      </c>
      <c r="C979" s="16">
        <v>38565</v>
      </c>
      <c r="D979" s="15">
        <v>2005</v>
      </c>
      <c r="E979" s="15"/>
      <c r="F979" s="15" t="s">
        <v>961</v>
      </c>
      <c r="G979" s="17"/>
      <c r="H979" s="17">
        <v>0</v>
      </c>
      <c r="I979" s="17">
        <v>636.36</v>
      </c>
      <c r="J979" s="17">
        <v>636.36</v>
      </c>
      <c r="K979" s="17">
        <v>636.36</v>
      </c>
      <c r="L979" s="17">
        <v>636.36</v>
      </c>
      <c r="M979" s="17">
        <v>636.36</v>
      </c>
      <c r="N979" s="17">
        <v>636.36</v>
      </c>
    </row>
    <row r="980" spans="2:14">
      <c r="B980" s="15">
        <v>1205202</v>
      </c>
      <c r="C980" s="16">
        <v>38565</v>
      </c>
      <c r="D980" s="15">
        <v>2005</v>
      </c>
      <c r="E980" s="15"/>
      <c r="F980" s="15" t="s">
        <v>962</v>
      </c>
      <c r="G980" s="17"/>
      <c r="H980" s="17">
        <v>318.22000000000003</v>
      </c>
      <c r="I980" s="17">
        <v>0</v>
      </c>
      <c r="J980" s="17">
        <v>0</v>
      </c>
      <c r="K980" s="17">
        <v>0</v>
      </c>
      <c r="L980" s="17">
        <v>0</v>
      </c>
      <c r="M980" s="17">
        <v>0</v>
      </c>
      <c r="N980" s="17">
        <v>0</v>
      </c>
    </row>
    <row r="981" spans="2:14">
      <c r="B981" s="15">
        <v>1205202</v>
      </c>
      <c r="C981" s="16">
        <v>38565</v>
      </c>
      <c r="D981" s="15">
        <v>2005</v>
      </c>
      <c r="E981" s="15"/>
      <c r="F981" s="15" t="s">
        <v>963</v>
      </c>
      <c r="G981" s="17"/>
      <c r="H981" s="17">
        <v>318.22000000000003</v>
      </c>
      <c r="I981" s="17">
        <v>636.35</v>
      </c>
      <c r="J981" s="17">
        <v>636.35</v>
      </c>
      <c r="K981" s="17">
        <v>636.35</v>
      </c>
      <c r="L981" s="17">
        <v>636.35</v>
      </c>
      <c r="M981" s="17">
        <v>636.35</v>
      </c>
      <c r="N981" s="17">
        <v>636.35</v>
      </c>
    </row>
    <row r="982" spans="2:14">
      <c r="B982" s="15">
        <v>1209113</v>
      </c>
      <c r="C982" s="16">
        <v>38588</v>
      </c>
      <c r="D982" s="15">
        <v>2005</v>
      </c>
      <c r="E982" s="15"/>
      <c r="F982" s="15" t="s">
        <v>961</v>
      </c>
      <c r="G982" s="17"/>
      <c r="H982" s="17">
        <v>0</v>
      </c>
      <c r="I982" s="17">
        <v>969.35</v>
      </c>
      <c r="J982" s="17">
        <v>969.35</v>
      </c>
      <c r="K982" s="17">
        <v>969.35</v>
      </c>
      <c r="L982" s="17">
        <v>969.35</v>
      </c>
      <c r="M982" s="17">
        <v>969.35</v>
      </c>
      <c r="N982" s="17">
        <v>969.35</v>
      </c>
    </row>
    <row r="983" spans="2:14">
      <c r="B983" s="15">
        <v>1209113</v>
      </c>
      <c r="C983" s="16">
        <v>38588</v>
      </c>
      <c r="D983" s="15">
        <v>2005</v>
      </c>
      <c r="E983" s="15"/>
      <c r="F983" s="15" t="s">
        <v>962</v>
      </c>
      <c r="G983" s="17"/>
      <c r="H983" s="17">
        <v>1000</v>
      </c>
      <c r="I983" s="17">
        <v>0</v>
      </c>
      <c r="J983" s="17">
        <v>0</v>
      </c>
      <c r="K983" s="17">
        <v>0</v>
      </c>
      <c r="L983" s="17">
        <v>0</v>
      </c>
      <c r="M983" s="17">
        <v>0</v>
      </c>
      <c r="N983" s="17">
        <v>0</v>
      </c>
    </row>
    <row r="984" spans="2:14">
      <c r="B984" s="15">
        <v>1209113</v>
      </c>
      <c r="C984" s="16">
        <v>38588</v>
      </c>
      <c r="D984" s="15">
        <v>2005</v>
      </c>
      <c r="E984" s="15"/>
      <c r="F984" s="15" t="s">
        <v>963</v>
      </c>
      <c r="G984" s="17"/>
      <c r="H984" s="17">
        <v>1000</v>
      </c>
      <c r="I984" s="17">
        <v>830.87</v>
      </c>
      <c r="J984" s="17">
        <v>830.87</v>
      </c>
      <c r="K984" s="17">
        <v>830.87</v>
      </c>
      <c r="L984" s="17">
        <v>830.87</v>
      </c>
      <c r="M984" s="17">
        <v>830.87</v>
      </c>
      <c r="N984" s="17">
        <v>830.87</v>
      </c>
    </row>
    <row r="985" spans="2:14">
      <c r="B985" s="15">
        <v>1209154</v>
      </c>
      <c r="C985" s="16">
        <v>38588</v>
      </c>
      <c r="D985" s="15">
        <v>2005</v>
      </c>
      <c r="E985" s="15"/>
      <c r="F985" s="15" t="s">
        <v>961</v>
      </c>
      <c r="G985" s="17"/>
      <c r="H985" s="17">
        <v>1670.47</v>
      </c>
      <c r="I985" s="17">
        <v>1670.47</v>
      </c>
      <c r="J985" s="17">
        <v>1670.47</v>
      </c>
      <c r="K985" s="17">
        <v>1670.47</v>
      </c>
      <c r="L985" s="17">
        <v>1670.47</v>
      </c>
      <c r="M985" s="17">
        <v>1670.47</v>
      </c>
      <c r="N985" s="17">
        <v>1670.47</v>
      </c>
    </row>
    <row r="986" spans="2:14">
      <c r="B986" s="15">
        <v>1209154</v>
      </c>
      <c r="C986" s="16">
        <v>38588</v>
      </c>
      <c r="D986" s="15">
        <v>2005</v>
      </c>
      <c r="E986" s="15"/>
      <c r="F986" s="15" t="s">
        <v>962</v>
      </c>
      <c r="G986" s="17"/>
      <c r="H986" s="17">
        <v>0</v>
      </c>
      <c r="I986" s="17">
        <v>0</v>
      </c>
      <c r="J986" s="17">
        <v>0</v>
      </c>
      <c r="K986" s="17">
        <v>0</v>
      </c>
      <c r="L986" s="17">
        <v>0</v>
      </c>
      <c r="M986" s="17">
        <v>0</v>
      </c>
      <c r="N986" s="17">
        <v>0</v>
      </c>
    </row>
    <row r="987" spans="2:14">
      <c r="B987" s="15">
        <v>1209154</v>
      </c>
      <c r="C987" s="16">
        <v>38588</v>
      </c>
      <c r="D987" s="15">
        <v>2005</v>
      </c>
      <c r="E987" s="15"/>
      <c r="F987" s="15" t="s">
        <v>963</v>
      </c>
      <c r="G987" s="17"/>
      <c r="H987" s="17">
        <v>1670</v>
      </c>
      <c r="I987" s="17">
        <v>1670</v>
      </c>
      <c r="J987" s="17">
        <v>1670</v>
      </c>
      <c r="K987" s="17">
        <v>1670</v>
      </c>
      <c r="L987" s="17">
        <v>1670</v>
      </c>
      <c r="M987" s="17">
        <v>1670</v>
      </c>
      <c r="N987" s="17">
        <v>1670</v>
      </c>
    </row>
    <row r="988" spans="2:14">
      <c r="B988" s="15">
        <v>1209162</v>
      </c>
      <c r="C988" s="16">
        <v>38588</v>
      </c>
      <c r="D988" s="15">
        <v>2005</v>
      </c>
      <c r="E988" s="15"/>
      <c r="F988" s="15" t="s">
        <v>961</v>
      </c>
      <c r="G988" s="17"/>
      <c r="H988" s="17">
        <v>1670.47</v>
      </c>
      <c r="I988" s="17">
        <v>1670.47</v>
      </c>
      <c r="J988" s="17">
        <v>1670.47</v>
      </c>
      <c r="K988" s="17">
        <v>1670.47</v>
      </c>
      <c r="L988" s="17">
        <v>1670.47</v>
      </c>
      <c r="M988" s="17">
        <v>1670.47</v>
      </c>
      <c r="N988" s="17">
        <v>1670.47</v>
      </c>
    </row>
    <row r="989" spans="2:14">
      <c r="B989" s="15">
        <v>1209162</v>
      </c>
      <c r="C989" s="16">
        <v>38588</v>
      </c>
      <c r="D989" s="15">
        <v>2005</v>
      </c>
      <c r="E989" s="15"/>
      <c r="F989" s="15" t="s">
        <v>962</v>
      </c>
      <c r="G989" s="17"/>
      <c r="H989" s="17">
        <v>0</v>
      </c>
      <c r="I989" s="17">
        <v>0</v>
      </c>
      <c r="J989" s="17">
        <v>0</v>
      </c>
      <c r="K989" s="17">
        <v>0</v>
      </c>
      <c r="L989" s="17">
        <v>0</v>
      </c>
      <c r="M989" s="17">
        <v>0</v>
      </c>
      <c r="N989" s="17">
        <v>0</v>
      </c>
    </row>
    <row r="990" spans="2:14">
      <c r="B990" s="15">
        <v>1209162</v>
      </c>
      <c r="C990" s="16">
        <v>38588</v>
      </c>
      <c r="D990" s="15">
        <v>2005</v>
      </c>
      <c r="E990" s="15"/>
      <c r="F990" s="15" t="s">
        <v>963</v>
      </c>
      <c r="G990" s="17"/>
      <c r="H990" s="17">
        <v>1670</v>
      </c>
      <c r="I990" s="17">
        <v>1670</v>
      </c>
      <c r="J990" s="17">
        <v>1670</v>
      </c>
      <c r="K990" s="17">
        <v>1670</v>
      </c>
      <c r="L990" s="17">
        <v>1670</v>
      </c>
      <c r="M990" s="17">
        <v>1670</v>
      </c>
      <c r="N990" s="17">
        <v>1670</v>
      </c>
    </row>
    <row r="991" spans="2:14">
      <c r="B991" s="15">
        <v>1209279</v>
      </c>
      <c r="C991" s="16">
        <v>38593</v>
      </c>
      <c r="D991" s="15">
        <v>2005</v>
      </c>
      <c r="E991" s="15"/>
      <c r="F991" s="15" t="s">
        <v>961</v>
      </c>
      <c r="G991" s="17"/>
      <c r="H991" s="17">
        <v>1671.18</v>
      </c>
      <c r="I991" s="17">
        <v>1671.18</v>
      </c>
      <c r="J991" s="17">
        <v>1671.18</v>
      </c>
      <c r="K991" s="17">
        <v>1671.18</v>
      </c>
      <c r="L991" s="17">
        <v>1671.18</v>
      </c>
      <c r="M991" s="17">
        <v>1671.18</v>
      </c>
      <c r="N991" s="17">
        <v>1671.18</v>
      </c>
    </row>
    <row r="992" spans="2:14">
      <c r="B992" s="15">
        <v>1209279</v>
      </c>
      <c r="C992" s="16">
        <v>38593</v>
      </c>
      <c r="D992" s="15">
        <v>2005</v>
      </c>
      <c r="E992" s="15"/>
      <c r="F992" s="15" t="s">
        <v>962</v>
      </c>
      <c r="G992" s="17"/>
      <c r="H992" s="17">
        <v>0</v>
      </c>
      <c r="I992" s="17">
        <v>0</v>
      </c>
      <c r="J992" s="17">
        <v>0</v>
      </c>
      <c r="K992" s="17">
        <v>0</v>
      </c>
      <c r="L992" s="17">
        <v>0</v>
      </c>
      <c r="M992" s="17">
        <v>0</v>
      </c>
      <c r="N992" s="17">
        <v>0</v>
      </c>
    </row>
    <row r="993" spans="2:14">
      <c r="B993" s="15">
        <v>1209279</v>
      </c>
      <c r="C993" s="16">
        <v>38593</v>
      </c>
      <c r="D993" s="15">
        <v>2005</v>
      </c>
      <c r="E993" s="15"/>
      <c r="F993" s="15" t="s">
        <v>963</v>
      </c>
      <c r="G993" s="17"/>
      <c r="H993" s="17">
        <v>1670.96</v>
      </c>
      <c r="I993" s="17">
        <v>1670.96</v>
      </c>
      <c r="J993" s="17">
        <v>1670.96</v>
      </c>
      <c r="K993" s="17">
        <v>1670.96</v>
      </c>
      <c r="L993" s="17">
        <v>1670.96</v>
      </c>
      <c r="M993" s="17">
        <v>1670.96</v>
      </c>
      <c r="N993" s="17">
        <v>1670.96</v>
      </c>
    </row>
    <row r="994" spans="2:14">
      <c r="B994" s="15">
        <v>1209352</v>
      </c>
      <c r="C994" s="16">
        <v>38593</v>
      </c>
      <c r="D994" s="15">
        <v>2005</v>
      </c>
      <c r="E994" s="15"/>
      <c r="F994" s="15" t="s">
        <v>961</v>
      </c>
      <c r="G994" s="17"/>
      <c r="H994" s="17">
        <v>1671.18</v>
      </c>
      <c r="I994" s="17">
        <v>1671.18</v>
      </c>
      <c r="J994" s="17">
        <v>1671.18</v>
      </c>
      <c r="K994" s="17">
        <v>1671.18</v>
      </c>
      <c r="L994" s="17">
        <v>1671.18</v>
      </c>
      <c r="M994" s="17">
        <v>1671.18</v>
      </c>
      <c r="N994" s="17">
        <v>1671.18</v>
      </c>
    </row>
    <row r="995" spans="2:14">
      <c r="B995" s="15">
        <v>1209352</v>
      </c>
      <c r="C995" s="16">
        <v>38593</v>
      </c>
      <c r="D995" s="15">
        <v>2005</v>
      </c>
      <c r="E995" s="15"/>
      <c r="F995" s="15" t="s">
        <v>962</v>
      </c>
      <c r="G995" s="17"/>
      <c r="H995" s="17">
        <v>0</v>
      </c>
      <c r="I995" s="17">
        <v>0</v>
      </c>
      <c r="J995" s="17">
        <v>0</v>
      </c>
      <c r="K995" s="17">
        <v>0</v>
      </c>
      <c r="L995" s="17">
        <v>0</v>
      </c>
      <c r="M995" s="17">
        <v>0</v>
      </c>
      <c r="N995" s="17">
        <v>0</v>
      </c>
    </row>
    <row r="996" spans="2:14">
      <c r="B996" s="15">
        <v>1209352</v>
      </c>
      <c r="C996" s="16">
        <v>38593</v>
      </c>
      <c r="D996" s="15">
        <v>2005</v>
      </c>
      <c r="E996" s="15"/>
      <c r="F996" s="15" t="s">
        <v>963</v>
      </c>
      <c r="G996" s="17"/>
      <c r="H996" s="17">
        <v>1670.96</v>
      </c>
      <c r="I996" s="17">
        <v>1670.96</v>
      </c>
      <c r="J996" s="17">
        <v>1670.96</v>
      </c>
      <c r="K996" s="17">
        <v>1670.96</v>
      </c>
      <c r="L996" s="17">
        <v>1670.96</v>
      </c>
      <c r="M996" s="17">
        <v>1670.96</v>
      </c>
      <c r="N996" s="17">
        <v>1670.96</v>
      </c>
    </row>
    <row r="997" spans="2:14">
      <c r="B997" s="15">
        <v>1209584</v>
      </c>
      <c r="C997" s="16">
        <v>38553</v>
      </c>
      <c r="D997" s="15">
        <v>2005</v>
      </c>
      <c r="E997" s="15"/>
      <c r="F997" s="15" t="s">
        <v>961</v>
      </c>
      <c r="G997" s="17"/>
      <c r="H997" s="17">
        <v>0</v>
      </c>
      <c r="I997" s="17">
        <v>0</v>
      </c>
      <c r="J997" s="17">
        <v>0</v>
      </c>
      <c r="K997" s="17">
        <v>0</v>
      </c>
      <c r="L997" s="17">
        <v>0</v>
      </c>
      <c r="M997" s="17">
        <v>0</v>
      </c>
      <c r="N997" s="17">
        <v>0</v>
      </c>
    </row>
    <row r="998" spans="2:14">
      <c r="B998" s="15">
        <v>1209584</v>
      </c>
      <c r="C998" s="16">
        <v>38553</v>
      </c>
      <c r="D998" s="15">
        <v>2005</v>
      </c>
      <c r="E998" s="15"/>
      <c r="F998" s="15" t="s">
        <v>962</v>
      </c>
      <c r="G998" s="17"/>
      <c r="H998" s="17">
        <v>0</v>
      </c>
      <c r="I998" s="17">
        <v>0</v>
      </c>
      <c r="J998" s="17">
        <v>0</v>
      </c>
      <c r="K998" s="17">
        <v>0</v>
      </c>
      <c r="L998" s="17">
        <v>0</v>
      </c>
      <c r="M998" s="17">
        <v>0</v>
      </c>
      <c r="N998" s="17">
        <v>0</v>
      </c>
    </row>
    <row r="999" spans="2:14">
      <c r="B999" s="15">
        <v>1209584</v>
      </c>
      <c r="C999" s="16">
        <v>38553</v>
      </c>
      <c r="D999" s="15">
        <v>2005</v>
      </c>
      <c r="E999" s="15"/>
      <c r="F999" s="15" t="s">
        <v>963</v>
      </c>
      <c r="G999" s="17"/>
      <c r="H999" s="17">
        <v>0</v>
      </c>
      <c r="I999" s="17">
        <v>7723.91</v>
      </c>
      <c r="J999" s="17">
        <v>10284.35</v>
      </c>
      <c r="K999" s="17">
        <v>10284.35</v>
      </c>
      <c r="L999" s="17">
        <v>10284.35</v>
      </c>
      <c r="M999" s="17">
        <v>10284.35</v>
      </c>
      <c r="N999" s="17">
        <v>10284.35</v>
      </c>
    </row>
    <row r="1000" spans="2:14">
      <c r="B1000" s="15">
        <v>1218908</v>
      </c>
      <c r="C1000" s="16">
        <v>38610</v>
      </c>
      <c r="D1000" s="15">
        <v>2005</v>
      </c>
      <c r="E1000" s="15"/>
      <c r="F1000" s="15" t="s">
        <v>961</v>
      </c>
      <c r="G1000" s="17"/>
      <c r="H1000" s="17">
        <v>0</v>
      </c>
      <c r="I1000" s="17">
        <v>0</v>
      </c>
      <c r="J1000" s="17">
        <v>0</v>
      </c>
      <c r="K1000" s="17">
        <v>0</v>
      </c>
      <c r="L1000" s="17">
        <v>0</v>
      </c>
      <c r="M1000" s="17">
        <v>0</v>
      </c>
      <c r="N1000" s="17">
        <v>0</v>
      </c>
    </row>
    <row r="1001" spans="2:14">
      <c r="B1001" s="15">
        <v>1218908</v>
      </c>
      <c r="C1001" s="16">
        <v>38610</v>
      </c>
      <c r="D1001" s="15">
        <v>2005</v>
      </c>
      <c r="E1001" s="15"/>
      <c r="F1001" s="15" t="s">
        <v>962</v>
      </c>
      <c r="G1001" s="17"/>
      <c r="H1001" s="17">
        <v>0</v>
      </c>
      <c r="I1001" s="17">
        <v>0</v>
      </c>
      <c r="J1001" s="17">
        <v>0</v>
      </c>
      <c r="K1001" s="17">
        <v>0</v>
      </c>
      <c r="L1001" s="17">
        <v>0</v>
      </c>
      <c r="M1001" s="17">
        <v>0</v>
      </c>
      <c r="N1001" s="17">
        <v>0</v>
      </c>
    </row>
    <row r="1002" spans="2:14">
      <c r="B1002" s="15">
        <v>1218908</v>
      </c>
      <c r="C1002" s="16">
        <v>38610</v>
      </c>
      <c r="D1002" s="15">
        <v>2005</v>
      </c>
      <c r="E1002" s="15"/>
      <c r="F1002" s="15" t="s">
        <v>963</v>
      </c>
      <c r="G1002" s="17"/>
      <c r="H1002" s="17">
        <v>0</v>
      </c>
      <c r="I1002" s="17">
        <v>3458.04</v>
      </c>
      <c r="J1002" s="17">
        <v>7622.28</v>
      </c>
      <c r="K1002" s="17">
        <v>9571.9599999999991</v>
      </c>
      <c r="L1002" s="17">
        <v>9571.9599999999991</v>
      </c>
      <c r="M1002" s="17">
        <v>9571.9599999999991</v>
      </c>
      <c r="N1002" s="17">
        <v>9571.9599999999991</v>
      </c>
    </row>
    <row r="1003" spans="2:14">
      <c r="B1003" s="15">
        <v>1232743</v>
      </c>
      <c r="C1003" s="16">
        <v>38613</v>
      </c>
      <c r="D1003" s="15">
        <v>2005</v>
      </c>
      <c r="E1003" s="15"/>
      <c r="F1003" s="15" t="s">
        <v>961</v>
      </c>
      <c r="G1003" s="17"/>
      <c r="H1003" s="17">
        <v>0</v>
      </c>
      <c r="I1003" s="17">
        <v>0</v>
      </c>
      <c r="J1003" s="17">
        <v>0</v>
      </c>
      <c r="K1003" s="17">
        <v>0</v>
      </c>
      <c r="L1003" s="17">
        <v>0</v>
      </c>
      <c r="M1003" s="17">
        <v>0</v>
      </c>
      <c r="N1003" s="17">
        <v>0</v>
      </c>
    </row>
    <row r="1004" spans="2:14">
      <c r="B1004" s="15">
        <v>1232743</v>
      </c>
      <c r="C1004" s="16">
        <v>38613</v>
      </c>
      <c r="D1004" s="15">
        <v>2005</v>
      </c>
      <c r="E1004" s="15"/>
      <c r="F1004" s="15" t="s">
        <v>962</v>
      </c>
      <c r="G1004" s="17"/>
      <c r="H1004" s="17">
        <v>0</v>
      </c>
      <c r="I1004" s="17">
        <v>0</v>
      </c>
      <c r="J1004" s="17">
        <v>0</v>
      </c>
      <c r="K1004" s="17">
        <v>0</v>
      </c>
      <c r="L1004" s="17">
        <v>0</v>
      </c>
      <c r="M1004" s="17">
        <v>0</v>
      </c>
      <c r="N1004" s="17">
        <v>0</v>
      </c>
    </row>
    <row r="1005" spans="2:14">
      <c r="B1005" s="15">
        <v>1232743</v>
      </c>
      <c r="C1005" s="16">
        <v>38613</v>
      </c>
      <c r="D1005" s="15">
        <v>2005</v>
      </c>
      <c r="E1005" s="15"/>
      <c r="F1005" s="15" t="s">
        <v>963</v>
      </c>
      <c r="G1005" s="17"/>
      <c r="H1005" s="17">
        <v>0</v>
      </c>
      <c r="I1005" s="17">
        <v>851.4</v>
      </c>
      <c r="J1005" s="17">
        <v>5028.6499999999996</v>
      </c>
      <c r="K1005" s="17">
        <v>5028.6499999999996</v>
      </c>
      <c r="L1005" s="17">
        <v>5028.6499999999996</v>
      </c>
      <c r="M1005" s="17">
        <v>5028.6499999999996</v>
      </c>
      <c r="N1005" s="17">
        <v>5028.6499999999996</v>
      </c>
    </row>
    <row r="1006" spans="2:14">
      <c r="B1006" s="15">
        <v>1239227</v>
      </c>
      <c r="C1006" s="16">
        <v>38581</v>
      </c>
      <c r="D1006" s="15">
        <v>2005</v>
      </c>
      <c r="E1006" s="15"/>
      <c r="F1006" s="15" t="s">
        <v>961</v>
      </c>
      <c r="G1006" s="17"/>
      <c r="H1006" s="17">
        <v>0</v>
      </c>
      <c r="I1006" s="17">
        <v>0</v>
      </c>
      <c r="J1006" s="17">
        <v>0</v>
      </c>
      <c r="K1006" s="17">
        <v>0</v>
      </c>
      <c r="L1006" s="17">
        <v>0</v>
      </c>
      <c r="M1006" s="17">
        <v>0</v>
      </c>
      <c r="N1006" s="17">
        <v>0</v>
      </c>
    </row>
    <row r="1007" spans="2:14">
      <c r="B1007" s="15">
        <v>1239227</v>
      </c>
      <c r="C1007" s="16">
        <v>38581</v>
      </c>
      <c r="D1007" s="15">
        <v>2005</v>
      </c>
      <c r="E1007" s="15"/>
      <c r="F1007" s="15" t="s">
        <v>962</v>
      </c>
      <c r="G1007" s="17"/>
      <c r="H1007" s="17">
        <v>0</v>
      </c>
      <c r="I1007" s="17">
        <v>0</v>
      </c>
      <c r="J1007" s="17">
        <v>0</v>
      </c>
      <c r="K1007" s="17">
        <v>0</v>
      </c>
      <c r="L1007" s="17">
        <v>0</v>
      </c>
      <c r="M1007" s="17">
        <v>0</v>
      </c>
      <c r="N1007" s="17">
        <v>0</v>
      </c>
    </row>
    <row r="1008" spans="2:14">
      <c r="B1008" s="15">
        <v>1239227</v>
      </c>
      <c r="C1008" s="16">
        <v>38581</v>
      </c>
      <c r="D1008" s="15">
        <v>2005</v>
      </c>
      <c r="E1008" s="15"/>
      <c r="F1008" s="15" t="s">
        <v>963</v>
      </c>
      <c r="G1008" s="17"/>
      <c r="H1008" s="17">
        <v>0</v>
      </c>
      <c r="I1008" s="17">
        <v>0</v>
      </c>
      <c r="J1008" s="17">
        <v>0</v>
      </c>
      <c r="K1008" s="17">
        <v>0</v>
      </c>
      <c r="L1008" s="17">
        <v>0</v>
      </c>
      <c r="M1008" s="17">
        <v>0</v>
      </c>
      <c r="N1008" s="17">
        <v>0</v>
      </c>
    </row>
    <row r="1009" spans="2:14">
      <c r="B1009" s="15">
        <v>1239284</v>
      </c>
      <c r="C1009" s="16">
        <v>38615</v>
      </c>
      <c r="D1009" s="15">
        <v>2005</v>
      </c>
      <c r="E1009" s="15"/>
      <c r="F1009" s="15" t="s">
        <v>961</v>
      </c>
      <c r="G1009" s="17"/>
      <c r="H1009" s="17">
        <v>0</v>
      </c>
      <c r="I1009" s="17">
        <v>0</v>
      </c>
      <c r="J1009" s="17">
        <v>0</v>
      </c>
      <c r="K1009" s="17">
        <v>0</v>
      </c>
      <c r="L1009" s="17">
        <v>0</v>
      </c>
      <c r="M1009" s="17">
        <v>0</v>
      </c>
      <c r="N1009" s="17">
        <v>0</v>
      </c>
    </row>
    <row r="1010" spans="2:14">
      <c r="B1010" s="15">
        <v>1239284</v>
      </c>
      <c r="C1010" s="16">
        <v>38615</v>
      </c>
      <c r="D1010" s="15">
        <v>2005</v>
      </c>
      <c r="E1010" s="15"/>
      <c r="F1010" s="15" t="s">
        <v>962</v>
      </c>
      <c r="G1010" s="17"/>
      <c r="H1010" s="17">
        <v>0</v>
      </c>
      <c r="I1010" s="17">
        <v>0</v>
      </c>
      <c r="J1010" s="17">
        <v>0</v>
      </c>
      <c r="K1010" s="17">
        <v>0</v>
      </c>
      <c r="L1010" s="17">
        <v>0</v>
      </c>
      <c r="M1010" s="17">
        <v>0</v>
      </c>
      <c r="N1010" s="17">
        <v>0</v>
      </c>
    </row>
    <row r="1011" spans="2:14">
      <c r="B1011" s="15">
        <v>1239284</v>
      </c>
      <c r="C1011" s="16">
        <v>38615</v>
      </c>
      <c r="D1011" s="15">
        <v>2005</v>
      </c>
      <c r="E1011" s="15"/>
      <c r="F1011" s="15" t="s">
        <v>963</v>
      </c>
      <c r="G1011" s="17"/>
      <c r="H1011" s="17">
        <v>0</v>
      </c>
      <c r="I1011" s="17">
        <v>0</v>
      </c>
      <c r="J1011" s="17">
        <v>0</v>
      </c>
      <c r="K1011" s="17">
        <v>0</v>
      </c>
      <c r="L1011" s="17">
        <v>0</v>
      </c>
      <c r="M1011" s="17">
        <v>0</v>
      </c>
      <c r="N1011" s="17">
        <v>0</v>
      </c>
    </row>
    <row r="1012" spans="2:14">
      <c r="B1012" s="15">
        <v>1248087</v>
      </c>
      <c r="C1012" s="16">
        <v>38539</v>
      </c>
      <c r="D1012" s="15">
        <v>2005</v>
      </c>
      <c r="E1012" s="15"/>
      <c r="F1012" s="15" t="s">
        <v>961</v>
      </c>
      <c r="G1012" s="17"/>
      <c r="H1012" s="17">
        <v>0</v>
      </c>
      <c r="I1012" s="17">
        <v>1237.2</v>
      </c>
      <c r="J1012" s="17">
        <v>1237.2</v>
      </c>
      <c r="K1012" s="17">
        <v>1237.2</v>
      </c>
      <c r="L1012" s="17">
        <v>1237.2</v>
      </c>
      <c r="M1012" s="17">
        <v>1237.2</v>
      </c>
      <c r="N1012" s="17">
        <v>1237.2</v>
      </c>
    </row>
    <row r="1013" spans="2:14">
      <c r="B1013" s="15">
        <v>1248087</v>
      </c>
      <c r="C1013" s="16">
        <v>38539</v>
      </c>
      <c r="D1013" s="15">
        <v>2005</v>
      </c>
      <c r="E1013" s="15"/>
      <c r="F1013" s="15" t="s">
        <v>962</v>
      </c>
      <c r="G1013" s="17"/>
      <c r="H1013" s="17">
        <v>1699.99</v>
      </c>
      <c r="I1013" s="17">
        <v>0</v>
      </c>
      <c r="J1013" s="17">
        <v>0</v>
      </c>
      <c r="K1013" s="17">
        <v>0</v>
      </c>
      <c r="L1013" s="17">
        <v>0</v>
      </c>
      <c r="M1013" s="17">
        <v>0</v>
      </c>
      <c r="N1013" s="17">
        <v>0</v>
      </c>
    </row>
    <row r="1014" spans="2:14">
      <c r="B1014" s="15">
        <v>1248087</v>
      </c>
      <c r="C1014" s="16">
        <v>38539</v>
      </c>
      <c r="D1014" s="15">
        <v>2005</v>
      </c>
      <c r="E1014" s="15"/>
      <c r="F1014" s="15" t="s">
        <v>963</v>
      </c>
      <c r="G1014" s="17"/>
      <c r="H1014" s="17">
        <v>1699.99</v>
      </c>
      <c r="I1014" s="17">
        <v>1237.2</v>
      </c>
      <c r="J1014" s="17">
        <v>1237.2</v>
      </c>
      <c r="K1014" s="17">
        <v>1237.2</v>
      </c>
      <c r="L1014" s="17">
        <v>1237.2</v>
      </c>
      <c r="M1014" s="17">
        <v>1237.2</v>
      </c>
      <c r="N1014" s="17">
        <v>1237.2</v>
      </c>
    </row>
    <row r="1015" spans="2:14">
      <c r="B1015" s="15">
        <v>1260066</v>
      </c>
      <c r="C1015" s="16">
        <v>38619</v>
      </c>
      <c r="D1015" s="15">
        <v>2005</v>
      </c>
      <c r="E1015" s="15"/>
      <c r="F1015" s="15" t="s">
        <v>961</v>
      </c>
      <c r="G1015" s="17"/>
      <c r="H1015" s="17">
        <v>0</v>
      </c>
      <c r="I1015" s="17">
        <v>0</v>
      </c>
      <c r="J1015" s="17">
        <v>0</v>
      </c>
      <c r="K1015" s="17">
        <v>0</v>
      </c>
      <c r="L1015" s="17">
        <v>0</v>
      </c>
      <c r="M1015" s="17">
        <v>0</v>
      </c>
      <c r="N1015" s="17">
        <v>0</v>
      </c>
    </row>
    <row r="1016" spans="2:14">
      <c r="B1016" s="15">
        <v>1260066</v>
      </c>
      <c r="C1016" s="16">
        <v>38619</v>
      </c>
      <c r="D1016" s="15">
        <v>2005</v>
      </c>
      <c r="E1016" s="15"/>
      <c r="F1016" s="15" t="s">
        <v>962</v>
      </c>
      <c r="G1016" s="17"/>
      <c r="H1016" s="17">
        <v>0</v>
      </c>
      <c r="I1016" s="17">
        <v>0</v>
      </c>
      <c r="J1016" s="17">
        <v>0</v>
      </c>
      <c r="K1016" s="17">
        <v>0</v>
      </c>
      <c r="L1016" s="17">
        <v>0</v>
      </c>
      <c r="M1016" s="17">
        <v>0</v>
      </c>
      <c r="N1016" s="17">
        <v>0</v>
      </c>
    </row>
    <row r="1017" spans="2:14">
      <c r="B1017" s="15">
        <v>1260066</v>
      </c>
      <c r="C1017" s="16">
        <v>38619</v>
      </c>
      <c r="D1017" s="15">
        <v>2005</v>
      </c>
      <c r="E1017" s="15"/>
      <c r="F1017" s="15" t="s">
        <v>963</v>
      </c>
      <c r="G1017" s="17"/>
      <c r="H1017" s="17">
        <v>0</v>
      </c>
      <c r="I1017" s="17">
        <v>504</v>
      </c>
      <c r="J1017" s="17">
        <v>504</v>
      </c>
      <c r="K1017" s="17">
        <v>504</v>
      </c>
      <c r="L1017" s="17">
        <v>6703.83</v>
      </c>
      <c r="M1017" s="17">
        <v>6703.83</v>
      </c>
      <c r="N1017" s="17">
        <v>6703.83</v>
      </c>
    </row>
    <row r="1018" spans="2:14">
      <c r="B1018" s="15">
        <v>1262542</v>
      </c>
      <c r="C1018" s="16">
        <v>38622</v>
      </c>
      <c r="D1018" s="15">
        <v>2005</v>
      </c>
      <c r="E1018" s="15"/>
      <c r="F1018" s="15" t="s">
        <v>961</v>
      </c>
      <c r="G1018" s="17"/>
      <c r="H1018" s="17">
        <v>0</v>
      </c>
      <c r="I1018" s="17">
        <v>0</v>
      </c>
      <c r="J1018" s="17">
        <v>82509.25</v>
      </c>
      <c r="K1018" s="17">
        <v>82509.25</v>
      </c>
      <c r="L1018" s="17">
        <v>82509.25</v>
      </c>
      <c r="M1018" s="17">
        <v>82509.25</v>
      </c>
      <c r="N1018" s="17">
        <v>82509.25</v>
      </c>
    </row>
    <row r="1019" spans="2:14">
      <c r="B1019" s="15">
        <v>1262542</v>
      </c>
      <c r="C1019" s="16">
        <v>38622</v>
      </c>
      <c r="D1019" s="15">
        <v>2005</v>
      </c>
      <c r="E1019" s="15"/>
      <c r="F1019" s="15" t="s">
        <v>962</v>
      </c>
      <c r="G1019" s="17"/>
      <c r="H1019" s="17">
        <v>500000</v>
      </c>
      <c r="I1019" s="17">
        <v>500000</v>
      </c>
      <c r="J1019" s="17">
        <v>0</v>
      </c>
      <c r="K1019" s="17">
        <v>0</v>
      </c>
      <c r="L1019" s="17">
        <v>0</v>
      </c>
      <c r="M1019" s="17">
        <v>0</v>
      </c>
      <c r="N1019" s="17">
        <v>0</v>
      </c>
    </row>
    <row r="1020" spans="2:14">
      <c r="B1020" s="15">
        <v>1262542</v>
      </c>
      <c r="C1020" s="16">
        <v>38622</v>
      </c>
      <c r="D1020" s="15">
        <v>2005</v>
      </c>
      <c r="E1020" s="15"/>
      <c r="F1020" s="15" t="s">
        <v>963</v>
      </c>
      <c r="G1020" s="17"/>
      <c r="H1020" s="17">
        <v>500000</v>
      </c>
      <c r="I1020" s="17">
        <v>500000</v>
      </c>
      <c r="J1020" s="17">
        <v>82509.25</v>
      </c>
      <c r="K1020" s="17">
        <v>82509.25</v>
      </c>
      <c r="L1020" s="17">
        <v>82509.25</v>
      </c>
      <c r="M1020" s="17">
        <v>82509.25</v>
      </c>
      <c r="N1020" s="17">
        <v>82509.25</v>
      </c>
    </row>
    <row r="1021" spans="2:14">
      <c r="B1021" s="15">
        <v>1262609</v>
      </c>
      <c r="C1021" s="16">
        <v>38439</v>
      </c>
      <c r="D1021" s="15">
        <v>2005</v>
      </c>
      <c r="E1021" s="15"/>
      <c r="F1021" s="15" t="s">
        <v>961</v>
      </c>
      <c r="G1021" s="17"/>
      <c r="H1021" s="17">
        <v>832.14</v>
      </c>
      <c r="I1021" s="17">
        <v>832.14</v>
      </c>
      <c r="J1021" s="17">
        <v>832.14</v>
      </c>
      <c r="K1021" s="17">
        <v>832.14</v>
      </c>
      <c r="L1021" s="17">
        <v>832.14</v>
      </c>
      <c r="M1021" s="17">
        <v>832.14</v>
      </c>
      <c r="N1021" s="17">
        <v>832.14</v>
      </c>
    </row>
    <row r="1022" spans="2:14">
      <c r="B1022" s="15">
        <v>1262609</v>
      </c>
      <c r="C1022" s="16">
        <v>38439</v>
      </c>
      <c r="D1022" s="15">
        <v>2005</v>
      </c>
      <c r="E1022" s="15"/>
      <c r="F1022" s="15" t="s">
        <v>962</v>
      </c>
      <c r="G1022" s="17"/>
      <c r="H1022" s="17">
        <v>0</v>
      </c>
      <c r="I1022" s="17">
        <v>0</v>
      </c>
      <c r="J1022" s="17">
        <v>0</v>
      </c>
      <c r="K1022" s="17">
        <v>0</v>
      </c>
      <c r="L1022" s="17">
        <v>0</v>
      </c>
      <c r="M1022" s="17">
        <v>0</v>
      </c>
      <c r="N1022" s="17">
        <v>0</v>
      </c>
    </row>
    <row r="1023" spans="2:14">
      <c r="B1023" s="15">
        <v>1262609</v>
      </c>
      <c r="C1023" s="16">
        <v>38439</v>
      </c>
      <c r="D1023" s="15">
        <v>2005</v>
      </c>
      <c r="E1023" s="15"/>
      <c r="F1023" s="15" t="s">
        <v>963</v>
      </c>
      <c r="G1023" s="17"/>
      <c r="H1023" s="17">
        <v>832.14</v>
      </c>
      <c r="I1023" s="17">
        <v>832.14</v>
      </c>
      <c r="J1023" s="17">
        <v>832.14</v>
      </c>
      <c r="K1023" s="17">
        <v>832.14</v>
      </c>
      <c r="L1023" s="17">
        <v>832.14</v>
      </c>
      <c r="M1023" s="17">
        <v>832.14</v>
      </c>
      <c r="N1023" s="17">
        <v>832.14</v>
      </c>
    </row>
    <row r="1024" spans="2:14">
      <c r="B1024" s="15">
        <v>1266691</v>
      </c>
      <c r="C1024" s="16">
        <v>38612</v>
      </c>
      <c r="D1024" s="15">
        <v>2005</v>
      </c>
      <c r="E1024" s="15"/>
      <c r="F1024" s="15" t="s">
        <v>961</v>
      </c>
      <c r="G1024" s="17"/>
      <c r="H1024" s="17">
        <v>1868.79</v>
      </c>
      <c r="I1024" s="17">
        <v>1868.79</v>
      </c>
      <c r="J1024" s="17">
        <v>1868.79</v>
      </c>
      <c r="K1024" s="17">
        <v>1868.79</v>
      </c>
      <c r="L1024" s="17">
        <v>1868.79</v>
      </c>
      <c r="M1024" s="17">
        <v>1868.79</v>
      </c>
      <c r="N1024" s="17">
        <v>1868.79</v>
      </c>
    </row>
    <row r="1025" spans="2:14">
      <c r="B1025" s="15">
        <v>1266691</v>
      </c>
      <c r="C1025" s="16">
        <v>38612</v>
      </c>
      <c r="D1025" s="15">
        <v>2005</v>
      </c>
      <c r="E1025" s="15"/>
      <c r="F1025" s="15" t="s">
        <v>962</v>
      </c>
      <c r="G1025" s="17"/>
      <c r="H1025" s="17">
        <v>0</v>
      </c>
      <c r="I1025" s="17">
        <v>0</v>
      </c>
      <c r="J1025" s="17">
        <v>0</v>
      </c>
      <c r="K1025" s="17">
        <v>0</v>
      </c>
      <c r="L1025" s="17">
        <v>0</v>
      </c>
      <c r="M1025" s="17">
        <v>0</v>
      </c>
      <c r="N1025" s="17">
        <v>0</v>
      </c>
    </row>
    <row r="1026" spans="2:14">
      <c r="B1026" s="15">
        <v>1266691</v>
      </c>
      <c r="C1026" s="16">
        <v>38612</v>
      </c>
      <c r="D1026" s="15">
        <v>2005</v>
      </c>
      <c r="E1026" s="15"/>
      <c r="F1026" s="15" t="s">
        <v>963</v>
      </c>
      <c r="G1026" s="17"/>
      <c r="H1026" s="17">
        <v>1868.78</v>
      </c>
      <c r="I1026" s="17">
        <v>1868.78</v>
      </c>
      <c r="J1026" s="17">
        <v>1868.78</v>
      </c>
      <c r="K1026" s="17">
        <v>1868.78</v>
      </c>
      <c r="L1026" s="17">
        <v>1868.78</v>
      </c>
      <c r="M1026" s="17">
        <v>1868.78</v>
      </c>
      <c r="N1026" s="17">
        <v>1868.78</v>
      </c>
    </row>
    <row r="1027" spans="2:14">
      <c r="B1027" s="15">
        <v>1274471</v>
      </c>
      <c r="C1027" s="16">
        <v>38619</v>
      </c>
      <c r="D1027" s="15">
        <v>2005</v>
      </c>
      <c r="E1027" s="15"/>
      <c r="F1027" s="15" t="s">
        <v>961</v>
      </c>
      <c r="G1027" s="17"/>
      <c r="H1027" s="17">
        <v>1941.46</v>
      </c>
      <c r="I1027" s="17">
        <v>1941.46</v>
      </c>
      <c r="J1027" s="17">
        <v>1941.46</v>
      </c>
      <c r="K1027" s="17">
        <v>1941.46</v>
      </c>
      <c r="L1027" s="17">
        <v>1941.46</v>
      </c>
      <c r="M1027" s="17">
        <v>1941.46</v>
      </c>
      <c r="N1027" s="17">
        <v>1941.46</v>
      </c>
    </row>
    <row r="1028" spans="2:14">
      <c r="B1028" s="15">
        <v>1274471</v>
      </c>
      <c r="C1028" s="16">
        <v>38619</v>
      </c>
      <c r="D1028" s="15">
        <v>2005</v>
      </c>
      <c r="E1028" s="15"/>
      <c r="F1028" s="15" t="s">
        <v>962</v>
      </c>
      <c r="G1028" s="17"/>
      <c r="H1028" s="17">
        <v>0</v>
      </c>
      <c r="I1028" s="17">
        <v>0</v>
      </c>
      <c r="J1028" s="17">
        <v>0</v>
      </c>
      <c r="K1028" s="17">
        <v>0</v>
      </c>
      <c r="L1028" s="17">
        <v>0</v>
      </c>
      <c r="M1028" s="17">
        <v>0</v>
      </c>
      <c r="N1028" s="17">
        <v>0</v>
      </c>
    </row>
    <row r="1029" spans="2:14">
      <c r="B1029" s="15">
        <v>1274471</v>
      </c>
      <c r="C1029" s="16">
        <v>38619</v>
      </c>
      <c r="D1029" s="15">
        <v>2005</v>
      </c>
      <c r="E1029" s="15"/>
      <c r="F1029" s="15" t="s">
        <v>963</v>
      </c>
      <c r="G1029" s="17"/>
      <c r="H1029" s="17">
        <v>1941.46</v>
      </c>
      <c r="I1029" s="17">
        <v>1941.46</v>
      </c>
      <c r="J1029" s="17">
        <v>1941.46</v>
      </c>
      <c r="K1029" s="17">
        <v>1941.46</v>
      </c>
      <c r="L1029" s="17">
        <v>1941.46</v>
      </c>
      <c r="M1029" s="17">
        <v>1941.46</v>
      </c>
      <c r="N1029" s="17">
        <v>1941.46</v>
      </c>
    </row>
    <row r="1030" spans="2:14">
      <c r="B1030" s="15">
        <v>1274521</v>
      </c>
      <c r="C1030" s="16">
        <v>38613</v>
      </c>
      <c r="D1030" s="15">
        <v>2005</v>
      </c>
      <c r="E1030" s="15"/>
      <c r="F1030" s="15" t="s">
        <v>961</v>
      </c>
      <c r="G1030" s="17"/>
      <c r="H1030" s="17">
        <v>0</v>
      </c>
      <c r="I1030" s="17">
        <v>0</v>
      </c>
      <c r="J1030" s="17">
        <v>0</v>
      </c>
      <c r="K1030" s="17">
        <v>0</v>
      </c>
      <c r="L1030" s="17">
        <v>0</v>
      </c>
      <c r="M1030" s="17">
        <v>0</v>
      </c>
      <c r="N1030" s="17">
        <v>0</v>
      </c>
    </row>
    <row r="1031" spans="2:14">
      <c r="B1031" s="15">
        <v>1274521</v>
      </c>
      <c r="C1031" s="16">
        <v>38613</v>
      </c>
      <c r="D1031" s="15">
        <v>2005</v>
      </c>
      <c r="E1031" s="15"/>
      <c r="F1031" s="15" t="s">
        <v>962</v>
      </c>
      <c r="G1031" s="17"/>
      <c r="H1031" s="17">
        <v>0</v>
      </c>
      <c r="I1031" s="17">
        <v>0</v>
      </c>
      <c r="J1031" s="17">
        <v>0</v>
      </c>
      <c r="K1031" s="17">
        <v>0</v>
      </c>
      <c r="L1031" s="17">
        <v>0</v>
      </c>
      <c r="M1031" s="17">
        <v>0</v>
      </c>
      <c r="N1031" s="17">
        <v>0</v>
      </c>
    </row>
    <row r="1032" spans="2:14">
      <c r="B1032" s="15">
        <v>1274521</v>
      </c>
      <c r="C1032" s="16">
        <v>38613</v>
      </c>
      <c r="D1032" s="15">
        <v>2005</v>
      </c>
      <c r="E1032" s="15"/>
      <c r="F1032" s="15" t="s">
        <v>963</v>
      </c>
      <c r="G1032" s="17"/>
      <c r="H1032" s="17">
        <v>0</v>
      </c>
      <c r="I1032" s="17">
        <v>5244.96</v>
      </c>
      <c r="J1032" s="17">
        <v>5244.96</v>
      </c>
      <c r="K1032" s="17">
        <v>5244.96</v>
      </c>
      <c r="L1032" s="17">
        <v>5244.96</v>
      </c>
      <c r="M1032" s="17">
        <v>5244.96</v>
      </c>
      <c r="N1032" s="17">
        <v>5244.96</v>
      </c>
    </row>
    <row r="1033" spans="2:14">
      <c r="B1033" s="15">
        <v>1285501</v>
      </c>
      <c r="C1033" s="16">
        <v>38605</v>
      </c>
      <c r="D1033" s="15">
        <v>2005</v>
      </c>
      <c r="E1033" s="15"/>
      <c r="F1033" s="15" t="s">
        <v>961</v>
      </c>
      <c r="G1033" s="17"/>
      <c r="H1033" s="17">
        <v>2230.64</v>
      </c>
      <c r="I1033" s="17">
        <v>2230.64</v>
      </c>
      <c r="J1033" s="17">
        <v>2230.64</v>
      </c>
      <c r="K1033" s="17">
        <v>2230.64</v>
      </c>
      <c r="L1033" s="17">
        <v>2230.64</v>
      </c>
      <c r="M1033" s="17">
        <v>2230.64</v>
      </c>
      <c r="N1033" s="17">
        <v>2230.64</v>
      </c>
    </row>
    <row r="1034" spans="2:14">
      <c r="B1034" s="15">
        <v>1285501</v>
      </c>
      <c r="C1034" s="16">
        <v>38605</v>
      </c>
      <c r="D1034" s="15">
        <v>2005</v>
      </c>
      <c r="E1034" s="15"/>
      <c r="F1034" s="15" t="s">
        <v>962</v>
      </c>
      <c r="G1034" s="17"/>
      <c r="H1034" s="17">
        <v>0</v>
      </c>
      <c r="I1034" s="17">
        <v>0</v>
      </c>
      <c r="J1034" s="17">
        <v>0</v>
      </c>
      <c r="K1034" s="17">
        <v>0</v>
      </c>
      <c r="L1034" s="17">
        <v>0</v>
      </c>
      <c r="M1034" s="17">
        <v>0</v>
      </c>
      <c r="N1034" s="17">
        <v>0</v>
      </c>
    </row>
    <row r="1035" spans="2:14">
      <c r="B1035" s="15">
        <v>1285501</v>
      </c>
      <c r="C1035" s="16">
        <v>38605</v>
      </c>
      <c r="D1035" s="15">
        <v>2005</v>
      </c>
      <c r="E1035" s="15"/>
      <c r="F1035" s="15" t="s">
        <v>963</v>
      </c>
      <c r="G1035" s="17"/>
      <c r="H1035" s="17">
        <v>2230.64</v>
      </c>
      <c r="I1035" s="17">
        <v>2230.64</v>
      </c>
      <c r="J1035" s="17">
        <v>2230.64</v>
      </c>
      <c r="K1035" s="17">
        <v>2230.64</v>
      </c>
      <c r="L1035" s="17">
        <v>2230.64</v>
      </c>
      <c r="M1035" s="17">
        <v>2230.64</v>
      </c>
      <c r="N1035" s="17">
        <v>2230.64</v>
      </c>
    </row>
    <row r="1036" spans="2:14">
      <c r="B1036" s="15">
        <v>1292630</v>
      </c>
      <c r="C1036" s="16">
        <v>38441</v>
      </c>
      <c r="D1036" s="15">
        <v>2005</v>
      </c>
      <c r="E1036" s="15"/>
      <c r="F1036" s="15" t="s">
        <v>961</v>
      </c>
      <c r="G1036" s="17"/>
      <c r="H1036" s="17">
        <v>911.62</v>
      </c>
      <c r="I1036" s="17">
        <v>911.62</v>
      </c>
      <c r="J1036" s="17">
        <v>911.62</v>
      </c>
      <c r="K1036" s="17">
        <v>911.62</v>
      </c>
      <c r="L1036" s="17">
        <v>911.62</v>
      </c>
      <c r="M1036" s="17">
        <v>911.62</v>
      </c>
      <c r="N1036" s="17">
        <v>911.62</v>
      </c>
    </row>
    <row r="1037" spans="2:14">
      <c r="B1037" s="15">
        <v>1292630</v>
      </c>
      <c r="C1037" s="16">
        <v>38441</v>
      </c>
      <c r="D1037" s="15">
        <v>2005</v>
      </c>
      <c r="E1037" s="15"/>
      <c r="F1037" s="15" t="s">
        <v>962</v>
      </c>
      <c r="G1037" s="17"/>
      <c r="H1037" s="17">
        <v>0</v>
      </c>
      <c r="I1037" s="17">
        <v>0</v>
      </c>
      <c r="J1037" s="17">
        <v>0</v>
      </c>
      <c r="K1037" s="17">
        <v>0</v>
      </c>
      <c r="L1037" s="17">
        <v>0</v>
      </c>
      <c r="M1037" s="17">
        <v>0</v>
      </c>
      <c r="N1037" s="17">
        <v>0</v>
      </c>
    </row>
    <row r="1038" spans="2:14">
      <c r="B1038" s="15">
        <v>1292630</v>
      </c>
      <c r="C1038" s="16">
        <v>38441</v>
      </c>
      <c r="D1038" s="15">
        <v>2005</v>
      </c>
      <c r="E1038" s="15"/>
      <c r="F1038" s="15" t="s">
        <v>963</v>
      </c>
      <c r="G1038" s="17"/>
      <c r="H1038" s="17">
        <v>911.62</v>
      </c>
      <c r="I1038" s="17">
        <v>911.62</v>
      </c>
      <c r="J1038" s="17">
        <v>911.62</v>
      </c>
      <c r="K1038" s="17">
        <v>911.62</v>
      </c>
      <c r="L1038" s="17">
        <v>911.62</v>
      </c>
      <c r="M1038" s="17">
        <v>911.62</v>
      </c>
      <c r="N1038" s="17">
        <v>911.62</v>
      </c>
    </row>
    <row r="1039" spans="2:14">
      <c r="B1039" s="15">
        <v>1303155</v>
      </c>
      <c r="C1039" s="16">
        <v>38614</v>
      </c>
      <c r="D1039" s="15">
        <v>2005</v>
      </c>
      <c r="E1039" s="15"/>
      <c r="F1039" s="15" t="s">
        <v>961</v>
      </c>
      <c r="G1039" s="17"/>
      <c r="H1039" s="17">
        <v>0</v>
      </c>
      <c r="I1039" s="17">
        <v>0</v>
      </c>
      <c r="J1039" s="17">
        <v>0</v>
      </c>
      <c r="K1039" s="17">
        <v>0</v>
      </c>
      <c r="L1039" s="17">
        <v>0</v>
      </c>
      <c r="M1039" s="17">
        <v>0</v>
      </c>
      <c r="N1039" s="17">
        <v>0</v>
      </c>
    </row>
    <row r="1040" spans="2:14">
      <c r="B1040" s="15">
        <v>1303155</v>
      </c>
      <c r="C1040" s="16">
        <v>38614</v>
      </c>
      <c r="D1040" s="15">
        <v>2005</v>
      </c>
      <c r="E1040" s="15"/>
      <c r="F1040" s="15" t="s">
        <v>962</v>
      </c>
      <c r="G1040" s="17"/>
      <c r="H1040" s="17">
        <v>0</v>
      </c>
      <c r="I1040" s="17">
        <v>0</v>
      </c>
      <c r="J1040" s="17">
        <v>0</v>
      </c>
      <c r="K1040" s="17">
        <v>0</v>
      </c>
      <c r="L1040" s="17">
        <v>0</v>
      </c>
      <c r="M1040" s="17">
        <v>0</v>
      </c>
      <c r="N1040" s="17">
        <v>0</v>
      </c>
    </row>
    <row r="1041" spans="2:14">
      <c r="B1041" s="15">
        <v>1303155</v>
      </c>
      <c r="C1041" s="16">
        <v>38614</v>
      </c>
      <c r="D1041" s="15">
        <v>2005</v>
      </c>
      <c r="E1041" s="15"/>
      <c r="F1041" s="15" t="s">
        <v>963</v>
      </c>
      <c r="G1041" s="17"/>
      <c r="H1041" s="17">
        <v>0</v>
      </c>
      <c r="I1041" s="17">
        <v>730.59</v>
      </c>
      <c r="J1041" s="17">
        <v>730.59</v>
      </c>
      <c r="K1041" s="17">
        <v>782.18</v>
      </c>
      <c r="L1041" s="17">
        <v>6161.71</v>
      </c>
      <c r="M1041" s="17">
        <v>6161.71</v>
      </c>
      <c r="N1041" s="17">
        <v>6161.71</v>
      </c>
    </row>
    <row r="1042" spans="2:14">
      <c r="B1042" s="15">
        <v>1303239</v>
      </c>
      <c r="C1042" s="16">
        <v>38627</v>
      </c>
      <c r="D1042" s="15">
        <v>2005</v>
      </c>
      <c r="E1042" s="15"/>
      <c r="F1042" s="15" t="s">
        <v>961</v>
      </c>
      <c r="G1042" s="17"/>
      <c r="H1042" s="17">
        <v>0</v>
      </c>
      <c r="I1042" s="17">
        <v>0</v>
      </c>
      <c r="J1042" s="17">
        <v>0</v>
      </c>
      <c r="K1042" s="17">
        <v>0</v>
      </c>
      <c r="L1042" s="17">
        <v>0</v>
      </c>
      <c r="M1042" s="17">
        <v>0</v>
      </c>
      <c r="N1042" s="17">
        <v>0</v>
      </c>
    </row>
    <row r="1043" spans="2:14">
      <c r="B1043" s="15">
        <v>1303239</v>
      </c>
      <c r="C1043" s="16">
        <v>38627</v>
      </c>
      <c r="D1043" s="15">
        <v>2005</v>
      </c>
      <c r="E1043" s="15"/>
      <c r="F1043" s="15" t="s">
        <v>962</v>
      </c>
      <c r="G1043" s="17"/>
      <c r="H1043" s="17">
        <v>0</v>
      </c>
      <c r="I1043" s="17">
        <v>0</v>
      </c>
      <c r="J1043" s="17">
        <v>0</v>
      </c>
      <c r="K1043" s="17">
        <v>0</v>
      </c>
      <c r="L1043" s="17">
        <v>0</v>
      </c>
      <c r="M1043" s="17">
        <v>0</v>
      </c>
      <c r="N1043" s="17">
        <v>0</v>
      </c>
    </row>
    <row r="1044" spans="2:14">
      <c r="B1044" s="15">
        <v>1303239</v>
      </c>
      <c r="C1044" s="16">
        <v>38627</v>
      </c>
      <c r="D1044" s="15">
        <v>2005</v>
      </c>
      <c r="E1044" s="15"/>
      <c r="F1044" s="15" t="s">
        <v>963</v>
      </c>
      <c r="G1044" s="17"/>
      <c r="H1044" s="17">
        <v>0</v>
      </c>
      <c r="I1044" s="17">
        <v>309.12</v>
      </c>
      <c r="J1044" s="17">
        <v>309.12</v>
      </c>
      <c r="K1044" s="17">
        <v>309.12</v>
      </c>
      <c r="L1044" s="17">
        <v>2952.09</v>
      </c>
      <c r="M1044" s="17">
        <v>2952.09</v>
      </c>
      <c r="N1044" s="17">
        <v>2952.09</v>
      </c>
    </row>
    <row r="1045" spans="2:14">
      <c r="B1045" s="15">
        <v>1303247</v>
      </c>
      <c r="C1045" s="16">
        <v>38624</v>
      </c>
      <c r="D1045" s="15">
        <v>2005</v>
      </c>
      <c r="E1045" s="15"/>
      <c r="F1045" s="15" t="s">
        <v>961</v>
      </c>
      <c r="G1045" s="17"/>
      <c r="H1045" s="17">
        <v>0</v>
      </c>
      <c r="I1045" s="17">
        <v>0</v>
      </c>
      <c r="J1045" s="17">
        <v>0</v>
      </c>
      <c r="K1045" s="17">
        <v>0</v>
      </c>
      <c r="L1045" s="17">
        <v>0</v>
      </c>
      <c r="M1045" s="17">
        <v>0</v>
      </c>
      <c r="N1045" s="17">
        <v>0</v>
      </c>
    </row>
    <row r="1046" spans="2:14">
      <c r="B1046" s="15">
        <v>1303247</v>
      </c>
      <c r="C1046" s="16">
        <v>38624</v>
      </c>
      <c r="D1046" s="15">
        <v>2005</v>
      </c>
      <c r="E1046" s="15"/>
      <c r="F1046" s="15" t="s">
        <v>962</v>
      </c>
      <c r="G1046" s="17"/>
      <c r="H1046" s="17">
        <v>0</v>
      </c>
      <c r="I1046" s="17">
        <v>0</v>
      </c>
      <c r="J1046" s="17">
        <v>0</v>
      </c>
      <c r="K1046" s="17">
        <v>0</v>
      </c>
      <c r="L1046" s="17">
        <v>0</v>
      </c>
      <c r="M1046" s="17">
        <v>0</v>
      </c>
      <c r="N1046" s="17">
        <v>0</v>
      </c>
    </row>
    <row r="1047" spans="2:14">
      <c r="B1047" s="15">
        <v>1303247</v>
      </c>
      <c r="C1047" s="16">
        <v>38624</v>
      </c>
      <c r="D1047" s="15">
        <v>2005</v>
      </c>
      <c r="E1047" s="15"/>
      <c r="F1047" s="15" t="s">
        <v>963</v>
      </c>
      <c r="G1047" s="17"/>
      <c r="H1047" s="17">
        <v>0</v>
      </c>
      <c r="I1047" s="17">
        <v>309.12</v>
      </c>
      <c r="J1047" s="17">
        <v>309.12</v>
      </c>
      <c r="K1047" s="17">
        <v>3163.74</v>
      </c>
      <c r="L1047" s="17">
        <v>3163.74</v>
      </c>
      <c r="M1047" s="17">
        <v>3163.74</v>
      </c>
      <c r="N1047" s="17">
        <v>3163.74</v>
      </c>
    </row>
    <row r="1048" spans="2:14">
      <c r="B1048" s="15">
        <v>1317007</v>
      </c>
      <c r="C1048" s="16">
        <v>38631</v>
      </c>
      <c r="D1048" s="15">
        <v>2005</v>
      </c>
      <c r="E1048" s="15"/>
      <c r="F1048" s="15" t="s">
        <v>961</v>
      </c>
      <c r="G1048" s="17"/>
      <c r="H1048" s="17">
        <v>0</v>
      </c>
      <c r="I1048" s="17">
        <v>0</v>
      </c>
      <c r="J1048" s="17">
        <v>0</v>
      </c>
      <c r="K1048" s="17">
        <v>0</v>
      </c>
      <c r="L1048" s="17">
        <v>0</v>
      </c>
      <c r="M1048" s="17">
        <v>0</v>
      </c>
      <c r="N1048" s="17">
        <v>0</v>
      </c>
    </row>
    <row r="1049" spans="2:14">
      <c r="B1049" s="15">
        <v>1317007</v>
      </c>
      <c r="C1049" s="16">
        <v>38631</v>
      </c>
      <c r="D1049" s="15">
        <v>2005</v>
      </c>
      <c r="E1049" s="15"/>
      <c r="F1049" s="15" t="s">
        <v>962</v>
      </c>
      <c r="G1049" s="17"/>
      <c r="H1049" s="17">
        <v>0</v>
      </c>
      <c r="I1049" s="17">
        <v>0</v>
      </c>
      <c r="J1049" s="17">
        <v>0</v>
      </c>
      <c r="K1049" s="17">
        <v>0</v>
      </c>
      <c r="L1049" s="17">
        <v>0</v>
      </c>
      <c r="M1049" s="17">
        <v>0</v>
      </c>
      <c r="N1049" s="17">
        <v>0</v>
      </c>
    </row>
    <row r="1050" spans="2:14">
      <c r="B1050" s="15">
        <v>1317007</v>
      </c>
      <c r="C1050" s="16">
        <v>38631</v>
      </c>
      <c r="D1050" s="15">
        <v>2005</v>
      </c>
      <c r="E1050" s="15"/>
      <c r="F1050" s="15" t="s">
        <v>963</v>
      </c>
      <c r="G1050" s="17"/>
      <c r="H1050" s="17">
        <v>284.66000000000003</v>
      </c>
      <c r="I1050" s="17">
        <v>284.66000000000003</v>
      </c>
      <c r="J1050" s="17">
        <v>284.66000000000003</v>
      </c>
      <c r="K1050" s="17">
        <v>284.66000000000003</v>
      </c>
      <c r="L1050" s="17">
        <v>6257.55</v>
      </c>
      <c r="M1050" s="17">
        <v>6257.55</v>
      </c>
      <c r="N1050" s="17">
        <v>6257.55</v>
      </c>
    </row>
    <row r="1051" spans="2:14">
      <c r="B1051" s="15">
        <v>1317270</v>
      </c>
      <c r="C1051" s="16">
        <v>38630</v>
      </c>
      <c r="D1051" s="15">
        <v>2005</v>
      </c>
      <c r="E1051" s="15"/>
      <c r="F1051" s="15" t="s">
        <v>961</v>
      </c>
      <c r="G1051" s="17"/>
      <c r="H1051" s="17">
        <v>0</v>
      </c>
      <c r="I1051" s="17">
        <v>0</v>
      </c>
      <c r="J1051" s="17">
        <v>0</v>
      </c>
      <c r="K1051" s="17">
        <v>5501.18</v>
      </c>
      <c r="L1051" s="17">
        <v>5501.18</v>
      </c>
      <c r="M1051" s="17">
        <v>5501.18</v>
      </c>
      <c r="N1051" s="17">
        <v>5501.18</v>
      </c>
    </row>
    <row r="1052" spans="2:14">
      <c r="B1052" s="15">
        <v>1317270</v>
      </c>
      <c r="C1052" s="16">
        <v>38630</v>
      </c>
      <c r="D1052" s="15">
        <v>2005</v>
      </c>
      <c r="E1052" s="15"/>
      <c r="F1052" s="15" t="s">
        <v>962</v>
      </c>
      <c r="G1052" s="17"/>
      <c r="H1052" s="17">
        <v>18972</v>
      </c>
      <c r="I1052" s="17">
        <v>18972</v>
      </c>
      <c r="J1052" s="17">
        <v>18972</v>
      </c>
      <c r="K1052" s="17">
        <v>0</v>
      </c>
      <c r="L1052" s="17">
        <v>0</v>
      </c>
      <c r="M1052" s="17">
        <v>0</v>
      </c>
      <c r="N1052" s="17">
        <v>0</v>
      </c>
    </row>
    <row r="1053" spans="2:14">
      <c r="B1053" s="15">
        <v>1317270</v>
      </c>
      <c r="C1053" s="16">
        <v>38630</v>
      </c>
      <c r="D1053" s="15">
        <v>2005</v>
      </c>
      <c r="E1053" s="15"/>
      <c r="F1053" s="15" t="s">
        <v>963</v>
      </c>
      <c r="G1053" s="17"/>
      <c r="H1053" s="17">
        <v>18972</v>
      </c>
      <c r="I1053" s="17">
        <v>20975.46</v>
      </c>
      <c r="J1053" s="17">
        <v>23106.79</v>
      </c>
      <c r="K1053" s="17">
        <v>9991.83</v>
      </c>
      <c r="L1053" s="17">
        <v>11047.71</v>
      </c>
      <c r="M1053" s="17">
        <v>11047.71</v>
      </c>
      <c r="N1053" s="17">
        <v>11047.71</v>
      </c>
    </row>
    <row r="1054" spans="2:14">
      <c r="B1054" s="15">
        <v>1325315</v>
      </c>
      <c r="C1054" s="16">
        <v>38628</v>
      </c>
      <c r="D1054" s="15">
        <v>2005</v>
      </c>
      <c r="E1054" s="15"/>
      <c r="F1054" s="15" t="s">
        <v>961</v>
      </c>
      <c r="G1054" s="17"/>
      <c r="H1054" s="17">
        <v>0</v>
      </c>
      <c r="I1054" s="17">
        <v>0</v>
      </c>
      <c r="J1054" s="17">
        <v>0</v>
      </c>
      <c r="K1054" s="17">
        <v>0</v>
      </c>
      <c r="L1054" s="17">
        <v>0</v>
      </c>
      <c r="M1054" s="17">
        <v>0</v>
      </c>
      <c r="N1054" s="17">
        <v>0</v>
      </c>
    </row>
    <row r="1055" spans="2:14">
      <c r="B1055" s="15">
        <v>1325315</v>
      </c>
      <c r="C1055" s="16">
        <v>38628</v>
      </c>
      <c r="D1055" s="15">
        <v>2005</v>
      </c>
      <c r="E1055" s="15"/>
      <c r="F1055" s="15" t="s">
        <v>962</v>
      </c>
      <c r="G1055" s="17"/>
      <c r="H1055" s="17">
        <v>0</v>
      </c>
      <c r="I1055" s="17">
        <v>0</v>
      </c>
      <c r="J1055" s="17">
        <v>0</v>
      </c>
      <c r="K1055" s="17">
        <v>0</v>
      </c>
      <c r="L1055" s="17">
        <v>0</v>
      </c>
      <c r="M1055" s="17">
        <v>0</v>
      </c>
      <c r="N1055" s="17">
        <v>0</v>
      </c>
    </row>
    <row r="1056" spans="2:14">
      <c r="B1056" s="15">
        <v>1325315</v>
      </c>
      <c r="C1056" s="16">
        <v>38628</v>
      </c>
      <c r="D1056" s="15">
        <v>2005</v>
      </c>
      <c r="E1056" s="15"/>
      <c r="F1056" s="15" t="s">
        <v>963</v>
      </c>
      <c r="G1056" s="17"/>
      <c r="H1056" s="17">
        <v>0</v>
      </c>
      <c r="I1056" s="17">
        <v>1870.97</v>
      </c>
      <c r="J1056" s="17">
        <v>1870.97</v>
      </c>
      <c r="K1056" s="17">
        <v>1870.97</v>
      </c>
      <c r="L1056" s="17">
        <v>1870.97</v>
      </c>
      <c r="M1056" s="17">
        <v>1870.97</v>
      </c>
      <c r="N1056" s="17">
        <v>1870.97</v>
      </c>
    </row>
    <row r="1057" spans="2:14">
      <c r="B1057" s="15">
        <v>1328483</v>
      </c>
      <c r="C1057" s="16">
        <v>38629</v>
      </c>
      <c r="D1057" s="15">
        <v>2005</v>
      </c>
      <c r="E1057" s="15"/>
      <c r="F1057" s="15" t="s">
        <v>961</v>
      </c>
      <c r="G1057" s="17"/>
      <c r="H1057" s="17">
        <v>0</v>
      </c>
      <c r="I1057" s="17">
        <v>0</v>
      </c>
      <c r="J1057" s="17">
        <v>1047196.64</v>
      </c>
      <c r="K1057" s="17">
        <v>1047196.64</v>
      </c>
      <c r="L1057" s="17">
        <v>3427369.7399999998</v>
      </c>
      <c r="M1057" s="17">
        <v>3427369.7399999998</v>
      </c>
      <c r="N1057" s="17">
        <v>3427369.7399999998</v>
      </c>
    </row>
    <row r="1058" spans="2:14">
      <c r="B1058" s="15">
        <v>1328483</v>
      </c>
      <c r="C1058" s="16">
        <v>38629</v>
      </c>
      <c r="D1058" s="15">
        <v>2005</v>
      </c>
      <c r="E1058" s="15"/>
      <c r="F1058" s="15" t="s">
        <v>962</v>
      </c>
      <c r="G1058" s="17"/>
      <c r="H1058" s="17">
        <v>1000000</v>
      </c>
      <c r="I1058" s="17">
        <v>1000000</v>
      </c>
      <c r="J1058" s="17">
        <v>1993998.53</v>
      </c>
      <c r="K1058" s="17">
        <v>2381835.5599999996</v>
      </c>
      <c r="L1058" s="17">
        <v>0.03</v>
      </c>
      <c r="M1058" s="17">
        <v>0.03</v>
      </c>
      <c r="N1058" s="17">
        <v>0.03</v>
      </c>
    </row>
    <row r="1059" spans="2:14">
      <c r="B1059" s="15">
        <v>1328483</v>
      </c>
      <c r="C1059" s="16">
        <v>38629</v>
      </c>
      <c r="D1059" s="15">
        <v>2005</v>
      </c>
      <c r="E1059" s="15"/>
      <c r="F1059" s="15" t="s">
        <v>963</v>
      </c>
      <c r="G1059" s="17"/>
      <c r="H1059" s="17">
        <v>1000637.07</v>
      </c>
      <c r="I1059" s="17">
        <v>1026895.82</v>
      </c>
      <c r="J1059" s="17">
        <v>3084514.68</v>
      </c>
      <c r="K1059" s="17">
        <v>3483471.5</v>
      </c>
      <c r="L1059" s="17">
        <v>3486426.41</v>
      </c>
      <c r="M1059" s="17">
        <v>3486426.41</v>
      </c>
      <c r="N1059" s="17">
        <v>3486426.41</v>
      </c>
    </row>
    <row r="1060" spans="2:14">
      <c r="B1060" s="15">
        <v>1328525</v>
      </c>
      <c r="C1060" s="16">
        <v>38632</v>
      </c>
      <c r="D1060" s="15">
        <v>2005</v>
      </c>
      <c r="E1060" s="15"/>
      <c r="F1060" s="15" t="s">
        <v>961</v>
      </c>
      <c r="G1060" s="17"/>
      <c r="H1060" s="17">
        <v>0</v>
      </c>
      <c r="I1060" s="17">
        <v>0</v>
      </c>
      <c r="J1060" s="17">
        <v>0</v>
      </c>
      <c r="K1060" s="17">
        <v>0</v>
      </c>
      <c r="L1060" s="17">
        <v>0</v>
      </c>
      <c r="M1060" s="17">
        <v>0</v>
      </c>
      <c r="N1060" s="17">
        <v>0</v>
      </c>
    </row>
    <row r="1061" spans="2:14">
      <c r="B1061" s="15">
        <v>1328525</v>
      </c>
      <c r="C1061" s="16">
        <v>38632</v>
      </c>
      <c r="D1061" s="15">
        <v>2005</v>
      </c>
      <c r="E1061" s="15"/>
      <c r="F1061" s="15" t="s">
        <v>962</v>
      </c>
      <c r="G1061" s="17"/>
      <c r="H1061" s="17">
        <v>400000</v>
      </c>
      <c r="I1061" s="17">
        <v>400000</v>
      </c>
      <c r="J1061" s="17">
        <v>0</v>
      </c>
      <c r="K1061" s="17">
        <v>0</v>
      </c>
      <c r="L1061" s="17">
        <v>0</v>
      </c>
      <c r="M1061" s="17">
        <v>0</v>
      </c>
      <c r="N1061" s="17">
        <v>0</v>
      </c>
    </row>
    <row r="1062" spans="2:14">
      <c r="B1062" s="15">
        <v>1328525</v>
      </c>
      <c r="C1062" s="16">
        <v>38632</v>
      </c>
      <c r="D1062" s="15">
        <v>2005</v>
      </c>
      <c r="E1062" s="15"/>
      <c r="F1062" s="15" t="s">
        <v>963</v>
      </c>
      <c r="G1062" s="17"/>
      <c r="H1062" s="17">
        <v>400000</v>
      </c>
      <c r="I1062" s="17">
        <v>401361.86</v>
      </c>
      <c r="J1062" s="17">
        <v>1555.96</v>
      </c>
      <c r="K1062" s="17">
        <v>18042.169999999998</v>
      </c>
      <c r="L1062" s="17">
        <v>18042.169999999998</v>
      </c>
      <c r="M1062" s="17">
        <v>18042.169999999998</v>
      </c>
      <c r="N1062" s="17">
        <v>18042.169999999998</v>
      </c>
    </row>
    <row r="1063" spans="2:14">
      <c r="B1063" s="15">
        <v>1331750</v>
      </c>
      <c r="C1063" s="16">
        <v>38630</v>
      </c>
      <c r="D1063" s="15">
        <v>2005</v>
      </c>
      <c r="E1063" s="15"/>
      <c r="F1063" s="15" t="s">
        <v>961</v>
      </c>
      <c r="G1063" s="17"/>
      <c r="H1063" s="17">
        <v>0</v>
      </c>
      <c r="I1063" s="17">
        <v>0</v>
      </c>
      <c r="J1063" s="17">
        <v>0</v>
      </c>
      <c r="K1063" s="17">
        <v>0</v>
      </c>
      <c r="L1063" s="17">
        <v>0</v>
      </c>
      <c r="M1063" s="17">
        <v>0</v>
      </c>
      <c r="N1063" s="17">
        <v>0</v>
      </c>
    </row>
    <row r="1064" spans="2:14">
      <c r="B1064" s="15">
        <v>1331750</v>
      </c>
      <c r="C1064" s="16">
        <v>38630</v>
      </c>
      <c r="D1064" s="15">
        <v>2005</v>
      </c>
      <c r="E1064" s="15"/>
      <c r="F1064" s="15" t="s">
        <v>962</v>
      </c>
      <c r="G1064" s="17"/>
      <c r="H1064" s="17">
        <v>0</v>
      </c>
      <c r="I1064" s="17">
        <v>0</v>
      </c>
      <c r="J1064" s="17">
        <v>0</v>
      </c>
      <c r="K1064" s="17">
        <v>0</v>
      </c>
      <c r="L1064" s="17">
        <v>0</v>
      </c>
      <c r="M1064" s="17">
        <v>0</v>
      </c>
      <c r="N1064" s="17">
        <v>0</v>
      </c>
    </row>
    <row r="1065" spans="2:14">
      <c r="B1065" s="15">
        <v>1331750</v>
      </c>
      <c r="C1065" s="16">
        <v>38630</v>
      </c>
      <c r="D1065" s="15">
        <v>2005</v>
      </c>
      <c r="E1065" s="15"/>
      <c r="F1065" s="15" t="s">
        <v>963</v>
      </c>
      <c r="G1065" s="17"/>
      <c r="H1065" s="17">
        <v>0</v>
      </c>
      <c r="I1065" s="17">
        <v>2699.12</v>
      </c>
      <c r="J1065" s="17">
        <v>2699.12</v>
      </c>
      <c r="K1065" s="17">
        <v>2699.12</v>
      </c>
      <c r="L1065" s="17">
        <v>2699.12</v>
      </c>
      <c r="M1065" s="17">
        <v>2699.12</v>
      </c>
      <c r="N1065" s="17">
        <v>2699.12</v>
      </c>
    </row>
    <row r="1066" spans="2:14">
      <c r="B1066" s="15">
        <v>1333277</v>
      </c>
      <c r="C1066" s="16">
        <v>38596</v>
      </c>
      <c r="D1066" s="15">
        <v>2005</v>
      </c>
      <c r="E1066" s="15"/>
      <c r="F1066" s="15" t="s">
        <v>961</v>
      </c>
      <c r="G1066" s="17"/>
      <c r="H1066" s="17">
        <v>0</v>
      </c>
      <c r="I1066" s="17">
        <v>1704.56</v>
      </c>
      <c r="J1066" s="17">
        <v>1704.56</v>
      </c>
      <c r="K1066" s="17">
        <v>1704.56</v>
      </c>
      <c r="L1066" s="17">
        <v>1704.56</v>
      </c>
      <c r="M1066" s="17">
        <v>1704.56</v>
      </c>
      <c r="N1066" s="17">
        <v>1704.56</v>
      </c>
    </row>
    <row r="1067" spans="2:14">
      <c r="B1067" s="15">
        <v>1333277</v>
      </c>
      <c r="C1067" s="16">
        <v>38596</v>
      </c>
      <c r="D1067" s="15">
        <v>2005</v>
      </c>
      <c r="E1067" s="15"/>
      <c r="F1067" s="15" t="s">
        <v>962</v>
      </c>
      <c r="G1067" s="17"/>
      <c r="H1067" s="17">
        <v>1500</v>
      </c>
      <c r="I1067" s="17">
        <v>0</v>
      </c>
      <c r="J1067" s="17">
        <v>0</v>
      </c>
      <c r="K1067" s="17">
        <v>0</v>
      </c>
      <c r="L1067" s="17">
        <v>0</v>
      </c>
      <c r="M1067" s="17">
        <v>0</v>
      </c>
      <c r="N1067" s="17">
        <v>0</v>
      </c>
    </row>
    <row r="1068" spans="2:14">
      <c r="B1068" s="15">
        <v>1333277</v>
      </c>
      <c r="C1068" s="16">
        <v>38596</v>
      </c>
      <c r="D1068" s="15">
        <v>2005</v>
      </c>
      <c r="E1068" s="15"/>
      <c r="F1068" s="15" t="s">
        <v>963</v>
      </c>
      <c r="G1068" s="17"/>
      <c r="H1068" s="17">
        <v>1500</v>
      </c>
      <c r="I1068" s="17">
        <v>1704.56</v>
      </c>
      <c r="J1068" s="17">
        <v>1704.56</v>
      </c>
      <c r="K1068" s="17">
        <v>1704.56</v>
      </c>
      <c r="L1068" s="17">
        <v>1704.56</v>
      </c>
      <c r="M1068" s="17">
        <v>1704.56</v>
      </c>
      <c r="N1068" s="17">
        <v>1704.56</v>
      </c>
    </row>
    <row r="1069" spans="2:14">
      <c r="B1069" s="15">
        <v>1333293</v>
      </c>
      <c r="C1069" s="16">
        <v>38594</v>
      </c>
      <c r="D1069" s="15">
        <v>2005</v>
      </c>
      <c r="E1069" s="15"/>
      <c r="F1069" s="15" t="s">
        <v>961</v>
      </c>
      <c r="G1069" s="17"/>
      <c r="H1069" s="17">
        <v>0</v>
      </c>
      <c r="I1069" s="17">
        <v>111.11</v>
      </c>
      <c r="J1069" s="17">
        <v>111.11</v>
      </c>
      <c r="K1069" s="17">
        <v>111.11</v>
      </c>
      <c r="L1069" s="17">
        <v>111.11</v>
      </c>
      <c r="M1069" s="17">
        <v>111.11</v>
      </c>
      <c r="N1069" s="17">
        <v>111.11</v>
      </c>
    </row>
    <row r="1070" spans="2:14">
      <c r="B1070" s="15">
        <v>1333293</v>
      </c>
      <c r="C1070" s="16">
        <v>38594</v>
      </c>
      <c r="D1070" s="15">
        <v>2005</v>
      </c>
      <c r="E1070" s="15"/>
      <c r="F1070" s="15" t="s">
        <v>962</v>
      </c>
      <c r="G1070" s="17"/>
      <c r="H1070" s="17">
        <v>111.11</v>
      </c>
      <c r="I1070" s="17">
        <v>0</v>
      </c>
      <c r="J1070" s="17">
        <v>0</v>
      </c>
      <c r="K1070" s="17">
        <v>0</v>
      </c>
      <c r="L1070" s="17">
        <v>0</v>
      </c>
      <c r="M1070" s="17">
        <v>0</v>
      </c>
      <c r="N1070" s="17">
        <v>0</v>
      </c>
    </row>
    <row r="1071" spans="2:14">
      <c r="B1071" s="15">
        <v>1333293</v>
      </c>
      <c r="C1071" s="16">
        <v>38594</v>
      </c>
      <c r="D1071" s="15">
        <v>2005</v>
      </c>
      <c r="E1071" s="15"/>
      <c r="F1071" s="15" t="s">
        <v>963</v>
      </c>
      <c r="G1071" s="17"/>
      <c r="H1071" s="17">
        <v>111.11</v>
      </c>
      <c r="I1071" s="17">
        <v>111.11</v>
      </c>
      <c r="J1071" s="17">
        <v>111.11</v>
      </c>
      <c r="K1071" s="17">
        <v>111.11</v>
      </c>
      <c r="L1071" s="17">
        <v>111.11</v>
      </c>
      <c r="M1071" s="17">
        <v>111.11</v>
      </c>
      <c r="N1071" s="17">
        <v>111.11</v>
      </c>
    </row>
    <row r="1072" spans="2:14">
      <c r="B1072" s="15">
        <v>1333384</v>
      </c>
      <c r="C1072" s="16">
        <v>38541</v>
      </c>
      <c r="D1072" s="15">
        <v>2005</v>
      </c>
      <c r="E1072" s="15"/>
      <c r="F1072" s="15" t="s">
        <v>961</v>
      </c>
      <c r="G1072" s="17"/>
      <c r="H1072" s="17"/>
      <c r="I1072" s="17">
        <v>2765.88</v>
      </c>
      <c r="J1072" s="17">
        <v>2765.88</v>
      </c>
      <c r="K1072" s="17">
        <v>2765.88</v>
      </c>
      <c r="L1072" s="17">
        <v>2765.88</v>
      </c>
      <c r="M1072" s="17">
        <v>2765.88</v>
      </c>
      <c r="N1072" s="17">
        <v>2765.88</v>
      </c>
    </row>
    <row r="1073" spans="2:14">
      <c r="B1073" s="15">
        <v>1333384</v>
      </c>
      <c r="C1073" s="16">
        <v>38541</v>
      </c>
      <c r="D1073" s="15">
        <v>2005</v>
      </c>
      <c r="E1073" s="15"/>
      <c r="F1073" s="15" t="s">
        <v>962</v>
      </c>
      <c r="G1073" s="17"/>
      <c r="H1073" s="17"/>
      <c r="I1073" s="17">
        <v>0</v>
      </c>
      <c r="J1073" s="17">
        <v>0</v>
      </c>
      <c r="K1073" s="17">
        <v>0</v>
      </c>
      <c r="L1073" s="17">
        <v>0</v>
      </c>
      <c r="M1073" s="17">
        <v>0</v>
      </c>
      <c r="N1073" s="17">
        <v>0</v>
      </c>
    </row>
    <row r="1074" spans="2:14">
      <c r="B1074" s="15">
        <v>1333384</v>
      </c>
      <c r="C1074" s="16">
        <v>38541</v>
      </c>
      <c r="D1074" s="15">
        <v>2005</v>
      </c>
      <c r="E1074" s="15"/>
      <c r="F1074" s="15" t="s">
        <v>963</v>
      </c>
      <c r="G1074" s="17"/>
      <c r="H1074" s="17"/>
      <c r="I1074" s="17">
        <v>2765.5</v>
      </c>
      <c r="J1074" s="17">
        <v>2765.5</v>
      </c>
      <c r="K1074" s="17">
        <v>2765.5</v>
      </c>
      <c r="L1074" s="17">
        <v>2765.5</v>
      </c>
      <c r="M1074" s="17">
        <v>2765.5</v>
      </c>
      <c r="N1074" s="17">
        <v>2765.5</v>
      </c>
    </row>
    <row r="1075" spans="2:14">
      <c r="B1075" s="15">
        <v>1333400</v>
      </c>
      <c r="C1075" s="16">
        <v>38610</v>
      </c>
      <c r="D1075" s="15">
        <v>2005</v>
      </c>
      <c r="E1075" s="15"/>
      <c r="F1075" s="15" t="s">
        <v>961</v>
      </c>
      <c r="G1075" s="17"/>
      <c r="H1075" s="17">
        <v>0</v>
      </c>
      <c r="I1075" s="17">
        <v>2703.71</v>
      </c>
      <c r="J1075" s="17">
        <v>2703.71</v>
      </c>
      <c r="K1075" s="17">
        <v>2703.71</v>
      </c>
      <c r="L1075" s="17">
        <v>2703.71</v>
      </c>
      <c r="M1075" s="17">
        <v>2703.71</v>
      </c>
      <c r="N1075" s="17">
        <v>2703.71</v>
      </c>
    </row>
    <row r="1076" spans="2:14">
      <c r="B1076" s="15">
        <v>1333400</v>
      </c>
      <c r="C1076" s="16">
        <v>38610</v>
      </c>
      <c r="D1076" s="15">
        <v>2005</v>
      </c>
      <c r="E1076" s="15"/>
      <c r="F1076" s="15" t="s">
        <v>962</v>
      </c>
      <c r="G1076" s="17"/>
      <c r="H1076" s="17">
        <v>2136</v>
      </c>
      <c r="I1076" s="17">
        <v>0</v>
      </c>
      <c r="J1076" s="17">
        <v>0</v>
      </c>
      <c r="K1076" s="17">
        <v>0</v>
      </c>
      <c r="L1076" s="17">
        <v>0</v>
      </c>
      <c r="M1076" s="17">
        <v>0</v>
      </c>
      <c r="N1076" s="17">
        <v>0</v>
      </c>
    </row>
    <row r="1077" spans="2:14">
      <c r="B1077" s="15">
        <v>1333400</v>
      </c>
      <c r="C1077" s="16">
        <v>38610</v>
      </c>
      <c r="D1077" s="15">
        <v>2005</v>
      </c>
      <c r="E1077" s="15"/>
      <c r="F1077" s="15" t="s">
        <v>963</v>
      </c>
      <c r="G1077" s="17"/>
      <c r="H1077" s="17">
        <v>2136</v>
      </c>
      <c r="I1077" s="17">
        <v>2702.62</v>
      </c>
      <c r="J1077" s="17">
        <v>2702.62</v>
      </c>
      <c r="K1077" s="17">
        <v>2702.62</v>
      </c>
      <c r="L1077" s="17">
        <v>2702.62</v>
      </c>
      <c r="M1077" s="17">
        <v>2702.62</v>
      </c>
      <c r="N1077" s="17">
        <v>2702.62</v>
      </c>
    </row>
    <row r="1078" spans="2:14">
      <c r="B1078" s="15">
        <v>1346980</v>
      </c>
      <c r="C1078" s="16">
        <v>38639</v>
      </c>
      <c r="D1078" s="15">
        <v>2005</v>
      </c>
      <c r="E1078" s="15"/>
      <c r="F1078" s="15" t="s">
        <v>961</v>
      </c>
      <c r="G1078" s="17"/>
      <c r="H1078" s="17">
        <v>0</v>
      </c>
      <c r="I1078" s="17">
        <v>0</v>
      </c>
      <c r="J1078" s="17">
        <v>316039.71999999997</v>
      </c>
      <c r="K1078" s="17">
        <v>593378.22</v>
      </c>
      <c r="L1078" s="17">
        <v>593378.22</v>
      </c>
      <c r="M1078" s="17">
        <v>593378.22</v>
      </c>
      <c r="N1078" s="17">
        <v>593378.22</v>
      </c>
    </row>
    <row r="1079" spans="2:14">
      <c r="B1079" s="15">
        <v>1346980</v>
      </c>
      <c r="C1079" s="16">
        <v>38639</v>
      </c>
      <c r="D1079" s="15">
        <v>2005</v>
      </c>
      <c r="E1079" s="15"/>
      <c r="F1079" s="15" t="s">
        <v>962</v>
      </c>
      <c r="G1079" s="17"/>
      <c r="H1079" s="17">
        <v>1925000</v>
      </c>
      <c r="I1079" s="17">
        <v>1925000</v>
      </c>
      <c r="J1079" s="17">
        <v>749505.58</v>
      </c>
      <c r="K1079" s="17">
        <v>0</v>
      </c>
      <c r="L1079" s="17">
        <v>0</v>
      </c>
      <c r="M1079" s="17">
        <v>0</v>
      </c>
      <c r="N1079" s="17">
        <v>0</v>
      </c>
    </row>
    <row r="1080" spans="2:14">
      <c r="B1080" s="15">
        <v>1346980</v>
      </c>
      <c r="C1080" s="16">
        <v>38639</v>
      </c>
      <c r="D1080" s="15">
        <v>2005</v>
      </c>
      <c r="E1080" s="15"/>
      <c r="F1080" s="15" t="s">
        <v>963</v>
      </c>
      <c r="G1080" s="17"/>
      <c r="H1080" s="17">
        <v>1925000</v>
      </c>
      <c r="I1080" s="17">
        <v>1930381.98</v>
      </c>
      <c r="J1080" s="17">
        <v>1080129.9100000001</v>
      </c>
      <c r="K1080" s="17">
        <v>611815.38</v>
      </c>
      <c r="L1080" s="17">
        <v>611815.38</v>
      </c>
      <c r="M1080" s="17">
        <v>611815.38</v>
      </c>
      <c r="N1080" s="17">
        <v>611815.38</v>
      </c>
    </row>
    <row r="1081" spans="2:14">
      <c r="B1081" s="15">
        <v>1355783</v>
      </c>
      <c r="C1081" s="16">
        <v>38643</v>
      </c>
      <c r="D1081" s="15">
        <v>2005</v>
      </c>
      <c r="E1081" s="15"/>
      <c r="F1081" s="15" t="s">
        <v>961</v>
      </c>
      <c r="G1081" s="17"/>
      <c r="H1081" s="17">
        <v>0</v>
      </c>
      <c r="I1081" s="17">
        <v>0</v>
      </c>
      <c r="J1081" s="17">
        <v>0</v>
      </c>
      <c r="K1081" s="17">
        <v>0</v>
      </c>
      <c r="L1081" s="17">
        <v>0</v>
      </c>
      <c r="M1081" s="17">
        <v>0</v>
      </c>
      <c r="N1081" s="17">
        <v>0</v>
      </c>
    </row>
    <row r="1082" spans="2:14">
      <c r="B1082" s="15">
        <v>1355783</v>
      </c>
      <c r="C1082" s="16">
        <v>38643</v>
      </c>
      <c r="D1082" s="15">
        <v>2005</v>
      </c>
      <c r="E1082" s="15"/>
      <c r="F1082" s="15" t="s">
        <v>962</v>
      </c>
      <c r="G1082" s="17"/>
      <c r="H1082" s="17">
        <v>0</v>
      </c>
      <c r="I1082" s="17">
        <v>400000</v>
      </c>
      <c r="J1082" s="17">
        <v>400000</v>
      </c>
      <c r="K1082" s="17">
        <v>0</v>
      </c>
      <c r="L1082" s="17">
        <v>0</v>
      </c>
      <c r="M1082" s="17">
        <v>0</v>
      </c>
      <c r="N1082" s="17">
        <v>0</v>
      </c>
    </row>
    <row r="1083" spans="2:14">
      <c r="B1083" s="15">
        <v>1355783</v>
      </c>
      <c r="C1083" s="16">
        <v>38643</v>
      </c>
      <c r="D1083" s="15">
        <v>2005</v>
      </c>
      <c r="E1083" s="15"/>
      <c r="F1083" s="15" t="s">
        <v>963</v>
      </c>
      <c r="G1083" s="17"/>
      <c r="H1083" s="17">
        <v>0</v>
      </c>
      <c r="I1083" s="17">
        <v>400983.18</v>
      </c>
      <c r="J1083" s="17">
        <v>400983.18</v>
      </c>
      <c r="K1083" s="17">
        <v>983.18</v>
      </c>
      <c r="L1083" s="17">
        <v>14371.22</v>
      </c>
      <c r="M1083" s="17">
        <v>14371.22</v>
      </c>
      <c r="N1083" s="17">
        <v>14371.22</v>
      </c>
    </row>
    <row r="1084" spans="2:14">
      <c r="B1084" s="15">
        <v>1358076</v>
      </c>
      <c r="C1084" s="16">
        <v>38562</v>
      </c>
      <c r="D1084" s="15">
        <v>2005</v>
      </c>
      <c r="E1084" s="15"/>
      <c r="F1084" s="15" t="s">
        <v>961</v>
      </c>
      <c r="G1084" s="17"/>
      <c r="H1084" s="17">
        <v>0</v>
      </c>
      <c r="I1084" s="17">
        <v>415.44</v>
      </c>
      <c r="J1084" s="17">
        <v>415.44</v>
      </c>
      <c r="K1084" s="17">
        <v>415.44</v>
      </c>
      <c r="L1084" s="17">
        <v>415.44</v>
      </c>
      <c r="M1084" s="17">
        <v>415.44</v>
      </c>
      <c r="N1084" s="17">
        <v>415.44</v>
      </c>
    </row>
    <row r="1085" spans="2:14">
      <c r="B1085" s="15">
        <v>1358076</v>
      </c>
      <c r="C1085" s="16">
        <v>38562</v>
      </c>
      <c r="D1085" s="15">
        <v>2005</v>
      </c>
      <c r="E1085" s="15"/>
      <c r="F1085" s="15" t="s">
        <v>962</v>
      </c>
      <c r="G1085" s="17"/>
      <c r="H1085" s="17">
        <v>1000</v>
      </c>
      <c r="I1085" s="17">
        <v>0</v>
      </c>
      <c r="J1085" s="17">
        <v>0</v>
      </c>
      <c r="K1085" s="17">
        <v>0</v>
      </c>
      <c r="L1085" s="17">
        <v>0</v>
      </c>
      <c r="M1085" s="17">
        <v>0</v>
      </c>
      <c r="N1085" s="17">
        <v>0</v>
      </c>
    </row>
    <row r="1086" spans="2:14">
      <c r="B1086" s="15">
        <v>1358076</v>
      </c>
      <c r="C1086" s="16">
        <v>38562</v>
      </c>
      <c r="D1086" s="15">
        <v>2005</v>
      </c>
      <c r="E1086" s="15"/>
      <c r="F1086" s="15" t="s">
        <v>963</v>
      </c>
      <c r="G1086" s="17"/>
      <c r="H1086" s="17">
        <v>1000</v>
      </c>
      <c r="I1086" s="17">
        <v>415.43</v>
      </c>
      <c r="J1086" s="17">
        <v>415.43</v>
      </c>
      <c r="K1086" s="17">
        <v>415.43</v>
      </c>
      <c r="L1086" s="17">
        <v>415.43</v>
      </c>
      <c r="M1086" s="17">
        <v>415.43</v>
      </c>
      <c r="N1086" s="17">
        <v>415.43</v>
      </c>
    </row>
    <row r="1087" spans="2:14">
      <c r="B1087" s="15">
        <v>1358118</v>
      </c>
      <c r="C1087" s="16">
        <v>38610</v>
      </c>
      <c r="D1087" s="15">
        <v>2005</v>
      </c>
      <c r="E1087" s="15"/>
      <c r="F1087" s="15" t="s">
        <v>961</v>
      </c>
      <c r="G1087" s="17"/>
      <c r="H1087" s="17">
        <v>201.28</v>
      </c>
      <c r="I1087" s="17">
        <v>201.28</v>
      </c>
      <c r="J1087" s="17">
        <v>201.28</v>
      </c>
      <c r="K1087" s="17">
        <v>201.28</v>
      </c>
      <c r="L1087" s="17">
        <v>201.28</v>
      </c>
      <c r="M1087" s="17">
        <v>201.28</v>
      </c>
      <c r="N1087" s="17">
        <v>201.28</v>
      </c>
    </row>
    <row r="1088" spans="2:14">
      <c r="B1088" s="15">
        <v>1358118</v>
      </c>
      <c r="C1088" s="16">
        <v>38610</v>
      </c>
      <c r="D1088" s="15">
        <v>2005</v>
      </c>
      <c r="E1088" s="15"/>
      <c r="F1088" s="15" t="s">
        <v>962</v>
      </c>
      <c r="G1088" s="17"/>
      <c r="H1088" s="17">
        <v>0</v>
      </c>
      <c r="I1088" s="17">
        <v>0</v>
      </c>
      <c r="J1088" s="17">
        <v>0</v>
      </c>
      <c r="K1088" s="17">
        <v>0</v>
      </c>
      <c r="L1088" s="17">
        <v>0</v>
      </c>
      <c r="M1088" s="17">
        <v>0</v>
      </c>
      <c r="N1088" s="17">
        <v>0</v>
      </c>
    </row>
    <row r="1089" spans="2:14">
      <c r="B1089" s="15">
        <v>1358118</v>
      </c>
      <c r="C1089" s="16">
        <v>38610</v>
      </c>
      <c r="D1089" s="15">
        <v>2005</v>
      </c>
      <c r="E1089" s="15"/>
      <c r="F1089" s="15" t="s">
        <v>963</v>
      </c>
      <c r="G1089" s="17"/>
      <c r="H1089" s="17">
        <v>201.02</v>
      </c>
      <c r="I1089" s="17">
        <v>201.02</v>
      </c>
      <c r="J1089" s="17">
        <v>201.02</v>
      </c>
      <c r="K1089" s="17">
        <v>201.02</v>
      </c>
      <c r="L1089" s="17">
        <v>201.02</v>
      </c>
      <c r="M1089" s="17">
        <v>201.02</v>
      </c>
      <c r="N1089" s="17">
        <v>201.02</v>
      </c>
    </row>
    <row r="1090" spans="2:14">
      <c r="B1090" s="15">
        <v>1365741</v>
      </c>
      <c r="C1090" s="16">
        <v>38645</v>
      </c>
      <c r="D1090" s="15">
        <v>2005</v>
      </c>
      <c r="E1090" s="15"/>
      <c r="F1090" s="15" t="s">
        <v>961</v>
      </c>
      <c r="G1090" s="17"/>
      <c r="H1090" s="17">
        <v>0</v>
      </c>
      <c r="I1090" s="17">
        <v>0</v>
      </c>
      <c r="J1090" s="17">
        <v>0</v>
      </c>
      <c r="K1090" s="17">
        <v>0</v>
      </c>
      <c r="L1090" s="17">
        <v>0</v>
      </c>
      <c r="M1090" s="17">
        <v>0</v>
      </c>
      <c r="N1090" s="17">
        <v>0</v>
      </c>
    </row>
    <row r="1091" spans="2:14">
      <c r="B1091" s="15">
        <v>1365741</v>
      </c>
      <c r="C1091" s="16">
        <v>38645</v>
      </c>
      <c r="D1091" s="15">
        <v>2005</v>
      </c>
      <c r="E1091" s="15"/>
      <c r="F1091" s="15" t="s">
        <v>962</v>
      </c>
      <c r="G1091" s="17"/>
      <c r="H1091" s="17">
        <v>0</v>
      </c>
      <c r="I1091" s="17">
        <v>0</v>
      </c>
      <c r="J1091" s="17">
        <v>0</v>
      </c>
      <c r="K1091" s="17">
        <v>0</v>
      </c>
      <c r="L1091" s="17">
        <v>0</v>
      </c>
      <c r="M1091" s="17">
        <v>0</v>
      </c>
      <c r="N1091" s="17">
        <v>0</v>
      </c>
    </row>
    <row r="1092" spans="2:14">
      <c r="B1092" s="15">
        <v>1365741</v>
      </c>
      <c r="C1092" s="16">
        <v>38645</v>
      </c>
      <c r="D1092" s="15">
        <v>2005</v>
      </c>
      <c r="E1092" s="15"/>
      <c r="F1092" s="15" t="s">
        <v>963</v>
      </c>
      <c r="G1092" s="17"/>
      <c r="H1092" s="17">
        <v>0</v>
      </c>
      <c r="I1092" s="17">
        <v>0</v>
      </c>
      <c r="J1092" s="17">
        <v>0</v>
      </c>
      <c r="K1092" s="17">
        <v>0</v>
      </c>
      <c r="L1092" s="17">
        <v>0</v>
      </c>
      <c r="M1092" s="17">
        <v>0</v>
      </c>
      <c r="N1092" s="17">
        <v>0</v>
      </c>
    </row>
    <row r="1093" spans="2:14">
      <c r="B1093" s="15">
        <v>1376672</v>
      </c>
      <c r="C1093" s="16">
        <v>38506</v>
      </c>
      <c r="D1093" s="15">
        <v>2005</v>
      </c>
      <c r="E1093" s="15"/>
      <c r="F1093" s="15" t="s">
        <v>961</v>
      </c>
      <c r="G1093" s="17"/>
      <c r="H1093" s="17">
        <v>1280.97</v>
      </c>
      <c r="I1093" s="17">
        <v>1280.97</v>
      </c>
      <c r="J1093" s="17">
        <v>1280.97</v>
      </c>
      <c r="K1093" s="17">
        <v>1280.97</v>
      </c>
      <c r="L1093" s="17">
        <v>1280.97</v>
      </c>
      <c r="M1093" s="17">
        <v>1280.97</v>
      </c>
      <c r="N1093" s="17">
        <v>1280.97</v>
      </c>
    </row>
    <row r="1094" spans="2:14">
      <c r="B1094" s="15">
        <v>1376672</v>
      </c>
      <c r="C1094" s="16">
        <v>38506</v>
      </c>
      <c r="D1094" s="15">
        <v>2005</v>
      </c>
      <c r="E1094" s="15"/>
      <c r="F1094" s="15" t="s">
        <v>962</v>
      </c>
      <c r="G1094" s="17"/>
      <c r="H1094" s="17">
        <v>0</v>
      </c>
      <c r="I1094" s="17">
        <v>0</v>
      </c>
      <c r="J1094" s="17">
        <v>0</v>
      </c>
      <c r="K1094" s="17">
        <v>0</v>
      </c>
      <c r="L1094" s="17">
        <v>0</v>
      </c>
      <c r="M1094" s="17">
        <v>0</v>
      </c>
      <c r="N1094" s="17">
        <v>0</v>
      </c>
    </row>
    <row r="1095" spans="2:14">
      <c r="B1095" s="15">
        <v>1376672</v>
      </c>
      <c r="C1095" s="16">
        <v>38506</v>
      </c>
      <c r="D1095" s="15">
        <v>2005</v>
      </c>
      <c r="E1095" s="15"/>
      <c r="F1095" s="15" t="s">
        <v>963</v>
      </c>
      <c r="G1095" s="17"/>
      <c r="H1095" s="17">
        <v>1280.97</v>
      </c>
      <c r="I1095" s="17">
        <v>1280.97</v>
      </c>
      <c r="J1095" s="17">
        <v>1280.97</v>
      </c>
      <c r="K1095" s="17">
        <v>1280.97</v>
      </c>
      <c r="L1095" s="17">
        <v>1280.97</v>
      </c>
      <c r="M1095" s="17">
        <v>1280.97</v>
      </c>
      <c r="N1095" s="17">
        <v>1280.97</v>
      </c>
    </row>
    <row r="1096" spans="2:14">
      <c r="B1096" s="15">
        <v>1378298</v>
      </c>
      <c r="C1096" s="16">
        <v>38638</v>
      </c>
      <c r="D1096" s="15">
        <v>2005</v>
      </c>
      <c r="E1096" s="15"/>
      <c r="F1096" s="15" t="s">
        <v>961</v>
      </c>
      <c r="G1096" s="17"/>
      <c r="H1096" s="17">
        <v>0</v>
      </c>
      <c r="I1096" s="17">
        <v>0</v>
      </c>
      <c r="J1096" s="17">
        <v>0</v>
      </c>
      <c r="K1096" s="17">
        <v>0</v>
      </c>
      <c r="L1096" s="17">
        <v>0</v>
      </c>
      <c r="M1096" s="17">
        <v>0</v>
      </c>
      <c r="N1096" s="17">
        <v>0</v>
      </c>
    </row>
    <row r="1097" spans="2:14">
      <c r="B1097" s="15">
        <v>1378298</v>
      </c>
      <c r="C1097" s="16">
        <v>38638</v>
      </c>
      <c r="D1097" s="15">
        <v>2005</v>
      </c>
      <c r="E1097" s="15"/>
      <c r="F1097" s="15" t="s">
        <v>962</v>
      </c>
      <c r="G1097" s="17"/>
      <c r="H1097" s="17">
        <v>0</v>
      </c>
      <c r="I1097" s="17">
        <v>0</v>
      </c>
      <c r="J1097" s="17">
        <v>0</v>
      </c>
      <c r="K1097" s="17">
        <v>0</v>
      </c>
      <c r="L1097" s="17">
        <v>0</v>
      </c>
      <c r="M1097" s="17">
        <v>0</v>
      </c>
      <c r="N1097" s="17">
        <v>0</v>
      </c>
    </row>
    <row r="1098" spans="2:14">
      <c r="B1098" s="15">
        <v>1378298</v>
      </c>
      <c r="C1098" s="16">
        <v>38638</v>
      </c>
      <c r="D1098" s="15">
        <v>2005</v>
      </c>
      <c r="E1098" s="15"/>
      <c r="F1098" s="15" t="s">
        <v>963</v>
      </c>
      <c r="G1098" s="17"/>
      <c r="H1098" s="17">
        <v>0</v>
      </c>
      <c r="I1098" s="17">
        <v>1853.72</v>
      </c>
      <c r="J1098" s="17">
        <v>1853.72</v>
      </c>
      <c r="K1098" s="17">
        <v>1853.72</v>
      </c>
      <c r="L1098" s="17">
        <v>1853.72</v>
      </c>
      <c r="M1098" s="17">
        <v>1853.72</v>
      </c>
      <c r="N1098" s="17">
        <v>1853.72</v>
      </c>
    </row>
    <row r="1099" spans="2:14">
      <c r="B1099" s="15">
        <v>1378348</v>
      </c>
      <c r="C1099" s="16">
        <v>38638</v>
      </c>
      <c r="D1099" s="15">
        <v>2005</v>
      </c>
      <c r="E1099" s="15"/>
      <c r="F1099" s="15" t="s">
        <v>961</v>
      </c>
      <c r="G1099" s="17"/>
      <c r="H1099" s="17">
        <v>0</v>
      </c>
      <c r="I1099" s="17">
        <v>0</v>
      </c>
      <c r="J1099" s="17">
        <v>0</v>
      </c>
      <c r="K1099" s="17">
        <v>0</v>
      </c>
      <c r="L1099" s="17">
        <v>0</v>
      </c>
      <c r="M1099" s="17">
        <v>0</v>
      </c>
      <c r="N1099" s="17">
        <v>0</v>
      </c>
    </row>
    <row r="1100" spans="2:14">
      <c r="B1100" s="15">
        <v>1378348</v>
      </c>
      <c r="C1100" s="16">
        <v>38638</v>
      </c>
      <c r="D1100" s="15">
        <v>2005</v>
      </c>
      <c r="E1100" s="15"/>
      <c r="F1100" s="15" t="s">
        <v>962</v>
      </c>
      <c r="G1100" s="17"/>
      <c r="H1100" s="17">
        <v>0</v>
      </c>
      <c r="I1100" s="17">
        <v>0</v>
      </c>
      <c r="J1100" s="17">
        <v>0</v>
      </c>
      <c r="K1100" s="17">
        <v>0</v>
      </c>
      <c r="L1100" s="17">
        <v>0</v>
      </c>
      <c r="M1100" s="17">
        <v>0</v>
      </c>
      <c r="N1100" s="17">
        <v>0</v>
      </c>
    </row>
    <row r="1101" spans="2:14">
      <c r="B1101" s="15">
        <v>1378348</v>
      </c>
      <c r="C1101" s="16">
        <v>38638</v>
      </c>
      <c r="D1101" s="15">
        <v>2005</v>
      </c>
      <c r="E1101" s="15"/>
      <c r="F1101" s="15" t="s">
        <v>963</v>
      </c>
      <c r="G1101" s="17"/>
      <c r="H1101" s="17">
        <v>0</v>
      </c>
      <c r="I1101" s="17">
        <v>1913.72</v>
      </c>
      <c r="J1101" s="17">
        <v>1913.72</v>
      </c>
      <c r="K1101" s="17">
        <v>1913.72</v>
      </c>
      <c r="L1101" s="17">
        <v>1913.72</v>
      </c>
      <c r="M1101" s="17">
        <v>1913.72</v>
      </c>
      <c r="N1101" s="17">
        <v>1913.72</v>
      </c>
    </row>
    <row r="1102" spans="2:14">
      <c r="B1102" s="15">
        <v>1379403</v>
      </c>
      <c r="C1102" s="16">
        <v>38472</v>
      </c>
      <c r="D1102" s="15">
        <v>2005</v>
      </c>
      <c r="E1102" s="15"/>
      <c r="F1102" s="15" t="s">
        <v>961</v>
      </c>
      <c r="G1102" s="17"/>
      <c r="H1102" s="17">
        <v>0</v>
      </c>
      <c r="I1102" s="17">
        <v>5280.7</v>
      </c>
      <c r="J1102" s="17">
        <v>5280.7</v>
      </c>
      <c r="K1102" s="17">
        <v>5280.7</v>
      </c>
      <c r="L1102" s="17">
        <v>5280.7</v>
      </c>
      <c r="M1102" s="17">
        <v>5280.7</v>
      </c>
      <c r="N1102" s="17">
        <v>5280.7</v>
      </c>
    </row>
    <row r="1103" spans="2:14">
      <c r="B1103" s="15">
        <v>1379403</v>
      </c>
      <c r="C1103" s="16">
        <v>38472</v>
      </c>
      <c r="D1103" s="15">
        <v>2005</v>
      </c>
      <c r="E1103" s="15"/>
      <c r="F1103" s="15" t="s">
        <v>962</v>
      </c>
      <c r="G1103" s="17"/>
      <c r="H1103" s="17">
        <v>5244.79</v>
      </c>
      <c r="I1103" s="17">
        <v>0</v>
      </c>
      <c r="J1103" s="17">
        <v>0</v>
      </c>
      <c r="K1103" s="17">
        <v>0</v>
      </c>
      <c r="L1103" s="17">
        <v>0</v>
      </c>
      <c r="M1103" s="17">
        <v>0</v>
      </c>
      <c r="N1103" s="17">
        <v>0</v>
      </c>
    </row>
    <row r="1104" spans="2:14">
      <c r="B1104" s="15">
        <v>1379403</v>
      </c>
      <c r="C1104" s="16">
        <v>38472</v>
      </c>
      <c r="D1104" s="15">
        <v>2005</v>
      </c>
      <c r="E1104" s="15"/>
      <c r="F1104" s="15" t="s">
        <v>963</v>
      </c>
      <c r="G1104" s="17"/>
      <c r="H1104" s="17">
        <v>5244.79</v>
      </c>
      <c r="I1104" s="17">
        <v>5244.79</v>
      </c>
      <c r="J1104" s="17">
        <v>5244.79</v>
      </c>
      <c r="K1104" s="17">
        <v>5244.79</v>
      </c>
      <c r="L1104" s="17">
        <v>5244.79</v>
      </c>
      <c r="M1104" s="17">
        <v>5244.79</v>
      </c>
      <c r="N1104" s="17">
        <v>5244.79</v>
      </c>
    </row>
    <row r="1105" spans="2:14">
      <c r="B1105" s="15">
        <v>1383942</v>
      </c>
      <c r="C1105" s="16">
        <v>38610</v>
      </c>
      <c r="D1105" s="15">
        <v>2005</v>
      </c>
      <c r="E1105" s="15"/>
      <c r="F1105" s="15" t="s">
        <v>961</v>
      </c>
      <c r="G1105" s="17"/>
      <c r="H1105" s="17">
        <v>0</v>
      </c>
      <c r="I1105" s="17">
        <v>1184.19</v>
      </c>
      <c r="J1105" s="17">
        <v>1184.19</v>
      </c>
      <c r="K1105" s="17">
        <v>1184.19</v>
      </c>
      <c r="L1105" s="17">
        <v>1184.19</v>
      </c>
      <c r="M1105" s="17">
        <v>1184.19</v>
      </c>
      <c r="N1105" s="17">
        <v>1184.19</v>
      </c>
    </row>
    <row r="1106" spans="2:14">
      <c r="B1106" s="15">
        <v>1383942</v>
      </c>
      <c r="C1106" s="16">
        <v>38610</v>
      </c>
      <c r="D1106" s="15">
        <v>2005</v>
      </c>
      <c r="E1106" s="15"/>
      <c r="F1106" s="15" t="s">
        <v>962</v>
      </c>
      <c r="G1106" s="17"/>
      <c r="H1106" s="17">
        <v>1500</v>
      </c>
      <c r="I1106" s="17">
        <v>0</v>
      </c>
      <c r="J1106" s="17">
        <v>0</v>
      </c>
      <c r="K1106" s="17">
        <v>0</v>
      </c>
      <c r="L1106" s="17">
        <v>0</v>
      </c>
      <c r="M1106" s="17">
        <v>0</v>
      </c>
      <c r="N1106" s="17">
        <v>0</v>
      </c>
    </row>
    <row r="1107" spans="2:14">
      <c r="B1107" s="15">
        <v>1383942</v>
      </c>
      <c r="C1107" s="16">
        <v>38610</v>
      </c>
      <c r="D1107" s="15">
        <v>2005</v>
      </c>
      <c r="E1107" s="15"/>
      <c r="F1107" s="15" t="s">
        <v>963</v>
      </c>
      <c r="G1107" s="17"/>
      <c r="H1107" s="17">
        <v>1500</v>
      </c>
      <c r="I1107" s="17">
        <v>1184.18</v>
      </c>
      <c r="J1107" s="17">
        <v>1184.18</v>
      </c>
      <c r="K1107" s="17">
        <v>1184.18</v>
      </c>
      <c r="L1107" s="17">
        <v>1184.18</v>
      </c>
      <c r="M1107" s="17">
        <v>1184.18</v>
      </c>
      <c r="N1107" s="17">
        <v>1184.18</v>
      </c>
    </row>
    <row r="1108" spans="2:14">
      <c r="B1108" s="15">
        <v>1391465</v>
      </c>
      <c r="C1108" s="16">
        <v>38624</v>
      </c>
      <c r="D1108" s="15">
        <v>2005</v>
      </c>
      <c r="E1108" s="15"/>
      <c r="F1108" s="15" t="s">
        <v>961</v>
      </c>
      <c r="G1108" s="17"/>
      <c r="H1108" s="17">
        <v>0</v>
      </c>
      <c r="I1108" s="17">
        <v>1752.25</v>
      </c>
      <c r="J1108" s="17">
        <v>1752.25</v>
      </c>
      <c r="K1108" s="17">
        <v>1752.25</v>
      </c>
      <c r="L1108" s="17">
        <v>1752.25</v>
      </c>
      <c r="M1108" s="17">
        <v>1752.25</v>
      </c>
      <c r="N1108" s="17">
        <v>1752.25</v>
      </c>
    </row>
    <row r="1109" spans="2:14">
      <c r="B1109" s="15">
        <v>1391465</v>
      </c>
      <c r="C1109" s="16">
        <v>38624</v>
      </c>
      <c r="D1109" s="15">
        <v>2005</v>
      </c>
      <c r="E1109" s="15"/>
      <c r="F1109" s="15" t="s">
        <v>962</v>
      </c>
      <c r="G1109" s="17"/>
      <c r="H1109" s="17">
        <v>1752.68</v>
      </c>
      <c r="I1109" s="17">
        <v>0.43</v>
      </c>
      <c r="J1109" s="17">
        <v>0.43</v>
      </c>
      <c r="K1109" s="17">
        <v>0.43</v>
      </c>
      <c r="L1109" s="17">
        <v>0.43</v>
      </c>
      <c r="M1109" s="17">
        <v>0.43</v>
      </c>
      <c r="N1109" s="17">
        <v>0.43</v>
      </c>
    </row>
    <row r="1110" spans="2:14">
      <c r="B1110" s="15">
        <v>1391465</v>
      </c>
      <c r="C1110" s="16">
        <v>38624</v>
      </c>
      <c r="D1110" s="15">
        <v>2005</v>
      </c>
      <c r="E1110" s="15"/>
      <c r="F1110" s="15" t="s">
        <v>963</v>
      </c>
      <c r="G1110" s="17"/>
      <c r="H1110" s="17">
        <v>1752.68</v>
      </c>
      <c r="I1110" s="17">
        <v>1752.68</v>
      </c>
      <c r="J1110" s="17">
        <v>1752.68</v>
      </c>
      <c r="K1110" s="17">
        <v>1752.68</v>
      </c>
      <c r="L1110" s="17">
        <v>1752.68</v>
      </c>
      <c r="M1110" s="17">
        <v>1752.68</v>
      </c>
      <c r="N1110" s="17">
        <v>1752.68</v>
      </c>
    </row>
    <row r="1111" spans="2:14">
      <c r="B1111" s="15">
        <v>1424795</v>
      </c>
      <c r="C1111" s="16">
        <v>38655</v>
      </c>
      <c r="D1111" s="15">
        <v>2005</v>
      </c>
      <c r="E1111" s="15"/>
      <c r="F1111" s="15" t="s">
        <v>961</v>
      </c>
      <c r="G1111" s="17"/>
      <c r="H1111" s="17">
        <v>0</v>
      </c>
      <c r="I1111" s="17">
        <v>0</v>
      </c>
      <c r="J1111" s="17">
        <v>0</v>
      </c>
      <c r="K1111" s="17">
        <v>0</v>
      </c>
      <c r="L1111" s="17">
        <v>0</v>
      </c>
      <c r="M1111" s="17">
        <v>0</v>
      </c>
      <c r="N1111" s="17">
        <v>0</v>
      </c>
    </row>
    <row r="1112" spans="2:14">
      <c r="B1112" s="15">
        <v>1424795</v>
      </c>
      <c r="C1112" s="16">
        <v>38655</v>
      </c>
      <c r="D1112" s="15">
        <v>2005</v>
      </c>
      <c r="E1112" s="15"/>
      <c r="F1112" s="15" t="s">
        <v>962</v>
      </c>
      <c r="G1112" s="17"/>
      <c r="H1112" s="17">
        <v>0</v>
      </c>
      <c r="I1112" s="17">
        <v>0</v>
      </c>
      <c r="J1112" s="17">
        <v>0</v>
      </c>
      <c r="K1112" s="17">
        <v>0</v>
      </c>
      <c r="L1112" s="17">
        <v>0</v>
      </c>
      <c r="M1112" s="17">
        <v>0</v>
      </c>
      <c r="N1112" s="17">
        <v>0</v>
      </c>
    </row>
    <row r="1113" spans="2:14">
      <c r="B1113" s="15">
        <v>1424795</v>
      </c>
      <c r="C1113" s="16">
        <v>38655</v>
      </c>
      <c r="D1113" s="15">
        <v>2005</v>
      </c>
      <c r="E1113" s="15"/>
      <c r="F1113" s="15" t="s">
        <v>963</v>
      </c>
      <c r="G1113" s="17"/>
      <c r="H1113" s="17">
        <v>0</v>
      </c>
      <c r="I1113" s="17">
        <v>1631.43</v>
      </c>
      <c r="J1113" s="17">
        <v>2595.36</v>
      </c>
      <c r="K1113" s="17">
        <v>2595.36</v>
      </c>
      <c r="L1113" s="17">
        <v>3396.03</v>
      </c>
      <c r="M1113" s="17">
        <v>3396.03</v>
      </c>
      <c r="N1113" s="17">
        <v>3396.03</v>
      </c>
    </row>
    <row r="1114" spans="2:14">
      <c r="B1114" s="15">
        <v>1436328</v>
      </c>
      <c r="C1114" s="16">
        <v>38539</v>
      </c>
      <c r="D1114" s="15">
        <v>2005</v>
      </c>
      <c r="E1114" s="15"/>
      <c r="F1114" s="15" t="s">
        <v>961</v>
      </c>
      <c r="G1114" s="17"/>
      <c r="H1114" s="17">
        <v>0</v>
      </c>
      <c r="I1114" s="17">
        <v>1341.68</v>
      </c>
      <c r="J1114" s="17">
        <v>1341.68</v>
      </c>
      <c r="K1114" s="17">
        <v>1341.68</v>
      </c>
      <c r="L1114" s="17">
        <v>1341.68</v>
      </c>
      <c r="M1114" s="17">
        <v>1341.68</v>
      </c>
      <c r="N1114" s="17">
        <v>1341.68</v>
      </c>
    </row>
    <row r="1115" spans="2:14">
      <c r="B1115" s="15">
        <v>1436328</v>
      </c>
      <c r="C1115" s="16">
        <v>38539</v>
      </c>
      <c r="D1115" s="15">
        <v>2005</v>
      </c>
      <c r="E1115" s="15"/>
      <c r="F1115" s="15" t="s">
        <v>962</v>
      </c>
      <c r="G1115" s="17"/>
      <c r="H1115" s="17">
        <v>1341.68</v>
      </c>
      <c r="I1115" s="17">
        <v>0</v>
      </c>
      <c r="J1115" s="17">
        <v>0</v>
      </c>
      <c r="K1115" s="17">
        <v>0</v>
      </c>
      <c r="L1115" s="17">
        <v>0</v>
      </c>
      <c r="M1115" s="17">
        <v>0</v>
      </c>
      <c r="N1115" s="17">
        <v>0</v>
      </c>
    </row>
    <row r="1116" spans="2:14">
      <c r="B1116" s="15">
        <v>1436328</v>
      </c>
      <c r="C1116" s="16">
        <v>38539</v>
      </c>
      <c r="D1116" s="15">
        <v>2005</v>
      </c>
      <c r="E1116" s="15"/>
      <c r="F1116" s="15" t="s">
        <v>963</v>
      </c>
      <c r="G1116" s="17"/>
      <c r="H1116" s="17">
        <v>1341.68</v>
      </c>
      <c r="I1116" s="17">
        <v>1341.68</v>
      </c>
      <c r="J1116" s="17">
        <v>1341.68</v>
      </c>
      <c r="K1116" s="17">
        <v>1341.68</v>
      </c>
      <c r="L1116" s="17">
        <v>1341.68</v>
      </c>
      <c r="M1116" s="17">
        <v>1341.68</v>
      </c>
      <c r="N1116" s="17">
        <v>1341.68</v>
      </c>
    </row>
    <row r="1117" spans="2:14">
      <c r="B1117" s="15">
        <v>1436435</v>
      </c>
      <c r="C1117" s="16">
        <v>38639</v>
      </c>
      <c r="D1117" s="15">
        <v>2005</v>
      </c>
      <c r="E1117" s="15"/>
      <c r="F1117" s="15" t="s">
        <v>961</v>
      </c>
      <c r="G1117" s="17"/>
      <c r="H1117" s="17">
        <v>0</v>
      </c>
      <c r="I1117" s="17">
        <v>0</v>
      </c>
      <c r="J1117" s="17">
        <v>0</v>
      </c>
      <c r="K1117" s="17">
        <v>0</v>
      </c>
      <c r="L1117" s="17">
        <v>0</v>
      </c>
      <c r="M1117" s="17">
        <v>0</v>
      </c>
      <c r="N1117" s="17">
        <v>0</v>
      </c>
    </row>
    <row r="1118" spans="2:14">
      <c r="B1118" s="15">
        <v>1436435</v>
      </c>
      <c r="C1118" s="16">
        <v>38639</v>
      </c>
      <c r="D1118" s="15">
        <v>2005</v>
      </c>
      <c r="E1118" s="15"/>
      <c r="F1118" s="15" t="s">
        <v>962</v>
      </c>
      <c r="G1118" s="17"/>
      <c r="H1118" s="17">
        <v>0</v>
      </c>
      <c r="I1118" s="17">
        <v>0</v>
      </c>
      <c r="J1118" s="17">
        <v>0</v>
      </c>
      <c r="K1118" s="17">
        <v>0</v>
      </c>
      <c r="L1118" s="17">
        <v>0</v>
      </c>
      <c r="M1118" s="17">
        <v>0</v>
      </c>
      <c r="N1118" s="17">
        <v>0</v>
      </c>
    </row>
    <row r="1119" spans="2:14">
      <c r="B1119" s="15">
        <v>1436435</v>
      </c>
      <c r="C1119" s="16">
        <v>38639</v>
      </c>
      <c r="D1119" s="15">
        <v>2005</v>
      </c>
      <c r="E1119" s="15"/>
      <c r="F1119" s="15" t="s">
        <v>963</v>
      </c>
      <c r="G1119" s="17"/>
      <c r="H1119" s="17">
        <v>0</v>
      </c>
      <c r="I1119" s="17">
        <v>2943.99</v>
      </c>
      <c r="J1119" s="17">
        <v>2943.99</v>
      </c>
      <c r="K1119" s="17">
        <v>2943.99</v>
      </c>
      <c r="L1119" s="17">
        <v>2943.99</v>
      </c>
      <c r="M1119" s="17">
        <v>2943.99</v>
      </c>
      <c r="N1119" s="17">
        <v>2943.99</v>
      </c>
    </row>
    <row r="1120" spans="2:14">
      <c r="B1120" s="15">
        <v>1436542</v>
      </c>
      <c r="C1120" s="16">
        <v>38450</v>
      </c>
      <c r="D1120" s="15">
        <v>2005</v>
      </c>
      <c r="E1120" s="15"/>
      <c r="F1120" s="15" t="s">
        <v>961</v>
      </c>
      <c r="G1120" s="17"/>
      <c r="H1120" s="17">
        <v>0</v>
      </c>
      <c r="I1120" s="17">
        <v>0</v>
      </c>
      <c r="J1120" s="17">
        <v>0</v>
      </c>
      <c r="K1120" s="17">
        <v>0</v>
      </c>
      <c r="L1120" s="17">
        <v>0</v>
      </c>
      <c r="M1120" s="17">
        <v>0</v>
      </c>
      <c r="N1120" s="17">
        <v>0</v>
      </c>
    </row>
    <row r="1121" spans="2:14">
      <c r="B1121" s="15">
        <v>1436542</v>
      </c>
      <c r="C1121" s="16">
        <v>38450</v>
      </c>
      <c r="D1121" s="15">
        <v>2005</v>
      </c>
      <c r="E1121" s="15"/>
      <c r="F1121" s="15" t="s">
        <v>962</v>
      </c>
      <c r="G1121" s="17"/>
      <c r="H1121" s="17">
        <v>41996</v>
      </c>
      <c r="I1121" s="17">
        <v>41996</v>
      </c>
      <c r="J1121" s="17">
        <v>0</v>
      </c>
      <c r="K1121" s="17">
        <v>0</v>
      </c>
      <c r="L1121" s="17">
        <v>0</v>
      </c>
      <c r="M1121" s="17">
        <v>0</v>
      </c>
      <c r="N1121" s="17">
        <v>0</v>
      </c>
    </row>
    <row r="1122" spans="2:14">
      <c r="B1122" s="15">
        <v>1436542</v>
      </c>
      <c r="C1122" s="16">
        <v>38450</v>
      </c>
      <c r="D1122" s="15">
        <v>2005</v>
      </c>
      <c r="E1122" s="15"/>
      <c r="F1122" s="15" t="s">
        <v>963</v>
      </c>
      <c r="G1122" s="17"/>
      <c r="H1122" s="17">
        <v>41996</v>
      </c>
      <c r="I1122" s="17">
        <v>44098.63</v>
      </c>
      <c r="J1122" s="17">
        <v>7045.28</v>
      </c>
      <c r="K1122" s="17">
        <v>7045.28</v>
      </c>
      <c r="L1122" s="17">
        <v>7045.28</v>
      </c>
      <c r="M1122" s="17">
        <v>7045.28</v>
      </c>
      <c r="N1122" s="17">
        <v>8260.68</v>
      </c>
    </row>
    <row r="1123" spans="2:14">
      <c r="B1123" s="15">
        <v>1437177</v>
      </c>
      <c r="C1123" s="16">
        <v>38641</v>
      </c>
      <c r="D1123" s="15">
        <v>2005</v>
      </c>
      <c r="E1123" s="15"/>
      <c r="F1123" s="15" t="s">
        <v>961</v>
      </c>
      <c r="G1123" s="17"/>
      <c r="H1123" s="17">
        <v>0</v>
      </c>
      <c r="I1123" s="17">
        <v>0</v>
      </c>
      <c r="J1123" s="17">
        <v>0</v>
      </c>
      <c r="K1123" s="17">
        <v>0</v>
      </c>
      <c r="L1123" s="17">
        <v>0</v>
      </c>
      <c r="M1123" s="17">
        <v>0</v>
      </c>
      <c r="N1123" s="17">
        <v>0</v>
      </c>
    </row>
    <row r="1124" spans="2:14">
      <c r="B1124" s="15">
        <v>1437177</v>
      </c>
      <c r="C1124" s="16">
        <v>38641</v>
      </c>
      <c r="D1124" s="15">
        <v>2005</v>
      </c>
      <c r="E1124" s="15"/>
      <c r="F1124" s="15" t="s">
        <v>962</v>
      </c>
      <c r="G1124" s="17"/>
      <c r="H1124" s="17">
        <v>0</v>
      </c>
      <c r="I1124" s="17">
        <v>0</v>
      </c>
      <c r="J1124" s="17">
        <v>0</v>
      </c>
      <c r="K1124" s="17">
        <v>0</v>
      </c>
      <c r="L1124" s="17">
        <v>0</v>
      </c>
      <c r="M1124" s="17">
        <v>0</v>
      </c>
      <c r="N1124" s="17">
        <v>0</v>
      </c>
    </row>
    <row r="1125" spans="2:14">
      <c r="B1125" s="15">
        <v>1437177</v>
      </c>
      <c r="C1125" s="16">
        <v>38641</v>
      </c>
      <c r="D1125" s="15">
        <v>2005</v>
      </c>
      <c r="E1125" s="15"/>
      <c r="F1125" s="15" t="s">
        <v>963</v>
      </c>
      <c r="G1125" s="17"/>
      <c r="H1125" s="17">
        <v>0</v>
      </c>
      <c r="I1125" s="17">
        <v>2715.67</v>
      </c>
      <c r="J1125" s="17">
        <v>2715.67</v>
      </c>
      <c r="K1125" s="17">
        <v>2715.67</v>
      </c>
      <c r="L1125" s="17">
        <v>2715.67</v>
      </c>
      <c r="M1125" s="17">
        <v>2715.67</v>
      </c>
      <c r="N1125" s="17">
        <v>2715.67</v>
      </c>
    </row>
    <row r="1126" spans="2:14">
      <c r="B1126" s="15">
        <v>1463603</v>
      </c>
      <c r="C1126" s="16">
        <v>38621</v>
      </c>
      <c r="D1126" s="15">
        <v>2005</v>
      </c>
      <c r="E1126" s="15"/>
      <c r="F1126" s="15" t="s">
        <v>961</v>
      </c>
      <c r="G1126" s="17"/>
      <c r="H1126" s="17">
        <v>0</v>
      </c>
      <c r="I1126" s="17">
        <v>1626.33</v>
      </c>
      <c r="J1126" s="17">
        <v>1626.33</v>
      </c>
      <c r="K1126" s="17">
        <v>1626.33</v>
      </c>
      <c r="L1126" s="17">
        <v>1626.33</v>
      </c>
      <c r="M1126" s="17">
        <v>1626.33</v>
      </c>
      <c r="N1126" s="17">
        <v>1626.33</v>
      </c>
    </row>
    <row r="1127" spans="2:14">
      <c r="B1127" s="15">
        <v>1463603</v>
      </c>
      <c r="C1127" s="16">
        <v>38621</v>
      </c>
      <c r="D1127" s="15">
        <v>2005</v>
      </c>
      <c r="E1127" s="15"/>
      <c r="F1127" s="15" t="s">
        <v>962</v>
      </c>
      <c r="G1127" s="17"/>
      <c r="H1127" s="17">
        <v>1626.32</v>
      </c>
      <c r="I1127" s="17">
        <v>0</v>
      </c>
      <c r="J1127" s="17">
        <v>0</v>
      </c>
      <c r="K1127" s="17">
        <v>0</v>
      </c>
      <c r="L1127" s="17">
        <v>0</v>
      </c>
      <c r="M1127" s="17">
        <v>0</v>
      </c>
      <c r="N1127" s="17">
        <v>0</v>
      </c>
    </row>
    <row r="1128" spans="2:14">
      <c r="B1128" s="15">
        <v>1463603</v>
      </c>
      <c r="C1128" s="16">
        <v>38621</v>
      </c>
      <c r="D1128" s="15">
        <v>2005</v>
      </c>
      <c r="E1128" s="15"/>
      <c r="F1128" s="15" t="s">
        <v>963</v>
      </c>
      <c r="G1128" s="17"/>
      <c r="H1128" s="17">
        <v>1626.32</v>
      </c>
      <c r="I1128" s="17">
        <v>1626.32</v>
      </c>
      <c r="J1128" s="17">
        <v>1626.32</v>
      </c>
      <c r="K1128" s="17">
        <v>1626.32</v>
      </c>
      <c r="L1128" s="17">
        <v>1626.32</v>
      </c>
      <c r="M1128" s="17">
        <v>1626.32</v>
      </c>
      <c r="N1128" s="17">
        <v>1626.32</v>
      </c>
    </row>
    <row r="1129" spans="2:14">
      <c r="B1129" s="15">
        <v>1471721</v>
      </c>
      <c r="C1129" s="16">
        <v>38659</v>
      </c>
      <c r="D1129" s="15">
        <v>2005</v>
      </c>
      <c r="E1129" s="15"/>
      <c r="F1129" s="15" t="s">
        <v>961</v>
      </c>
      <c r="G1129" s="17"/>
      <c r="H1129" s="17"/>
      <c r="I1129" s="17"/>
      <c r="J1129" s="17">
        <v>0</v>
      </c>
      <c r="K1129" s="17">
        <v>0</v>
      </c>
      <c r="L1129" s="17">
        <v>0</v>
      </c>
      <c r="M1129" s="17">
        <v>0</v>
      </c>
      <c r="N1129" s="17">
        <v>0</v>
      </c>
    </row>
    <row r="1130" spans="2:14">
      <c r="B1130" s="15">
        <v>1471721</v>
      </c>
      <c r="C1130" s="16">
        <v>38659</v>
      </c>
      <c r="D1130" s="15">
        <v>2005</v>
      </c>
      <c r="E1130" s="15"/>
      <c r="F1130" s="15" t="s">
        <v>962</v>
      </c>
      <c r="G1130" s="17"/>
      <c r="H1130" s="17"/>
      <c r="I1130" s="17"/>
      <c r="J1130" s="17">
        <v>0</v>
      </c>
      <c r="K1130" s="17">
        <v>0</v>
      </c>
      <c r="L1130" s="17">
        <v>0</v>
      </c>
      <c r="M1130" s="17">
        <v>0</v>
      </c>
      <c r="N1130" s="17">
        <v>0</v>
      </c>
    </row>
    <row r="1131" spans="2:14">
      <c r="B1131" s="15">
        <v>1471721</v>
      </c>
      <c r="C1131" s="16">
        <v>38659</v>
      </c>
      <c r="D1131" s="15">
        <v>2005</v>
      </c>
      <c r="E1131" s="15"/>
      <c r="F1131" s="15" t="s">
        <v>963</v>
      </c>
      <c r="G1131" s="17"/>
      <c r="H1131" s="17"/>
      <c r="I1131" s="17"/>
      <c r="J1131" s="17">
        <v>0</v>
      </c>
      <c r="K1131" s="17">
        <v>5525.55</v>
      </c>
      <c r="L1131" s="17">
        <v>5525.55</v>
      </c>
      <c r="M1131" s="17">
        <v>5525.55</v>
      </c>
      <c r="N1131" s="17">
        <v>5525.55</v>
      </c>
    </row>
    <row r="1132" spans="2:14">
      <c r="B1132" s="15">
        <v>1471762</v>
      </c>
      <c r="C1132" s="16">
        <v>38657</v>
      </c>
      <c r="D1132" s="15">
        <v>2005</v>
      </c>
      <c r="E1132" s="15"/>
      <c r="F1132" s="15" t="s">
        <v>961</v>
      </c>
      <c r="G1132" s="17"/>
      <c r="H1132" s="17">
        <v>0</v>
      </c>
      <c r="I1132" s="17">
        <v>0</v>
      </c>
      <c r="J1132" s="17">
        <v>0</v>
      </c>
      <c r="K1132" s="17">
        <v>0</v>
      </c>
      <c r="L1132" s="17">
        <v>0</v>
      </c>
      <c r="M1132" s="17">
        <v>0</v>
      </c>
      <c r="N1132" s="17">
        <v>0</v>
      </c>
    </row>
    <row r="1133" spans="2:14">
      <c r="B1133" s="15">
        <v>1471762</v>
      </c>
      <c r="C1133" s="16">
        <v>38657</v>
      </c>
      <c r="D1133" s="15">
        <v>2005</v>
      </c>
      <c r="E1133" s="15"/>
      <c r="F1133" s="15" t="s">
        <v>962</v>
      </c>
      <c r="G1133" s="17"/>
      <c r="H1133" s="17">
        <v>0</v>
      </c>
      <c r="I1133" s="17">
        <v>0</v>
      </c>
      <c r="J1133" s="17">
        <v>0</v>
      </c>
      <c r="K1133" s="17">
        <v>0</v>
      </c>
      <c r="L1133" s="17">
        <v>0</v>
      </c>
      <c r="M1133" s="17">
        <v>0</v>
      </c>
      <c r="N1133" s="17">
        <v>0</v>
      </c>
    </row>
    <row r="1134" spans="2:14">
      <c r="B1134" s="15">
        <v>1471762</v>
      </c>
      <c r="C1134" s="16">
        <v>38657</v>
      </c>
      <c r="D1134" s="15">
        <v>2005</v>
      </c>
      <c r="E1134" s="15"/>
      <c r="F1134" s="15" t="s">
        <v>963</v>
      </c>
      <c r="G1134" s="17"/>
      <c r="H1134" s="17">
        <v>0</v>
      </c>
      <c r="I1134" s="17">
        <v>0</v>
      </c>
      <c r="J1134" s="17">
        <v>6138.95</v>
      </c>
      <c r="K1134" s="17">
        <v>6138.95</v>
      </c>
      <c r="L1134" s="17">
        <v>6138.95</v>
      </c>
      <c r="M1134" s="17">
        <v>6138.95</v>
      </c>
      <c r="N1134" s="17">
        <v>6138.95</v>
      </c>
    </row>
    <row r="1135" spans="2:14">
      <c r="B1135" s="15">
        <v>1491158</v>
      </c>
      <c r="C1135" s="16">
        <v>38664</v>
      </c>
      <c r="D1135" s="15">
        <v>2005</v>
      </c>
      <c r="E1135" s="15"/>
      <c r="F1135" s="15" t="s">
        <v>961</v>
      </c>
      <c r="G1135" s="17"/>
      <c r="H1135" s="17">
        <v>0</v>
      </c>
      <c r="I1135" s="17">
        <v>0</v>
      </c>
      <c r="J1135" s="17">
        <v>0</v>
      </c>
      <c r="K1135" s="17">
        <v>0</v>
      </c>
      <c r="L1135" s="17">
        <v>0</v>
      </c>
      <c r="M1135" s="17">
        <v>0</v>
      </c>
      <c r="N1135" s="17">
        <v>0</v>
      </c>
    </row>
    <row r="1136" spans="2:14">
      <c r="B1136" s="15">
        <v>1491158</v>
      </c>
      <c r="C1136" s="16">
        <v>38664</v>
      </c>
      <c r="D1136" s="15">
        <v>2005</v>
      </c>
      <c r="E1136" s="15"/>
      <c r="F1136" s="15" t="s">
        <v>962</v>
      </c>
      <c r="G1136" s="17"/>
      <c r="H1136" s="17">
        <v>0</v>
      </c>
      <c r="I1136" s="17">
        <v>0</v>
      </c>
      <c r="J1136" s="17">
        <v>0</v>
      </c>
      <c r="K1136" s="17">
        <v>0</v>
      </c>
      <c r="L1136" s="17">
        <v>0</v>
      </c>
      <c r="M1136" s="17">
        <v>0</v>
      </c>
      <c r="N1136" s="17">
        <v>0</v>
      </c>
    </row>
    <row r="1137" spans="2:14">
      <c r="B1137" s="15">
        <v>1491158</v>
      </c>
      <c r="C1137" s="16">
        <v>38664</v>
      </c>
      <c r="D1137" s="15">
        <v>2005</v>
      </c>
      <c r="E1137" s="15"/>
      <c r="F1137" s="15" t="s">
        <v>963</v>
      </c>
      <c r="G1137" s="17"/>
      <c r="H1137" s="17">
        <v>0</v>
      </c>
      <c r="I1137" s="17">
        <v>2879.79</v>
      </c>
      <c r="J1137" s="17">
        <v>2879.79</v>
      </c>
      <c r="K1137" s="17">
        <v>2879.79</v>
      </c>
      <c r="L1137" s="17">
        <v>2879.79</v>
      </c>
      <c r="M1137" s="17">
        <v>2879.79</v>
      </c>
      <c r="N1137" s="17">
        <v>2879.79</v>
      </c>
    </row>
    <row r="1138" spans="2:14">
      <c r="B1138" s="15">
        <v>1499755</v>
      </c>
      <c r="C1138" s="16">
        <v>38593</v>
      </c>
      <c r="D1138" s="15">
        <v>2005</v>
      </c>
      <c r="E1138" s="15"/>
      <c r="F1138" s="15" t="s">
        <v>961</v>
      </c>
      <c r="G1138" s="17"/>
      <c r="H1138" s="17">
        <v>0</v>
      </c>
      <c r="I1138" s="17">
        <v>2027.62</v>
      </c>
      <c r="J1138" s="17">
        <v>2027.62</v>
      </c>
      <c r="K1138" s="17">
        <v>2027.62</v>
      </c>
      <c r="L1138" s="17">
        <v>2027.62</v>
      </c>
      <c r="M1138" s="17">
        <v>2027.62</v>
      </c>
      <c r="N1138" s="17">
        <v>2027.62</v>
      </c>
    </row>
    <row r="1139" spans="2:14">
      <c r="B1139" s="15">
        <v>1499755</v>
      </c>
      <c r="C1139" s="16">
        <v>38593</v>
      </c>
      <c r="D1139" s="15">
        <v>2005</v>
      </c>
      <c r="E1139" s="15"/>
      <c r="F1139" s="15" t="s">
        <v>962</v>
      </c>
      <c r="G1139" s="17"/>
      <c r="H1139" s="17">
        <v>2027.63</v>
      </c>
      <c r="I1139" s="17">
        <v>0.01</v>
      </c>
      <c r="J1139" s="17">
        <v>0.01</v>
      </c>
      <c r="K1139" s="17">
        <v>0.01</v>
      </c>
      <c r="L1139" s="17">
        <v>0.01</v>
      </c>
      <c r="M1139" s="17">
        <v>0.01</v>
      </c>
      <c r="N1139" s="17">
        <v>0.01</v>
      </c>
    </row>
    <row r="1140" spans="2:14">
      <c r="B1140" s="15">
        <v>1499755</v>
      </c>
      <c r="C1140" s="16">
        <v>38593</v>
      </c>
      <c r="D1140" s="15">
        <v>2005</v>
      </c>
      <c r="E1140" s="15"/>
      <c r="F1140" s="15" t="s">
        <v>963</v>
      </c>
      <c r="G1140" s="17"/>
      <c r="H1140" s="17">
        <v>2027.63</v>
      </c>
      <c r="I1140" s="17">
        <v>2027.63</v>
      </c>
      <c r="J1140" s="17">
        <v>2027.63</v>
      </c>
      <c r="K1140" s="17">
        <v>2027.63</v>
      </c>
      <c r="L1140" s="17">
        <v>2027.63</v>
      </c>
      <c r="M1140" s="17">
        <v>2027.63</v>
      </c>
      <c r="N1140" s="17">
        <v>2027.63</v>
      </c>
    </row>
    <row r="1141" spans="2:14">
      <c r="B1141" s="15">
        <v>1501477</v>
      </c>
      <c r="C1141" s="16">
        <v>38669</v>
      </c>
      <c r="D1141" s="15">
        <v>2005</v>
      </c>
      <c r="E1141" s="15"/>
      <c r="F1141" s="15" t="s">
        <v>961</v>
      </c>
      <c r="G1141" s="17"/>
      <c r="H1141" s="17">
        <v>0</v>
      </c>
      <c r="I1141" s="17">
        <v>0</v>
      </c>
      <c r="J1141" s="17">
        <v>0</v>
      </c>
      <c r="K1141" s="17">
        <v>0</v>
      </c>
      <c r="L1141" s="17">
        <v>0</v>
      </c>
      <c r="M1141" s="17">
        <v>0</v>
      </c>
      <c r="N1141" s="17">
        <v>0</v>
      </c>
    </row>
    <row r="1142" spans="2:14">
      <c r="B1142" s="15">
        <v>1501477</v>
      </c>
      <c r="C1142" s="16">
        <v>38669</v>
      </c>
      <c r="D1142" s="15">
        <v>2005</v>
      </c>
      <c r="E1142" s="15"/>
      <c r="F1142" s="15" t="s">
        <v>962</v>
      </c>
      <c r="G1142" s="17"/>
      <c r="H1142" s="17">
        <v>0</v>
      </c>
      <c r="I1142" s="17">
        <v>0</v>
      </c>
      <c r="J1142" s="17">
        <v>0</v>
      </c>
      <c r="K1142" s="17">
        <v>0</v>
      </c>
      <c r="L1142" s="17">
        <v>0</v>
      </c>
      <c r="M1142" s="17">
        <v>0</v>
      </c>
      <c r="N1142" s="17">
        <v>0</v>
      </c>
    </row>
    <row r="1143" spans="2:14">
      <c r="B1143" s="15">
        <v>1501477</v>
      </c>
      <c r="C1143" s="16">
        <v>38669</v>
      </c>
      <c r="D1143" s="15">
        <v>2005</v>
      </c>
      <c r="E1143" s="15"/>
      <c r="F1143" s="15" t="s">
        <v>963</v>
      </c>
      <c r="G1143" s="17"/>
      <c r="H1143" s="17">
        <v>0</v>
      </c>
      <c r="I1143" s="17">
        <v>3535.44</v>
      </c>
      <c r="J1143" s="17">
        <v>3535.44</v>
      </c>
      <c r="K1143" s="17">
        <v>3535.44</v>
      </c>
      <c r="L1143" s="17">
        <v>3535.44</v>
      </c>
      <c r="M1143" s="17">
        <v>3535.44</v>
      </c>
      <c r="N1143" s="17">
        <v>3535.44</v>
      </c>
    </row>
    <row r="1144" spans="2:14">
      <c r="B1144" s="15">
        <v>1505734</v>
      </c>
      <c r="C1144" s="16">
        <v>38670</v>
      </c>
      <c r="D1144" s="15">
        <v>2005</v>
      </c>
      <c r="E1144" s="15"/>
      <c r="F1144" s="15" t="s">
        <v>961</v>
      </c>
      <c r="G1144" s="17"/>
      <c r="H1144" s="17">
        <v>0</v>
      </c>
      <c r="I1144" s="17">
        <v>848.09</v>
      </c>
      <c r="J1144" s="17">
        <v>848.09</v>
      </c>
      <c r="K1144" s="17">
        <v>848.09</v>
      </c>
      <c r="L1144" s="17">
        <v>848.09</v>
      </c>
      <c r="M1144" s="17">
        <v>848.09</v>
      </c>
      <c r="N1144" s="17">
        <v>848.09</v>
      </c>
    </row>
    <row r="1145" spans="2:14">
      <c r="B1145" s="15">
        <v>1505734</v>
      </c>
      <c r="C1145" s="16">
        <v>38670</v>
      </c>
      <c r="D1145" s="15">
        <v>2005</v>
      </c>
      <c r="E1145" s="15"/>
      <c r="F1145" s="15" t="s">
        <v>962</v>
      </c>
      <c r="G1145" s="17"/>
      <c r="H1145" s="17">
        <v>1500</v>
      </c>
      <c r="I1145" s="17">
        <v>0</v>
      </c>
      <c r="J1145" s="17">
        <v>0</v>
      </c>
      <c r="K1145" s="17">
        <v>0</v>
      </c>
      <c r="L1145" s="17">
        <v>0</v>
      </c>
      <c r="M1145" s="17">
        <v>0</v>
      </c>
      <c r="N1145" s="17">
        <v>0</v>
      </c>
    </row>
    <row r="1146" spans="2:14">
      <c r="B1146" s="15">
        <v>1505734</v>
      </c>
      <c r="C1146" s="16">
        <v>38670</v>
      </c>
      <c r="D1146" s="15">
        <v>2005</v>
      </c>
      <c r="E1146" s="15"/>
      <c r="F1146" s="15" t="s">
        <v>963</v>
      </c>
      <c r="G1146" s="17"/>
      <c r="H1146" s="17">
        <v>1500</v>
      </c>
      <c r="I1146" s="17">
        <v>848.09</v>
      </c>
      <c r="J1146" s="17">
        <v>848.09</v>
      </c>
      <c r="K1146" s="17">
        <v>848.09</v>
      </c>
      <c r="L1146" s="17">
        <v>848.09</v>
      </c>
      <c r="M1146" s="17">
        <v>848.09</v>
      </c>
      <c r="N1146" s="17">
        <v>848.09</v>
      </c>
    </row>
    <row r="1147" spans="2:14">
      <c r="B1147" s="15">
        <v>1513209</v>
      </c>
      <c r="C1147" s="16">
        <v>38607</v>
      </c>
      <c r="D1147" s="15">
        <v>2005</v>
      </c>
      <c r="E1147" s="15"/>
      <c r="F1147" s="15" t="s">
        <v>961</v>
      </c>
      <c r="G1147" s="17"/>
      <c r="H1147" s="17"/>
      <c r="I1147" s="17">
        <v>592.63</v>
      </c>
      <c r="J1147" s="17">
        <v>592.63</v>
      </c>
      <c r="K1147" s="17">
        <v>592.63</v>
      </c>
      <c r="L1147" s="17">
        <v>592.63</v>
      </c>
      <c r="M1147" s="17">
        <v>592.63</v>
      </c>
      <c r="N1147" s="17">
        <v>592.63</v>
      </c>
    </row>
    <row r="1148" spans="2:14">
      <c r="B1148" s="15">
        <v>1513209</v>
      </c>
      <c r="C1148" s="16">
        <v>38607</v>
      </c>
      <c r="D1148" s="15">
        <v>2005</v>
      </c>
      <c r="E1148" s="15"/>
      <c r="F1148" s="15" t="s">
        <v>962</v>
      </c>
      <c r="G1148" s="17"/>
      <c r="H1148" s="17"/>
      <c r="I1148" s="17">
        <v>0.01</v>
      </c>
      <c r="J1148" s="17">
        <v>0.01</v>
      </c>
      <c r="K1148" s="17">
        <v>0.01</v>
      </c>
      <c r="L1148" s="17">
        <v>0.01</v>
      </c>
      <c r="M1148" s="17">
        <v>0.01</v>
      </c>
      <c r="N1148" s="17">
        <v>0.01</v>
      </c>
    </row>
    <row r="1149" spans="2:14">
      <c r="B1149" s="15">
        <v>1513209</v>
      </c>
      <c r="C1149" s="16">
        <v>38607</v>
      </c>
      <c r="D1149" s="15">
        <v>2005</v>
      </c>
      <c r="E1149" s="15"/>
      <c r="F1149" s="15" t="s">
        <v>963</v>
      </c>
      <c r="G1149" s="17"/>
      <c r="H1149" s="17"/>
      <c r="I1149" s="17">
        <v>592.64</v>
      </c>
      <c r="J1149" s="17">
        <v>592.64</v>
      </c>
      <c r="K1149" s="17">
        <v>592.64</v>
      </c>
      <c r="L1149" s="17">
        <v>592.64</v>
      </c>
      <c r="M1149" s="17">
        <v>592.64</v>
      </c>
      <c r="N1149" s="17">
        <v>592.64</v>
      </c>
    </row>
    <row r="1150" spans="2:14">
      <c r="B1150" s="15">
        <v>1526680</v>
      </c>
      <c r="C1150" s="16">
        <v>38220</v>
      </c>
      <c r="D1150" s="15">
        <v>2004</v>
      </c>
      <c r="E1150" s="15"/>
      <c r="F1150" s="15" t="s">
        <v>961</v>
      </c>
      <c r="G1150" s="17"/>
      <c r="H1150" s="17">
        <v>0</v>
      </c>
      <c r="I1150" s="17">
        <v>2356.0500000000002</v>
      </c>
      <c r="J1150" s="17">
        <v>2356.0500000000002</v>
      </c>
      <c r="K1150" s="17">
        <v>2356.0500000000002</v>
      </c>
      <c r="L1150" s="17">
        <v>2356.0500000000002</v>
      </c>
      <c r="M1150" s="17">
        <v>2356.0500000000002</v>
      </c>
      <c r="N1150" s="17">
        <v>2356.0500000000002</v>
      </c>
    </row>
    <row r="1151" spans="2:14">
      <c r="B1151" s="15">
        <v>1526680</v>
      </c>
      <c r="C1151" s="16">
        <v>38220</v>
      </c>
      <c r="D1151" s="15">
        <v>2004</v>
      </c>
      <c r="E1151" s="15"/>
      <c r="F1151" s="15" t="s">
        <v>962</v>
      </c>
      <c r="G1151" s="17"/>
      <c r="H1151" s="17">
        <v>2356.0500000000002</v>
      </c>
      <c r="I1151" s="17">
        <v>0</v>
      </c>
      <c r="J1151" s="17">
        <v>0</v>
      </c>
      <c r="K1151" s="17">
        <v>0</v>
      </c>
      <c r="L1151" s="17">
        <v>0</v>
      </c>
      <c r="M1151" s="17">
        <v>0</v>
      </c>
      <c r="N1151" s="17">
        <v>0</v>
      </c>
    </row>
    <row r="1152" spans="2:14">
      <c r="B1152" s="15">
        <v>1526680</v>
      </c>
      <c r="C1152" s="16">
        <v>38220</v>
      </c>
      <c r="D1152" s="15">
        <v>2004</v>
      </c>
      <c r="E1152" s="15"/>
      <c r="F1152" s="15" t="s">
        <v>963</v>
      </c>
      <c r="G1152" s="17"/>
      <c r="H1152" s="17">
        <v>2356.0500000000002</v>
      </c>
      <c r="I1152" s="17">
        <v>2356.0500000000002</v>
      </c>
      <c r="J1152" s="17">
        <v>2356.0500000000002</v>
      </c>
      <c r="K1152" s="17">
        <v>2356.0500000000002</v>
      </c>
      <c r="L1152" s="17">
        <v>2356.0500000000002</v>
      </c>
      <c r="M1152" s="17">
        <v>2356.0500000000002</v>
      </c>
      <c r="N1152" s="17">
        <v>2356.0500000000002</v>
      </c>
    </row>
    <row r="1153" spans="2:14">
      <c r="B1153" s="15">
        <v>1539279</v>
      </c>
      <c r="C1153" s="16">
        <v>38674</v>
      </c>
      <c r="D1153" s="15">
        <v>2005</v>
      </c>
      <c r="E1153" s="15"/>
      <c r="F1153" s="15" t="s">
        <v>961</v>
      </c>
      <c r="G1153" s="17"/>
      <c r="H1153" s="17">
        <v>0</v>
      </c>
      <c r="I1153" s="17">
        <v>0</v>
      </c>
      <c r="J1153" s="17">
        <v>285348.33</v>
      </c>
      <c r="K1153" s="17">
        <v>285348.33</v>
      </c>
      <c r="L1153" s="17">
        <v>285348.33</v>
      </c>
      <c r="M1153" s="17">
        <v>285348.33</v>
      </c>
      <c r="N1153" s="17">
        <v>285348.33</v>
      </c>
    </row>
    <row r="1154" spans="2:14">
      <c r="B1154" s="15">
        <v>1539279</v>
      </c>
      <c r="C1154" s="16">
        <v>38674</v>
      </c>
      <c r="D1154" s="15">
        <v>2005</v>
      </c>
      <c r="E1154" s="15"/>
      <c r="F1154" s="15" t="s">
        <v>962</v>
      </c>
      <c r="G1154" s="17"/>
      <c r="H1154" s="17">
        <v>388321</v>
      </c>
      <c r="I1154" s="17">
        <v>388321</v>
      </c>
      <c r="J1154" s="17">
        <v>0</v>
      </c>
      <c r="K1154" s="17">
        <v>0</v>
      </c>
      <c r="L1154" s="17">
        <v>0</v>
      </c>
      <c r="M1154" s="17">
        <v>0</v>
      </c>
      <c r="N1154" s="17">
        <v>0</v>
      </c>
    </row>
    <row r="1155" spans="2:14">
      <c r="B1155" s="15">
        <v>1539279</v>
      </c>
      <c r="C1155" s="16">
        <v>38674</v>
      </c>
      <c r="D1155" s="15">
        <v>2005</v>
      </c>
      <c r="E1155" s="15"/>
      <c r="F1155" s="15" t="s">
        <v>963</v>
      </c>
      <c r="G1155" s="17"/>
      <c r="H1155" s="17">
        <v>388321</v>
      </c>
      <c r="I1155" s="17">
        <v>390785.47</v>
      </c>
      <c r="J1155" s="17">
        <v>293516.09999999998</v>
      </c>
      <c r="K1155" s="17">
        <v>293516.09999999998</v>
      </c>
      <c r="L1155" s="17">
        <v>293516.09999999998</v>
      </c>
      <c r="M1155" s="17">
        <v>293516.09999999998</v>
      </c>
      <c r="N1155" s="17">
        <v>293516.09999999998</v>
      </c>
    </row>
    <row r="1156" spans="2:14">
      <c r="B1156" s="15">
        <v>1539402</v>
      </c>
      <c r="C1156" s="16">
        <v>38677</v>
      </c>
      <c r="D1156" s="15">
        <v>2005</v>
      </c>
      <c r="E1156" s="15"/>
      <c r="F1156" s="15" t="s">
        <v>961</v>
      </c>
      <c r="G1156" s="17"/>
      <c r="H1156" s="17">
        <v>0</v>
      </c>
      <c r="I1156" s="17">
        <v>6400.8</v>
      </c>
      <c r="J1156" s="17">
        <v>6400.8</v>
      </c>
      <c r="K1156" s="17">
        <v>6400.8</v>
      </c>
      <c r="L1156" s="17">
        <v>6400.8</v>
      </c>
      <c r="M1156" s="17">
        <v>6400.8</v>
      </c>
      <c r="N1156" s="17">
        <v>6400.8</v>
      </c>
    </row>
    <row r="1157" spans="2:14">
      <c r="B1157" s="15">
        <v>1539402</v>
      </c>
      <c r="C1157" s="16">
        <v>38677</v>
      </c>
      <c r="D1157" s="15">
        <v>2005</v>
      </c>
      <c r="E1157" s="15"/>
      <c r="F1157" s="15" t="s">
        <v>962</v>
      </c>
      <c r="G1157" s="17"/>
      <c r="H1157" s="17">
        <v>6801</v>
      </c>
      <c r="I1157" s="17">
        <v>0</v>
      </c>
      <c r="J1157" s="17">
        <v>0</v>
      </c>
      <c r="K1157" s="17">
        <v>0</v>
      </c>
      <c r="L1157" s="17">
        <v>0</v>
      </c>
      <c r="M1157" s="17">
        <v>0</v>
      </c>
      <c r="N1157" s="17">
        <v>0</v>
      </c>
    </row>
    <row r="1158" spans="2:14">
      <c r="B1158" s="15">
        <v>1539402</v>
      </c>
      <c r="C1158" s="16">
        <v>38677</v>
      </c>
      <c r="D1158" s="15">
        <v>2005</v>
      </c>
      <c r="E1158" s="15"/>
      <c r="F1158" s="15" t="s">
        <v>963</v>
      </c>
      <c r="G1158" s="17"/>
      <c r="H1158" s="17">
        <v>6801</v>
      </c>
      <c r="I1158" s="17">
        <v>4899.43</v>
      </c>
      <c r="J1158" s="17">
        <v>4899.43</v>
      </c>
      <c r="K1158" s="17">
        <v>4899.43</v>
      </c>
      <c r="L1158" s="17">
        <v>4899.43</v>
      </c>
      <c r="M1158" s="17">
        <v>4899.43</v>
      </c>
      <c r="N1158" s="17">
        <v>4899.43</v>
      </c>
    </row>
    <row r="1159" spans="2:14">
      <c r="B1159" s="15">
        <v>1539428</v>
      </c>
      <c r="C1159" s="16">
        <v>38644</v>
      </c>
      <c r="D1159" s="15">
        <v>2005</v>
      </c>
      <c r="E1159" s="15"/>
      <c r="F1159" s="15" t="s">
        <v>961</v>
      </c>
      <c r="G1159" s="17"/>
      <c r="H1159" s="17">
        <v>0</v>
      </c>
      <c r="I1159" s="17">
        <v>969.35</v>
      </c>
      <c r="J1159" s="17">
        <v>969.35</v>
      </c>
      <c r="K1159" s="17">
        <v>969.35</v>
      </c>
      <c r="L1159" s="17">
        <v>969.35</v>
      </c>
      <c r="M1159" s="17">
        <v>969.35</v>
      </c>
      <c r="N1159" s="17">
        <v>969.35</v>
      </c>
    </row>
    <row r="1160" spans="2:14">
      <c r="B1160" s="15">
        <v>1539428</v>
      </c>
      <c r="C1160" s="16">
        <v>38644</v>
      </c>
      <c r="D1160" s="15">
        <v>2005</v>
      </c>
      <c r="E1160" s="15"/>
      <c r="F1160" s="15" t="s">
        <v>962</v>
      </c>
      <c r="G1160" s="17"/>
      <c r="H1160" s="17">
        <v>2586.67</v>
      </c>
      <c r="I1160" s="17">
        <v>95.26</v>
      </c>
      <c r="J1160" s="17">
        <v>95.26</v>
      </c>
      <c r="K1160" s="17">
        <v>95.26</v>
      </c>
      <c r="L1160" s="17">
        <v>95.26</v>
      </c>
      <c r="M1160" s="17">
        <v>9.02</v>
      </c>
      <c r="N1160" s="17">
        <v>9.02</v>
      </c>
    </row>
    <row r="1161" spans="2:14">
      <c r="B1161" s="15">
        <v>1539428</v>
      </c>
      <c r="C1161" s="16">
        <v>38644</v>
      </c>
      <c r="D1161" s="15">
        <v>2005</v>
      </c>
      <c r="E1161" s="15"/>
      <c r="F1161" s="15" t="s">
        <v>963</v>
      </c>
      <c r="G1161" s="17"/>
      <c r="H1161" s="17">
        <v>2586.67</v>
      </c>
      <c r="I1161" s="17">
        <v>1064.6099999999999</v>
      </c>
      <c r="J1161" s="17">
        <v>1064.6099999999999</v>
      </c>
      <c r="K1161" s="17">
        <v>1064.6099999999999</v>
      </c>
      <c r="L1161" s="17">
        <v>1064.6099999999999</v>
      </c>
      <c r="M1161" s="17">
        <v>978.37</v>
      </c>
      <c r="N1161" s="17">
        <v>978.37</v>
      </c>
    </row>
    <row r="1162" spans="2:14">
      <c r="B1162" s="15">
        <v>1555200</v>
      </c>
      <c r="C1162" s="16">
        <v>38541</v>
      </c>
      <c r="D1162" s="15">
        <v>2005</v>
      </c>
      <c r="E1162" s="15"/>
      <c r="F1162" s="15" t="s">
        <v>961</v>
      </c>
      <c r="G1162" s="17"/>
      <c r="H1162" s="17">
        <v>0</v>
      </c>
      <c r="I1162" s="17">
        <v>2738.29</v>
      </c>
      <c r="J1162" s="17">
        <v>2738.29</v>
      </c>
      <c r="K1162" s="17">
        <v>2738.29</v>
      </c>
      <c r="L1162" s="17">
        <v>2738.29</v>
      </c>
      <c r="M1162" s="17">
        <v>2738.29</v>
      </c>
      <c r="N1162" s="17">
        <v>2738.29</v>
      </c>
    </row>
    <row r="1163" spans="2:14">
      <c r="B1163" s="15">
        <v>1555200</v>
      </c>
      <c r="C1163" s="16">
        <v>38541</v>
      </c>
      <c r="D1163" s="15">
        <v>2005</v>
      </c>
      <c r="E1163" s="15"/>
      <c r="F1163" s="15" t="s">
        <v>962</v>
      </c>
      <c r="G1163" s="17"/>
      <c r="H1163" s="17">
        <v>1869.62</v>
      </c>
      <c r="I1163" s="17">
        <v>0</v>
      </c>
      <c r="J1163" s="17">
        <v>0</v>
      </c>
      <c r="K1163" s="17">
        <v>0</v>
      </c>
      <c r="L1163" s="17">
        <v>0</v>
      </c>
      <c r="M1163" s="17">
        <v>0</v>
      </c>
      <c r="N1163" s="17">
        <v>0</v>
      </c>
    </row>
    <row r="1164" spans="2:14">
      <c r="B1164" s="15">
        <v>1555200</v>
      </c>
      <c r="C1164" s="16">
        <v>38541</v>
      </c>
      <c r="D1164" s="15">
        <v>2005</v>
      </c>
      <c r="E1164" s="15"/>
      <c r="F1164" s="15" t="s">
        <v>963</v>
      </c>
      <c r="G1164" s="17"/>
      <c r="H1164" s="17">
        <v>1869.62</v>
      </c>
      <c r="I1164" s="17">
        <v>2730.35</v>
      </c>
      <c r="J1164" s="17">
        <v>2730.35</v>
      </c>
      <c r="K1164" s="17">
        <v>2730.35</v>
      </c>
      <c r="L1164" s="17">
        <v>2730.35</v>
      </c>
      <c r="M1164" s="17">
        <v>2730.35</v>
      </c>
      <c r="N1164" s="17">
        <v>2730.35</v>
      </c>
    </row>
    <row r="1165" spans="2:14">
      <c r="B1165" s="15">
        <v>1555226</v>
      </c>
      <c r="C1165" s="16">
        <v>38665</v>
      </c>
      <c r="D1165" s="15">
        <v>2005</v>
      </c>
      <c r="E1165" s="15"/>
      <c r="F1165" s="15" t="s">
        <v>961</v>
      </c>
      <c r="G1165" s="17"/>
      <c r="H1165" s="17">
        <v>0</v>
      </c>
      <c r="I1165" s="17">
        <v>2989.05</v>
      </c>
      <c r="J1165" s="17">
        <v>2989.05</v>
      </c>
      <c r="K1165" s="17">
        <v>2989.05</v>
      </c>
      <c r="L1165" s="17">
        <v>2989.05</v>
      </c>
      <c r="M1165" s="17">
        <v>2989.05</v>
      </c>
      <c r="N1165" s="17">
        <v>2989.05</v>
      </c>
    </row>
    <row r="1166" spans="2:14">
      <c r="B1166" s="15">
        <v>1555226</v>
      </c>
      <c r="C1166" s="16">
        <v>38665</v>
      </c>
      <c r="D1166" s="15">
        <v>2005</v>
      </c>
      <c r="E1166" s="15"/>
      <c r="F1166" s="15" t="s">
        <v>962</v>
      </c>
      <c r="G1166" s="17"/>
      <c r="H1166" s="17">
        <v>1868.87</v>
      </c>
      <c r="I1166" s="17">
        <v>0</v>
      </c>
      <c r="J1166" s="17">
        <v>0</v>
      </c>
      <c r="K1166" s="17">
        <v>0</v>
      </c>
      <c r="L1166" s="17">
        <v>0</v>
      </c>
      <c r="M1166" s="17">
        <v>0</v>
      </c>
      <c r="N1166" s="17">
        <v>0</v>
      </c>
    </row>
    <row r="1167" spans="2:14">
      <c r="B1167" s="15">
        <v>1555226</v>
      </c>
      <c r="C1167" s="16">
        <v>38665</v>
      </c>
      <c r="D1167" s="15">
        <v>2005</v>
      </c>
      <c r="E1167" s="15"/>
      <c r="F1167" s="15" t="s">
        <v>963</v>
      </c>
      <c r="G1167" s="17"/>
      <c r="H1167" s="17">
        <v>1868.87</v>
      </c>
      <c r="I1167" s="17">
        <v>2988.79</v>
      </c>
      <c r="J1167" s="17">
        <v>2988.79</v>
      </c>
      <c r="K1167" s="17">
        <v>2988.79</v>
      </c>
      <c r="L1167" s="17">
        <v>2988.79</v>
      </c>
      <c r="M1167" s="17">
        <v>2988.79</v>
      </c>
      <c r="N1167" s="17">
        <v>2988.79</v>
      </c>
    </row>
    <row r="1168" spans="2:14">
      <c r="B1168" s="15">
        <v>1561042</v>
      </c>
      <c r="C1168" s="16">
        <v>38647</v>
      </c>
      <c r="D1168" s="15">
        <v>2005</v>
      </c>
      <c r="E1168" s="15"/>
      <c r="F1168" s="15" t="s">
        <v>961</v>
      </c>
      <c r="G1168" s="17"/>
      <c r="H1168" s="17"/>
      <c r="I1168" s="17">
        <v>1184.19</v>
      </c>
      <c r="J1168" s="17">
        <v>1184.19</v>
      </c>
      <c r="K1168" s="17">
        <v>1184.19</v>
      </c>
      <c r="L1168" s="17">
        <v>1184.19</v>
      </c>
      <c r="M1168" s="17">
        <v>1184.19</v>
      </c>
      <c r="N1168" s="17">
        <v>1184.19</v>
      </c>
    </row>
    <row r="1169" spans="2:14">
      <c r="B1169" s="15">
        <v>1561042</v>
      </c>
      <c r="C1169" s="16">
        <v>38647</v>
      </c>
      <c r="D1169" s="15">
        <v>2005</v>
      </c>
      <c r="E1169" s="15"/>
      <c r="F1169" s="15" t="s">
        <v>962</v>
      </c>
      <c r="G1169" s="17"/>
      <c r="H1169" s="17"/>
      <c r="I1169" s="17">
        <v>0</v>
      </c>
      <c r="J1169" s="17">
        <v>0</v>
      </c>
      <c r="K1169" s="17">
        <v>0</v>
      </c>
      <c r="L1169" s="17">
        <v>0</v>
      </c>
      <c r="M1169" s="17">
        <v>0</v>
      </c>
      <c r="N1169" s="17">
        <v>0</v>
      </c>
    </row>
    <row r="1170" spans="2:14">
      <c r="B1170" s="15">
        <v>1561042</v>
      </c>
      <c r="C1170" s="16">
        <v>38647</v>
      </c>
      <c r="D1170" s="15">
        <v>2005</v>
      </c>
      <c r="E1170" s="15"/>
      <c r="F1170" s="15" t="s">
        <v>963</v>
      </c>
      <c r="G1170" s="17"/>
      <c r="H1170" s="17"/>
      <c r="I1170" s="17">
        <v>1184.18</v>
      </c>
      <c r="J1170" s="17">
        <v>1184.18</v>
      </c>
      <c r="K1170" s="17">
        <v>1184.18</v>
      </c>
      <c r="L1170" s="17">
        <v>1184.18</v>
      </c>
      <c r="M1170" s="17">
        <v>1184.18</v>
      </c>
      <c r="N1170" s="17">
        <v>1184.18</v>
      </c>
    </row>
    <row r="1171" spans="2:14">
      <c r="B1171" s="15">
        <v>1573203</v>
      </c>
      <c r="C1171" s="16">
        <v>38678</v>
      </c>
      <c r="D1171" s="15">
        <v>2005</v>
      </c>
      <c r="E1171" s="15"/>
      <c r="F1171" s="15" t="s">
        <v>961</v>
      </c>
      <c r="G1171" s="17"/>
      <c r="H1171" s="17">
        <v>0</v>
      </c>
      <c r="I1171" s="17">
        <v>0</v>
      </c>
      <c r="J1171" s="17">
        <v>0</v>
      </c>
      <c r="K1171" s="17">
        <v>0</v>
      </c>
      <c r="L1171" s="17">
        <v>0</v>
      </c>
      <c r="M1171" s="17">
        <v>0</v>
      </c>
      <c r="N1171" s="17">
        <v>0</v>
      </c>
    </row>
    <row r="1172" spans="2:14">
      <c r="B1172" s="15">
        <v>1573203</v>
      </c>
      <c r="C1172" s="16">
        <v>38678</v>
      </c>
      <c r="D1172" s="15">
        <v>2005</v>
      </c>
      <c r="E1172" s="15"/>
      <c r="F1172" s="15" t="s">
        <v>962</v>
      </c>
      <c r="G1172" s="17"/>
      <c r="H1172" s="17">
        <v>0</v>
      </c>
      <c r="I1172" s="17">
        <v>0</v>
      </c>
      <c r="J1172" s="17">
        <v>0</v>
      </c>
      <c r="K1172" s="17">
        <v>0</v>
      </c>
      <c r="L1172" s="17">
        <v>0</v>
      </c>
      <c r="M1172" s="17">
        <v>0</v>
      </c>
      <c r="N1172" s="17">
        <v>0</v>
      </c>
    </row>
    <row r="1173" spans="2:14">
      <c r="B1173" s="15">
        <v>1573203</v>
      </c>
      <c r="C1173" s="16">
        <v>38678</v>
      </c>
      <c r="D1173" s="15">
        <v>2005</v>
      </c>
      <c r="E1173" s="15"/>
      <c r="F1173" s="15" t="s">
        <v>963</v>
      </c>
      <c r="G1173" s="17"/>
      <c r="H1173" s="17">
        <v>0</v>
      </c>
      <c r="I1173" s="17">
        <v>3638.19</v>
      </c>
      <c r="J1173" s="17">
        <v>3638.19</v>
      </c>
      <c r="K1173" s="17">
        <v>3638.19</v>
      </c>
      <c r="L1173" s="17">
        <v>3638.19</v>
      </c>
      <c r="M1173" s="17">
        <v>3638.19</v>
      </c>
      <c r="N1173" s="17">
        <v>3638.19</v>
      </c>
    </row>
    <row r="1174" spans="2:14">
      <c r="B1174" s="15">
        <v>1573781</v>
      </c>
      <c r="C1174" s="16">
        <v>38686</v>
      </c>
      <c r="D1174" s="15">
        <v>2005</v>
      </c>
      <c r="E1174" s="15"/>
      <c r="F1174" s="15" t="s">
        <v>961</v>
      </c>
      <c r="G1174" s="17"/>
      <c r="H1174" s="17"/>
      <c r="I1174" s="17">
        <v>0</v>
      </c>
      <c r="J1174" s="17">
        <v>0</v>
      </c>
      <c r="K1174" s="17">
        <v>0</v>
      </c>
      <c r="L1174" s="17">
        <v>0</v>
      </c>
      <c r="M1174" s="17">
        <v>0</v>
      </c>
      <c r="N1174" s="17">
        <v>0</v>
      </c>
    </row>
    <row r="1175" spans="2:14">
      <c r="B1175" s="15">
        <v>1573781</v>
      </c>
      <c r="C1175" s="16">
        <v>38686</v>
      </c>
      <c r="D1175" s="15">
        <v>2005</v>
      </c>
      <c r="E1175" s="15"/>
      <c r="F1175" s="15" t="s">
        <v>962</v>
      </c>
      <c r="G1175" s="17"/>
      <c r="H1175" s="17"/>
      <c r="I1175" s="17">
        <v>0</v>
      </c>
      <c r="J1175" s="17">
        <v>0</v>
      </c>
      <c r="K1175" s="17">
        <v>0</v>
      </c>
      <c r="L1175" s="17">
        <v>0</v>
      </c>
      <c r="M1175" s="17">
        <v>0</v>
      </c>
      <c r="N1175" s="17">
        <v>0</v>
      </c>
    </row>
    <row r="1176" spans="2:14">
      <c r="B1176" s="15">
        <v>1573781</v>
      </c>
      <c r="C1176" s="16">
        <v>38686</v>
      </c>
      <c r="D1176" s="15">
        <v>2005</v>
      </c>
      <c r="E1176" s="15"/>
      <c r="F1176" s="15" t="s">
        <v>963</v>
      </c>
      <c r="G1176" s="17"/>
      <c r="H1176" s="17"/>
      <c r="I1176" s="17">
        <v>707.91</v>
      </c>
      <c r="J1176" s="17">
        <v>707.91</v>
      </c>
      <c r="K1176" s="17">
        <v>707.91</v>
      </c>
      <c r="L1176" s="17">
        <v>3809.87</v>
      </c>
      <c r="M1176" s="17">
        <v>3809.87</v>
      </c>
      <c r="N1176" s="17">
        <v>3809.87</v>
      </c>
    </row>
    <row r="1177" spans="2:14">
      <c r="B1177" s="15">
        <v>1586346</v>
      </c>
      <c r="C1177" s="16">
        <v>38674</v>
      </c>
      <c r="D1177" s="15">
        <v>2005</v>
      </c>
      <c r="E1177" s="15"/>
      <c r="F1177" s="15" t="s">
        <v>961</v>
      </c>
      <c r="G1177" s="17"/>
      <c r="H1177" s="17"/>
      <c r="I1177" s="17">
        <v>0</v>
      </c>
      <c r="J1177" s="17">
        <v>0</v>
      </c>
      <c r="K1177" s="17">
        <v>0</v>
      </c>
      <c r="L1177" s="17">
        <v>0</v>
      </c>
      <c r="M1177" s="17">
        <v>0</v>
      </c>
      <c r="N1177" s="17">
        <v>0</v>
      </c>
    </row>
    <row r="1178" spans="2:14">
      <c r="B1178" s="15">
        <v>1586346</v>
      </c>
      <c r="C1178" s="16">
        <v>38674</v>
      </c>
      <c r="D1178" s="15">
        <v>2005</v>
      </c>
      <c r="E1178" s="15"/>
      <c r="F1178" s="15" t="s">
        <v>962</v>
      </c>
      <c r="G1178" s="17"/>
      <c r="H1178" s="17"/>
      <c r="I1178" s="17">
        <v>0</v>
      </c>
      <c r="J1178" s="17">
        <v>0</v>
      </c>
      <c r="K1178" s="17">
        <v>0</v>
      </c>
      <c r="L1178" s="17">
        <v>0</v>
      </c>
      <c r="M1178" s="17">
        <v>0</v>
      </c>
      <c r="N1178" s="17">
        <v>0</v>
      </c>
    </row>
    <row r="1179" spans="2:14">
      <c r="B1179" s="15">
        <v>1586346</v>
      </c>
      <c r="C1179" s="16">
        <v>38674</v>
      </c>
      <c r="D1179" s="15">
        <v>2005</v>
      </c>
      <c r="E1179" s="15"/>
      <c r="F1179" s="15" t="s">
        <v>963</v>
      </c>
      <c r="G1179" s="17"/>
      <c r="H1179" s="17"/>
      <c r="I1179" s="17">
        <v>0</v>
      </c>
      <c r="J1179" s="17">
        <v>0</v>
      </c>
      <c r="K1179" s="17">
        <v>0</v>
      </c>
      <c r="L1179" s="17">
        <v>0</v>
      </c>
      <c r="M1179" s="17">
        <v>0</v>
      </c>
      <c r="N1179" s="17">
        <v>0</v>
      </c>
    </row>
    <row r="1180" spans="2:14">
      <c r="B1180" s="15">
        <v>1593474</v>
      </c>
      <c r="C1180" s="16">
        <v>38678</v>
      </c>
      <c r="D1180" s="15">
        <v>2005</v>
      </c>
      <c r="E1180" s="15"/>
      <c r="F1180" s="15" t="s">
        <v>961</v>
      </c>
      <c r="G1180" s="17"/>
      <c r="H1180" s="17">
        <v>0</v>
      </c>
      <c r="I1180" s="17">
        <v>2450.66</v>
      </c>
      <c r="J1180" s="17">
        <v>2450.66</v>
      </c>
      <c r="K1180" s="17">
        <v>2450.66</v>
      </c>
      <c r="L1180" s="17">
        <v>2450.66</v>
      </c>
      <c r="M1180" s="17">
        <v>2450.66</v>
      </c>
      <c r="N1180" s="17">
        <v>2450.66</v>
      </c>
    </row>
    <row r="1181" spans="2:14">
      <c r="B1181" s="15">
        <v>1593474</v>
      </c>
      <c r="C1181" s="16">
        <v>38678</v>
      </c>
      <c r="D1181" s="15">
        <v>2005</v>
      </c>
      <c r="E1181" s="15"/>
      <c r="F1181" s="15" t="s">
        <v>962</v>
      </c>
      <c r="G1181" s="17"/>
      <c r="H1181" s="17">
        <v>2134.88</v>
      </c>
      <c r="I1181" s="17">
        <v>0.14000000000000001</v>
      </c>
      <c r="J1181" s="17">
        <v>0.14000000000000001</v>
      </c>
      <c r="K1181" s="17">
        <v>0.14000000000000001</v>
      </c>
      <c r="L1181" s="17">
        <v>0.14000000000000001</v>
      </c>
      <c r="M1181" s="17">
        <v>0.14000000000000001</v>
      </c>
      <c r="N1181" s="17">
        <v>0.14000000000000001</v>
      </c>
    </row>
    <row r="1182" spans="2:14">
      <c r="B1182" s="15">
        <v>1593474</v>
      </c>
      <c r="C1182" s="16">
        <v>38678</v>
      </c>
      <c r="D1182" s="15">
        <v>2005</v>
      </c>
      <c r="E1182" s="15"/>
      <c r="F1182" s="15" t="s">
        <v>963</v>
      </c>
      <c r="G1182" s="17"/>
      <c r="H1182" s="17">
        <v>2134.88</v>
      </c>
      <c r="I1182" s="17">
        <v>2450.8000000000002</v>
      </c>
      <c r="J1182" s="17">
        <v>2450.8000000000002</v>
      </c>
      <c r="K1182" s="17">
        <v>2450.8000000000002</v>
      </c>
      <c r="L1182" s="17">
        <v>2450.8000000000002</v>
      </c>
      <c r="M1182" s="17">
        <v>2450.8000000000002</v>
      </c>
      <c r="N1182" s="17">
        <v>2450.8000000000002</v>
      </c>
    </row>
    <row r="1183" spans="2:14">
      <c r="B1183" s="15">
        <v>1593888</v>
      </c>
      <c r="C1183" s="16">
        <v>38676</v>
      </c>
      <c r="D1183" s="15">
        <v>2005</v>
      </c>
      <c r="E1183" s="15"/>
      <c r="F1183" s="15" t="s">
        <v>961</v>
      </c>
      <c r="G1183" s="17"/>
      <c r="H1183" s="17">
        <v>0</v>
      </c>
      <c r="I1183" s="17">
        <v>2988.41</v>
      </c>
      <c r="J1183" s="17">
        <v>2988.41</v>
      </c>
      <c r="K1183" s="17">
        <v>2988.41</v>
      </c>
      <c r="L1183" s="17">
        <v>2988.41</v>
      </c>
      <c r="M1183" s="17">
        <v>2988.41</v>
      </c>
      <c r="N1183" s="17">
        <v>2988.41</v>
      </c>
    </row>
    <row r="1184" spans="2:14">
      <c r="B1184" s="15">
        <v>1593888</v>
      </c>
      <c r="C1184" s="16">
        <v>38676</v>
      </c>
      <c r="D1184" s="15">
        <v>2005</v>
      </c>
      <c r="E1184" s="15"/>
      <c r="F1184" s="15" t="s">
        <v>962</v>
      </c>
      <c r="G1184" s="17"/>
      <c r="H1184" s="17">
        <v>1868.49</v>
      </c>
      <c r="I1184" s="17">
        <v>0</v>
      </c>
      <c r="J1184" s="17">
        <v>0</v>
      </c>
      <c r="K1184" s="17">
        <v>0</v>
      </c>
      <c r="L1184" s="17">
        <v>0</v>
      </c>
      <c r="M1184" s="17">
        <v>0</v>
      </c>
      <c r="N1184" s="17">
        <v>0</v>
      </c>
    </row>
    <row r="1185" spans="2:14">
      <c r="B1185" s="15">
        <v>1593888</v>
      </c>
      <c r="C1185" s="16">
        <v>38676</v>
      </c>
      <c r="D1185" s="15">
        <v>2005</v>
      </c>
      <c r="E1185" s="15"/>
      <c r="F1185" s="15" t="s">
        <v>963</v>
      </c>
      <c r="G1185" s="17"/>
      <c r="H1185" s="17">
        <v>1868.49</v>
      </c>
      <c r="I1185" s="17">
        <v>2988.41</v>
      </c>
      <c r="J1185" s="17">
        <v>2988.41</v>
      </c>
      <c r="K1185" s="17">
        <v>2988.41</v>
      </c>
      <c r="L1185" s="17">
        <v>2988.41</v>
      </c>
      <c r="M1185" s="17">
        <v>2988.41</v>
      </c>
      <c r="N1185" s="17">
        <v>2988.41</v>
      </c>
    </row>
    <row r="1186" spans="2:14">
      <c r="B1186" s="15">
        <v>1593920</v>
      </c>
      <c r="C1186" s="16">
        <v>38650</v>
      </c>
      <c r="D1186" s="15">
        <v>2005</v>
      </c>
      <c r="E1186" s="15"/>
      <c r="F1186" s="15" t="s">
        <v>961</v>
      </c>
      <c r="G1186" s="17"/>
      <c r="H1186" s="17">
        <v>0</v>
      </c>
      <c r="I1186" s="17">
        <v>942.18</v>
      </c>
      <c r="J1186" s="17">
        <v>942.18</v>
      </c>
      <c r="K1186" s="17">
        <v>942.18</v>
      </c>
      <c r="L1186" s="17">
        <v>942.18</v>
      </c>
      <c r="M1186" s="17">
        <v>942.18</v>
      </c>
      <c r="N1186" s="17">
        <v>942.18</v>
      </c>
    </row>
    <row r="1187" spans="2:14">
      <c r="B1187" s="15">
        <v>1593920</v>
      </c>
      <c r="C1187" s="16">
        <v>38650</v>
      </c>
      <c r="D1187" s="15">
        <v>2005</v>
      </c>
      <c r="E1187" s="15"/>
      <c r="F1187" s="15" t="s">
        <v>962</v>
      </c>
      <c r="G1187" s="17"/>
      <c r="H1187" s="17">
        <v>942.64</v>
      </c>
      <c r="I1187" s="17">
        <v>0.46</v>
      </c>
      <c r="J1187" s="17">
        <v>0.46</v>
      </c>
      <c r="K1187" s="17">
        <v>0.46</v>
      </c>
      <c r="L1187" s="17">
        <v>0.46</v>
      </c>
      <c r="M1187" s="17">
        <v>0.46</v>
      </c>
      <c r="N1187" s="17">
        <v>0.46</v>
      </c>
    </row>
    <row r="1188" spans="2:14">
      <c r="B1188" s="15">
        <v>1593920</v>
      </c>
      <c r="C1188" s="16">
        <v>38650</v>
      </c>
      <c r="D1188" s="15">
        <v>2005</v>
      </c>
      <c r="E1188" s="15"/>
      <c r="F1188" s="15" t="s">
        <v>963</v>
      </c>
      <c r="G1188" s="17"/>
      <c r="H1188" s="17">
        <v>942.64</v>
      </c>
      <c r="I1188" s="17">
        <v>942.64</v>
      </c>
      <c r="J1188" s="17">
        <v>942.64</v>
      </c>
      <c r="K1188" s="17">
        <v>942.64</v>
      </c>
      <c r="L1188" s="17">
        <v>942.64</v>
      </c>
      <c r="M1188" s="17">
        <v>942.64</v>
      </c>
      <c r="N1188" s="17">
        <v>942.64</v>
      </c>
    </row>
    <row r="1189" spans="2:14">
      <c r="B1189" s="15">
        <v>1599596</v>
      </c>
      <c r="C1189" s="16">
        <v>38693</v>
      </c>
      <c r="D1189" s="15">
        <v>2005</v>
      </c>
      <c r="E1189" s="15"/>
      <c r="F1189" s="15" t="s">
        <v>961</v>
      </c>
      <c r="G1189" s="17"/>
      <c r="H1189" s="17"/>
      <c r="I1189" s="17">
        <v>0</v>
      </c>
      <c r="J1189" s="17">
        <v>0</v>
      </c>
      <c r="K1189" s="17">
        <v>0</v>
      </c>
      <c r="L1189" s="17">
        <v>0</v>
      </c>
      <c r="M1189" s="17">
        <v>0</v>
      </c>
      <c r="N1189" s="17">
        <v>0</v>
      </c>
    </row>
    <row r="1190" spans="2:14">
      <c r="B1190" s="15">
        <v>1599596</v>
      </c>
      <c r="C1190" s="16">
        <v>38693</v>
      </c>
      <c r="D1190" s="15">
        <v>2005</v>
      </c>
      <c r="E1190" s="15"/>
      <c r="F1190" s="15" t="s">
        <v>962</v>
      </c>
      <c r="G1190" s="17"/>
      <c r="H1190" s="17"/>
      <c r="I1190" s="17">
        <v>0</v>
      </c>
      <c r="J1190" s="17">
        <v>0</v>
      </c>
      <c r="K1190" s="17">
        <v>0</v>
      </c>
      <c r="L1190" s="17">
        <v>0</v>
      </c>
      <c r="M1190" s="17">
        <v>0</v>
      </c>
      <c r="N1190" s="17">
        <v>0</v>
      </c>
    </row>
    <row r="1191" spans="2:14">
      <c r="B1191" s="15">
        <v>1599596</v>
      </c>
      <c r="C1191" s="16">
        <v>38693</v>
      </c>
      <c r="D1191" s="15">
        <v>2005</v>
      </c>
      <c r="E1191" s="15"/>
      <c r="F1191" s="15" t="s">
        <v>963</v>
      </c>
      <c r="G1191" s="17"/>
      <c r="H1191" s="17"/>
      <c r="I1191" s="17">
        <v>7943.14</v>
      </c>
      <c r="J1191" s="17">
        <v>7943.14</v>
      </c>
      <c r="K1191" s="17">
        <v>7943.14</v>
      </c>
      <c r="L1191" s="17">
        <v>7943.14</v>
      </c>
      <c r="M1191" s="17">
        <v>7943.14</v>
      </c>
      <c r="N1191" s="17">
        <v>7943.14</v>
      </c>
    </row>
    <row r="1192" spans="2:14">
      <c r="B1192" s="15">
        <v>1603679</v>
      </c>
      <c r="C1192" s="16">
        <v>38686</v>
      </c>
      <c r="D1192" s="15">
        <v>2005</v>
      </c>
      <c r="E1192" s="15"/>
      <c r="F1192" s="15" t="s">
        <v>961</v>
      </c>
      <c r="G1192" s="17"/>
      <c r="H1192" s="17">
        <v>0</v>
      </c>
      <c r="I1192" s="17">
        <v>1284.27</v>
      </c>
      <c r="J1192" s="17">
        <v>1284.27</v>
      </c>
      <c r="K1192" s="17">
        <v>1284.27</v>
      </c>
      <c r="L1192" s="17">
        <v>1284.27</v>
      </c>
      <c r="M1192" s="17">
        <v>1284.27</v>
      </c>
      <c r="N1192" s="17">
        <v>1284.27</v>
      </c>
    </row>
    <row r="1193" spans="2:14">
      <c r="B1193" s="15">
        <v>1603679</v>
      </c>
      <c r="C1193" s="16">
        <v>38686</v>
      </c>
      <c r="D1193" s="15">
        <v>2005</v>
      </c>
      <c r="E1193" s="15"/>
      <c r="F1193" s="15" t="s">
        <v>962</v>
      </c>
      <c r="G1193" s="17"/>
      <c r="H1193" s="17">
        <v>1284.27</v>
      </c>
      <c r="I1193" s="17">
        <v>0</v>
      </c>
      <c r="J1193" s="17">
        <v>0</v>
      </c>
      <c r="K1193" s="17">
        <v>0</v>
      </c>
      <c r="L1193" s="17">
        <v>0</v>
      </c>
      <c r="M1193" s="17">
        <v>0</v>
      </c>
      <c r="N1193" s="17">
        <v>0</v>
      </c>
    </row>
    <row r="1194" spans="2:14">
      <c r="B1194" s="15">
        <v>1603679</v>
      </c>
      <c r="C1194" s="16">
        <v>38686</v>
      </c>
      <c r="D1194" s="15">
        <v>2005</v>
      </c>
      <c r="E1194" s="15"/>
      <c r="F1194" s="15" t="s">
        <v>963</v>
      </c>
      <c r="G1194" s="17"/>
      <c r="H1194" s="17">
        <v>1284.27</v>
      </c>
      <c r="I1194" s="17">
        <v>1284.27</v>
      </c>
      <c r="J1194" s="17">
        <v>1284.27</v>
      </c>
      <c r="K1194" s="17">
        <v>1284.27</v>
      </c>
      <c r="L1194" s="17">
        <v>1284.27</v>
      </c>
      <c r="M1194" s="17">
        <v>1284.27</v>
      </c>
      <c r="N1194" s="17">
        <v>1284.27</v>
      </c>
    </row>
    <row r="1195" spans="2:14">
      <c r="B1195" s="15">
        <v>1614676</v>
      </c>
      <c r="C1195" s="16">
        <v>38691</v>
      </c>
      <c r="D1195" s="15">
        <v>2005</v>
      </c>
      <c r="E1195" s="15"/>
      <c r="F1195" s="15" t="s">
        <v>961</v>
      </c>
      <c r="G1195" s="17"/>
      <c r="H1195" s="17"/>
      <c r="I1195" s="17">
        <v>0</v>
      </c>
      <c r="J1195" s="17">
        <v>0</v>
      </c>
      <c r="K1195" s="17">
        <v>0</v>
      </c>
      <c r="L1195" s="17">
        <v>0</v>
      </c>
      <c r="M1195" s="17">
        <v>0</v>
      </c>
      <c r="N1195" s="17">
        <v>0</v>
      </c>
    </row>
    <row r="1196" spans="2:14">
      <c r="B1196" s="15">
        <v>1614676</v>
      </c>
      <c r="C1196" s="16">
        <v>38691</v>
      </c>
      <c r="D1196" s="15">
        <v>2005</v>
      </c>
      <c r="E1196" s="15"/>
      <c r="F1196" s="15" t="s">
        <v>962</v>
      </c>
      <c r="G1196" s="17"/>
      <c r="H1196" s="17"/>
      <c r="I1196" s="17">
        <v>0</v>
      </c>
      <c r="J1196" s="17">
        <v>0</v>
      </c>
      <c r="K1196" s="17">
        <v>0</v>
      </c>
      <c r="L1196" s="17">
        <v>0</v>
      </c>
      <c r="M1196" s="17">
        <v>0</v>
      </c>
      <c r="N1196" s="17">
        <v>0</v>
      </c>
    </row>
    <row r="1197" spans="2:14">
      <c r="B1197" s="15">
        <v>1614676</v>
      </c>
      <c r="C1197" s="16">
        <v>38691</v>
      </c>
      <c r="D1197" s="15">
        <v>2005</v>
      </c>
      <c r="E1197" s="15"/>
      <c r="F1197" s="15" t="s">
        <v>963</v>
      </c>
      <c r="G1197" s="17"/>
      <c r="H1197" s="17"/>
      <c r="I1197" s="17">
        <v>2685.39</v>
      </c>
      <c r="J1197" s="17">
        <v>2685.39</v>
      </c>
      <c r="K1197" s="17">
        <v>2685.39</v>
      </c>
      <c r="L1197" s="17">
        <v>2685.39</v>
      </c>
      <c r="M1197" s="17">
        <v>2685.39</v>
      </c>
      <c r="N1197" s="17">
        <v>2685.39</v>
      </c>
    </row>
    <row r="1198" spans="2:14">
      <c r="B1198" s="15">
        <v>1614734</v>
      </c>
      <c r="C1198" s="16">
        <v>38623</v>
      </c>
      <c r="D1198" s="15">
        <v>2005</v>
      </c>
      <c r="E1198" s="15"/>
      <c r="F1198" s="15" t="s">
        <v>961</v>
      </c>
      <c r="G1198" s="17"/>
      <c r="H1198" s="17">
        <v>0</v>
      </c>
      <c r="I1198" s="17">
        <v>1360.56</v>
      </c>
      <c r="J1198" s="17">
        <v>1360.56</v>
      </c>
      <c r="K1198" s="17">
        <v>1360.56</v>
      </c>
      <c r="L1198" s="17">
        <v>1360.56</v>
      </c>
      <c r="M1198" s="17">
        <v>1360.56</v>
      </c>
      <c r="N1198" s="17">
        <v>1360.56</v>
      </c>
    </row>
    <row r="1199" spans="2:14">
      <c r="B1199" s="15">
        <v>1614734</v>
      </c>
      <c r="C1199" s="16">
        <v>38623</v>
      </c>
      <c r="D1199" s="15">
        <v>2005</v>
      </c>
      <c r="E1199" s="15"/>
      <c r="F1199" s="15" t="s">
        <v>962</v>
      </c>
      <c r="G1199" s="17"/>
      <c r="H1199" s="17">
        <v>2137.5700000000002</v>
      </c>
      <c r="I1199" s="17">
        <v>0</v>
      </c>
      <c r="J1199" s="17">
        <v>0</v>
      </c>
      <c r="K1199" s="17">
        <v>0</v>
      </c>
      <c r="L1199" s="17">
        <v>0</v>
      </c>
      <c r="M1199" s="17">
        <v>0</v>
      </c>
      <c r="N1199" s="17">
        <v>0</v>
      </c>
    </row>
    <row r="1200" spans="2:14">
      <c r="B1200" s="15">
        <v>1614734</v>
      </c>
      <c r="C1200" s="16">
        <v>38623</v>
      </c>
      <c r="D1200" s="15">
        <v>2005</v>
      </c>
      <c r="E1200" s="15"/>
      <c r="F1200" s="15" t="s">
        <v>963</v>
      </c>
      <c r="G1200" s="17"/>
      <c r="H1200" s="17">
        <v>2137.5700000000002</v>
      </c>
      <c r="I1200" s="17">
        <v>1360.44</v>
      </c>
      <c r="J1200" s="17">
        <v>1360.44</v>
      </c>
      <c r="K1200" s="17">
        <v>1360.44</v>
      </c>
      <c r="L1200" s="17">
        <v>1360.44</v>
      </c>
      <c r="M1200" s="17">
        <v>1360.44</v>
      </c>
      <c r="N1200" s="17">
        <v>1360.44</v>
      </c>
    </row>
    <row r="1201" spans="2:14">
      <c r="B1201" s="15">
        <v>1625409</v>
      </c>
      <c r="C1201" s="16">
        <v>38680</v>
      </c>
      <c r="D1201" s="15">
        <v>2005</v>
      </c>
      <c r="E1201" s="15"/>
      <c r="F1201" s="15" t="s">
        <v>961</v>
      </c>
      <c r="G1201" s="17"/>
      <c r="H1201" s="17"/>
      <c r="I1201" s="17">
        <v>0</v>
      </c>
      <c r="J1201" s="17">
        <v>0</v>
      </c>
      <c r="K1201" s="17">
        <v>0</v>
      </c>
      <c r="L1201" s="17">
        <v>0</v>
      </c>
      <c r="M1201" s="17">
        <v>0</v>
      </c>
      <c r="N1201" s="17">
        <v>0</v>
      </c>
    </row>
    <row r="1202" spans="2:14">
      <c r="B1202" s="15">
        <v>1625409</v>
      </c>
      <c r="C1202" s="16">
        <v>38680</v>
      </c>
      <c r="D1202" s="15">
        <v>2005</v>
      </c>
      <c r="E1202" s="15"/>
      <c r="F1202" s="15" t="s">
        <v>962</v>
      </c>
      <c r="G1202" s="17"/>
      <c r="H1202" s="17"/>
      <c r="I1202" s="17">
        <v>0</v>
      </c>
      <c r="J1202" s="17">
        <v>0</v>
      </c>
      <c r="K1202" s="17">
        <v>0</v>
      </c>
      <c r="L1202" s="17">
        <v>0</v>
      </c>
      <c r="M1202" s="17">
        <v>0</v>
      </c>
      <c r="N1202" s="17">
        <v>0</v>
      </c>
    </row>
    <row r="1203" spans="2:14">
      <c r="B1203" s="15">
        <v>1625409</v>
      </c>
      <c r="C1203" s="16">
        <v>38680</v>
      </c>
      <c r="D1203" s="15">
        <v>2005</v>
      </c>
      <c r="E1203" s="15"/>
      <c r="F1203" s="15" t="s">
        <v>963</v>
      </c>
      <c r="G1203" s="17"/>
      <c r="H1203" s="17"/>
      <c r="I1203" s="17">
        <v>2064.9499999999998</v>
      </c>
      <c r="J1203" s="17">
        <v>2064.9499999999998</v>
      </c>
      <c r="K1203" s="17">
        <v>2064.9499999999998</v>
      </c>
      <c r="L1203" s="17">
        <v>2064.9499999999998</v>
      </c>
      <c r="M1203" s="17">
        <v>2064.9499999999998</v>
      </c>
      <c r="N1203" s="17">
        <v>2064.9499999999998</v>
      </c>
    </row>
    <row r="1204" spans="2:14">
      <c r="B1204" s="15">
        <v>1625573</v>
      </c>
      <c r="C1204" s="16">
        <v>38683</v>
      </c>
      <c r="D1204" s="15">
        <v>2005</v>
      </c>
      <c r="E1204" s="15"/>
      <c r="F1204" s="15" t="s">
        <v>961</v>
      </c>
      <c r="G1204" s="17"/>
      <c r="H1204" s="17">
        <v>0</v>
      </c>
      <c r="I1204" s="17">
        <v>0</v>
      </c>
      <c r="J1204" s="17">
        <v>0</v>
      </c>
      <c r="K1204" s="17">
        <v>0</v>
      </c>
      <c r="L1204" s="17">
        <v>0</v>
      </c>
      <c r="M1204" s="17">
        <v>0</v>
      </c>
      <c r="N1204" s="17">
        <v>0</v>
      </c>
    </row>
    <row r="1205" spans="2:14">
      <c r="B1205" s="15">
        <v>1625573</v>
      </c>
      <c r="C1205" s="16">
        <v>38683</v>
      </c>
      <c r="D1205" s="15">
        <v>2005</v>
      </c>
      <c r="E1205" s="15"/>
      <c r="F1205" s="15" t="s">
        <v>962</v>
      </c>
      <c r="G1205" s="17"/>
      <c r="H1205" s="17">
        <v>0</v>
      </c>
      <c r="I1205" s="17">
        <v>0</v>
      </c>
      <c r="J1205" s="17">
        <v>0</v>
      </c>
      <c r="K1205" s="17">
        <v>0</v>
      </c>
      <c r="L1205" s="17">
        <v>0</v>
      </c>
      <c r="M1205" s="17">
        <v>0</v>
      </c>
      <c r="N1205" s="17">
        <v>0</v>
      </c>
    </row>
    <row r="1206" spans="2:14">
      <c r="B1206" s="15">
        <v>1625573</v>
      </c>
      <c r="C1206" s="16">
        <v>38683</v>
      </c>
      <c r="D1206" s="15">
        <v>2005</v>
      </c>
      <c r="E1206" s="15"/>
      <c r="F1206" s="15" t="s">
        <v>963</v>
      </c>
      <c r="G1206" s="17"/>
      <c r="H1206" s="17">
        <v>0</v>
      </c>
      <c r="I1206" s="17">
        <v>1989.44</v>
      </c>
      <c r="J1206" s="17">
        <v>1989.44</v>
      </c>
      <c r="K1206" s="17">
        <v>1989.44</v>
      </c>
      <c r="L1206" s="17">
        <v>1989.44</v>
      </c>
      <c r="M1206" s="17">
        <v>1989.44</v>
      </c>
      <c r="N1206" s="17">
        <v>1989.44</v>
      </c>
    </row>
    <row r="1207" spans="2:14">
      <c r="B1207" s="15">
        <v>1633452</v>
      </c>
      <c r="C1207" s="16">
        <v>38699</v>
      </c>
      <c r="D1207" s="15">
        <v>2005</v>
      </c>
      <c r="E1207" s="15"/>
      <c r="F1207" s="15" t="s">
        <v>961</v>
      </c>
      <c r="G1207" s="17"/>
      <c r="H1207" s="17"/>
      <c r="I1207" s="17">
        <v>0</v>
      </c>
      <c r="J1207" s="17">
        <v>0</v>
      </c>
      <c r="K1207" s="17">
        <v>0</v>
      </c>
      <c r="L1207" s="17">
        <v>0</v>
      </c>
      <c r="M1207" s="17">
        <v>0</v>
      </c>
      <c r="N1207" s="17">
        <v>0</v>
      </c>
    </row>
    <row r="1208" spans="2:14">
      <c r="B1208" s="15">
        <v>1633452</v>
      </c>
      <c r="C1208" s="16">
        <v>38699</v>
      </c>
      <c r="D1208" s="15">
        <v>2005</v>
      </c>
      <c r="E1208" s="15"/>
      <c r="F1208" s="15" t="s">
        <v>962</v>
      </c>
      <c r="G1208" s="17"/>
      <c r="H1208" s="17"/>
      <c r="I1208" s="17">
        <v>0</v>
      </c>
      <c r="J1208" s="17">
        <v>0</v>
      </c>
      <c r="K1208" s="17">
        <v>0</v>
      </c>
      <c r="L1208" s="17">
        <v>0</v>
      </c>
      <c r="M1208" s="17">
        <v>0</v>
      </c>
      <c r="N1208" s="17">
        <v>0</v>
      </c>
    </row>
    <row r="1209" spans="2:14">
      <c r="B1209" s="15">
        <v>1633452</v>
      </c>
      <c r="C1209" s="16">
        <v>38699</v>
      </c>
      <c r="D1209" s="15">
        <v>2005</v>
      </c>
      <c r="E1209" s="15"/>
      <c r="F1209" s="15" t="s">
        <v>963</v>
      </c>
      <c r="G1209" s="17"/>
      <c r="H1209" s="17"/>
      <c r="I1209" s="17">
        <v>3739.68</v>
      </c>
      <c r="J1209" s="17">
        <v>3739.68</v>
      </c>
      <c r="K1209" s="17">
        <v>3739.68</v>
      </c>
      <c r="L1209" s="17">
        <v>3739.68</v>
      </c>
      <c r="M1209" s="17">
        <v>3739.68</v>
      </c>
      <c r="N1209" s="17">
        <v>3739.68</v>
      </c>
    </row>
    <row r="1210" spans="2:14">
      <c r="B1210" s="15">
        <v>1636570</v>
      </c>
      <c r="C1210" s="16">
        <v>38616</v>
      </c>
      <c r="D1210" s="15">
        <v>2005</v>
      </c>
      <c r="E1210" s="15"/>
      <c r="F1210" s="15" t="s">
        <v>961</v>
      </c>
      <c r="G1210" s="17"/>
      <c r="H1210" s="17">
        <v>0</v>
      </c>
      <c r="I1210" s="17">
        <v>1395.76</v>
      </c>
      <c r="J1210" s="17">
        <v>1395.76</v>
      </c>
      <c r="K1210" s="17">
        <v>1395.76</v>
      </c>
      <c r="L1210" s="17">
        <v>1395.76</v>
      </c>
      <c r="M1210" s="17">
        <v>1395.76</v>
      </c>
      <c r="N1210" s="17">
        <v>1395.76</v>
      </c>
    </row>
    <row r="1211" spans="2:14">
      <c r="B1211" s="15">
        <v>1636570</v>
      </c>
      <c r="C1211" s="16">
        <v>38616</v>
      </c>
      <c r="D1211" s="15">
        <v>2005</v>
      </c>
      <c r="E1211" s="15"/>
      <c r="F1211" s="15" t="s">
        <v>962</v>
      </c>
      <c r="G1211" s="17"/>
      <c r="H1211" s="17">
        <v>2137.33</v>
      </c>
      <c r="I1211" s="17">
        <v>0.39</v>
      </c>
      <c r="J1211" s="17">
        <v>0.39</v>
      </c>
      <c r="K1211" s="17">
        <v>0.39</v>
      </c>
      <c r="L1211" s="17">
        <v>0.39</v>
      </c>
      <c r="M1211" s="17">
        <v>0.39</v>
      </c>
      <c r="N1211" s="17">
        <v>0.39</v>
      </c>
    </row>
    <row r="1212" spans="2:14">
      <c r="B1212" s="15">
        <v>1636570</v>
      </c>
      <c r="C1212" s="16">
        <v>38616</v>
      </c>
      <c r="D1212" s="15">
        <v>2005</v>
      </c>
      <c r="E1212" s="15"/>
      <c r="F1212" s="15" t="s">
        <v>963</v>
      </c>
      <c r="G1212" s="17"/>
      <c r="H1212" s="17">
        <v>2137.33</v>
      </c>
      <c r="I1212" s="17">
        <v>1396.15</v>
      </c>
      <c r="J1212" s="17">
        <v>1396.15</v>
      </c>
      <c r="K1212" s="17">
        <v>1396.15</v>
      </c>
      <c r="L1212" s="17">
        <v>1396.15</v>
      </c>
      <c r="M1212" s="17">
        <v>1396.15</v>
      </c>
      <c r="N1212" s="17">
        <v>1396.15</v>
      </c>
    </row>
    <row r="1213" spans="2:14">
      <c r="B1213" s="15">
        <v>1636679</v>
      </c>
      <c r="C1213" s="16">
        <v>38675</v>
      </c>
      <c r="D1213" s="15">
        <v>2005</v>
      </c>
      <c r="E1213" s="15"/>
      <c r="F1213" s="15" t="s">
        <v>961</v>
      </c>
      <c r="G1213" s="17"/>
      <c r="H1213" s="17">
        <v>0</v>
      </c>
      <c r="I1213" s="17">
        <v>485.17</v>
      </c>
      <c r="J1213" s="17">
        <v>485.17</v>
      </c>
      <c r="K1213" s="17">
        <v>485.17</v>
      </c>
      <c r="L1213" s="17">
        <v>485.17</v>
      </c>
      <c r="M1213" s="17">
        <v>485.17</v>
      </c>
      <c r="N1213" s="17">
        <v>485.17</v>
      </c>
    </row>
    <row r="1214" spans="2:14">
      <c r="B1214" s="15">
        <v>1636679</v>
      </c>
      <c r="C1214" s="16">
        <v>38675</v>
      </c>
      <c r="D1214" s="15">
        <v>2005</v>
      </c>
      <c r="E1214" s="15"/>
      <c r="F1214" s="15" t="s">
        <v>962</v>
      </c>
      <c r="G1214" s="17"/>
      <c r="H1214" s="17">
        <v>485.16</v>
      </c>
      <c r="I1214" s="17">
        <v>0</v>
      </c>
      <c r="J1214" s="17">
        <v>0</v>
      </c>
      <c r="K1214" s="17">
        <v>0</v>
      </c>
      <c r="L1214" s="17">
        <v>0</v>
      </c>
      <c r="M1214" s="17">
        <v>0</v>
      </c>
      <c r="N1214" s="17">
        <v>0</v>
      </c>
    </row>
    <row r="1215" spans="2:14">
      <c r="B1215" s="15">
        <v>1636679</v>
      </c>
      <c r="C1215" s="16">
        <v>38675</v>
      </c>
      <c r="D1215" s="15">
        <v>2005</v>
      </c>
      <c r="E1215" s="15"/>
      <c r="F1215" s="15" t="s">
        <v>963</v>
      </c>
      <c r="G1215" s="17"/>
      <c r="H1215" s="17">
        <v>485.16</v>
      </c>
      <c r="I1215" s="17">
        <v>485.16</v>
      </c>
      <c r="J1215" s="17">
        <v>485.16</v>
      </c>
      <c r="K1215" s="17">
        <v>485.16</v>
      </c>
      <c r="L1215" s="17">
        <v>485.16</v>
      </c>
      <c r="M1215" s="17">
        <v>485.16</v>
      </c>
      <c r="N1215" s="17">
        <v>485.16</v>
      </c>
    </row>
    <row r="1216" spans="2:14">
      <c r="B1216" s="15">
        <v>1649474</v>
      </c>
      <c r="C1216" s="16">
        <v>38651</v>
      </c>
      <c r="D1216" s="15">
        <v>2005</v>
      </c>
      <c r="E1216" s="15"/>
      <c r="F1216" s="15" t="s">
        <v>961</v>
      </c>
      <c r="G1216" s="17"/>
      <c r="H1216" s="17">
        <v>0</v>
      </c>
      <c r="I1216" s="17">
        <v>2730.63</v>
      </c>
      <c r="J1216" s="17">
        <v>2730.63</v>
      </c>
      <c r="K1216" s="17">
        <v>2730.63</v>
      </c>
      <c r="L1216" s="17">
        <v>2730.63</v>
      </c>
      <c r="M1216" s="17">
        <v>2730.63</v>
      </c>
      <c r="N1216" s="17">
        <v>2730.63</v>
      </c>
    </row>
    <row r="1217" spans="2:14">
      <c r="B1217" s="15">
        <v>1649474</v>
      </c>
      <c r="C1217" s="16">
        <v>38651</v>
      </c>
      <c r="D1217" s="15">
        <v>2005</v>
      </c>
      <c r="E1217" s="15"/>
      <c r="F1217" s="15" t="s">
        <v>962</v>
      </c>
      <c r="G1217" s="17"/>
      <c r="H1217" s="17">
        <v>2730.63</v>
      </c>
      <c r="I1217" s="17">
        <v>0</v>
      </c>
      <c r="J1217" s="17">
        <v>0</v>
      </c>
      <c r="K1217" s="17">
        <v>0</v>
      </c>
      <c r="L1217" s="17">
        <v>0</v>
      </c>
      <c r="M1217" s="17">
        <v>0</v>
      </c>
      <c r="N1217" s="17">
        <v>0</v>
      </c>
    </row>
    <row r="1218" spans="2:14">
      <c r="B1218" s="15">
        <v>1649474</v>
      </c>
      <c r="C1218" s="16">
        <v>38651</v>
      </c>
      <c r="D1218" s="15">
        <v>2005</v>
      </c>
      <c r="E1218" s="15"/>
      <c r="F1218" s="15" t="s">
        <v>963</v>
      </c>
      <c r="G1218" s="17"/>
      <c r="H1218" s="17">
        <v>2730.63</v>
      </c>
      <c r="I1218" s="17">
        <v>2730.63</v>
      </c>
      <c r="J1218" s="17">
        <v>2730.63</v>
      </c>
      <c r="K1218" s="17">
        <v>2730.63</v>
      </c>
      <c r="L1218" s="17">
        <v>2730.63</v>
      </c>
      <c r="M1218" s="17">
        <v>2730.63</v>
      </c>
      <c r="N1218" s="17">
        <v>2730.63</v>
      </c>
    </row>
    <row r="1219" spans="2:14">
      <c r="B1219" s="15">
        <v>1654904</v>
      </c>
      <c r="C1219" s="16">
        <v>38608</v>
      </c>
      <c r="D1219" s="15">
        <v>2005</v>
      </c>
      <c r="E1219" s="15"/>
      <c r="F1219" s="15" t="s">
        <v>961</v>
      </c>
      <c r="G1219" s="17"/>
      <c r="H1219" s="17">
        <v>0</v>
      </c>
      <c r="I1219" s="17">
        <v>1007.93</v>
      </c>
      <c r="J1219" s="17">
        <v>1007.93</v>
      </c>
      <c r="K1219" s="17">
        <v>1007.93</v>
      </c>
      <c r="L1219" s="17">
        <v>1007.93</v>
      </c>
      <c r="M1219" s="17">
        <v>1007.93</v>
      </c>
      <c r="N1219" s="17">
        <v>1007.93</v>
      </c>
    </row>
    <row r="1220" spans="2:14">
      <c r="B1220" s="15">
        <v>1654904</v>
      </c>
      <c r="C1220" s="16">
        <v>38608</v>
      </c>
      <c r="D1220" s="15">
        <v>2005</v>
      </c>
      <c r="E1220" s="15"/>
      <c r="F1220" s="15" t="s">
        <v>962</v>
      </c>
      <c r="G1220" s="17"/>
      <c r="H1220" s="17">
        <v>1007.93</v>
      </c>
      <c r="I1220" s="17">
        <v>0</v>
      </c>
      <c r="J1220" s="17">
        <v>0</v>
      </c>
      <c r="K1220" s="17">
        <v>0</v>
      </c>
      <c r="L1220" s="17">
        <v>0</v>
      </c>
      <c r="M1220" s="17">
        <v>0</v>
      </c>
      <c r="N1220" s="17">
        <v>0</v>
      </c>
    </row>
    <row r="1221" spans="2:14">
      <c r="B1221" s="15">
        <v>1654904</v>
      </c>
      <c r="C1221" s="16">
        <v>38608</v>
      </c>
      <c r="D1221" s="15">
        <v>2005</v>
      </c>
      <c r="E1221" s="15"/>
      <c r="F1221" s="15" t="s">
        <v>963</v>
      </c>
      <c r="G1221" s="17"/>
      <c r="H1221" s="17">
        <v>1007.93</v>
      </c>
      <c r="I1221" s="17">
        <v>1007.93</v>
      </c>
      <c r="J1221" s="17">
        <v>1007.93</v>
      </c>
      <c r="K1221" s="17">
        <v>1007.93</v>
      </c>
      <c r="L1221" s="17">
        <v>1007.93</v>
      </c>
      <c r="M1221" s="17">
        <v>1007.93</v>
      </c>
      <c r="N1221" s="17">
        <v>1007.93</v>
      </c>
    </row>
    <row r="1222" spans="2:14">
      <c r="B1222" s="15">
        <v>1658467</v>
      </c>
      <c r="C1222" s="16">
        <v>38690</v>
      </c>
      <c r="D1222" s="15">
        <v>2005</v>
      </c>
      <c r="E1222" s="15"/>
      <c r="F1222" s="15" t="s">
        <v>961</v>
      </c>
      <c r="G1222" s="17"/>
      <c r="H1222" s="17">
        <v>0</v>
      </c>
      <c r="I1222" s="17">
        <v>0</v>
      </c>
      <c r="J1222" s="17">
        <v>0</v>
      </c>
      <c r="K1222" s="17">
        <v>0</v>
      </c>
      <c r="L1222" s="17">
        <v>0</v>
      </c>
      <c r="M1222" s="17">
        <v>0</v>
      </c>
      <c r="N1222" s="17">
        <v>0</v>
      </c>
    </row>
    <row r="1223" spans="2:14">
      <c r="B1223" s="15">
        <v>1658467</v>
      </c>
      <c r="C1223" s="16">
        <v>38690</v>
      </c>
      <c r="D1223" s="15">
        <v>2005</v>
      </c>
      <c r="E1223" s="15"/>
      <c r="F1223" s="15" t="s">
        <v>962</v>
      </c>
      <c r="G1223" s="17"/>
      <c r="H1223" s="17">
        <v>1940</v>
      </c>
      <c r="I1223" s="17">
        <v>0</v>
      </c>
      <c r="J1223" s="17">
        <v>0</v>
      </c>
      <c r="K1223" s="17">
        <v>0</v>
      </c>
      <c r="L1223" s="17">
        <v>0</v>
      </c>
      <c r="M1223" s="17">
        <v>0</v>
      </c>
      <c r="N1223" s="17">
        <v>0</v>
      </c>
    </row>
    <row r="1224" spans="2:14">
      <c r="B1224" s="15">
        <v>1658467</v>
      </c>
      <c r="C1224" s="16">
        <v>38690</v>
      </c>
      <c r="D1224" s="15">
        <v>2005</v>
      </c>
      <c r="E1224" s="15"/>
      <c r="F1224" s="15" t="s">
        <v>963</v>
      </c>
      <c r="G1224" s="17"/>
      <c r="H1224" s="17">
        <v>1940</v>
      </c>
      <c r="I1224" s="17">
        <v>0</v>
      </c>
      <c r="J1224" s="17">
        <v>0</v>
      </c>
      <c r="K1224" s="17">
        <v>0</v>
      </c>
      <c r="L1224" s="17">
        <v>0</v>
      </c>
      <c r="M1224" s="17">
        <v>0</v>
      </c>
      <c r="N1224" s="17">
        <v>0</v>
      </c>
    </row>
    <row r="1225" spans="2:14">
      <c r="B1225" s="15">
        <v>1662774</v>
      </c>
      <c r="C1225" s="16">
        <v>38706</v>
      </c>
      <c r="D1225" s="15">
        <v>2005</v>
      </c>
      <c r="E1225" s="15"/>
      <c r="F1225" s="15" t="s">
        <v>961</v>
      </c>
      <c r="G1225" s="17"/>
      <c r="H1225" s="17"/>
      <c r="I1225" s="17">
        <v>0</v>
      </c>
      <c r="J1225" s="17">
        <v>0</v>
      </c>
      <c r="K1225" s="17">
        <v>0</v>
      </c>
      <c r="L1225" s="17">
        <v>0</v>
      </c>
      <c r="M1225" s="17">
        <v>0</v>
      </c>
      <c r="N1225" s="17">
        <v>0</v>
      </c>
    </row>
    <row r="1226" spans="2:14">
      <c r="B1226" s="15">
        <v>1662774</v>
      </c>
      <c r="C1226" s="16">
        <v>38706</v>
      </c>
      <c r="D1226" s="15">
        <v>2005</v>
      </c>
      <c r="E1226" s="15"/>
      <c r="F1226" s="15" t="s">
        <v>962</v>
      </c>
      <c r="G1226" s="17"/>
      <c r="H1226" s="17"/>
      <c r="I1226" s="17">
        <v>0</v>
      </c>
      <c r="J1226" s="17">
        <v>0</v>
      </c>
      <c r="K1226" s="17">
        <v>0</v>
      </c>
      <c r="L1226" s="17">
        <v>0</v>
      </c>
      <c r="M1226" s="17">
        <v>0</v>
      </c>
      <c r="N1226" s="17">
        <v>0</v>
      </c>
    </row>
    <row r="1227" spans="2:14">
      <c r="B1227" s="15">
        <v>1662774</v>
      </c>
      <c r="C1227" s="16">
        <v>38706</v>
      </c>
      <c r="D1227" s="15">
        <v>2005</v>
      </c>
      <c r="E1227" s="15"/>
      <c r="F1227" s="15" t="s">
        <v>963</v>
      </c>
      <c r="G1227" s="17"/>
      <c r="H1227" s="17"/>
      <c r="I1227" s="17">
        <v>2998.82</v>
      </c>
      <c r="J1227" s="17">
        <v>2998.82</v>
      </c>
      <c r="K1227" s="17">
        <v>2998.82</v>
      </c>
      <c r="L1227" s="17">
        <v>2998.82</v>
      </c>
      <c r="M1227" s="17">
        <v>2998.82</v>
      </c>
      <c r="N1227" s="17">
        <v>2998.82</v>
      </c>
    </row>
    <row r="1228" spans="2:14">
      <c r="B1228" s="15">
        <v>1664929</v>
      </c>
      <c r="C1228" s="16">
        <v>38698</v>
      </c>
      <c r="D1228" s="15">
        <v>2005</v>
      </c>
      <c r="E1228" s="15"/>
      <c r="F1228" s="15" t="s">
        <v>961</v>
      </c>
      <c r="G1228" s="17"/>
      <c r="H1228" s="17"/>
      <c r="I1228" s="17">
        <v>1379.02</v>
      </c>
      <c r="J1228" s="17">
        <v>1379.02</v>
      </c>
      <c r="K1228" s="17">
        <v>1379.02</v>
      </c>
      <c r="L1228" s="17">
        <v>1379.02</v>
      </c>
      <c r="M1228" s="17">
        <v>1379.02</v>
      </c>
      <c r="N1228" s="17">
        <v>1379.02</v>
      </c>
    </row>
    <row r="1229" spans="2:14">
      <c r="B1229" s="15">
        <v>1664929</v>
      </c>
      <c r="C1229" s="16">
        <v>38698</v>
      </c>
      <c r="D1229" s="15">
        <v>2005</v>
      </c>
      <c r="E1229" s="15"/>
      <c r="F1229" s="15" t="s">
        <v>962</v>
      </c>
      <c r="G1229" s="17"/>
      <c r="H1229" s="17"/>
      <c r="I1229" s="17">
        <v>0</v>
      </c>
      <c r="J1229" s="17">
        <v>0</v>
      </c>
      <c r="K1229" s="17">
        <v>0</v>
      </c>
      <c r="L1229" s="17">
        <v>0</v>
      </c>
      <c r="M1229" s="17">
        <v>0</v>
      </c>
      <c r="N1229" s="17">
        <v>0</v>
      </c>
    </row>
    <row r="1230" spans="2:14">
      <c r="B1230" s="15">
        <v>1664929</v>
      </c>
      <c r="C1230" s="16">
        <v>38698</v>
      </c>
      <c r="D1230" s="15">
        <v>2005</v>
      </c>
      <c r="E1230" s="15"/>
      <c r="F1230" s="15" t="s">
        <v>963</v>
      </c>
      <c r="G1230" s="17"/>
      <c r="H1230" s="17"/>
      <c r="I1230" s="17">
        <v>1379.02</v>
      </c>
      <c r="J1230" s="17">
        <v>1379.02</v>
      </c>
      <c r="K1230" s="17">
        <v>1379.02</v>
      </c>
      <c r="L1230" s="17">
        <v>1379.02</v>
      </c>
      <c r="M1230" s="17">
        <v>1379.02</v>
      </c>
      <c r="N1230" s="17">
        <v>1379.02</v>
      </c>
    </row>
    <row r="1231" spans="2:14">
      <c r="B1231" s="15">
        <v>1667377</v>
      </c>
      <c r="C1231" s="16">
        <v>38701</v>
      </c>
      <c r="D1231" s="15">
        <v>2005</v>
      </c>
      <c r="E1231" s="15"/>
      <c r="F1231" s="15" t="s">
        <v>961</v>
      </c>
      <c r="G1231" s="17"/>
      <c r="H1231" s="17"/>
      <c r="I1231" s="17">
        <v>0</v>
      </c>
      <c r="J1231" s="17">
        <v>0</v>
      </c>
      <c r="K1231" s="17">
        <v>0</v>
      </c>
      <c r="L1231" s="17">
        <v>0</v>
      </c>
      <c r="M1231" s="17">
        <v>0</v>
      </c>
      <c r="N1231" s="17">
        <v>0</v>
      </c>
    </row>
    <row r="1232" spans="2:14">
      <c r="B1232" s="15">
        <v>1667377</v>
      </c>
      <c r="C1232" s="16">
        <v>38701</v>
      </c>
      <c r="D1232" s="15">
        <v>2005</v>
      </c>
      <c r="E1232" s="15"/>
      <c r="F1232" s="15" t="s">
        <v>962</v>
      </c>
      <c r="G1232" s="17"/>
      <c r="H1232" s="17"/>
      <c r="I1232" s="17">
        <v>0</v>
      </c>
      <c r="J1232" s="17">
        <v>0</v>
      </c>
      <c r="K1232" s="17">
        <v>0</v>
      </c>
      <c r="L1232" s="17">
        <v>0</v>
      </c>
      <c r="M1232" s="17">
        <v>0</v>
      </c>
      <c r="N1232" s="17">
        <v>0</v>
      </c>
    </row>
    <row r="1233" spans="2:14">
      <c r="B1233" s="15">
        <v>1667377</v>
      </c>
      <c r="C1233" s="16">
        <v>38701</v>
      </c>
      <c r="D1233" s="15">
        <v>2005</v>
      </c>
      <c r="E1233" s="15"/>
      <c r="F1233" s="15" t="s">
        <v>963</v>
      </c>
      <c r="G1233" s="17"/>
      <c r="H1233" s="17"/>
      <c r="I1233" s="17">
        <v>0</v>
      </c>
      <c r="J1233" s="17">
        <v>7357.19</v>
      </c>
      <c r="K1233" s="17">
        <v>7357.19</v>
      </c>
      <c r="L1233" s="17">
        <v>7357.19</v>
      </c>
      <c r="M1233" s="17">
        <v>7357.19</v>
      </c>
      <c r="N1233" s="17">
        <v>7357.19</v>
      </c>
    </row>
    <row r="1234" spans="2:14">
      <c r="B1234" s="15">
        <v>1667427</v>
      </c>
      <c r="C1234" s="16">
        <v>38202</v>
      </c>
      <c r="D1234" s="15">
        <v>2004</v>
      </c>
      <c r="E1234" s="15"/>
      <c r="F1234" s="15" t="s">
        <v>961</v>
      </c>
      <c r="G1234" s="17"/>
      <c r="H1234" s="17">
        <v>0</v>
      </c>
      <c r="I1234" s="17">
        <v>2777.09</v>
      </c>
      <c r="J1234" s="17">
        <v>2777.09</v>
      </c>
      <c r="K1234" s="17">
        <v>2777.09</v>
      </c>
      <c r="L1234" s="17">
        <v>2777.09</v>
      </c>
      <c r="M1234" s="17">
        <v>2777.09</v>
      </c>
      <c r="N1234" s="17">
        <v>2777.09</v>
      </c>
    </row>
    <row r="1235" spans="2:14">
      <c r="B1235" s="15">
        <v>1667427</v>
      </c>
      <c r="C1235" s="16">
        <v>38202</v>
      </c>
      <c r="D1235" s="15">
        <v>2004</v>
      </c>
      <c r="E1235" s="15"/>
      <c r="F1235" s="15" t="s">
        <v>962</v>
      </c>
      <c r="G1235" s="17"/>
      <c r="H1235" s="17">
        <v>1881.03</v>
      </c>
      <c r="I1235" s="17">
        <v>0</v>
      </c>
      <c r="J1235" s="17">
        <v>0</v>
      </c>
      <c r="K1235" s="17">
        <v>0</v>
      </c>
      <c r="L1235" s="17">
        <v>0</v>
      </c>
      <c r="M1235" s="17">
        <v>0</v>
      </c>
      <c r="N1235" s="17">
        <v>0</v>
      </c>
    </row>
    <row r="1236" spans="2:14">
      <c r="B1236" s="15">
        <v>1667427</v>
      </c>
      <c r="C1236" s="16">
        <v>38202</v>
      </c>
      <c r="D1236" s="15">
        <v>2004</v>
      </c>
      <c r="E1236" s="15"/>
      <c r="F1236" s="15" t="s">
        <v>963</v>
      </c>
      <c r="G1236" s="17"/>
      <c r="H1236" s="17">
        <v>1881.03</v>
      </c>
      <c r="I1236" s="17">
        <v>2776.91</v>
      </c>
      <c r="J1236" s="17">
        <v>2776.91</v>
      </c>
      <c r="K1236" s="17">
        <v>2776.91</v>
      </c>
      <c r="L1236" s="17">
        <v>2776.91</v>
      </c>
      <c r="M1236" s="17">
        <v>2776.91</v>
      </c>
      <c r="N1236" s="17">
        <v>2776.91</v>
      </c>
    </row>
    <row r="1237" spans="2:14">
      <c r="B1237" s="15">
        <v>1677541</v>
      </c>
      <c r="C1237" s="16">
        <v>38677</v>
      </c>
      <c r="D1237" s="15">
        <v>2005</v>
      </c>
      <c r="E1237" s="15"/>
      <c r="F1237" s="15" t="s">
        <v>961</v>
      </c>
      <c r="G1237" s="17"/>
      <c r="H1237" s="17">
        <v>0</v>
      </c>
      <c r="I1237" s="17">
        <v>969.35</v>
      </c>
      <c r="J1237" s="17">
        <v>969.35</v>
      </c>
      <c r="K1237" s="17">
        <v>969.35</v>
      </c>
      <c r="L1237" s="17">
        <v>969.35</v>
      </c>
      <c r="M1237" s="17">
        <v>969.35</v>
      </c>
      <c r="N1237" s="17">
        <v>969.35</v>
      </c>
    </row>
    <row r="1238" spans="2:14">
      <c r="B1238" s="15">
        <v>1677541</v>
      </c>
      <c r="C1238" s="16">
        <v>38677</v>
      </c>
      <c r="D1238" s="15">
        <v>2005</v>
      </c>
      <c r="E1238" s="15"/>
      <c r="F1238" s="15" t="s">
        <v>962</v>
      </c>
      <c r="G1238" s="17"/>
      <c r="H1238" s="17">
        <v>2535.15</v>
      </c>
      <c r="I1238" s="17">
        <v>6.96</v>
      </c>
      <c r="J1238" s="17">
        <v>6.96</v>
      </c>
      <c r="K1238" s="17">
        <v>6.96</v>
      </c>
      <c r="L1238" s="17">
        <v>6.96</v>
      </c>
      <c r="M1238" s="17">
        <v>6.96</v>
      </c>
      <c r="N1238" s="17">
        <v>6.96</v>
      </c>
    </row>
    <row r="1239" spans="2:14">
      <c r="B1239" s="15">
        <v>1677541</v>
      </c>
      <c r="C1239" s="16">
        <v>38677</v>
      </c>
      <c r="D1239" s="15">
        <v>2005</v>
      </c>
      <c r="E1239" s="15"/>
      <c r="F1239" s="15" t="s">
        <v>963</v>
      </c>
      <c r="G1239" s="17"/>
      <c r="H1239" s="17">
        <v>2535.15</v>
      </c>
      <c r="I1239" s="17">
        <v>976.31</v>
      </c>
      <c r="J1239" s="17">
        <v>976.31</v>
      </c>
      <c r="K1239" s="17">
        <v>976.31</v>
      </c>
      <c r="L1239" s="17">
        <v>976.31</v>
      </c>
      <c r="M1239" s="17">
        <v>976.31</v>
      </c>
      <c r="N1239" s="17">
        <v>976.31</v>
      </c>
    </row>
    <row r="1240" spans="2:14">
      <c r="B1240" s="15">
        <v>1677566</v>
      </c>
      <c r="C1240" s="16">
        <v>38586</v>
      </c>
      <c r="D1240" s="15">
        <v>2005</v>
      </c>
      <c r="E1240" s="15"/>
      <c r="F1240" s="15" t="s">
        <v>961</v>
      </c>
      <c r="G1240" s="17"/>
      <c r="H1240" s="17"/>
      <c r="I1240" s="17">
        <v>3371.25</v>
      </c>
      <c r="J1240" s="17">
        <v>3371.25</v>
      </c>
      <c r="K1240" s="17">
        <v>3371.25</v>
      </c>
      <c r="L1240" s="17">
        <v>3371.25</v>
      </c>
      <c r="M1240" s="17">
        <v>3371.25</v>
      </c>
      <c r="N1240" s="17">
        <v>3371.25</v>
      </c>
    </row>
    <row r="1241" spans="2:14">
      <c r="B1241" s="15">
        <v>1677566</v>
      </c>
      <c r="C1241" s="16">
        <v>38586</v>
      </c>
      <c r="D1241" s="15">
        <v>2005</v>
      </c>
      <c r="E1241" s="15"/>
      <c r="F1241" s="15" t="s">
        <v>962</v>
      </c>
      <c r="G1241" s="17"/>
      <c r="H1241" s="17"/>
      <c r="I1241" s="17">
        <v>0</v>
      </c>
      <c r="J1241" s="17">
        <v>0</v>
      </c>
      <c r="K1241" s="17">
        <v>0</v>
      </c>
      <c r="L1241" s="17">
        <v>0</v>
      </c>
      <c r="M1241" s="17">
        <v>0</v>
      </c>
      <c r="N1241" s="17">
        <v>0</v>
      </c>
    </row>
    <row r="1242" spans="2:14">
      <c r="B1242" s="15">
        <v>1677566</v>
      </c>
      <c r="C1242" s="16">
        <v>38586</v>
      </c>
      <c r="D1242" s="15">
        <v>2005</v>
      </c>
      <c r="E1242" s="15"/>
      <c r="F1242" s="15" t="s">
        <v>963</v>
      </c>
      <c r="G1242" s="17"/>
      <c r="H1242" s="17"/>
      <c r="I1242" s="17">
        <v>3371.25</v>
      </c>
      <c r="J1242" s="17">
        <v>3371.25</v>
      </c>
      <c r="K1242" s="17">
        <v>3371.25</v>
      </c>
      <c r="L1242" s="17">
        <v>3371.25</v>
      </c>
      <c r="M1242" s="17">
        <v>3371.25</v>
      </c>
      <c r="N1242" s="17">
        <v>3371.25</v>
      </c>
    </row>
    <row r="1243" spans="2:14">
      <c r="B1243" s="15">
        <v>1677582</v>
      </c>
      <c r="C1243" s="16">
        <v>38489</v>
      </c>
      <c r="D1243" s="15">
        <v>2005</v>
      </c>
      <c r="E1243" s="15"/>
      <c r="F1243" s="15" t="s">
        <v>961</v>
      </c>
      <c r="G1243" s="17"/>
      <c r="H1243" s="17">
        <v>0</v>
      </c>
      <c r="I1243" s="17">
        <v>788.15</v>
      </c>
      <c r="J1243" s="17">
        <v>788.15</v>
      </c>
      <c r="K1243" s="17">
        <v>788.15</v>
      </c>
      <c r="L1243" s="17">
        <v>788.15</v>
      </c>
      <c r="M1243" s="17">
        <v>788.15</v>
      </c>
      <c r="N1243" s="17">
        <v>788.15</v>
      </c>
    </row>
    <row r="1244" spans="2:14">
      <c r="B1244" s="15">
        <v>1677582</v>
      </c>
      <c r="C1244" s="16">
        <v>38489</v>
      </c>
      <c r="D1244" s="15">
        <v>2005</v>
      </c>
      <c r="E1244" s="15"/>
      <c r="F1244" s="15" t="s">
        <v>962</v>
      </c>
      <c r="G1244" s="17"/>
      <c r="H1244" s="17">
        <v>1700</v>
      </c>
      <c r="I1244" s="17">
        <v>0</v>
      </c>
      <c r="J1244" s="17">
        <v>0</v>
      </c>
      <c r="K1244" s="17">
        <v>0</v>
      </c>
      <c r="L1244" s="17">
        <v>0</v>
      </c>
      <c r="M1244" s="17">
        <v>0</v>
      </c>
      <c r="N1244" s="17">
        <v>0</v>
      </c>
    </row>
    <row r="1245" spans="2:14">
      <c r="B1245" s="15">
        <v>1677582</v>
      </c>
      <c r="C1245" s="16">
        <v>38489</v>
      </c>
      <c r="D1245" s="15">
        <v>2005</v>
      </c>
      <c r="E1245" s="15"/>
      <c r="F1245" s="15" t="s">
        <v>963</v>
      </c>
      <c r="G1245" s="17"/>
      <c r="H1245" s="17">
        <v>1700</v>
      </c>
      <c r="I1245" s="17">
        <v>788.15</v>
      </c>
      <c r="J1245" s="17">
        <v>788.15</v>
      </c>
      <c r="K1245" s="17">
        <v>788.15</v>
      </c>
      <c r="L1245" s="17">
        <v>788.15</v>
      </c>
      <c r="M1245" s="17">
        <v>788.15</v>
      </c>
      <c r="N1245" s="17">
        <v>788.15</v>
      </c>
    </row>
    <row r="1246" spans="2:14">
      <c r="B1246" s="15">
        <v>1678671</v>
      </c>
      <c r="C1246" s="16">
        <v>38704</v>
      </c>
      <c r="D1246" s="15">
        <v>2005</v>
      </c>
      <c r="E1246" s="15"/>
      <c r="F1246" s="15" t="s">
        <v>961</v>
      </c>
      <c r="G1246" s="17"/>
      <c r="H1246" s="17"/>
      <c r="I1246" s="17">
        <v>0</v>
      </c>
      <c r="J1246" s="17">
        <v>0</v>
      </c>
      <c r="K1246" s="17">
        <v>0</v>
      </c>
      <c r="L1246" s="17">
        <v>0</v>
      </c>
      <c r="M1246" s="17">
        <v>0</v>
      </c>
      <c r="N1246" s="17">
        <v>0</v>
      </c>
    </row>
    <row r="1247" spans="2:14">
      <c r="B1247" s="15">
        <v>1678671</v>
      </c>
      <c r="C1247" s="16">
        <v>38704</v>
      </c>
      <c r="D1247" s="15">
        <v>2005</v>
      </c>
      <c r="E1247" s="15"/>
      <c r="F1247" s="15" t="s">
        <v>962</v>
      </c>
      <c r="G1247" s="17"/>
      <c r="H1247" s="17"/>
      <c r="I1247" s="17">
        <v>0</v>
      </c>
      <c r="J1247" s="17">
        <v>0</v>
      </c>
      <c r="K1247" s="17">
        <v>0</v>
      </c>
      <c r="L1247" s="17">
        <v>0</v>
      </c>
      <c r="M1247" s="17">
        <v>0</v>
      </c>
      <c r="N1247" s="17">
        <v>0</v>
      </c>
    </row>
    <row r="1248" spans="2:14">
      <c r="B1248" s="15">
        <v>1678671</v>
      </c>
      <c r="C1248" s="16">
        <v>38704</v>
      </c>
      <c r="D1248" s="15">
        <v>2005</v>
      </c>
      <c r="E1248" s="15"/>
      <c r="F1248" s="15" t="s">
        <v>963</v>
      </c>
      <c r="G1248" s="17"/>
      <c r="H1248" s="17"/>
      <c r="I1248" s="17">
        <v>2639.8</v>
      </c>
      <c r="J1248" s="17">
        <v>2639.8</v>
      </c>
      <c r="K1248" s="17">
        <v>2639.8</v>
      </c>
      <c r="L1248" s="17">
        <v>2639.8</v>
      </c>
      <c r="M1248" s="17">
        <v>2639.8</v>
      </c>
      <c r="N1248" s="17">
        <v>2639.8</v>
      </c>
    </row>
    <row r="1249" spans="2:14">
      <c r="B1249" s="15">
        <v>1682996</v>
      </c>
      <c r="C1249" s="16">
        <v>38708</v>
      </c>
      <c r="D1249" s="15">
        <v>2005</v>
      </c>
      <c r="E1249" s="15"/>
      <c r="F1249" s="15" t="s">
        <v>961</v>
      </c>
      <c r="G1249" s="17"/>
      <c r="H1249" s="17"/>
      <c r="I1249" s="17">
        <v>0</v>
      </c>
      <c r="J1249" s="17">
        <v>0</v>
      </c>
      <c r="K1249" s="17">
        <v>0</v>
      </c>
      <c r="L1249" s="17">
        <v>0</v>
      </c>
      <c r="M1249" s="17">
        <v>0</v>
      </c>
      <c r="N1249" s="17">
        <v>0</v>
      </c>
    </row>
    <row r="1250" spans="2:14">
      <c r="B1250" s="15">
        <v>1682996</v>
      </c>
      <c r="C1250" s="16">
        <v>38708</v>
      </c>
      <c r="D1250" s="15">
        <v>2005</v>
      </c>
      <c r="E1250" s="15"/>
      <c r="F1250" s="15" t="s">
        <v>962</v>
      </c>
      <c r="G1250" s="17"/>
      <c r="H1250" s="17"/>
      <c r="I1250" s="17">
        <v>200828.41</v>
      </c>
      <c r="J1250" s="17">
        <v>0</v>
      </c>
      <c r="K1250" s="17">
        <v>0</v>
      </c>
      <c r="L1250" s="17">
        <v>0</v>
      </c>
      <c r="M1250" s="17">
        <v>0</v>
      </c>
      <c r="N1250" s="17">
        <v>0</v>
      </c>
    </row>
    <row r="1251" spans="2:14">
      <c r="B1251" s="15">
        <v>1682996</v>
      </c>
      <c r="C1251" s="16">
        <v>38708</v>
      </c>
      <c r="D1251" s="15">
        <v>2005</v>
      </c>
      <c r="E1251" s="15"/>
      <c r="F1251" s="15" t="s">
        <v>963</v>
      </c>
      <c r="G1251" s="17"/>
      <c r="H1251" s="17"/>
      <c r="I1251" s="17">
        <v>202833.33</v>
      </c>
      <c r="J1251" s="17">
        <v>4281</v>
      </c>
      <c r="K1251" s="17">
        <v>5184.93</v>
      </c>
      <c r="L1251" s="17">
        <v>5184.93</v>
      </c>
      <c r="M1251" s="17">
        <v>5184.93</v>
      </c>
      <c r="N1251" s="17">
        <v>5184.93</v>
      </c>
    </row>
    <row r="1252" spans="2:14">
      <c r="B1252" s="15">
        <v>1683010</v>
      </c>
      <c r="C1252" s="16">
        <v>38703</v>
      </c>
      <c r="D1252" s="15">
        <v>2005</v>
      </c>
      <c r="E1252" s="15"/>
      <c r="F1252" s="15" t="s">
        <v>961</v>
      </c>
      <c r="G1252" s="17"/>
      <c r="H1252" s="17"/>
      <c r="I1252" s="17">
        <v>0</v>
      </c>
      <c r="J1252" s="17">
        <v>0</v>
      </c>
      <c r="K1252" s="17">
        <v>40066.25</v>
      </c>
      <c r="L1252" s="17">
        <v>40066.25</v>
      </c>
      <c r="M1252" s="17">
        <v>40066.25</v>
      </c>
      <c r="N1252" s="17">
        <v>40066.25</v>
      </c>
    </row>
    <row r="1253" spans="2:14">
      <c r="B1253" s="15">
        <v>1683010</v>
      </c>
      <c r="C1253" s="16">
        <v>38703</v>
      </c>
      <c r="D1253" s="15">
        <v>2005</v>
      </c>
      <c r="E1253" s="15"/>
      <c r="F1253" s="15" t="s">
        <v>962</v>
      </c>
      <c r="G1253" s="17"/>
      <c r="H1253" s="17"/>
      <c r="I1253" s="17">
        <v>400000</v>
      </c>
      <c r="J1253" s="17">
        <v>100000</v>
      </c>
      <c r="K1253" s="17">
        <v>0</v>
      </c>
      <c r="L1253" s="17">
        <v>0</v>
      </c>
      <c r="M1253" s="17">
        <v>0</v>
      </c>
      <c r="N1253" s="17">
        <v>0</v>
      </c>
    </row>
    <row r="1254" spans="2:14">
      <c r="B1254" s="15">
        <v>1683010</v>
      </c>
      <c r="C1254" s="16">
        <v>38703</v>
      </c>
      <c r="D1254" s="15">
        <v>2005</v>
      </c>
      <c r="E1254" s="15"/>
      <c r="F1254" s="15" t="s">
        <v>963</v>
      </c>
      <c r="G1254" s="17"/>
      <c r="H1254" s="17"/>
      <c r="I1254" s="17">
        <v>400301.69</v>
      </c>
      <c r="J1254" s="17">
        <v>100301.69</v>
      </c>
      <c r="K1254" s="17">
        <v>40367.94</v>
      </c>
      <c r="L1254" s="17">
        <v>49110.46</v>
      </c>
      <c r="M1254" s="17">
        <v>49110.46</v>
      </c>
      <c r="N1254" s="17">
        <v>49110.46</v>
      </c>
    </row>
    <row r="1255" spans="2:14">
      <c r="B1255" s="15">
        <v>1690452</v>
      </c>
      <c r="C1255" s="16">
        <v>38687</v>
      </c>
      <c r="D1255" s="15">
        <v>2005</v>
      </c>
      <c r="E1255" s="15"/>
      <c r="F1255" s="15" t="s">
        <v>961</v>
      </c>
      <c r="G1255" s="17"/>
      <c r="H1255" s="17"/>
      <c r="I1255" s="17">
        <v>1748.84</v>
      </c>
      <c r="J1255" s="17">
        <v>1748.84</v>
      </c>
      <c r="K1255" s="17">
        <v>1748.84</v>
      </c>
      <c r="L1255" s="17">
        <v>1748.84</v>
      </c>
      <c r="M1255" s="17">
        <v>1748.84</v>
      </c>
      <c r="N1255" s="17">
        <v>1748.84</v>
      </c>
    </row>
    <row r="1256" spans="2:14">
      <c r="B1256" s="15">
        <v>1690452</v>
      </c>
      <c r="C1256" s="16">
        <v>38687</v>
      </c>
      <c r="D1256" s="15">
        <v>2005</v>
      </c>
      <c r="E1256" s="15"/>
      <c r="F1256" s="15" t="s">
        <v>962</v>
      </c>
      <c r="G1256" s="17"/>
      <c r="H1256" s="17"/>
      <c r="I1256" s="17">
        <v>0</v>
      </c>
      <c r="J1256" s="17">
        <v>0</v>
      </c>
      <c r="K1256" s="17">
        <v>0</v>
      </c>
      <c r="L1256" s="17">
        <v>0</v>
      </c>
      <c r="M1256" s="17">
        <v>0</v>
      </c>
      <c r="N1256" s="17">
        <v>0</v>
      </c>
    </row>
    <row r="1257" spans="2:14">
      <c r="B1257" s="15">
        <v>1690452</v>
      </c>
      <c r="C1257" s="16">
        <v>38687</v>
      </c>
      <c r="D1257" s="15">
        <v>2005</v>
      </c>
      <c r="E1257" s="15"/>
      <c r="F1257" s="15" t="s">
        <v>963</v>
      </c>
      <c r="G1257" s="17"/>
      <c r="H1257" s="17"/>
      <c r="I1257" s="17">
        <v>1748.83</v>
      </c>
      <c r="J1257" s="17">
        <v>1748.83</v>
      </c>
      <c r="K1257" s="17">
        <v>1748.83</v>
      </c>
      <c r="L1257" s="17">
        <v>1748.83</v>
      </c>
      <c r="M1257" s="17">
        <v>1748.83</v>
      </c>
      <c r="N1257" s="17">
        <v>1748.83</v>
      </c>
    </row>
    <row r="1258" spans="2:14">
      <c r="B1258" s="15">
        <v>1692417</v>
      </c>
      <c r="C1258" s="16">
        <v>38701</v>
      </c>
      <c r="D1258" s="15">
        <v>2005</v>
      </c>
      <c r="E1258" s="15"/>
      <c r="F1258" s="15" t="s">
        <v>961</v>
      </c>
      <c r="G1258" s="17"/>
      <c r="H1258" s="17"/>
      <c r="I1258" s="17">
        <v>0</v>
      </c>
      <c r="J1258" s="17">
        <v>0</v>
      </c>
      <c r="K1258" s="17">
        <v>0</v>
      </c>
      <c r="L1258" s="17">
        <v>0</v>
      </c>
      <c r="M1258" s="17">
        <v>0</v>
      </c>
      <c r="N1258" s="17">
        <v>0</v>
      </c>
    </row>
    <row r="1259" spans="2:14">
      <c r="B1259" s="15">
        <v>1692417</v>
      </c>
      <c r="C1259" s="16">
        <v>38701</v>
      </c>
      <c r="D1259" s="15">
        <v>2005</v>
      </c>
      <c r="E1259" s="15"/>
      <c r="F1259" s="15" t="s">
        <v>962</v>
      </c>
      <c r="G1259" s="17"/>
      <c r="H1259" s="17"/>
      <c r="I1259" s="17">
        <v>0</v>
      </c>
      <c r="J1259" s="17">
        <v>0</v>
      </c>
      <c r="K1259" s="17">
        <v>0</v>
      </c>
      <c r="L1259" s="17">
        <v>0</v>
      </c>
      <c r="M1259" s="17">
        <v>0</v>
      </c>
      <c r="N1259" s="17">
        <v>0</v>
      </c>
    </row>
    <row r="1260" spans="2:14">
      <c r="B1260" s="15">
        <v>1692417</v>
      </c>
      <c r="C1260" s="16">
        <v>38701</v>
      </c>
      <c r="D1260" s="15">
        <v>2005</v>
      </c>
      <c r="E1260" s="15"/>
      <c r="F1260" s="15" t="s">
        <v>963</v>
      </c>
      <c r="G1260" s="17"/>
      <c r="H1260" s="17"/>
      <c r="I1260" s="17">
        <v>3296.07</v>
      </c>
      <c r="J1260" s="17">
        <v>3296.07</v>
      </c>
      <c r="K1260" s="17">
        <v>3296.07</v>
      </c>
      <c r="L1260" s="17">
        <v>3296.07</v>
      </c>
      <c r="M1260" s="17">
        <v>3296.07</v>
      </c>
      <c r="N1260" s="17">
        <v>3296.07</v>
      </c>
    </row>
    <row r="1261" spans="2:14">
      <c r="B1261" s="15">
        <v>1702836</v>
      </c>
      <c r="C1261" s="16">
        <v>38704</v>
      </c>
      <c r="D1261" s="15">
        <v>2005</v>
      </c>
      <c r="E1261" s="15"/>
      <c r="F1261" s="15" t="s">
        <v>961</v>
      </c>
      <c r="G1261" s="17"/>
      <c r="H1261" s="17"/>
      <c r="I1261" s="17">
        <v>1658.16</v>
      </c>
      <c r="J1261" s="17">
        <v>1658.16</v>
      </c>
      <c r="K1261" s="17">
        <v>1658.16</v>
      </c>
      <c r="L1261" s="17">
        <v>1658.16</v>
      </c>
      <c r="M1261" s="17">
        <v>1658.16</v>
      </c>
      <c r="N1261" s="17">
        <v>1658.16</v>
      </c>
    </row>
    <row r="1262" spans="2:14">
      <c r="B1262" s="15">
        <v>1702836</v>
      </c>
      <c r="C1262" s="16">
        <v>38704</v>
      </c>
      <c r="D1262" s="15">
        <v>2005</v>
      </c>
      <c r="E1262" s="15"/>
      <c r="F1262" s="15" t="s">
        <v>962</v>
      </c>
      <c r="G1262" s="17"/>
      <c r="H1262" s="17"/>
      <c r="I1262" s="17">
        <v>0</v>
      </c>
      <c r="J1262" s="17">
        <v>0</v>
      </c>
      <c r="K1262" s="17">
        <v>0</v>
      </c>
      <c r="L1262" s="17">
        <v>0</v>
      </c>
      <c r="M1262" s="17">
        <v>0</v>
      </c>
      <c r="N1262" s="17">
        <v>0</v>
      </c>
    </row>
    <row r="1263" spans="2:14">
      <c r="B1263" s="15">
        <v>1702836</v>
      </c>
      <c r="C1263" s="16">
        <v>38704</v>
      </c>
      <c r="D1263" s="15">
        <v>2005</v>
      </c>
      <c r="E1263" s="15"/>
      <c r="F1263" s="15" t="s">
        <v>963</v>
      </c>
      <c r="G1263" s="17"/>
      <c r="H1263" s="17"/>
      <c r="I1263" s="17">
        <v>1658.16</v>
      </c>
      <c r="J1263" s="17">
        <v>1658.16</v>
      </c>
      <c r="K1263" s="17">
        <v>1658.16</v>
      </c>
      <c r="L1263" s="17">
        <v>1658.16</v>
      </c>
      <c r="M1263" s="17">
        <v>1658.16</v>
      </c>
      <c r="N1263" s="17">
        <v>1658.16</v>
      </c>
    </row>
    <row r="1264" spans="2:14">
      <c r="B1264" s="15">
        <v>1705961</v>
      </c>
      <c r="C1264" s="16">
        <v>38700</v>
      </c>
      <c r="D1264" s="15">
        <v>2005</v>
      </c>
      <c r="E1264" s="15"/>
      <c r="F1264" s="15" t="s">
        <v>961</v>
      </c>
      <c r="G1264" s="17"/>
      <c r="H1264" s="17"/>
      <c r="I1264" s="17">
        <v>1276.23</v>
      </c>
      <c r="J1264" s="17">
        <v>1276.23</v>
      </c>
      <c r="K1264" s="17">
        <v>1276.23</v>
      </c>
      <c r="L1264" s="17">
        <v>1276.23</v>
      </c>
      <c r="M1264" s="17">
        <v>1276.23</v>
      </c>
      <c r="N1264" s="17">
        <v>1276.23</v>
      </c>
    </row>
    <row r="1265" spans="2:14">
      <c r="B1265" s="15">
        <v>1705961</v>
      </c>
      <c r="C1265" s="16">
        <v>38700</v>
      </c>
      <c r="D1265" s="15">
        <v>2005</v>
      </c>
      <c r="E1265" s="15"/>
      <c r="F1265" s="15" t="s">
        <v>962</v>
      </c>
      <c r="G1265" s="17"/>
      <c r="H1265" s="17"/>
      <c r="I1265" s="17">
        <v>0</v>
      </c>
      <c r="J1265" s="17">
        <v>0</v>
      </c>
      <c r="K1265" s="17">
        <v>0</v>
      </c>
      <c r="L1265" s="17">
        <v>0</v>
      </c>
      <c r="M1265" s="17">
        <v>0</v>
      </c>
      <c r="N1265" s="17">
        <v>0</v>
      </c>
    </row>
    <row r="1266" spans="2:14">
      <c r="B1266" s="15">
        <v>1705961</v>
      </c>
      <c r="C1266" s="16">
        <v>38700</v>
      </c>
      <c r="D1266" s="15">
        <v>2005</v>
      </c>
      <c r="E1266" s="15"/>
      <c r="F1266" s="15" t="s">
        <v>963</v>
      </c>
      <c r="G1266" s="17"/>
      <c r="H1266" s="17"/>
      <c r="I1266" s="17">
        <v>1276.23</v>
      </c>
      <c r="J1266" s="17">
        <v>1276.23</v>
      </c>
      <c r="K1266" s="17">
        <v>1276.23</v>
      </c>
      <c r="L1266" s="17">
        <v>1276.23</v>
      </c>
      <c r="M1266" s="17">
        <v>1276.23</v>
      </c>
      <c r="N1266" s="17">
        <v>1276.23</v>
      </c>
    </row>
    <row r="1267" spans="2:14">
      <c r="B1267" s="15">
        <v>1710169</v>
      </c>
      <c r="C1267" s="16">
        <v>38629</v>
      </c>
      <c r="D1267" s="15">
        <v>2005</v>
      </c>
      <c r="E1267" s="15"/>
      <c r="F1267" s="15" t="s">
        <v>961</v>
      </c>
      <c r="G1267" s="17"/>
      <c r="H1267" s="17"/>
      <c r="I1267" s="17">
        <v>1751.28</v>
      </c>
      <c r="J1267" s="17">
        <v>1751.28</v>
      </c>
      <c r="K1267" s="17">
        <v>1751.28</v>
      </c>
      <c r="L1267" s="17">
        <v>1751.28</v>
      </c>
      <c r="M1267" s="17">
        <v>1751.28</v>
      </c>
      <c r="N1267" s="17">
        <v>1751.28</v>
      </c>
    </row>
    <row r="1268" spans="2:14">
      <c r="B1268" s="15">
        <v>1710169</v>
      </c>
      <c r="C1268" s="16">
        <v>38629</v>
      </c>
      <c r="D1268" s="15">
        <v>2005</v>
      </c>
      <c r="E1268" s="15"/>
      <c r="F1268" s="15" t="s">
        <v>962</v>
      </c>
      <c r="G1268" s="17"/>
      <c r="H1268" s="17"/>
      <c r="I1268" s="17">
        <v>0.27</v>
      </c>
      <c r="J1268" s="17">
        <v>0.27</v>
      </c>
      <c r="K1268" s="17">
        <v>0.27</v>
      </c>
      <c r="L1268" s="17">
        <v>0.27</v>
      </c>
      <c r="M1268" s="17">
        <v>0.27</v>
      </c>
      <c r="N1268" s="17">
        <v>0.27</v>
      </c>
    </row>
    <row r="1269" spans="2:14">
      <c r="B1269" s="15">
        <v>1710169</v>
      </c>
      <c r="C1269" s="16">
        <v>38629</v>
      </c>
      <c r="D1269" s="15">
        <v>2005</v>
      </c>
      <c r="E1269" s="15"/>
      <c r="F1269" s="15" t="s">
        <v>963</v>
      </c>
      <c r="G1269" s="17"/>
      <c r="H1269" s="17"/>
      <c r="I1269" s="17">
        <v>1751.55</v>
      </c>
      <c r="J1269" s="17">
        <v>1751.55</v>
      </c>
      <c r="K1269" s="17">
        <v>1751.55</v>
      </c>
      <c r="L1269" s="17">
        <v>1751.55</v>
      </c>
      <c r="M1269" s="17">
        <v>1751.55</v>
      </c>
      <c r="N1269" s="17">
        <v>1751.55</v>
      </c>
    </row>
    <row r="1270" spans="2:14">
      <c r="B1270" s="15">
        <v>1710201</v>
      </c>
      <c r="C1270" s="16">
        <v>38418</v>
      </c>
      <c r="D1270" s="15">
        <v>2005</v>
      </c>
      <c r="E1270" s="15"/>
      <c r="F1270" s="15" t="s">
        <v>961</v>
      </c>
      <c r="G1270" s="17"/>
      <c r="H1270" s="17"/>
      <c r="I1270" s="17">
        <v>1411.25</v>
      </c>
      <c r="J1270" s="17">
        <v>1411.25</v>
      </c>
      <c r="K1270" s="17">
        <v>1411.25</v>
      </c>
      <c r="L1270" s="17">
        <v>1411.25</v>
      </c>
      <c r="M1270" s="17">
        <v>1411.25</v>
      </c>
      <c r="N1270" s="17">
        <v>1411.25</v>
      </c>
    </row>
    <row r="1271" spans="2:14">
      <c r="B1271" s="15">
        <v>1710201</v>
      </c>
      <c r="C1271" s="16">
        <v>38418</v>
      </c>
      <c r="D1271" s="15">
        <v>2005</v>
      </c>
      <c r="E1271" s="15"/>
      <c r="F1271" s="15" t="s">
        <v>962</v>
      </c>
      <c r="G1271" s="17"/>
      <c r="H1271" s="17"/>
      <c r="I1271" s="17">
        <v>0</v>
      </c>
      <c r="J1271" s="17">
        <v>0</v>
      </c>
      <c r="K1271" s="17">
        <v>0</v>
      </c>
      <c r="L1271" s="17">
        <v>0</v>
      </c>
      <c r="M1271" s="17">
        <v>0</v>
      </c>
      <c r="N1271" s="17">
        <v>0</v>
      </c>
    </row>
    <row r="1272" spans="2:14">
      <c r="B1272" s="15">
        <v>1710201</v>
      </c>
      <c r="C1272" s="16">
        <v>38418</v>
      </c>
      <c r="D1272" s="15">
        <v>2005</v>
      </c>
      <c r="E1272" s="15"/>
      <c r="F1272" s="15" t="s">
        <v>963</v>
      </c>
      <c r="G1272" s="17"/>
      <c r="H1272" s="17"/>
      <c r="I1272" s="17">
        <v>1411.25</v>
      </c>
      <c r="J1272" s="17">
        <v>1411.25</v>
      </c>
      <c r="K1272" s="17">
        <v>1411.25</v>
      </c>
      <c r="L1272" s="17">
        <v>1411.25</v>
      </c>
      <c r="M1272" s="17">
        <v>1411.25</v>
      </c>
      <c r="N1272" s="17">
        <v>1411.25</v>
      </c>
    </row>
    <row r="1273" spans="2:14">
      <c r="B1273" s="15">
        <v>1716380</v>
      </c>
      <c r="C1273" s="16">
        <v>38691</v>
      </c>
      <c r="D1273" s="15">
        <v>2005</v>
      </c>
      <c r="E1273" s="15"/>
      <c r="F1273" s="15" t="s">
        <v>961</v>
      </c>
      <c r="G1273" s="17"/>
      <c r="H1273" s="17"/>
      <c r="I1273" s="17">
        <v>969.35</v>
      </c>
      <c r="J1273" s="17">
        <v>969.35</v>
      </c>
      <c r="K1273" s="17">
        <v>969.35</v>
      </c>
      <c r="L1273" s="17">
        <v>969.35</v>
      </c>
      <c r="M1273" s="17">
        <v>969.35</v>
      </c>
      <c r="N1273" s="17">
        <v>969.35</v>
      </c>
    </row>
    <row r="1274" spans="2:14">
      <c r="B1274" s="15">
        <v>1716380</v>
      </c>
      <c r="C1274" s="16">
        <v>38691</v>
      </c>
      <c r="D1274" s="15">
        <v>2005</v>
      </c>
      <c r="E1274" s="15"/>
      <c r="F1274" s="15" t="s">
        <v>962</v>
      </c>
      <c r="G1274" s="17"/>
      <c r="H1274" s="17"/>
      <c r="I1274" s="17">
        <v>5.07</v>
      </c>
      <c r="J1274" s="17">
        <v>5.07</v>
      </c>
      <c r="K1274" s="17">
        <v>5.07</v>
      </c>
      <c r="L1274" s="17">
        <v>5.07</v>
      </c>
      <c r="M1274" s="17">
        <v>5.07</v>
      </c>
      <c r="N1274" s="17">
        <v>5.07</v>
      </c>
    </row>
    <row r="1275" spans="2:14">
      <c r="B1275" s="15">
        <v>1716380</v>
      </c>
      <c r="C1275" s="16">
        <v>38691</v>
      </c>
      <c r="D1275" s="15">
        <v>2005</v>
      </c>
      <c r="E1275" s="15"/>
      <c r="F1275" s="15" t="s">
        <v>963</v>
      </c>
      <c r="G1275" s="17"/>
      <c r="H1275" s="17"/>
      <c r="I1275" s="17">
        <v>974.42</v>
      </c>
      <c r="J1275" s="17">
        <v>974.42</v>
      </c>
      <c r="K1275" s="17">
        <v>974.42</v>
      </c>
      <c r="L1275" s="17">
        <v>974.42</v>
      </c>
      <c r="M1275" s="17">
        <v>974.42</v>
      </c>
      <c r="N1275" s="17">
        <v>974.42</v>
      </c>
    </row>
    <row r="1276" spans="2:14">
      <c r="B1276" s="15">
        <v>1726157</v>
      </c>
      <c r="C1276" s="16">
        <v>38677</v>
      </c>
      <c r="D1276" s="15">
        <v>2005</v>
      </c>
      <c r="E1276" s="15"/>
      <c r="F1276" s="15" t="s">
        <v>961</v>
      </c>
      <c r="G1276" s="17"/>
      <c r="H1276" s="17"/>
      <c r="I1276" s="17">
        <v>2171.91</v>
      </c>
      <c r="J1276" s="17">
        <v>2171.91</v>
      </c>
      <c r="K1276" s="17">
        <v>2171.91</v>
      </c>
      <c r="L1276" s="17">
        <v>2171.91</v>
      </c>
      <c r="M1276" s="17">
        <v>2171.91</v>
      </c>
      <c r="N1276" s="17">
        <v>2171.91</v>
      </c>
    </row>
    <row r="1277" spans="2:14">
      <c r="B1277" s="15">
        <v>1726157</v>
      </c>
      <c r="C1277" s="16">
        <v>38677</v>
      </c>
      <c r="D1277" s="15">
        <v>2005</v>
      </c>
      <c r="E1277" s="15"/>
      <c r="F1277" s="15" t="s">
        <v>962</v>
      </c>
      <c r="G1277" s="17"/>
      <c r="H1277" s="17"/>
      <c r="I1277" s="17">
        <v>0</v>
      </c>
      <c r="J1277" s="17">
        <v>0</v>
      </c>
      <c r="K1277" s="17">
        <v>0</v>
      </c>
      <c r="L1277" s="17">
        <v>0</v>
      </c>
      <c r="M1277" s="17">
        <v>0</v>
      </c>
      <c r="N1277" s="17">
        <v>0</v>
      </c>
    </row>
    <row r="1278" spans="2:14">
      <c r="B1278" s="15">
        <v>1726157</v>
      </c>
      <c r="C1278" s="16">
        <v>38677</v>
      </c>
      <c r="D1278" s="15">
        <v>2005</v>
      </c>
      <c r="E1278" s="15"/>
      <c r="F1278" s="15" t="s">
        <v>963</v>
      </c>
      <c r="G1278" s="17"/>
      <c r="H1278" s="17"/>
      <c r="I1278" s="17">
        <v>2171.91</v>
      </c>
      <c r="J1278" s="17">
        <v>2171.91</v>
      </c>
      <c r="K1278" s="17">
        <v>2171.91</v>
      </c>
      <c r="L1278" s="17">
        <v>2171.91</v>
      </c>
      <c r="M1278" s="17">
        <v>2171.91</v>
      </c>
      <c r="N1278" s="17">
        <v>2171.91</v>
      </c>
    </row>
    <row r="1279" spans="2:14">
      <c r="B1279" s="15">
        <v>1737303</v>
      </c>
      <c r="C1279" s="16">
        <v>38725</v>
      </c>
      <c r="D1279" s="15">
        <v>2006</v>
      </c>
      <c r="E1279" s="15"/>
      <c r="F1279" s="15" t="s">
        <v>961</v>
      </c>
      <c r="G1279" s="17"/>
      <c r="H1279" s="17"/>
      <c r="I1279" s="17">
        <v>1341.69</v>
      </c>
      <c r="J1279" s="17">
        <v>1341.69</v>
      </c>
      <c r="K1279" s="17">
        <v>1341.69</v>
      </c>
      <c r="L1279" s="17">
        <v>1341.69</v>
      </c>
      <c r="M1279" s="17">
        <v>1341.69</v>
      </c>
      <c r="N1279" s="17">
        <v>1341.69</v>
      </c>
    </row>
    <row r="1280" spans="2:14">
      <c r="B1280" s="15">
        <v>1737303</v>
      </c>
      <c r="C1280" s="16">
        <v>38725</v>
      </c>
      <c r="D1280" s="15">
        <v>2006</v>
      </c>
      <c r="E1280" s="15"/>
      <c r="F1280" s="15" t="s">
        <v>962</v>
      </c>
      <c r="G1280" s="17"/>
      <c r="H1280" s="17"/>
      <c r="I1280" s="17">
        <v>0</v>
      </c>
      <c r="J1280" s="17">
        <v>0</v>
      </c>
      <c r="K1280" s="17">
        <v>0</v>
      </c>
      <c r="L1280" s="17">
        <v>0</v>
      </c>
      <c r="M1280" s="17">
        <v>0</v>
      </c>
      <c r="N1280" s="17">
        <v>0</v>
      </c>
    </row>
    <row r="1281" spans="2:14">
      <c r="B1281" s="15">
        <v>1737303</v>
      </c>
      <c r="C1281" s="16">
        <v>38725</v>
      </c>
      <c r="D1281" s="15">
        <v>2006</v>
      </c>
      <c r="E1281" s="15"/>
      <c r="F1281" s="15" t="s">
        <v>963</v>
      </c>
      <c r="G1281" s="17"/>
      <c r="H1281" s="17"/>
      <c r="I1281" s="17">
        <v>1341.68</v>
      </c>
      <c r="J1281" s="17">
        <v>1341.68</v>
      </c>
      <c r="K1281" s="17">
        <v>1341.68</v>
      </c>
      <c r="L1281" s="17">
        <v>1341.68</v>
      </c>
      <c r="M1281" s="17">
        <v>1341.68</v>
      </c>
      <c r="N1281" s="17">
        <v>1341.68</v>
      </c>
    </row>
    <row r="1282" spans="2:14">
      <c r="B1282" s="15">
        <v>1738434</v>
      </c>
      <c r="C1282" s="16">
        <v>38690</v>
      </c>
      <c r="D1282" s="15">
        <v>2005</v>
      </c>
      <c r="E1282" s="15"/>
      <c r="F1282" s="15" t="s">
        <v>961</v>
      </c>
      <c r="G1282" s="17"/>
      <c r="H1282" s="17"/>
      <c r="I1282" s="17">
        <v>0</v>
      </c>
      <c r="J1282" s="17">
        <v>0</v>
      </c>
      <c r="K1282" s="17">
        <v>0</v>
      </c>
      <c r="L1282" s="17">
        <v>0</v>
      </c>
      <c r="M1282" s="17">
        <v>0</v>
      </c>
      <c r="N1282" s="17">
        <v>0</v>
      </c>
    </row>
    <row r="1283" spans="2:14">
      <c r="B1283" s="15">
        <v>1738434</v>
      </c>
      <c r="C1283" s="16">
        <v>38690</v>
      </c>
      <c r="D1283" s="15">
        <v>2005</v>
      </c>
      <c r="E1283" s="15"/>
      <c r="F1283" s="15" t="s">
        <v>962</v>
      </c>
      <c r="G1283" s="17"/>
      <c r="H1283" s="17"/>
      <c r="I1283" s="17">
        <v>0</v>
      </c>
      <c r="J1283" s="17">
        <v>0</v>
      </c>
      <c r="K1283" s="17">
        <v>0</v>
      </c>
      <c r="L1283" s="17">
        <v>0</v>
      </c>
      <c r="M1283" s="17">
        <v>0</v>
      </c>
      <c r="N1283" s="17">
        <v>0</v>
      </c>
    </row>
    <row r="1284" spans="2:14">
      <c r="B1284" s="15">
        <v>1738434</v>
      </c>
      <c r="C1284" s="16">
        <v>38690</v>
      </c>
      <c r="D1284" s="15">
        <v>2005</v>
      </c>
      <c r="E1284" s="15"/>
      <c r="F1284" s="15" t="s">
        <v>963</v>
      </c>
      <c r="G1284" s="17"/>
      <c r="H1284" s="17"/>
      <c r="I1284" s="17">
        <v>57.57</v>
      </c>
      <c r="J1284" s="17">
        <v>57.57</v>
      </c>
      <c r="K1284" s="17">
        <v>57.57</v>
      </c>
      <c r="L1284" s="17">
        <v>57.57</v>
      </c>
      <c r="M1284" s="17">
        <v>57.57</v>
      </c>
      <c r="N1284" s="17">
        <v>57.57</v>
      </c>
    </row>
    <row r="1285" spans="2:14">
      <c r="B1285" s="15">
        <v>1741503</v>
      </c>
      <c r="C1285" s="16">
        <v>38670</v>
      </c>
      <c r="D1285" s="15">
        <v>2005</v>
      </c>
      <c r="E1285" s="15"/>
      <c r="F1285" s="15" t="s">
        <v>961</v>
      </c>
      <c r="G1285" s="17"/>
      <c r="H1285" s="17"/>
      <c r="I1285" s="17">
        <v>8492.4699999999993</v>
      </c>
      <c r="J1285" s="17">
        <v>8492.4699999999993</v>
      </c>
      <c r="K1285" s="17">
        <v>8492.4699999999993</v>
      </c>
      <c r="L1285" s="17">
        <v>8492.4699999999993</v>
      </c>
      <c r="M1285" s="17">
        <v>8492.4699999999993</v>
      </c>
      <c r="N1285" s="17">
        <v>8492.4699999999993</v>
      </c>
    </row>
    <row r="1286" spans="2:14">
      <c r="B1286" s="15">
        <v>1741503</v>
      </c>
      <c r="C1286" s="16">
        <v>38670</v>
      </c>
      <c r="D1286" s="15">
        <v>2005</v>
      </c>
      <c r="E1286" s="15"/>
      <c r="F1286" s="15" t="s">
        <v>962</v>
      </c>
      <c r="G1286" s="17"/>
      <c r="H1286" s="17"/>
      <c r="I1286" s="17">
        <v>0</v>
      </c>
      <c r="J1286" s="17">
        <v>0</v>
      </c>
      <c r="K1286" s="17">
        <v>0</v>
      </c>
      <c r="L1286" s="17">
        <v>0</v>
      </c>
      <c r="M1286" s="17">
        <v>0</v>
      </c>
      <c r="N1286" s="17">
        <v>0</v>
      </c>
    </row>
    <row r="1287" spans="2:14">
      <c r="B1287" s="15">
        <v>1741503</v>
      </c>
      <c r="C1287" s="16">
        <v>38670</v>
      </c>
      <c r="D1287" s="15">
        <v>2005</v>
      </c>
      <c r="E1287" s="15"/>
      <c r="F1287" s="15" t="s">
        <v>963</v>
      </c>
      <c r="G1287" s="17"/>
      <c r="H1287" s="17"/>
      <c r="I1287" s="17">
        <v>6467.63</v>
      </c>
      <c r="J1287" s="17">
        <v>6467.63</v>
      </c>
      <c r="K1287" s="17">
        <v>6467.63</v>
      </c>
      <c r="L1287" s="17">
        <v>6467.63</v>
      </c>
      <c r="M1287" s="17">
        <v>6467.63</v>
      </c>
      <c r="N1287" s="17">
        <v>6467.63</v>
      </c>
    </row>
    <row r="1288" spans="2:14">
      <c r="B1288" s="15">
        <v>1742915</v>
      </c>
      <c r="C1288" s="16">
        <v>38722</v>
      </c>
      <c r="D1288" s="15">
        <v>2006</v>
      </c>
      <c r="E1288" s="15"/>
      <c r="F1288" s="15" t="s">
        <v>961</v>
      </c>
      <c r="G1288" s="17"/>
      <c r="H1288" s="17"/>
      <c r="I1288" s="17">
        <v>0</v>
      </c>
      <c r="J1288" s="17">
        <v>0</v>
      </c>
      <c r="K1288" s="17">
        <v>0</v>
      </c>
      <c r="L1288" s="17">
        <v>0</v>
      </c>
      <c r="M1288" s="17">
        <v>0</v>
      </c>
      <c r="N1288" s="17">
        <v>0</v>
      </c>
    </row>
    <row r="1289" spans="2:14">
      <c r="B1289" s="15">
        <v>1742915</v>
      </c>
      <c r="C1289" s="16">
        <v>38722</v>
      </c>
      <c r="D1289" s="15">
        <v>2006</v>
      </c>
      <c r="E1289" s="15"/>
      <c r="F1289" s="15" t="s">
        <v>962</v>
      </c>
      <c r="G1289" s="17"/>
      <c r="H1289" s="17"/>
      <c r="I1289" s="17">
        <v>0</v>
      </c>
      <c r="J1289" s="17">
        <v>0</v>
      </c>
      <c r="K1289" s="17">
        <v>0</v>
      </c>
      <c r="L1289" s="17">
        <v>0</v>
      </c>
      <c r="M1289" s="17">
        <v>0</v>
      </c>
      <c r="N1289" s="17">
        <v>0</v>
      </c>
    </row>
    <row r="1290" spans="2:14">
      <c r="B1290" s="15">
        <v>1742915</v>
      </c>
      <c r="C1290" s="16">
        <v>38722</v>
      </c>
      <c r="D1290" s="15">
        <v>2006</v>
      </c>
      <c r="E1290" s="15"/>
      <c r="F1290" s="15" t="s">
        <v>963</v>
      </c>
      <c r="G1290" s="17"/>
      <c r="H1290" s="17"/>
      <c r="I1290" s="17">
        <v>0</v>
      </c>
      <c r="J1290" s="17">
        <v>0</v>
      </c>
      <c r="K1290" s="17">
        <v>0</v>
      </c>
      <c r="L1290" s="17">
        <v>0</v>
      </c>
      <c r="M1290" s="17">
        <v>0</v>
      </c>
      <c r="N1290" s="17">
        <v>0</v>
      </c>
    </row>
    <row r="1291" spans="2:14">
      <c r="B1291" s="15">
        <v>1747518</v>
      </c>
      <c r="C1291" s="16">
        <v>38714</v>
      </c>
      <c r="D1291" s="15">
        <v>2005</v>
      </c>
      <c r="E1291" s="15"/>
      <c r="F1291" s="15" t="s">
        <v>961</v>
      </c>
      <c r="G1291" s="17"/>
      <c r="H1291" s="17"/>
      <c r="I1291" s="17">
        <v>0</v>
      </c>
      <c r="J1291" s="17">
        <v>0</v>
      </c>
      <c r="K1291" s="17">
        <v>0</v>
      </c>
      <c r="L1291" s="17">
        <v>0</v>
      </c>
      <c r="M1291" s="17">
        <v>0</v>
      </c>
      <c r="N1291" s="17">
        <v>0</v>
      </c>
    </row>
    <row r="1292" spans="2:14">
      <c r="B1292" s="15">
        <v>1747518</v>
      </c>
      <c r="C1292" s="16">
        <v>38714</v>
      </c>
      <c r="D1292" s="15">
        <v>2005</v>
      </c>
      <c r="E1292" s="15"/>
      <c r="F1292" s="15" t="s">
        <v>962</v>
      </c>
      <c r="G1292" s="17"/>
      <c r="H1292" s="17"/>
      <c r="I1292" s="17">
        <v>0</v>
      </c>
      <c r="J1292" s="17">
        <v>0</v>
      </c>
      <c r="K1292" s="17">
        <v>0</v>
      </c>
      <c r="L1292" s="17">
        <v>0</v>
      </c>
      <c r="M1292" s="17">
        <v>0</v>
      </c>
      <c r="N1292" s="17">
        <v>0</v>
      </c>
    </row>
    <row r="1293" spans="2:14">
      <c r="B1293" s="15">
        <v>1747518</v>
      </c>
      <c r="C1293" s="16">
        <v>38714</v>
      </c>
      <c r="D1293" s="15">
        <v>2005</v>
      </c>
      <c r="E1293" s="15"/>
      <c r="F1293" s="15" t="s">
        <v>963</v>
      </c>
      <c r="G1293" s="17"/>
      <c r="H1293" s="17"/>
      <c r="I1293" s="17">
        <v>544.72</v>
      </c>
      <c r="J1293" s="17">
        <v>4201.09</v>
      </c>
      <c r="K1293" s="17">
        <v>4201.09</v>
      </c>
      <c r="L1293" s="17">
        <v>4201.09</v>
      </c>
      <c r="M1293" s="17">
        <v>4201.09</v>
      </c>
      <c r="N1293" s="17">
        <v>4201.09</v>
      </c>
    </row>
    <row r="1294" spans="2:14">
      <c r="B1294" s="15">
        <v>1756121</v>
      </c>
      <c r="C1294" s="16">
        <v>38676</v>
      </c>
      <c r="D1294" s="15">
        <v>2005</v>
      </c>
      <c r="E1294" s="15"/>
      <c r="F1294" s="15" t="s">
        <v>961</v>
      </c>
      <c r="G1294" s="17"/>
      <c r="H1294" s="17"/>
      <c r="I1294" s="17">
        <v>869.28</v>
      </c>
      <c r="J1294" s="17">
        <v>869.28</v>
      </c>
      <c r="K1294" s="17">
        <v>869.28</v>
      </c>
      <c r="L1294" s="17">
        <v>869.28</v>
      </c>
      <c r="M1294" s="17">
        <v>869.28</v>
      </c>
      <c r="N1294" s="17">
        <v>869.28</v>
      </c>
    </row>
    <row r="1295" spans="2:14">
      <c r="B1295" s="15">
        <v>1756121</v>
      </c>
      <c r="C1295" s="16">
        <v>38676</v>
      </c>
      <c r="D1295" s="15">
        <v>2005</v>
      </c>
      <c r="E1295" s="15"/>
      <c r="F1295" s="15" t="s">
        <v>962</v>
      </c>
      <c r="G1295" s="17"/>
      <c r="H1295" s="17"/>
      <c r="I1295" s="17">
        <v>0</v>
      </c>
      <c r="J1295" s="17">
        <v>0</v>
      </c>
      <c r="K1295" s="17">
        <v>0</v>
      </c>
      <c r="L1295" s="17">
        <v>0</v>
      </c>
      <c r="M1295" s="17">
        <v>0</v>
      </c>
      <c r="N1295" s="17">
        <v>0</v>
      </c>
    </row>
    <row r="1296" spans="2:14">
      <c r="B1296" s="15">
        <v>1756121</v>
      </c>
      <c r="C1296" s="16">
        <v>38676</v>
      </c>
      <c r="D1296" s="15">
        <v>2005</v>
      </c>
      <c r="E1296" s="15"/>
      <c r="F1296" s="15" t="s">
        <v>963</v>
      </c>
      <c r="G1296" s="17"/>
      <c r="H1296" s="17"/>
      <c r="I1296" s="17">
        <v>869.27</v>
      </c>
      <c r="J1296" s="17">
        <v>869.27</v>
      </c>
      <c r="K1296" s="17">
        <v>869.27</v>
      </c>
      <c r="L1296" s="17">
        <v>869.27</v>
      </c>
      <c r="M1296" s="17">
        <v>869.27</v>
      </c>
      <c r="N1296" s="17">
        <v>869.27</v>
      </c>
    </row>
    <row r="1297" spans="2:14">
      <c r="B1297" s="15">
        <v>1756147</v>
      </c>
      <c r="C1297" s="16">
        <v>38611</v>
      </c>
      <c r="D1297" s="15">
        <v>2005</v>
      </c>
      <c r="E1297" s="15"/>
      <c r="F1297" s="15" t="s">
        <v>961</v>
      </c>
      <c r="G1297" s="17"/>
      <c r="H1297" s="17"/>
      <c r="I1297" s="17">
        <v>2027.62</v>
      </c>
      <c r="J1297" s="17">
        <v>2027.62</v>
      </c>
      <c r="K1297" s="17">
        <v>2027.62</v>
      </c>
      <c r="L1297" s="17">
        <v>2027.62</v>
      </c>
      <c r="M1297" s="17">
        <v>2027.62</v>
      </c>
      <c r="N1297" s="17">
        <v>2027.62</v>
      </c>
    </row>
    <row r="1298" spans="2:14">
      <c r="B1298" s="15">
        <v>1756147</v>
      </c>
      <c r="C1298" s="16">
        <v>38611</v>
      </c>
      <c r="D1298" s="15">
        <v>2005</v>
      </c>
      <c r="E1298" s="15"/>
      <c r="F1298" s="15" t="s">
        <v>962</v>
      </c>
      <c r="G1298" s="17"/>
      <c r="H1298" s="17"/>
      <c r="I1298" s="17">
        <v>0.01</v>
      </c>
      <c r="J1298" s="17">
        <v>0.01</v>
      </c>
      <c r="K1298" s="17">
        <v>0.01</v>
      </c>
      <c r="L1298" s="17">
        <v>0.01</v>
      </c>
      <c r="M1298" s="17">
        <v>0.01</v>
      </c>
      <c r="N1298" s="17">
        <v>0.01</v>
      </c>
    </row>
    <row r="1299" spans="2:14">
      <c r="B1299" s="15">
        <v>1756147</v>
      </c>
      <c r="C1299" s="16">
        <v>38611</v>
      </c>
      <c r="D1299" s="15">
        <v>2005</v>
      </c>
      <c r="E1299" s="15"/>
      <c r="F1299" s="15" t="s">
        <v>963</v>
      </c>
      <c r="G1299" s="17"/>
      <c r="H1299" s="17"/>
      <c r="I1299" s="17">
        <v>2027.63</v>
      </c>
      <c r="J1299" s="17">
        <v>2027.63</v>
      </c>
      <c r="K1299" s="17">
        <v>2027.63</v>
      </c>
      <c r="L1299" s="17">
        <v>2027.63</v>
      </c>
      <c r="M1299" s="17">
        <v>2027.63</v>
      </c>
      <c r="N1299" s="17">
        <v>2027.63</v>
      </c>
    </row>
    <row r="1300" spans="2:14">
      <c r="B1300" s="15">
        <v>1763168</v>
      </c>
      <c r="C1300" s="16">
        <v>38730</v>
      </c>
      <c r="D1300" s="15">
        <v>2006</v>
      </c>
      <c r="E1300" s="15"/>
      <c r="F1300" s="15" t="s">
        <v>961</v>
      </c>
      <c r="G1300" s="17"/>
      <c r="H1300" s="17"/>
      <c r="I1300" s="17">
        <v>0</v>
      </c>
      <c r="J1300" s="17">
        <v>0</v>
      </c>
      <c r="K1300" s="17">
        <v>0</v>
      </c>
      <c r="L1300" s="17">
        <v>0</v>
      </c>
      <c r="M1300" s="17">
        <v>0</v>
      </c>
      <c r="N1300" s="17">
        <v>152964.57</v>
      </c>
    </row>
    <row r="1301" spans="2:14">
      <c r="B1301" s="15">
        <v>1763168</v>
      </c>
      <c r="C1301" s="16">
        <v>38730</v>
      </c>
      <c r="D1301" s="15">
        <v>2006</v>
      </c>
      <c r="E1301" s="15"/>
      <c r="F1301" s="15" t="s">
        <v>962</v>
      </c>
      <c r="G1301" s="17"/>
      <c r="H1301" s="17"/>
      <c r="I1301" s="17">
        <v>0</v>
      </c>
      <c r="J1301" s="17">
        <v>700000</v>
      </c>
      <c r="K1301" s="17">
        <v>700000</v>
      </c>
      <c r="L1301" s="17">
        <v>700000</v>
      </c>
      <c r="M1301" s="17">
        <v>152964.57</v>
      </c>
      <c r="N1301" s="17">
        <v>0</v>
      </c>
    </row>
    <row r="1302" spans="2:14">
      <c r="B1302" s="15">
        <v>1763168</v>
      </c>
      <c r="C1302" s="16">
        <v>38730</v>
      </c>
      <c r="D1302" s="15">
        <v>2006</v>
      </c>
      <c r="E1302" s="15"/>
      <c r="F1302" s="15" t="s">
        <v>963</v>
      </c>
      <c r="G1302" s="17"/>
      <c r="H1302" s="17"/>
      <c r="I1302" s="17">
        <v>454.3</v>
      </c>
      <c r="J1302" s="17">
        <v>700454.3</v>
      </c>
      <c r="K1302" s="17">
        <v>739801.3</v>
      </c>
      <c r="L1302" s="17">
        <v>756629.44</v>
      </c>
      <c r="M1302" s="17">
        <v>258373.74</v>
      </c>
      <c r="N1302" s="17">
        <v>258373.74</v>
      </c>
    </row>
    <row r="1303" spans="2:14">
      <c r="B1303" s="15">
        <v>1766377</v>
      </c>
      <c r="C1303" s="16">
        <v>38561</v>
      </c>
      <c r="D1303" s="15">
        <v>2005</v>
      </c>
      <c r="E1303" s="15"/>
      <c r="F1303" s="15" t="s">
        <v>961</v>
      </c>
      <c r="G1303" s="17"/>
      <c r="H1303" s="17"/>
      <c r="I1303" s="17">
        <v>1184.19</v>
      </c>
      <c r="J1303" s="17">
        <v>1184.19</v>
      </c>
      <c r="K1303" s="17">
        <v>1184.19</v>
      </c>
      <c r="L1303" s="17">
        <v>1184.19</v>
      </c>
      <c r="M1303" s="17">
        <v>1184.19</v>
      </c>
      <c r="N1303" s="17">
        <v>1184.19</v>
      </c>
    </row>
    <row r="1304" spans="2:14">
      <c r="B1304" s="15">
        <v>1766377</v>
      </c>
      <c r="C1304" s="16">
        <v>38561</v>
      </c>
      <c r="D1304" s="15">
        <v>2005</v>
      </c>
      <c r="E1304" s="15"/>
      <c r="F1304" s="15" t="s">
        <v>962</v>
      </c>
      <c r="G1304" s="17"/>
      <c r="H1304" s="17"/>
      <c r="I1304" s="17">
        <v>0</v>
      </c>
      <c r="J1304" s="17">
        <v>0</v>
      </c>
      <c r="K1304" s="17">
        <v>0</v>
      </c>
      <c r="L1304" s="17">
        <v>0</v>
      </c>
      <c r="M1304" s="17">
        <v>0</v>
      </c>
      <c r="N1304" s="17">
        <v>0</v>
      </c>
    </row>
    <row r="1305" spans="2:14">
      <c r="B1305" s="15">
        <v>1766377</v>
      </c>
      <c r="C1305" s="16">
        <v>38561</v>
      </c>
      <c r="D1305" s="15">
        <v>2005</v>
      </c>
      <c r="E1305" s="15"/>
      <c r="F1305" s="15" t="s">
        <v>963</v>
      </c>
      <c r="G1305" s="17"/>
      <c r="H1305" s="17"/>
      <c r="I1305" s="17">
        <v>1184.18</v>
      </c>
      <c r="J1305" s="17">
        <v>1184.18</v>
      </c>
      <c r="K1305" s="17">
        <v>1184.18</v>
      </c>
      <c r="L1305" s="17">
        <v>1184.18</v>
      </c>
      <c r="M1305" s="17">
        <v>1184.18</v>
      </c>
      <c r="N1305" s="17">
        <v>1184.18</v>
      </c>
    </row>
    <row r="1306" spans="2:14">
      <c r="B1306" s="15">
        <v>1769413</v>
      </c>
      <c r="C1306" s="16">
        <v>38631</v>
      </c>
      <c r="D1306" s="15">
        <v>2005</v>
      </c>
      <c r="E1306" s="15"/>
      <c r="F1306" s="15" t="s">
        <v>961</v>
      </c>
      <c r="G1306" s="17"/>
      <c r="H1306" s="17"/>
      <c r="I1306" s="17">
        <v>2764.81</v>
      </c>
      <c r="J1306" s="17">
        <v>2764.81</v>
      </c>
      <c r="K1306" s="17">
        <v>2764.81</v>
      </c>
      <c r="L1306" s="17">
        <v>2764.81</v>
      </c>
      <c r="M1306" s="17">
        <v>2764.81</v>
      </c>
      <c r="N1306" s="17">
        <v>2764.81</v>
      </c>
    </row>
    <row r="1307" spans="2:14">
      <c r="B1307" s="15">
        <v>1769413</v>
      </c>
      <c r="C1307" s="16">
        <v>38631</v>
      </c>
      <c r="D1307" s="15">
        <v>2005</v>
      </c>
      <c r="E1307" s="15"/>
      <c r="F1307" s="15" t="s">
        <v>962</v>
      </c>
      <c r="G1307" s="17"/>
      <c r="H1307" s="17"/>
      <c r="I1307" s="17">
        <v>0</v>
      </c>
      <c r="J1307" s="17">
        <v>0</v>
      </c>
      <c r="K1307" s="17">
        <v>0</v>
      </c>
      <c r="L1307" s="17">
        <v>0</v>
      </c>
      <c r="M1307" s="17">
        <v>0</v>
      </c>
      <c r="N1307" s="17">
        <v>0</v>
      </c>
    </row>
    <row r="1308" spans="2:14">
      <c r="B1308" s="15">
        <v>1769413</v>
      </c>
      <c r="C1308" s="16">
        <v>38631</v>
      </c>
      <c r="D1308" s="15">
        <v>2005</v>
      </c>
      <c r="E1308" s="15"/>
      <c r="F1308" s="15" t="s">
        <v>963</v>
      </c>
      <c r="G1308" s="17"/>
      <c r="H1308" s="17"/>
      <c r="I1308" s="17">
        <v>2764.49</v>
      </c>
      <c r="J1308" s="17">
        <v>2764.49</v>
      </c>
      <c r="K1308" s="17">
        <v>2764.49</v>
      </c>
      <c r="L1308" s="17">
        <v>2764.49</v>
      </c>
      <c r="M1308" s="17">
        <v>2764.49</v>
      </c>
      <c r="N1308" s="17">
        <v>2764.49</v>
      </c>
    </row>
    <row r="1309" spans="2:14">
      <c r="B1309" s="15">
        <v>1775048</v>
      </c>
      <c r="C1309" s="16">
        <v>38719</v>
      </c>
      <c r="D1309" s="15">
        <v>2006</v>
      </c>
      <c r="E1309" s="15"/>
      <c r="F1309" s="15" t="s">
        <v>961</v>
      </c>
      <c r="G1309" s="17"/>
      <c r="H1309" s="17"/>
      <c r="I1309" s="17">
        <v>1743.51</v>
      </c>
      <c r="J1309" s="17">
        <v>1743.51</v>
      </c>
      <c r="K1309" s="17">
        <v>1743.51</v>
      </c>
      <c r="L1309" s="17">
        <v>1743.51</v>
      </c>
      <c r="M1309" s="17">
        <v>1743.51</v>
      </c>
      <c r="N1309" s="17">
        <v>1743.51</v>
      </c>
    </row>
    <row r="1310" spans="2:14">
      <c r="B1310" s="15">
        <v>1775048</v>
      </c>
      <c r="C1310" s="16">
        <v>38719</v>
      </c>
      <c r="D1310" s="15">
        <v>2006</v>
      </c>
      <c r="E1310" s="15"/>
      <c r="F1310" s="15" t="s">
        <v>962</v>
      </c>
      <c r="G1310" s="17"/>
      <c r="H1310" s="17"/>
      <c r="I1310" s="17">
        <v>0</v>
      </c>
      <c r="J1310" s="17">
        <v>0</v>
      </c>
      <c r="K1310" s="17">
        <v>0</v>
      </c>
      <c r="L1310" s="17">
        <v>0</v>
      </c>
      <c r="M1310" s="17">
        <v>0</v>
      </c>
      <c r="N1310" s="17">
        <v>0</v>
      </c>
    </row>
    <row r="1311" spans="2:14">
      <c r="B1311" s="15">
        <v>1775048</v>
      </c>
      <c r="C1311" s="16">
        <v>38719</v>
      </c>
      <c r="D1311" s="15">
        <v>2006</v>
      </c>
      <c r="E1311" s="15"/>
      <c r="F1311" s="15" t="s">
        <v>963</v>
      </c>
      <c r="G1311" s="17"/>
      <c r="H1311" s="17"/>
      <c r="I1311" s="17">
        <v>1743.51</v>
      </c>
      <c r="J1311" s="17">
        <v>1743.51</v>
      </c>
      <c r="K1311" s="17">
        <v>1743.51</v>
      </c>
      <c r="L1311" s="17">
        <v>1743.51</v>
      </c>
      <c r="M1311" s="17">
        <v>1743.51</v>
      </c>
      <c r="N1311" s="17">
        <v>1743.51</v>
      </c>
    </row>
    <row r="1312" spans="2:14">
      <c r="B1312" s="15">
        <v>1812197</v>
      </c>
      <c r="C1312" s="16">
        <v>38721</v>
      </c>
      <c r="D1312" s="15">
        <v>2006</v>
      </c>
      <c r="E1312" s="15"/>
      <c r="F1312" s="15" t="s">
        <v>961</v>
      </c>
      <c r="G1312" s="17"/>
      <c r="H1312" s="17"/>
      <c r="I1312" s="17">
        <v>2982.77</v>
      </c>
      <c r="J1312" s="17">
        <v>2982.77</v>
      </c>
      <c r="K1312" s="17">
        <v>2982.77</v>
      </c>
      <c r="L1312" s="17">
        <v>2982.77</v>
      </c>
      <c r="M1312" s="17">
        <v>2982.77</v>
      </c>
      <c r="N1312" s="17">
        <v>2982.77</v>
      </c>
    </row>
    <row r="1313" spans="2:14">
      <c r="B1313" s="15">
        <v>1812197</v>
      </c>
      <c r="C1313" s="16">
        <v>38721</v>
      </c>
      <c r="D1313" s="15">
        <v>2006</v>
      </c>
      <c r="E1313" s="15"/>
      <c r="F1313" s="15" t="s">
        <v>962</v>
      </c>
      <c r="G1313" s="17"/>
      <c r="H1313" s="17"/>
      <c r="I1313" s="17">
        <v>0</v>
      </c>
      <c r="J1313" s="17">
        <v>0</v>
      </c>
      <c r="K1313" s="17">
        <v>0</v>
      </c>
      <c r="L1313" s="17">
        <v>0</v>
      </c>
      <c r="M1313" s="17">
        <v>0</v>
      </c>
      <c r="N1313" s="17">
        <v>0</v>
      </c>
    </row>
    <row r="1314" spans="2:14">
      <c r="B1314" s="15">
        <v>1812197</v>
      </c>
      <c r="C1314" s="16">
        <v>38721</v>
      </c>
      <c r="D1314" s="15">
        <v>2006</v>
      </c>
      <c r="E1314" s="15"/>
      <c r="F1314" s="15" t="s">
        <v>963</v>
      </c>
      <c r="G1314" s="17"/>
      <c r="H1314" s="17"/>
      <c r="I1314" s="17">
        <v>2982.5</v>
      </c>
      <c r="J1314" s="17">
        <v>2982.5</v>
      </c>
      <c r="K1314" s="17">
        <v>2982.5</v>
      </c>
      <c r="L1314" s="17">
        <v>2982.5</v>
      </c>
      <c r="M1314" s="17">
        <v>2982.5</v>
      </c>
      <c r="N1314" s="17">
        <v>2982.5</v>
      </c>
    </row>
    <row r="1315" spans="2:14">
      <c r="B1315" s="15">
        <v>1820885</v>
      </c>
      <c r="C1315" s="16">
        <v>38650</v>
      </c>
      <c r="D1315" s="15">
        <v>2005</v>
      </c>
      <c r="E1315" s="15"/>
      <c r="F1315" s="15" t="s">
        <v>961</v>
      </c>
      <c r="G1315" s="17"/>
      <c r="H1315" s="17"/>
      <c r="I1315" s="17">
        <v>1725</v>
      </c>
      <c r="J1315" s="17">
        <v>1725</v>
      </c>
      <c r="K1315" s="17">
        <v>1725</v>
      </c>
      <c r="L1315" s="17">
        <v>1725</v>
      </c>
      <c r="M1315" s="17">
        <v>1725</v>
      </c>
      <c r="N1315" s="17">
        <v>1725</v>
      </c>
    </row>
    <row r="1316" spans="2:14">
      <c r="B1316" s="15">
        <v>1820885</v>
      </c>
      <c r="C1316" s="16">
        <v>38650</v>
      </c>
      <c r="D1316" s="15">
        <v>2005</v>
      </c>
      <c r="E1316" s="15"/>
      <c r="F1316" s="15" t="s">
        <v>962</v>
      </c>
      <c r="G1316" s="17"/>
      <c r="H1316" s="17"/>
      <c r="I1316" s="17">
        <v>0</v>
      </c>
      <c r="J1316" s="17">
        <v>0</v>
      </c>
      <c r="K1316" s="17">
        <v>0</v>
      </c>
      <c r="L1316" s="17">
        <v>0</v>
      </c>
      <c r="M1316" s="17">
        <v>0</v>
      </c>
      <c r="N1316" s="17">
        <v>0</v>
      </c>
    </row>
    <row r="1317" spans="2:14">
      <c r="B1317" s="15">
        <v>1820885</v>
      </c>
      <c r="C1317" s="16">
        <v>38650</v>
      </c>
      <c r="D1317" s="15">
        <v>2005</v>
      </c>
      <c r="E1317" s="15"/>
      <c r="F1317" s="15" t="s">
        <v>963</v>
      </c>
      <c r="G1317" s="17"/>
      <c r="H1317" s="17"/>
      <c r="I1317" s="17">
        <v>1725</v>
      </c>
      <c r="J1317" s="17">
        <v>1725</v>
      </c>
      <c r="K1317" s="17">
        <v>1725</v>
      </c>
      <c r="L1317" s="17">
        <v>1725</v>
      </c>
      <c r="M1317" s="17">
        <v>1725</v>
      </c>
      <c r="N1317" s="17">
        <v>1725</v>
      </c>
    </row>
    <row r="1318" spans="2:14">
      <c r="B1318" s="15">
        <v>1841410</v>
      </c>
      <c r="C1318" s="16">
        <v>38744</v>
      </c>
      <c r="D1318" s="15">
        <v>2006</v>
      </c>
      <c r="E1318" s="15"/>
      <c r="F1318" s="15" t="s">
        <v>961</v>
      </c>
      <c r="G1318" s="17"/>
      <c r="H1318" s="17"/>
      <c r="I1318" s="17">
        <v>0</v>
      </c>
      <c r="J1318" s="17">
        <v>0</v>
      </c>
      <c r="K1318" s="17">
        <v>0</v>
      </c>
      <c r="L1318" s="17">
        <v>0</v>
      </c>
      <c r="M1318" s="17">
        <v>0</v>
      </c>
      <c r="N1318" s="17">
        <v>0</v>
      </c>
    </row>
    <row r="1319" spans="2:14">
      <c r="B1319" s="15">
        <v>1841410</v>
      </c>
      <c r="C1319" s="16">
        <v>38744</v>
      </c>
      <c r="D1319" s="15">
        <v>2006</v>
      </c>
      <c r="E1319" s="15"/>
      <c r="F1319" s="15" t="s">
        <v>962</v>
      </c>
      <c r="G1319" s="17"/>
      <c r="H1319" s="17"/>
      <c r="I1319" s="17">
        <v>0</v>
      </c>
      <c r="J1319" s="17">
        <v>0</v>
      </c>
      <c r="K1319" s="17">
        <v>0</v>
      </c>
      <c r="L1319" s="17">
        <v>0</v>
      </c>
      <c r="M1319" s="17">
        <v>0</v>
      </c>
      <c r="N1319" s="17">
        <v>0</v>
      </c>
    </row>
    <row r="1320" spans="2:14">
      <c r="B1320" s="15">
        <v>1841410</v>
      </c>
      <c r="C1320" s="16">
        <v>38744</v>
      </c>
      <c r="D1320" s="15">
        <v>2006</v>
      </c>
      <c r="E1320" s="15"/>
      <c r="F1320" s="15" t="s">
        <v>963</v>
      </c>
      <c r="G1320" s="17"/>
      <c r="H1320" s="17"/>
      <c r="I1320" s="17">
        <v>2301.19</v>
      </c>
      <c r="J1320" s="17">
        <v>2301.19</v>
      </c>
      <c r="K1320" s="17">
        <v>2301.19</v>
      </c>
      <c r="L1320" s="17">
        <v>4665.8900000000003</v>
      </c>
      <c r="M1320" s="17">
        <v>4665.8900000000003</v>
      </c>
      <c r="N1320" s="17">
        <v>4665.8900000000003</v>
      </c>
    </row>
    <row r="1321" spans="2:14">
      <c r="B1321" s="15">
        <v>1841527</v>
      </c>
      <c r="C1321" s="16">
        <v>38743</v>
      </c>
      <c r="D1321" s="15">
        <v>2006</v>
      </c>
      <c r="E1321" s="15"/>
      <c r="F1321" s="15" t="s">
        <v>961</v>
      </c>
      <c r="G1321" s="17"/>
      <c r="H1321" s="17"/>
      <c r="I1321" s="17">
        <v>0</v>
      </c>
      <c r="J1321" s="17">
        <v>0</v>
      </c>
      <c r="K1321" s="17">
        <v>0</v>
      </c>
      <c r="L1321" s="17">
        <v>0</v>
      </c>
      <c r="M1321" s="17">
        <v>0</v>
      </c>
      <c r="N1321" s="17">
        <v>0</v>
      </c>
    </row>
    <row r="1322" spans="2:14">
      <c r="B1322" s="15">
        <v>1841527</v>
      </c>
      <c r="C1322" s="16">
        <v>38743</v>
      </c>
      <c r="D1322" s="15">
        <v>2006</v>
      </c>
      <c r="E1322" s="15"/>
      <c r="F1322" s="15" t="s">
        <v>962</v>
      </c>
      <c r="G1322" s="17"/>
      <c r="H1322" s="17"/>
      <c r="I1322" s="17">
        <v>0</v>
      </c>
      <c r="J1322" s="17">
        <v>0</v>
      </c>
      <c r="K1322" s="17">
        <v>0</v>
      </c>
      <c r="L1322" s="17">
        <v>0</v>
      </c>
      <c r="M1322" s="17">
        <v>0</v>
      </c>
      <c r="N1322" s="17">
        <v>0</v>
      </c>
    </row>
    <row r="1323" spans="2:14">
      <c r="B1323" s="15">
        <v>1841527</v>
      </c>
      <c r="C1323" s="16">
        <v>38743</v>
      </c>
      <c r="D1323" s="15">
        <v>2006</v>
      </c>
      <c r="E1323" s="15"/>
      <c r="F1323" s="15" t="s">
        <v>963</v>
      </c>
      <c r="G1323" s="17"/>
      <c r="H1323" s="17"/>
      <c r="I1323" s="17">
        <v>2301.19</v>
      </c>
      <c r="J1323" s="17">
        <v>2301.19</v>
      </c>
      <c r="K1323" s="17">
        <v>5698.94</v>
      </c>
      <c r="L1323" s="17">
        <v>5698.94</v>
      </c>
      <c r="M1323" s="17">
        <v>5698.94</v>
      </c>
      <c r="N1323" s="17">
        <v>5698.94</v>
      </c>
    </row>
    <row r="1324" spans="2:14">
      <c r="B1324" s="15">
        <v>1843192</v>
      </c>
      <c r="C1324" s="16">
        <v>38741</v>
      </c>
      <c r="D1324" s="15">
        <v>2006</v>
      </c>
      <c r="E1324" s="15"/>
      <c r="F1324" s="15" t="s">
        <v>961</v>
      </c>
      <c r="G1324" s="17"/>
      <c r="H1324" s="17"/>
      <c r="I1324" s="17">
        <v>0</v>
      </c>
      <c r="J1324" s="17">
        <v>0</v>
      </c>
      <c r="K1324" s="17">
        <v>0</v>
      </c>
      <c r="L1324" s="17">
        <v>0</v>
      </c>
      <c r="M1324" s="17">
        <v>0</v>
      </c>
      <c r="N1324" s="17">
        <v>0</v>
      </c>
    </row>
    <row r="1325" spans="2:14">
      <c r="B1325" s="15">
        <v>1843192</v>
      </c>
      <c r="C1325" s="16">
        <v>38741</v>
      </c>
      <c r="D1325" s="15">
        <v>2006</v>
      </c>
      <c r="E1325" s="15"/>
      <c r="F1325" s="15" t="s">
        <v>962</v>
      </c>
      <c r="G1325" s="17"/>
      <c r="H1325" s="17"/>
      <c r="I1325" s="17">
        <v>0</v>
      </c>
      <c r="J1325" s="17">
        <v>0</v>
      </c>
      <c r="K1325" s="17">
        <v>0</v>
      </c>
      <c r="L1325" s="17">
        <v>0</v>
      </c>
      <c r="M1325" s="17">
        <v>0</v>
      </c>
      <c r="N1325" s="17">
        <v>0</v>
      </c>
    </row>
    <row r="1326" spans="2:14">
      <c r="B1326" s="15">
        <v>1843192</v>
      </c>
      <c r="C1326" s="16">
        <v>38741</v>
      </c>
      <c r="D1326" s="15">
        <v>2006</v>
      </c>
      <c r="E1326" s="15"/>
      <c r="F1326" s="15" t="s">
        <v>963</v>
      </c>
      <c r="G1326" s="17"/>
      <c r="H1326" s="17"/>
      <c r="I1326" s="17">
        <v>466.21</v>
      </c>
      <c r="J1326" s="17">
        <v>466.21</v>
      </c>
      <c r="K1326" s="17">
        <v>533.65</v>
      </c>
      <c r="L1326" s="17">
        <v>3987.43</v>
      </c>
      <c r="M1326" s="17">
        <v>3987.43</v>
      </c>
      <c r="N1326" s="17">
        <v>3987.43</v>
      </c>
    </row>
    <row r="1327" spans="2:14">
      <c r="B1327" s="15">
        <v>1843291</v>
      </c>
      <c r="C1327" s="16">
        <v>38730</v>
      </c>
      <c r="D1327" s="15">
        <v>2006</v>
      </c>
      <c r="E1327" s="15"/>
      <c r="F1327" s="15" t="s">
        <v>961</v>
      </c>
      <c r="G1327" s="17"/>
      <c r="H1327" s="17"/>
      <c r="I1327" s="17">
        <v>2109.67</v>
      </c>
      <c r="J1327" s="17">
        <v>2109.67</v>
      </c>
      <c r="K1327" s="17">
        <v>2109.67</v>
      </c>
      <c r="L1327" s="17">
        <v>2109.67</v>
      </c>
      <c r="M1327" s="17">
        <v>2109.67</v>
      </c>
      <c r="N1327" s="17">
        <v>2109.67</v>
      </c>
    </row>
    <row r="1328" spans="2:14">
      <c r="B1328" s="15">
        <v>1843291</v>
      </c>
      <c r="C1328" s="16">
        <v>38730</v>
      </c>
      <c r="D1328" s="15">
        <v>2006</v>
      </c>
      <c r="E1328" s="15"/>
      <c r="F1328" s="15" t="s">
        <v>962</v>
      </c>
      <c r="G1328" s="17"/>
      <c r="H1328" s="17"/>
      <c r="I1328" s="17">
        <v>0</v>
      </c>
      <c r="J1328" s="17">
        <v>0</v>
      </c>
      <c r="K1328" s="17">
        <v>0</v>
      </c>
      <c r="L1328" s="17">
        <v>0</v>
      </c>
      <c r="M1328" s="17">
        <v>0</v>
      </c>
      <c r="N1328" s="17">
        <v>0</v>
      </c>
    </row>
    <row r="1329" spans="2:14">
      <c r="B1329" s="15">
        <v>1843291</v>
      </c>
      <c r="C1329" s="16">
        <v>38730</v>
      </c>
      <c r="D1329" s="15">
        <v>2006</v>
      </c>
      <c r="E1329" s="15"/>
      <c r="F1329" s="15" t="s">
        <v>963</v>
      </c>
      <c r="G1329" s="17"/>
      <c r="H1329" s="17"/>
      <c r="I1329" s="17">
        <v>2109.67</v>
      </c>
      <c r="J1329" s="17">
        <v>2109.67</v>
      </c>
      <c r="K1329" s="17">
        <v>2109.67</v>
      </c>
      <c r="L1329" s="17">
        <v>2109.67</v>
      </c>
      <c r="M1329" s="17">
        <v>2109.67</v>
      </c>
      <c r="N1329" s="17">
        <v>2109.67</v>
      </c>
    </row>
    <row r="1330" spans="2:14">
      <c r="B1330" s="15">
        <v>1843309</v>
      </c>
      <c r="C1330" s="16">
        <v>38738</v>
      </c>
      <c r="D1330" s="15">
        <v>2006</v>
      </c>
      <c r="E1330" s="15"/>
      <c r="F1330" s="15" t="s">
        <v>961</v>
      </c>
      <c r="G1330" s="17"/>
      <c r="H1330" s="17"/>
      <c r="I1330" s="17">
        <v>1650.63</v>
      </c>
      <c r="J1330" s="17">
        <v>1650.63</v>
      </c>
      <c r="K1330" s="17">
        <v>1650.63</v>
      </c>
      <c r="L1330" s="17">
        <v>1650.63</v>
      </c>
      <c r="M1330" s="17">
        <v>1650.63</v>
      </c>
      <c r="N1330" s="17">
        <v>1650.63</v>
      </c>
    </row>
    <row r="1331" spans="2:14">
      <c r="B1331" s="15">
        <v>1843309</v>
      </c>
      <c r="C1331" s="16">
        <v>38738</v>
      </c>
      <c r="D1331" s="15">
        <v>2006</v>
      </c>
      <c r="E1331" s="15"/>
      <c r="F1331" s="15" t="s">
        <v>962</v>
      </c>
      <c r="G1331" s="17"/>
      <c r="H1331" s="17"/>
      <c r="I1331" s="17">
        <v>0</v>
      </c>
      <c r="J1331" s="17">
        <v>0</v>
      </c>
      <c r="K1331" s="17">
        <v>0</v>
      </c>
      <c r="L1331" s="17">
        <v>0</v>
      </c>
      <c r="M1331" s="17">
        <v>0</v>
      </c>
      <c r="N1331" s="17">
        <v>0</v>
      </c>
    </row>
    <row r="1332" spans="2:14">
      <c r="B1332" s="15">
        <v>1843309</v>
      </c>
      <c r="C1332" s="16">
        <v>38738</v>
      </c>
      <c r="D1332" s="15">
        <v>2006</v>
      </c>
      <c r="E1332" s="15"/>
      <c r="F1332" s="15" t="s">
        <v>963</v>
      </c>
      <c r="G1332" s="17"/>
      <c r="H1332" s="17"/>
      <c r="I1332" s="17">
        <v>1650.63</v>
      </c>
      <c r="J1332" s="17">
        <v>1650.63</v>
      </c>
      <c r="K1332" s="17">
        <v>1650.63</v>
      </c>
      <c r="L1332" s="17">
        <v>1650.63</v>
      </c>
      <c r="M1332" s="17">
        <v>1650.63</v>
      </c>
      <c r="N1332" s="17">
        <v>1650.63</v>
      </c>
    </row>
    <row r="1333" spans="2:14">
      <c r="B1333" s="15">
        <v>1859024</v>
      </c>
      <c r="C1333" s="16">
        <v>38717</v>
      </c>
      <c r="D1333" s="15">
        <v>2005</v>
      </c>
      <c r="E1333" s="15"/>
      <c r="F1333" s="15" t="s">
        <v>961</v>
      </c>
      <c r="G1333" s="17"/>
      <c r="H1333" s="17"/>
      <c r="I1333" s="17">
        <v>1368.85</v>
      </c>
      <c r="J1333" s="17">
        <v>1368.85</v>
      </c>
      <c r="K1333" s="17">
        <v>1368.85</v>
      </c>
      <c r="L1333" s="17">
        <v>1368.85</v>
      </c>
      <c r="M1333" s="17">
        <v>1368.85</v>
      </c>
      <c r="N1333" s="17">
        <v>1368.85</v>
      </c>
    </row>
    <row r="1334" spans="2:14">
      <c r="B1334" s="15">
        <v>1859024</v>
      </c>
      <c r="C1334" s="16">
        <v>38717</v>
      </c>
      <c r="D1334" s="15">
        <v>2005</v>
      </c>
      <c r="E1334" s="15"/>
      <c r="F1334" s="15" t="s">
        <v>962</v>
      </c>
      <c r="G1334" s="17"/>
      <c r="H1334" s="17"/>
      <c r="I1334" s="17">
        <v>0</v>
      </c>
      <c r="J1334" s="17">
        <v>0</v>
      </c>
      <c r="K1334" s="17">
        <v>0</v>
      </c>
      <c r="L1334" s="17">
        <v>0</v>
      </c>
      <c r="M1334" s="17">
        <v>0</v>
      </c>
      <c r="N1334" s="17">
        <v>0</v>
      </c>
    </row>
    <row r="1335" spans="2:14">
      <c r="B1335" s="15">
        <v>1859024</v>
      </c>
      <c r="C1335" s="16">
        <v>38717</v>
      </c>
      <c r="D1335" s="15">
        <v>2005</v>
      </c>
      <c r="E1335" s="15"/>
      <c r="F1335" s="15" t="s">
        <v>963</v>
      </c>
      <c r="G1335" s="17"/>
      <c r="H1335" s="17"/>
      <c r="I1335" s="17">
        <v>1368.85</v>
      </c>
      <c r="J1335" s="17">
        <v>1368.85</v>
      </c>
      <c r="K1335" s="17">
        <v>1368.85</v>
      </c>
      <c r="L1335" s="17">
        <v>1368.85</v>
      </c>
      <c r="M1335" s="17">
        <v>1368.85</v>
      </c>
      <c r="N1335" s="17">
        <v>1368.85</v>
      </c>
    </row>
    <row r="1336" spans="2:14">
      <c r="B1336" s="15">
        <v>1859651</v>
      </c>
      <c r="C1336" s="16">
        <v>38726</v>
      </c>
      <c r="D1336" s="15">
        <v>2006</v>
      </c>
      <c r="E1336" s="15"/>
      <c r="F1336" s="15" t="s">
        <v>961</v>
      </c>
      <c r="G1336" s="17"/>
      <c r="H1336" s="17"/>
      <c r="I1336" s="17">
        <v>1044.32</v>
      </c>
      <c r="J1336" s="17">
        <v>1044.32</v>
      </c>
      <c r="K1336" s="17">
        <v>1044.32</v>
      </c>
      <c r="L1336" s="17">
        <v>1044.32</v>
      </c>
      <c r="M1336" s="17">
        <v>1044.32</v>
      </c>
      <c r="N1336" s="17">
        <v>1044.32</v>
      </c>
    </row>
    <row r="1337" spans="2:14">
      <c r="B1337" s="15">
        <v>1859651</v>
      </c>
      <c r="C1337" s="16">
        <v>38726</v>
      </c>
      <c r="D1337" s="15">
        <v>2006</v>
      </c>
      <c r="E1337" s="15"/>
      <c r="F1337" s="15" t="s">
        <v>962</v>
      </c>
      <c r="G1337" s="17"/>
      <c r="H1337" s="17"/>
      <c r="I1337" s="17">
        <v>0</v>
      </c>
      <c r="J1337" s="17">
        <v>0</v>
      </c>
      <c r="K1337" s="17">
        <v>0</v>
      </c>
      <c r="L1337" s="17">
        <v>0</v>
      </c>
      <c r="M1337" s="17">
        <v>0</v>
      </c>
      <c r="N1337" s="17">
        <v>0</v>
      </c>
    </row>
    <row r="1338" spans="2:14">
      <c r="B1338" s="15">
        <v>1859651</v>
      </c>
      <c r="C1338" s="16">
        <v>38726</v>
      </c>
      <c r="D1338" s="15">
        <v>2006</v>
      </c>
      <c r="E1338" s="15"/>
      <c r="F1338" s="15" t="s">
        <v>963</v>
      </c>
      <c r="G1338" s="17"/>
      <c r="H1338" s="17"/>
      <c r="I1338" s="17">
        <v>1044.32</v>
      </c>
      <c r="J1338" s="17">
        <v>1044.32</v>
      </c>
      <c r="K1338" s="17">
        <v>1044.32</v>
      </c>
      <c r="L1338" s="17">
        <v>1044.32</v>
      </c>
      <c r="M1338" s="17">
        <v>1044.32</v>
      </c>
      <c r="N1338" s="17">
        <v>1044.32</v>
      </c>
    </row>
    <row r="1339" spans="2:14">
      <c r="B1339" s="15">
        <v>1859859</v>
      </c>
      <c r="C1339" s="16">
        <v>38724</v>
      </c>
      <c r="D1339" s="15">
        <v>2006</v>
      </c>
      <c r="E1339" s="15"/>
      <c r="F1339" s="15" t="s">
        <v>961</v>
      </c>
      <c r="G1339" s="17"/>
      <c r="H1339" s="17"/>
      <c r="I1339" s="17">
        <v>2781.07</v>
      </c>
      <c r="J1339" s="17">
        <v>2781.07</v>
      </c>
      <c r="K1339" s="17">
        <v>2781.07</v>
      </c>
      <c r="L1339" s="17">
        <v>2781.07</v>
      </c>
      <c r="M1339" s="17">
        <v>2781.07</v>
      </c>
      <c r="N1339" s="17">
        <v>2781.07</v>
      </c>
    </row>
    <row r="1340" spans="2:14">
      <c r="B1340" s="15">
        <v>1859859</v>
      </c>
      <c r="C1340" s="16">
        <v>38724</v>
      </c>
      <c r="D1340" s="15">
        <v>2006</v>
      </c>
      <c r="E1340" s="15"/>
      <c r="F1340" s="15" t="s">
        <v>962</v>
      </c>
      <c r="G1340" s="17"/>
      <c r="H1340" s="17"/>
      <c r="I1340" s="17">
        <v>104.29</v>
      </c>
      <c r="J1340" s="17">
        <v>104.29</v>
      </c>
      <c r="K1340" s="17">
        <v>104.29</v>
      </c>
      <c r="L1340" s="17">
        <v>104.29</v>
      </c>
      <c r="M1340" s="17">
        <v>104.29</v>
      </c>
      <c r="N1340" s="17">
        <v>104.29</v>
      </c>
    </row>
    <row r="1341" spans="2:14">
      <c r="B1341" s="15">
        <v>1859859</v>
      </c>
      <c r="C1341" s="16">
        <v>38724</v>
      </c>
      <c r="D1341" s="15">
        <v>2006</v>
      </c>
      <c r="E1341" s="15"/>
      <c r="F1341" s="15" t="s">
        <v>963</v>
      </c>
      <c r="G1341" s="17"/>
      <c r="H1341" s="17"/>
      <c r="I1341" s="17">
        <v>2885.36</v>
      </c>
      <c r="J1341" s="17">
        <v>2885.36</v>
      </c>
      <c r="K1341" s="17">
        <v>2885.36</v>
      </c>
      <c r="L1341" s="17">
        <v>2885.36</v>
      </c>
      <c r="M1341" s="17">
        <v>2885.36</v>
      </c>
      <c r="N1341" s="17">
        <v>2885.36</v>
      </c>
    </row>
    <row r="1342" spans="2:14">
      <c r="B1342" s="15">
        <v>1860394</v>
      </c>
      <c r="C1342" s="16">
        <v>38695</v>
      </c>
      <c r="D1342" s="15">
        <v>2005</v>
      </c>
      <c r="E1342" s="15"/>
      <c r="F1342" s="15" t="s">
        <v>961</v>
      </c>
      <c r="G1342" s="17"/>
      <c r="H1342" s="17"/>
      <c r="I1342" s="17">
        <v>2616</v>
      </c>
      <c r="J1342" s="17">
        <v>2616</v>
      </c>
      <c r="K1342" s="17">
        <v>2616</v>
      </c>
      <c r="L1342" s="17">
        <v>2616</v>
      </c>
      <c r="M1342" s="17">
        <v>2616</v>
      </c>
      <c r="N1342" s="17">
        <v>2616</v>
      </c>
    </row>
    <row r="1343" spans="2:14">
      <c r="B1343" s="15">
        <v>1860394</v>
      </c>
      <c r="C1343" s="16">
        <v>38695</v>
      </c>
      <c r="D1343" s="15">
        <v>2005</v>
      </c>
      <c r="E1343" s="15"/>
      <c r="F1343" s="15" t="s">
        <v>962</v>
      </c>
      <c r="G1343" s="17"/>
      <c r="H1343" s="17"/>
      <c r="I1343" s="17">
        <v>0</v>
      </c>
      <c r="J1343" s="17">
        <v>0</v>
      </c>
      <c r="K1343" s="17">
        <v>0</v>
      </c>
      <c r="L1343" s="17">
        <v>0</v>
      </c>
      <c r="M1343" s="17">
        <v>0</v>
      </c>
      <c r="N1343" s="17">
        <v>0</v>
      </c>
    </row>
    <row r="1344" spans="2:14">
      <c r="B1344" s="15">
        <v>1860394</v>
      </c>
      <c r="C1344" s="16">
        <v>38695</v>
      </c>
      <c r="D1344" s="15">
        <v>2005</v>
      </c>
      <c r="E1344" s="15"/>
      <c r="F1344" s="15" t="s">
        <v>963</v>
      </c>
      <c r="G1344" s="17"/>
      <c r="H1344" s="17"/>
      <c r="I1344" s="17">
        <v>2616</v>
      </c>
      <c r="J1344" s="17">
        <v>2616</v>
      </c>
      <c r="K1344" s="17">
        <v>2616</v>
      </c>
      <c r="L1344" s="17">
        <v>2616</v>
      </c>
      <c r="M1344" s="17">
        <v>2616</v>
      </c>
      <c r="N1344" s="17">
        <v>2616</v>
      </c>
    </row>
    <row r="1345" spans="2:14">
      <c r="B1345" s="15">
        <v>1860436</v>
      </c>
      <c r="C1345" s="16">
        <v>38693</v>
      </c>
      <c r="D1345" s="15">
        <v>2005</v>
      </c>
      <c r="E1345" s="15"/>
      <c r="F1345" s="15" t="s">
        <v>961</v>
      </c>
      <c r="G1345" s="17"/>
      <c r="H1345" s="17"/>
      <c r="I1345" s="17">
        <v>969.35</v>
      </c>
      <c r="J1345" s="17">
        <v>969.35</v>
      </c>
      <c r="K1345" s="17">
        <v>969.35</v>
      </c>
      <c r="L1345" s="17">
        <v>969.35</v>
      </c>
      <c r="M1345" s="17">
        <v>969.35</v>
      </c>
      <c r="N1345" s="17">
        <v>969.35</v>
      </c>
    </row>
    <row r="1346" spans="2:14">
      <c r="B1346" s="15">
        <v>1860436</v>
      </c>
      <c r="C1346" s="16">
        <v>38693</v>
      </c>
      <c r="D1346" s="15">
        <v>2005</v>
      </c>
      <c r="E1346" s="15"/>
      <c r="F1346" s="15" t="s">
        <v>962</v>
      </c>
      <c r="G1346" s="17"/>
      <c r="H1346" s="17"/>
      <c r="I1346" s="17">
        <v>4.43</v>
      </c>
      <c r="J1346" s="17">
        <v>4.43</v>
      </c>
      <c r="K1346" s="17">
        <v>4.43</v>
      </c>
      <c r="L1346" s="17">
        <v>4.43</v>
      </c>
      <c r="M1346" s="17">
        <v>4.43</v>
      </c>
      <c r="N1346" s="17">
        <v>4.43</v>
      </c>
    </row>
    <row r="1347" spans="2:14">
      <c r="B1347" s="15">
        <v>1860436</v>
      </c>
      <c r="C1347" s="16">
        <v>38693</v>
      </c>
      <c r="D1347" s="15">
        <v>2005</v>
      </c>
      <c r="E1347" s="15"/>
      <c r="F1347" s="15" t="s">
        <v>963</v>
      </c>
      <c r="G1347" s="17"/>
      <c r="H1347" s="17"/>
      <c r="I1347" s="17">
        <v>973.78</v>
      </c>
      <c r="J1347" s="17">
        <v>973.78</v>
      </c>
      <c r="K1347" s="17">
        <v>973.78</v>
      </c>
      <c r="L1347" s="17">
        <v>973.78</v>
      </c>
      <c r="M1347" s="17">
        <v>973.78</v>
      </c>
      <c r="N1347" s="17">
        <v>973.78</v>
      </c>
    </row>
    <row r="1348" spans="2:14">
      <c r="B1348" s="15">
        <v>1874734</v>
      </c>
      <c r="C1348" s="16">
        <v>38752</v>
      </c>
      <c r="D1348" s="15">
        <v>2006</v>
      </c>
      <c r="E1348" s="15"/>
      <c r="F1348" s="15" t="s">
        <v>961</v>
      </c>
      <c r="G1348" s="17"/>
      <c r="H1348" s="17"/>
      <c r="I1348" s="17">
        <v>0</v>
      </c>
      <c r="J1348" s="17">
        <v>0</v>
      </c>
      <c r="K1348" s="17">
        <v>0</v>
      </c>
      <c r="L1348" s="17">
        <v>0</v>
      </c>
      <c r="M1348" s="17">
        <v>0</v>
      </c>
      <c r="N1348" s="17">
        <v>0</v>
      </c>
    </row>
    <row r="1349" spans="2:14">
      <c r="B1349" s="15">
        <v>1874734</v>
      </c>
      <c r="C1349" s="16">
        <v>38752</v>
      </c>
      <c r="D1349" s="15">
        <v>2006</v>
      </c>
      <c r="E1349" s="15"/>
      <c r="F1349" s="15" t="s">
        <v>962</v>
      </c>
      <c r="G1349" s="17"/>
      <c r="H1349" s="17"/>
      <c r="I1349" s="17">
        <v>0</v>
      </c>
      <c r="J1349" s="17">
        <v>0</v>
      </c>
      <c r="K1349" s="17">
        <v>0</v>
      </c>
      <c r="L1349" s="17">
        <v>0</v>
      </c>
      <c r="M1349" s="17">
        <v>0</v>
      </c>
      <c r="N1349" s="17">
        <v>0</v>
      </c>
    </row>
    <row r="1350" spans="2:14">
      <c r="B1350" s="15">
        <v>1874734</v>
      </c>
      <c r="C1350" s="16">
        <v>38752</v>
      </c>
      <c r="D1350" s="15">
        <v>2006</v>
      </c>
      <c r="E1350" s="15"/>
      <c r="F1350" s="15" t="s">
        <v>963</v>
      </c>
      <c r="G1350" s="17"/>
      <c r="H1350" s="17"/>
      <c r="I1350" s="17">
        <v>1934.17</v>
      </c>
      <c r="J1350" s="17">
        <v>3227.21</v>
      </c>
      <c r="K1350" s="17">
        <v>3227.21</v>
      </c>
      <c r="L1350" s="17">
        <v>5296.99</v>
      </c>
      <c r="M1350" s="17">
        <v>5296.99</v>
      </c>
      <c r="N1350" s="17">
        <v>5296.99</v>
      </c>
    </row>
    <row r="1351" spans="2:14">
      <c r="B1351" s="15">
        <v>1879626</v>
      </c>
      <c r="C1351" s="16">
        <v>38587</v>
      </c>
      <c r="D1351" s="15">
        <v>2005</v>
      </c>
      <c r="E1351" s="15"/>
      <c r="F1351" s="15" t="s">
        <v>961</v>
      </c>
      <c r="G1351" s="17"/>
      <c r="H1351" s="17"/>
      <c r="I1351" s="17">
        <v>941.22</v>
      </c>
      <c r="J1351" s="17">
        <v>941.22</v>
      </c>
      <c r="K1351" s="17">
        <v>941.22</v>
      </c>
      <c r="L1351" s="17">
        <v>941.22</v>
      </c>
      <c r="M1351" s="17">
        <v>941.22</v>
      </c>
      <c r="N1351" s="17">
        <v>941.22</v>
      </c>
    </row>
    <row r="1352" spans="2:14">
      <c r="B1352" s="15">
        <v>1879626</v>
      </c>
      <c r="C1352" s="16">
        <v>38587</v>
      </c>
      <c r="D1352" s="15">
        <v>2005</v>
      </c>
      <c r="E1352" s="15"/>
      <c r="F1352" s="15" t="s">
        <v>962</v>
      </c>
      <c r="G1352" s="17"/>
      <c r="H1352" s="17"/>
      <c r="I1352" s="17">
        <v>0</v>
      </c>
      <c r="J1352" s="17">
        <v>0</v>
      </c>
      <c r="K1352" s="17">
        <v>0</v>
      </c>
      <c r="L1352" s="17">
        <v>0</v>
      </c>
      <c r="M1352" s="17">
        <v>0</v>
      </c>
      <c r="N1352" s="17">
        <v>0</v>
      </c>
    </row>
    <row r="1353" spans="2:14">
      <c r="B1353" s="15">
        <v>1879626</v>
      </c>
      <c r="C1353" s="16">
        <v>38587</v>
      </c>
      <c r="D1353" s="15">
        <v>2005</v>
      </c>
      <c r="E1353" s="15"/>
      <c r="F1353" s="15" t="s">
        <v>963</v>
      </c>
      <c r="G1353" s="17"/>
      <c r="H1353" s="17"/>
      <c r="I1353" s="17">
        <v>941.21</v>
      </c>
      <c r="J1353" s="17">
        <v>941.21</v>
      </c>
      <c r="K1353" s="17">
        <v>941.21</v>
      </c>
      <c r="L1353" s="17">
        <v>941.21</v>
      </c>
      <c r="M1353" s="17">
        <v>941.21</v>
      </c>
      <c r="N1353" s="17">
        <v>941.21</v>
      </c>
    </row>
    <row r="1354" spans="2:14">
      <c r="B1354" s="15">
        <v>1884840</v>
      </c>
      <c r="C1354" s="16">
        <v>38606</v>
      </c>
      <c r="D1354" s="15">
        <v>2005</v>
      </c>
      <c r="E1354" s="15"/>
      <c r="F1354" s="15" t="s">
        <v>961</v>
      </c>
      <c r="G1354" s="17"/>
      <c r="H1354" s="17"/>
      <c r="I1354" s="17">
        <v>3294.94</v>
      </c>
      <c r="J1354" s="17">
        <v>3294.94</v>
      </c>
      <c r="K1354" s="17">
        <v>3294.94</v>
      </c>
      <c r="L1354" s="17">
        <v>3294.94</v>
      </c>
      <c r="M1354" s="17">
        <v>3294.94</v>
      </c>
      <c r="N1354" s="17">
        <v>3294.94</v>
      </c>
    </row>
    <row r="1355" spans="2:14">
      <c r="B1355" s="15">
        <v>1884840</v>
      </c>
      <c r="C1355" s="16">
        <v>38606</v>
      </c>
      <c r="D1355" s="15">
        <v>2005</v>
      </c>
      <c r="E1355" s="15"/>
      <c r="F1355" s="15" t="s">
        <v>962</v>
      </c>
      <c r="G1355" s="17"/>
      <c r="H1355" s="17"/>
      <c r="I1355" s="17">
        <v>0</v>
      </c>
      <c r="J1355" s="17">
        <v>0</v>
      </c>
      <c r="K1355" s="17">
        <v>0</v>
      </c>
      <c r="L1355" s="17">
        <v>0</v>
      </c>
      <c r="M1355" s="17">
        <v>0</v>
      </c>
      <c r="N1355" s="17">
        <v>0</v>
      </c>
    </row>
    <row r="1356" spans="2:14">
      <c r="B1356" s="15">
        <v>1884840</v>
      </c>
      <c r="C1356" s="16">
        <v>38606</v>
      </c>
      <c r="D1356" s="15">
        <v>2005</v>
      </c>
      <c r="E1356" s="15"/>
      <c r="F1356" s="15" t="s">
        <v>963</v>
      </c>
      <c r="G1356" s="17"/>
      <c r="H1356" s="17"/>
      <c r="I1356" s="17">
        <v>3294.94</v>
      </c>
      <c r="J1356" s="17">
        <v>3294.94</v>
      </c>
      <c r="K1356" s="17">
        <v>3294.94</v>
      </c>
      <c r="L1356" s="17">
        <v>3294.94</v>
      </c>
      <c r="M1356" s="17">
        <v>3294.94</v>
      </c>
      <c r="N1356" s="17">
        <v>3294.94</v>
      </c>
    </row>
    <row r="1357" spans="2:14">
      <c r="B1357" s="15">
        <v>1889690</v>
      </c>
      <c r="C1357" s="16">
        <v>38733</v>
      </c>
      <c r="D1357" s="15">
        <v>2006</v>
      </c>
      <c r="E1357" s="15"/>
      <c r="F1357" s="15" t="s">
        <v>961</v>
      </c>
      <c r="G1357" s="17"/>
      <c r="H1357" s="17"/>
      <c r="I1357" s="17">
        <v>2981.86</v>
      </c>
      <c r="J1357" s="17">
        <v>2981.86</v>
      </c>
      <c r="K1357" s="17">
        <v>2981.86</v>
      </c>
      <c r="L1357" s="17">
        <v>2981.86</v>
      </c>
      <c r="M1357" s="17">
        <v>2981.86</v>
      </c>
      <c r="N1357" s="17">
        <v>2981.86</v>
      </c>
    </row>
    <row r="1358" spans="2:14">
      <c r="B1358" s="15">
        <v>1889690</v>
      </c>
      <c r="C1358" s="16">
        <v>38733</v>
      </c>
      <c r="D1358" s="15">
        <v>2006</v>
      </c>
      <c r="E1358" s="15"/>
      <c r="F1358" s="15" t="s">
        <v>962</v>
      </c>
      <c r="G1358" s="17"/>
      <c r="H1358" s="17"/>
      <c r="I1358" s="17">
        <v>0</v>
      </c>
      <c r="J1358" s="17">
        <v>0</v>
      </c>
      <c r="K1358" s="17">
        <v>0</v>
      </c>
      <c r="L1358" s="17">
        <v>0</v>
      </c>
      <c r="M1358" s="17">
        <v>0</v>
      </c>
      <c r="N1358" s="17">
        <v>0</v>
      </c>
    </row>
    <row r="1359" spans="2:14">
      <c r="B1359" s="15">
        <v>1889690</v>
      </c>
      <c r="C1359" s="16">
        <v>38733</v>
      </c>
      <c r="D1359" s="15">
        <v>2006</v>
      </c>
      <c r="E1359" s="15"/>
      <c r="F1359" s="15" t="s">
        <v>963</v>
      </c>
      <c r="G1359" s="17"/>
      <c r="H1359" s="17"/>
      <c r="I1359" s="17">
        <v>2981.83</v>
      </c>
      <c r="J1359" s="17">
        <v>2981.83</v>
      </c>
      <c r="K1359" s="17">
        <v>2981.83</v>
      </c>
      <c r="L1359" s="17">
        <v>2981.83</v>
      </c>
      <c r="M1359" s="17">
        <v>2981.83</v>
      </c>
      <c r="N1359" s="17">
        <v>2981.83</v>
      </c>
    </row>
    <row r="1360" spans="2:14">
      <c r="B1360" s="15">
        <v>1889765</v>
      </c>
      <c r="C1360" s="16">
        <v>38726</v>
      </c>
      <c r="D1360" s="15">
        <v>2006</v>
      </c>
      <c r="E1360" s="15"/>
      <c r="F1360" s="15" t="s">
        <v>961</v>
      </c>
      <c r="G1360" s="17"/>
      <c r="H1360" s="17"/>
      <c r="I1360" s="17">
        <v>0</v>
      </c>
      <c r="J1360" s="17">
        <v>0</v>
      </c>
      <c r="K1360" s="17">
        <v>0</v>
      </c>
      <c r="L1360" s="17">
        <v>0</v>
      </c>
      <c r="M1360" s="17">
        <v>0</v>
      </c>
      <c r="N1360" s="17">
        <v>0</v>
      </c>
    </row>
    <row r="1361" spans="2:14">
      <c r="B1361" s="15">
        <v>1889765</v>
      </c>
      <c r="C1361" s="16">
        <v>38726</v>
      </c>
      <c r="D1361" s="15">
        <v>2006</v>
      </c>
      <c r="E1361" s="15"/>
      <c r="F1361" s="15" t="s">
        <v>962</v>
      </c>
      <c r="G1361" s="17"/>
      <c r="H1361" s="17"/>
      <c r="I1361" s="17">
        <v>0</v>
      </c>
      <c r="J1361" s="17">
        <v>0</v>
      </c>
      <c r="K1361" s="17">
        <v>0</v>
      </c>
      <c r="L1361" s="17">
        <v>0</v>
      </c>
      <c r="M1361" s="17">
        <v>0</v>
      </c>
      <c r="N1361" s="17">
        <v>0</v>
      </c>
    </row>
    <row r="1362" spans="2:14">
      <c r="B1362" s="15">
        <v>1889765</v>
      </c>
      <c r="C1362" s="16">
        <v>38726</v>
      </c>
      <c r="D1362" s="15">
        <v>2006</v>
      </c>
      <c r="E1362" s="15"/>
      <c r="F1362" s="15" t="s">
        <v>963</v>
      </c>
      <c r="G1362" s="17"/>
      <c r="H1362" s="17"/>
      <c r="I1362" s="17">
        <v>0</v>
      </c>
      <c r="J1362" s="17">
        <v>0</v>
      </c>
      <c r="K1362" s="17">
        <v>0</v>
      </c>
      <c r="L1362" s="17">
        <v>0</v>
      </c>
      <c r="M1362" s="17">
        <v>0</v>
      </c>
      <c r="N1362" s="17">
        <v>0</v>
      </c>
    </row>
    <row r="1363" spans="2:14">
      <c r="B1363" s="15">
        <v>1903202</v>
      </c>
      <c r="C1363" s="16">
        <v>38740</v>
      </c>
      <c r="D1363" s="15">
        <v>2006</v>
      </c>
      <c r="E1363" s="15"/>
      <c r="F1363" s="15" t="s">
        <v>961</v>
      </c>
      <c r="G1363" s="17"/>
      <c r="H1363" s="17"/>
      <c r="I1363" s="17">
        <v>969.35</v>
      </c>
      <c r="J1363" s="17">
        <v>969.35</v>
      </c>
      <c r="K1363" s="17">
        <v>969.35</v>
      </c>
      <c r="L1363" s="17">
        <v>969.35</v>
      </c>
      <c r="M1363" s="17">
        <v>969.35</v>
      </c>
      <c r="N1363" s="17">
        <v>969.35</v>
      </c>
    </row>
    <row r="1364" spans="2:14">
      <c r="B1364" s="15">
        <v>1903202</v>
      </c>
      <c r="C1364" s="16">
        <v>38740</v>
      </c>
      <c r="D1364" s="15">
        <v>2006</v>
      </c>
      <c r="E1364" s="15"/>
      <c r="F1364" s="15" t="s">
        <v>962</v>
      </c>
      <c r="G1364" s="17"/>
      <c r="H1364" s="17"/>
      <c r="I1364" s="17">
        <v>0.19</v>
      </c>
      <c r="J1364" s="17">
        <v>0.19</v>
      </c>
      <c r="K1364" s="17">
        <v>0.19</v>
      </c>
      <c r="L1364" s="17">
        <v>0.19</v>
      </c>
      <c r="M1364" s="17">
        <v>0.19</v>
      </c>
      <c r="N1364" s="17">
        <v>0.19</v>
      </c>
    </row>
    <row r="1365" spans="2:14">
      <c r="B1365" s="15">
        <v>1903202</v>
      </c>
      <c r="C1365" s="16">
        <v>38740</v>
      </c>
      <c r="D1365" s="15">
        <v>2006</v>
      </c>
      <c r="E1365" s="15"/>
      <c r="F1365" s="15" t="s">
        <v>963</v>
      </c>
      <c r="G1365" s="17"/>
      <c r="H1365" s="17"/>
      <c r="I1365" s="17">
        <v>969.54</v>
      </c>
      <c r="J1365" s="17">
        <v>969.54</v>
      </c>
      <c r="K1365" s="17">
        <v>969.54</v>
      </c>
      <c r="L1365" s="17">
        <v>969.54</v>
      </c>
      <c r="M1365" s="17">
        <v>969.54</v>
      </c>
      <c r="N1365" s="17">
        <v>969.54</v>
      </c>
    </row>
    <row r="1366" spans="2:14">
      <c r="B1366" s="15">
        <v>1905991</v>
      </c>
      <c r="C1366" s="16">
        <v>38701</v>
      </c>
      <c r="D1366" s="15">
        <v>2005</v>
      </c>
      <c r="E1366" s="15"/>
      <c r="F1366" s="15" t="s">
        <v>961</v>
      </c>
      <c r="G1366" s="17"/>
      <c r="H1366" s="17"/>
      <c r="I1366" s="17">
        <v>752.04</v>
      </c>
      <c r="J1366" s="17">
        <v>752.04</v>
      </c>
      <c r="K1366" s="17">
        <v>752.04</v>
      </c>
      <c r="L1366" s="17">
        <v>752.04</v>
      </c>
      <c r="M1366" s="17">
        <v>752.04</v>
      </c>
      <c r="N1366" s="17">
        <v>752.04</v>
      </c>
    </row>
    <row r="1367" spans="2:14">
      <c r="B1367" s="15">
        <v>1905991</v>
      </c>
      <c r="C1367" s="16">
        <v>38701</v>
      </c>
      <c r="D1367" s="15">
        <v>2005</v>
      </c>
      <c r="E1367" s="15"/>
      <c r="F1367" s="15" t="s">
        <v>962</v>
      </c>
      <c r="G1367" s="17"/>
      <c r="H1367" s="17"/>
      <c r="I1367" s="17">
        <v>0</v>
      </c>
      <c r="J1367" s="17">
        <v>0</v>
      </c>
      <c r="K1367" s="17">
        <v>0</v>
      </c>
      <c r="L1367" s="17">
        <v>0</v>
      </c>
      <c r="M1367" s="17">
        <v>0</v>
      </c>
      <c r="N1367" s="17">
        <v>0</v>
      </c>
    </row>
    <row r="1368" spans="2:14">
      <c r="B1368" s="15">
        <v>1905991</v>
      </c>
      <c r="C1368" s="16">
        <v>38701</v>
      </c>
      <c r="D1368" s="15">
        <v>2005</v>
      </c>
      <c r="E1368" s="15"/>
      <c r="F1368" s="15" t="s">
        <v>963</v>
      </c>
      <c r="G1368" s="17"/>
      <c r="H1368" s="17"/>
      <c r="I1368" s="17">
        <v>752.03</v>
      </c>
      <c r="J1368" s="17">
        <v>752.03</v>
      </c>
      <c r="K1368" s="17">
        <v>752.03</v>
      </c>
      <c r="L1368" s="17">
        <v>752.03</v>
      </c>
      <c r="M1368" s="17">
        <v>752.03</v>
      </c>
      <c r="N1368" s="17">
        <v>752.03</v>
      </c>
    </row>
    <row r="1369" spans="2:14">
      <c r="B1369" s="15">
        <v>1906023</v>
      </c>
      <c r="C1369" s="16">
        <v>38720</v>
      </c>
      <c r="D1369" s="15">
        <v>2006</v>
      </c>
      <c r="E1369" s="15"/>
      <c r="F1369" s="15" t="s">
        <v>961</v>
      </c>
      <c r="G1369" s="17"/>
      <c r="H1369" s="17"/>
      <c r="I1369" s="17">
        <v>765.75</v>
      </c>
      <c r="J1369" s="17">
        <v>765.75</v>
      </c>
      <c r="K1369" s="17">
        <v>765.75</v>
      </c>
      <c r="L1369" s="17">
        <v>765.75</v>
      </c>
      <c r="M1369" s="17">
        <v>765.75</v>
      </c>
      <c r="N1369" s="17">
        <v>765.75</v>
      </c>
    </row>
    <row r="1370" spans="2:14">
      <c r="B1370" s="15">
        <v>1906023</v>
      </c>
      <c r="C1370" s="16">
        <v>38720</v>
      </c>
      <c r="D1370" s="15">
        <v>2006</v>
      </c>
      <c r="E1370" s="15"/>
      <c r="F1370" s="15" t="s">
        <v>962</v>
      </c>
      <c r="G1370" s="17"/>
      <c r="H1370" s="17"/>
      <c r="I1370" s="17">
        <v>0</v>
      </c>
      <c r="J1370" s="17">
        <v>0</v>
      </c>
      <c r="K1370" s="17">
        <v>0</v>
      </c>
      <c r="L1370" s="17">
        <v>0</v>
      </c>
      <c r="M1370" s="17">
        <v>0</v>
      </c>
      <c r="N1370" s="17">
        <v>0</v>
      </c>
    </row>
    <row r="1371" spans="2:14">
      <c r="B1371" s="15">
        <v>1906023</v>
      </c>
      <c r="C1371" s="16">
        <v>38720</v>
      </c>
      <c r="D1371" s="15">
        <v>2006</v>
      </c>
      <c r="E1371" s="15"/>
      <c r="F1371" s="15" t="s">
        <v>963</v>
      </c>
      <c r="G1371" s="17"/>
      <c r="H1371" s="17"/>
      <c r="I1371" s="17">
        <v>765.75</v>
      </c>
      <c r="J1371" s="17">
        <v>765.75</v>
      </c>
      <c r="K1371" s="17">
        <v>765.75</v>
      </c>
      <c r="L1371" s="17">
        <v>765.75</v>
      </c>
      <c r="M1371" s="17">
        <v>765.75</v>
      </c>
      <c r="N1371" s="17">
        <v>765.75</v>
      </c>
    </row>
    <row r="1372" spans="2:14">
      <c r="B1372" s="15">
        <v>1915883</v>
      </c>
      <c r="C1372" s="16">
        <v>38720</v>
      </c>
      <c r="D1372" s="15">
        <v>2006</v>
      </c>
      <c r="E1372" s="15"/>
      <c r="F1372" s="15" t="s">
        <v>961</v>
      </c>
      <c r="G1372" s="17"/>
      <c r="H1372" s="17"/>
      <c r="I1372" s="17">
        <v>1220.7</v>
      </c>
      <c r="J1372" s="17">
        <v>1220.7</v>
      </c>
      <c r="K1372" s="17">
        <v>1220.7</v>
      </c>
      <c r="L1372" s="17">
        <v>1220.7</v>
      </c>
      <c r="M1372" s="17">
        <v>1220.7</v>
      </c>
      <c r="N1372" s="17">
        <v>1220.7</v>
      </c>
    </row>
    <row r="1373" spans="2:14">
      <c r="B1373" s="15">
        <v>1915883</v>
      </c>
      <c r="C1373" s="16">
        <v>38720</v>
      </c>
      <c r="D1373" s="15">
        <v>2006</v>
      </c>
      <c r="E1373" s="15"/>
      <c r="F1373" s="15" t="s">
        <v>962</v>
      </c>
      <c r="G1373" s="17"/>
      <c r="H1373" s="17"/>
      <c r="I1373" s="17">
        <v>0</v>
      </c>
      <c r="J1373" s="17">
        <v>0</v>
      </c>
      <c r="K1373" s="17">
        <v>0</v>
      </c>
      <c r="L1373" s="17">
        <v>0</v>
      </c>
      <c r="M1373" s="17">
        <v>0</v>
      </c>
      <c r="N1373" s="17">
        <v>0</v>
      </c>
    </row>
    <row r="1374" spans="2:14">
      <c r="B1374" s="15">
        <v>1915883</v>
      </c>
      <c r="C1374" s="16">
        <v>38720</v>
      </c>
      <c r="D1374" s="15">
        <v>2006</v>
      </c>
      <c r="E1374" s="15"/>
      <c r="F1374" s="15" t="s">
        <v>963</v>
      </c>
      <c r="G1374" s="17"/>
      <c r="H1374" s="17"/>
      <c r="I1374" s="17">
        <v>1220.7</v>
      </c>
      <c r="J1374" s="17">
        <v>1220.7</v>
      </c>
      <c r="K1374" s="17">
        <v>1220.7</v>
      </c>
      <c r="L1374" s="17">
        <v>1220.7</v>
      </c>
      <c r="M1374" s="17">
        <v>1220.7</v>
      </c>
      <c r="N1374" s="17">
        <v>1220.7</v>
      </c>
    </row>
    <row r="1375" spans="2:14">
      <c r="B1375" s="15">
        <v>1916881</v>
      </c>
      <c r="C1375" s="16">
        <v>38718</v>
      </c>
      <c r="D1375" s="15">
        <v>2006</v>
      </c>
      <c r="E1375" s="15"/>
      <c r="F1375" s="15" t="s">
        <v>961</v>
      </c>
      <c r="G1375" s="17"/>
      <c r="H1375" s="17"/>
      <c r="I1375" s="17">
        <v>1350.59</v>
      </c>
      <c r="J1375" s="17">
        <v>1350.59</v>
      </c>
      <c r="K1375" s="17">
        <v>1350.59</v>
      </c>
      <c r="L1375" s="17">
        <v>1350.59</v>
      </c>
      <c r="M1375" s="17">
        <v>1350.59</v>
      </c>
      <c r="N1375" s="17">
        <v>1350.59</v>
      </c>
    </row>
    <row r="1376" spans="2:14">
      <c r="B1376" s="15">
        <v>1916881</v>
      </c>
      <c r="C1376" s="16">
        <v>38718</v>
      </c>
      <c r="D1376" s="15">
        <v>2006</v>
      </c>
      <c r="E1376" s="15"/>
      <c r="F1376" s="15" t="s">
        <v>962</v>
      </c>
      <c r="G1376" s="17"/>
      <c r="H1376" s="17"/>
      <c r="I1376" s="17">
        <v>0</v>
      </c>
      <c r="J1376" s="17">
        <v>0</v>
      </c>
      <c r="K1376" s="17">
        <v>0</v>
      </c>
      <c r="L1376" s="17">
        <v>0</v>
      </c>
      <c r="M1376" s="17">
        <v>0</v>
      </c>
      <c r="N1376" s="17">
        <v>0</v>
      </c>
    </row>
    <row r="1377" spans="2:14">
      <c r="B1377" s="15">
        <v>1916881</v>
      </c>
      <c r="C1377" s="16">
        <v>38718</v>
      </c>
      <c r="D1377" s="15">
        <v>2006</v>
      </c>
      <c r="E1377" s="15"/>
      <c r="F1377" s="15" t="s">
        <v>963</v>
      </c>
      <c r="G1377" s="17"/>
      <c r="H1377" s="17"/>
      <c r="I1377" s="17">
        <v>1350.59</v>
      </c>
      <c r="J1377" s="17">
        <v>1350.59</v>
      </c>
      <c r="K1377" s="17">
        <v>1350.59</v>
      </c>
      <c r="L1377" s="17">
        <v>1350.59</v>
      </c>
      <c r="M1377" s="17">
        <v>1350.59</v>
      </c>
      <c r="N1377" s="17">
        <v>1350.59</v>
      </c>
    </row>
    <row r="1378" spans="2:14">
      <c r="B1378" s="15">
        <v>1917426</v>
      </c>
      <c r="C1378" s="16">
        <v>38721</v>
      </c>
      <c r="D1378" s="15">
        <v>2006</v>
      </c>
      <c r="E1378" s="15"/>
      <c r="F1378" s="15" t="s">
        <v>961</v>
      </c>
      <c r="G1378" s="17"/>
      <c r="H1378" s="17"/>
      <c r="I1378" s="17">
        <v>2791.62</v>
      </c>
      <c r="J1378" s="17">
        <v>2791.62</v>
      </c>
      <c r="K1378" s="17">
        <v>2791.62</v>
      </c>
      <c r="L1378" s="17">
        <v>2791.62</v>
      </c>
      <c r="M1378" s="17">
        <v>2791.62</v>
      </c>
      <c r="N1378" s="17">
        <v>2791.62</v>
      </c>
    </row>
    <row r="1379" spans="2:14">
      <c r="B1379" s="15">
        <v>1917426</v>
      </c>
      <c r="C1379" s="16">
        <v>38721</v>
      </c>
      <c r="D1379" s="15">
        <v>2006</v>
      </c>
      <c r="E1379" s="15"/>
      <c r="F1379" s="15" t="s">
        <v>962</v>
      </c>
      <c r="G1379" s="17"/>
      <c r="H1379" s="17"/>
      <c r="I1379" s="17">
        <v>0</v>
      </c>
      <c r="J1379" s="17">
        <v>0</v>
      </c>
      <c r="K1379" s="17">
        <v>0</v>
      </c>
      <c r="L1379" s="17">
        <v>0</v>
      </c>
      <c r="M1379" s="17">
        <v>0</v>
      </c>
      <c r="N1379" s="17">
        <v>0</v>
      </c>
    </row>
    <row r="1380" spans="2:14">
      <c r="B1380" s="15">
        <v>1917426</v>
      </c>
      <c r="C1380" s="16">
        <v>38721</v>
      </c>
      <c r="D1380" s="15">
        <v>2006</v>
      </c>
      <c r="E1380" s="15"/>
      <c r="F1380" s="15" t="s">
        <v>963</v>
      </c>
      <c r="G1380" s="17"/>
      <c r="H1380" s="17"/>
      <c r="I1380" s="17">
        <v>2791.36</v>
      </c>
      <c r="J1380" s="17">
        <v>2791.36</v>
      </c>
      <c r="K1380" s="17">
        <v>2791.36</v>
      </c>
      <c r="L1380" s="17">
        <v>2791.36</v>
      </c>
      <c r="M1380" s="17">
        <v>2791.36</v>
      </c>
      <c r="N1380" s="17">
        <v>2791.36</v>
      </c>
    </row>
    <row r="1381" spans="2:14">
      <c r="B1381" s="15">
        <v>1954056</v>
      </c>
      <c r="C1381" s="16">
        <v>38758</v>
      </c>
      <c r="D1381" s="15">
        <v>2006</v>
      </c>
      <c r="E1381" s="15"/>
      <c r="F1381" s="15" t="s">
        <v>961</v>
      </c>
      <c r="G1381" s="17"/>
      <c r="H1381" s="17"/>
      <c r="I1381" s="17">
        <v>917.65</v>
      </c>
      <c r="J1381" s="17">
        <v>917.65</v>
      </c>
      <c r="K1381" s="17">
        <v>917.65</v>
      </c>
      <c r="L1381" s="17">
        <v>917.65</v>
      </c>
      <c r="M1381" s="17">
        <v>917.65</v>
      </c>
      <c r="N1381" s="17">
        <v>917.65</v>
      </c>
    </row>
    <row r="1382" spans="2:14">
      <c r="B1382" s="15">
        <v>1954056</v>
      </c>
      <c r="C1382" s="16">
        <v>38758</v>
      </c>
      <c r="D1382" s="15">
        <v>2006</v>
      </c>
      <c r="E1382" s="15"/>
      <c r="F1382" s="15" t="s">
        <v>962</v>
      </c>
      <c r="G1382" s="17"/>
      <c r="H1382" s="17"/>
      <c r="I1382" s="17">
        <v>0</v>
      </c>
      <c r="J1382" s="17">
        <v>0</v>
      </c>
      <c r="K1382" s="17">
        <v>0</v>
      </c>
      <c r="L1382" s="17">
        <v>0</v>
      </c>
      <c r="M1382" s="17">
        <v>0</v>
      </c>
      <c r="N1382" s="17">
        <v>0</v>
      </c>
    </row>
    <row r="1383" spans="2:14">
      <c r="B1383" s="15">
        <v>1954056</v>
      </c>
      <c r="C1383" s="16">
        <v>38758</v>
      </c>
      <c r="D1383" s="15">
        <v>2006</v>
      </c>
      <c r="E1383" s="15"/>
      <c r="F1383" s="15" t="s">
        <v>963</v>
      </c>
      <c r="G1383" s="17"/>
      <c r="H1383" s="17"/>
      <c r="I1383" s="17">
        <v>917.65</v>
      </c>
      <c r="J1383" s="17">
        <v>917.65</v>
      </c>
      <c r="K1383" s="17">
        <v>917.65</v>
      </c>
      <c r="L1383" s="17">
        <v>917.65</v>
      </c>
      <c r="M1383" s="17">
        <v>917.65</v>
      </c>
      <c r="N1383" s="17">
        <v>917.65</v>
      </c>
    </row>
    <row r="1384" spans="2:14">
      <c r="B1384" s="15">
        <v>1954098</v>
      </c>
      <c r="C1384" s="16">
        <v>38761</v>
      </c>
      <c r="D1384" s="15">
        <v>2006</v>
      </c>
      <c r="E1384" s="15"/>
      <c r="F1384" s="15" t="s">
        <v>961</v>
      </c>
      <c r="G1384" s="17"/>
      <c r="H1384" s="17"/>
      <c r="I1384" s="17">
        <v>0</v>
      </c>
      <c r="J1384" s="17">
        <v>0</v>
      </c>
      <c r="K1384" s="17">
        <v>0</v>
      </c>
      <c r="L1384" s="17">
        <v>0</v>
      </c>
      <c r="M1384" s="17">
        <v>0</v>
      </c>
      <c r="N1384" s="17">
        <v>0</v>
      </c>
    </row>
    <row r="1385" spans="2:14">
      <c r="B1385" s="15">
        <v>1954098</v>
      </c>
      <c r="C1385" s="16">
        <v>38761</v>
      </c>
      <c r="D1385" s="15">
        <v>2006</v>
      </c>
      <c r="E1385" s="15"/>
      <c r="F1385" s="15" t="s">
        <v>962</v>
      </c>
      <c r="G1385" s="17"/>
      <c r="H1385" s="17"/>
      <c r="I1385" s="17">
        <v>725000</v>
      </c>
      <c r="J1385" s="17">
        <v>80000</v>
      </c>
      <c r="K1385" s="17">
        <v>0</v>
      </c>
      <c r="L1385" s="17">
        <v>0</v>
      </c>
      <c r="M1385" s="17">
        <v>0</v>
      </c>
      <c r="N1385" s="17">
        <v>0</v>
      </c>
    </row>
    <row r="1386" spans="2:14">
      <c r="B1386" s="15">
        <v>1954098</v>
      </c>
      <c r="C1386" s="16">
        <v>38761</v>
      </c>
      <c r="D1386" s="15">
        <v>2006</v>
      </c>
      <c r="E1386" s="15"/>
      <c r="F1386" s="15" t="s">
        <v>963</v>
      </c>
      <c r="G1386" s="17"/>
      <c r="H1386" s="17"/>
      <c r="I1386" s="17">
        <v>725478.61</v>
      </c>
      <c r="J1386" s="17">
        <v>80478.61</v>
      </c>
      <c r="K1386" s="17">
        <v>11623.54</v>
      </c>
      <c r="L1386" s="17">
        <v>11623.54</v>
      </c>
      <c r="M1386" s="17">
        <v>11623.54</v>
      </c>
      <c r="N1386" s="17">
        <v>11623.54</v>
      </c>
    </row>
    <row r="1387" spans="2:14">
      <c r="B1387" s="15">
        <v>1954270</v>
      </c>
      <c r="C1387" s="16">
        <v>38757</v>
      </c>
      <c r="D1387" s="15">
        <v>2006</v>
      </c>
      <c r="E1387" s="15"/>
      <c r="F1387" s="15" t="s">
        <v>961</v>
      </c>
      <c r="G1387" s="17"/>
      <c r="H1387" s="17"/>
      <c r="I1387" s="17">
        <v>0</v>
      </c>
      <c r="J1387" s="17">
        <v>7119.43</v>
      </c>
      <c r="K1387" s="17">
        <v>7119.43</v>
      </c>
      <c r="L1387" s="17">
        <v>7119.43</v>
      </c>
      <c r="M1387" s="17">
        <v>7119.43</v>
      </c>
      <c r="N1387" s="17">
        <v>7119.43</v>
      </c>
    </row>
    <row r="1388" spans="2:14">
      <c r="B1388" s="15">
        <v>1954270</v>
      </c>
      <c r="C1388" s="16">
        <v>38757</v>
      </c>
      <c r="D1388" s="15">
        <v>2006</v>
      </c>
      <c r="E1388" s="15"/>
      <c r="F1388" s="15" t="s">
        <v>962</v>
      </c>
      <c r="G1388" s="17"/>
      <c r="H1388" s="17"/>
      <c r="I1388" s="17">
        <v>73695.89</v>
      </c>
      <c r="J1388" s="17">
        <v>0</v>
      </c>
      <c r="K1388" s="17">
        <v>0</v>
      </c>
      <c r="L1388" s="17">
        <v>0</v>
      </c>
      <c r="M1388" s="17">
        <v>0</v>
      </c>
      <c r="N1388" s="17">
        <v>0</v>
      </c>
    </row>
    <row r="1389" spans="2:14">
      <c r="B1389" s="15">
        <v>1954270</v>
      </c>
      <c r="C1389" s="16">
        <v>38757</v>
      </c>
      <c r="D1389" s="15">
        <v>2006</v>
      </c>
      <c r="E1389" s="15"/>
      <c r="F1389" s="15" t="s">
        <v>963</v>
      </c>
      <c r="G1389" s="17"/>
      <c r="H1389" s="17"/>
      <c r="I1389" s="17">
        <v>76683.820000000007</v>
      </c>
      <c r="J1389" s="17">
        <v>14409.92</v>
      </c>
      <c r="K1389" s="17">
        <v>14409.92</v>
      </c>
      <c r="L1389" s="17">
        <v>14409.92</v>
      </c>
      <c r="M1389" s="17">
        <v>14409.92</v>
      </c>
      <c r="N1389" s="17">
        <v>14409.92</v>
      </c>
    </row>
    <row r="1390" spans="2:14">
      <c r="B1390" s="15">
        <v>1959980</v>
      </c>
      <c r="C1390" s="16">
        <v>38574</v>
      </c>
      <c r="D1390" s="15">
        <v>2005</v>
      </c>
      <c r="E1390" s="15"/>
      <c r="F1390" s="15" t="s">
        <v>961</v>
      </c>
      <c r="G1390" s="17"/>
      <c r="H1390" s="17"/>
      <c r="I1390" s="17">
        <v>141.5</v>
      </c>
      <c r="J1390" s="17">
        <v>141.5</v>
      </c>
      <c r="K1390" s="17">
        <v>141.5</v>
      </c>
      <c r="L1390" s="17">
        <v>141.5</v>
      </c>
      <c r="M1390" s="17">
        <v>141.5</v>
      </c>
      <c r="N1390" s="17">
        <v>141.5</v>
      </c>
    </row>
    <row r="1391" spans="2:14">
      <c r="B1391" s="15">
        <v>1959980</v>
      </c>
      <c r="C1391" s="16">
        <v>38574</v>
      </c>
      <c r="D1391" s="15">
        <v>2005</v>
      </c>
      <c r="E1391" s="15"/>
      <c r="F1391" s="15" t="s">
        <v>962</v>
      </c>
      <c r="G1391" s="17"/>
      <c r="H1391" s="17"/>
      <c r="I1391" s="17">
        <v>0</v>
      </c>
      <c r="J1391" s="17">
        <v>0</v>
      </c>
      <c r="K1391" s="17">
        <v>0</v>
      </c>
      <c r="L1391" s="17">
        <v>0</v>
      </c>
      <c r="M1391" s="17">
        <v>0</v>
      </c>
      <c r="N1391" s="17">
        <v>0</v>
      </c>
    </row>
    <row r="1392" spans="2:14">
      <c r="B1392" s="15">
        <v>1959980</v>
      </c>
      <c r="C1392" s="16">
        <v>38574</v>
      </c>
      <c r="D1392" s="15">
        <v>2005</v>
      </c>
      <c r="E1392" s="15"/>
      <c r="F1392" s="15" t="s">
        <v>963</v>
      </c>
      <c r="G1392" s="17"/>
      <c r="H1392" s="17"/>
      <c r="I1392" s="17">
        <v>141.5</v>
      </c>
      <c r="J1392" s="17">
        <v>141.5</v>
      </c>
      <c r="K1392" s="17">
        <v>141.5</v>
      </c>
      <c r="L1392" s="17">
        <v>141.5</v>
      </c>
      <c r="M1392" s="17">
        <v>141.5</v>
      </c>
      <c r="N1392" s="17">
        <v>141.5</v>
      </c>
    </row>
    <row r="1393" spans="2:14">
      <c r="B1393" s="15">
        <v>1960236</v>
      </c>
      <c r="C1393" s="16">
        <v>38708</v>
      </c>
      <c r="D1393" s="15">
        <v>2005</v>
      </c>
      <c r="E1393" s="15"/>
      <c r="F1393" s="15" t="s">
        <v>961</v>
      </c>
      <c r="G1393" s="17"/>
      <c r="H1393" s="17"/>
      <c r="I1393" s="17">
        <v>747.11</v>
      </c>
      <c r="J1393" s="17">
        <v>747.11</v>
      </c>
      <c r="K1393" s="17">
        <v>747.11</v>
      </c>
      <c r="L1393" s="17">
        <v>747.11</v>
      </c>
      <c r="M1393" s="17">
        <v>747.11</v>
      </c>
      <c r="N1393" s="17">
        <v>747.11</v>
      </c>
    </row>
    <row r="1394" spans="2:14">
      <c r="B1394" s="15">
        <v>1960236</v>
      </c>
      <c r="C1394" s="16">
        <v>38708</v>
      </c>
      <c r="D1394" s="15">
        <v>2005</v>
      </c>
      <c r="E1394" s="15"/>
      <c r="F1394" s="15" t="s">
        <v>962</v>
      </c>
      <c r="G1394" s="17"/>
      <c r="H1394" s="17"/>
      <c r="I1394" s="17">
        <v>0</v>
      </c>
      <c r="J1394" s="17">
        <v>0</v>
      </c>
      <c r="K1394" s="17">
        <v>0</v>
      </c>
      <c r="L1394" s="17">
        <v>0</v>
      </c>
      <c r="M1394" s="17">
        <v>0</v>
      </c>
      <c r="N1394" s="17">
        <v>0</v>
      </c>
    </row>
    <row r="1395" spans="2:14">
      <c r="B1395" s="15">
        <v>1960236</v>
      </c>
      <c r="C1395" s="16">
        <v>38708</v>
      </c>
      <c r="D1395" s="15">
        <v>2005</v>
      </c>
      <c r="E1395" s="15"/>
      <c r="F1395" s="15" t="s">
        <v>963</v>
      </c>
      <c r="G1395" s="17"/>
      <c r="H1395" s="17"/>
      <c r="I1395" s="17">
        <v>747.11</v>
      </c>
      <c r="J1395" s="17">
        <v>747.11</v>
      </c>
      <c r="K1395" s="17">
        <v>747.11</v>
      </c>
      <c r="L1395" s="17">
        <v>747.11</v>
      </c>
      <c r="M1395" s="17">
        <v>747.11</v>
      </c>
      <c r="N1395" s="17">
        <v>747.11</v>
      </c>
    </row>
    <row r="1396" spans="2:14">
      <c r="B1396" s="15">
        <v>1967553</v>
      </c>
      <c r="C1396" s="16">
        <v>38771</v>
      </c>
      <c r="D1396" s="15">
        <v>2006</v>
      </c>
      <c r="E1396" s="15"/>
      <c r="F1396" s="15" t="s">
        <v>961</v>
      </c>
      <c r="G1396" s="17"/>
      <c r="H1396" s="17"/>
      <c r="I1396" s="17">
        <v>0</v>
      </c>
      <c r="J1396" s="17">
        <v>0</v>
      </c>
      <c r="K1396" s="17">
        <v>0</v>
      </c>
      <c r="L1396" s="17">
        <v>0</v>
      </c>
      <c r="M1396" s="17">
        <v>0</v>
      </c>
      <c r="N1396" s="17">
        <v>0</v>
      </c>
    </row>
    <row r="1397" spans="2:14">
      <c r="B1397" s="15">
        <v>1967553</v>
      </c>
      <c r="C1397" s="16">
        <v>38771</v>
      </c>
      <c r="D1397" s="15">
        <v>2006</v>
      </c>
      <c r="E1397" s="15"/>
      <c r="F1397" s="15" t="s">
        <v>962</v>
      </c>
      <c r="G1397" s="17"/>
      <c r="H1397" s="17"/>
      <c r="I1397" s="17">
        <v>0</v>
      </c>
      <c r="J1397" s="17">
        <v>0</v>
      </c>
      <c r="K1397" s="17">
        <v>0</v>
      </c>
      <c r="L1397" s="17">
        <v>0</v>
      </c>
      <c r="M1397" s="17">
        <v>0</v>
      </c>
      <c r="N1397" s="17">
        <v>0</v>
      </c>
    </row>
    <row r="1398" spans="2:14">
      <c r="B1398" s="15">
        <v>1967553</v>
      </c>
      <c r="C1398" s="16">
        <v>38771</v>
      </c>
      <c r="D1398" s="15">
        <v>2006</v>
      </c>
      <c r="E1398" s="15"/>
      <c r="F1398" s="15" t="s">
        <v>963</v>
      </c>
      <c r="G1398" s="17"/>
      <c r="H1398" s="17"/>
      <c r="I1398" s="17">
        <v>1968.18</v>
      </c>
      <c r="J1398" s="17">
        <v>1968.18</v>
      </c>
      <c r="K1398" s="17">
        <v>1968.18</v>
      </c>
      <c r="L1398" s="17">
        <v>1968.18</v>
      </c>
      <c r="M1398" s="17">
        <v>1968.18</v>
      </c>
      <c r="N1398" s="17">
        <v>1968.18</v>
      </c>
    </row>
    <row r="1399" spans="2:14">
      <c r="B1399" s="15">
        <v>1967934</v>
      </c>
      <c r="C1399" s="16">
        <v>38768</v>
      </c>
      <c r="D1399" s="15">
        <v>2006</v>
      </c>
      <c r="E1399" s="15"/>
      <c r="F1399" s="15" t="s">
        <v>961</v>
      </c>
      <c r="G1399" s="17"/>
      <c r="H1399" s="17"/>
      <c r="I1399" s="17">
        <v>0</v>
      </c>
      <c r="J1399" s="17">
        <v>0</v>
      </c>
      <c r="K1399" s="17">
        <v>0</v>
      </c>
      <c r="L1399" s="17">
        <v>0</v>
      </c>
      <c r="M1399" s="17">
        <v>0</v>
      </c>
      <c r="N1399" s="17">
        <v>0</v>
      </c>
    </row>
    <row r="1400" spans="2:14">
      <c r="B1400" s="15">
        <v>1967934</v>
      </c>
      <c r="C1400" s="16">
        <v>38768</v>
      </c>
      <c r="D1400" s="15">
        <v>2006</v>
      </c>
      <c r="E1400" s="15"/>
      <c r="F1400" s="15" t="s">
        <v>962</v>
      </c>
      <c r="G1400" s="17"/>
      <c r="H1400" s="17"/>
      <c r="I1400" s="17">
        <v>0</v>
      </c>
      <c r="J1400" s="17">
        <v>0</v>
      </c>
      <c r="K1400" s="17">
        <v>0</v>
      </c>
      <c r="L1400" s="17">
        <v>0</v>
      </c>
      <c r="M1400" s="17">
        <v>0</v>
      </c>
      <c r="N1400" s="17">
        <v>0</v>
      </c>
    </row>
    <row r="1401" spans="2:14">
      <c r="B1401" s="15">
        <v>1967934</v>
      </c>
      <c r="C1401" s="16">
        <v>38768</v>
      </c>
      <c r="D1401" s="15">
        <v>2006</v>
      </c>
      <c r="E1401" s="15"/>
      <c r="F1401" s="15" t="s">
        <v>963</v>
      </c>
      <c r="G1401" s="17"/>
      <c r="H1401" s="17"/>
      <c r="I1401" s="17">
        <v>3491.76</v>
      </c>
      <c r="J1401" s="17">
        <v>3491.76</v>
      </c>
      <c r="K1401" s="17">
        <v>3491.76</v>
      </c>
      <c r="L1401" s="17">
        <v>3491.76</v>
      </c>
      <c r="M1401" s="17">
        <v>3491.76</v>
      </c>
      <c r="N1401" s="17">
        <v>3491.76</v>
      </c>
    </row>
    <row r="1402" spans="2:14">
      <c r="B1402" s="15">
        <v>1968064</v>
      </c>
      <c r="C1402" s="16">
        <v>38765</v>
      </c>
      <c r="D1402" s="15">
        <v>2006</v>
      </c>
      <c r="E1402" s="15"/>
      <c r="F1402" s="15" t="s">
        <v>961</v>
      </c>
      <c r="G1402" s="17"/>
      <c r="H1402" s="17"/>
      <c r="I1402" s="17">
        <v>0</v>
      </c>
      <c r="J1402" s="17">
        <v>0</v>
      </c>
      <c r="K1402" s="17">
        <v>0</v>
      </c>
      <c r="L1402" s="17">
        <v>0</v>
      </c>
      <c r="M1402" s="17">
        <v>0</v>
      </c>
      <c r="N1402" s="17">
        <v>0</v>
      </c>
    </row>
    <row r="1403" spans="2:14">
      <c r="B1403" s="15">
        <v>1968064</v>
      </c>
      <c r="C1403" s="16">
        <v>38765</v>
      </c>
      <c r="D1403" s="15">
        <v>2006</v>
      </c>
      <c r="E1403" s="15"/>
      <c r="F1403" s="15" t="s">
        <v>962</v>
      </c>
      <c r="G1403" s="17"/>
      <c r="H1403" s="17"/>
      <c r="I1403" s="17">
        <v>0</v>
      </c>
      <c r="J1403" s="17">
        <v>0</v>
      </c>
      <c r="K1403" s="17">
        <v>0</v>
      </c>
      <c r="L1403" s="17">
        <v>0</v>
      </c>
      <c r="M1403" s="17">
        <v>0</v>
      </c>
      <c r="N1403" s="17">
        <v>0</v>
      </c>
    </row>
    <row r="1404" spans="2:14">
      <c r="B1404" s="15">
        <v>1968064</v>
      </c>
      <c r="C1404" s="16">
        <v>38765</v>
      </c>
      <c r="D1404" s="15">
        <v>2006</v>
      </c>
      <c r="E1404" s="15"/>
      <c r="F1404" s="15" t="s">
        <v>963</v>
      </c>
      <c r="G1404" s="17"/>
      <c r="H1404" s="17"/>
      <c r="I1404" s="17">
        <v>3478.51</v>
      </c>
      <c r="J1404" s="17">
        <v>3478.51</v>
      </c>
      <c r="K1404" s="17">
        <v>3478.51</v>
      </c>
      <c r="L1404" s="17">
        <v>3478.51</v>
      </c>
      <c r="M1404" s="17">
        <v>3478.51</v>
      </c>
      <c r="N1404" s="17">
        <v>3478.51</v>
      </c>
    </row>
    <row r="1405" spans="2:14">
      <c r="B1405" s="15">
        <v>1979939</v>
      </c>
      <c r="C1405" s="16">
        <v>38766</v>
      </c>
      <c r="D1405" s="15">
        <v>2006</v>
      </c>
      <c r="E1405" s="15"/>
      <c r="F1405" s="15" t="s">
        <v>961</v>
      </c>
      <c r="G1405" s="17"/>
      <c r="H1405" s="17"/>
      <c r="I1405" s="17">
        <v>0</v>
      </c>
      <c r="J1405" s="17">
        <v>0</v>
      </c>
      <c r="K1405" s="17">
        <v>0</v>
      </c>
      <c r="L1405" s="17">
        <v>0</v>
      </c>
      <c r="M1405" s="17">
        <v>0</v>
      </c>
      <c r="N1405" s="17">
        <v>0</v>
      </c>
    </row>
    <row r="1406" spans="2:14">
      <c r="B1406" s="15">
        <v>1979939</v>
      </c>
      <c r="C1406" s="16">
        <v>38766</v>
      </c>
      <c r="D1406" s="15">
        <v>2006</v>
      </c>
      <c r="E1406" s="15"/>
      <c r="F1406" s="15" t="s">
        <v>962</v>
      </c>
      <c r="G1406" s="17"/>
      <c r="H1406" s="17"/>
      <c r="I1406" s="17">
        <v>0</v>
      </c>
      <c r="J1406" s="17">
        <v>0</v>
      </c>
      <c r="K1406" s="17">
        <v>0</v>
      </c>
      <c r="L1406" s="17">
        <v>0</v>
      </c>
      <c r="M1406" s="17">
        <v>0</v>
      </c>
      <c r="N1406" s="17">
        <v>0</v>
      </c>
    </row>
    <row r="1407" spans="2:14">
      <c r="B1407" s="15">
        <v>1979939</v>
      </c>
      <c r="C1407" s="16">
        <v>38766</v>
      </c>
      <c r="D1407" s="15">
        <v>2006</v>
      </c>
      <c r="E1407" s="15"/>
      <c r="F1407" s="15" t="s">
        <v>963</v>
      </c>
      <c r="G1407" s="17"/>
      <c r="H1407" s="17"/>
      <c r="I1407" s="17">
        <v>2942.75</v>
      </c>
      <c r="J1407" s="17">
        <v>2942.75</v>
      </c>
      <c r="K1407" s="17">
        <v>2942.75</v>
      </c>
      <c r="L1407" s="17">
        <v>2942.75</v>
      </c>
      <c r="M1407" s="17">
        <v>2942.75</v>
      </c>
      <c r="N1407" s="17">
        <v>2942.75</v>
      </c>
    </row>
    <row r="1408" spans="2:14">
      <c r="B1408" s="15">
        <v>1987163</v>
      </c>
      <c r="C1408" s="16">
        <v>38747</v>
      </c>
      <c r="D1408" s="15">
        <v>2006</v>
      </c>
      <c r="E1408" s="15"/>
      <c r="F1408" s="15" t="s">
        <v>961</v>
      </c>
      <c r="G1408" s="17"/>
      <c r="H1408" s="17"/>
      <c r="I1408" s="17">
        <v>1581.28</v>
      </c>
      <c r="J1408" s="17">
        <v>1581.28</v>
      </c>
      <c r="K1408" s="17">
        <v>1581.28</v>
      </c>
      <c r="L1408" s="17">
        <v>1581.28</v>
      </c>
      <c r="M1408" s="17">
        <v>1581.28</v>
      </c>
      <c r="N1408" s="17">
        <v>1581.28</v>
      </c>
    </row>
    <row r="1409" spans="2:14">
      <c r="B1409" s="15">
        <v>1987163</v>
      </c>
      <c r="C1409" s="16">
        <v>38747</v>
      </c>
      <c r="D1409" s="15">
        <v>2006</v>
      </c>
      <c r="E1409" s="15"/>
      <c r="F1409" s="15" t="s">
        <v>962</v>
      </c>
      <c r="G1409" s="17"/>
      <c r="H1409" s="17"/>
      <c r="I1409" s="17">
        <v>0.57999999999999996</v>
      </c>
      <c r="J1409" s="17">
        <v>0.57999999999999996</v>
      </c>
      <c r="K1409" s="17">
        <v>0.57999999999999996</v>
      </c>
      <c r="L1409" s="17">
        <v>0.57999999999999996</v>
      </c>
      <c r="M1409" s="17">
        <v>0.57999999999999996</v>
      </c>
      <c r="N1409" s="17">
        <v>0.57999999999999996</v>
      </c>
    </row>
    <row r="1410" spans="2:14">
      <c r="B1410" s="15">
        <v>1987163</v>
      </c>
      <c r="C1410" s="16">
        <v>38747</v>
      </c>
      <c r="D1410" s="15">
        <v>2006</v>
      </c>
      <c r="E1410" s="15"/>
      <c r="F1410" s="15" t="s">
        <v>963</v>
      </c>
      <c r="G1410" s="17"/>
      <c r="H1410" s="17"/>
      <c r="I1410" s="17">
        <v>1581.86</v>
      </c>
      <c r="J1410" s="17">
        <v>1581.86</v>
      </c>
      <c r="K1410" s="17">
        <v>1581.86</v>
      </c>
      <c r="L1410" s="17">
        <v>1581.86</v>
      </c>
      <c r="M1410" s="17">
        <v>1581.86</v>
      </c>
      <c r="N1410" s="17">
        <v>1581.86</v>
      </c>
    </row>
    <row r="1411" spans="2:14">
      <c r="B1411" s="15">
        <v>1997113</v>
      </c>
      <c r="C1411" s="16">
        <v>38776</v>
      </c>
      <c r="D1411" s="15">
        <v>2006</v>
      </c>
      <c r="E1411" s="15"/>
      <c r="F1411" s="15" t="s">
        <v>961</v>
      </c>
      <c r="G1411" s="17"/>
      <c r="H1411" s="17"/>
      <c r="I1411" s="17">
        <v>0</v>
      </c>
      <c r="J1411" s="17">
        <v>0</v>
      </c>
      <c r="K1411" s="17">
        <v>0</v>
      </c>
      <c r="L1411" s="17">
        <v>73672.929999999993</v>
      </c>
      <c r="M1411" s="17">
        <v>150297.41</v>
      </c>
      <c r="N1411" s="17">
        <v>150297.41</v>
      </c>
    </row>
    <row r="1412" spans="2:14">
      <c r="B1412" s="15">
        <v>1997113</v>
      </c>
      <c r="C1412" s="16">
        <v>38776</v>
      </c>
      <c r="D1412" s="15">
        <v>2006</v>
      </c>
      <c r="E1412" s="15"/>
      <c r="F1412" s="15" t="s">
        <v>962</v>
      </c>
      <c r="G1412" s="17"/>
      <c r="H1412" s="17"/>
      <c r="I1412" s="17">
        <v>30000</v>
      </c>
      <c r="J1412" s="17">
        <v>30000</v>
      </c>
      <c r="K1412" s="17">
        <v>179477.98</v>
      </c>
      <c r="L1412" s="17">
        <v>76624.479999999996</v>
      </c>
      <c r="M1412" s="17">
        <v>0</v>
      </c>
      <c r="N1412" s="17">
        <v>0</v>
      </c>
    </row>
    <row r="1413" spans="2:14">
      <c r="B1413" s="15">
        <v>1997113</v>
      </c>
      <c r="C1413" s="16">
        <v>38776</v>
      </c>
      <c r="D1413" s="15">
        <v>2006</v>
      </c>
      <c r="E1413" s="15"/>
      <c r="F1413" s="15" t="s">
        <v>963</v>
      </c>
      <c r="G1413" s="17"/>
      <c r="H1413" s="17"/>
      <c r="I1413" s="17">
        <v>32451.62</v>
      </c>
      <c r="J1413" s="17">
        <v>32451.62</v>
      </c>
      <c r="K1413" s="17">
        <v>181929.60000000001</v>
      </c>
      <c r="L1413" s="17">
        <v>152749.03</v>
      </c>
      <c r="M1413" s="17">
        <v>152749.03</v>
      </c>
      <c r="N1413" s="17">
        <v>152749.03</v>
      </c>
    </row>
    <row r="1414" spans="2:14">
      <c r="B1414" s="15">
        <v>2005650</v>
      </c>
      <c r="C1414" s="16">
        <v>38777</v>
      </c>
      <c r="D1414" s="15">
        <v>2006</v>
      </c>
      <c r="E1414" s="15"/>
      <c r="F1414" s="15" t="s">
        <v>961</v>
      </c>
      <c r="G1414" s="17"/>
      <c r="H1414" s="17"/>
      <c r="I1414" s="17">
        <v>0</v>
      </c>
      <c r="J1414" s="17">
        <v>0</v>
      </c>
      <c r="K1414" s="17">
        <v>0</v>
      </c>
      <c r="L1414" s="17">
        <v>0</v>
      </c>
      <c r="M1414" s="17">
        <v>0</v>
      </c>
      <c r="N1414" s="17">
        <v>0</v>
      </c>
    </row>
    <row r="1415" spans="2:14">
      <c r="B1415" s="15">
        <v>2005650</v>
      </c>
      <c r="C1415" s="16">
        <v>38777</v>
      </c>
      <c r="D1415" s="15">
        <v>2006</v>
      </c>
      <c r="E1415" s="15"/>
      <c r="F1415" s="15" t="s">
        <v>962</v>
      </c>
      <c r="G1415" s="17"/>
      <c r="H1415" s="17"/>
      <c r="I1415" s="17">
        <v>2172.5</v>
      </c>
      <c r="J1415" s="17">
        <v>0</v>
      </c>
      <c r="K1415" s="17">
        <v>0</v>
      </c>
      <c r="L1415" s="17">
        <v>0</v>
      </c>
      <c r="M1415" s="17">
        <v>0</v>
      </c>
      <c r="N1415" s="17">
        <v>0</v>
      </c>
    </row>
    <row r="1416" spans="2:14">
      <c r="B1416" s="15">
        <v>2005650</v>
      </c>
      <c r="C1416" s="16">
        <v>38777</v>
      </c>
      <c r="D1416" s="15">
        <v>2006</v>
      </c>
      <c r="E1416" s="15"/>
      <c r="F1416" s="15" t="s">
        <v>963</v>
      </c>
      <c r="G1416" s="17"/>
      <c r="H1416" s="17"/>
      <c r="I1416" s="17">
        <v>2172.5</v>
      </c>
      <c r="J1416" s="17">
        <v>0</v>
      </c>
      <c r="K1416" s="17">
        <v>0</v>
      </c>
      <c r="L1416" s="17">
        <v>0</v>
      </c>
      <c r="M1416" s="17">
        <v>0</v>
      </c>
      <c r="N1416" s="17">
        <v>0</v>
      </c>
    </row>
    <row r="1417" spans="2:14">
      <c r="B1417" s="15">
        <v>2008647</v>
      </c>
      <c r="C1417" s="16">
        <v>38744</v>
      </c>
      <c r="D1417" s="15">
        <v>2006</v>
      </c>
      <c r="E1417" s="15"/>
      <c r="F1417" s="15" t="s">
        <v>961</v>
      </c>
      <c r="G1417" s="17"/>
      <c r="H1417" s="17"/>
      <c r="I1417" s="17">
        <v>0</v>
      </c>
      <c r="J1417" s="17">
        <v>0</v>
      </c>
      <c r="K1417" s="17">
        <v>0</v>
      </c>
      <c r="L1417" s="17">
        <v>0</v>
      </c>
      <c r="M1417" s="17">
        <v>0</v>
      </c>
      <c r="N1417" s="17">
        <v>0</v>
      </c>
    </row>
    <row r="1418" spans="2:14">
      <c r="B1418" s="15">
        <v>2008647</v>
      </c>
      <c r="C1418" s="16">
        <v>38744</v>
      </c>
      <c r="D1418" s="15">
        <v>2006</v>
      </c>
      <c r="E1418" s="15"/>
      <c r="F1418" s="15" t="s">
        <v>962</v>
      </c>
      <c r="G1418" s="17"/>
      <c r="H1418" s="17"/>
      <c r="I1418" s="17">
        <v>0</v>
      </c>
      <c r="J1418" s="17">
        <v>0</v>
      </c>
      <c r="K1418" s="17">
        <v>0</v>
      </c>
      <c r="L1418" s="17">
        <v>0</v>
      </c>
      <c r="M1418" s="17">
        <v>0</v>
      </c>
      <c r="N1418" s="17">
        <v>0</v>
      </c>
    </row>
    <row r="1419" spans="2:14">
      <c r="B1419" s="15">
        <v>2008647</v>
      </c>
      <c r="C1419" s="16">
        <v>38744</v>
      </c>
      <c r="D1419" s="15">
        <v>2006</v>
      </c>
      <c r="E1419" s="15"/>
      <c r="F1419" s="15" t="s">
        <v>963</v>
      </c>
      <c r="G1419" s="17"/>
      <c r="H1419" s="17"/>
      <c r="I1419" s="17">
        <v>0</v>
      </c>
      <c r="J1419" s="17">
        <v>0</v>
      </c>
      <c r="K1419" s="17">
        <v>0</v>
      </c>
      <c r="L1419" s="17">
        <v>0</v>
      </c>
      <c r="M1419" s="17">
        <v>0</v>
      </c>
      <c r="N1419" s="17">
        <v>0</v>
      </c>
    </row>
    <row r="1420" spans="2:14">
      <c r="B1420" s="15">
        <v>2020949</v>
      </c>
      <c r="C1420" s="16">
        <v>38746</v>
      </c>
      <c r="D1420" s="15">
        <v>2006</v>
      </c>
      <c r="E1420" s="15"/>
      <c r="F1420" s="15" t="s">
        <v>961</v>
      </c>
      <c r="G1420" s="17"/>
      <c r="H1420" s="17"/>
      <c r="I1420" s="17">
        <v>2564.4899999999998</v>
      </c>
      <c r="J1420" s="17">
        <v>2564.4899999999998</v>
      </c>
      <c r="K1420" s="17">
        <v>2564.4899999999998</v>
      </c>
      <c r="L1420" s="17">
        <v>2564.4899999999998</v>
      </c>
      <c r="M1420" s="17">
        <v>2564.4899999999998</v>
      </c>
      <c r="N1420" s="17">
        <v>2564.4899999999998</v>
      </c>
    </row>
    <row r="1421" spans="2:14">
      <c r="B1421" s="15">
        <v>2020949</v>
      </c>
      <c r="C1421" s="16">
        <v>38746</v>
      </c>
      <c r="D1421" s="15">
        <v>2006</v>
      </c>
      <c r="E1421" s="15"/>
      <c r="F1421" s="15" t="s">
        <v>962</v>
      </c>
      <c r="G1421" s="17"/>
      <c r="H1421" s="17"/>
      <c r="I1421" s="17">
        <v>0</v>
      </c>
      <c r="J1421" s="17">
        <v>0</v>
      </c>
      <c r="K1421" s="17">
        <v>0</v>
      </c>
      <c r="L1421" s="17">
        <v>0</v>
      </c>
      <c r="M1421" s="17">
        <v>0</v>
      </c>
      <c r="N1421" s="17">
        <v>0</v>
      </c>
    </row>
    <row r="1422" spans="2:14">
      <c r="B1422" s="15">
        <v>2020949</v>
      </c>
      <c r="C1422" s="16">
        <v>38746</v>
      </c>
      <c r="D1422" s="15">
        <v>2006</v>
      </c>
      <c r="E1422" s="15"/>
      <c r="F1422" s="15" t="s">
        <v>963</v>
      </c>
      <c r="G1422" s="17"/>
      <c r="H1422" s="17"/>
      <c r="I1422" s="17">
        <v>2564.4899999999998</v>
      </c>
      <c r="J1422" s="17">
        <v>2564.4899999999998</v>
      </c>
      <c r="K1422" s="17">
        <v>2564.4899999999998</v>
      </c>
      <c r="L1422" s="17">
        <v>2564.4899999999998</v>
      </c>
      <c r="M1422" s="17">
        <v>2564.4899999999998</v>
      </c>
      <c r="N1422" s="17">
        <v>2564.4899999999998</v>
      </c>
    </row>
    <row r="1423" spans="2:14">
      <c r="B1423" s="15">
        <v>2023570</v>
      </c>
      <c r="C1423" s="16">
        <v>38744</v>
      </c>
      <c r="D1423" s="15">
        <v>2006</v>
      </c>
      <c r="E1423" s="15"/>
      <c r="F1423" s="15" t="s">
        <v>961</v>
      </c>
      <c r="G1423" s="17"/>
      <c r="H1423" s="17"/>
      <c r="I1423" s="17">
        <v>2980.91</v>
      </c>
      <c r="J1423" s="17">
        <v>2980.91</v>
      </c>
      <c r="K1423" s="17">
        <v>2980.91</v>
      </c>
      <c r="L1423" s="17">
        <v>2980.91</v>
      </c>
      <c r="M1423" s="17">
        <v>2980.91</v>
      </c>
      <c r="N1423" s="17">
        <v>2980.91</v>
      </c>
    </row>
    <row r="1424" spans="2:14">
      <c r="B1424" s="15">
        <v>2023570</v>
      </c>
      <c r="C1424" s="16">
        <v>38744</v>
      </c>
      <c r="D1424" s="15">
        <v>2006</v>
      </c>
      <c r="E1424" s="15"/>
      <c r="F1424" s="15" t="s">
        <v>962</v>
      </c>
      <c r="G1424" s="17"/>
      <c r="H1424" s="17"/>
      <c r="I1424" s="17">
        <v>0</v>
      </c>
      <c r="J1424" s="17">
        <v>0</v>
      </c>
      <c r="K1424" s="17">
        <v>0</v>
      </c>
      <c r="L1424" s="17">
        <v>0</v>
      </c>
      <c r="M1424" s="17">
        <v>0</v>
      </c>
      <c r="N1424" s="17">
        <v>0</v>
      </c>
    </row>
    <row r="1425" spans="2:14">
      <c r="B1425" s="15">
        <v>2023570</v>
      </c>
      <c r="C1425" s="16">
        <v>38744</v>
      </c>
      <c r="D1425" s="15">
        <v>2006</v>
      </c>
      <c r="E1425" s="15"/>
      <c r="F1425" s="15" t="s">
        <v>963</v>
      </c>
      <c r="G1425" s="17"/>
      <c r="H1425" s="17"/>
      <c r="I1425" s="17">
        <v>2980.87</v>
      </c>
      <c r="J1425" s="17">
        <v>2980.87</v>
      </c>
      <c r="K1425" s="17">
        <v>2980.87</v>
      </c>
      <c r="L1425" s="17">
        <v>2980.87</v>
      </c>
      <c r="M1425" s="17">
        <v>2980.87</v>
      </c>
      <c r="N1425" s="17">
        <v>2980.87</v>
      </c>
    </row>
    <row r="1426" spans="2:14">
      <c r="B1426" s="15">
        <v>2024495</v>
      </c>
      <c r="C1426" s="16">
        <v>38768</v>
      </c>
      <c r="D1426" s="15">
        <v>2006</v>
      </c>
      <c r="E1426" s="15"/>
      <c r="F1426" s="15" t="s">
        <v>961</v>
      </c>
      <c r="G1426" s="17"/>
      <c r="H1426" s="17"/>
      <c r="I1426" s="17">
        <v>0</v>
      </c>
      <c r="J1426" s="17">
        <v>0</v>
      </c>
      <c r="K1426" s="17">
        <v>0</v>
      </c>
      <c r="L1426" s="17">
        <v>0</v>
      </c>
      <c r="M1426" s="17">
        <v>0</v>
      </c>
      <c r="N1426" s="17">
        <v>0</v>
      </c>
    </row>
    <row r="1427" spans="2:14">
      <c r="B1427" s="15">
        <v>2024495</v>
      </c>
      <c r="C1427" s="16">
        <v>38768</v>
      </c>
      <c r="D1427" s="15">
        <v>2006</v>
      </c>
      <c r="E1427" s="15"/>
      <c r="F1427" s="15" t="s">
        <v>962</v>
      </c>
      <c r="G1427" s="17"/>
      <c r="H1427" s="17"/>
      <c r="I1427" s="17">
        <v>0</v>
      </c>
      <c r="J1427" s="17">
        <v>0</v>
      </c>
      <c r="K1427" s="17">
        <v>0</v>
      </c>
      <c r="L1427" s="17">
        <v>0</v>
      </c>
      <c r="M1427" s="17">
        <v>0</v>
      </c>
      <c r="N1427" s="17">
        <v>0</v>
      </c>
    </row>
    <row r="1428" spans="2:14">
      <c r="B1428" s="15">
        <v>2024495</v>
      </c>
      <c r="C1428" s="16">
        <v>38768</v>
      </c>
      <c r="D1428" s="15">
        <v>2006</v>
      </c>
      <c r="E1428" s="15"/>
      <c r="F1428" s="15" t="s">
        <v>963</v>
      </c>
      <c r="G1428" s="17"/>
      <c r="H1428" s="17"/>
      <c r="I1428" s="17">
        <v>372.97</v>
      </c>
      <c r="J1428" s="17">
        <v>1614.05</v>
      </c>
      <c r="K1428" s="17">
        <v>1614.05</v>
      </c>
      <c r="L1428" s="17">
        <v>1614.05</v>
      </c>
      <c r="M1428" s="17">
        <v>1614.05</v>
      </c>
      <c r="N1428" s="17">
        <v>1614.05</v>
      </c>
    </row>
    <row r="1429" spans="2:14">
      <c r="B1429" s="15">
        <v>2026136</v>
      </c>
      <c r="C1429" s="16">
        <v>38773</v>
      </c>
      <c r="D1429" s="15">
        <v>2006</v>
      </c>
      <c r="E1429" s="15"/>
      <c r="F1429" s="15" t="s">
        <v>961</v>
      </c>
      <c r="G1429" s="17"/>
      <c r="H1429" s="17"/>
      <c r="I1429" s="17">
        <v>0</v>
      </c>
      <c r="J1429" s="17">
        <v>0</v>
      </c>
      <c r="K1429" s="17">
        <v>0</v>
      </c>
      <c r="L1429" s="17">
        <v>0</v>
      </c>
      <c r="M1429" s="17">
        <v>0</v>
      </c>
      <c r="N1429" s="17">
        <v>0</v>
      </c>
    </row>
    <row r="1430" spans="2:14">
      <c r="B1430" s="15">
        <v>2026136</v>
      </c>
      <c r="C1430" s="16">
        <v>38773</v>
      </c>
      <c r="D1430" s="15">
        <v>2006</v>
      </c>
      <c r="E1430" s="15"/>
      <c r="F1430" s="15" t="s">
        <v>962</v>
      </c>
      <c r="G1430" s="17"/>
      <c r="H1430" s="17"/>
      <c r="I1430" s="17">
        <v>0</v>
      </c>
      <c r="J1430" s="17">
        <v>0</v>
      </c>
      <c r="K1430" s="17">
        <v>0</v>
      </c>
      <c r="L1430" s="17">
        <v>0</v>
      </c>
      <c r="M1430" s="17">
        <v>0</v>
      </c>
      <c r="N1430" s="17">
        <v>0</v>
      </c>
    </row>
    <row r="1431" spans="2:14">
      <c r="B1431" s="15">
        <v>2026136</v>
      </c>
      <c r="C1431" s="16">
        <v>38773</v>
      </c>
      <c r="D1431" s="15">
        <v>2006</v>
      </c>
      <c r="E1431" s="15"/>
      <c r="F1431" s="15" t="s">
        <v>963</v>
      </c>
      <c r="G1431" s="17"/>
      <c r="H1431" s="17"/>
      <c r="I1431" s="17">
        <v>1487.18</v>
      </c>
      <c r="J1431" s="17">
        <v>1487.18</v>
      </c>
      <c r="K1431" s="17">
        <v>1487.18</v>
      </c>
      <c r="L1431" s="17">
        <v>1487.18</v>
      </c>
      <c r="M1431" s="17">
        <v>1487.18</v>
      </c>
      <c r="N1431" s="17">
        <v>1487.18</v>
      </c>
    </row>
    <row r="1432" spans="2:14">
      <c r="B1432" s="15">
        <v>2041713</v>
      </c>
      <c r="C1432" s="16">
        <v>38728</v>
      </c>
      <c r="D1432" s="15">
        <v>2006</v>
      </c>
      <c r="E1432" s="15"/>
      <c r="F1432" s="15" t="s">
        <v>961</v>
      </c>
      <c r="G1432" s="17"/>
      <c r="H1432" s="17"/>
      <c r="I1432" s="17">
        <v>1225.5899999999999</v>
      </c>
      <c r="J1432" s="17">
        <v>1225.5899999999999</v>
      </c>
      <c r="K1432" s="17">
        <v>1225.5899999999999</v>
      </c>
      <c r="L1432" s="17">
        <v>1225.5899999999999</v>
      </c>
      <c r="M1432" s="17">
        <v>1225.5899999999999</v>
      </c>
      <c r="N1432" s="17">
        <v>1225.5899999999999</v>
      </c>
    </row>
    <row r="1433" spans="2:14">
      <c r="B1433" s="15">
        <v>2041713</v>
      </c>
      <c r="C1433" s="16">
        <v>38728</v>
      </c>
      <c r="D1433" s="15">
        <v>2006</v>
      </c>
      <c r="E1433" s="15"/>
      <c r="F1433" s="15" t="s">
        <v>962</v>
      </c>
      <c r="G1433" s="17"/>
      <c r="H1433" s="17"/>
      <c r="I1433" s="17">
        <v>0</v>
      </c>
      <c r="J1433" s="17">
        <v>0</v>
      </c>
      <c r="K1433" s="17">
        <v>0</v>
      </c>
      <c r="L1433" s="17">
        <v>0</v>
      </c>
      <c r="M1433" s="17">
        <v>0</v>
      </c>
      <c r="N1433" s="17">
        <v>0</v>
      </c>
    </row>
    <row r="1434" spans="2:14">
      <c r="B1434" s="15">
        <v>2041713</v>
      </c>
      <c r="C1434" s="16">
        <v>38728</v>
      </c>
      <c r="D1434" s="15">
        <v>2006</v>
      </c>
      <c r="E1434" s="15"/>
      <c r="F1434" s="15" t="s">
        <v>963</v>
      </c>
      <c r="G1434" s="17"/>
      <c r="H1434" s="17"/>
      <c r="I1434" s="17">
        <v>1225.5899999999999</v>
      </c>
      <c r="J1434" s="17">
        <v>1225.5899999999999</v>
      </c>
      <c r="K1434" s="17">
        <v>1225.5899999999999</v>
      </c>
      <c r="L1434" s="17">
        <v>1225.5899999999999</v>
      </c>
      <c r="M1434" s="17">
        <v>1225.5899999999999</v>
      </c>
      <c r="N1434" s="17">
        <v>1225.5899999999999</v>
      </c>
    </row>
    <row r="1435" spans="2:14">
      <c r="B1435" s="15">
        <v>2049807</v>
      </c>
      <c r="C1435" s="16">
        <v>38784</v>
      </c>
      <c r="D1435" s="15">
        <v>2006</v>
      </c>
      <c r="E1435" s="15"/>
      <c r="F1435" s="15" t="s">
        <v>961</v>
      </c>
      <c r="G1435" s="17"/>
      <c r="H1435" s="17"/>
      <c r="I1435" s="17">
        <v>0</v>
      </c>
      <c r="J1435" s="17">
        <v>0</v>
      </c>
      <c r="K1435" s="17">
        <v>0</v>
      </c>
      <c r="L1435" s="17">
        <v>0</v>
      </c>
      <c r="M1435" s="17">
        <v>0</v>
      </c>
      <c r="N1435" s="17">
        <v>0</v>
      </c>
    </row>
    <row r="1436" spans="2:14">
      <c r="B1436" s="15">
        <v>2049807</v>
      </c>
      <c r="C1436" s="16">
        <v>38784</v>
      </c>
      <c r="D1436" s="15">
        <v>2006</v>
      </c>
      <c r="E1436" s="15"/>
      <c r="F1436" s="15" t="s">
        <v>962</v>
      </c>
      <c r="G1436" s="17"/>
      <c r="H1436" s="17"/>
      <c r="I1436" s="17">
        <v>0</v>
      </c>
      <c r="J1436" s="17">
        <v>0</v>
      </c>
      <c r="K1436" s="17">
        <v>0</v>
      </c>
      <c r="L1436" s="17">
        <v>0</v>
      </c>
      <c r="M1436" s="17">
        <v>0</v>
      </c>
      <c r="N1436" s="17">
        <v>0</v>
      </c>
    </row>
    <row r="1437" spans="2:14">
      <c r="B1437" s="15">
        <v>2049807</v>
      </c>
      <c r="C1437" s="16">
        <v>38784</v>
      </c>
      <c r="D1437" s="15">
        <v>2006</v>
      </c>
      <c r="E1437" s="15"/>
      <c r="F1437" s="15" t="s">
        <v>963</v>
      </c>
      <c r="G1437" s="17"/>
      <c r="H1437" s="17"/>
      <c r="I1437" s="17">
        <v>1891.62</v>
      </c>
      <c r="J1437" s="17">
        <v>1891.62</v>
      </c>
      <c r="K1437" s="17">
        <v>1891.62</v>
      </c>
      <c r="L1437" s="17">
        <v>1891.62</v>
      </c>
      <c r="M1437" s="17">
        <v>1891.62</v>
      </c>
      <c r="N1437" s="17">
        <v>1891.62</v>
      </c>
    </row>
    <row r="1438" spans="2:14">
      <c r="B1438" s="15">
        <v>2049898</v>
      </c>
      <c r="C1438" s="16">
        <v>38783</v>
      </c>
      <c r="D1438" s="15">
        <v>2006</v>
      </c>
      <c r="E1438" s="15"/>
      <c r="F1438" s="15" t="s">
        <v>961</v>
      </c>
      <c r="G1438" s="17"/>
      <c r="H1438" s="17"/>
      <c r="I1438" s="17">
        <v>993.19</v>
      </c>
      <c r="J1438" s="17">
        <v>993.19</v>
      </c>
      <c r="K1438" s="17">
        <v>993.19</v>
      </c>
      <c r="L1438" s="17">
        <v>993.19</v>
      </c>
      <c r="M1438" s="17">
        <v>993.19</v>
      </c>
      <c r="N1438" s="17">
        <v>993.19</v>
      </c>
    </row>
    <row r="1439" spans="2:14">
      <c r="B1439" s="15">
        <v>2049898</v>
      </c>
      <c r="C1439" s="16">
        <v>38783</v>
      </c>
      <c r="D1439" s="15">
        <v>2006</v>
      </c>
      <c r="E1439" s="15"/>
      <c r="F1439" s="15" t="s">
        <v>962</v>
      </c>
      <c r="G1439" s="17"/>
      <c r="H1439" s="17"/>
      <c r="I1439" s="17">
        <v>0</v>
      </c>
      <c r="J1439" s="17">
        <v>0</v>
      </c>
      <c r="K1439" s="17">
        <v>0</v>
      </c>
      <c r="L1439" s="17">
        <v>0</v>
      </c>
      <c r="M1439" s="17">
        <v>0</v>
      </c>
      <c r="N1439" s="17">
        <v>0</v>
      </c>
    </row>
    <row r="1440" spans="2:14">
      <c r="B1440" s="15">
        <v>2049898</v>
      </c>
      <c r="C1440" s="16">
        <v>38783</v>
      </c>
      <c r="D1440" s="15">
        <v>2006</v>
      </c>
      <c r="E1440" s="15"/>
      <c r="F1440" s="15" t="s">
        <v>963</v>
      </c>
      <c r="G1440" s="17"/>
      <c r="H1440" s="17"/>
      <c r="I1440" s="17">
        <v>992.72</v>
      </c>
      <c r="J1440" s="17">
        <v>992.72</v>
      </c>
      <c r="K1440" s="17">
        <v>992.72</v>
      </c>
      <c r="L1440" s="17">
        <v>992.72</v>
      </c>
      <c r="M1440" s="17">
        <v>992.72</v>
      </c>
      <c r="N1440" s="17">
        <v>992.72</v>
      </c>
    </row>
    <row r="1441" spans="2:14">
      <c r="B1441" s="15">
        <v>2051266</v>
      </c>
      <c r="C1441" s="16">
        <v>38750</v>
      </c>
      <c r="D1441" s="15">
        <v>2006</v>
      </c>
      <c r="E1441" s="15"/>
      <c r="F1441" s="15" t="s">
        <v>961</v>
      </c>
      <c r="G1441" s="17"/>
      <c r="H1441" s="17"/>
      <c r="I1441" s="17">
        <v>993.41</v>
      </c>
      <c r="J1441" s="17">
        <v>993.41</v>
      </c>
      <c r="K1441" s="17">
        <v>993.41</v>
      </c>
      <c r="L1441" s="17">
        <v>993.41</v>
      </c>
      <c r="M1441" s="17">
        <v>993.41</v>
      </c>
      <c r="N1441" s="17">
        <v>993.41</v>
      </c>
    </row>
    <row r="1442" spans="2:14">
      <c r="B1442" s="15">
        <v>2051266</v>
      </c>
      <c r="C1442" s="16">
        <v>38750</v>
      </c>
      <c r="D1442" s="15">
        <v>2006</v>
      </c>
      <c r="E1442" s="15"/>
      <c r="F1442" s="15" t="s">
        <v>962</v>
      </c>
      <c r="G1442" s="17"/>
      <c r="H1442" s="17"/>
      <c r="I1442" s="17">
        <v>0</v>
      </c>
      <c r="J1442" s="17">
        <v>0</v>
      </c>
      <c r="K1442" s="17">
        <v>0</v>
      </c>
      <c r="L1442" s="17">
        <v>0</v>
      </c>
      <c r="M1442" s="17">
        <v>0</v>
      </c>
      <c r="N1442" s="17">
        <v>0</v>
      </c>
    </row>
    <row r="1443" spans="2:14">
      <c r="B1443" s="15">
        <v>2051266</v>
      </c>
      <c r="C1443" s="16">
        <v>38750</v>
      </c>
      <c r="D1443" s="15">
        <v>2006</v>
      </c>
      <c r="E1443" s="15"/>
      <c r="F1443" s="15" t="s">
        <v>963</v>
      </c>
      <c r="G1443" s="17"/>
      <c r="H1443" s="17"/>
      <c r="I1443" s="17">
        <v>993.41</v>
      </c>
      <c r="J1443" s="17">
        <v>993.41</v>
      </c>
      <c r="K1443" s="17">
        <v>993.41</v>
      </c>
      <c r="L1443" s="17">
        <v>993.41</v>
      </c>
      <c r="M1443" s="17">
        <v>993.41</v>
      </c>
      <c r="N1443" s="17">
        <v>993.41</v>
      </c>
    </row>
    <row r="1444" spans="2:14">
      <c r="B1444" s="15">
        <v>2079697</v>
      </c>
      <c r="C1444" s="16">
        <v>38716</v>
      </c>
      <c r="D1444" s="15">
        <v>2005</v>
      </c>
      <c r="E1444" s="15"/>
      <c r="F1444" s="15" t="s">
        <v>961</v>
      </c>
      <c r="G1444" s="17"/>
      <c r="H1444" s="17"/>
      <c r="I1444" s="17"/>
      <c r="J1444" s="17">
        <v>0</v>
      </c>
      <c r="K1444" s="17">
        <v>0</v>
      </c>
      <c r="L1444" s="17">
        <v>0</v>
      </c>
      <c r="M1444" s="17">
        <v>0</v>
      </c>
      <c r="N1444" s="17">
        <v>0</v>
      </c>
    </row>
    <row r="1445" spans="2:14">
      <c r="B1445" s="15">
        <v>2079697</v>
      </c>
      <c r="C1445" s="16">
        <v>38716</v>
      </c>
      <c r="D1445" s="15">
        <v>2005</v>
      </c>
      <c r="E1445" s="15"/>
      <c r="F1445" s="15" t="s">
        <v>962</v>
      </c>
      <c r="G1445" s="17"/>
      <c r="H1445" s="17"/>
      <c r="I1445" s="17"/>
      <c r="J1445" s="17">
        <v>0</v>
      </c>
      <c r="K1445" s="17">
        <v>0</v>
      </c>
      <c r="L1445" s="17">
        <v>0</v>
      </c>
      <c r="M1445" s="17">
        <v>0</v>
      </c>
      <c r="N1445" s="17">
        <v>0</v>
      </c>
    </row>
    <row r="1446" spans="2:14">
      <c r="B1446" s="15">
        <v>2079697</v>
      </c>
      <c r="C1446" s="16">
        <v>38716</v>
      </c>
      <c r="D1446" s="15">
        <v>2005</v>
      </c>
      <c r="E1446" s="15"/>
      <c r="F1446" s="15" t="s">
        <v>963</v>
      </c>
      <c r="G1446" s="17"/>
      <c r="H1446" s="17"/>
      <c r="I1446" s="17"/>
      <c r="J1446" s="17">
        <v>0</v>
      </c>
      <c r="K1446" s="17">
        <v>0</v>
      </c>
      <c r="L1446" s="17">
        <v>0</v>
      </c>
      <c r="M1446" s="17">
        <v>0</v>
      </c>
      <c r="N1446" s="17">
        <v>0</v>
      </c>
    </row>
    <row r="1447" spans="2:14">
      <c r="B1447" s="15">
        <v>2082576</v>
      </c>
      <c r="C1447" s="16">
        <v>38737</v>
      </c>
      <c r="D1447" s="15">
        <v>2006</v>
      </c>
      <c r="E1447" s="15"/>
      <c r="F1447" s="15" t="s">
        <v>961</v>
      </c>
      <c r="G1447" s="17"/>
      <c r="H1447" s="17"/>
      <c r="I1447" s="17">
        <v>1780.62</v>
      </c>
      <c r="J1447" s="17">
        <v>1780.62</v>
      </c>
      <c r="K1447" s="17">
        <v>1780.62</v>
      </c>
      <c r="L1447" s="17">
        <v>1780.62</v>
      </c>
      <c r="M1447" s="17">
        <v>1780.62</v>
      </c>
      <c r="N1447" s="17">
        <v>1780.62</v>
      </c>
    </row>
    <row r="1448" spans="2:14">
      <c r="B1448" s="15">
        <v>2082576</v>
      </c>
      <c r="C1448" s="16">
        <v>38737</v>
      </c>
      <c r="D1448" s="15">
        <v>2006</v>
      </c>
      <c r="E1448" s="15"/>
      <c r="F1448" s="15" t="s">
        <v>962</v>
      </c>
      <c r="G1448" s="17"/>
      <c r="H1448" s="17"/>
      <c r="I1448" s="17">
        <v>0.25</v>
      </c>
      <c r="J1448" s="17">
        <v>0.25</v>
      </c>
      <c r="K1448" s="17">
        <v>0.25</v>
      </c>
      <c r="L1448" s="17">
        <v>0.25</v>
      </c>
      <c r="M1448" s="17">
        <v>0.25</v>
      </c>
      <c r="N1448" s="17">
        <v>0.25</v>
      </c>
    </row>
    <row r="1449" spans="2:14">
      <c r="B1449" s="15">
        <v>2082576</v>
      </c>
      <c r="C1449" s="16">
        <v>38737</v>
      </c>
      <c r="D1449" s="15">
        <v>2006</v>
      </c>
      <c r="E1449" s="15"/>
      <c r="F1449" s="15" t="s">
        <v>963</v>
      </c>
      <c r="G1449" s="17"/>
      <c r="H1449" s="17"/>
      <c r="I1449" s="17">
        <v>1780.87</v>
      </c>
      <c r="J1449" s="17">
        <v>1780.87</v>
      </c>
      <c r="K1449" s="17">
        <v>1780.87</v>
      </c>
      <c r="L1449" s="17">
        <v>1780.87</v>
      </c>
      <c r="M1449" s="17">
        <v>1780.87</v>
      </c>
      <c r="N1449" s="17">
        <v>1780.87</v>
      </c>
    </row>
    <row r="1450" spans="2:14">
      <c r="B1450" s="15">
        <v>2085975</v>
      </c>
      <c r="C1450" s="16">
        <v>38682</v>
      </c>
      <c r="D1450" s="15">
        <v>2005</v>
      </c>
      <c r="E1450" s="15"/>
      <c r="F1450" s="15" t="s">
        <v>961</v>
      </c>
      <c r="G1450" s="17"/>
      <c r="H1450" s="17"/>
      <c r="I1450" s="17">
        <v>3318.72</v>
      </c>
      <c r="J1450" s="17">
        <v>3318.72</v>
      </c>
      <c r="K1450" s="17">
        <v>3318.72</v>
      </c>
      <c r="L1450" s="17">
        <v>3318.72</v>
      </c>
      <c r="M1450" s="17">
        <v>3318.72</v>
      </c>
      <c r="N1450" s="17">
        <v>3318.72</v>
      </c>
    </row>
    <row r="1451" spans="2:14">
      <c r="B1451" s="15">
        <v>2085975</v>
      </c>
      <c r="C1451" s="16">
        <v>38682</v>
      </c>
      <c r="D1451" s="15">
        <v>2005</v>
      </c>
      <c r="E1451" s="15"/>
      <c r="F1451" s="15" t="s">
        <v>962</v>
      </c>
      <c r="G1451" s="17"/>
      <c r="H1451" s="17"/>
      <c r="I1451" s="17">
        <v>0</v>
      </c>
      <c r="J1451" s="17">
        <v>0</v>
      </c>
      <c r="K1451" s="17">
        <v>0</v>
      </c>
      <c r="L1451" s="17">
        <v>0</v>
      </c>
      <c r="M1451" s="17">
        <v>0</v>
      </c>
      <c r="N1451" s="17">
        <v>0</v>
      </c>
    </row>
    <row r="1452" spans="2:14">
      <c r="B1452" s="15">
        <v>2085975</v>
      </c>
      <c r="C1452" s="16">
        <v>38682</v>
      </c>
      <c r="D1452" s="15">
        <v>2005</v>
      </c>
      <c r="E1452" s="15"/>
      <c r="F1452" s="15" t="s">
        <v>963</v>
      </c>
      <c r="G1452" s="17"/>
      <c r="H1452" s="17"/>
      <c r="I1452" s="17">
        <v>3318.72</v>
      </c>
      <c r="J1452" s="17">
        <v>3318.72</v>
      </c>
      <c r="K1452" s="17">
        <v>3318.72</v>
      </c>
      <c r="L1452" s="17">
        <v>3318.72</v>
      </c>
      <c r="M1452" s="17">
        <v>3318.72</v>
      </c>
      <c r="N1452" s="17">
        <v>3318.72</v>
      </c>
    </row>
    <row r="1453" spans="2:14">
      <c r="B1453" s="15">
        <v>2116374</v>
      </c>
      <c r="C1453" s="16">
        <v>38796</v>
      </c>
      <c r="D1453" s="15">
        <v>2006</v>
      </c>
      <c r="E1453" s="15"/>
      <c r="F1453" s="15" t="s">
        <v>961</v>
      </c>
      <c r="G1453" s="17"/>
      <c r="H1453" s="17"/>
      <c r="I1453" s="17">
        <v>0</v>
      </c>
      <c r="J1453" s="17">
        <v>0</v>
      </c>
      <c r="K1453" s="17">
        <v>0</v>
      </c>
      <c r="L1453" s="17">
        <v>0</v>
      </c>
      <c r="M1453" s="17">
        <v>0</v>
      </c>
      <c r="N1453" s="17">
        <v>0</v>
      </c>
    </row>
    <row r="1454" spans="2:14">
      <c r="B1454" s="15">
        <v>2116374</v>
      </c>
      <c r="C1454" s="16">
        <v>38796</v>
      </c>
      <c r="D1454" s="15">
        <v>2006</v>
      </c>
      <c r="E1454" s="15"/>
      <c r="F1454" s="15" t="s">
        <v>962</v>
      </c>
      <c r="G1454" s="17"/>
      <c r="H1454" s="17"/>
      <c r="I1454" s="17">
        <v>0</v>
      </c>
      <c r="J1454" s="17">
        <v>0</v>
      </c>
      <c r="K1454" s="17">
        <v>0</v>
      </c>
      <c r="L1454" s="17">
        <v>0</v>
      </c>
      <c r="M1454" s="17">
        <v>0</v>
      </c>
      <c r="N1454" s="17">
        <v>0</v>
      </c>
    </row>
    <row r="1455" spans="2:14">
      <c r="B1455" s="15">
        <v>2116374</v>
      </c>
      <c r="C1455" s="16">
        <v>38796</v>
      </c>
      <c r="D1455" s="15">
        <v>2006</v>
      </c>
      <c r="E1455" s="15"/>
      <c r="F1455" s="15" t="s">
        <v>963</v>
      </c>
      <c r="G1455" s="17"/>
      <c r="H1455" s="17"/>
      <c r="I1455" s="17">
        <v>2561</v>
      </c>
      <c r="J1455" s="17">
        <v>2561</v>
      </c>
      <c r="K1455" s="17">
        <v>2561</v>
      </c>
      <c r="L1455" s="17">
        <v>2561</v>
      </c>
      <c r="M1455" s="17">
        <v>2561</v>
      </c>
      <c r="N1455" s="17">
        <v>2561</v>
      </c>
    </row>
    <row r="1456" spans="2:14">
      <c r="B1456" s="15">
        <v>2128072</v>
      </c>
      <c r="C1456" s="16">
        <v>38774</v>
      </c>
      <c r="D1456" s="15">
        <v>2006</v>
      </c>
      <c r="E1456" s="15"/>
      <c r="F1456" s="15" t="s">
        <v>961</v>
      </c>
      <c r="G1456" s="17"/>
      <c r="H1456" s="17"/>
      <c r="I1456" s="17">
        <v>1248.5899999999999</v>
      </c>
      <c r="J1456" s="17">
        <v>1248.5899999999999</v>
      </c>
      <c r="K1456" s="17">
        <v>1248.5899999999999</v>
      </c>
      <c r="L1456" s="17">
        <v>1248.5899999999999</v>
      </c>
      <c r="M1456" s="17">
        <v>1248.5899999999999</v>
      </c>
      <c r="N1456" s="17">
        <v>1248.5899999999999</v>
      </c>
    </row>
    <row r="1457" spans="2:14">
      <c r="B1457" s="15">
        <v>2128072</v>
      </c>
      <c r="C1457" s="16">
        <v>38774</v>
      </c>
      <c r="D1457" s="15">
        <v>2006</v>
      </c>
      <c r="E1457" s="15"/>
      <c r="F1457" s="15" t="s">
        <v>962</v>
      </c>
      <c r="G1457" s="17"/>
      <c r="H1457" s="17"/>
      <c r="I1457" s="17">
        <v>0</v>
      </c>
      <c r="J1457" s="17">
        <v>0</v>
      </c>
      <c r="K1457" s="17">
        <v>0</v>
      </c>
      <c r="L1457" s="17">
        <v>0</v>
      </c>
      <c r="M1457" s="17">
        <v>0</v>
      </c>
      <c r="N1457" s="17">
        <v>0</v>
      </c>
    </row>
    <row r="1458" spans="2:14">
      <c r="B1458" s="15">
        <v>2128072</v>
      </c>
      <c r="C1458" s="16">
        <v>38774</v>
      </c>
      <c r="D1458" s="15">
        <v>2006</v>
      </c>
      <c r="E1458" s="15"/>
      <c r="F1458" s="15" t="s">
        <v>963</v>
      </c>
      <c r="G1458" s="17"/>
      <c r="H1458" s="17"/>
      <c r="I1458" s="17">
        <v>1248.5899999999999</v>
      </c>
      <c r="J1458" s="17">
        <v>1248.5899999999999</v>
      </c>
      <c r="K1458" s="17">
        <v>1248.5899999999999</v>
      </c>
      <c r="L1458" s="17">
        <v>1248.5899999999999</v>
      </c>
      <c r="M1458" s="17">
        <v>1248.5899999999999</v>
      </c>
      <c r="N1458" s="17">
        <v>1248.5899999999999</v>
      </c>
    </row>
    <row r="1459" spans="2:14">
      <c r="B1459" s="15">
        <v>2141604</v>
      </c>
      <c r="C1459" s="16">
        <v>38784</v>
      </c>
      <c r="D1459" s="15">
        <v>2006</v>
      </c>
      <c r="E1459" s="15"/>
      <c r="F1459" s="15" t="s">
        <v>961</v>
      </c>
      <c r="G1459" s="17"/>
      <c r="H1459" s="17"/>
      <c r="I1459" s="17">
        <v>1612.1</v>
      </c>
      <c r="J1459" s="17">
        <v>1612.1</v>
      </c>
      <c r="K1459" s="17">
        <v>1612.1</v>
      </c>
      <c r="L1459" s="17">
        <v>1612.1</v>
      </c>
      <c r="M1459" s="17">
        <v>1612.1</v>
      </c>
      <c r="N1459" s="17">
        <v>1612.1</v>
      </c>
    </row>
    <row r="1460" spans="2:14">
      <c r="B1460" s="15">
        <v>2141604</v>
      </c>
      <c r="C1460" s="16">
        <v>38784</v>
      </c>
      <c r="D1460" s="15">
        <v>2006</v>
      </c>
      <c r="E1460" s="15"/>
      <c r="F1460" s="15" t="s">
        <v>962</v>
      </c>
      <c r="G1460" s="17"/>
      <c r="H1460" s="17"/>
      <c r="I1460" s="17">
        <v>0</v>
      </c>
      <c r="J1460" s="17">
        <v>0</v>
      </c>
      <c r="K1460" s="17">
        <v>0</v>
      </c>
      <c r="L1460" s="17">
        <v>0</v>
      </c>
      <c r="M1460" s="17">
        <v>0</v>
      </c>
      <c r="N1460" s="17">
        <v>0</v>
      </c>
    </row>
    <row r="1461" spans="2:14">
      <c r="B1461" s="15">
        <v>2141604</v>
      </c>
      <c r="C1461" s="16">
        <v>38784</v>
      </c>
      <c r="D1461" s="15">
        <v>2006</v>
      </c>
      <c r="E1461" s="15"/>
      <c r="F1461" s="15" t="s">
        <v>963</v>
      </c>
      <c r="G1461" s="17"/>
      <c r="H1461" s="17"/>
      <c r="I1461" s="17">
        <v>1612.1</v>
      </c>
      <c r="J1461" s="17">
        <v>1612.1</v>
      </c>
      <c r="K1461" s="17">
        <v>1612.1</v>
      </c>
      <c r="L1461" s="17">
        <v>1612.1</v>
      </c>
      <c r="M1461" s="17">
        <v>1612.1</v>
      </c>
      <c r="N1461" s="17">
        <v>1612.1</v>
      </c>
    </row>
    <row r="1462" spans="2:14">
      <c r="B1462" s="15">
        <v>2141653</v>
      </c>
      <c r="C1462" s="16">
        <v>38783</v>
      </c>
      <c r="D1462" s="15">
        <v>2006</v>
      </c>
      <c r="E1462" s="15"/>
      <c r="F1462" s="15" t="s">
        <v>961</v>
      </c>
      <c r="G1462" s="17"/>
      <c r="H1462" s="17"/>
      <c r="I1462" s="17">
        <v>678.63</v>
      </c>
      <c r="J1462" s="17">
        <v>678.63</v>
      </c>
      <c r="K1462" s="17">
        <v>678.63</v>
      </c>
      <c r="L1462" s="17">
        <v>678.63</v>
      </c>
      <c r="M1462" s="17">
        <v>678.63</v>
      </c>
      <c r="N1462" s="17">
        <v>678.63</v>
      </c>
    </row>
    <row r="1463" spans="2:14">
      <c r="B1463" s="15">
        <v>2141653</v>
      </c>
      <c r="C1463" s="16">
        <v>38783</v>
      </c>
      <c r="D1463" s="15">
        <v>2006</v>
      </c>
      <c r="E1463" s="15"/>
      <c r="F1463" s="15" t="s">
        <v>962</v>
      </c>
      <c r="G1463" s="17"/>
      <c r="H1463" s="17"/>
      <c r="I1463" s="17">
        <v>0</v>
      </c>
      <c r="J1463" s="17">
        <v>0</v>
      </c>
      <c r="K1463" s="17">
        <v>0</v>
      </c>
      <c r="L1463" s="17">
        <v>0</v>
      </c>
      <c r="M1463" s="17">
        <v>0</v>
      </c>
      <c r="N1463" s="17">
        <v>0</v>
      </c>
    </row>
    <row r="1464" spans="2:14">
      <c r="B1464" s="15">
        <v>2141653</v>
      </c>
      <c r="C1464" s="16">
        <v>38783</v>
      </c>
      <c r="D1464" s="15">
        <v>2006</v>
      </c>
      <c r="E1464" s="15"/>
      <c r="F1464" s="15" t="s">
        <v>963</v>
      </c>
      <c r="G1464" s="17"/>
      <c r="H1464" s="17"/>
      <c r="I1464" s="17">
        <v>678.63</v>
      </c>
      <c r="J1464" s="17">
        <v>678.63</v>
      </c>
      <c r="K1464" s="17">
        <v>678.63</v>
      </c>
      <c r="L1464" s="17">
        <v>678.63</v>
      </c>
      <c r="M1464" s="17">
        <v>678.63</v>
      </c>
      <c r="N1464" s="17">
        <v>678.63</v>
      </c>
    </row>
    <row r="1465" spans="2:14">
      <c r="B1465" s="15">
        <v>2147502</v>
      </c>
      <c r="C1465" s="16">
        <v>38784</v>
      </c>
      <c r="D1465" s="15">
        <v>2006</v>
      </c>
      <c r="E1465" s="15"/>
      <c r="F1465" s="15" t="s">
        <v>961</v>
      </c>
      <c r="G1465" s="17"/>
      <c r="H1465" s="17"/>
      <c r="I1465" s="17">
        <v>756.99</v>
      </c>
      <c r="J1465" s="17">
        <v>756.99</v>
      </c>
      <c r="K1465" s="17">
        <v>756.99</v>
      </c>
      <c r="L1465" s="17">
        <v>756.99</v>
      </c>
      <c r="M1465" s="17">
        <v>756.99</v>
      </c>
      <c r="N1465" s="17">
        <v>756.99</v>
      </c>
    </row>
    <row r="1466" spans="2:14">
      <c r="B1466" s="15">
        <v>2147502</v>
      </c>
      <c r="C1466" s="16">
        <v>38784</v>
      </c>
      <c r="D1466" s="15">
        <v>2006</v>
      </c>
      <c r="E1466" s="15"/>
      <c r="F1466" s="15" t="s">
        <v>962</v>
      </c>
      <c r="G1466" s="17"/>
      <c r="H1466" s="17"/>
      <c r="I1466" s="17">
        <v>0</v>
      </c>
      <c r="J1466" s="17">
        <v>0</v>
      </c>
      <c r="K1466" s="17">
        <v>0</v>
      </c>
      <c r="L1466" s="17">
        <v>0</v>
      </c>
      <c r="M1466" s="17">
        <v>0</v>
      </c>
      <c r="N1466" s="17">
        <v>0</v>
      </c>
    </row>
    <row r="1467" spans="2:14">
      <c r="B1467" s="15">
        <v>2147502</v>
      </c>
      <c r="C1467" s="16">
        <v>38784</v>
      </c>
      <c r="D1467" s="15">
        <v>2006</v>
      </c>
      <c r="E1467" s="15"/>
      <c r="F1467" s="15" t="s">
        <v>963</v>
      </c>
      <c r="G1467" s="17"/>
      <c r="H1467" s="17"/>
      <c r="I1467" s="17">
        <v>756.99</v>
      </c>
      <c r="J1467" s="17">
        <v>756.99</v>
      </c>
      <c r="K1467" s="17">
        <v>756.99</v>
      </c>
      <c r="L1467" s="17">
        <v>756.99</v>
      </c>
      <c r="M1467" s="17">
        <v>756.99</v>
      </c>
      <c r="N1467" s="17">
        <v>756.99</v>
      </c>
    </row>
    <row r="1468" spans="2:14">
      <c r="B1468" s="15">
        <v>2147544</v>
      </c>
      <c r="C1468" s="16">
        <v>38791</v>
      </c>
      <c r="D1468" s="15">
        <v>2006</v>
      </c>
      <c r="E1468" s="15"/>
      <c r="F1468" s="15" t="s">
        <v>961</v>
      </c>
      <c r="G1468" s="17"/>
      <c r="H1468" s="17"/>
      <c r="I1468" s="17">
        <v>1782.37</v>
      </c>
      <c r="J1468" s="17">
        <v>1782.37</v>
      </c>
      <c r="K1468" s="17">
        <v>1782.37</v>
      </c>
      <c r="L1468" s="17">
        <v>1782.37</v>
      </c>
      <c r="M1468" s="17">
        <v>1782.37</v>
      </c>
      <c r="N1468" s="17">
        <v>1782.37</v>
      </c>
    </row>
    <row r="1469" spans="2:14">
      <c r="B1469" s="15">
        <v>2147544</v>
      </c>
      <c r="C1469" s="16">
        <v>38791</v>
      </c>
      <c r="D1469" s="15">
        <v>2006</v>
      </c>
      <c r="E1469" s="15"/>
      <c r="F1469" s="15" t="s">
        <v>962</v>
      </c>
      <c r="G1469" s="17"/>
      <c r="H1469" s="17"/>
      <c r="I1469" s="17">
        <v>0.23</v>
      </c>
      <c r="J1469" s="17">
        <v>0.23</v>
      </c>
      <c r="K1469" s="17">
        <v>0.23</v>
      </c>
      <c r="L1469" s="17">
        <v>0.23</v>
      </c>
      <c r="M1469" s="17">
        <v>0.23</v>
      </c>
      <c r="N1469" s="17">
        <v>0.23</v>
      </c>
    </row>
    <row r="1470" spans="2:14">
      <c r="B1470" s="15">
        <v>2147544</v>
      </c>
      <c r="C1470" s="16">
        <v>38791</v>
      </c>
      <c r="D1470" s="15">
        <v>2006</v>
      </c>
      <c r="E1470" s="15"/>
      <c r="F1470" s="15" t="s">
        <v>963</v>
      </c>
      <c r="G1470" s="17"/>
      <c r="H1470" s="17"/>
      <c r="I1470" s="17">
        <v>1782.6</v>
      </c>
      <c r="J1470" s="17">
        <v>1782.6</v>
      </c>
      <c r="K1470" s="17">
        <v>1782.6</v>
      </c>
      <c r="L1470" s="17">
        <v>1782.6</v>
      </c>
      <c r="M1470" s="17">
        <v>1782.6</v>
      </c>
      <c r="N1470" s="17">
        <v>1782.6</v>
      </c>
    </row>
    <row r="1471" spans="2:14">
      <c r="B1471" s="15">
        <v>2151397</v>
      </c>
      <c r="C1471" s="16">
        <v>38791</v>
      </c>
      <c r="D1471" s="15">
        <v>2006</v>
      </c>
      <c r="E1471" s="15"/>
      <c r="F1471" s="15" t="s">
        <v>961</v>
      </c>
      <c r="G1471" s="17"/>
      <c r="H1471" s="17"/>
      <c r="I1471" s="17">
        <v>0</v>
      </c>
      <c r="J1471" s="17">
        <v>0</v>
      </c>
      <c r="K1471" s="17">
        <v>0</v>
      </c>
      <c r="L1471" s="17">
        <v>0</v>
      </c>
      <c r="M1471" s="17">
        <v>0</v>
      </c>
      <c r="N1471" s="17">
        <v>0</v>
      </c>
    </row>
    <row r="1472" spans="2:14">
      <c r="B1472" s="15">
        <v>2151397</v>
      </c>
      <c r="C1472" s="16">
        <v>38791</v>
      </c>
      <c r="D1472" s="15">
        <v>2006</v>
      </c>
      <c r="E1472" s="15"/>
      <c r="F1472" s="15" t="s">
        <v>962</v>
      </c>
      <c r="G1472" s="17"/>
      <c r="H1472" s="17"/>
      <c r="I1472" s="17">
        <v>0</v>
      </c>
      <c r="J1472" s="17">
        <v>0</v>
      </c>
      <c r="K1472" s="17">
        <v>0</v>
      </c>
      <c r="L1472" s="17">
        <v>0</v>
      </c>
      <c r="M1472" s="17">
        <v>0</v>
      </c>
      <c r="N1472" s="17">
        <v>0</v>
      </c>
    </row>
    <row r="1473" spans="2:14">
      <c r="B1473" s="15">
        <v>2151397</v>
      </c>
      <c r="C1473" s="16">
        <v>38791</v>
      </c>
      <c r="D1473" s="15">
        <v>2006</v>
      </c>
      <c r="E1473" s="15"/>
      <c r="F1473" s="15" t="s">
        <v>963</v>
      </c>
      <c r="G1473" s="17"/>
      <c r="H1473" s="17"/>
      <c r="I1473" s="17">
        <v>863.49</v>
      </c>
      <c r="J1473" s="17">
        <v>863.49</v>
      </c>
      <c r="K1473" s="17">
        <v>863.49</v>
      </c>
      <c r="L1473" s="17">
        <v>3349.34</v>
      </c>
      <c r="M1473" s="17">
        <v>3349.34</v>
      </c>
      <c r="N1473" s="17">
        <v>3349.34</v>
      </c>
    </row>
    <row r="1474" spans="2:14">
      <c r="B1474" s="15">
        <v>2182764</v>
      </c>
      <c r="C1474" s="16">
        <v>38807</v>
      </c>
      <c r="D1474" s="15">
        <v>2006</v>
      </c>
      <c r="E1474" s="15"/>
      <c r="F1474" s="15" t="s">
        <v>961</v>
      </c>
      <c r="G1474" s="17"/>
      <c r="H1474" s="17"/>
      <c r="I1474" s="17">
        <v>0</v>
      </c>
      <c r="J1474" s="17">
        <v>0</v>
      </c>
      <c r="K1474" s="17">
        <v>0</v>
      </c>
      <c r="L1474" s="17">
        <v>0</v>
      </c>
      <c r="M1474" s="17">
        <v>0</v>
      </c>
      <c r="N1474" s="17">
        <v>0</v>
      </c>
    </row>
    <row r="1475" spans="2:14">
      <c r="B1475" s="15">
        <v>2182764</v>
      </c>
      <c r="C1475" s="16">
        <v>38807</v>
      </c>
      <c r="D1475" s="15">
        <v>2006</v>
      </c>
      <c r="E1475" s="15"/>
      <c r="F1475" s="15" t="s">
        <v>962</v>
      </c>
      <c r="G1475" s="17"/>
      <c r="H1475" s="17"/>
      <c r="I1475" s="17">
        <v>0</v>
      </c>
      <c r="J1475" s="17">
        <v>0</v>
      </c>
      <c r="K1475" s="17">
        <v>0</v>
      </c>
      <c r="L1475" s="17">
        <v>0</v>
      </c>
      <c r="M1475" s="17">
        <v>0</v>
      </c>
      <c r="N1475" s="17">
        <v>0</v>
      </c>
    </row>
    <row r="1476" spans="2:14">
      <c r="B1476" s="15">
        <v>2182764</v>
      </c>
      <c r="C1476" s="16">
        <v>38807</v>
      </c>
      <c r="D1476" s="15">
        <v>2006</v>
      </c>
      <c r="E1476" s="15"/>
      <c r="F1476" s="15" t="s">
        <v>963</v>
      </c>
      <c r="G1476" s="17"/>
      <c r="H1476" s="17"/>
      <c r="I1476" s="17">
        <v>2736.67</v>
      </c>
      <c r="J1476" s="17">
        <v>2736.67</v>
      </c>
      <c r="K1476" s="17">
        <v>2736.67</v>
      </c>
      <c r="L1476" s="17">
        <v>2736.67</v>
      </c>
      <c r="M1476" s="17">
        <v>2736.67</v>
      </c>
      <c r="N1476" s="17">
        <v>2736.67</v>
      </c>
    </row>
    <row r="1477" spans="2:14">
      <c r="B1477" s="15">
        <v>2186286</v>
      </c>
      <c r="C1477" s="16">
        <v>38808</v>
      </c>
      <c r="D1477" s="15">
        <v>2006</v>
      </c>
      <c r="E1477" s="15"/>
      <c r="F1477" s="15" t="s">
        <v>961</v>
      </c>
      <c r="G1477" s="17"/>
      <c r="H1477" s="17"/>
      <c r="I1477" s="17">
        <v>0</v>
      </c>
      <c r="J1477" s="17">
        <v>0</v>
      </c>
      <c r="K1477" s="17">
        <v>0</v>
      </c>
      <c r="L1477" s="17">
        <v>2319446.4500000002</v>
      </c>
      <c r="M1477" s="17">
        <v>2319446.4500000002</v>
      </c>
      <c r="N1477" s="17">
        <v>2319446.4500000002</v>
      </c>
    </row>
    <row r="1478" spans="2:14">
      <c r="B1478" s="15">
        <v>2186286</v>
      </c>
      <c r="C1478" s="16">
        <v>38808</v>
      </c>
      <c r="D1478" s="15">
        <v>2006</v>
      </c>
      <c r="E1478" s="15"/>
      <c r="F1478" s="15" t="s">
        <v>962</v>
      </c>
      <c r="G1478" s="17"/>
      <c r="H1478" s="17"/>
      <c r="I1478" s="17">
        <v>3380000</v>
      </c>
      <c r="J1478" s="17">
        <v>3010000</v>
      </c>
      <c r="K1478" s="17">
        <v>3010000</v>
      </c>
      <c r="L1478" s="17">
        <v>0</v>
      </c>
      <c r="M1478" s="17">
        <v>0</v>
      </c>
      <c r="N1478" s="17">
        <v>0</v>
      </c>
    </row>
    <row r="1479" spans="2:14">
      <c r="B1479" s="15">
        <v>2186286</v>
      </c>
      <c r="C1479" s="16">
        <v>38808</v>
      </c>
      <c r="D1479" s="15">
        <v>2006</v>
      </c>
      <c r="E1479" s="15"/>
      <c r="F1479" s="15" t="s">
        <v>963</v>
      </c>
      <c r="G1479" s="17"/>
      <c r="H1479" s="17"/>
      <c r="I1479" s="17">
        <v>3380000</v>
      </c>
      <c r="J1479" s="17">
        <v>3010000</v>
      </c>
      <c r="K1479" s="17">
        <v>3046832.38</v>
      </c>
      <c r="L1479" s="17">
        <v>2388000.4499999997</v>
      </c>
      <c r="M1479" s="17">
        <v>2388000.4499999997</v>
      </c>
      <c r="N1479" s="17">
        <v>2388000.4499999997</v>
      </c>
    </row>
    <row r="1480" spans="2:14">
      <c r="B1480" s="15">
        <v>2211233</v>
      </c>
      <c r="C1480" s="16">
        <v>38813</v>
      </c>
      <c r="D1480" s="15">
        <v>2006</v>
      </c>
      <c r="E1480" s="15"/>
      <c r="F1480" s="15" t="s">
        <v>961</v>
      </c>
      <c r="G1480" s="17"/>
      <c r="H1480" s="17"/>
      <c r="I1480" s="17">
        <v>0</v>
      </c>
      <c r="J1480" s="17">
        <v>0</v>
      </c>
      <c r="K1480" s="17">
        <v>0</v>
      </c>
      <c r="L1480" s="17">
        <v>0</v>
      </c>
      <c r="M1480" s="17">
        <v>0</v>
      </c>
      <c r="N1480" s="17">
        <v>0</v>
      </c>
    </row>
    <row r="1481" spans="2:14">
      <c r="B1481" s="15">
        <v>2211233</v>
      </c>
      <c r="C1481" s="16">
        <v>38813</v>
      </c>
      <c r="D1481" s="15">
        <v>2006</v>
      </c>
      <c r="E1481" s="15"/>
      <c r="F1481" s="15" t="s">
        <v>962</v>
      </c>
      <c r="G1481" s="17"/>
      <c r="H1481" s="17"/>
      <c r="I1481" s="17">
        <v>0</v>
      </c>
      <c r="J1481" s="17">
        <v>0</v>
      </c>
      <c r="K1481" s="17">
        <v>0</v>
      </c>
      <c r="L1481" s="17">
        <v>0</v>
      </c>
      <c r="M1481" s="17">
        <v>0</v>
      </c>
      <c r="N1481" s="17">
        <v>0</v>
      </c>
    </row>
    <row r="1482" spans="2:14">
      <c r="B1482" s="15">
        <v>2211233</v>
      </c>
      <c r="C1482" s="16">
        <v>38813</v>
      </c>
      <c r="D1482" s="15">
        <v>2006</v>
      </c>
      <c r="E1482" s="15"/>
      <c r="F1482" s="15" t="s">
        <v>963</v>
      </c>
      <c r="G1482" s="17"/>
      <c r="H1482" s="17"/>
      <c r="I1482" s="17">
        <v>2387.11</v>
      </c>
      <c r="J1482" s="17">
        <v>4834.67</v>
      </c>
      <c r="K1482" s="17">
        <v>5841.87</v>
      </c>
      <c r="L1482" s="17">
        <v>7181.44</v>
      </c>
      <c r="M1482" s="17">
        <v>7181.44</v>
      </c>
      <c r="N1482" s="17">
        <v>7181.44</v>
      </c>
    </row>
    <row r="1483" spans="2:14">
      <c r="B1483" s="15">
        <v>2212504</v>
      </c>
      <c r="C1483" s="16">
        <v>38789</v>
      </c>
      <c r="D1483" s="15">
        <v>2006</v>
      </c>
      <c r="E1483" s="15"/>
      <c r="F1483" s="15" t="s">
        <v>961</v>
      </c>
      <c r="G1483" s="17"/>
      <c r="H1483" s="17"/>
      <c r="I1483" s="17">
        <v>47.25</v>
      </c>
      <c r="J1483" s="17">
        <v>47.25</v>
      </c>
      <c r="K1483" s="17">
        <v>47.25</v>
      </c>
      <c r="L1483" s="17">
        <v>47.25</v>
      </c>
      <c r="M1483" s="17">
        <v>47.25</v>
      </c>
      <c r="N1483" s="17">
        <v>47.25</v>
      </c>
    </row>
    <row r="1484" spans="2:14">
      <c r="B1484" s="15">
        <v>2212504</v>
      </c>
      <c r="C1484" s="16">
        <v>38789</v>
      </c>
      <c r="D1484" s="15">
        <v>2006</v>
      </c>
      <c r="E1484" s="15"/>
      <c r="F1484" s="15" t="s">
        <v>962</v>
      </c>
      <c r="G1484" s="17"/>
      <c r="H1484" s="17"/>
      <c r="I1484" s="17">
        <v>0</v>
      </c>
      <c r="J1484" s="17">
        <v>0</v>
      </c>
      <c r="K1484" s="17">
        <v>0</v>
      </c>
      <c r="L1484" s="17">
        <v>0</v>
      </c>
      <c r="M1484" s="17">
        <v>0</v>
      </c>
      <c r="N1484" s="17">
        <v>0</v>
      </c>
    </row>
    <row r="1485" spans="2:14">
      <c r="B1485" s="15">
        <v>2212504</v>
      </c>
      <c r="C1485" s="16">
        <v>38789</v>
      </c>
      <c r="D1485" s="15">
        <v>2006</v>
      </c>
      <c r="E1485" s="15"/>
      <c r="F1485" s="15" t="s">
        <v>963</v>
      </c>
      <c r="G1485" s="17"/>
      <c r="H1485" s="17"/>
      <c r="I1485" s="17">
        <v>47.25</v>
      </c>
      <c r="J1485" s="17">
        <v>47.25</v>
      </c>
      <c r="K1485" s="17">
        <v>47.25</v>
      </c>
      <c r="L1485" s="17">
        <v>47.25</v>
      </c>
      <c r="M1485" s="17">
        <v>47.25</v>
      </c>
      <c r="N1485" s="17">
        <v>47.25</v>
      </c>
    </row>
    <row r="1486" spans="2:14">
      <c r="B1486" s="15">
        <v>2213072</v>
      </c>
      <c r="C1486" s="16">
        <v>38794</v>
      </c>
      <c r="D1486" s="15">
        <v>2006</v>
      </c>
      <c r="E1486" s="15"/>
      <c r="F1486" s="15" t="s">
        <v>961</v>
      </c>
      <c r="G1486" s="17"/>
      <c r="H1486" s="17"/>
      <c r="I1486" s="17">
        <v>0</v>
      </c>
      <c r="J1486" s="17">
        <v>0</v>
      </c>
      <c r="K1486" s="17">
        <v>0</v>
      </c>
      <c r="L1486" s="17">
        <v>0</v>
      </c>
      <c r="M1486" s="17">
        <v>0</v>
      </c>
      <c r="N1486" s="17">
        <v>0</v>
      </c>
    </row>
    <row r="1487" spans="2:14">
      <c r="B1487" s="15">
        <v>2213072</v>
      </c>
      <c r="C1487" s="16">
        <v>38794</v>
      </c>
      <c r="D1487" s="15">
        <v>2006</v>
      </c>
      <c r="E1487" s="15"/>
      <c r="F1487" s="15" t="s">
        <v>962</v>
      </c>
      <c r="G1487" s="17"/>
      <c r="H1487" s="17"/>
      <c r="I1487" s="17">
        <v>0</v>
      </c>
      <c r="J1487" s="17">
        <v>0</v>
      </c>
      <c r="K1487" s="17">
        <v>0</v>
      </c>
      <c r="L1487" s="17">
        <v>0</v>
      </c>
      <c r="M1487" s="17">
        <v>0</v>
      </c>
      <c r="N1487" s="17">
        <v>0</v>
      </c>
    </row>
    <row r="1488" spans="2:14">
      <c r="B1488" s="15">
        <v>2213072</v>
      </c>
      <c r="C1488" s="16">
        <v>38794</v>
      </c>
      <c r="D1488" s="15">
        <v>2006</v>
      </c>
      <c r="E1488" s="15"/>
      <c r="F1488" s="15" t="s">
        <v>963</v>
      </c>
      <c r="G1488" s="17"/>
      <c r="H1488" s="17"/>
      <c r="I1488" s="17">
        <v>1657.06</v>
      </c>
      <c r="J1488" s="17">
        <v>1657.06</v>
      </c>
      <c r="K1488" s="17">
        <v>1657.06</v>
      </c>
      <c r="L1488" s="17">
        <v>1657.06</v>
      </c>
      <c r="M1488" s="17">
        <v>1657.06</v>
      </c>
      <c r="N1488" s="17">
        <v>1657.06</v>
      </c>
    </row>
    <row r="1489" spans="2:14">
      <c r="B1489" s="15">
        <v>2224244</v>
      </c>
      <c r="C1489" s="16">
        <v>38811</v>
      </c>
      <c r="D1489" s="15">
        <v>2006</v>
      </c>
      <c r="E1489" s="15"/>
      <c r="F1489" s="15" t="s">
        <v>961</v>
      </c>
      <c r="G1489" s="17"/>
      <c r="H1489" s="17"/>
      <c r="I1489" s="17">
        <v>0</v>
      </c>
      <c r="J1489" s="17">
        <v>0</v>
      </c>
      <c r="K1489" s="17">
        <v>0</v>
      </c>
      <c r="L1489" s="17">
        <v>0</v>
      </c>
      <c r="M1489" s="17">
        <v>0</v>
      </c>
      <c r="N1489" s="17">
        <v>0</v>
      </c>
    </row>
    <row r="1490" spans="2:14">
      <c r="B1490" s="15">
        <v>2224244</v>
      </c>
      <c r="C1490" s="16">
        <v>38811</v>
      </c>
      <c r="D1490" s="15">
        <v>2006</v>
      </c>
      <c r="E1490" s="15"/>
      <c r="F1490" s="15" t="s">
        <v>962</v>
      </c>
      <c r="G1490" s="17"/>
      <c r="H1490" s="17"/>
      <c r="I1490" s="17">
        <v>0</v>
      </c>
      <c r="J1490" s="17">
        <v>0</v>
      </c>
      <c r="K1490" s="17">
        <v>0</v>
      </c>
      <c r="L1490" s="17">
        <v>0</v>
      </c>
      <c r="M1490" s="17">
        <v>0</v>
      </c>
      <c r="N1490" s="17">
        <v>0</v>
      </c>
    </row>
    <row r="1491" spans="2:14">
      <c r="B1491" s="15">
        <v>2224244</v>
      </c>
      <c r="C1491" s="16">
        <v>38811</v>
      </c>
      <c r="D1491" s="15">
        <v>2006</v>
      </c>
      <c r="E1491" s="15"/>
      <c r="F1491" s="15" t="s">
        <v>963</v>
      </c>
      <c r="G1491" s="17"/>
      <c r="H1491" s="17"/>
      <c r="I1491" s="17">
        <v>0</v>
      </c>
      <c r="J1491" s="17">
        <v>0</v>
      </c>
      <c r="K1491" s="17">
        <v>0</v>
      </c>
      <c r="L1491" s="17">
        <v>0</v>
      </c>
      <c r="M1491" s="17">
        <v>0</v>
      </c>
      <c r="N1491" s="17">
        <v>0</v>
      </c>
    </row>
    <row r="1492" spans="2:14">
      <c r="B1492" s="15">
        <v>2225704</v>
      </c>
      <c r="C1492" s="16">
        <v>38789</v>
      </c>
      <c r="D1492" s="15">
        <v>2006</v>
      </c>
      <c r="E1492" s="15"/>
      <c r="F1492" s="15" t="s">
        <v>961</v>
      </c>
      <c r="G1492" s="17"/>
      <c r="H1492" s="17"/>
      <c r="I1492" s="17">
        <v>1341.68</v>
      </c>
      <c r="J1492" s="17">
        <v>1341.68</v>
      </c>
      <c r="K1492" s="17">
        <v>1341.68</v>
      </c>
      <c r="L1492" s="17">
        <v>1341.68</v>
      </c>
      <c r="M1492" s="17">
        <v>1341.68</v>
      </c>
      <c r="N1492" s="17">
        <v>1341.68</v>
      </c>
    </row>
    <row r="1493" spans="2:14">
      <c r="B1493" s="15">
        <v>2225704</v>
      </c>
      <c r="C1493" s="16">
        <v>38789</v>
      </c>
      <c r="D1493" s="15">
        <v>2006</v>
      </c>
      <c r="E1493" s="15"/>
      <c r="F1493" s="15" t="s">
        <v>962</v>
      </c>
      <c r="G1493" s="17"/>
      <c r="H1493" s="17"/>
      <c r="I1493" s="17">
        <v>0</v>
      </c>
      <c r="J1493" s="17">
        <v>0</v>
      </c>
      <c r="K1493" s="17">
        <v>0</v>
      </c>
      <c r="L1493" s="17">
        <v>0</v>
      </c>
      <c r="M1493" s="17">
        <v>0</v>
      </c>
      <c r="N1493" s="17">
        <v>0</v>
      </c>
    </row>
    <row r="1494" spans="2:14">
      <c r="B1494" s="15">
        <v>2225704</v>
      </c>
      <c r="C1494" s="16">
        <v>38789</v>
      </c>
      <c r="D1494" s="15">
        <v>2006</v>
      </c>
      <c r="E1494" s="15"/>
      <c r="F1494" s="15" t="s">
        <v>963</v>
      </c>
      <c r="G1494" s="17"/>
      <c r="H1494" s="17"/>
      <c r="I1494" s="17">
        <v>1341.68</v>
      </c>
      <c r="J1494" s="17">
        <v>1341.68</v>
      </c>
      <c r="K1494" s="17">
        <v>1341.68</v>
      </c>
      <c r="L1494" s="17">
        <v>1341.68</v>
      </c>
      <c r="M1494" s="17">
        <v>1341.68</v>
      </c>
      <c r="N1494" s="17">
        <v>1341.68</v>
      </c>
    </row>
    <row r="1495" spans="2:14">
      <c r="B1495" s="15">
        <v>2225753</v>
      </c>
      <c r="C1495" s="16">
        <v>38756</v>
      </c>
      <c r="D1495" s="15">
        <v>2006</v>
      </c>
      <c r="E1495" s="15"/>
      <c r="F1495" s="15" t="s">
        <v>961</v>
      </c>
      <c r="G1495" s="17"/>
      <c r="H1495" s="17"/>
      <c r="I1495" s="17"/>
      <c r="J1495" s="17">
        <v>0</v>
      </c>
      <c r="K1495" s="17">
        <v>0</v>
      </c>
      <c r="L1495" s="17">
        <v>0</v>
      </c>
      <c r="M1495" s="17">
        <v>0</v>
      </c>
      <c r="N1495" s="17">
        <v>0</v>
      </c>
    </row>
    <row r="1496" spans="2:14">
      <c r="B1496" s="15">
        <v>2225753</v>
      </c>
      <c r="C1496" s="16">
        <v>38756</v>
      </c>
      <c r="D1496" s="15">
        <v>2006</v>
      </c>
      <c r="E1496" s="15"/>
      <c r="F1496" s="15" t="s">
        <v>962</v>
      </c>
      <c r="G1496" s="17"/>
      <c r="H1496" s="17"/>
      <c r="I1496" s="17"/>
      <c r="J1496" s="17">
        <v>0</v>
      </c>
      <c r="K1496" s="17">
        <v>0</v>
      </c>
      <c r="L1496" s="17">
        <v>0</v>
      </c>
      <c r="M1496" s="17">
        <v>0</v>
      </c>
      <c r="N1496" s="17">
        <v>0</v>
      </c>
    </row>
    <row r="1497" spans="2:14">
      <c r="B1497" s="15">
        <v>2225753</v>
      </c>
      <c r="C1497" s="16">
        <v>38756</v>
      </c>
      <c r="D1497" s="15">
        <v>2006</v>
      </c>
      <c r="E1497" s="15"/>
      <c r="F1497" s="15" t="s">
        <v>963</v>
      </c>
      <c r="G1497" s="17"/>
      <c r="H1497" s="17"/>
      <c r="I1497" s="17"/>
      <c r="J1497" s="17">
        <v>0</v>
      </c>
      <c r="K1497" s="17">
        <v>0</v>
      </c>
      <c r="L1497" s="17">
        <v>0</v>
      </c>
      <c r="M1497" s="17">
        <v>0</v>
      </c>
      <c r="N1497" s="17">
        <v>0</v>
      </c>
    </row>
    <row r="1498" spans="2:14">
      <c r="B1498" s="15">
        <v>2230043</v>
      </c>
      <c r="C1498" s="16">
        <v>38720</v>
      </c>
      <c r="D1498" s="15">
        <v>2006</v>
      </c>
      <c r="E1498" s="15"/>
      <c r="F1498" s="15" t="s">
        <v>961</v>
      </c>
      <c r="G1498" s="17"/>
      <c r="H1498" s="17"/>
      <c r="I1498" s="17">
        <v>2837.37</v>
      </c>
      <c r="J1498" s="17">
        <v>2837.37</v>
      </c>
      <c r="K1498" s="17">
        <v>2837.37</v>
      </c>
      <c r="L1498" s="17">
        <v>2837.37</v>
      </c>
      <c r="M1498" s="17">
        <v>2837.37</v>
      </c>
      <c r="N1498" s="17">
        <v>2837.37</v>
      </c>
    </row>
    <row r="1499" spans="2:14">
      <c r="B1499" s="15">
        <v>2230043</v>
      </c>
      <c r="C1499" s="16">
        <v>38720</v>
      </c>
      <c r="D1499" s="15">
        <v>2006</v>
      </c>
      <c r="E1499" s="15"/>
      <c r="F1499" s="15" t="s">
        <v>962</v>
      </c>
      <c r="G1499" s="17"/>
      <c r="H1499" s="17"/>
      <c r="I1499" s="17">
        <v>0.12</v>
      </c>
      <c r="J1499" s="17">
        <v>0.12</v>
      </c>
      <c r="K1499" s="17">
        <v>0.12</v>
      </c>
      <c r="L1499" s="17">
        <v>0.12</v>
      </c>
      <c r="M1499" s="17">
        <v>0.12</v>
      </c>
      <c r="N1499" s="17">
        <v>0.12</v>
      </c>
    </row>
    <row r="1500" spans="2:14">
      <c r="B1500" s="15">
        <v>2230043</v>
      </c>
      <c r="C1500" s="16">
        <v>38720</v>
      </c>
      <c r="D1500" s="15">
        <v>2006</v>
      </c>
      <c r="E1500" s="15"/>
      <c r="F1500" s="15" t="s">
        <v>963</v>
      </c>
      <c r="G1500" s="17"/>
      <c r="H1500" s="17"/>
      <c r="I1500" s="17">
        <v>2837.49</v>
      </c>
      <c r="J1500" s="17">
        <v>2837.49</v>
      </c>
      <c r="K1500" s="17">
        <v>2837.49</v>
      </c>
      <c r="L1500" s="17">
        <v>2837.49</v>
      </c>
      <c r="M1500" s="17">
        <v>2837.49</v>
      </c>
      <c r="N1500" s="17">
        <v>2837.49</v>
      </c>
    </row>
    <row r="1501" spans="2:14">
      <c r="B1501" s="15">
        <v>2258515</v>
      </c>
      <c r="C1501" s="16">
        <v>38817</v>
      </c>
      <c r="D1501" s="15">
        <v>2006</v>
      </c>
      <c r="E1501" s="15"/>
      <c r="F1501" s="15" t="s">
        <v>961</v>
      </c>
      <c r="G1501" s="17"/>
      <c r="H1501" s="17"/>
      <c r="I1501" s="17">
        <v>906.64</v>
      </c>
      <c r="J1501" s="17">
        <v>906.64</v>
      </c>
      <c r="K1501" s="17">
        <v>906.64</v>
      </c>
      <c r="L1501" s="17">
        <v>906.64</v>
      </c>
      <c r="M1501" s="17">
        <v>906.64</v>
      </c>
      <c r="N1501" s="17">
        <v>906.64</v>
      </c>
    </row>
    <row r="1502" spans="2:14">
      <c r="B1502" s="15">
        <v>2258515</v>
      </c>
      <c r="C1502" s="16">
        <v>38817</v>
      </c>
      <c r="D1502" s="15">
        <v>2006</v>
      </c>
      <c r="E1502" s="15"/>
      <c r="F1502" s="15" t="s">
        <v>962</v>
      </c>
      <c r="G1502" s="17"/>
      <c r="H1502" s="17"/>
      <c r="I1502" s="17">
        <v>0</v>
      </c>
      <c r="J1502" s="17">
        <v>0</v>
      </c>
      <c r="K1502" s="17">
        <v>0</v>
      </c>
      <c r="L1502" s="17">
        <v>0</v>
      </c>
      <c r="M1502" s="17">
        <v>0</v>
      </c>
      <c r="N1502" s="17">
        <v>0</v>
      </c>
    </row>
    <row r="1503" spans="2:14">
      <c r="B1503" s="15">
        <v>2258515</v>
      </c>
      <c r="C1503" s="16">
        <v>38817</v>
      </c>
      <c r="D1503" s="15">
        <v>2006</v>
      </c>
      <c r="E1503" s="15"/>
      <c r="F1503" s="15" t="s">
        <v>963</v>
      </c>
      <c r="G1503" s="17"/>
      <c r="H1503" s="17"/>
      <c r="I1503" s="17">
        <v>906.63</v>
      </c>
      <c r="J1503" s="17">
        <v>906.63</v>
      </c>
      <c r="K1503" s="17">
        <v>906.63</v>
      </c>
      <c r="L1503" s="17">
        <v>906.63</v>
      </c>
      <c r="M1503" s="17">
        <v>906.63</v>
      </c>
      <c r="N1503" s="17">
        <v>906.63</v>
      </c>
    </row>
    <row r="1504" spans="2:14">
      <c r="B1504" s="15">
        <v>2258523</v>
      </c>
      <c r="C1504" s="16">
        <v>38814</v>
      </c>
      <c r="D1504" s="15">
        <v>2006</v>
      </c>
      <c r="E1504" s="15"/>
      <c r="F1504" s="15" t="s">
        <v>961</v>
      </c>
      <c r="G1504" s="17"/>
      <c r="H1504" s="17"/>
      <c r="I1504" s="17">
        <v>0</v>
      </c>
      <c r="J1504" s="17">
        <v>0</v>
      </c>
      <c r="K1504" s="17">
        <v>0</v>
      </c>
      <c r="L1504" s="17">
        <v>0</v>
      </c>
      <c r="M1504" s="17">
        <v>0</v>
      </c>
      <c r="N1504" s="17">
        <v>0</v>
      </c>
    </row>
    <row r="1505" spans="2:14">
      <c r="B1505" s="15">
        <v>2258523</v>
      </c>
      <c r="C1505" s="16">
        <v>38814</v>
      </c>
      <c r="D1505" s="15">
        <v>2006</v>
      </c>
      <c r="E1505" s="15"/>
      <c r="F1505" s="15" t="s">
        <v>962</v>
      </c>
      <c r="G1505" s="17"/>
      <c r="H1505" s="17"/>
      <c r="I1505" s="17">
        <v>800000</v>
      </c>
      <c r="J1505" s="17">
        <v>800000</v>
      </c>
      <c r="K1505" s="17">
        <v>0</v>
      </c>
      <c r="L1505" s="17">
        <v>0</v>
      </c>
      <c r="M1505" s="17">
        <v>0</v>
      </c>
      <c r="N1505" s="17">
        <v>0</v>
      </c>
    </row>
    <row r="1506" spans="2:14">
      <c r="B1506" s="15">
        <v>2258523</v>
      </c>
      <c r="C1506" s="16">
        <v>38814</v>
      </c>
      <c r="D1506" s="15">
        <v>2006</v>
      </c>
      <c r="E1506" s="15"/>
      <c r="F1506" s="15" t="s">
        <v>963</v>
      </c>
      <c r="G1506" s="17"/>
      <c r="H1506" s="17"/>
      <c r="I1506" s="17">
        <v>800078.82</v>
      </c>
      <c r="J1506" s="17">
        <v>800078.82</v>
      </c>
      <c r="K1506" s="17">
        <v>9552.74</v>
      </c>
      <c r="L1506" s="17">
        <v>9552.74</v>
      </c>
      <c r="M1506" s="17">
        <v>9552.74</v>
      </c>
      <c r="N1506" s="17">
        <v>9552.74</v>
      </c>
    </row>
    <row r="1507" spans="2:14">
      <c r="B1507" s="15">
        <v>2258911</v>
      </c>
      <c r="C1507" s="16">
        <v>38818</v>
      </c>
      <c r="D1507" s="15">
        <v>2006</v>
      </c>
      <c r="E1507" s="15"/>
      <c r="F1507" s="15" t="s">
        <v>961</v>
      </c>
      <c r="G1507" s="17"/>
      <c r="H1507" s="17"/>
      <c r="I1507" s="17">
        <v>0</v>
      </c>
      <c r="J1507" s="17">
        <v>0</v>
      </c>
      <c r="K1507" s="17">
        <v>0</v>
      </c>
      <c r="L1507" s="17">
        <v>0</v>
      </c>
      <c r="M1507" s="17">
        <v>0</v>
      </c>
      <c r="N1507" s="17">
        <v>0</v>
      </c>
    </row>
    <row r="1508" spans="2:14">
      <c r="B1508" s="15">
        <v>2258911</v>
      </c>
      <c r="C1508" s="16">
        <v>38818</v>
      </c>
      <c r="D1508" s="15">
        <v>2006</v>
      </c>
      <c r="E1508" s="15"/>
      <c r="F1508" s="15" t="s">
        <v>962</v>
      </c>
      <c r="G1508" s="17"/>
      <c r="H1508" s="17"/>
      <c r="I1508" s="17">
        <v>0</v>
      </c>
      <c r="J1508" s="17">
        <v>0</v>
      </c>
      <c r="K1508" s="17">
        <v>0</v>
      </c>
      <c r="L1508" s="17">
        <v>0</v>
      </c>
      <c r="M1508" s="17">
        <v>0</v>
      </c>
      <c r="N1508" s="17">
        <v>0</v>
      </c>
    </row>
    <row r="1509" spans="2:14">
      <c r="B1509" s="15">
        <v>2258911</v>
      </c>
      <c r="C1509" s="16">
        <v>38818</v>
      </c>
      <c r="D1509" s="15">
        <v>2006</v>
      </c>
      <c r="E1509" s="15"/>
      <c r="F1509" s="15" t="s">
        <v>963</v>
      </c>
      <c r="G1509" s="17"/>
      <c r="H1509" s="17"/>
      <c r="I1509" s="17">
        <v>2330.09</v>
      </c>
      <c r="J1509" s="17">
        <v>2330.09</v>
      </c>
      <c r="K1509" s="17">
        <v>2330.09</v>
      </c>
      <c r="L1509" s="17">
        <v>2330.09</v>
      </c>
      <c r="M1509" s="17">
        <v>2330.09</v>
      </c>
      <c r="N1509" s="17">
        <v>2330.09</v>
      </c>
    </row>
    <row r="1510" spans="2:14">
      <c r="B1510" s="15">
        <v>2258978</v>
      </c>
      <c r="C1510" s="16">
        <v>38818</v>
      </c>
      <c r="D1510" s="15">
        <v>2006</v>
      </c>
      <c r="E1510" s="15"/>
      <c r="F1510" s="15" t="s">
        <v>961</v>
      </c>
      <c r="G1510" s="17"/>
      <c r="H1510" s="17"/>
      <c r="I1510" s="17">
        <v>0</v>
      </c>
      <c r="J1510" s="17">
        <v>0</v>
      </c>
      <c r="K1510" s="17">
        <v>0</v>
      </c>
      <c r="L1510" s="17">
        <v>0</v>
      </c>
      <c r="M1510" s="17">
        <v>0</v>
      </c>
      <c r="N1510" s="17">
        <v>0</v>
      </c>
    </row>
    <row r="1511" spans="2:14">
      <c r="B1511" s="15">
        <v>2258978</v>
      </c>
      <c r="C1511" s="16">
        <v>38818</v>
      </c>
      <c r="D1511" s="15">
        <v>2006</v>
      </c>
      <c r="E1511" s="15"/>
      <c r="F1511" s="15" t="s">
        <v>962</v>
      </c>
      <c r="G1511" s="17"/>
      <c r="H1511" s="17"/>
      <c r="I1511" s="17">
        <v>0</v>
      </c>
      <c r="J1511" s="17">
        <v>0</v>
      </c>
      <c r="K1511" s="17">
        <v>0</v>
      </c>
      <c r="L1511" s="17">
        <v>0</v>
      </c>
      <c r="M1511" s="17">
        <v>0</v>
      </c>
      <c r="N1511" s="17">
        <v>0</v>
      </c>
    </row>
    <row r="1512" spans="2:14">
      <c r="B1512" s="15">
        <v>2258978</v>
      </c>
      <c r="C1512" s="16">
        <v>38818</v>
      </c>
      <c r="D1512" s="15">
        <v>2006</v>
      </c>
      <c r="E1512" s="15"/>
      <c r="F1512" s="15" t="s">
        <v>963</v>
      </c>
      <c r="G1512" s="17"/>
      <c r="H1512" s="17"/>
      <c r="I1512" s="17">
        <v>3456.13</v>
      </c>
      <c r="J1512" s="17">
        <v>3456.13</v>
      </c>
      <c r="K1512" s="17">
        <v>3456.13</v>
      </c>
      <c r="L1512" s="17">
        <v>3456.13</v>
      </c>
      <c r="M1512" s="17">
        <v>3456.13</v>
      </c>
      <c r="N1512" s="17">
        <v>3456.13</v>
      </c>
    </row>
    <row r="1513" spans="2:14">
      <c r="B1513" s="15">
        <v>2271484</v>
      </c>
      <c r="C1513" s="16">
        <v>38808</v>
      </c>
      <c r="D1513" s="15">
        <v>2006</v>
      </c>
      <c r="E1513" s="15"/>
      <c r="F1513" s="15" t="s">
        <v>961</v>
      </c>
      <c r="G1513" s="17"/>
      <c r="H1513" s="17"/>
      <c r="I1513" s="17">
        <v>496.99</v>
      </c>
      <c r="J1513" s="17">
        <v>496.99</v>
      </c>
      <c r="K1513" s="17">
        <v>496.99</v>
      </c>
      <c r="L1513" s="17">
        <v>496.99</v>
      </c>
      <c r="M1513" s="17">
        <v>496.99</v>
      </c>
      <c r="N1513" s="17">
        <v>496.99</v>
      </c>
    </row>
    <row r="1514" spans="2:14">
      <c r="B1514" s="15">
        <v>2271484</v>
      </c>
      <c r="C1514" s="16">
        <v>38808</v>
      </c>
      <c r="D1514" s="15">
        <v>2006</v>
      </c>
      <c r="E1514" s="15"/>
      <c r="F1514" s="15" t="s">
        <v>962</v>
      </c>
      <c r="G1514" s="17"/>
      <c r="H1514" s="17"/>
      <c r="I1514" s="17">
        <v>0</v>
      </c>
      <c r="J1514" s="17">
        <v>0</v>
      </c>
      <c r="K1514" s="17">
        <v>0</v>
      </c>
      <c r="L1514" s="17">
        <v>0</v>
      </c>
      <c r="M1514" s="17">
        <v>0</v>
      </c>
      <c r="N1514" s="17">
        <v>0</v>
      </c>
    </row>
    <row r="1515" spans="2:14">
      <c r="B1515" s="15">
        <v>2271484</v>
      </c>
      <c r="C1515" s="16">
        <v>38808</v>
      </c>
      <c r="D1515" s="15">
        <v>2006</v>
      </c>
      <c r="E1515" s="15"/>
      <c r="F1515" s="15" t="s">
        <v>963</v>
      </c>
      <c r="G1515" s="17"/>
      <c r="H1515" s="17"/>
      <c r="I1515" s="17">
        <v>496.99</v>
      </c>
      <c r="J1515" s="17">
        <v>496.99</v>
      </c>
      <c r="K1515" s="17">
        <v>496.99</v>
      </c>
      <c r="L1515" s="17">
        <v>496.99</v>
      </c>
      <c r="M1515" s="17">
        <v>496.99</v>
      </c>
      <c r="N1515" s="17">
        <v>496.99</v>
      </c>
    </row>
    <row r="1516" spans="2:14">
      <c r="B1516" s="15">
        <v>2273142</v>
      </c>
      <c r="C1516" s="16">
        <v>38823</v>
      </c>
      <c r="D1516" s="15">
        <v>2006</v>
      </c>
      <c r="E1516" s="15"/>
      <c r="F1516" s="15" t="s">
        <v>961</v>
      </c>
      <c r="G1516" s="17"/>
      <c r="H1516" s="17"/>
      <c r="I1516" s="17">
        <v>1768.11</v>
      </c>
      <c r="J1516" s="17">
        <v>1768.11</v>
      </c>
      <c r="K1516" s="17">
        <v>1768.11</v>
      </c>
      <c r="L1516" s="17">
        <v>1768.11</v>
      </c>
      <c r="M1516" s="17">
        <v>1768.11</v>
      </c>
      <c r="N1516" s="17">
        <v>1768.11</v>
      </c>
    </row>
    <row r="1517" spans="2:14">
      <c r="B1517" s="15">
        <v>2273142</v>
      </c>
      <c r="C1517" s="16">
        <v>38823</v>
      </c>
      <c r="D1517" s="15">
        <v>2006</v>
      </c>
      <c r="E1517" s="15"/>
      <c r="F1517" s="15" t="s">
        <v>962</v>
      </c>
      <c r="G1517" s="17"/>
      <c r="H1517" s="17"/>
      <c r="I1517" s="17">
        <v>0</v>
      </c>
      <c r="J1517" s="17">
        <v>0</v>
      </c>
      <c r="K1517" s="17">
        <v>0</v>
      </c>
      <c r="L1517" s="17">
        <v>0</v>
      </c>
      <c r="M1517" s="17">
        <v>0</v>
      </c>
      <c r="N1517" s="17">
        <v>0</v>
      </c>
    </row>
    <row r="1518" spans="2:14">
      <c r="B1518" s="15">
        <v>2273142</v>
      </c>
      <c r="C1518" s="16">
        <v>38823</v>
      </c>
      <c r="D1518" s="15">
        <v>2006</v>
      </c>
      <c r="E1518" s="15"/>
      <c r="F1518" s="15" t="s">
        <v>963</v>
      </c>
      <c r="G1518" s="17"/>
      <c r="H1518" s="17"/>
      <c r="I1518" s="17">
        <v>1768.1</v>
      </c>
      <c r="J1518" s="17">
        <v>1768.1</v>
      </c>
      <c r="K1518" s="17">
        <v>1768.1</v>
      </c>
      <c r="L1518" s="17">
        <v>1768.1</v>
      </c>
      <c r="M1518" s="17">
        <v>1768.1</v>
      </c>
      <c r="N1518" s="17">
        <v>1768.1</v>
      </c>
    </row>
    <row r="1519" spans="2:14">
      <c r="B1519" s="15">
        <v>2273498</v>
      </c>
      <c r="C1519" s="16">
        <v>38616</v>
      </c>
      <c r="D1519" s="15">
        <v>2005</v>
      </c>
      <c r="E1519" s="15"/>
      <c r="F1519" s="15" t="s">
        <v>961</v>
      </c>
      <c r="G1519" s="17"/>
      <c r="H1519" s="17"/>
      <c r="I1519" s="17">
        <v>1144.22</v>
      </c>
      <c r="J1519" s="17">
        <v>1144.22</v>
      </c>
      <c r="K1519" s="17">
        <v>1144.22</v>
      </c>
      <c r="L1519" s="17">
        <v>1144.22</v>
      </c>
      <c r="M1519" s="17">
        <v>1144.22</v>
      </c>
      <c r="N1519" s="17">
        <v>1144.22</v>
      </c>
    </row>
    <row r="1520" spans="2:14">
      <c r="B1520" s="15">
        <v>2273498</v>
      </c>
      <c r="C1520" s="16">
        <v>38616</v>
      </c>
      <c r="D1520" s="15">
        <v>2005</v>
      </c>
      <c r="E1520" s="15"/>
      <c r="F1520" s="15" t="s">
        <v>962</v>
      </c>
      <c r="G1520" s="17"/>
      <c r="H1520" s="17"/>
      <c r="I1520" s="17">
        <v>0</v>
      </c>
      <c r="J1520" s="17">
        <v>0</v>
      </c>
      <c r="K1520" s="17">
        <v>0</v>
      </c>
      <c r="L1520" s="17">
        <v>0</v>
      </c>
      <c r="M1520" s="17">
        <v>0</v>
      </c>
      <c r="N1520" s="17">
        <v>0</v>
      </c>
    </row>
    <row r="1521" spans="2:14">
      <c r="B1521" s="15">
        <v>2273498</v>
      </c>
      <c r="C1521" s="16">
        <v>38616</v>
      </c>
      <c r="D1521" s="15">
        <v>2005</v>
      </c>
      <c r="E1521" s="15"/>
      <c r="F1521" s="15" t="s">
        <v>963</v>
      </c>
      <c r="G1521" s="17"/>
      <c r="H1521" s="17"/>
      <c r="I1521" s="17">
        <v>1144.22</v>
      </c>
      <c r="J1521" s="17">
        <v>1144.22</v>
      </c>
      <c r="K1521" s="17">
        <v>1144.22</v>
      </c>
      <c r="L1521" s="17">
        <v>1144.22</v>
      </c>
      <c r="M1521" s="17">
        <v>1144.22</v>
      </c>
      <c r="N1521" s="17">
        <v>1144.22</v>
      </c>
    </row>
    <row r="1522" spans="2:14">
      <c r="B1522" s="15">
        <v>2274769</v>
      </c>
      <c r="C1522" s="16">
        <v>38813</v>
      </c>
      <c r="D1522" s="15">
        <v>2006</v>
      </c>
      <c r="E1522" s="15"/>
      <c r="F1522" s="15" t="s">
        <v>961</v>
      </c>
      <c r="G1522" s="17"/>
      <c r="H1522" s="17"/>
      <c r="I1522" s="17">
        <v>3710.49</v>
      </c>
      <c r="J1522" s="17">
        <v>3710.49</v>
      </c>
      <c r="K1522" s="17">
        <v>3710.49</v>
      </c>
      <c r="L1522" s="17">
        <v>3710.49</v>
      </c>
      <c r="M1522" s="17">
        <v>3710.49</v>
      </c>
      <c r="N1522" s="17">
        <v>3710.49</v>
      </c>
    </row>
    <row r="1523" spans="2:14">
      <c r="B1523" s="15">
        <v>2274769</v>
      </c>
      <c r="C1523" s="16">
        <v>38813</v>
      </c>
      <c r="D1523" s="15">
        <v>2006</v>
      </c>
      <c r="E1523" s="15"/>
      <c r="F1523" s="15" t="s">
        <v>962</v>
      </c>
      <c r="G1523" s="17"/>
      <c r="H1523" s="17"/>
      <c r="I1523" s="17">
        <v>0</v>
      </c>
      <c r="J1523" s="17">
        <v>0</v>
      </c>
      <c r="K1523" s="17">
        <v>0</v>
      </c>
      <c r="L1523" s="17">
        <v>0</v>
      </c>
      <c r="M1523" s="17">
        <v>0</v>
      </c>
      <c r="N1523" s="17">
        <v>0</v>
      </c>
    </row>
    <row r="1524" spans="2:14">
      <c r="B1524" s="15">
        <v>2274769</v>
      </c>
      <c r="C1524" s="16">
        <v>38813</v>
      </c>
      <c r="D1524" s="15">
        <v>2006</v>
      </c>
      <c r="E1524" s="15"/>
      <c r="F1524" s="15" t="s">
        <v>963</v>
      </c>
      <c r="G1524" s="17"/>
      <c r="H1524" s="17"/>
      <c r="I1524" s="17">
        <v>3710.49</v>
      </c>
      <c r="J1524" s="17">
        <v>3710.49</v>
      </c>
      <c r="K1524" s="17">
        <v>3710.49</v>
      </c>
      <c r="L1524" s="17">
        <v>3710.49</v>
      </c>
      <c r="M1524" s="17">
        <v>3710.49</v>
      </c>
      <c r="N1524" s="17">
        <v>3710.49</v>
      </c>
    </row>
    <row r="1525" spans="2:14">
      <c r="B1525" s="15">
        <v>2285641</v>
      </c>
      <c r="C1525" s="16">
        <v>38735</v>
      </c>
      <c r="D1525" s="15">
        <v>2006</v>
      </c>
      <c r="E1525" s="15"/>
      <c r="F1525" s="15" t="s">
        <v>961</v>
      </c>
      <c r="G1525" s="17"/>
      <c r="H1525" s="17"/>
      <c r="I1525" s="17">
        <v>1003.27</v>
      </c>
      <c r="J1525" s="17">
        <v>1003.27</v>
      </c>
      <c r="K1525" s="17">
        <v>1003.27</v>
      </c>
      <c r="L1525" s="17">
        <v>1003.27</v>
      </c>
      <c r="M1525" s="17">
        <v>1003.27</v>
      </c>
      <c r="N1525" s="17">
        <v>1003.27</v>
      </c>
    </row>
    <row r="1526" spans="2:14">
      <c r="B1526" s="15">
        <v>2285641</v>
      </c>
      <c r="C1526" s="16">
        <v>38735</v>
      </c>
      <c r="D1526" s="15">
        <v>2006</v>
      </c>
      <c r="E1526" s="15"/>
      <c r="F1526" s="15" t="s">
        <v>962</v>
      </c>
      <c r="G1526" s="17"/>
      <c r="H1526" s="17"/>
      <c r="I1526" s="17">
        <v>0</v>
      </c>
      <c r="J1526" s="17">
        <v>0</v>
      </c>
      <c r="K1526" s="17">
        <v>0</v>
      </c>
      <c r="L1526" s="17">
        <v>0</v>
      </c>
      <c r="M1526" s="17">
        <v>0</v>
      </c>
      <c r="N1526" s="17">
        <v>0</v>
      </c>
    </row>
    <row r="1527" spans="2:14">
      <c r="B1527" s="15">
        <v>2285641</v>
      </c>
      <c r="C1527" s="16">
        <v>38735</v>
      </c>
      <c r="D1527" s="15">
        <v>2006</v>
      </c>
      <c r="E1527" s="15"/>
      <c r="F1527" s="15" t="s">
        <v>963</v>
      </c>
      <c r="G1527" s="17"/>
      <c r="H1527" s="17"/>
      <c r="I1527" s="17">
        <v>1003.27</v>
      </c>
      <c r="J1527" s="17">
        <v>1003.27</v>
      </c>
      <c r="K1527" s="17">
        <v>1003.27</v>
      </c>
      <c r="L1527" s="17">
        <v>1003.27</v>
      </c>
      <c r="M1527" s="17">
        <v>1003.27</v>
      </c>
      <c r="N1527" s="17">
        <v>1003.27</v>
      </c>
    </row>
    <row r="1528" spans="2:14">
      <c r="B1528" s="15">
        <v>2288744</v>
      </c>
      <c r="C1528" s="16">
        <v>38813</v>
      </c>
      <c r="D1528" s="15">
        <v>2006</v>
      </c>
      <c r="E1528" s="15"/>
      <c r="F1528" s="15" t="s">
        <v>961</v>
      </c>
      <c r="G1528" s="17"/>
      <c r="H1528" s="17"/>
      <c r="I1528" s="17">
        <v>0</v>
      </c>
      <c r="J1528" s="17">
        <v>565.91999999999996</v>
      </c>
      <c r="K1528" s="17">
        <v>565.91999999999996</v>
      </c>
      <c r="L1528" s="17">
        <v>565.91999999999996</v>
      </c>
      <c r="M1528" s="17">
        <v>565.91999999999996</v>
      </c>
      <c r="N1528" s="17">
        <v>565.91999999999996</v>
      </c>
    </row>
    <row r="1529" spans="2:14">
      <c r="B1529" s="15">
        <v>2288744</v>
      </c>
      <c r="C1529" s="16">
        <v>38813</v>
      </c>
      <c r="D1529" s="15">
        <v>2006</v>
      </c>
      <c r="E1529" s="15"/>
      <c r="F1529" s="15" t="s">
        <v>962</v>
      </c>
      <c r="G1529" s="17"/>
      <c r="H1529" s="17"/>
      <c r="I1529" s="17">
        <v>1699.99</v>
      </c>
      <c r="J1529" s="17">
        <v>0</v>
      </c>
      <c r="K1529" s="17">
        <v>0</v>
      </c>
      <c r="L1529" s="17">
        <v>0</v>
      </c>
      <c r="M1529" s="17">
        <v>0</v>
      </c>
      <c r="N1529" s="17">
        <v>0</v>
      </c>
    </row>
    <row r="1530" spans="2:14">
      <c r="B1530" s="15">
        <v>2288744</v>
      </c>
      <c r="C1530" s="16">
        <v>38813</v>
      </c>
      <c r="D1530" s="15">
        <v>2006</v>
      </c>
      <c r="E1530" s="15"/>
      <c r="F1530" s="15" t="s">
        <v>963</v>
      </c>
      <c r="G1530" s="17"/>
      <c r="H1530" s="17"/>
      <c r="I1530" s="17">
        <v>1699.99</v>
      </c>
      <c r="J1530" s="17">
        <v>565.91999999999996</v>
      </c>
      <c r="K1530" s="17">
        <v>565.91999999999996</v>
      </c>
      <c r="L1530" s="17">
        <v>565.91999999999996</v>
      </c>
      <c r="M1530" s="17">
        <v>565.91999999999996</v>
      </c>
      <c r="N1530" s="17">
        <v>565.91999999999996</v>
      </c>
    </row>
    <row r="1531" spans="2:14">
      <c r="B1531" s="15">
        <v>2292225</v>
      </c>
      <c r="C1531" s="16">
        <v>38781</v>
      </c>
      <c r="D1531" s="15">
        <v>2006</v>
      </c>
      <c r="E1531" s="15"/>
      <c r="F1531" s="15" t="s">
        <v>961</v>
      </c>
      <c r="G1531" s="17"/>
      <c r="H1531" s="17"/>
      <c r="I1531" s="17">
        <v>173.64</v>
      </c>
      <c r="J1531" s="17">
        <v>173.64</v>
      </c>
      <c r="K1531" s="17">
        <v>173.64</v>
      </c>
      <c r="L1531" s="17">
        <v>173.64</v>
      </c>
      <c r="M1531" s="17">
        <v>173.64</v>
      </c>
      <c r="N1531" s="17">
        <v>173.64</v>
      </c>
    </row>
    <row r="1532" spans="2:14">
      <c r="B1532" s="15">
        <v>2292225</v>
      </c>
      <c r="C1532" s="16">
        <v>38781</v>
      </c>
      <c r="D1532" s="15">
        <v>2006</v>
      </c>
      <c r="E1532" s="15"/>
      <c r="F1532" s="15" t="s">
        <v>962</v>
      </c>
      <c r="G1532" s="17"/>
      <c r="H1532" s="17"/>
      <c r="I1532" s="17">
        <v>0</v>
      </c>
      <c r="J1532" s="17">
        <v>0</v>
      </c>
      <c r="K1532" s="17">
        <v>0</v>
      </c>
      <c r="L1532" s="17">
        <v>0</v>
      </c>
      <c r="M1532" s="17">
        <v>0</v>
      </c>
      <c r="N1532" s="17">
        <v>0</v>
      </c>
    </row>
    <row r="1533" spans="2:14">
      <c r="B1533" s="15">
        <v>2292225</v>
      </c>
      <c r="C1533" s="16">
        <v>38781</v>
      </c>
      <c r="D1533" s="15">
        <v>2006</v>
      </c>
      <c r="E1533" s="15"/>
      <c r="F1533" s="15" t="s">
        <v>963</v>
      </c>
      <c r="G1533" s="17"/>
      <c r="H1533" s="17"/>
      <c r="I1533" s="17">
        <v>173.63</v>
      </c>
      <c r="J1533" s="17">
        <v>173.63</v>
      </c>
      <c r="K1533" s="17">
        <v>173.63</v>
      </c>
      <c r="L1533" s="17">
        <v>173.63</v>
      </c>
      <c r="M1533" s="17">
        <v>173.63</v>
      </c>
      <c r="N1533" s="17">
        <v>173.63</v>
      </c>
    </row>
    <row r="1534" spans="2:14">
      <c r="B1534" s="15">
        <v>2292290</v>
      </c>
      <c r="C1534" s="16">
        <v>38789</v>
      </c>
      <c r="D1534" s="15">
        <v>2006</v>
      </c>
      <c r="E1534" s="15"/>
      <c r="F1534" s="15" t="s">
        <v>961</v>
      </c>
      <c r="G1534" s="17"/>
      <c r="H1534" s="17"/>
      <c r="I1534" s="17">
        <v>1422.62</v>
      </c>
      <c r="J1534" s="17">
        <v>1422.62</v>
      </c>
      <c r="K1534" s="17">
        <v>1422.62</v>
      </c>
      <c r="L1534" s="17">
        <v>1422.62</v>
      </c>
      <c r="M1534" s="17">
        <v>1422.62</v>
      </c>
      <c r="N1534" s="17">
        <v>1422.62</v>
      </c>
    </row>
    <row r="1535" spans="2:14">
      <c r="B1535" s="15">
        <v>2292290</v>
      </c>
      <c r="C1535" s="16">
        <v>38789</v>
      </c>
      <c r="D1535" s="15">
        <v>2006</v>
      </c>
      <c r="E1535" s="15"/>
      <c r="F1535" s="15" t="s">
        <v>962</v>
      </c>
      <c r="G1535" s="17"/>
      <c r="H1535" s="17"/>
      <c r="I1535" s="17">
        <v>0</v>
      </c>
      <c r="J1535" s="17">
        <v>0</v>
      </c>
      <c r="K1535" s="17">
        <v>0</v>
      </c>
      <c r="L1535" s="17">
        <v>0</v>
      </c>
      <c r="M1535" s="17">
        <v>0</v>
      </c>
      <c r="N1535" s="17">
        <v>0</v>
      </c>
    </row>
    <row r="1536" spans="2:14">
      <c r="B1536" s="15">
        <v>2292290</v>
      </c>
      <c r="C1536" s="16">
        <v>38789</v>
      </c>
      <c r="D1536" s="15">
        <v>2006</v>
      </c>
      <c r="E1536" s="15"/>
      <c r="F1536" s="15" t="s">
        <v>963</v>
      </c>
      <c r="G1536" s="17"/>
      <c r="H1536" s="17"/>
      <c r="I1536" s="17">
        <v>1422.58</v>
      </c>
      <c r="J1536" s="17">
        <v>1422.58</v>
      </c>
      <c r="K1536" s="17">
        <v>1422.58</v>
      </c>
      <c r="L1536" s="17">
        <v>1422.58</v>
      </c>
      <c r="M1536" s="17">
        <v>1422.58</v>
      </c>
      <c r="N1536" s="17">
        <v>1422.58</v>
      </c>
    </row>
    <row r="1537" spans="2:14">
      <c r="B1537" s="15">
        <v>2292449</v>
      </c>
      <c r="C1537" s="16">
        <v>38781</v>
      </c>
      <c r="D1537" s="15">
        <v>2006</v>
      </c>
      <c r="E1537" s="15"/>
      <c r="F1537" s="15" t="s">
        <v>961</v>
      </c>
      <c r="G1537" s="17"/>
      <c r="H1537" s="17"/>
      <c r="I1537" s="17">
        <v>173.64</v>
      </c>
      <c r="J1537" s="17">
        <v>173.64</v>
      </c>
      <c r="K1537" s="17">
        <v>173.64</v>
      </c>
      <c r="L1537" s="17">
        <v>173.64</v>
      </c>
      <c r="M1537" s="17">
        <v>173.64</v>
      </c>
      <c r="N1537" s="17">
        <v>173.64</v>
      </c>
    </row>
    <row r="1538" spans="2:14">
      <c r="B1538" s="15">
        <v>2292449</v>
      </c>
      <c r="C1538" s="16">
        <v>38781</v>
      </c>
      <c r="D1538" s="15">
        <v>2006</v>
      </c>
      <c r="E1538" s="15"/>
      <c r="F1538" s="15" t="s">
        <v>962</v>
      </c>
      <c r="G1538" s="17"/>
      <c r="H1538" s="17"/>
      <c r="I1538" s="17">
        <v>0</v>
      </c>
      <c r="J1538" s="17">
        <v>0</v>
      </c>
      <c r="K1538" s="17">
        <v>0</v>
      </c>
      <c r="L1538" s="17">
        <v>0</v>
      </c>
      <c r="M1538" s="17">
        <v>0</v>
      </c>
      <c r="N1538" s="17">
        <v>0</v>
      </c>
    </row>
    <row r="1539" spans="2:14">
      <c r="B1539" s="15">
        <v>2292449</v>
      </c>
      <c r="C1539" s="16">
        <v>38781</v>
      </c>
      <c r="D1539" s="15">
        <v>2006</v>
      </c>
      <c r="E1539" s="15"/>
      <c r="F1539" s="15" t="s">
        <v>963</v>
      </c>
      <c r="G1539" s="17"/>
      <c r="H1539" s="17"/>
      <c r="I1539" s="17">
        <v>173.63</v>
      </c>
      <c r="J1539" s="17">
        <v>173.63</v>
      </c>
      <c r="K1539" s="17">
        <v>173.63</v>
      </c>
      <c r="L1539" s="17">
        <v>173.63</v>
      </c>
      <c r="M1539" s="17">
        <v>173.63</v>
      </c>
      <c r="N1539" s="17">
        <v>173.63</v>
      </c>
    </row>
    <row r="1540" spans="2:14">
      <c r="B1540" s="15">
        <v>2292498</v>
      </c>
      <c r="C1540" s="16">
        <v>38791</v>
      </c>
      <c r="D1540" s="15">
        <v>2006</v>
      </c>
      <c r="E1540" s="15"/>
      <c r="F1540" s="15" t="s">
        <v>961</v>
      </c>
      <c r="G1540" s="17"/>
      <c r="H1540" s="17"/>
      <c r="I1540" s="17">
        <v>2399.94</v>
      </c>
      <c r="J1540" s="17">
        <v>2399.94</v>
      </c>
      <c r="K1540" s="17">
        <v>2399.94</v>
      </c>
      <c r="L1540" s="17">
        <v>2399.94</v>
      </c>
      <c r="M1540" s="17">
        <v>2399.94</v>
      </c>
      <c r="N1540" s="17">
        <v>2399.94</v>
      </c>
    </row>
    <row r="1541" spans="2:14">
      <c r="B1541" s="15">
        <v>2292498</v>
      </c>
      <c r="C1541" s="16">
        <v>38791</v>
      </c>
      <c r="D1541" s="15">
        <v>2006</v>
      </c>
      <c r="E1541" s="15"/>
      <c r="F1541" s="15" t="s">
        <v>962</v>
      </c>
      <c r="G1541" s="17"/>
      <c r="H1541" s="17"/>
      <c r="I1541" s="17">
        <v>0</v>
      </c>
      <c r="J1541" s="17">
        <v>0</v>
      </c>
      <c r="K1541" s="17">
        <v>0</v>
      </c>
      <c r="L1541" s="17">
        <v>0</v>
      </c>
      <c r="M1541" s="17">
        <v>0</v>
      </c>
      <c r="N1541" s="17">
        <v>0</v>
      </c>
    </row>
    <row r="1542" spans="2:14">
      <c r="B1542" s="15">
        <v>2292498</v>
      </c>
      <c r="C1542" s="16">
        <v>38791</v>
      </c>
      <c r="D1542" s="15">
        <v>2006</v>
      </c>
      <c r="E1542" s="15"/>
      <c r="F1542" s="15" t="s">
        <v>963</v>
      </c>
      <c r="G1542" s="17"/>
      <c r="H1542" s="17"/>
      <c r="I1542" s="17">
        <v>2399.94</v>
      </c>
      <c r="J1542" s="17">
        <v>2399.94</v>
      </c>
      <c r="K1542" s="17">
        <v>2399.94</v>
      </c>
      <c r="L1542" s="17">
        <v>2399.94</v>
      </c>
      <c r="M1542" s="17">
        <v>2399.94</v>
      </c>
      <c r="N1542" s="17">
        <v>2399.94</v>
      </c>
    </row>
    <row r="1543" spans="2:14">
      <c r="B1543" s="15">
        <v>2292530</v>
      </c>
      <c r="C1543" s="16">
        <v>38758</v>
      </c>
      <c r="D1543" s="15">
        <v>2006</v>
      </c>
      <c r="E1543" s="15"/>
      <c r="F1543" s="15" t="s">
        <v>961</v>
      </c>
      <c r="G1543" s="17"/>
      <c r="H1543" s="17"/>
      <c r="I1543" s="17">
        <v>1314.58</v>
      </c>
      <c r="J1543" s="17">
        <v>1314.58</v>
      </c>
      <c r="K1543" s="17">
        <v>1314.58</v>
      </c>
      <c r="L1543" s="17">
        <v>1314.58</v>
      </c>
      <c r="M1543" s="17">
        <v>1314.58</v>
      </c>
      <c r="N1543" s="17">
        <v>1314.58</v>
      </c>
    </row>
    <row r="1544" spans="2:14">
      <c r="B1544" s="15">
        <v>2292530</v>
      </c>
      <c r="C1544" s="16">
        <v>38758</v>
      </c>
      <c r="D1544" s="15">
        <v>2006</v>
      </c>
      <c r="E1544" s="15"/>
      <c r="F1544" s="15" t="s">
        <v>962</v>
      </c>
      <c r="G1544" s="17"/>
      <c r="H1544" s="17"/>
      <c r="I1544" s="17">
        <v>0</v>
      </c>
      <c r="J1544" s="17">
        <v>0</v>
      </c>
      <c r="K1544" s="17">
        <v>0</v>
      </c>
      <c r="L1544" s="17">
        <v>0</v>
      </c>
      <c r="M1544" s="17">
        <v>0</v>
      </c>
      <c r="N1544" s="17">
        <v>0</v>
      </c>
    </row>
    <row r="1545" spans="2:14">
      <c r="B1545" s="15">
        <v>2292530</v>
      </c>
      <c r="C1545" s="16">
        <v>38758</v>
      </c>
      <c r="D1545" s="15">
        <v>2006</v>
      </c>
      <c r="E1545" s="15"/>
      <c r="F1545" s="15" t="s">
        <v>963</v>
      </c>
      <c r="G1545" s="17"/>
      <c r="H1545" s="17"/>
      <c r="I1545" s="17">
        <v>1314.58</v>
      </c>
      <c r="J1545" s="17">
        <v>1314.58</v>
      </c>
      <c r="K1545" s="17">
        <v>1314.58</v>
      </c>
      <c r="L1545" s="17">
        <v>1314.58</v>
      </c>
      <c r="M1545" s="17">
        <v>1314.58</v>
      </c>
      <c r="N1545" s="17">
        <v>1314.58</v>
      </c>
    </row>
    <row r="1546" spans="2:14">
      <c r="B1546" s="15">
        <v>2299550</v>
      </c>
      <c r="C1546" s="16">
        <v>38812</v>
      </c>
      <c r="D1546" s="15">
        <v>2006</v>
      </c>
      <c r="E1546" s="15"/>
      <c r="F1546" s="15" t="s">
        <v>961</v>
      </c>
      <c r="G1546" s="17"/>
      <c r="H1546" s="17"/>
      <c r="I1546" s="17">
        <v>0</v>
      </c>
      <c r="J1546" s="17">
        <v>0</v>
      </c>
      <c r="K1546" s="17">
        <v>0</v>
      </c>
      <c r="L1546" s="17">
        <v>0</v>
      </c>
      <c r="M1546" s="17">
        <v>0</v>
      </c>
      <c r="N1546" s="17">
        <v>0</v>
      </c>
    </row>
    <row r="1547" spans="2:14">
      <c r="B1547" s="15">
        <v>2299550</v>
      </c>
      <c r="C1547" s="16">
        <v>38812</v>
      </c>
      <c r="D1547" s="15">
        <v>2006</v>
      </c>
      <c r="E1547" s="15"/>
      <c r="F1547" s="15" t="s">
        <v>962</v>
      </c>
      <c r="G1547" s="17"/>
      <c r="H1547" s="17"/>
      <c r="I1547" s="17">
        <v>1500</v>
      </c>
      <c r="J1547" s="17">
        <v>0</v>
      </c>
      <c r="K1547" s="17">
        <v>0</v>
      </c>
      <c r="L1547" s="17">
        <v>0</v>
      </c>
      <c r="M1547" s="17">
        <v>0</v>
      </c>
      <c r="N1547" s="17">
        <v>0</v>
      </c>
    </row>
    <row r="1548" spans="2:14">
      <c r="B1548" s="15">
        <v>2299550</v>
      </c>
      <c r="C1548" s="16">
        <v>38812</v>
      </c>
      <c r="D1548" s="15">
        <v>2006</v>
      </c>
      <c r="E1548" s="15"/>
      <c r="F1548" s="15" t="s">
        <v>963</v>
      </c>
      <c r="G1548" s="17"/>
      <c r="H1548" s="17"/>
      <c r="I1548" s="17">
        <v>1500</v>
      </c>
      <c r="J1548" s="17">
        <v>0</v>
      </c>
      <c r="K1548" s="17">
        <v>0</v>
      </c>
      <c r="L1548" s="17">
        <v>0</v>
      </c>
      <c r="M1548" s="17">
        <v>0</v>
      </c>
      <c r="N1548" s="17">
        <v>0</v>
      </c>
    </row>
    <row r="1549" spans="2:14">
      <c r="B1549" s="15">
        <v>2304137</v>
      </c>
      <c r="C1549" s="16">
        <v>38828</v>
      </c>
      <c r="D1549" s="15">
        <v>2006</v>
      </c>
      <c r="E1549" s="15"/>
      <c r="F1549" s="15" t="s">
        <v>961</v>
      </c>
      <c r="G1549" s="17"/>
      <c r="H1549" s="17"/>
      <c r="I1549" s="17">
        <v>0</v>
      </c>
      <c r="J1549" s="17">
        <v>0</v>
      </c>
      <c r="K1549" s="17">
        <v>0</v>
      </c>
      <c r="L1549" s="17">
        <v>0</v>
      </c>
      <c r="M1549" s="17">
        <v>0</v>
      </c>
      <c r="N1549" s="17">
        <v>0</v>
      </c>
    </row>
    <row r="1550" spans="2:14">
      <c r="B1550" s="15">
        <v>2304137</v>
      </c>
      <c r="C1550" s="16">
        <v>38828</v>
      </c>
      <c r="D1550" s="15">
        <v>2006</v>
      </c>
      <c r="E1550" s="15"/>
      <c r="F1550" s="15" t="s">
        <v>962</v>
      </c>
      <c r="G1550" s="17"/>
      <c r="H1550" s="17"/>
      <c r="I1550" s="17">
        <v>0</v>
      </c>
      <c r="J1550" s="17">
        <v>0</v>
      </c>
      <c r="K1550" s="17">
        <v>0</v>
      </c>
      <c r="L1550" s="17">
        <v>0</v>
      </c>
      <c r="M1550" s="17">
        <v>0</v>
      </c>
      <c r="N1550" s="17">
        <v>0</v>
      </c>
    </row>
    <row r="1551" spans="2:14">
      <c r="B1551" s="15">
        <v>2304137</v>
      </c>
      <c r="C1551" s="16">
        <v>38828</v>
      </c>
      <c r="D1551" s="15">
        <v>2006</v>
      </c>
      <c r="E1551" s="15"/>
      <c r="F1551" s="15" t="s">
        <v>963</v>
      </c>
      <c r="G1551" s="17"/>
      <c r="H1551" s="17"/>
      <c r="I1551" s="17">
        <v>3583.37</v>
      </c>
      <c r="J1551" s="17">
        <v>3583.37</v>
      </c>
      <c r="K1551" s="17">
        <v>3583.37</v>
      </c>
      <c r="L1551" s="17">
        <v>3583.37</v>
      </c>
      <c r="M1551" s="17">
        <v>3583.37</v>
      </c>
      <c r="N1551" s="17">
        <v>3583.37</v>
      </c>
    </row>
    <row r="1552" spans="2:14">
      <c r="B1552" s="15">
        <v>2309193</v>
      </c>
      <c r="C1552" s="16">
        <v>38832</v>
      </c>
      <c r="D1552" s="15">
        <v>2006</v>
      </c>
      <c r="E1552" s="15"/>
      <c r="F1552" s="15" t="s">
        <v>961</v>
      </c>
      <c r="G1552" s="17"/>
      <c r="H1552" s="17"/>
      <c r="I1552" s="17">
        <v>0</v>
      </c>
      <c r="J1552" s="17">
        <v>0</v>
      </c>
      <c r="K1552" s="17">
        <v>0</v>
      </c>
      <c r="L1552" s="17">
        <v>0</v>
      </c>
      <c r="M1552" s="17">
        <v>0</v>
      </c>
      <c r="N1552" s="17">
        <v>0</v>
      </c>
    </row>
    <row r="1553" spans="2:14">
      <c r="B1553" s="15">
        <v>2309193</v>
      </c>
      <c r="C1553" s="16">
        <v>38832</v>
      </c>
      <c r="D1553" s="15">
        <v>2006</v>
      </c>
      <c r="E1553" s="15"/>
      <c r="F1553" s="15" t="s">
        <v>962</v>
      </c>
      <c r="G1553" s="17"/>
      <c r="H1553" s="17"/>
      <c r="I1553" s="17">
        <v>0</v>
      </c>
      <c r="J1553" s="17">
        <v>0</v>
      </c>
      <c r="K1553" s="17">
        <v>0</v>
      </c>
      <c r="L1553" s="17">
        <v>0</v>
      </c>
      <c r="M1553" s="17">
        <v>0</v>
      </c>
      <c r="N1553" s="17">
        <v>0</v>
      </c>
    </row>
    <row r="1554" spans="2:14">
      <c r="B1554" s="15">
        <v>2309193</v>
      </c>
      <c r="C1554" s="16">
        <v>38832</v>
      </c>
      <c r="D1554" s="15">
        <v>2006</v>
      </c>
      <c r="E1554" s="15"/>
      <c r="F1554" s="15" t="s">
        <v>963</v>
      </c>
      <c r="G1554" s="17"/>
      <c r="H1554" s="17"/>
      <c r="I1554" s="17">
        <v>1665.97</v>
      </c>
      <c r="J1554" s="17">
        <v>4349.42</v>
      </c>
      <c r="K1554" s="17">
        <v>4349.42</v>
      </c>
      <c r="L1554" s="17">
        <v>4349.42</v>
      </c>
      <c r="M1554" s="17">
        <v>4349.42</v>
      </c>
      <c r="N1554" s="17">
        <v>4349.42</v>
      </c>
    </row>
    <row r="1555" spans="2:14">
      <c r="B1555" s="15">
        <v>2313302</v>
      </c>
      <c r="C1555" s="16">
        <v>38726</v>
      </c>
      <c r="D1555" s="15">
        <v>2006</v>
      </c>
      <c r="E1555" s="15"/>
      <c r="F1555" s="15" t="s">
        <v>961</v>
      </c>
      <c r="G1555" s="17"/>
      <c r="H1555" s="17"/>
      <c r="I1555" s="17">
        <v>1059.17</v>
      </c>
      <c r="J1555" s="17">
        <v>1059.17</v>
      </c>
      <c r="K1555" s="17">
        <v>1059.17</v>
      </c>
      <c r="L1555" s="17">
        <v>1059.17</v>
      </c>
      <c r="M1555" s="17">
        <v>1059.17</v>
      </c>
      <c r="N1555" s="17">
        <v>1059.17</v>
      </c>
    </row>
    <row r="1556" spans="2:14">
      <c r="B1556" s="15">
        <v>2313302</v>
      </c>
      <c r="C1556" s="16">
        <v>38726</v>
      </c>
      <c r="D1556" s="15">
        <v>2006</v>
      </c>
      <c r="E1556" s="15"/>
      <c r="F1556" s="15" t="s">
        <v>962</v>
      </c>
      <c r="G1556" s="17"/>
      <c r="H1556" s="17"/>
      <c r="I1556" s="17">
        <v>0</v>
      </c>
      <c r="J1556" s="17">
        <v>0</v>
      </c>
      <c r="K1556" s="17">
        <v>0</v>
      </c>
      <c r="L1556" s="17">
        <v>0</v>
      </c>
      <c r="M1556" s="17">
        <v>0</v>
      </c>
      <c r="N1556" s="17">
        <v>0</v>
      </c>
    </row>
    <row r="1557" spans="2:14">
      <c r="B1557" s="15">
        <v>2313302</v>
      </c>
      <c r="C1557" s="16">
        <v>38726</v>
      </c>
      <c r="D1557" s="15">
        <v>2006</v>
      </c>
      <c r="E1557" s="15"/>
      <c r="F1557" s="15" t="s">
        <v>963</v>
      </c>
      <c r="G1557" s="17"/>
      <c r="H1557" s="17"/>
      <c r="I1557" s="17">
        <v>1059.17</v>
      </c>
      <c r="J1557" s="17">
        <v>1059.17</v>
      </c>
      <c r="K1557" s="17">
        <v>1059.17</v>
      </c>
      <c r="L1557" s="17">
        <v>1059.17</v>
      </c>
      <c r="M1557" s="17">
        <v>1059.17</v>
      </c>
      <c r="N1557" s="17">
        <v>1059.17</v>
      </c>
    </row>
    <row r="1558" spans="2:14">
      <c r="B1558" s="15">
        <v>2313328</v>
      </c>
      <c r="C1558" s="16">
        <v>38749</v>
      </c>
      <c r="D1558" s="15">
        <v>2006</v>
      </c>
      <c r="E1558" s="15"/>
      <c r="F1558" s="15" t="s">
        <v>961</v>
      </c>
      <c r="G1558" s="17"/>
      <c r="H1558" s="17"/>
      <c r="I1558" s="17">
        <v>3705.17</v>
      </c>
      <c r="J1558" s="17">
        <v>3705.17</v>
      </c>
      <c r="K1558" s="17">
        <v>3705.17</v>
      </c>
      <c r="L1558" s="17">
        <v>3705.17</v>
      </c>
      <c r="M1558" s="17">
        <v>3705.17</v>
      </c>
      <c r="N1558" s="17">
        <v>3705.17</v>
      </c>
    </row>
    <row r="1559" spans="2:14">
      <c r="B1559" s="15">
        <v>2313328</v>
      </c>
      <c r="C1559" s="16">
        <v>38749</v>
      </c>
      <c r="D1559" s="15">
        <v>2006</v>
      </c>
      <c r="E1559" s="15"/>
      <c r="F1559" s="15" t="s">
        <v>962</v>
      </c>
      <c r="G1559" s="17"/>
      <c r="H1559" s="17"/>
      <c r="I1559" s="17">
        <v>0</v>
      </c>
      <c r="J1559" s="17">
        <v>0</v>
      </c>
      <c r="K1559" s="17">
        <v>0</v>
      </c>
      <c r="L1559" s="17">
        <v>0</v>
      </c>
      <c r="M1559" s="17">
        <v>0</v>
      </c>
      <c r="N1559" s="17">
        <v>0</v>
      </c>
    </row>
    <row r="1560" spans="2:14">
      <c r="B1560" s="15">
        <v>2313328</v>
      </c>
      <c r="C1560" s="16">
        <v>38749</v>
      </c>
      <c r="D1560" s="15">
        <v>2006</v>
      </c>
      <c r="E1560" s="15"/>
      <c r="F1560" s="15" t="s">
        <v>963</v>
      </c>
      <c r="G1560" s="17"/>
      <c r="H1560" s="17"/>
      <c r="I1560" s="17">
        <v>3705.17</v>
      </c>
      <c r="J1560" s="17">
        <v>3705.17</v>
      </c>
      <c r="K1560" s="17">
        <v>3705.17</v>
      </c>
      <c r="L1560" s="17">
        <v>3705.17</v>
      </c>
      <c r="M1560" s="17">
        <v>3705.17</v>
      </c>
      <c r="N1560" s="17">
        <v>3705.17</v>
      </c>
    </row>
    <row r="1561" spans="2:14">
      <c r="B1561" s="15">
        <v>2328599</v>
      </c>
      <c r="C1561" s="16">
        <v>38792</v>
      </c>
      <c r="D1561" s="15">
        <v>2006</v>
      </c>
      <c r="E1561" s="15"/>
      <c r="F1561" s="15" t="s">
        <v>961</v>
      </c>
      <c r="G1561" s="17"/>
      <c r="H1561" s="17"/>
      <c r="I1561" s="17">
        <v>843.68</v>
      </c>
      <c r="J1561" s="17">
        <v>843.68</v>
      </c>
      <c r="K1561" s="17">
        <v>843.68</v>
      </c>
      <c r="L1561" s="17">
        <v>843.68</v>
      </c>
      <c r="M1561" s="17">
        <v>843.68</v>
      </c>
      <c r="N1561" s="17">
        <v>843.68</v>
      </c>
    </row>
    <row r="1562" spans="2:14">
      <c r="B1562" s="15">
        <v>2328599</v>
      </c>
      <c r="C1562" s="16">
        <v>38792</v>
      </c>
      <c r="D1562" s="15">
        <v>2006</v>
      </c>
      <c r="E1562" s="15"/>
      <c r="F1562" s="15" t="s">
        <v>962</v>
      </c>
      <c r="G1562" s="17"/>
      <c r="H1562" s="17"/>
      <c r="I1562" s="17">
        <v>0.75</v>
      </c>
      <c r="J1562" s="17">
        <v>0.75</v>
      </c>
      <c r="K1562" s="17">
        <v>0.75</v>
      </c>
      <c r="L1562" s="17">
        <v>0.75</v>
      </c>
      <c r="M1562" s="17">
        <v>0.75</v>
      </c>
      <c r="N1562" s="17">
        <v>0.75</v>
      </c>
    </row>
    <row r="1563" spans="2:14">
      <c r="B1563" s="15">
        <v>2328599</v>
      </c>
      <c r="C1563" s="16">
        <v>38792</v>
      </c>
      <c r="D1563" s="15">
        <v>2006</v>
      </c>
      <c r="E1563" s="15"/>
      <c r="F1563" s="15" t="s">
        <v>963</v>
      </c>
      <c r="G1563" s="17"/>
      <c r="H1563" s="17"/>
      <c r="I1563" s="17">
        <v>844.43</v>
      </c>
      <c r="J1563" s="17">
        <v>844.43</v>
      </c>
      <c r="K1563" s="17">
        <v>844.43</v>
      </c>
      <c r="L1563" s="17">
        <v>844.43</v>
      </c>
      <c r="M1563" s="17">
        <v>844.43</v>
      </c>
      <c r="N1563" s="17">
        <v>844.43</v>
      </c>
    </row>
    <row r="1564" spans="2:14">
      <c r="B1564" s="15">
        <v>2328656</v>
      </c>
      <c r="C1564" s="16">
        <v>38810</v>
      </c>
      <c r="D1564" s="15">
        <v>2006</v>
      </c>
      <c r="E1564" s="15"/>
      <c r="F1564" s="15" t="s">
        <v>961</v>
      </c>
      <c r="G1564" s="17"/>
      <c r="H1564" s="17"/>
      <c r="I1564" s="17">
        <v>1327.6</v>
      </c>
      <c r="J1564" s="17">
        <v>1327.6</v>
      </c>
      <c r="K1564" s="17">
        <v>1327.6</v>
      </c>
      <c r="L1564" s="17">
        <v>1327.6</v>
      </c>
      <c r="M1564" s="17">
        <v>1327.6</v>
      </c>
      <c r="N1564" s="17">
        <v>1327.6</v>
      </c>
    </row>
    <row r="1565" spans="2:14">
      <c r="B1565" s="15">
        <v>2328656</v>
      </c>
      <c r="C1565" s="16">
        <v>38810</v>
      </c>
      <c r="D1565" s="15">
        <v>2006</v>
      </c>
      <c r="E1565" s="15"/>
      <c r="F1565" s="15" t="s">
        <v>962</v>
      </c>
      <c r="G1565" s="17"/>
      <c r="H1565" s="17"/>
      <c r="I1565" s="17">
        <v>0</v>
      </c>
      <c r="J1565" s="17">
        <v>0</v>
      </c>
      <c r="K1565" s="17">
        <v>0</v>
      </c>
      <c r="L1565" s="17">
        <v>0</v>
      </c>
      <c r="M1565" s="17">
        <v>0</v>
      </c>
      <c r="N1565" s="17">
        <v>0</v>
      </c>
    </row>
    <row r="1566" spans="2:14">
      <c r="B1566" s="15">
        <v>2328656</v>
      </c>
      <c r="C1566" s="16">
        <v>38810</v>
      </c>
      <c r="D1566" s="15">
        <v>2006</v>
      </c>
      <c r="E1566" s="15"/>
      <c r="F1566" s="15" t="s">
        <v>963</v>
      </c>
      <c r="G1566" s="17"/>
      <c r="H1566" s="17"/>
      <c r="I1566" s="17">
        <v>1214.7</v>
      </c>
      <c r="J1566" s="17">
        <v>1327.6</v>
      </c>
      <c r="K1566" s="17">
        <v>1327.6</v>
      </c>
      <c r="L1566" s="17">
        <v>1327.6</v>
      </c>
      <c r="M1566" s="17">
        <v>1327.6</v>
      </c>
      <c r="N1566" s="17">
        <v>1327.6</v>
      </c>
    </row>
    <row r="1567" spans="2:14">
      <c r="B1567" s="15">
        <v>2332971</v>
      </c>
      <c r="C1567" s="16">
        <v>38827</v>
      </c>
      <c r="D1567" s="15">
        <v>2006</v>
      </c>
      <c r="E1567" s="15"/>
      <c r="F1567" s="15" t="s">
        <v>961</v>
      </c>
      <c r="G1567" s="17"/>
      <c r="H1567" s="17"/>
      <c r="I1567" s="17">
        <v>1316.46</v>
      </c>
      <c r="J1567" s="17">
        <v>1316.46</v>
      </c>
      <c r="K1567" s="17">
        <v>1316.46</v>
      </c>
      <c r="L1567" s="17">
        <v>1316.46</v>
      </c>
      <c r="M1567" s="17">
        <v>1316.46</v>
      </c>
      <c r="N1567" s="17">
        <v>1316.46</v>
      </c>
    </row>
    <row r="1568" spans="2:14">
      <c r="B1568" s="15">
        <v>2332971</v>
      </c>
      <c r="C1568" s="16">
        <v>38827</v>
      </c>
      <c r="D1568" s="15">
        <v>2006</v>
      </c>
      <c r="E1568" s="15"/>
      <c r="F1568" s="15" t="s">
        <v>962</v>
      </c>
      <c r="G1568" s="17"/>
      <c r="H1568" s="17"/>
      <c r="I1568" s="17">
        <v>0</v>
      </c>
      <c r="J1568" s="17">
        <v>0</v>
      </c>
      <c r="K1568" s="17">
        <v>0</v>
      </c>
      <c r="L1568" s="17">
        <v>0</v>
      </c>
      <c r="M1568" s="17">
        <v>0</v>
      </c>
      <c r="N1568" s="17">
        <v>0</v>
      </c>
    </row>
    <row r="1569" spans="2:14">
      <c r="B1569" s="15">
        <v>2332971</v>
      </c>
      <c r="C1569" s="16">
        <v>38827</v>
      </c>
      <c r="D1569" s="15">
        <v>2006</v>
      </c>
      <c r="E1569" s="15"/>
      <c r="F1569" s="15" t="s">
        <v>963</v>
      </c>
      <c r="G1569" s="17"/>
      <c r="H1569" s="17"/>
      <c r="I1569" s="17">
        <v>1316.46</v>
      </c>
      <c r="J1569" s="17">
        <v>1316.46</v>
      </c>
      <c r="K1569" s="17">
        <v>1316.46</v>
      </c>
      <c r="L1569" s="17">
        <v>1316.46</v>
      </c>
      <c r="M1569" s="17">
        <v>1316.46</v>
      </c>
      <c r="N1569" s="17">
        <v>1316.46</v>
      </c>
    </row>
    <row r="1570" spans="2:14">
      <c r="B1570" s="15">
        <v>2348456</v>
      </c>
      <c r="C1570" s="16">
        <v>38833</v>
      </c>
      <c r="D1570" s="15">
        <v>2006</v>
      </c>
      <c r="E1570" s="15"/>
      <c r="F1570" s="15" t="s">
        <v>961</v>
      </c>
      <c r="G1570" s="17"/>
      <c r="H1570" s="17"/>
      <c r="I1570" s="17">
        <v>815.56</v>
      </c>
      <c r="J1570" s="17">
        <v>815.56</v>
      </c>
      <c r="K1570" s="17">
        <v>815.56</v>
      </c>
      <c r="L1570" s="17">
        <v>815.56</v>
      </c>
      <c r="M1570" s="17">
        <v>815.56</v>
      </c>
      <c r="N1570" s="17">
        <v>815.56</v>
      </c>
    </row>
    <row r="1571" spans="2:14">
      <c r="B1571" s="15">
        <v>2348456</v>
      </c>
      <c r="C1571" s="16">
        <v>38833</v>
      </c>
      <c r="D1571" s="15">
        <v>2006</v>
      </c>
      <c r="E1571" s="15"/>
      <c r="F1571" s="15" t="s">
        <v>962</v>
      </c>
      <c r="G1571" s="17"/>
      <c r="H1571" s="17"/>
      <c r="I1571" s="17">
        <v>87.75</v>
      </c>
      <c r="J1571" s="17">
        <v>87.75</v>
      </c>
      <c r="K1571" s="17">
        <v>87.75</v>
      </c>
      <c r="L1571" s="17">
        <v>87.75</v>
      </c>
      <c r="M1571" s="17">
        <v>87.75</v>
      </c>
      <c r="N1571" s="17">
        <v>87.75</v>
      </c>
    </row>
    <row r="1572" spans="2:14">
      <c r="B1572" s="15">
        <v>2348456</v>
      </c>
      <c r="C1572" s="16">
        <v>38833</v>
      </c>
      <c r="D1572" s="15">
        <v>2006</v>
      </c>
      <c r="E1572" s="15"/>
      <c r="F1572" s="15" t="s">
        <v>963</v>
      </c>
      <c r="G1572" s="17"/>
      <c r="H1572" s="17"/>
      <c r="I1572" s="17">
        <v>903.31</v>
      </c>
      <c r="J1572" s="17">
        <v>903.31</v>
      </c>
      <c r="K1572" s="17">
        <v>903.31</v>
      </c>
      <c r="L1572" s="17">
        <v>903.31</v>
      </c>
      <c r="M1572" s="17">
        <v>903.31</v>
      </c>
      <c r="N1572" s="17">
        <v>903.31</v>
      </c>
    </row>
    <row r="1573" spans="2:14">
      <c r="B1573" s="15">
        <v>2350023</v>
      </c>
      <c r="C1573" s="16">
        <v>38610</v>
      </c>
      <c r="D1573" s="15">
        <v>2005</v>
      </c>
      <c r="E1573" s="15"/>
      <c r="F1573" s="15" t="s">
        <v>961</v>
      </c>
      <c r="G1573" s="17"/>
      <c r="H1573" s="17"/>
      <c r="I1573" s="17">
        <v>0</v>
      </c>
      <c r="J1573" s="17">
        <v>5831</v>
      </c>
      <c r="K1573" s="17">
        <v>5831</v>
      </c>
      <c r="L1573" s="17">
        <v>5831</v>
      </c>
      <c r="M1573" s="17">
        <v>5831</v>
      </c>
      <c r="N1573" s="17">
        <v>5831</v>
      </c>
    </row>
    <row r="1574" spans="2:14">
      <c r="B1574" s="15">
        <v>2350023</v>
      </c>
      <c r="C1574" s="16">
        <v>38610</v>
      </c>
      <c r="D1574" s="15">
        <v>2005</v>
      </c>
      <c r="E1574" s="15"/>
      <c r="F1574" s="15" t="s">
        <v>962</v>
      </c>
      <c r="G1574" s="17"/>
      <c r="H1574" s="17"/>
      <c r="I1574" s="17">
        <v>5831</v>
      </c>
      <c r="J1574" s="17">
        <v>0</v>
      </c>
      <c r="K1574" s="17">
        <v>0</v>
      </c>
      <c r="L1574" s="17">
        <v>0</v>
      </c>
      <c r="M1574" s="17">
        <v>0</v>
      </c>
      <c r="N1574" s="17">
        <v>0</v>
      </c>
    </row>
    <row r="1575" spans="2:14">
      <c r="B1575" s="15">
        <v>2350023</v>
      </c>
      <c r="C1575" s="16">
        <v>38610</v>
      </c>
      <c r="D1575" s="15">
        <v>2005</v>
      </c>
      <c r="E1575" s="15"/>
      <c r="F1575" s="15" t="s">
        <v>963</v>
      </c>
      <c r="G1575" s="17"/>
      <c r="H1575" s="17"/>
      <c r="I1575" s="17">
        <v>5831</v>
      </c>
      <c r="J1575" s="17">
        <v>5831</v>
      </c>
      <c r="K1575" s="17">
        <v>5831</v>
      </c>
      <c r="L1575" s="17">
        <v>5831</v>
      </c>
      <c r="M1575" s="17">
        <v>5831</v>
      </c>
      <c r="N1575" s="17">
        <v>5831</v>
      </c>
    </row>
    <row r="1576" spans="2:14">
      <c r="B1576" s="15">
        <v>2350072</v>
      </c>
      <c r="C1576" s="16">
        <v>38668</v>
      </c>
      <c r="D1576" s="15">
        <v>2005</v>
      </c>
      <c r="E1576" s="15"/>
      <c r="F1576" s="15" t="s">
        <v>961</v>
      </c>
      <c r="G1576" s="17"/>
      <c r="H1576" s="17"/>
      <c r="I1576" s="17">
        <v>1314.59</v>
      </c>
      <c r="J1576" s="17">
        <v>1314.59</v>
      </c>
      <c r="K1576" s="17">
        <v>1314.59</v>
      </c>
      <c r="L1576" s="17">
        <v>1314.59</v>
      </c>
      <c r="M1576" s="17">
        <v>1314.59</v>
      </c>
      <c r="N1576" s="17">
        <v>1314.59</v>
      </c>
    </row>
    <row r="1577" spans="2:14">
      <c r="B1577" s="15">
        <v>2350072</v>
      </c>
      <c r="C1577" s="16">
        <v>38668</v>
      </c>
      <c r="D1577" s="15">
        <v>2005</v>
      </c>
      <c r="E1577" s="15"/>
      <c r="F1577" s="15" t="s">
        <v>962</v>
      </c>
      <c r="G1577" s="17"/>
      <c r="H1577" s="17"/>
      <c r="I1577" s="17">
        <v>0</v>
      </c>
      <c r="J1577" s="17">
        <v>0</v>
      </c>
      <c r="K1577" s="17">
        <v>0</v>
      </c>
      <c r="L1577" s="17">
        <v>0</v>
      </c>
      <c r="M1577" s="17">
        <v>0</v>
      </c>
      <c r="N1577" s="17">
        <v>0</v>
      </c>
    </row>
    <row r="1578" spans="2:14">
      <c r="B1578" s="15">
        <v>2350072</v>
      </c>
      <c r="C1578" s="16">
        <v>38668</v>
      </c>
      <c r="D1578" s="15">
        <v>2005</v>
      </c>
      <c r="E1578" s="15"/>
      <c r="F1578" s="15" t="s">
        <v>963</v>
      </c>
      <c r="G1578" s="17"/>
      <c r="H1578" s="17"/>
      <c r="I1578" s="17">
        <v>1314.59</v>
      </c>
      <c r="J1578" s="17">
        <v>1314.59</v>
      </c>
      <c r="K1578" s="17">
        <v>1314.59</v>
      </c>
      <c r="L1578" s="17">
        <v>1314.59</v>
      </c>
      <c r="M1578" s="17">
        <v>1314.59</v>
      </c>
      <c r="N1578" s="17">
        <v>1314.59</v>
      </c>
    </row>
    <row r="1579" spans="2:14">
      <c r="B1579" s="15">
        <v>2350080</v>
      </c>
      <c r="C1579" s="16">
        <v>38668</v>
      </c>
      <c r="D1579" s="15">
        <v>2005</v>
      </c>
      <c r="E1579" s="15"/>
      <c r="F1579" s="15" t="s">
        <v>961</v>
      </c>
      <c r="G1579" s="17"/>
      <c r="H1579" s="17"/>
      <c r="I1579" s="17">
        <v>1314.59</v>
      </c>
      <c r="J1579" s="17">
        <v>1314.59</v>
      </c>
      <c r="K1579" s="17">
        <v>1314.59</v>
      </c>
      <c r="L1579" s="17">
        <v>1314.59</v>
      </c>
      <c r="M1579" s="17">
        <v>1314.59</v>
      </c>
      <c r="N1579" s="17">
        <v>1314.59</v>
      </c>
    </row>
    <row r="1580" spans="2:14">
      <c r="B1580" s="15">
        <v>2350080</v>
      </c>
      <c r="C1580" s="16">
        <v>38668</v>
      </c>
      <c r="D1580" s="15">
        <v>2005</v>
      </c>
      <c r="E1580" s="15"/>
      <c r="F1580" s="15" t="s">
        <v>962</v>
      </c>
      <c r="G1580" s="17"/>
      <c r="H1580" s="17"/>
      <c r="I1580" s="17">
        <v>0</v>
      </c>
      <c r="J1580" s="17">
        <v>0</v>
      </c>
      <c r="K1580" s="17">
        <v>0</v>
      </c>
      <c r="L1580" s="17">
        <v>0</v>
      </c>
      <c r="M1580" s="17">
        <v>0</v>
      </c>
      <c r="N1580" s="17">
        <v>0</v>
      </c>
    </row>
    <row r="1581" spans="2:14">
      <c r="B1581" s="15">
        <v>2350080</v>
      </c>
      <c r="C1581" s="16">
        <v>38668</v>
      </c>
      <c r="D1581" s="15">
        <v>2005</v>
      </c>
      <c r="E1581" s="15"/>
      <c r="F1581" s="15" t="s">
        <v>963</v>
      </c>
      <c r="G1581" s="17"/>
      <c r="H1581" s="17"/>
      <c r="I1581" s="17">
        <v>1314.59</v>
      </c>
      <c r="J1581" s="17">
        <v>1314.59</v>
      </c>
      <c r="K1581" s="17">
        <v>1314.59</v>
      </c>
      <c r="L1581" s="17">
        <v>1314.59</v>
      </c>
      <c r="M1581" s="17">
        <v>1314.59</v>
      </c>
      <c r="N1581" s="17">
        <v>1314.59</v>
      </c>
    </row>
    <row r="1582" spans="2:14">
      <c r="B1582" s="15">
        <v>2350270</v>
      </c>
      <c r="C1582" s="16">
        <v>38668</v>
      </c>
      <c r="D1582" s="15">
        <v>2005</v>
      </c>
      <c r="E1582" s="15"/>
      <c r="F1582" s="15" t="s">
        <v>961</v>
      </c>
      <c r="G1582" s="17"/>
      <c r="H1582" s="17"/>
      <c r="I1582" s="17">
        <v>0</v>
      </c>
      <c r="J1582" s="17">
        <v>4353.8</v>
      </c>
      <c r="K1582" s="17">
        <v>4353.8</v>
      </c>
      <c r="L1582" s="17">
        <v>4353.8</v>
      </c>
      <c r="M1582" s="17">
        <v>4353.8</v>
      </c>
      <c r="N1582" s="17">
        <v>4353.8</v>
      </c>
    </row>
    <row r="1583" spans="2:14">
      <c r="B1583" s="15">
        <v>2350270</v>
      </c>
      <c r="C1583" s="16">
        <v>38668</v>
      </c>
      <c r="D1583" s="15">
        <v>2005</v>
      </c>
      <c r="E1583" s="15"/>
      <c r="F1583" s="15" t="s">
        <v>962</v>
      </c>
      <c r="G1583" s="17"/>
      <c r="H1583" s="17"/>
      <c r="I1583" s="17">
        <v>1868.96</v>
      </c>
      <c r="J1583" s="17">
        <v>1.57</v>
      </c>
      <c r="K1583" s="17">
        <v>1.57</v>
      </c>
      <c r="L1583" s="17">
        <v>1.57</v>
      </c>
      <c r="M1583" s="17">
        <v>1.57</v>
      </c>
      <c r="N1583" s="17">
        <v>1.57</v>
      </c>
    </row>
    <row r="1584" spans="2:14">
      <c r="B1584" s="15">
        <v>2350270</v>
      </c>
      <c r="C1584" s="16">
        <v>38668</v>
      </c>
      <c r="D1584" s="15">
        <v>2005</v>
      </c>
      <c r="E1584" s="15"/>
      <c r="F1584" s="15" t="s">
        <v>963</v>
      </c>
      <c r="G1584" s="17"/>
      <c r="H1584" s="17"/>
      <c r="I1584" s="17">
        <v>1868.96</v>
      </c>
      <c r="J1584" s="17">
        <v>4355.37</v>
      </c>
      <c r="K1584" s="17">
        <v>4355.37</v>
      </c>
      <c r="L1584" s="17">
        <v>4355.37</v>
      </c>
      <c r="M1584" s="17">
        <v>4355.37</v>
      </c>
      <c r="N1584" s="17">
        <v>4355.37</v>
      </c>
    </row>
    <row r="1585" spans="2:14">
      <c r="B1585" s="15">
        <v>2350403</v>
      </c>
      <c r="C1585" s="16">
        <v>38766</v>
      </c>
      <c r="D1585" s="15">
        <v>2006</v>
      </c>
      <c r="E1585" s="15"/>
      <c r="F1585" s="15" t="s">
        <v>961</v>
      </c>
      <c r="G1585" s="17"/>
      <c r="H1585" s="17"/>
      <c r="I1585" s="17">
        <v>1613.96</v>
      </c>
      <c r="J1585" s="17">
        <v>1613.96</v>
      </c>
      <c r="K1585" s="17">
        <v>1613.96</v>
      </c>
      <c r="L1585" s="17">
        <v>1613.96</v>
      </c>
      <c r="M1585" s="17">
        <v>1613.96</v>
      </c>
      <c r="N1585" s="17">
        <v>1613.96</v>
      </c>
    </row>
    <row r="1586" spans="2:14">
      <c r="B1586" s="15">
        <v>2350403</v>
      </c>
      <c r="C1586" s="16">
        <v>38766</v>
      </c>
      <c r="D1586" s="15">
        <v>2006</v>
      </c>
      <c r="E1586" s="15"/>
      <c r="F1586" s="15" t="s">
        <v>962</v>
      </c>
      <c r="G1586" s="17"/>
      <c r="H1586" s="17"/>
      <c r="I1586" s="17">
        <v>0</v>
      </c>
      <c r="J1586" s="17">
        <v>0</v>
      </c>
      <c r="K1586" s="17">
        <v>0</v>
      </c>
      <c r="L1586" s="17">
        <v>0</v>
      </c>
      <c r="M1586" s="17">
        <v>0</v>
      </c>
      <c r="N1586" s="17">
        <v>0</v>
      </c>
    </row>
    <row r="1587" spans="2:14">
      <c r="B1587" s="15">
        <v>2350403</v>
      </c>
      <c r="C1587" s="16">
        <v>38766</v>
      </c>
      <c r="D1587" s="15">
        <v>2006</v>
      </c>
      <c r="E1587" s="15"/>
      <c r="F1587" s="15" t="s">
        <v>963</v>
      </c>
      <c r="G1587" s="17"/>
      <c r="H1587" s="17"/>
      <c r="I1587" s="17">
        <v>1613.95</v>
      </c>
      <c r="J1587" s="17">
        <v>1613.95</v>
      </c>
      <c r="K1587" s="17">
        <v>1613.95</v>
      </c>
      <c r="L1587" s="17">
        <v>1613.95</v>
      </c>
      <c r="M1587" s="17">
        <v>1613.95</v>
      </c>
      <c r="N1587" s="17">
        <v>1613.95</v>
      </c>
    </row>
    <row r="1588" spans="2:14">
      <c r="B1588" s="15">
        <v>2350460</v>
      </c>
      <c r="C1588" s="16">
        <v>38668</v>
      </c>
      <c r="D1588" s="15">
        <v>2005</v>
      </c>
      <c r="E1588" s="15"/>
      <c r="F1588" s="15" t="s">
        <v>961</v>
      </c>
      <c r="G1588" s="17"/>
      <c r="H1588" s="17"/>
      <c r="I1588" s="17">
        <v>173.64</v>
      </c>
      <c r="J1588" s="17">
        <v>173.64</v>
      </c>
      <c r="K1588" s="17">
        <v>173.64</v>
      </c>
      <c r="L1588" s="17">
        <v>173.64</v>
      </c>
      <c r="M1588" s="17">
        <v>173.64</v>
      </c>
      <c r="N1588" s="17">
        <v>173.64</v>
      </c>
    </row>
    <row r="1589" spans="2:14">
      <c r="B1589" s="15">
        <v>2350460</v>
      </c>
      <c r="C1589" s="16">
        <v>38668</v>
      </c>
      <c r="D1589" s="15">
        <v>2005</v>
      </c>
      <c r="E1589" s="15"/>
      <c r="F1589" s="15" t="s">
        <v>962</v>
      </c>
      <c r="G1589" s="17"/>
      <c r="H1589" s="17"/>
      <c r="I1589" s="17">
        <v>0</v>
      </c>
      <c r="J1589" s="17">
        <v>0</v>
      </c>
      <c r="K1589" s="17">
        <v>0</v>
      </c>
      <c r="L1589" s="17">
        <v>0</v>
      </c>
      <c r="M1589" s="17">
        <v>0</v>
      </c>
      <c r="N1589" s="17">
        <v>0</v>
      </c>
    </row>
    <row r="1590" spans="2:14">
      <c r="B1590" s="15">
        <v>2350460</v>
      </c>
      <c r="C1590" s="16">
        <v>38668</v>
      </c>
      <c r="D1590" s="15">
        <v>2005</v>
      </c>
      <c r="E1590" s="15"/>
      <c r="F1590" s="15" t="s">
        <v>963</v>
      </c>
      <c r="G1590" s="17"/>
      <c r="H1590" s="17"/>
      <c r="I1590" s="17">
        <v>173.63</v>
      </c>
      <c r="J1590" s="17">
        <v>173.63</v>
      </c>
      <c r="K1590" s="17">
        <v>173.63</v>
      </c>
      <c r="L1590" s="17">
        <v>173.63</v>
      </c>
      <c r="M1590" s="17">
        <v>173.63</v>
      </c>
      <c r="N1590" s="17">
        <v>173.63</v>
      </c>
    </row>
    <row r="1591" spans="2:14">
      <c r="B1591" s="15">
        <v>2350502</v>
      </c>
      <c r="C1591" s="16">
        <v>38671</v>
      </c>
      <c r="D1591" s="15">
        <v>2005</v>
      </c>
      <c r="E1591" s="15"/>
      <c r="F1591" s="15" t="s">
        <v>961</v>
      </c>
      <c r="G1591" s="17"/>
      <c r="H1591" s="17"/>
      <c r="I1591" s="17">
        <v>1314.59</v>
      </c>
      <c r="J1591" s="17">
        <v>1314.59</v>
      </c>
      <c r="K1591" s="17">
        <v>1314.59</v>
      </c>
      <c r="L1591" s="17">
        <v>1314.59</v>
      </c>
      <c r="M1591" s="17">
        <v>1314.59</v>
      </c>
      <c r="N1591" s="17">
        <v>1314.59</v>
      </c>
    </row>
    <row r="1592" spans="2:14">
      <c r="B1592" s="15">
        <v>2350502</v>
      </c>
      <c r="C1592" s="16">
        <v>38671</v>
      </c>
      <c r="D1592" s="15">
        <v>2005</v>
      </c>
      <c r="E1592" s="15"/>
      <c r="F1592" s="15" t="s">
        <v>962</v>
      </c>
      <c r="G1592" s="17"/>
      <c r="H1592" s="17"/>
      <c r="I1592" s="17">
        <v>0</v>
      </c>
      <c r="J1592" s="17">
        <v>0</v>
      </c>
      <c r="K1592" s="17">
        <v>0</v>
      </c>
      <c r="L1592" s="17">
        <v>0</v>
      </c>
      <c r="M1592" s="17">
        <v>0</v>
      </c>
      <c r="N1592" s="17">
        <v>0</v>
      </c>
    </row>
    <row r="1593" spans="2:14">
      <c r="B1593" s="15">
        <v>2350502</v>
      </c>
      <c r="C1593" s="16">
        <v>38671</v>
      </c>
      <c r="D1593" s="15">
        <v>2005</v>
      </c>
      <c r="E1593" s="15"/>
      <c r="F1593" s="15" t="s">
        <v>963</v>
      </c>
      <c r="G1593" s="17"/>
      <c r="H1593" s="17"/>
      <c r="I1593" s="17">
        <v>1314.59</v>
      </c>
      <c r="J1593" s="17">
        <v>1314.59</v>
      </c>
      <c r="K1593" s="17">
        <v>1314.59</v>
      </c>
      <c r="L1593" s="17">
        <v>1314.59</v>
      </c>
      <c r="M1593" s="17">
        <v>1314.59</v>
      </c>
      <c r="N1593" s="17">
        <v>1314.59</v>
      </c>
    </row>
    <row r="1594" spans="2:14">
      <c r="B1594" s="15">
        <v>2351666</v>
      </c>
      <c r="C1594" s="16">
        <v>38778</v>
      </c>
      <c r="D1594" s="15">
        <v>2006</v>
      </c>
      <c r="E1594" s="15"/>
      <c r="F1594" s="15" t="s">
        <v>961</v>
      </c>
      <c r="G1594" s="17"/>
      <c r="H1594" s="17"/>
      <c r="I1594" s="17">
        <v>1314.58</v>
      </c>
      <c r="J1594" s="17">
        <v>1314.58</v>
      </c>
      <c r="K1594" s="17">
        <v>1314.58</v>
      </c>
      <c r="L1594" s="17">
        <v>1314.58</v>
      </c>
      <c r="M1594" s="17">
        <v>1314.58</v>
      </c>
      <c r="N1594" s="17">
        <v>1314.58</v>
      </c>
    </row>
    <row r="1595" spans="2:14">
      <c r="B1595" s="15">
        <v>2351666</v>
      </c>
      <c r="C1595" s="16">
        <v>38778</v>
      </c>
      <c r="D1595" s="15">
        <v>2006</v>
      </c>
      <c r="E1595" s="15"/>
      <c r="F1595" s="15" t="s">
        <v>962</v>
      </c>
      <c r="G1595" s="17"/>
      <c r="H1595" s="17"/>
      <c r="I1595" s="17">
        <v>0.01</v>
      </c>
      <c r="J1595" s="17">
        <v>0.01</v>
      </c>
      <c r="K1595" s="17">
        <v>0.01</v>
      </c>
      <c r="L1595" s="17">
        <v>0.01</v>
      </c>
      <c r="M1595" s="17">
        <v>0.01</v>
      </c>
      <c r="N1595" s="17">
        <v>0.01</v>
      </c>
    </row>
    <row r="1596" spans="2:14">
      <c r="B1596" s="15">
        <v>2351666</v>
      </c>
      <c r="C1596" s="16">
        <v>38778</v>
      </c>
      <c r="D1596" s="15">
        <v>2006</v>
      </c>
      <c r="E1596" s="15"/>
      <c r="F1596" s="15" t="s">
        <v>963</v>
      </c>
      <c r="G1596" s="17"/>
      <c r="H1596" s="17"/>
      <c r="I1596" s="17">
        <v>1314.59</v>
      </c>
      <c r="J1596" s="17">
        <v>1314.59</v>
      </c>
      <c r="K1596" s="17">
        <v>1314.59</v>
      </c>
      <c r="L1596" s="17">
        <v>1314.59</v>
      </c>
      <c r="M1596" s="17">
        <v>1314.59</v>
      </c>
      <c r="N1596" s="17">
        <v>1314.59</v>
      </c>
    </row>
    <row r="1597" spans="2:14">
      <c r="B1597" s="15">
        <v>2351724</v>
      </c>
      <c r="C1597" s="16">
        <v>38824</v>
      </c>
      <c r="D1597" s="15">
        <v>2006</v>
      </c>
      <c r="E1597" s="15"/>
      <c r="F1597" s="15" t="s">
        <v>961</v>
      </c>
      <c r="G1597" s="17"/>
      <c r="H1597" s="17"/>
      <c r="I1597" s="17">
        <v>173.64</v>
      </c>
      <c r="J1597" s="17">
        <v>173.64</v>
      </c>
      <c r="K1597" s="17">
        <v>173.64</v>
      </c>
      <c r="L1597" s="17">
        <v>173.64</v>
      </c>
      <c r="M1597" s="17">
        <v>173.64</v>
      </c>
      <c r="N1597" s="17">
        <v>173.64</v>
      </c>
    </row>
    <row r="1598" spans="2:14">
      <c r="B1598" s="15">
        <v>2351724</v>
      </c>
      <c r="C1598" s="16">
        <v>38824</v>
      </c>
      <c r="D1598" s="15">
        <v>2006</v>
      </c>
      <c r="E1598" s="15"/>
      <c r="F1598" s="15" t="s">
        <v>962</v>
      </c>
      <c r="G1598" s="17"/>
      <c r="H1598" s="17"/>
      <c r="I1598" s="17">
        <v>0</v>
      </c>
      <c r="J1598" s="17">
        <v>0</v>
      </c>
      <c r="K1598" s="17">
        <v>0</v>
      </c>
      <c r="L1598" s="17">
        <v>0</v>
      </c>
      <c r="M1598" s="17">
        <v>0</v>
      </c>
      <c r="N1598" s="17">
        <v>0</v>
      </c>
    </row>
    <row r="1599" spans="2:14">
      <c r="B1599" s="15">
        <v>2351724</v>
      </c>
      <c r="C1599" s="16">
        <v>38824</v>
      </c>
      <c r="D1599" s="15">
        <v>2006</v>
      </c>
      <c r="E1599" s="15"/>
      <c r="F1599" s="15" t="s">
        <v>963</v>
      </c>
      <c r="G1599" s="17"/>
      <c r="H1599" s="17"/>
      <c r="I1599" s="17">
        <v>173.63</v>
      </c>
      <c r="J1599" s="17">
        <v>173.63</v>
      </c>
      <c r="K1599" s="17">
        <v>173.63</v>
      </c>
      <c r="L1599" s="17">
        <v>173.63</v>
      </c>
      <c r="M1599" s="17">
        <v>173.63</v>
      </c>
      <c r="N1599" s="17">
        <v>173.63</v>
      </c>
    </row>
    <row r="1600" spans="2:14">
      <c r="B1600" s="15">
        <v>2368108</v>
      </c>
      <c r="C1600" s="16">
        <v>38833</v>
      </c>
      <c r="D1600" s="15">
        <v>2006</v>
      </c>
      <c r="E1600" s="15"/>
      <c r="F1600" s="15" t="s">
        <v>961</v>
      </c>
      <c r="G1600" s="17"/>
      <c r="H1600" s="17"/>
      <c r="I1600" s="17">
        <v>1035.53</v>
      </c>
      <c r="J1600" s="17">
        <v>1035.53</v>
      </c>
      <c r="K1600" s="17">
        <v>1035.53</v>
      </c>
      <c r="L1600" s="17">
        <v>1035.53</v>
      </c>
      <c r="M1600" s="17">
        <v>1035.53</v>
      </c>
      <c r="N1600" s="17">
        <v>1035.53</v>
      </c>
    </row>
    <row r="1601" spans="2:14">
      <c r="B1601" s="15">
        <v>2368108</v>
      </c>
      <c r="C1601" s="16">
        <v>38833</v>
      </c>
      <c r="D1601" s="15">
        <v>2006</v>
      </c>
      <c r="E1601" s="15"/>
      <c r="F1601" s="15" t="s">
        <v>962</v>
      </c>
      <c r="G1601" s="17"/>
      <c r="H1601" s="17"/>
      <c r="I1601" s="17">
        <v>0</v>
      </c>
      <c r="J1601" s="17">
        <v>0</v>
      </c>
      <c r="K1601" s="17">
        <v>0</v>
      </c>
      <c r="L1601" s="17">
        <v>0</v>
      </c>
      <c r="M1601" s="17">
        <v>0</v>
      </c>
      <c r="N1601" s="17">
        <v>0</v>
      </c>
    </row>
    <row r="1602" spans="2:14">
      <c r="B1602" s="15">
        <v>2368108</v>
      </c>
      <c r="C1602" s="16">
        <v>38833</v>
      </c>
      <c r="D1602" s="15">
        <v>2006</v>
      </c>
      <c r="E1602" s="15"/>
      <c r="F1602" s="15" t="s">
        <v>963</v>
      </c>
      <c r="G1602" s="17"/>
      <c r="H1602" s="17"/>
      <c r="I1602" s="17">
        <v>1035.31</v>
      </c>
      <c r="J1602" s="17">
        <v>1035.31</v>
      </c>
      <c r="K1602" s="17">
        <v>1035.31</v>
      </c>
      <c r="L1602" s="17">
        <v>1035.31</v>
      </c>
      <c r="M1602" s="17">
        <v>1035.31</v>
      </c>
      <c r="N1602" s="17">
        <v>1035.31</v>
      </c>
    </row>
    <row r="1603" spans="2:14">
      <c r="B1603" s="15">
        <v>2368223</v>
      </c>
      <c r="C1603" s="16">
        <v>38734</v>
      </c>
      <c r="D1603" s="15">
        <v>2006</v>
      </c>
      <c r="E1603" s="15"/>
      <c r="F1603" s="15" t="s">
        <v>961</v>
      </c>
      <c r="G1603" s="17"/>
      <c r="H1603" s="17"/>
      <c r="I1603" s="17">
        <v>240</v>
      </c>
      <c r="J1603" s="17">
        <v>240</v>
      </c>
      <c r="K1603" s="17">
        <v>240</v>
      </c>
      <c r="L1603" s="17">
        <v>240</v>
      </c>
      <c r="M1603" s="17">
        <v>240</v>
      </c>
      <c r="N1603" s="17">
        <v>240</v>
      </c>
    </row>
    <row r="1604" spans="2:14">
      <c r="B1604" s="15">
        <v>2368223</v>
      </c>
      <c r="C1604" s="16">
        <v>38734</v>
      </c>
      <c r="D1604" s="15">
        <v>2006</v>
      </c>
      <c r="E1604" s="15"/>
      <c r="F1604" s="15" t="s">
        <v>962</v>
      </c>
      <c r="G1604" s="17"/>
      <c r="H1604" s="17"/>
      <c r="I1604" s="17">
        <v>0</v>
      </c>
      <c r="J1604" s="17">
        <v>0</v>
      </c>
      <c r="K1604" s="17">
        <v>0</v>
      </c>
      <c r="L1604" s="17">
        <v>0</v>
      </c>
      <c r="M1604" s="17">
        <v>0</v>
      </c>
      <c r="N1604" s="17">
        <v>0</v>
      </c>
    </row>
    <row r="1605" spans="2:14">
      <c r="B1605" s="15">
        <v>2368223</v>
      </c>
      <c r="C1605" s="16">
        <v>38734</v>
      </c>
      <c r="D1605" s="15">
        <v>2006</v>
      </c>
      <c r="E1605" s="15"/>
      <c r="F1605" s="15" t="s">
        <v>963</v>
      </c>
      <c r="G1605" s="17"/>
      <c r="H1605" s="17"/>
      <c r="I1605" s="17">
        <v>240</v>
      </c>
      <c r="J1605" s="17">
        <v>240</v>
      </c>
      <c r="K1605" s="17">
        <v>240</v>
      </c>
      <c r="L1605" s="17">
        <v>240</v>
      </c>
      <c r="M1605" s="17">
        <v>240</v>
      </c>
      <c r="N1605" s="17">
        <v>240</v>
      </c>
    </row>
    <row r="1606" spans="2:14">
      <c r="B1606" s="15">
        <v>2372571</v>
      </c>
      <c r="C1606" s="16">
        <v>38777</v>
      </c>
      <c r="D1606" s="15">
        <v>2006</v>
      </c>
      <c r="E1606" s="15"/>
      <c r="F1606" s="15" t="s">
        <v>961</v>
      </c>
      <c r="G1606" s="17"/>
      <c r="H1606" s="17"/>
      <c r="I1606" s="17">
        <v>932.15</v>
      </c>
      <c r="J1606" s="17">
        <v>932.15</v>
      </c>
      <c r="K1606" s="17">
        <v>932.15</v>
      </c>
      <c r="L1606" s="17">
        <v>932.15</v>
      </c>
      <c r="M1606" s="17">
        <v>932.15</v>
      </c>
      <c r="N1606" s="17">
        <v>932.15</v>
      </c>
    </row>
    <row r="1607" spans="2:14">
      <c r="B1607" s="15">
        <v>2372571</v>
      </c>
      <c r="C1607" s="16">
        <v>38777</v>
      </c>
      <c r="D1607" s="15">
        <v>2006</v>
      </c>
      <c r="E1607" s="15"/>
      <c r="F1607" s="15" t="s">
        <v>962</v>
      </c>
      <c r="G1607" s="17"/>
      <c r="H1607" s="17"/>
      <c r="I1607" s="17">
        <v>0</v>
      </c>
      <c r="J1607" s="17">
        <v>0</v>
      </c>
      <c r="K1607" s="17">
        <v>0</v>
      </c>
      <c r="L1607" s="17">
        <v>0</v>
      </c>
      <c r="M1607" s="17">
        <v>0</v>
      </c>
      <c r="N1607" s="17">
        <v>0</v>
      </c>
    </row>
    <row r="1608" spans="2:14">
      <c r="B1608" s="15">
        <v>2372571</v>
      </c>
      <c r="C1608" s="16">
        <v>38777</v>
      </c>
      <c r="D1608" s="15">
        <v>2006</v>
      </c>
      <c r="E1608" s="15"/>
      <c r="F1608" s="15" t="s">
        <v>963</v>
      </c>
      <c r="G1608" s="17"/>
      <c r="H1608" s="17"/>
      <c r="I1608" s="17">
        <v>932.15</v>
      </c>
      <c r="J1608" s="17">
        <v>932.15</v>
      </c>
      <c r="K1608" s="17">
        <v>932.15</v>
      </c>
      <c r="L1608" s="17">
        <v>932.15</v>
      </c>
      <c r="M1608" s="17">
        <v>932.15</v>
      </c>
      <c r="N1608" s="17">
        <v>932.15</v>
      </c>
    </row>
    <row r="1609" spans="2:14">
      <c r="B1609" s="15">
        <v>2373827</v>
      </c>
      <c r="C1609" s="16">
        <v>38785</v>
      </c>
      <c r="D1609" s="15">
        <v>2006</v>
      </c>
      <c r="E1609" s="15"/>
      <c r="F1609" s="15" t="s">
        <v>961</v>
      </c>
      <c r="G1609" s="17"/>
      <c r="H1609" s="17"/>
      <c r="I1609" s="17">
        <v>3524.7</v>
      </c>
      <c r="J1609" s="17">
        <v>3524.7</v>
      </c>
      <c r="K1609" s="17">
        <v>3524.7</v>
      </c>
      <c r="L1609" s="17">
        <v>3524.7</v>
      </c>
      <c r="M1609" s="17">
        <v>3524.7</v>
      </c>
      <c r="N1609" s="17">
        <v>3524.7</v>
      </c>
    </row>
    <row r="1610" spans="2:14">
      <c r="B1610" s="15">
        <v>2373827</v>
      </c>
      <c r="C1610" s="16">
        <v>38785</v>
      </c>
      <c r="D1610" s="15">
        <v>2006</v>
      </c>
      <c r="E1610" s="15"/>
      <c r="F1610" s="15" t="s">
        <v>962</v>
      </c>
      <c r="G1610" s="17"/>
      <c r="H1610" s="17"/>
      <c r="I1610" s="17">
        <v>0</v>
      </c>
      <c r="J1610" s="17">
        <v>0</v>
      </c>
      <c r="K1610" s="17">
        <v>0</v>
      </c>
      <c r="L1610" s="17">
        <v>0</v>
      </c>
      <c r="M1610" s="17">
        <v>0</v>
      </c>
      <c r="N1610" s="17">
        <v>0</v>
      </c>
    </row>
    <row r="1611" spans="2:14">
      <c r="B1611" s="15">
        <v>2373827</v>
      </c>
      <c r="C1611" s="16">
        <v>38785</v>
      </c>
      <c r="D1611" s="15">
        <v>2006</v>
      </c>
      <c r="E1611" s="15"/>
      <c r="F1611" s="15" t="s">
        <v>963</v>
      </c>
      <c r="G1611" s="17"/>
      <c r="H1611" s="17"/>
      <c r="I1611" s="17">
        <v>3524.7</v>
      </c>
      <c r="J1611" s="17">
        <v>3524.7</v>
      </c>
      <c r="K1611" s="17">
        <v>3524.7</v>
      </c>
      <c r="L1611" s="17">
        <v>3524.7</v>
      </c>
      <c r="M1611" s="17">
        <v>3524.7</v>
      </c>
      <c r="N1611" s="17">
        <v>3524.7</v>
      </c>
    </row>
    <row r="1612" spans="2:14">
      <c r="B1612" s="15">
        <v>2378156</v>
      </c>
      <c r="C1612" s="16">
        <v>38846</v>
      </c>
      <c r="D1612" s="15">
        <v>2006</v>
      </c>
      <c r="E1612" s="15"/>
      <c r="F1612" s="15" t="s">
        <v>961</v>
      </c>
      <c r="G1612" s="17"/>
      <c r="H1612" s="17"/>
      <c r="I1612" s="17">
        <v>0</v>
      </c>
      <c r="J1612" s="17">
        <v>0</v>
      </c>
      <c r="K1612" s="17">
        <v>0</v>
      </c>
      <c r="L1612" s="17">
        <v>0</v>
      </c>
      <c r="M1612" s="17">
        <v>0</v>
      </c>
      <c r="N1612" s="17">
        <v>0</v>
      </c>
    </row>
    <row r="1613" spans="2:14">
      <c r="B1613" s="15">
        <v>2378156</v>
      </c>
      <c r="C1613" s="16">
        <v>38846</v>
      </c>
      <c r="D1613" s="15">
        <v>2006</v>
      </c>
      <c r="E1613" s="15"/>
      <c r="F1613" s="15" t="s">
        <v>962</v>
      </c>
      <c r="G1613" s="17"/>
      <c r="H1613" s="17"/>
      <c r="I1613" s="17">
        <v>0</v>
      </c>
      <c r="J1613" s="17">
        <v>0</v>
      </c>
      <c r="K1613" s="17">
        <v>0</v>
      </c>
      <c r="L1613" s="17">
        <v>0</v>
      </c>
      <c r="M1613" s="17">
        <v>0</v>
      </c>
      <c r="N1613" s="17">
        <v>0</v>
      </c>
    </row>
    <row r="1614" spans="2:14">
      <c r="B1614" s="15">
        <v>2378156</v>
      </c>
      <c r="C1614" s="16">
        <v>38846</v>
      </c>
      <c r="D1614" s="15">
        <v>2006</v>
      </c>
      <c r="E1614" s="15"/>
      <c r="F1614" s="15" t="s">
        <v>963</v>
      </c>
      <c r="G1614" s="17"/>
      <c r="H1614" s="17"/>
      <c r="I1614" s="17">
        <v>752.08</v>
      </c>
      <c r="J1614" s="17">
        <v>752.08</v>
      </c>
      <c r="K1614" s="17">
        <v>752.08</v>
      </c>
      <c r="L1614" s="17">
        <v>3530.76</v>
      </c>
      <c r="M1614" s="17">
        <v>3530.76</v>
      </c>
      <c r="N1614" s="17">
        <v>3530.76</v>
      </c>
    </row>
    <row r="1615" spans="2:14">
      <c r="B1615" s="15">
        <v>2389195</v>
      </c>
      <c r="C1615" s="16">
        <v>38843</v>
      </c>
      <c r="D1615" s="15">
        <v>2006</v>
      </c>
      <c r="E1615" s="15"/>
      <c r="F1615" s="15" t="s">
        <v>961</v>
      </c>
      <c r="G1615" s="17"/>
      <c r="H1615" s="17"/>
      <c r="I1615" s="17">
        <v>0</v>
      </c>
      <c r="J1615" s="17">
        <v>0</v>
      </c>
      <c r="K1615" s="17">
        <v>0</v>
      </c>
      <c r="L1615" s="17">
        <v>0</v>
      </c>
      <c r="M1615" s="17">
        <v>0</v>
      </c>
      <c r="N1615" s="17">
        <v>0</v>
      </c>
    </row>
    <row r="1616" spans="2:14">
      <c r="B1616" s="15">
        <v>2389195</v>
      </c>
      <c r="C1616" s="16">
        <v>38843</v>
      </c>
      <c r="D1616" s="15">
        <v>2006</v>
      </c>
      <c r="E1616" s="15"/>
      <c r="F1616" s="15" t="s">
        <v>962</v>
      </c>
      <c r="G1616" s="17"/>
      <c r="H1616" s="17"/>
      <c r="I1616" s="17">
        <v>0</v>
      </c>
      <c r="J1616" s="17">
        <v>0</v>
      </c>
      <c r="K1616" s="17">
        <v>0</v>
      </c>
      <c r="L1616" s="17">
        <v>0</v>
      </c>
      <c r="M1616" s="17">
        <v>0</v>
      </c>
      <c r="N1616" s="17">
        <v>0</v>
      </c>
    </row>
    <row r="1617" spans="2:14">
      <c r="B1617" s="15">
        <v>2389195</v>
      </c>
      <c r="C1617" s="16">
        <v>38843</v>
      </c>
      <c r="D1617" s="15">
        <v>2006</v>
      </c>
      <c r="E1617" s="15"/>
      <c r="F1617" s="15" t="s">
        <v>963</v>
      </c>
      <c r="G1617" s="17"/>
      <c r="H1617" s="17"/>
      <c r="I1617" s="17">
        <v>2017.95</v>
      </c>
      <c r="J1617" s="17">
        <v>2017.95</v>
      </c>
      <c r="K1617" s="17">
        <v>2017.95</v>
      </c>
      <c r="L1617" s="17">
        <v>2017.95</v>
      </c>
      <c r="M1617" s="17">
        <v>2017.95</v>
      </c>
      <c r="N1617" s="17">
        <v>2017.95</v>
      </c>
    </row>
    <row r="1618" spans="2:14">
      <c r="B1618" s="15">
        <v>2415529</v>
      </c>
      <c r="C1618" s="16">
        <v>38850</v>
      </c>
      <c r="D1618" s="15">
        <v>2006</v>
      </c>
      <c r="E1618" s="15"/>
      <c r="F1618" s="15" t="s">
        <v>961</v>
      </c>
      <c r="G1618" s="17"/>
      <c r="H1618" s="17"/>
      <c r="I1618" s="17">
        <v>0</v>
      </c>
      <c r="J1618" s="17">
        <v>0</v>
      </c>
      <c r="K1618" s="17">
        <v>0</v>
      </c>
      <c r="L1618" s="17">
        <v>0</v>
      </c>
      <c r="M1618" s="17">
        <v>0</v>
      </c>
      <c r="N1618" s="17">
        <v>0</v>
      </c>
    </row>
    <row r="1619" spans="2:14">
      <c r="B1619" s="15">
        <v>2415529</v>
      </c>
      <c r="C1619" s="16">
        <v>38850</v>
      </c>
      <c r="D1619" s="15">
        <v>2006</v>
      </c>
      <c r="E1619" s="15"/>
      <c r="F1619" s="15" t="s">
        <v>962</v>
      </c>
      <c r="G1619" s="17"/>
      <c r="H1619" s="17"/>
      <c r="I1619" s="17">
        <v>0</v>
      </c>
      <c r="J1619" s="17">
        <v>0</v>
      </c>
      <c r="K1619" s="17">
        <v>0</v>
      </c>
      <c r="L1619" s="17">
        <v>0</v>
      </c>
      <c r="M1619" s="17">
        <v>0</v>
      </c>
      <c r="N1619" s="17">
        <v>0</v>
      </c>
    </row>
    <row r="1620" spans="2:14">
      <c r="B1620" s="15">
        <v>2415529</v>
      </c>
      <c r="C1620" s="16">
        <v>38850</v>
      </c>
      <c r="D1620" s="15">
        <v>2006</v>
      </c>
      <c r="E1620" s="15"/>
      <c r="F1620" s="15" t="s">
        <v>963</v>
      </c>
      <c r="G1620" s="17"/>
      <c r="H1620" s="17"/>
      <c r="I1620" s="17">
        <v>1362.54</v>
      </c>
      <c r="J1620" s="17">
        <v>12638.79</v>
      </c>
      <c r="K1620" s="17">
        <v>25408.54</v>
      </c>
      <c r="L1620" s="17">
        <v>25408.54</v>
      </c>
      <c r="M1620" s="17">
        <v>25408.54</v>
      </c>
      <c r="N1620" s="17">
        <v>25408.54</v>
      </c>
    </row>
    <row r="1621" spans="2:14">
      <c r="B1621" s="15">
        <v>2418671</v>
      </c>
      <c r="C1621" s="16">
        <v>38845</v>
      </c>
      <c r="D1621" s="15">
        <v>2006</v>
      </c>
      <c r="E1621" s="15"/>
      <c r="F1621" s="15" t="s">
        <v>961</v>
      </c>
      <c r="G1621" s="17"/>
      <c r="H1621" s="17"/>
      <c r="I1621" s="17">
        <v>1785.8</v>
      </c>
      <c r="J1621" s="17">
        <v>1785.8</v>
      </c>
      <c r="K1621" s="17">
        <v>1785.8</v>
      </c>
      <c r="L1621" s="17">
        <v>1785.8</v>
      </c>
      <c r="M1621" s="17">
        <v>1785.8</v>
      </c>
      <c r="N1621" s="17">
        <v>1785.8</v>
      </c>
    </row>
    <row r="1622" spans="2:14">
      <c r="B1622" s="15">
        <v>2418671</v>
      </c>
      <c r="C1622" s="16">
        <v>38845</v>
      </c>
      <c r="D1622" s="15">
        <v>2006</v>
      </c>
      <c r="E1622" s="15"/>
      <c r="F1622" s="15" t="s">
        <v>962</v>
      </c>
      <c r="G1622" s="17"/>
      <c r="H1622" s="17"/>
      <c r="I1622" s="17">
        <v>0</v>
      </c>
      <c r="J1622" s="17">
        <v>0</v>
      </c>
      <c r="K1622" s="17">
        <v>0</v>
      </c>
      <c r="L1622" s="17">
        <v>0</v>
      </c>
      <c r="M1622" s="17">
        <v>0</v>
      </c>
      <c r="N1622" s="17">
        <v>0</v>
      </c>
    </row>
    <row r="1623" spans="2:14">
      <c r="B1623" s="15">
        <v>2418671</v>
      </c>
      <c r="C1623" s="16">
        <v>38845</v>
      </c>
      <c r="D1623" s="15">
        <v>2006</v>
      </c>
      <c r="E1623" s="15"/>
      <c r="F1623" s="15" t="s">
        <v>963</v>
      </c>
      <c r="G1623" s="17"/>
      <c r="H1623" s="17"/>
      <c r="I1623" s="17">
        <v>1785.79</v>
      </c>
      <c r="J1623" s="17">
        <v>1785.79</v>
      </c>
      <c r="K1623" s="17">
        <v>1785.79</v>
      </c>
      <c r="L1623" s="17">
        <v>1785.79</v>
      </c>
      <c r="M1623" s="17">
        <v>1785.79</v>
      </c>
      <c r="N1623" s="17">
        <v>1785.79</v>
      </c>
    </row>
    <row r="1624" spans="2:14">
      <c r="B1624" s="15">
        <v>2421246</v>
      </c>
      <c r="C1624" s="16">
        <v>38852</v>
      </c>
      <c r="D1624" s="15">
        <v>2006</v>
      </c>
      <c r="E1624" s="15"/>
      <c r="F1624" s="15" t="s">
        <v>961</v>
      </c>
      <c r="G1624" s="17"/>
      <c r="H1624" s="17"/>
      <c r="I1624" s="17">
        <v>0</v>
      </c>
      <c r="J1624" s="17">
        <v>0</v>
      </c>
      <c r="K1624" s="17">
        <v>0</v>
      </c>
      <c r="L1624" s="17">
        <v>0</v>
      </c>
      <c r="M1624" s="17">
        <v>0</v>
      </c>
      <c r="N1624" s="17">
        <v>0</v>
      </c>
    </row>
    <row r="1625" spans="2:14">
      <c r="B1625" s="15">
        <v>2421246</v>
      </c>
      <c r="C1625" s="16">
        <v>38852</v>
      </c>
      <c r="D1625" s="15">
        <v>2006</v>
      </c>
      <c r="E1625" s="15"/>
      <c r="F1625" s="15" t="s">
        <v>962</v>
      </c>
      <c r="G1625" s="17"/>
      <c r="H1625" s="17"/>
      <c r="I1625" s="17">
        <v>0</v>
      </c>
      <c r="J1625" s="17">
        <v>0</v>
      </c>
      <c r="K1625" s="17">
        <v>0</v>
      </c>
      <c r="L1625" s="17">
        <v>0</v>
      </c>
      <c r="M1625" s="17">
        <v>0</v>
      </c>
      <c r="N1625" s="17">
        <v>0</v>
      </c>
    </row>
    <row r="1626" spans="2:14">
      <c r="B1626" s="15">
        <v>2421246</v>
      </c>
      <c r="C1626" s="16">
        <v>38852</v>
      </c>
      <c r="D1626" s="15">
        <v>2006</v>
      </c>
      <c r="E1626" s="15"/>
      <c r="F1626" s="15" t="s">
        <v>963</v>
      </c>
      <c r="G1626" s="17"/>
      <c r="H1626" s="17"/>
      <c r="I1626" s="17">
        <v>1880.75</v>
      </c>
      <c r="J1626" s="17">
        <v>1880.75</v>
      </c>
      <c r="K1626" s="17">
        <v>1880.75</v>
      </c>
      <c r="L1626" s="17">
        <v>1880.75</v>
      </c>
      <c r="M1626" s="17">
        <v>1880.75</v>
      </c>
      <c r="N1626" s="17">
        <v>1880.75</v>
      </c>
    </row>
    <row r="1627" spans="2:14">
      <c r="B1627" s="15">
        <v>2422798</v>
      </c>
      <c r="C1627" s="16">
        <v>38824</v>
      </c>
      <c r="D1627" s="15">
        <v>2006</v>
      </c>
      <c r="E1627" s="15"/>
      <c r="F1627" s="15" t="s">
        <v>961</v>
      </c>
      <c r="G1627" s="17"/>
      <c r="H1627" s="17"/>
      <c r="I1627" s="17">
        <v>0</v>
      </c>
      <c r="J1627" s="17">
        <v>0</v>
      </c>
      <c r="K1627" s="17">
        <v>0</v>
      </c>
      <c r="L1627" s="17">
        <v>0</v>
      </c>
      <c r="M1627" s="17">
        <v>0</v>
      </c>
      <c r="N1627" s="17">
        <v>0</v>
      </c>
    </row>
    <row r="1628" spans="2:14">
      <c r="B1628" s="15">
        <v>2422798</v>
      </c>
      <c r="C1628" s="16">
        <v>38824</v>
      </c>
      <c r="D1628" s="15">
        <v>2006</v>
      </c>
      <c r="E1628" s="15"/>
      <c r="F1628" s="15" t="s">
        <v>962</v>
      </c>
      <c r="G1628" s="17"/>
      <c r="H1628" s="17"/>
      <c r="I1628" s="17">
        <v>0</v>
      </c>
      <c r="J1628" s="17">
        <v>0</v>
      </c>
      <c r="K1628" s="17">
        <v>0</v>
      </c>
      <c r="L1628" s="17">
        <v>0</v>
      </c>
      <c r="M1628" s="17">
        <v>0</v>
      </c>
      <c r="N1628" s="17">
        <v>0</v>
      </c>
    </row>
    <row r="1629" spans="2:14">
      <c r="B1629" s="15">
        <v>2422798</v>
      </c>
      <c r="C1629" s="16">
        <v>38824</v>
      </c>
      <c r="D1629" s="15">
        <v>2006</v>
      </c>
      <c r="E1629" s="15"/>
      <c r="F1629" s="15" t="s">
        <v>963</v>
      </c>
      <c r="G1629" s="17"/>
      <c r="H1629" s="17"/>
      <c r="I1629" s="17">
        <v>0</v>
      </c>
      <c r="J1629" s="17">
        <v>0</v>
      </c>
      <c r="K1629" s="17">
        <v>0</v>
      </c>
      <c r="L1629" s="17">
        <v>0</v>
      </c>
      <c r="M1629" s="17">
        <v>0</v>
      </c>
      <c r="N1629" s="17">
        <v>0</v>
      </c>
    </row>
    <row r="1630" spans="2:14">
      <c r="B1630" s="15">
        <v>2425726</v>
      </c>
      <c r="C1630" s="16">
        <v>38850</v>
      </c>
      <c r="D1630" s="15">
        <v>2006</v>
      </c>
      <c r="E1630" s="15"/>
      <c r="F1630" s="15" t="s">
        <v>961</v>
      </c>
      <c r="G1630" s="17"/>
      <c r="H1630" s="17"/>
      <c r="I1630" s="17">
        <v>0</v>
      </c>
      <c r="J1630" s="17">
        <v>204316.61</v>
      </c>
      <c r="K1630" s="17">
        <v>204316.61</v>
      </c>
      <c r="L1630" s="17">
        <v>204316.61</v>
      </c>
      <c r="M1630" s="17">
        <v>204316.61</v>
      </c>
      <c r="N1630" s="17">
        <v>204316.61</v>
      </c>
    </row>
    <row r="1631" spans="2:14">
      <c r="B1631" s="15">
        <v>2425726</v>
      </c>
      <c r="C1631" s="16">
        <v>38850</v>
      </c>
      <c r="D1631" s="15">
        <v>2006</v>
      </c>
      <c r="E1631" s="15"/>
      <c r="F1631" s="15" t="s">
        <v>962</v>
      </c>
      <c r="G1631" s="17"/>
      <c r="H1631" s="17"/>
      <c r="I1631" s="17">
        <v>250000</v>
      </c>
      <c r="J1631" s="17">
        <v>0</v>
      </c>
      <c r="K1631" s="17">
        <v>0</v>
      </c>
      <c r="L1631" s="17">
        <v>0</v>
      </c>
      <c r="M1631" s="17">
        <v>0</v>
      </c>
      <c r="N1631" s="17">
        <v>0</v>
      </c>
    </row>
    <row r="1632" spans="2:14">
      <c r="B1632" s="15">
        <v>2425726</v>
      </c>
      <c r="C1632" s="16">
        <v>38850</v>
      </c>
      <c r="D1632" s="15">
        <v>2006</v>
      </c>
      <c r="E1632" s="15"/>
      <c r="F1632" s="15" t="s">
        <v>963</v>
      </c>
      <c r="G1632" s="17"/>
      <c r="H1632" s="17"/>
      <c r="I1632" s="17">
        <v>250000</v>
      </c>
      <c r="J1632" s="17">
        <v>204316.61</v>
      </c>
      <c r="K1632" s="17">
        <v>216263.25</v>
      </c>
      <c r="L1632" s="17">
        <v>216263.25</v>
      </c>
      <c r="M1632" s="17">
        <v>216263.25</v>
      </c>
      <c r="N1632" s="17">
        <v>216263.25</v>
      </c>
    </row>
    <row r="1633" spans="2:14">
      <c r="B1633" s="15">
        <v>2425940</v>
      </c>
      <c r="C1633" s="16">
        <v>38835</v>
      </c>
      <c r="D1633" s="15">
        <v>2006</v>
      </c>
      <c r="E1633" s="15"/>
      <c r="F1633" s="15" t="s">
        <v>961</v>
      </c>
      <c r="G1633" s="17"/>
      <c r="H1633" s="17"/>
      <c r="I1633" s="17">
        <v>0</v>
      </c>
      <c r="J1633" s="17">
        <v>0</v>
      </c>
      <c r="K1633" s="17">
        <v>0</v>
      </c>
      <c r="L1633" s="17">
        <v>0</v>
      </c>
      <c r="M1633" s="17">
        <v>0</v>
      </c>
      <c r="N1633" s="17">
        <v>0</v>
      </c>
    </row>
    <row r="1634" spans="2:14">
      <c r="B1634" s="15">
        <v>2425940</v>
      </c>
      <c r="C1634" s="16">
        <v>38835</v>
      </c>
      <c r="D1634" s="15">
        <v>2006</v>
      </c>
      <c r="E1634" s="15"/>
      <c r="F1634" s="15" t="s">
        <v>962</v>
      </c>
      <c r="G1634" s="17"/>
      <c r="H1634" s="17"/>
      <c r="I1634" s="17">
        <v>0</v>
      </c>
      <c r="J1634" s="17">
        <v>0</v>
      </c>
      <c r="K1634" s="17">
        <v>0</v>
      </c>
      <c r="L1634" s="17">
        <v>0</v>
      </c>
      <c r="M1634" s="17">
        <v>0</v>
      </c>
      <c r="N1634" s="17">
        <v>0</v>
      </c>
    </row>
    <row r="1635" spans="2:14">
      <c r="B1635" s="15">
        <v>2425940</v>
      </c>
      <c r="C1635" s="16">
        <v>38835</v>
      </c>
      <c r="D1635" s="15">
        <v>2006</v>
      </c>
      <c r="E1635" s="15"/>
      <c r="F1635" s="15" t="s">
        <v>963</v>
      </c>
      <c r="G1635" s="17"/>
      <c r="H1635" s="17"/>
      <c r="I1635" s="17">
        <v>0</v>
      </c>
      <c r="J1635" s="17">
        <v>0</v>
      </c>
      <c r="K1635" s="17">
        <v>0</v>
      </c>
      <c r="L1635" s="17">
        <v>0</v>
      </c>
      <c r="M1635" s="17">
        <v>0</v>
      </c>
      <c r="N1635" s="17">
        <v>0</v>
      </c>
    </row>
    <row r="1636" spans="2:14">
      <c r="B1636" s="15">
        <v>2431799</v>
      </c>
      <c r="C1636" s="16">
        <v>38629</v>
      </c>
      <c r="D1636" s="15">
        <v>2005</v>
      </c>
      <c r="E1636" s="15"/>
      <c r="F1636" s="15" t="s">
        <v>961</v>
      </c>
      <c r="G1636" s="17"/>
      <c r="H1636" s="17"/>
      <c r="I1636" s="17">
        <v>1788.52</v>
      </c>
      <c r="J1636" s="17">
        <v>1788.52</v>
      </c>
      <c r="K1636" s="17">
        <v>1788.52</v>
      </c>
      <c r="L1636" s="17">
        <v>1788.52</v>
      </c>
      <c r="M1636" s="17">
        <v>1788.52</v>
      </c>
      <c r="N1636" s="17">
        <v>1788.52</v>
      </c>
    </row>
    <row r="1637" spans="2:14">
      <c r="B1637" s="15">
        <v>2431799</v>
      </c>
      <c r="C1637" s="16">
        <v>38629</v>
      </c>
      <c r="D1637" s="15">
        <v>2005</v>
      </c>
      <c r="E1637" s="15"/>
      <c r="F1637" s="15" t="s">
        <v>962</v>
      </c>
      <c r="G1637" s="17"/>
      <c r="H1637" s="17"/>
      <c r="I1637" s="17">
        <v>0.27</v>
      </c>
      <c r="J1637" s="17">
        <v>0.27</v>
      </c>
      <c r="K1637" s="17">
        <v>0.27</v>
      </c>
      <c r="L1637" s="17">
        <v>0.27</v>
      </c>
      <c r="M1637" s="17">
        <v>0.27</v>
      </c>
      <c r="N1637" s="17">
        <v>0.27</v>
      </c>
    </row>
    <row r="1638" spans="2:14">
      <c r="B1638" s="15">
        <v>2431799</v>
      </c>
      <c r="C1638" s="16">
        <v>38629</v>
      </c>
      <c r="D1638" s="15">
        <v>2005</v>
      </c>
      <c r="E1638" s="15"/>
      <c r="F1638" s="15" t="s">
        <v>963</v>
      </c>
      <c r="G1638" s="17"/>
      <c r="H1638" s="17"/>
      <c r="I1638" s="17">
        <v>1788.79</v>
      </c>
      <c r="J1638" s="17">
        <v>1788.79</v>
      </c>
      <c r="K1638" s="17">
        <v>1788.79</v>
      </c>
      <c r="L1638" s="17">
        <v>1788.79</v>
      </c>
      <c r="M1638" s="17">
        <v>1788.79</v>
      </c>
      <c r="N1638" s="17">
        <v>1788.79</v>
      </c>
    </row>
    <row r="1639" spans="2:14">
      <c r="B1639" s="15">
        <v>2431823</v>
      </c>
      <c r="C1639" s="16">
        <v>38624</v>
      </c>
      <c r="D1639" s="15">
        <v>2005</v>
      </c>
      <c r="E1639" s="15"/>
      <c r="F1639" s="15" t="s">
        <v>961</v>
      </c>
      <c r="G1639" s="17"/>
      <c r="H1639" s="17"/>
      <c r="I1639" s="17">
        <v>1623.37</v>
      </c>
      <c r="J1639" s="17">
        <v>1623.37</v>
      </c>
      <c r="K1639" s="17">
        <v>1623.37</v>
      </c>
      <c r="L1639" s="17">
        <v>1623.37</v>
      </c>
      <c r="M1639" s="17">
        <v>1623.37</v>
      </c>
      <c r="N1639" s="17">
        <v>1623.37</v>
      </c>
    </row>
    <row r="1640" spans="2:14">
      <c r="B1640" s="15">
        <v>2431823</v>
      </c>
      <c r="C1640" s="16">
        <v>38624</v>
      </c>
      <c r="D1640" s="15">
        <v>2005</v>
      </c>
      <c r="E1640" s="15"/>
      <c r="F1640" s="15" t="s">
        <v>962</v>
      </c>
      <c r="G1640" s="17"/>
      <c r="H1640" s="17"/>
      <c r="I1640" s="17">
        <v>0.44</v>
      </c>
      <c r="J1640" s="17">
        <v>0.44</v>
      </c>
      <c r="K1640" s="17">
        <v>0.44</v>
      </c>
      <c r="L1640" s="17">
        <v>0.44</v>
      </c>
      <c r="M1640" s="17">
        <v>0.44</v>
      </c>
      <c r="N1640" s="17">
        <v>0.44</v>
      </c>
    </row>
    <row r="1641" spans="2:14">
      <c r="B1641" s="15">
        <v>2431823</v>
      </c>
      <c r="C1641" s="16">
        <v>38624</v>
      </c>
      <c r="D1641" s="15">
        <v>2005</v>
      </c>
      <c r="E1641" s="15"/>
      <c r="F1641" s="15" t="s">
        <v>963</v>
      </c>
      <c r="G1641" s="17"/>
      <c r="H1641" s="17"/>
      <c r="I1641" s="17">
        <v>1623.81</v>
      </c>
      <c r="J1641" s="17">
        <v>1623.81</v>
      </c>
      <c r="K1641" s="17">
        <v>1623.81</v>
      </c>
      <c r="L1641" s="17">
        <v>1623.81</v>
      </c>
      <c r="M1641" s="17">
        <v>1623.81</v>
      </c>
      <c r="N1641" s="17">
        <v>1623.81</v>
      </c>
    </row>
    <row r="1642" spans="2:14">
      <c r="B1642" s="15">
        <v>2431930</v>
      </c>
      <c r="C1642" s="16">
        <v>38805</v>
      </c>
      <c r="D1642" s="15">
        <v>2006</v>
      </c>
      <c r="E1642" s="15"/>
      <c r="F1642" s="15" t="s">
        <v>961</v>
      </c>
      <c r="G1642" s="17"/>
      <c r="H1642" s="17"/>
      <c r="I1642" s="17">
        <v>1350.59</v>
      </c>
      <c r="J1642" s="17">
        <v>1350.59</v>
      </c>
      <c r="K1642" s="17">
        <v>1350.59</v>
      </c>
      <c r="L1642" s="17">
        <v>1350.59</v>
      </c>
      <c r="M1642" s="17">
        <v>1350.59</v>
      </c>
      <c r="N1642" s="17">
        <v>1350.59</v>
      </c>
    </row>
    <row r="1643" spans="2:14">
      <c r="B1643" s="15">
        <v>2431930</v>
      </c>
      <c r="C1643" s="16">
        <v>38805</v>
      </c>
      <c r="D1643" s="15">
        <v>2006</v>
      </c>
      <c r="E1643" s="15"/>
      <c r="F1643" s="15" t="s">
        <v>962</v>
      </c>
      <c r="G1643" s="17"/>
      <c r="H1643" s="17"/>
      <c r="I1643" s="17">
        <v>0</v>
      </c>
      <c r="J1643" s="17">
        <v>0</v>
      </c>
      <c r="K1643" s="17">
        <v>0</v>
      </c>
      <c r="L1643" s="17">
        <v>0</v>
      </c>
      <c r="M1643" s="17">
        <v>0</v>
      </c>
      <c r="N1643" s="17">
        <v>0</v>
      </c>
    </row>
    <row r="1644" spans="2:14">
      <c r="B1644" s="15">
        <v>2431930</v>
      </c>
      <c r="C1644" s="16">
        <v>38805</v>
      </c>
      <c r="D1644" s="15">
        <v>2006</v>
      </c>
      <c r="E1644" s="15"/>
      <c r="F1644" s="15" t="s">
        <v>963</v>
      </c>
      <c r="G1644" s="17"/>
      <c r="H1644" s="17"/>
      <c r="I1644" s="17">
        <v>1350.59</v>
      </c>
      <c r="J1644" s="17">
        <v>1350.59</v>
      </c>
      <c r="K1644" s="17">
        <v>1350.59</v>
      </c>
      <c r="L1644" s="17">
        <v>1350.59</v>
      </c>
      <c r="M1644" s="17">
        <v>1350.59</v>
      </c>
      <c r="N1644" s="17">
        <v>1350.59</v>
      </c>
    </row>
    <row r="1645" spans="2:14">
      <c r="B1645" s="15">
        <v>2432029</v>
      </c>
      <c r="C1645" s="16">
        <v>38836</v>
      </c>
      <c r="D1645" s="15">
        <v>2006</v>
      </c>
      <c r="E1645" s="15"/>
      <c r="F1645" s="15" t="s">
        <v>961</v>
      </c>
      <c r="G1645" s="17"/>
      <c r="H1645" s="17"/>
      <c r="I1645" s="17">
        <v>173.63</v>
      </c>
      <c r="J1645" s="17">
        <v>173.63</v>
      </c>
      <c r="K1645" s="17">
        <v>173.63</v>
      </c>
      <c r="L1645" s="17">
        <v>173.63</v>
      </c>
      <c r="M1645" s="17">
        <v>173.63</v>
      </c>
      <c r="N1645" s="17">
        <v>173.63</v>
      </c>
    </row>
    <row r="1646" spans="2:14">
      <c r="B1646" s="15">
        <v>2432029</v>
      </c>
      <c r="C1646" s="16">
        <v>38836</v>
      </c>
      <c r="D1646" s="15">
        <v>2006</v>
      </c>
      <c r="E1646" s="15"/>
      <c r="F1646" s="15" t="s">
        <v>962</v>
      </c>
      <c r="G1646" s="17"/>
      <c r="H1646" s="17"/>
      <c r="I1646" s="17">
        <v>0</v>
      </c>
      <c r="J1646" s="17">
        <v>0</v>
      </c>
      <c r="K1646" s="17">
        <v>0</v>
      </c>
      <c r="L1646" s="17">
        <v>0</v>
      </c>
      <c r="M1646" s="17">
        <v>0</v>
      </c>
      <c r="N1646" s="17">
        <v>0</v>
      </c>
    </row>
    <row r="1647" spans="2:14">
      <c r="B1647" s="15">
        <v>2432029</v>
      </c>
      <c r="C1647" s="16">
        <v>38836</v>
      </c>
      <c r="D1647" s="15">
        <v>2006</v>
      </c>
      <c r="E1647" s="15"/>
      <c r="F1647" s="15" t="s">
        <v>963</v>
      </c>
      <c r="G1647" s="17"/>
      <c r="H1647" s="17"/>
      <c r="I1647" s="17">
        <v>173.63</v>
      </c>
      <c r="J1647" s="17">
        <v>173.63</v>
      </c>
      <c r="K1647" s="17">
        <v>173.63</v>
      </c>
      <c r="L1647" s="17">
        <v>173.63</v>
      </c>
      <c r="M1647" s="17">
        <v>173.63</v>
      </c>
      <c r="N1647" s="17">
        <v>173.63</v>
      </c>
    </row>
    <row r="1648" spans="2:14">
      <c r="B1648" s="15">
        <v>2432078</v>
      </c>
      <c r="C1648" s="16">
        <v>38812</v>
      </c>
      <c r="D1648" s="15">
        <v>2006</v>
      </c>
      <c r="E1648" s="15"/>
      <c r="F1648" s="15" t="s">
        <v>961</v>
      </c>
      <c r="G1648" s="17"/>
      <c r="H1648" s="17"/>
      <c r="I1648" s="17">
        <v>0</v>
      </c>
      <c r="J1648" s="17">
        <v>1386.76</v>
      </c>
      <c r="K1648" s="17">
        <v>1386.76</v>
      </c>
      <c r="L1648" s="17">
        <v>1386.76</v>
      </c>
      <c r="M1648" s="17">
        <v>1386.76</v>
      </c>
      <c r="N1648" s="17">
        <v>1386.76</v>
      </c>
    </row>
    <row r="1649" spans="2:14">
      <c r="B1649" s="15">
        <v>2432078</v>
      </c>
      <c r="C1649" s="16">
        <v>38812</v>
      </c>
      <c r="D1649" s="15">
        <v>2006</v>
      </c>
      <c r="E1649" s="15"/>
      <c r="F1649" s="15" t="s">
        <v>962</v>
      </c>
      <c r="G1649" s="17"/>
      <c r="H1649" s="17"/>
      <c r="I1649" s="17">
        <v>1386.97</v>
      </c>
      <c r="J1649" s="17">
        <v>0.21</v>
      </c>
      <c r="K1649" s="17">
        <v>0.21</v>
      </c>
      <c r="L1649" s="17">
        <v>0.21</v>
      </c>
      <c r="M1649" s="17">
        <v>0.21</v>
      </c>
      <c r="N1649" s="17">
        <v>0.21</v>
      </c>
    </row>
    <row r="1650" spans="2:14">
      <c r="B1650" s="15">
        <v>2432078</v>
      </c>
      <c r="C1650" s="16">
        <v>38812</v>
      </c>
      <c r="D1650" s="15">
        <v>2006</v>
      </c>
      <c r="E1650" s="15"/>
      <c r="F1650" s="15" t="s">
        <v>963</v>
      </c>
      <c r="G1650" s="17"/>
      <c r="H1650" s="17"/>
      <c r="I1650" s="17">
        <v>1386.97</v>
      </c>
      <c r="J1650" s="17">
        <v>1386.97</v>
      </c>
      <c r="K1650" s="17">
        <v>1386.97</v>
      </c>
      <c r="L1650" s="17">
        <v>1386.97</v>
      </c>
      <c r="M1650" s="17">
        <v>1386.97</v>
      </c>
      <c r="N1650" s="17">
        <v>1386.97</v>
      </c>
    </row>
    <row r="1651" spans="2:14">
      <c r="B1651" s="15">
        <v>2432151</v>
      </c>
      <c r="C1651" s="16">
        <v>38817</v>
      </c>
      <c r="D1651" s="15">
        <v>2006</v>
      </c>
      <c r="E1651" s="15"/>
      <c r="F1651" s="15" t="s">
        <v>961</v>
      </c>
      <c r="G1651" s="17"/>
      <c r="H1651" s="17"/>
      <c r="I1651" s="17">
        <v>1390.26</v>
      </c>
      <c r="J1651" s="17">
        <v>1390.26</v>
      </c>
      <c r="K1651" s="17">
        <v>1390.26</v>
      </c>
      <c r="L1651" s="17">
        <v>1390.26</v>
      </c>
      <c r="M1651" s="17">
        <v>1390.26</v>
      </c>
      <c r="N1651" s="17">
        <v>1390.26</v>
      </c>
    </row>
    <row r="1652" spans="2:14">
      <c r="B1652" s="15">
        <v>2432151</v>
      </c>
      <c r="C1652" s="16">
        <v>38817</v>
      </c>
      <c r="D1652" s="15">
        <v>2006</v>
      </c>
      <c r="E1652" s="15"/>
      <c r="F1652" s="15" t="s">
        <v>962</v>
      </c>
      <c r="G1652" s="17"/>
      <c r="H1652" s="17"/>
      <c r="I1652" s="17">
        <v>0</v>
      </c>
      <c r="J1652" s="17">
        <v>0</v>
      </c>
      <c r="K1652" s="17">
        <v>0</v>
      </c>
      <c r="L1652" s="17">
        <v>0</v>
      </c>
      <c r="M1652" s="17">
        <v>0</v>
      </c>
      <c r="N1652" s="17">
        <v>0</v>
      </c>
    </row>
    <row r="1653" spans="2:14">
      <c r="B1653" s="15">
        <v>2432151</v>
      </c>
      <c r="C1653" s="16">
        <v>38817</v>
      </c>
      <c r="D1653" s="15">
        <v>2006</v>
      </c>
      <c r="E1653" s="15"/>
      <c r="F1653" s="15" t="s">
        <v>963</v>
      </c>
      <c r="G1653" s="17"/>
      <c r="H1653" s="17"/>
      <c r="I1653" s="17">
        <v>1389.2</v>
      </c>
      <c r="J1653" s="17">
        <v>1389.2</v>
      </c>
      <c r="K1653" s="17">
        <v>1389.2</v>
      </c>
      <c r="L1653" s="17">
        <v>1389.2</v>
      </c>
      <c r="M1653" s="17">
        <v>1389.2</v>
      </c>
      <c r="N1653" s="17">
        <v>1389.2</v>
      </c>
    </row>
    <row r="1654" spans="2:14">
      <c r="B1654" s="15">
        <v>2432631</v>
      </c>
      <c r="C1654" s="16">
        <v>38786</v>
      </c>
      <c r="D1654" s="15">
        <v>2006</v>
      </c>
      <c r="E1654" s="15"/>
      <c r="F1654" s="15" t="s">
        <v>961</v>
      </c>
      <c r="G1654" s="17"/>
      <c r="H1654" s="17"/>
      <c r="I1654" s="17">
        <v>1384.94</v>
      </c>
      <c r="J1654" s="17">
        <v>1384.94</v>
      </c>
      <c r="K1654" s="17">
        <v>1384.94</v>
      </c>
      <c r="L1654" s="17">
        <v>1384.94</v>
      </c>
      <c r="M1654" s="17">
        <v>1384.94</v>
      </c>
      <c r="N1654" s="17">
        <v>1384.94</v>
      </c>
    </row>
    <row r="1655" spans="2:14">
      <c r="B1655" s="15">
        <v>2432631</v>
      </c>
      <c r="C1655" s="16">
        <v>38786</v>
      </c>
      <c r="D1655" s="15">
        <v>2006</v>
      </c>
      <c r="E1655" s="15"/>
      <c r="F1655" s="15" t="s">
        <v>962</v>
      </c>
      <c r="G1655" s="17"/>
      <c r="H1655" s="17"/>
      <c r="I1655" s="17">
        <v>0.57999999999999996</v>
      </c>
      <c r="J1655" s="17">
        <v>0.57999999999999996</v>
      </c>
      <c r="K1655" s="17">
        <v>0.57999999999999996</v>
      </c>
      <c r="L1655" s="17">
        <v>0.57999999999999996</v>
      </c>
      <c r="M1655" s="17">
        <v>0.57999999999999996</v>
      </c>
      <c r="N1655" s="17">
        <v>0.57999999999999996</v>
      </c>
    </row>
    <row r="1656" spans="2:14">
      <c r="B1656" s="15">
        <v>2432631</v>
      </c>
      <c r="C1656" s="16">
        <v>38786</v>
      </c>
      <c r="D1656" s="15">
        <v>2006</v>
      </c>
      <c r="E1656" s="15"/>
      <c r="F1656" s="15" t="s">
        <v>963</v>
      </c>
      <c r="G1656" s="17"/>
      <c r="H1656" s="17"/>
      <c r="I1656" s="17">
        <v>1385.52</v>
      </c>
      <c r="J1656" s="17">
        <v>1385.52</v>
      </c>
      <c r="K1656" s="17">
        <v>1385.52</v>
      </c>
      <c r="L1656" s="17">
        <v>1385.52</v>
      </c>
      <c r="M1656" s="17">
        <v>1385.52</v>
      </c>
      <c r="N1656" s="17">
        <v>1385.52</v>
      </c>
    </row>
    <row r="1657" spans="2:14">
      <c r="B1657" s="15">
        <v>2432789</v>
      </c>
      <c r="C1657" s="16">
        <v>38789</v>
      </c>
      <c r="D1657" s="15">
        <v>2006</v>
      </c>
      <c r="E1657" s="15"/>
      <c r="F1657" s="15" t="s">
        <v>961</v>
      </c>
      <c r="G1657" s="17"/>
      <c r="H1657" s="17"/>
      <c r="I1657" s="17">
        <v>1616.48</v>
      </c>
      <c r="J1657" s="17">
        <v>1616.48</v>
      </c>
      <c r="K1657" s="17">
        <v>1616.48</v>
      </c>
      <c r="L1657" s="17">
        <v>1616.48</v>
      </c>
      <c r="M1657" s="17">
        <v>1616.48</v>
      </c>
      <c r="N1657" s="17">
        <v>1616.48</v>
      </c>
    </row>
    <row r="1658" spans="2:14">
      <c r="B1658" s="15">
        <v>2432789</v>
      </c>
      <c r="C1658" s="16">
        <v>38789</v>
      </c>
      <c r="D1658" s="15">
        <v>2006</v>
      </c>
      <c r="E1658" s="15"/>
      <c r="F1658" s="15" t="s">
        <v>962</v>
      </c>
      <c r="G1658" s="17"/>
      <c r="H1658" s="17"/>
      <c r="I1658" s="17">
        <v>0</v>
      </c>
      <c r="J1658" s="17">
        <v>0</v>
      </c>
      <c r="K1658" s="17">
        <v>0</v>
      </c>
      <c r="L1658" s="17">
        <v>0</v>
      </c>
      <c r="M1658" s="17">
        <v>0</v>
      </c>
      <c r="N1658" s="17">
        <v>0</v>
      </c>
    </row>
    <row r="1659" spans="2:14">
      <c r="B1659" s="15">
        <v>2432789</v>
      </c>
      <c r="C1659" s="16">
        <v>38789</v>
      </c>
      <c r="D1659" s="15">
        <v>2006</v>
      </c>
      <c r="E1659" s="15"/>
      <c r="F1659" s="15" t="s">
        <v>963</v>
      </c>
      <c r="G1659" s="17"/>
      <c r="H1659" s="17"/>
      <c r="I1659" s="17">
        <v>1616.44</v>
      </c>
      <c r="J1659" s="17">
        <v>1616.44</v>
      </c>
      <c r="K1659" s="17">
        <v>1616.44</v>
      </c>
      <c r="L1659" s="17">
        <v>1616.44</v>
      </c>
      <c r="M1659" s="17">
        <v>1616.44</v>
      </c>
      <c r="N1659" s="17">
        <v>1616.44</v>
      </c>
    </row>
    <row r="1660" spans="2:14">
      <c r="B1660" s="15">
        <v>2432805</v>
      </c>
      <c r="C1660" s="16">
        <v>38777</v>
      </c>
      <c r="D1660" s="15">
        <v>2006</v>
      </c>
      <c r="E1660" s="15"/>
      <c r="F1660" s="15" t="s">
        <v>961</v>
      </c>
      <c r="G1660" s="17"/>
      <c r="H1660" s="17"/>
      <c r="I1660" s="17">
        <v>1381.63</v>
      </c>
      <c r="J1660" s="17">
        <v>1381.63</v>
      </c>
      <c r="K1660" s="17">
        <v>1381.63</v>
      </c>
      <c r="L1660" s="17">
        <v>1381.63</v>
      </c>
      <c r="M1660" s="17">
        <v>1381.63</v>
      </c>
      <c r="N1660" s="17">
        <v>1381.63</v>
      </c>
    </row>
    <row r="1661" spans="2:14">
      <c r="B1661" s="15">
        <v>2432805</v>
      </c>
      <c r="C1661" s="16">
        <v>38777</v>
      </c>
      <c r="D1661" s="15">
        <v>2006</v>
      </c>
      <c r="E1661" s="15"/>
      <c r="F1661" s="15" t="s">
        <v>962</v>
      </c>
      <c r="G1661" s="17"/>
      <c r="H1661" s="17"/>
      <c r="I1661" s="17">
        <v>0.13</v>
      </c>
      <c r="J1661" s="17">
        <v>0.13</v>
      </c>
      <c r="K1661" s="17">
        <v>0.13</v>
      </c>
      <c r="L1661" s="17">
        <v>0.13</v>
      </c>
      <c r="M1661" s="17">
        <v>0.13</v>
      </c>
      <c r="N1661" s="17">
        <v>0.13</v>
      </c>
    </row>
    <row r="1662" spans="2:14">
      <c r="B1662" s="15">
        <v>2432805</v>
      </c>
      <c r="C1662" s="16">
        <v>38777</v>
      </c>
      <c r="D1662" s="15">
        <v>2006</v>
      </c>
      <c r="E1662" s="15"/>
      <c r="F1662" s="15" t="s">
        <v>963</v>
      </c>
      <c r="G1662" s="17"/>
      <c r="H1662" s="17"/>
      <c r="I1662" s="17">
        <v>1381.76</v>
      </c>
      <c r="J1662" s="17">
        <v>1381.76</v>
      </c>
      <c r="K1662" s="17">
        <v>1381.76</v>
      </c>
      <c r="L1662" s="17">
        <v>1381.76</v>
      </c>
      <c r="M1662" s="17">
        <v>1381.76</v>
      </c>
      <c r="N1662" s="17">
        <v>1381.76</v>
      </c>
    </row>
    <row r="1663" spans="2:14">
      <c r="B1663" s="15">
        <v>2432904</v>
      </c>
      <c r="C1663" s="16">
        <v>38831</v>
      </c>
      <c r="D1663" s="15">
        <v>2006</v>
      </c>
      <c r="E1663" s="15"/>
      <c r="F1663" s="15" t="s">
        <v>961</v>
      </c>
      <c r="G1663" s="17"/>
      <c r="H1663" s="17"/>
      <c r="I1663" s="17">
        <v>1314.59</v>
      </c>
      <c r="J1663" s="17">
        <v>1314.59</v>
      </c>
      <c r="K1663" s="17">
        <v>1314.59</v>
      </c>
      <c r="L1663" s="17">
        <v>1314.59</v>
      </c>
      <c r="M1663" s="17">
        <v>1314.59</v>
      </c>
      <c r="N1663" s="17">
        <v>1314.59</v>
      </c>
    </row>
    <row r="1664" spans="2:14">
      <c r="B1664" s="15">
        <v>2432904</v>
      </c>
      <c r="C1664" s="16">
        <v>38831</v>
      </c>
      <c r="D1664" s="15">
        <v>2006</v>
      </c>
      <c r="E1664" s="15"/>
      <c r="F1664" s="15" t="s">
        <v>962</v>
      </c>
      <c r="G1664" s="17"/>
      <c r="H1664" s="17"/>
      <c r="I1664" s="17">
        <v>0.01</v>
      </c>
      <c r="J1664" s="17">
        <v>0</v>
      </c>
      <c r="K1664" s="17">
        <v>0</v>
      </c>
      <c r="L1664" s="17">
        <v>0</v>
      </c>
      <c r="M1664" s="17">
        <v>0</v>
      </c>
      <c r="N1664" s="17">
        <v>0</v>
      </c>
    </row>
    <row r="1665" spans="2:14">
      <c r="B1665" s="15">
        <v>2432904</v>
      </c>
      <c r="C1665" s="16">
        <v>38831</v>
      </c>
      <c r="D1665" s="15">
        <v>2006</v>
      </c>
      <c r="E1665" s="15"/>
      <c r="F1665" s="15" t="s">
        <v>963</v>
      </c>
      <c r="G1665" s="17"/>
      <c r="H1665" s="17"/>
      <c r="I1665" s="17">
        <v>1314.6</v>
      </c>
      <c r="J1665" s="17">
        <v>1314.59</v>
      </c>
      <c r="K1665" s="17">
        <v>1314.59</v>
      </c>
      <c r="L1665" s="17">
        <v>1314.59</v>
      </c>
      <c r="M1665" s="17">
        <v>1314.59</v>
      </c>
      <c r="N1665" s="17">
        <v>1314.59</v>
      </c>
    </row>
    <row r="1666" spans="2:14">
      <c r="B1666" s="15">
        <v>2432946</v>
      </c>
      <c r="C1666" s="16">
        <v>38839</v>
      </c>
      <c r="D1666" s="15">
        <v>2006</v>
      </c>
      <c r="E1666" s="15"/>
      <c r="F1666" s="15" t="s">
        <v>961</v>
      </c>
      <c r="G1666" s="17"/>
      <c r="H1666" s="17"/>
      <c r="I1666" s="17">
        <v>1642.54</v>
      </c>
      <c r="J1666" s="17">
        <v>1642.54</v>
      </c>
      <c r="K1666" s="17">
        <v>1642.54</v>
      </c>
      <c r="L1666" s="17">
        <v>1642.54</v>
      </c>
      <c r="M1666" s="17">
        <v>1642.54</v>
      </c>
      <c r="N1666" s="17">
        <v>1642.54</v>
      </c>
    </row>
    <row r="1667" spans="2:14">
      <c r="B1667" s="15">
        <v>2432946</v>
      </c>
      <c r="C1667" s="16">
        <v>38839</v>
      </c>
      <c r="D1667" s="15">
        <v>2006</v>
      </c>
      <c r="E1667" s="15"/>
      <c r="F1667" s="15" t="s">
        <v>962</v>
      </c>
      <c r="G1667" s="17"/>
      <c r="H1667" s="17"/>
      <c r="I1667" s="17">
        <v>0</v>
      </c>
      <c r="J1667" s="17">
        <v>0</v>
      </c>
      <c r="K1667" s="17">
        <v>0</v>
      </c>
      <c r="L1667" s="17">
        <v>0</v>
      </c>
      <c r="M1667" s="17">
        <v>0</v>
      </c>
      <c r="N1667" s="17">
        <v>0</v>
      </c>
    </row>
    <row r="1668" spans="2:14">
      <c r="B1668" s="15">
        <v>2432946</v>
      </c>
      <c r="C1668" s="16">
        <v>38839</v>
      </c>
      <c r="D1668" s="15">
        <v>2006</v>
      </c>
      <c r="E1668" s="15"/>
      <c r="F1668" s="15" t="s">
        <v>963</v>
      </c>
      <c r="G1668" s="17"/>
      <c r="H1668" s="17"/>
      <c r="I1668" s="17">
        <v>1642.54</v>
      </c>
      <c r="J1668" s="17">
        <v>1642.54</v>
      </c>
      <c r="K1668" s="17">
        <v>1642.54</v>
      </c>
      <c r="L1668" s="17">
        <v>1642.54</v>
      </c>
      <c r="M1668" s="17">
        <v>1642.54</v>
      </c>
      <c r="N1668" s="17">
        <v>1642.54</v>
      </c>
    </row>
    <row r="1669" spans="2:14">
      <c r="B1669" s="15">
        <v>2433035</v>
      </c>
      <c r="C1669" s="16">
        <v>38813</v>
      </c>
      <c r="D1669" s="15">
        <v>2006</v>
      </c>
      <c r="E1669" s="15"/>
      <c r="F1669" s="15" t="s">
        <v>961</v>
      </c>
      <c r="G1669" s="17"/>
      <c r="H1669" s="17"/>
      <c r="I1669" s="17">
        <v>1478.35</v>
      </c>
      <c r="J1669" s="17">
        <v>1478.35</v>
      </c>
      <c r="K1669" s="17">
        <v>1478.35</v>
      </c>
      <c r="L1669" s="17">
        <v>1478.35</v>
      </c>
      <c r="M1669" s="17">
        <v>1478.35</v>
      </c>
      <c r="N1669" s="17">
        <v>1478.35</v>
      </c>
    </row>
    <row r="1670" spans="2:14">
      <c r="B1670" s="15">
        <v>2433035</v>
      </c>
      <c r="C1670" s="16">
        <v>38813</v>
      </c>
      <c r="D1670" s="15">
        <v>2006</v>
      </c>
      <c r="E1670" s="15"/>
      <c r="F1670" s="15" t="s">
        <v>962</v>
      </c>
      <c r="G1670" s="17"/>
      <c r="H1670" s="17"/>
      <c r="I1670" s="17">
        <v>0</v>
      </c>
      <c r="J1670" s="17">
        <v>0</v>
      </c>
      <c r="K1670" s="17">
        <v>0</v>
      </c>
      <c r="L1670" s="17">
        <v>0</v>
      </c>
      <c r="M1670" s="17">
        <v>0</v>
      </c>
      <c r="N1670" s="17">
        <v>0</v>
      </c>
    </row>
    <row r="1671" spans="2:14">
      <c r="B1671" s="15">
        <v>2433035</v>
      </c>
      <c r="C1671" s="16">
        <v>38813</v>
      </c>
      <c r="D1671" s="15">
        <v>2006</v>
      </c>
      <c r="E1671" s="15"/>
      <c r="F1671" s="15" t="s">
        <v>963</v>
      </c>
      <c r="G1671" s="17"/>
      <c r="H1671" s="17"/>
      <c r="I1671" s="17">
        <v>1477.22</v>
      </c>
      <c r="J1671" s="17">
        <v>1477.22</v>
      </c>
      <c r="K1671" s="17">
        <v>1477.22</v>
      </c>
      <c r="L1671" s="17">
        <v>1477.22</v>
      </c>
      <c r="M1671" s="17">
        <v>1477.22</v>
      </c>
      <c r="N1671" s="17">
        <v>1477.22</v>
      </c>
    </row>
    <row r="1672" spans="2:14">
      <c r="B1672" s="15">
        <v>2452795</v>
      </c>
      <c r="C1672" s="16">
        <v>38852</v>
      </c>
      <c r="D1672" s="15">
        <v>2006</v>
      </c>
      <c r="E1672" s="15"/>
      <c r="F1672" s="15" t="s">
        <v>961</v>
      </c>
      <c r="G1672" s="17"/>
      <c r="H1672" s="17"/>
      <c r="I1672" s="17">
        <v>1038</v>
      </c>
      <c r="J1672" s="17">
        <v>1038</v>
      </c>
      <c r="K1672" s="17">
        <v>1038</v>
      </c>
      <c r="L1672" s="17">
        <v>1038</v>
      </c>
      <c r="M1672" s="17">
        <v>1038</v>
      </c>
      <c r="N1672" s="17">
        <v>1038</v>
      </c>
    </row>
    <row r="1673" spans="2:14">
      <c r="B1673" s="15">
        <v>2452795</v>
      </c>
      <c r="C1673" s="16">
        <v>38852</v>
      </c>
      <c r="D1673" s="15">
        <v>2006</v>
      </c>
      <c r="E1673" s="15"/>
      <c r="F1673" s="15" t="s">
        <v>962</v>
      </c>
      <c r="G1673" s="17"/>
      <c r="H1673" s="17"/>
      <c r="I1673" s="17">
        <v>0</v>
      </c>
      <c r="J1673" s="17">
        <v>0</v>
      </c>
      <c r="K1673" s="17">
        <v>0</v>
      </c>
      <c r="L1673" s="17">
        <v>0</v>
      </c>
      <c r="M1673" s="17">
        <v>0</v>
      </c>
      <c r="N1673" s="17">
        <v>0</v>
      </c>
    </row>
    <row r="1674" spans="2:14">
      <c r="B1674" s="15">
        <v>2452795</v>
      </c>
      <c r="C1674" s="16">
        <v>38852</v>
      </c>
      <c r="D1674" s="15">
        <v>2006</v>
      </c>
      <c r="E1674" s="15"/>
      <c r="F1674" s="15" t="s">
        <v>963</v>
      </c>
      <c r="G1674" s="17"/>
      <c r="H1674" s="17"/>
      <c r="I1674" s="17">
        <v>1038</v>
      </c>
      <c r="J1674" s="17">
        <v>1038</v>
      </c>
      <c r="K1674" s="17">
        <v>1038</v>
      </c>
      <c r="L1674" s="17">
        <v>1038</v>
      </c>
      <c r="M1674" s="17">
        <v>1038</v>
      </c>
      <c r="N1674" s="17">
        <v>1038</v>
      </c>
    </row>
    <row r="1675" spans="2:14">
      <c r="B1675" s="15">
        <v>2456705</v>
      </c>
      <c r="C1675" s="16">
        <v>38814</v>
      </c>
      <c r="D1675" s="15">
        <v>2006</v>
      </c>
      <c r="E1675" s="15"/>
      <c r="F1675" s="15" t="s">
        <v>961</v>
      </c>
      <c r="G1675" s="17"/>
      <c r="H1675" s="17"/>
      <c r="I1675" s="17">
        <v>0</v>
      </c>
      <c r="J1675" s="17">
        <v>0</v>
      </c>
      <c r="K1675" s="17">
        <v>0</v>
      </c>
      <c r="L1675" s="17">
        <v>0</v>
      </c>
      <c r="M1675" s="17">
        <v>0</v>
      </c>
      <c r="N1675" s="17">
        <v>0</v>
      </c>
    </row>
    <row r="1676" spans="2:14">
      <c r="B1676" s="15">
        <v>2456705</v>
      </c>
      <c r="C1676" s="16">
        <v>38814</v>
      </c>
      <c r="D1676" s="15">
        <v>2006</v>
      </c>
      <c r="E1676" s="15"/>
      <c r="F1676" s="15" t="s">
        <v>962</v>
      </c>
      <c r="G1676" s="17"/>
      <c r="H1676" s="17"/>
      <c r="I1676" s="17">
        <v>16250</v>
      </c>
      <c r="J1676" s="17">
        <v>0</v>
      </c>
      <c r="K1676" s="17">
        <v>0</v>
      </c>
      <c r="L1676" s="17">
        <v>0</v>
      </c>
      <c r="M1676" s="17">
        <v>0</v>
      </c>
      <c r="N1676" s="17">
        <v>0</v>
      </c>
    </row>
    <row r="1677" spans="2:14">
      <c r="B1677" s="15">
        <v>2456705</v>
      </c>
      <c r="C1677" s="16">
        <v>38814</v>
      </c>
      <c r="D1677" s="15">
        <v>2006</v>
      </c>
      <c r="E1677" s="15"/>
      <c r="F1677" s="15" t="s">
        <v>963</v>
      </c>
      <c r="G1677" s="17"/>
      <c r="H1677" s="17"/>
      <c r="I1677" s="17">
        <v>16936.66</v>
      </c>
      <c r="J1677" s="17">
        <v>3829.35</v>
      </c>
      <c r="K1677" s="17">
        <v>3829.35</v>
      </c>
      <c r="L1677" s="17">
        <v>3829.35</v>
      </c>
      <c r="M1677" s="17">
        <v>3829.35</v>
      </c>
      <c r="N1677" s="17">
        <v>3829.35</v>
      </c>
    </row>
    <row r="1678" spans="2:14">
      <c r="B1678" s="15">
        <v>2465375</v>
      </c>
      <c r="C1678" s="16">
        <v>38825</v>
      </c>
      <c r="D1678" s="15">
        <v>2006</v>
      </c>
      <c r="E1678" s="15"/>
      <c r="F1678" s="15" t="s">
        <v>961</v>
      </c>
      <c r="G1678" s="17"/>
      <c r="H1678" s="17"/>
      <c r="I1678" s="17">
        <v>701.25</v>
      </c>
      <c r="J1678" s="17">
        <v>701.25</v>
      </c>
      <c r="K1678" s="17">
        <v>701.25</v>
      </c>
      <c r="L1678" s="17">
        <v>701.25</v>
      </c>
      <c r="M1678" s="17">
        <v>701.25</v>
      </c>
      <c r="N1678" s="17">
        <v>701.25</v>
      </c>
    </row>
    <row r="1679" spans="2:14">
      <c r="B1679" s="15">
        <v>2465375</v>
      </c>
      <c r="C1679" s="16">
        <v>38825</v>
      </c>
      <c r="D1679" s="15">
        <v>2006</v>
      </c>
      <c r="E1679" s="15"/>
      <c r="F1679" s="15" t="s">
        <v>962</v>
      </c>
      <c r="G1679" s="17"/>
      <c r="H1679" s="17"/>
      <c r="I1679" s="17">
        <v>0</v>
      </c>
      <c r="J1679" s="17">
        <v>0</v>
      </c>
      <c r="K1679" s="17">
        <v>0</v>
      </c>
      <c r="L1679" s="17">
        <v>0</v>
      </c>
      <c r="M1679" s="17">
        <v>0</v>
      </c>
      <c r="N1679" s="17">
        <v>0</v>
      </c>
    </row>
    <row r="1680" spans="2:14">
      <c r="B1680" s="15">
        <v>2465375</v>
      </c>
      <c r="C1680" s="16">
        <v>38825</v>
      </c>
      <c r="D1680" s="15">
        <v>2006</v>
      </c>
      <c r="E1680" s="15"/>
      <c r="F1680" s="15" t="s">
        <v>963</v>
      </c>
      <c r="G1680" s="17"/>
      <c r="H1680" s="17"/>
      <c r="I1680" s="17">
        <v>701.25</v>
      </c>
      <c r="J1680" s="17">
        <v>701.25</v>
      </c>
      <c r="K1680" s="17">
        <v>701.25</v>
      </c>
      <c r="L1680" s="17">
        <v>701.25</v>
      </c>
      <c r="M1680" s="17">
        <v>701.25</v>
      </c>
      <c r="N1680" s="17">
        <v>701.25</v>
      </c>
    </row>
    <row r="1681" spans="2:14">
      <c r="B1681" s="15">
        <v>2465540</v>
      </c>
      <c r="C1681" s="16">
        <v>38833</v>
      </c>
      <c r="D1681" s="15">
        <v>2006</v>
      </c>
      <c r="E1681" s="15"/>
      <c r="F1681" s="15" t="s">
        <v>961</v>
      </c>
      <c r="G1681" s="17"/>
      <c r="H1681" s="17"/>
      <c r="I1681" s="17">
        <v>0</v>
      </c>
      <c r="J1681" s="17">
        <v>0</v>
      </c>
      <c r="K1681" s="17">
        <v>210058.42</v>
      </c>
      <c r="L1681" s="17">
        <v>210058.42</v>
      </c>
      <c r="M1681" s="17">
        <v>210058.42</v>
      </c>
      <c r="N1681" s="17">
        <v>210058.42</v>
      </c>
    </row>
    <row r="1682" spans="2:14">
      <c r="B1682" s="15">
        <v>2465540</v>
      </c>
      <c r="C1682" s="16">
        <v>38833</v>
      </c>
      <c r="D1682" s="15">
        <v>2006</v>
      </c>
      <c r="E1682" s="15"/>
      <c r="F1682" s="15" t="s">
        <v>962</v>
      </c>
      <c r="G1682" s="17"/>
      <c r="H1682" s="17"/>
      <c r="I1682" s="17">
        <v>260000</v>
      </c>
      <c r="J1682" s="17">
        <v>260000</v>
      </c>
      <c r="K1682" s="17">
        <v>0</v>
      </c>
      <c r="L1682" s="17">
        <v>0</v>
      </c>
      <c r="M1682" s="17">
        <v>0</v>
      </c>
      <c r="N1682" s="17">
        <v>0</v>
      </c>
    </row>
    <row r="1683" spans="2:14">
      <c r="B1683" s="15">
        <v>2465540</v>
      </c>
      <c r="C1683" s="16">
        <v>38833</v>
      </c>
      <c r="D1683" s="15">
        <v>2006</v>
      </c>
      <c r="E1683" s="15"/>
      <c r="F1683" s="15" t="s">
        <v>963</v>
      </c>
      <c r="G1683" s="17"/>
      <c r="H1683" s="17"/>
      <c r="I1683" s="17">
        <v>261813.31</v>
      </c>
      <c r="J1683" s="17">
        <v>261813.31</v>
      </c>
      <c r="K1683" s="17">
        <v>217701</v>
      </c>
      <c r="L1683" s="17">
        <v>217701</v>
      </c>
      <c r="M1683" s="17">
        <v>217701</v>
      </c>
      <c r="N1683" s="17">
        <v>217701</v>
      </c>
    </row>
    <row r="1684" spans="2:14">
      <c r="B1684" s="15">
        <v>2480671</v>
      </c>
      <c r="C1684" s="16">
        <v>38749</v>
      </c>
      <c r="D1684" s="15">
        <v>2006</v>
      </c>
      <c r="E1684" s="15"/>
      <c r="F1684" s="15" t="s">
        <v>961</v>
      </c>
      <c r="G1684" s="17"/>
      <c r="H1684" s="17"/>
      <c r="I1684" s="17">
        <v>97.61</v>
      </c>
      <c r="J1684" s="17">
        <v>97.61</v>
      </c>
      <c r="K1684" s="17">
        <v>97.61</v>
      </c>
      <c r="L1684" s="17">
        <v>97.61</v>
      </c>
      <c r="M1684" s="17">
        <v>97.61</v>
      </c>
      <c r="N1684" s="17">
        <v>97.61</v>
      </c>
    </row>
    <row r="1685" spans="2:14">
      <c r="B1685" s="15">
        <v>2480671</v>
      </c>
      <c r="C1685" s="16">
        <v>38749</v>
      </c>
      <c r="D1685" s="15">
        <v>2006</v>
      </c>
      <c r="E1685" s="15"/>
      <c r="F1685" s="15" t="s">
        <v>962</v>
      </c>
      <c r="G1685" s="17"/>
      <c r="H1685" s="17"/>
      <c r="I1685" s="17">
        <v>0</v>
      </c>
      <c r="J1685" s="17">
        <v>0</v>
      </c>
      <c r="K1685" s="17">
        <v>0</v>
      </c>
      <c r="L1685" s="17">
        <v>0</v>
      </c>
      <c r="M1685" s="17">
        <v>0</v>
      </c>
      <c r="N1685" s="17">
        <v>0</v>
      </c>
    </row>
    <row r="1686" spans="2:14">
      <c r="B1686" s="15">
        <v>2480671</v>
      </c>
      <c r="C1686" s="16">
        <v>38749</v>
      </c>
      <c r="D1686" s="15">
        <v>2006</v>
      </c>
      <c r="E1686" s="15"/>
      <c r="F1686" s="15" t="s">
        <v>963</v>
      </c>
      <c r="G1686" s="17"/>
      <c r="H1686" s="17"/>
      <c r="I1686" s="17">
        <v>97.61</v>
      </c>
      <c r="J1686" s="17">
        <v>97.61</v>
      </c>
      <c r="K1686" s="17">
        <v>97.61</v>
      </c>
      <c r="L1686" s="17">
        <v>97.61</v>
      </c>
      <c r="M1686" s="17">
        <v>97.61</v>
      </c>
      <c r="N1686" s="17">
        <v>97.61</v>
      </c>
    </row>
    <row r="1687" spans="2:14">
      <c r="B1687" s="15">
        <v>2498855</v>
      </c>
      <c r="C1687" s="16">
        <v>38853</v>
      </c>
      <c r="D1687" s="15">
        <v>2006</v>
      </c>
      <c r="E1687" s="15"/>
      <c r="F1687" s="15" t="s">
        <v>961</v>
      </c>
      <c r="G1687" s="17"/>
      <c r="H1687" s="17"/>
      <c r="I1687" s="17">
        <v>0</v>
      </c>
      <c r="J1687" s="17">
        <v>0</v>
      </c>
      <c r="K1687" s="17">
        <v>0</v>
      </c>
      <c r="L1687" s="17">
        <v>0</v>
      </c>
      <c r="M1687" s="17">
        <v>0</v>
      </c>
      <c r="N1687" s="17">
        <v>0</v>
      </c>
    </row>
    <row r="1688" spans="2:14">
      <c r="B1688" s="15">
        <v>2498855</v>
      </c>
      <c r="C1688" s="16">
        <v>38853</v>
      </c>
      <c r="D1688" s="15">
        <v>2006</v>
      </c>
      <c r="E1688" s="15"/>
      <c r="F1688" s="15" t="s">
        <v>962</v>
      </c>
      <c r="G1688" s="17"/>
      <c r="H1688" s="17"/>
      <c r="I1688" s="17">
        <v>0</v>
      </c>
      <c r="J1688" s="17">
        <v>0</v>
      </c>
      <c r="K1688" s="17">
        <v>0</v>
      </c>
      <c r="L1688" s="17">
        <v>0</v>
      </c>
      <c r="M1688" s="17">
        <v>0</v>
      </c>
      <c r="N1688" s="17">
        <v>0</v>
      </c>
    </row>
    <row r="1689" spans="2:14">
      <c r="B1689" s="15">
        <v>2498855</v>
      </c>
      <c r="C1689" s="16">
        <v>38853</v>
      </c>
      <c r="D1689" s="15">
        <v>2006</v>
      </c>
      <c r="E1689" s="15"/>
      <c r="F1689" s="15" t="s">
        <v>963</v>
      </c>
      <c r="G1689" s="17"/>
      <c r="H1689" s="17"/>
      <c r="I1689" s="17">
        <v>1774.34</v>
      </c>
      <c r="J1689" s="17">
        <v>5655.46</v>
      </c>
      <c r="K1689" s="17">
        <v>5655.46</v>
      </c>
      <c r="L1689" s="17">
        <v>5655.46</v>
      </c>
      <c r="M1689" s="17">
        <v>5655.46</v>
      </c>
      <c r="N1689" s="17">
        <v>5655.46</v>
      </c>
    </row>
    <row r="1690" spans="2:14">
      <c r="B1690" s="15">
        <v>2498988</v>
      </c>
      <c r="C1690" s="16">
        <v>38849</v>
      </c>
      <c r="D1690" s="15">
        <v>2006</v>
      </c>
      <c r="E1690" s="15"/>
      <c r="F1690" s="15" t="s">
        <v>961</v>
      </c>
      <c r="G1690" s="17"/>
      <c r="H1690" s="17"/>
      <c r="I1690" s="17">
        <v>0</v>
      </c>
      <c r="J1690" s="17">
        <v>44751.35</v>
      </c>
      <c r="K1690" s="17">
        <v>44751.35</v>
      </c>
      <c r="L1690" s="17">
        <v>44751.35</v>
      </c>
      <c r="M1690" s="17">
        <v>44751.35</v>
      </c>
      <c r="N1690" s="17">
        <v>44751.35</v>
      </c>
    </row>
    <row r="1691" spans="2:14">
      <c r="B1691" s="15">
        <v>2498988</v>
      </c>
      <c r="C1691" s="16">
        <v>38849</v>
      </c>
      <c r="D1691" s="15">
        <v>2006</v>
      </c>
      <c r="E1691" s="15"/>
      <c r="F1691" s="15" t="s">
        <v>962</v>
      </c>
      <c r="G1691" s="17"/>
      <c r="H1691" s="17"/>
      <c r="I1691" s="17">
        <v>45000</v>
      </c>
      <c r="J1691" s="17">
        <v>0</v>
      </c>
      <c r="K1691" s="17">
        <v>0</v>
      </c>
      <c r="L1691" s="17">
        <v>0</v>
      </c>
      <c r="M1691" s="17">
        <v>0</v>
      </c>
      <c r="N1691" s="17">
        <v>0</v>
      </c>
    </row>
    <row r="1692" spans="2:14">
      <c r="B1692" s="15">
        <v>2498988</v>
      </c>
      <c r="C1692" s="16">
        <v>38849</v>
      </c>
      <c r="D1692" s="15">
        <v>2006</v>
      </c>
      <c r="E1692" s="15"/>
      <c r="F1692" s="15" t="s">
        <v>963</v>
      </c>
      <c r="G1692" s="17"/>
      <c r="H1692" s="17"/>
      <c r="I1692" s="17">
        <v>46989.13</v>
      </c>
      <c r="J1692" s="17">
        <v>50693.21</v>
      </c>
      <c r="K1692" s="17">
        <v>50693.21</v>
      </c>
      <c r="L1692" s="17">
        <v>50693.21</v>
      </c>
      <c r="M1692" s="17">
        <v>50693.21</v>
      </c>
      <c r="N1692" s="17">
        <v>50693.21</v>
      </c>
    </row>
    <row r="1693" spans="2:14">
      <c r="B1693" s="15">
        <v>2501419</v>
      </c>
      <c r="C1693" s="16">
        <v>38866</v>
      </c>
      <c r="D1693" s="15">
        <v>2006</v>
      </c>
      <c r="E1693" s="15"/>
      <c r="F1693" s="15" t="s">
        <v>961</v>
      </c>
      <c r="G1693" s="17"/>
      <c r="H1693" s="17"/>
      <c r="I1693" s="17">
        <v>0</v>
      </c>
      <c r="J1693" s="17">
        <v>0</v>
      </c>
      <c r="K1693" s="17">
        <v>17594.939999999999</v>
      </c>
      <c r="L1693" s="17">
        <v>17594.939999999999</v>
      </c>
      <c r="M1693" s="17">
        <v>17594.939999999999</v>
      </c>
      <c r="N1693" s="17">
        <v>17594.939999999999</v>
      </c>
    </row>
    <row r="1694" spans="2:14">
      <c r="B1694" s="15">
        <v>2501419</v>
      </c>
      <c r="C1694" s="16">
        <v>38866</v>
      </c>
      <c r="D1694" s="15">
        <v>2006</v>
      </c>
      <c r="E1694" s="15"/>
      <c r="F1694" s="15" t="s">
        <v>962</v>
      </c>
      <c r="G1694" s="17"/>
      <c r="H1694" s="17"/>
      <c r="I1694" s="17">
        <v>0</v>
      </c>
      <c r="J1694" s="17">
        <v>0</v>
      </c>
      <c r="K1694" s="17">
        <v>0</v>
      </c>
      <c r="L1694" s="17">
        <v>0</v>
      </c>
      <c r="M1694" s="17">
        <v>0</v>
      </c>
      <c r="N1694" s="17">
        <v>0</v>
      </c>
    </row>
    <row r="1695" spans="2:14">
      <c r="B1695" s="15">
        <v>2501419</v>
      </c>
      <c r="C1695" s="16">
        <v>38866</v>
      </c>
      <c r="D1695" s="15">
        <v>2006</v>
      </c>
      <c r="E1695" s="15"/>
      <c r="F1695" s="15" t="s">
        <v>963</v>
      </c>
      <c r="G1695" s="17"/>
      <c r="H1695" s="17"/>
      <c r="I1695" s="17">
        <v>1558.67</v>
      </c>
      <c r="J1695" s="17">
        <v>7479.97</v>
      </c>
      <c r="K1695" s="17">
        <v>29712.95</v>
      </c>
      <c r="L1695" s="17">
        <v>29796.62</v>
      </c>
      <c r="M1695" s="17">
        <v>29796.62</v>
      </c>
      <c r="N1695" s="17">
        <v>29796.62</v>
      </c>
    </row>
    <row r="1696" spans="2:14">
      <c r="B1696" s="15">
        <v>2506699</v>
      </c>
      <c r="C1696" s="16">
        <v>38651</v>
      </c>
      <c r="D1696" s="15">
        <v>2005</v>
      </c>
      <c r="E1696" s="15"/>
      <c r="F1696" s="15" t="s">
        <v>961</v>
      </c>
      <c r="G1696" s="17"/>
      <c r="H1696" s="17"/>
      <c r="I1696" s="17">
        <v>0</v>
      </c>
      <c r="J1696" s="17">
        <v>4508.51</v>
      </c>
      <c r="K1696" s="17">
        <v>4508.51</v>
      </c>
      <c r="L1696" s="17">
        <v>4508.51</v>
      </c>
      <c r="M1696" s="17">
        <v>4508.51</v>
      </c>
      <c r="N1696" s="17">
        <v>4508.51</v>
      </c>
    </row>
    <row r="1697" spans="2:14">
      <c r="B1697" s="15">
        <v>2506699</v>
      </c>
      <c r="C1697" s="16">
        <v>38651</v>
      </c>
      <c r="D1697" s="15">
        <v>2005</v>
      </c>
      <c r="E1697" s="15"/>
      <c r="F1697" s="15" t="s">
        <v>962</v>
      </c>
      <c r="G1697" s="17"/>
      <c r="H1697" s="17"/>
      <c r="I1697" s="17">
        <v>3375</v>
      </c>
      <c r="J1697" s="17">
        <v>0</v>
      </c>
      <c r="K1697" s="17">
        <v>0</v>
      </c>
      <c r="L1697" s="17">
        <v>0</v>
      </c>
      <c r="M1697" s="17">
        <v>0</v>
      </c>
      <c r="N1697" s="17">
        <v>0</v>
      </c>
    </row>
    <row r="1698" spans="2:14">
      <c r="B1698" s="15">
        <v>2506699</v>
      </c>
      <c r="C1698" s="16">
        <v>38651</v>
      </c>
      <c r="D1698" s="15">
        <v>2005</v>
      </c>
      <c r="E1698" s="15"/>
      <c r="F1698" s="15" t="s">
        <v>963</v>
      </c>
      <c r="G1698" s="17"/>
      <c r="H1698" s="17"/>
      <c r="I1698" s="17">
        <v>3375</v>
      </c>
      <c r="J1698" s="17">
        <v>4508.51</v>
      </c>
      <c r="K1698" s="17">
        <v>4508.51</v>
      </c>
      <c r="L1698" s="17">
        <v>4508.51</v>
      </c>
      <c r="M1698" s="17">
        <v>4508.51</v>
      </c>
      <c r="N1698" s="17">
        <v>4508.51</v>
      </c>
    </row>
    <row r="1699" spans="2:14">
      <c r="B1699" s="15">
        <v>2506921</v>
      </c>
      <c r="C1699" s="16">
        <v>38821</v>
      </c>
      <c r="D1699" s="15">
        <v>2006</v>
      </c>
      <c r="E1699" s="15"/>
      <c r="F1699" s="15" t="s">
        <v>961</v>
      </c>
      <c r="G1699" s="17"/>
      <c r="H1699" s="17"/>
      <c r="I1699" s="17">
        <v>1314.6</v>
      </c>
      <c r="J1699" s="17">
        <v>1314.6</v>
      </c>
      <c r="K1699" s="17">
        <v>1314.6</v>
      </c>
      <c r="L1699" s="17">
        <v>1314.6</v>
      </c>
      <c r="M1699" s="17">
        <v>1314.6</v>
      </c>
      <c r="N1699" s="17">
        <v>1314.6</v>
      </c>
    </row>
    <row r="1700" spans="2:14">
      <c r="B1700" s="15">
        <v>2506921</v>
      </c>
      <c r="C1700" s="16">
        <v>38821</v>
      </c>
      <c r="D1700" s="15">
        <v>2006</v>
      </c>
      <c r="E1700" s="15"/>
      <c r="F1700" s="15" t="s">
        <v>962</v>
      </c>
      <c r="G1700" s="17"/>
      <c r="H1700" s="17"/>
      <c r="I1700" s="17">
        <v>0</v>
      </c>
      <c r="J1700" s="17">
        <v>0</v>
      </c>
      <c r="K1700" s="17">
        <v>0</v>
      </c>
      <c r="L1700" s="17">
        <v>0</v>
      </c>
      <c r="M1700" s="17">
        <v>0</v>
      </c>
      <c r="N1700" s="17">
        <v>0</v>
      </c>
    </row>
    <row r="1701" spans="2:14">
      <c r="B1701" s="15">
        <v>2506921</v>
      </c>
      <c r="C1701" s="16">
        <v>38821</v>
      </c>
      <c r="D1701" s="15">
        <v>2006</v>
      </c>
      <c r="E1701" s="15"/>
      <c r="F1701" s="15" t="s">
        <v>963</v>
      </c>
      <c r="G1701" s="17"/>
      <c r="H1701" s="17"/>
      <c r="I1701" s="17">
        <v>1314.6</v>
      </c>
      <c r="J1701" s="17">
        <v>1314.6</v>
      </c>
      <c r="K1701" s="17">
        <v>1314.6</v>
      </c>
      <c r="L1701" s="17">
        <v>1314.6</v>
      </c>
      <c r="M1701" s="17">
        <v>1314.6</v>
      </c>
      <c r="N1701" s="17">
        <v>1314.6</v>
      </c>
    </row>
    <row r="1702" spans="2:14">
      <c r="B1702" s="15">
        <v>2508174</v>
      </c>
      <c r="C1702" s="16">
        <v>38822</v>
      </c>
      <c r="D1702" s="15">
        <v>2006</v>
      </c>
      <c r="E1702" s="15"/>
      <c r="F1702" s="15" t="s">
        <v>961</v>
      </c>
      <c r="G1702" s="17"/>
      <c r="H1702" s="17"/>
      <c r="I1702" s="17">
        <v>0</v>
      </c>
      <c r="J1702" s="17">
        <v>5831</v>
      </c>
      <c r="K1702" s="17">
        <v>5831</v>
      </c>
      <c r="L1702" s="17">
        <v>5831</v>
      </c>
      <c r="M1702" s="17">
        <v>5831</v>
      </c>
      <c r="N1702" s="17">
        <v>5831</v>
      </c>
    </row>
    <row r="1703" spans="2:14">
      <c r="B1703" s="15">
        <v>2508174</v>
      </c>
      <c r="C1703" s="16">
        <v>38822</v>
      </c>
      <c r="D1703" s="15">
        <v>2006</v>
      </c>
      <c r="E1703" s="15"/>
      <c r="F1703" s="15" t="s">
        <v>962</v>
      </c>
      <c r="G1703" s="17"/>
      <c r="H1703" s="17"/>
      <c r="I1703" s="17">
        <v>2134.7199999999998</v>
      </c>
      <c r="J1703" s="17">
        <v>0</v>
      </c>
      <c r="K1703" s="17">
        <v>0</v>
      </c>
      <c r="L1703" s="17">
        <v>0</v>
      </c>
      <c r="M1703" s="17">
        <v>0</v>
      </c>
      <c r="N1703" s="17">
        <v>0</v>
      </c>
    </row>
    <row r="1704" spans="2:14">
      <c r="B1704" s="15">
        <v>2508174</v>
      </c>
      <c r="C1704" s="16">
        <v>38822</v>
      </c>
      <c r="D1704" s="15">
        <v>2006</v>
      </c>
      <c r="E1704" s="15"/>
      <c r="F1704" s="15" t="s">
        <v>963</v>
      </c>
      <c r="G1704" s="17"/>
      <c r="H1704" s="17"/>
      <c r="I1704" s="17">
        <v>2134.7199999999998</v>
      </c>
      <c r="J1704" s="17">
        <v>5831</v>
      </c>
      <c r="K1704" s="17">
        <v>5831</v>
      </c>
      <c r="L1704" s="17">
        <v>5831</v>
      </c>
      <c r="M1704" s="17">
        <v>5831</v>
      </c>
      <c r="N1704" s="17">
        <v>5831</v>
      </c>
    </row>
    <row r="1705" spans="2:14">
      <c r="B1705" s="15">
        <v>2530400</v>
      </c>
      <c r="C1705" s="16">
        <v>38865</v>
      </c>
      <c r="D1705" s="15">
        <v>2006</v>
      </c>
      <c r="E1705" s="15"/>
      <c r="F1705" s="15" t="s">
        <v>961</v>
      </c>
      <c r="G1705" s="17"/>
      <c r="H1705" s="17"/>
      <c r="I1705" s="17">
        <v>1419.75</v>
      </c>
      <c r="J1705" s="17">
        <v>1419.75</v>
      </c>
      <c r="K1705" s="17">
        <v>1419.75</v>
      </c>
      <c r="L1705" s="17">
        <v>1419.75</v>
      </c>
      <c r="M1705" s="17">
        <v>1419.75</v>
      </c>
      <c r="N1705" s="17">
        <v>1419.75</v>
      </c>
    </row>
    <row r="1706" spans="2:14">
      <c r="B1706" s="15">
        <v>2530400</v>
      </c>
      <c r="C1706" s="16">
        <v>38865</v>
      </c>
      <c r="D1706" s="15">
        <v>2006</v>
      </c>
      <c r="E1706" s="15"/>
      <c r="F1706" s="15" t="s">
        <v>962</v>
      </c>
      <c r="G1706" s="17"/>
      <c r="H1706" s="17"/>
      <c r="I1706" s="17">
        <v>0</v>
      </c>
      <c r="J1706" s="17">
        <v>0</v>
      </c>
      <c r="K1706" s="17">
        <v>0</v>
      </c>
      <c r="L1706" s="17">
        <v>0</v>
      </c>
      <c r="M1706" s="17">
        <v>0</v>
      </c>
      <c r="N1706" s="17">
        <v>0</v>
      </c>
    </row>
    <row r="1707" spans="2:14">
      <c r="B1707" s="15">
        <v>2530400</v>
      </c>
      <c r="C1707" s="16">
        <v>38865</v>
      </c>
      <c r="D1707" s="15">
        <v>2006</v>
      </c>
      <c r="E1707" s="15"/>
      <c r="F1707" s="15" t="s">
        <v>963</v>
      </c>
      <c r="G1707" s="17"/>
      <c r="H1707" s="17"/>
      <c r="I1707" s="17">
        <v>1419.75</v>
      </c>
      <c r="J1707" s="17">
        <v>1419.75</v>
      </c>
      <c r="K1707" s="17">
        <v>1419.75</v>
      </c>
      <c r="L1707" s="17">
        <v>1419.75</v>
      </c>
      <c r="M1707" s="17">
        <v>1419.75</v>
      </c>
      <c r="N1707" s="17">
        <v>1419.75</v>
      </c>
    </row>
    <row r="1708" spans="2:14">
      <c r="B1708" s="15">
        <v>2530434</v>
      </c>
      <c r="C1708" s="16">
        <v>38767</v>
      </c>
      <c r="D1708" s="15">
        <v>2006</v>
      </c>
      <c r="E1708" s="15"/>
      <c r="F1708" s="15" t="s">
        <v>961</v>
      </c>
      <c r="G1708" s="17"/>
      <c r="H1708" s="17"/>
      <c r="I1708" s="17">
        <v>1875.48</v>
      </c>
      <c r="J1708" s="17">
        <v>1875.48</v>
      </c>
      <c r="K1708" s="17">
        <v>1875.48</v>
      </c>
      <c r="L1708" s="17">
        <v>1875.48</v>
      </c>
      <c r="M1708" s="17">
        <v>1875.48</v>
      </c>
      <c r="N1708" s="17">
        <v>1875.48</v>
      </c>
    </row>
    <row r="1709" spans="2:14">
      <c r="B1709" s="15">
        <v>2530434</v>
      </c>
      <c r="C1709" s="16">
        <v>38767</v>
      </c>
      <c r="D1709" s="15">
        <v>2006</v>
      </c>
      <c r="E1709" s="15"/>
      <c r="F1709" s="15" t="s">
        <v>962</v>
      </c>
      <c r="G1709" s="17"/>
      <c r="H1709" s="17"/>
      <c r="I1709" s="17">
        <v>0</v>
      </c>
      <c r="J1709" s="17">
        <v>0</v>
      </c>
      <c r="K1709" s="17">
        <v>0</v>
      </c>
      <c r="L1709" s="17">
        <v>0</v>
      </c>
      <c r="M1709" s="17">
        <v>0</v>
      </c>
      <c r="N1709" s="17">
        <v>0</v>
      </c>
    </row>
    <row r="1710" spans="2:14">
      <c r="B1710" s="15">
        <v>2530434</v>
      </c>
      <c r="C1710" s="16">
        <v>38767</v>
      </c>
      <c r="D1710" s="15">
        <v>2006</v>
      </c>
      <c r="E1710" s="15"/>
      <c r="F1710" s="15" t="s">
        <v>963</v>
      </c>
      <c r="G1710" s="17"/>
      <c r="H1710" s="17"/>
      <c r="I1710" s="17">
        <v>1875.47</v>
      </c>
      <c r="J1710" s="17">
        <v>1875.47</v>
      </c>
      <c r="K1710" s="17">
        <v>1875.47</v>
      </c>
      <c r="L1710" s="17">
        <v>1875.47</v>
      </c>
      <c r="M1710" s="17">
        <v>1875.47</v>
      </c>
      <c r="N1710" s="17">
        <v>1875.47</v>
      </c>
    </row>
    <row r="1711" spans="2:14">
      <c r="B1711" s="15">
        <v>2530566</v>
      </c>
      <c r="C1711" s="16">
        <v>38851</v>
      </c>
      <c r="D1711" s="15">
        <v>2006</v>
      </c>
      <c r="E1711" s="15"/>
      <c r="F1711" s="15" t="s">
        <v>961</v>
      </c>
      <c r="G1711" s="17"/>
      <c r="H1711" s="17"/>
      <c r="I1711" s="17">
        <v>0</v>
      </c>
      <c r="J1711" s="17">
        <v>0</v>
      </c>
      <c r="K1711" s="17">
        <v>0</v>
      </c>
      <c r="L1711" s="17">
        <v>0</v>
      </c>
      <c r="M1711" s="17">
        <v>0</v>
      </c>
      <c r="N1711" s="17">
        <v>0</v>
      </c>
    </row>
    <row r="1712" spans="2:14">
      <c r="B1712" s="15">
        <v>2530566</v>
      </c>
      <c r="C1712" s="16">
        <v>38851</v>
      </c>
      <c r="D1712" s="15">
        <v>2006</v>
      </c>
      <c r="E1712" s="15"/>
      <c r="F1712" s="15" t="s">
        <v>962</v>
      </c>
      <c r="G1712" s="17"/>
      <c r="H1712" s="17"/>
      <c r="I1712" s="17">
        <v>0</v>
      </c>
      <c r="J1712" s="17">
        <v>0</v>
      </c>
      <c r="K1712" s="17">
        <v>0</v>
      </c>
      <c r="L1712" s="17">
        <v>0</v>
      </c>
      <c r="M1712" s="17">
        <v>0</v>
      </c>
      <c r="N1712" s="17">
        <v>0</v>
      </c>
    </row>
    <row r="1713" spans="2:14">
      <c r="B1713" s="15">
        <v>2530566</v>
      </c>
      <c r="C1713" s="16">
        <v>38851</v>
      </c>
      <c r="D1713" s="15">
        <v>2006</v>
      </c>
      <c r="E1713" s="15"/>
      <c r="F1713" s="15" t="s">
        <v>963</v>
      </c>
      <c r="G1713" s="17"/>
      <c r="H1713" s="17"/>
      <c r="I1713" s="17">
        <v>0</v>
      </c>
      <c r="J1713" s="17">
        <v>0</v>
      </c>
      <c r="K1713" s="17">
        <v>0</v>
      </c>
      <c r="L1713" s="17">
        <v>0</v>
      </c>
      <c r="M1713" s="17">
        <v>0</v>
      </c>
      <c r="N1713" s="17">
        <v>0</v>
      </c>
    </row>
    <row r="1714" spans="2:14">
      <c r="B1714" s="15">
        <v>2530608</v>
      </c>
      <c r="C1714" s="16">
        <v>38717</v>
      </c>
      <c r="D1714" s="15">
        <v>2005</v>
      </c>
      <c r="E1714" s="15"/>
      <c r="F1714" s="15" t="s">
        <v>961</v>
      </c>
      <c r="G1714" s="17"/>
      <c r="H1714" s="17"/>
      <c r="I1714" s="17">
        <v>3237.75</v>
      </c>
      <c r="J1714" s="17">
        <v>3237.75</v>
      </c>
      <c r="K1714" s="17">
        <v>3237.75</v>
      </c>
      <c r="L1714" s="17">
        <v>3237.75</v>
      </c>
      <c r="M1714" s="17">
        <v>3237.75</v>
      </c>
      <c r="N1714" s="17">
        <v>3237.75</v>
      </c>
    </row>
    <row r="1715" spans="2:14">
      <c r="B1715" s="15">
        <v>2530608</v>
      </c>
      <c r="C1715" s="16">
        <v>38717</v>
      </c>
      <c r="D1715" s="15">
        <v>2005</v>
      </c>
      <c r="E1715" s="15"/>
      <c r="F1715" s="15" t="s">
        <v>962</v>
      </c>
      <c r="G1715" s="17"/>
      <c r="H1715" s="17"/>
      <c r="I1715" s="17">
        <v>0</v>
      </c>
      <c r="J1715" s="17">
        <v>0</v>
      </c>
      <c r="K1715" s="17">
        <v>0</v>
      </c>
      <c r="L1715" s="17">
        <v>0</v>
      </c>
      <c r="M1715" s="17">
        <v>0</v>
      </c>
      <c r="N1715" s="17">
        <v>0</v>
      </c>
    </row>
    <row r="1716" spans="2:14">
      <c r="B1716" s="15">
        <v>2530608</v>
      </c>
      <c r="C1716" s="16">
        <v>38717</v>
      </c>
      <c r="D1716" s="15">
        <v>2005</v>
      </c>
      <c r="E1716" s="15"/>
      <c r="F1716" s="15" t="s">
        <v>963</v>
      </c>
      <c r="G1716" s="17"/>
      <c r="H1716" s="17"/>
      <c r="I1716" s="17">
        <v>3237.75</v>
      </c>
      <c r="J1716" s="17">
        <v>3237.75</v>
      </c>
      <c r="K1716" s="17">
        <v>3237.75</v>
      </c>
      <c r="L1716" s="17">
        <v>3237.75</v>
      </c>
      <c r="M1716" s="17">
        <v>3237.75</v>
      </c>
      <c r="N1716" s="17">
        <v>3237.75</v>
      </c>
    </row>
    <row r="1717" spans="2:14">
      <c r="B1717" s="15">
        <v>2557197</v>
      </c>
      <c r="C1717" s="16">
        <v>38832</v>
      </c>
      <c r="D1717" s="15">
        <v>2006</v>
      </c>
      <c r="E1717" s="15"/>
      <c r="F1717" s="15" t="s">
        <v>961</v>
      </c>
      <c r="G1717" s="17"/>
      <c r="H1717" s="17"/>
      <c r="I1717" s="17">
        <v>833.51</v>
      </c>
      <c r="J1717" s="17">
        <v>833.51</v>
      </c>
      <c r="K1717" s="17">
        <v>833.51</v>
      </c>
      <c r="L1717" s="17">
        <v>833.51</v>
      </c>
      <c r="M1717" s="17">
        <v>833.51</v>
      </c>
      <c r="N1717" s="17">
        <v>833.51</v>
      </c>
    </row>
    <row r="1718" spans="2:14">
      <c r="B1718" s="15">
        <v>2557197</v>
      </c>
      <c r="C1718" s="16">
        <v>38832</v>
      </c>
      <c r="D1718" s="15">
        <v>2006</v>
      </c>
      <c r="E1718" s="15"/>
      <c r="F1718" s="15" t="s">
        <v>962</v>
      </c>
      <c r="G1718" s="17"/>
      <c r="H1718" s="17"/>
      <c r="I1718" s="17">
        <v>0</v>
      </c>
      <c r="J1718" s="17">
        <v>0</v>
      </c>
      <c r="K1718" s="17">
        <v>0</v>
      </c>
      <c r="L1718" s="17">
        <v>0</v>
      </c>
      <c r="M1718" s="17">
        <v>0</v>
      </c>
      <c r="N1718" s="17">
        <v>0</v>
      </c>
    </row>
    <row r="1719" spans="2:14">
      <c r="B1719" s="15">
        <v>2557197</v>
      </c>
      <c r="C1719" s="16">
        <v>38832</v>
      </c>
      <c r="D1719" s="15">
        <v>2006</v>
      </c>
      <c r="E1719" s="15"/>
      <c r="F1719" s="15" t="s">
        <v>963</v>
      </c>
      <c r="G1719" s="17"/>
      <c r="H1719" s="17"/>
      <c r="I1719" s="17">
        <v>833.51</v>
      </c>
      <c r="J1719" s="17">
        <v>833.51</v>
      </c>
      <c r="K1719" s="17">
        <v>833.51</v>
      </c>
      <c r="L1719" s="17">
        <v>833.51</v>
      </c>
      <c r="M1719" s="17">
        <v>833.51</v>
      </c>
      <c r="N1719" s="17">
        <v>833.51</v>
      </c>
    </row>
    <row r="1720" spans="2:14">
      <c r="B1720" s="15">
        <v>2558351</v>
      </c>
      <c r="C1720" s="16">
        <v>38775</v>
      </c>
      <c r="D1720" s="15">
        <v>2006</v>
      </c>
      <c r="E1720" s="15"/>
      <c r="F1720" s="15" t="s">
        <v>961</v>
      </c>
      <c r="G1720" s="17"/>
      <c r="H1720" s="17"/>
      <c r="I1720" s="17">
        <v>1439.18</v>
      </c>
      <c r="J1720" s="17">
        <v>1439.18</v>
      </c>
      <c r="K1720" s="17">
        <v>1439.18</v>
      </c>
      <c r="L1720" s="17">
        <v>1439.18</v>
      </c>
      <c r="M1720" s="17">
        <v>1439.18</v>
      </c>
      <c r="N1720" s="17">
        <v>1439.18</v>
      </c>
    </row>
    <row r="1721" spans="2:14">
      <c r="B1721" s="15">
        <v>2558351</v>
      </c>
      <c r="C1721" s="16">
        <v>38775</v>
      </c>
      <c r="D1721" s="15">
        <v>2006</v>
      </c>
      <c r="E1721" s="15"/>
      <c r="F1721" s="15" t="s">
        <v>962</v>
      </c>
      <c r="G1721" s="17"/>
      <c r="H1721" s="17"/>
      <c r="I1721" s="17">
        <v>0</v>
      </c>
      <c r="J1721" s="17">
        <v>0</v>
      </c>
      <c r="K1721" s="17">
        <v>0</v>
      </c>
      <c r="L1721" s="17">
        <v>0</v>
      </c>
      <c r="M1721" s="17">
        <v>0</v>
      </c>
      <c r="N1721" s="17">
        <v>0</v>
      </c>
    </row>
    <row r="1722" spans="2:14">
      <c r="B1722" s="15">
        <v>2558351</v>
      </c>
      <c r="C1722" s="16">
        <v>38775</v>
      </c>
      <c r="D1722" s="15">
        <v>2006</v>
      </c>
      <c r="E1722" s="15"/>
      <c r="F1722" s="15" t="s">
        <v>963</v>
      </c>
      <c r="G1722" s="17"/>
      <c r="H1722" s="17"/>
      <c r="I1722" s="17">
        <v>1439.18</v>
      </c>
      <c r="J1722" s="17">
        <v>1439.18</v>
      </c>
      <c r="K1722" s="17">
        <v>1439.18</v>
      </c>
      <c r="L1722" s="17">
        <v>1439.18</v>
      </c>
      <c r="M1722" s="17">
        <v>1439.18</v>
      </c>
      <c r="N1722" s="17">
        <v>1439.18</v>
      </c>
    </row>
    <row r="1723" spans="2:14">
      <c r="B1723" s="15">
        <v>2560589</v>
      </c>
      <c r="C1723" s="16">
        <v>38830</v>
      </c>
      <c r="D1723" s="15">
        <v>2006</v>
      </c>
      <c r="E1723" s="15"/>
      <c r="F1723" s="15" t="s">
        <v>961</v>
      </c>
      <c r="G1723" s="17"/>
      <c r="H1723" s="17"/>
      <c r="I1723" s="17">
        <v>0</v>
      </c>
      <c r="J1723" s="17">
        <v>0</v>
      </c>
      <c r="K1723" s="17">
        <v>0</v>
      </c>
      <c r="L1723" s="17">
        <v>0</v>
      </c>
      <c r="M1723" s="17">
        <v>0</v>
      </c>
      <c r="N1723" s="17">
        <v>0</v>
      </c>
    </row>
    <row r="1724" spans="2:14">
      <c r="B1724" s="15">
        <v>2560589</v>
      </c>
      <c r="C1724" s="16">
        <v>38830</v>
      </c>
      <c r="D1724" s="15">
        <v>2006</v>
      </c>
      <c r="E1724" s="15"/>
      <c r="F1724" s="15" t="s">
        <v>962</v>
      </c>
      <c r="G1724" s="17"/>
      <c r="H1724" s="17"/>
      <c r="I1724" s="17">
        <v>0</v>
      </c>
      <c r="J1724" s="17">
        <v>0</v>
      </c>
      <c r="K1724" s="17">
        <v>0</v>
      </c>
      <c r="L1724" s="17">
        <v>0</v>
      </c>
      <c r="M1724" s="17">
        <v>0</v>
      </c>
      <c r="N1724" s="17">
        <v>0</v>
      </c>
    </row>
    <row r="1725" spans="2:14">
      <c r="B1725" s="15">
        <v>2560589</v>
      </c>
      <c r="C1725" s="16">
        <v>38830</v>
      </c>
      <c r="D1725" s="15">
        <v>2006</v>
      </c>
      <c r="E1725" s="15"/>
      <c r="F1725" s="15" t="s">
        <v>963</v>
      </c>
      <c r="G1725" s="17"/>
      <c r="H1725" s="17"/>
      <c r="I1725" s="17">
        <v>0</v>
      </c>
      <c r="J1725" s="17">
        <v>0</v>
      </c>
      <c r="K1725" s="17">
        <v>0</v>
      </c>
      <c r="L1725" s="17">
        <v>0</v>
      </c>
      <c r="M1725" s="17">
        <v>0</v>
      </c>
      <c r="N1725" s="17">
        <v>0</v>
      </c>
    </row>
    <row r="1726" spans="2:14">
      <c r="B1726" s="15">
        <v>2570299</v>
      </c>
      <c r="C1726" s="16">
        <v>38849</v>
      </c>
      <c r="D1726" s="15">
        <v>2006</v>
      </c>
      <c r="E1726" s="15"/>
      <c r="F1726" s="15" t="s">
        <v>961</v>
      </c>
      <c r="G1726" s="17"/>
      <c r="H1726" s="17"/>
      <c r="I1726" s="17">
        <v>0</v>
      </c>
      <c r="J1726" s="17">
        <v>0</v>
      </c>
      <c r="K1726" s="17">
        <v>0</v>
      </c>
      <c r="L1726" s="17">
        <v>0</v>
      </c>
      <c r="M1726" s="17">
        <v>0</v>
      </c>
      <c r="N1726" s="17">
        <v>0</v>
      </c>
    </row>
    <row r="1727" spans="2:14">
      <c r="B1727" s="15">
        <v>2570299</v>
      </c>
      <c r="C1727" s="16">
        <v>38849</v>
      </c>
      <c r="D1727" s="15">
        <v>2006</v>
      </c>
      <c r="E1727" s="15"/>
      <c r="F1727" s="15" t="s">
        <v>962</v>
      </c>
      <c r="G1727" s="17"/>
      <c r="H1727" s="17"/>
      <c r="I1727" s="17">
        <v>50000</v>
      </c>
      <c r="J1727" s="17">
        <v>30000</v>
      </c>
      <c r="K1727" s="17">
        <v>0</v>
      </c>
      <c r="L1727" s="17">
        <v>0</v>
      </c>
      <c r="M1727" s="17">
        <v>0</v>
      </c>
      <c r="N1727" s="17">
        <v>0</v>
      </c>
    </row>
    <row r="1728" spans="2:14">
      <c r="B1728" s="15">
        <v>2570299</v>
      </c>
      <c r="C1728" s="16">
        <v>38849</v>
      </c>
      <c r="D1728" s="15">
        <v>2006</v>
      </c>
      <c r="E1728" s="15"/>
      <c r="F1728" s="15" t="s">
        <v>963</v>
      </c>
      <c r="G1728" s="17"/>
      <c r="H1728" s="17"/>
      <c r="I1728" s="17">
        <v>50000</v>
      </c>
      <c r="J1728" s="17">
        <v>30494.91</v>
      </c>
      <c r="K1728" s="17">
        <v>494.91</v>
      </c>
      <c r="L1728" s="17">
        <v>5898.73</v>
      </c>
      <c r="M1728" s="17">
        <v>5898.73</v>
      </c>
      <c r="N1728" s="17">
        <v>5898.73</v>
      </c>
    </row>
    <row r="1729" spans="2:14">
      <c r="B1729" s="15">
        <v>2570539</v>
      </c>
      <c r="C1729" s="16">
        <v>38861</v>
      </c>
      <c r="D1729" s="15">
        <v>2006</v>
      </c>
      <c r="E1729" s="15"/>
      <c r="F1729" s="15" t="s">
        <v>961</v>
      </c>
      <c r="G1729" s="17"/>
      <c r="H1729" s="17"/>
      <c r="I1729" s="17">
        <v>1379.08</v>
      </c>
      <c r="J1729" s="17">
        <v>1379.08</v>
      </c>
      <c r="K1729" s="17">
        <v>1379.08</v>
      </c>
      <c r="L1729" s="17">
        <v>1379.08</v>
      </c>
      <c r="M1729" s="17">
        <v>1379.08</v>
      </c>
      <c r="N1729" s="17">
        <v>1379.08</v>
      </c>
    </row>
    <row r="1730" spans="2:14">
      <c r="B1730" s="15">
        <v>2570539</v>
      </c>
      <c r="C1730" s="16">
        <v>38861</v>
      </c>
      <c r="D1730" s="15">
        <v>2006</v>
      </c>
      <c r="E1730" s="15"/>
      <c r="F1730" s="15" t="s">
        <v>962</v>
      </c>
      <c r="G1730" s="17"/>
      <c r="H1730" s="17"/>
      <c r="I1730" s="17">
        <v>1</v>
      </c>
      <c r="J1730" s="17">
        <v>1</v>
      </c>
      <c r="K1730" s="17">
        <v>1</v>
      </c>
      <c r="L1730" s="17">
        <v>1</v>
      </c>
      <c r="M1730" s="17">
        <v>1</v>
      </c>
      <c r="N1730" s="17">
        <v>1</v>
      </c>
    </row>
    <row r="1731" spans="2:14">
      <c r="B1731" s="15">
        <v>2570539</v>
      </c>
      <c r="C1731" s="16">
        <v>38861</v>
      </c>
      <c r="D1731" s="15">
        <v>2006</v>
      </c>
      <c r="E1731" s="15"/>
      <c r="F1731" s="15" t="s">
        <v>963</v>
      </c>
      <c r="G1731" s="17"/>
      <c r="H1731" s="17"/>
      <c r="I1731" s="17">
        <v>1380.08</v>
      </c>
      <c r="J1731" s="17">
        <v>1380.08</v>
      </c>
      <c r="K1731" s="17">
        <v>1380.08</v>
      </c>
      <c r="L1731" s="17">
        <v>1380.08</v>
      </c>
      <c r="M1731" s="17">
        <v>1380.08</v>
      </c>
      <c r="N1731" s="17">
        <v>1380.08</v>
      </c>
    </row>
    <row r="1732" spans="2:14">
      <c r="B1732" s="15">
        <v>2571610</v>
      </c>
      <c r="C1732" s="16">
        <v>38327</v>
      </c>
      <c r="D1732" s="15">
        <v>2004</v>
      </c>
      <c r="E1732" s="15"/>
      <c r="F1732" s="15" t="s">
        <v>961</v>
      </c>
      <c r="G1732" s="17"/>
      <c r="H1732" s="17"/>
      <c r="I1732" s="17">
        <v>129.11000000000001</v>
      </c>
      <c r="J1732" s="17">
        <v>129.11000000000001</v>
      </c>
      <c r="K1732" s="17">
        <v>129.11000000000001</v>
      </c>
      <c r="L1732" s="17">
        <v>129.11000000000001</v>
      </c>
      <c r="M1732" s="17">
        <v>129.11000000000001</v>
      </c>
      <c r="N1732" s="17">
        <v>129.11000000000001</v>
      </c>
    </row>
    <row r="1733" spans="2:14">
      <c r="B1733" s="15">
        <v>2571610</v>
      </c>
      <c r="C1733" s="16">
        <v>38327</v>
      </c>
      <c r="D1733" s="15">
        <v>2004</v>
      </c>
      <c r="E1733" s="15"/>
      <c r="F1733" s="15" t="s">
        <v>962</v>
      </c>
      <c r="G1733" s="17"/>
      <c r="H1733" s="17"/>
      <c r="I1733" s="17">
        <v>0</v>
      </c>
      <c r="J1733" s="17">
        <v>0</v>
      </c>
      <c r="K1733" s="17">
        <v>0</v>
      </c>
      <c r="L1733" s="17">
        <v>0</v>
      </c>
      <c r="M1733" s="17">
        <v>0</v>
      </c>
      <c r="N1733" s="17">
        <v>0</v>
      </c>
    </row>
    <row r="1734" spans="2:14">
      <c r="B1734" s="15">
        <v>2571610</v>
      </c>
      <c r="C1734" s="16">
        <v>38327</v>
      </c>
      <c r="D1734" s="15">
        <v>2004</v>
      </c>
      <c r="E1734" s="15"/>
      <c r="F1734" s="15" t="s">
        <v>963</v>
      </c>
      <c r="G1734" s="17"/>
      <c r="H1734" s="17"/>
      <c r="I1734" s="17">
        <v>129.11000000000001</v>
      </c>
      <c r="J1734" s="17">
        <v>129.11000000000001</v>
      </c>
      <c r="K1734" s="17">
        <v>129.11000000000001</v>
      </c>
      <c r="L1734" s="17">
        <v>129.11000000000001</v>
      </c>
      <c r="M1734" s="17">
        <v>129.11000000000001</v>
      </c>
      <c r="N1734" s="17">
        <v>129.11000000000001</v>
      </c>
    </row>
    <row r="1735" spans="2:14">
      <c r="B1735" s="15">
        <v>2581486</v>
      </c>
      <c r="C1735" s="16">
        <v>38872</v>
      </c>
      <c r="D1735" s="15">
        <v>2006</v>
      </c>
      <c r="E1735" s="15"/>
      <c r="F1735" s="15" t="s">
        <v>961</v>
      </c>
      <c r="G1735" s="17"/>
      <c r="H1735" s="17"/>
      <c r="I1735" s="17">
        <v>0</v>
      </c>
      <c r="J1735" s="17">
        <v>0</v>
      </c>
      <c r="K1735" s="17">
        <v>0</v>
      </c>
      <c r="L1735" s="17">
        <v>2500000</v>
      </c>
      <c r="M1735" s="17">
        <v>10944588.880000001</v>
      </c>
      <c r="N1735" s="17">
        <v>10944588.880000001</v>
      </c>
    </row>
    <row r="1736" spans="2:14">
      <c r="B1736" s="15">
        <v>2581486</v>
      </c>
      <c r="C1736" s="16">
        <v>38872</v>
      </c>
      <c r="D1736" s="15">
        <v>2006</v>
      </c>
      <c r="E1736" s="15"/>
      <c r="F1736" s="15" t="s">
        <v>962</v>
      </c>
      <c r="G1736" s="17"/>
      <c r="H1736" s="17"/>
      <c r="I1736" s="17">
        <v>83000</v>
      </c>
      <c r="J1736" s="17">
        <v>17333000</v>
      </c>
      <c r="K1736" s="17">
        <v>19083000</v>
      </c>
      <c r="L1736" s="17">
        <v>16500000</v>
      </c>
      <c r="M1736" s="17">
        <v>0</v>
      </c>
      <c r="N1736" s="17">
        <v>0</v>
      </c>
    </row>
    <row r="1737" spans="2:14">
      <c r="B1737" s="15">
        <v>2581486</v>
      </c>
      <c r="C1737" s="16">
        <v>38872</v>
      </c>
      <c r="D1737" s="15">
        <v>2006</v>
      </c>
      <c r="E1737" s="15"/>
      <c r="F1737" s="15" t="s">
        <v>963</v>
      </c>
      <c r="G1737" s="17"/>
      <c r="H1737" s="17"/>
      <c r="I1737" s="17">
        <v>84735.08</v>
      </c>
      <c r="J1737" s="17">
        <v>17339786.010000002</v>
      </c>
      <c r="K1737" s="17">
        <v>19189643.109999999</v>
      </c>
      <c r="L1737" s="17">
        <v>19292394.379999999</v>
      </c>
      <c r="M1737" s="17">
        <v>11296303.49</v>
      </c>
      <c r="N1737" s="17">
        <v>11296303.49</v>
      </c>
    </row>
    <row r="1738" spans="2:14">
      <c r="B1738" s="15">
        <v>2581627</v>
      </c>
      <c r="C1738" s="16">
        <v>38860</v>
      </c>
      <c r="D1738" s="15">
        <v>2006</v>
      </c>
      <c r="E1738" s="15"/>
      <c r="F1738" s="15" t="s">
        <v>961</v>
      </c>
      <c r="G1738" s="17"/>
      <c r="H1738" s="17"/>
      <c r="I1738" s="17">
        <v>0</v>
      </c>
      <c r="J1738" s="17">
        <v>0</v>
      </c>
      <c r="K1738" s="17">
        <v>0</v>
      </c>
      <c r="L1738" s="17">
        <v>0</v>
      </c>
      <c r="M1738" s="17">
        <v>0</v>
      </c>
      <c r="N1738" s="17">
        <v>0</v>
      </c>
    </row>
    <row r="1739" spans="2:14">
      <c r="B1739" s="15">
        <v>2581627</v>
      </c>
      <c r="C1739" s="16">
        <v>38860</v>
      </c>
      <c r="D1739" s="15">
        <v>2006</v>
      </c>
      <c r="E1739" s="15"/>
      <c r="F1739" s="15" t="s">
        <v>962</v>
      </c>
      <c r="G1739" s="17"/>
      <c r="H1739" s="17"/>
      <c r="I1739" s="17">
        <v>0</v>
      </c>
      <c r="J1739" s="17">
        <v>0</v>
      </c>
      <c r="K1739" s="17">
        <v>0</v>
      </c>
      <c r="L1739" s="17">
        <v>0</v>
      </c>
      <c r="M1739" s="17">
        <v>0</v>
      </c>
      <c r="N1739" s="17">
        <v>0</v>
      </c>
    </row>
    <row r="1740" spans="2:14">
      <c r="B1740" s="15">
        <v>2581627</v>
      </c>
      <c r="C1740" s="16">
        <v>38860</v>
      </c>
      <c r="D1740" s="15">
        <v>2006</v>
      </c>
      <c r="E1740" s="15"/>
      <c r="F1740" s="15" t="s">
        <v>963</v>
      </c>
      <c r="G1740" s="17"/>
      <c r="H1740" s="17"/>
      <c r="I1740" s="17">
        <v>657.27</v>
      </c>
      <c r="J1740" s="17">
        <v>657.27</v>
      </c>
      <c r="K1740" s="17">
        <v>657.27</v>
      </c>
      <c r="L1740" s="17">
        <v>4464.53</v>
      </c>
      <c r="M1740" s="17">
        <v>4464.53</v>
      </c>
      <c r="N1740" s="17">
        <v>4464.53</v>
      </c>
    </row>
    <row r="1741" spans="2:14">
      <c r="B1741" s="15">
        <v>2581650</v>
      </c>
      <c r="C1741" s="16">
        <v>38425</v>
      </c>
      <c r="D1741" s="15">
        <v>2005</v>
      </c>
      <c r="E1741" s="15"/>
      <c r="F1741" s="15" t="s">
        <v>961</v>
      </c>
      <c r="G1741" s="17"/>
      <c r="H1741" s="17"/>
      <c r="I1741" s="17">
        <v>1411.24</v>
      </c>
      <c r="J1741" s="17">
        <v>1411.24</v>
      </c>
      <c r="K1741" s="17">
        <v>1411.24</v>
      </c>
      <c r="L1741" s="17">
        <v>1411.24</v>
      </c>
      <c r="M1741" s="17">
        <v>1411.24</v>
      </c>
      <c r="N1741" s="17">
        <v>1411.24</v>
      </c>
    </row>
    <row r="1742" spans="2:14">
      <c r="B1742" s="15">
        <v>2581650</v>
      </c>
      <c r="C1742" s="16">
        <v>38425</v>
      </c>
      <c r="D1742" s="15">
        <v>2005</v>
      </c>
      <c r="E1742" s="15"/>
      <c r="F1742" s="15" t="s">
        <v>962</v>
      </c>
      <c r="G1742" s="17"/>
      <c r="H1742" s="17"/>
      <c r="I1742" s="17">
        <v>0</v>
      </c>
      <c r="J1742" s="17">
        <v>0</v>
      </c>
      <c r="K1742" s="17">
        <v>0</v>
      </c>
      <c r="L1742" s="17">
        <v>0</v>
      </c>
      <c r="M1742" s="17">
        <v>0</v>
      </c>
      <c r="N1742" s="17">
        <v>0</v>
      </c>
    </row>
    <row r="1743" spans="2:14">
      <c r="B1743" s="15">
        <v>2581650</v>
      </c>
      <c r="C1743" s="16">
        <v>38425</v>
      </c>
      <c r="D1743" s="15">
        <v>2005</v>
      </c>
      <c r="E1743" s="15"/>
      <c r="F1743" s="15" t="s">
        <v>963</v>
      </c>
      <c r="G1743" s="17"/>
      <c r="H1743" s="17"/>
      <c r="I1743" s="17">
        <v>1411.25</v>
      </c>
      <c r="J1743" s="17">
        <v>1411.25</v>
      </c>
      <c r="K1743" s="17">
        <v>1411.25</v>
      </c>
      <c r="L1743" s="17">
        <v>1411.25</v>
      </c>
      <c r="M1743" s="17">
        <v>1411.25</v>
      </c>
      <c r="N1743" s="17">
        <v>1411.25</v>
      </c>
    </row>
    <row r="1744" spans="2:14">
      <c r="B1744" s="15">
        <v>2581916</v>
      </c>
      <c r="C1744" s="16">
        <v>38877</v>
      </c>
      <c r="D1744" s="15">
        <v>2006</v>
      </c>
      <c r="E1744" s="15"/>
      <c r="F1744" s="15" t="s">
        <v>961</v>
      </c>
      <c r="G1744" s="17"/>
      <c r="H1744" s="17"/>
      <c r="I1744" s="17">
        <v>0</v>
      </c>
      <c r="J1744" s="17">
        <v>0</v>
      </c>
      <c r="K1744" s="17">
        <v>0</v>
      </c>
      <c r="L1744" s="17">
        <v>0</v>
      </c>
      <c r="M1744" s="17">
        <v>0</v>
      </c>
      <c r="N1744" s="17">
        <v>0</v>
      </c>
    </row>
    <row r="1745" spans="2:14">
      <c r="B1745" s="15">
        <v>2581916</v>
      </c>
      <c r="C1745" s="16">
        <v>38877</v>
      </c>
      <c r="D1745" s="15">
        <v>2006</v>
      </c>
      <c r="E1745" s="15"/>
      <c r="F1745" s="15" t="s">
        <v>962</v>
      </c>
      <c r="G1745" s="17"/>
      <c r="H1745" s="17"/>
      <c r="I1745" s="17">
        <v>0</v>
      </c>
      <c r="J1745" s="17">
        <v>0</v>
      </c>
      <c r="K1745" s="17">
        <v>0</v>
      </c>
      <c r="L1745" s="17">
        <v>0</v>
      </c>
      <c r="M1745" s="17">
        <v>0</v>
      </c>
      <c r="N1745" s="17">
        <v>0</v>
      </c>
    </row>
    <row r="1746" spans="2:14">
      <c r="B1746" s="15">
        <v>2581916</v>
      </c>
      <c r="C1746" s="16">
        <v>38877</v>
      </c>
      <c r="D1746" s="15">
        <v>2006</v>
      </c>
      <c r="E1746" s="15"/>
      <c r="F1746" s="15" t="s">
        <v>963</v>
      </c>
      <c r="G1746" s="17"/>
      <c r="H1746" s="17"/>
      <c r="I1746" s="17">
        <v>2410.8200000000002</v>
      </c>
      <c r="J1746" s="17">
        <v>4352.3100000000004</v>
      </c>
      <c r="K1746" s="17">
        <v>4352.3100000000004</v>
      </c>
      <c r="L1746" s="17">
        <v>4352.3100000000004</v>
      </c>
      <c r="M1746" s="17">
        <v>4352.3100000000004</v>
      </c>
      <c r="N1746" s="17">
        <v>4352.3100000000004</v>
      </c>
    </row>
    <row r="1747" spans="2:14">
      <c r="B1747" s="15">
        <v>2591014</v>
      </c>
      <c r="C1747" s="16">
        <v>38735</v>
      </c>
      <c r="D1747" s="15">
        <v>2006</v>
      </c>
      <c r="E1747" s="15"/>
      <c r="F1747" s="15" t="s">
        <v>961</v>
      </c>
      <c r="G1747" s="17"/>
      <c r="H1747" s="17"/>
      <c r="I1747" s="17">
        <v>929.25</v>
      </c>
      <c r="J1747" s="17">
        <v>929.25</v>
      </c>
      <c r="K1747" s="17">
        <v>929.25</v>
      </c>
      <c r="L1747" s="17">
        <v>929.25</v>
      </c>
      <c r="M1747" s="17">
        <v>929.25</v>
      </c>
      <c r="N1747" s="17">
        <v>929.25</v>
      </c>
    </row>
    <row r="1748" spans="2:14">
      <c r="B1748" s="15">
        <v>2591014</v>
      </c>
      <c r="C1748" s="16">
        <v>38735</v>
      </c>
      <c r="D1748" s="15">
        <v>2006</v>
      </c>
      <c r="E1748" s="15"/>
      <c r="F1748" s="15" t="s">
        <v>962</v>
      </c>
      <c r="G1748" s="17"/>
      <c r="H1748" s="17"/>
      <c r="I1748" s="17">
        <v>0</v>
      </c>
      <c r="J1748" s="17">
        <v>0</v>
      </c>
      <c r="K1748" s="17">
        <v>0</v>
      </c>
      <c r="L1748" s="17">
        <v>0</v>
      </c>
      <c r="M1748" s="17">
        <v>0</v>
      </c>
      <c r="N1748" s="17">
        <v>0</v>
      </c>
    </row>
    <row r="1749" spans="2:14">
      <c r="B1749" s="15">
        <v>2591014</v>
      </c>
      <c r="C1749" s="16">
        <v>38735</v>
      </c>
      <c r="D1749" s="15">
        <v>2006</v>
      </c>
      <c r="E1749" s="15"/>
      <c r="F1749" s="15" t="s">
        <v>963</v>
      </c>
      <c r="G1749" s="17"/>
      <c r="H1749" s="17"/>
      <c r="I1749" s="17">
        <v>929.25</v>
      </c>
      <c r="J1749" s="17">
        <v>929.25</v>
      </c>
      <c r="K1749" s="17">
        <v>929.25</v>
      </c>
      <c r="L1749" s="17">
        <v>929.25</v>
      </c>
      <c r="M1749" s="17">
        <v>929.25</v>
      </c>
      <c r="N1749" s="17">
        <v>929.25</v>
      </c>
    </row>
    <row r="1750" spans="2:14">
      <c r="B1750" s="15">
        <v>2592012</v>
      </c>
      <c r="C1750" s="16">
        <v>38854</v>
      </c>
      <c r="D1750" s="15">
        <v>2006</v>
      </c>
      <c r="E1750" s="15"/>
      <c r="F1750" s="15" t="s">
        <v>961</v>
      </c>
      <c r="G1750" s="17"/>
      <c r="H1750" s="17"/>
      <c r="I1750" s="17">
        <v>1439.18</v>
      </c>
      <c r="J1750" s="17">
        <v>1439.18</v>
      </c>
      <c r="K1750" s="17">
        <v>1439.18</v>
      </c>
      <c r="L1750" s="17">
        <v>1439.18</v>
      </c>
      <c r="M1750" s="17">
        <v>1439.18</v>
      </c>
      <c r="N1750" s="17">
        <v>1439.18</v>
      </c>
    </row>
    <row r="1751" spans="2:14">
      <c r="B1751" s="15">
        <v>2592012</v>
      </c>
      <c r="C1751" s="16">
        <v>38854</v>
      </c>
      <c r="D1751" s="15">
        <v>2006</v>
      </c>
      <c r="E1751" s="15"/>
      <c r="F1751" s="15" t="s">
        <v>962</v>
      </c>
      <c r="G1751" s="17"/>
      <c r="H1751" s="17"/>
      <c r="I1751" s="17">
        <v>0</v>
      </c>
      <c r="J1751" s="17">
        <v>0</v>
      </c>
      <c r="K1751" s="17">
        <v>0</v>
      </c>
      <c r="L1751" s="17">
        <v>0</v>
      </c>
      <c r="M1751" s="17">
        <v>0</v>
      </c>
      <c r="N1751" s="17">
        <v>0</v>
      </c>
    </row>
    <row r="1752" spans="2:14">
      <c r="B1752" s="15">
        <v>2592012</v>
      </c>
      <c r="C1752" s="16">
        <v>38854</v>
      </c>
      <c r="D1752" s="15">
        <v>2006</v>
      </c>
      <c r="E1752" s="15"/>
      <c r="F1752" s="15" t="s">
        <v>963</v>
      </c>
      <c r="G1752" s="17"/>
      <c r="H1752" s="17"/>
      <c r="I1752" s="17">
        <v>1439.18</v>
      </c>
      <c r="J1752" s="17">
        <v>1439.18</v>
      </c>
      <c r="K1752" s="17">
        <v>1439.18</v>
      </c>
      <c r="L1752" s="17">
        <v>1439.18</v>
      </c>
      <c r="M1752" s="17">
        <v>1439.18</v>
      </c>
      <c r="N1752" s="17">
        <v>1439.18</v>
      </c>
    </row>
    <row r="1753" spans="2:14">
      <c r="B1753" s="15">
        <v>2600526</v>
      </c>
      <c r="C1753" s="16">
        <v>38852</v>
      </c>
      <c r="D1753" s="15">
        <v>2006</v>
      </c>
      <c r="E1753" s="15"/>
      <c r="F1753" s="15" t="s">
        <v>961</v>
      </c>
      <c r="G1753" s="17"/>
      <c r="H1753" s="17"/>
      <c r="I1753" s="17">
        <v>0</v>
      </c>
      <c r="J1753" s="17">
        <v>0</v>
      </c>
      <c r="K1753" s="17">
        <v>0</v>
      </c>
      <c r="L1753" s="17">
        <v>0</v>
      </c>
      <c r="M1753" s="17">
        <v>0</v>
      </c>
      <c r="N1753" s="17">
        <v>0</v>
      </c>
    </row>
    <row r="1754" spans="2:14">
      <c r="B1754" s="15">
        <v>2600526</v>
      </c>
      <c r="C1754" s="16">
        <v>38852</v>
      </c>
      <c r="D1754" s="15">
        <v>2006</v>
      </c>
      <c r="E1754" s="15"/>
      <c r="F1754" s="15" t="s">
        <v>962</v>
      </c>
      <c r="G1754" s="17"/>
      <c r="H1754" s="17"/>
      <c r="I1754" s="17">
        <v>0</v>
      </c>
      <c r="J1754" s="17">
        <v>0</v>
      </c>
      <c r="K1754" s="17">
        <v>0</v>
      </c>
      <c r="L1754" s="17">
        <v>0</v>
      </c>
      <c r="M1754" s="17">
        <v>0</v>
      </c>
      <c r="N1754" s="17">
        <v>0</v>
      </c>
    </row>
    <row r="1755" spans="2:14">
      <c r="B1755" s="15">
        <v>2600526</v>
      </c>
      <c r="C1755" s="16">
        <v>38852</v>
      </c>
      <c r="D1755" s="15">
        <v>2006</v>
      </c>
      <c r="E1755" s="15"/>
      <c r="F1755" s="15" t="s">
        <v>963</v>
      </c>
      <c r="G1755" s="17"/>
      <c r="H1755" s="17"/>
      <c r="I1755" s="17">
        <v>414.98</v>
      </c>
      <c r="J1755" s="17">
        <v>2656.59</v>
      </c>
      <c r="K1755" s="17">
        <v>2656.59</v>
      </c>
      <c r="L1755" s="17">
        <v>3137.5</v>
      </c>
      <c r="M1755" s="17">
        <v>3137.5</v>
      </c>
      <c r="N1755" s="17">
        <v>3137.5</v>
      </c>
    </row>
    <row r="1756" spans="2:14">
      <c r="B1756" s="15">
        <v>2601201</v>
      </c>
      <c r="C1756" s="16">
        <v>38824</v>
      </c>
      <c r="D1756" s="15">
        <v>2006</v>
      </c>
      <c r="E1756" s="15"/>
      <c r="F1756" s="15" t="s">
        <v>961</v>
      </c>
      <c r="G1756" s="17"/>
      <c r="H1756" s="17"/>
      <c r="I1756" s="17">
        <v>1180.79</v>
      </c>
      <c r="J1756" s="17">
        <v>1180.79</v>
      </c>
      <c r="K1756" s="17">
        <v>1180.79</v>
      </c>
      <c r="L1756" s="17">
        <v>1180.79</v>
      </c>
      <c r="M1756" s="17">
        <v>1180.79</v>
      </c>
      <c r="N1756" s="17">
        <v>1180.79</v>
      </c>
    </row>
    <row r="1757" spans="2:14">
      <c r="B1757" s="15">
        <v>2601201</v>
      </c>
      <c r="C1757" s="16">
        <v>38824</v>
      </c>
      <c r="D1757" s="15">
        <v>2006</v>
      </c>
      <c r="E1757" s="15"/>
      <c r="F1757" s="15" t="s">
        <v>962</v>
      </c>
      <c r="G1757" s="17"/>
      <c r="H1757" s="17"/>
      <c r="I1757" s="17">
        <v>0</v>
      </c>
      <c r="J1757" s="17">
        <v>0</v>
      </c>
      <c r="K1757" s="17">
        <v>0</v>
      </c>
      <c r="L1757" s="17">
        <v>0</v>
      </c>
      <c r="M1757" s="17">
        <v>0</v>
      </c>
      <c r="N1757" s="17">
        <v>0</v>
      </c>
    </row>
    <row r="1758" spans="2:14">
      <c r="B1758" s="15">
        <v>2601201</v>
      </c>
      <c r="C1758" s="16">
        <v>38824</v>
      </c>
      <c r="D1758" s="15">
        <v>2006</v>
      </c>
      <c r="E1758" s="15"/>
      <c r="F1758" s="15" t="s">
        <v>963</v>
      </c>
      <c r="G1758" s="17"/>
      <c r="H1758" s="17"/>
      <c r="I1758" s="17">
        <v>1180.79</v>
      </c>
      <c r="J1758" s="17">
        <v>1180.79</v>
      </c>
      <c r="K1758" s="17">
        <v>1180.79</v>
      </c>
      <c r="L1758" s="17">
        <v>1180.79</v>
      </c>
      <c r="M1758" s="17">
        <v>1180.79</v>
      </c>
      <c r="N1758" s="17">
        <v>1180.79</v>
      </c>
    </row>
    <row r="1759" spans="2:14">
      <c r="B1759" s="15">
        <v>2601920</v>
      </c>
      <c r="C1759" s="16">
        <v>38860</v>
      </c>
      <c r="D1759" s="15">
        <v>2006</v>
      </c>
      <c r="E1759" s="15"/>
      <c r="F1759" s="15" t="s">
        <v>961</v>
      </c>
      <c r="G1759" s="17"/>
      <c r="H1759" s="17"/>
      <c r="I1759" s="17">
        <v>0</v>
      </c>
      <c r="J1759" s="17">
        <v>0</v>
      </c>
      <c r="K1759" s="17">
        <v>0</v>
      </c>
      <c r="L1759" s="17">
        <v>0</v>
      </c>
      <c r="M1759" s="17">
        <v>0</v>
      </c>
      <c r="N1759" s="17">
        <v>0</v>
      </c>
    </row>
    <row r="1760" spans="2:14">
      <c r="B1760" s="15">
        <v>2601920</v>
      </c>
      <c r="C1760" s="16">
        <v>38860</v>
      </c>
      <c r="D1760" s="15">
        <v>2006</v>
      </c>
      <c r="E1760" s="15"/>
      <c r="F1760" s="15" t="s">
        <v>962</v>
      </c>
      <c r="G1760" s="17"/>
      <c r="H1760" s="17"/>
      <c r="I1760" s="17">
        <v>0</v>
      </c>
      <c r="J1760" s="17">
        <v>0</v>
      </c>
      <c r="K1760" s="17">
        <v>0</v>
      </c>
      <c r="L1760" s="17">
        <v>0</v>
      </c>
      <c r="M1760" s="17">
        <v>0</v>
      </c>
      <c r="N1760" s="17">
        <v>0</v>
      </c>
    </row>
    <row r="1761" spans="2:14">
      <c r="B1761" s="15">
        <v>2601920</v>
      </c>
      <c r="C1761" s="16">
        <v>38860</v>
      </c>
      <c r="D1761" s="15">
        <v>2006</v>
      </c>
      <c r="E1761" s="15"/>
      <c r="F1761" s="15" t="s">
        <v>963</v>
      </c>
      <c r="G1761" s="17"/>
      <c r="H1761" s="17"/>
      <c r="I1761" s="17">
        <v>2444.4699999999998</v>
      </c>
      <c r="J1761" s="17">
        <v>2444.4699999999998</v>
      </c>
      <c r="K1761" s="17">
        <v>2444.4699999999998</v>
      </c>
      <c r="L1761" s="17">
        <v>2444.4699999999998</v>
      </c>
      <c r="M1761" s="17">
        <v>2444.4699999999998</v>
      </c>
      <c r="N1761" s="17">
        <v>2444.4699999999998</v>
      </c>
    </row>
    <row r="1762" spans="2:14">
      <c r="B1762" s="15">
        <v>2608859</v>
      </c>
      <c r="C1762" s="16">
        <v>38859</v>
      </c>
      <c r="D1762" s="15">
        <v>2006</v>
      </c>
      <c r="E1762" s="15"/>
      <c r="F1762" s="15" t="s">
        <v>961</v>
      </c>
      <c r="G1762" s="17"/>
      <c r="H1762" s="17"/>
      <c r="I1762" s="17">
        <v>0</v>
      </c>
      <c r="J1762" s="17">
        <v>0</v>
      </c>
      <c r="K1762" s="17">
        <v>0</v>
      </c>
      <c r="L1762" s="17">
        <v>0</v>
      </c>
      <c r="M1762" s="17">
        <v>0</v>
      </c>
      <c r="N1762" s="17">
        <v>0</v>
      </c>
    </row>
    <row r="1763" spans="2:14">
      <c r="B1763" s="15">
        <v>2608859</v>
      </c>
      <c r="C1763" s="16">
        <v>38859</v>
      </c>
      <c r="D1763" s="15">
        <v>2006</v>
      </c>
      <c r="E1763" s="15"/>
      <c r="F1763" s="15" t="s">
        <v>962</v>
      </c>
      <c r="G1763" s="17"/>
      <c r="H1763" s="17"/>
      <c r="I1763" s="17">
        <v>400000</v>
      </c>
      <c r="J1763" s="17">
        <v>0</v>
      </c>
      <c r="K1763" s="17">
        <v>0</v>
      </c>
      <c r="L1763" s="17">
        <v>0</v>
      </c>
      <c r="M1763" s="17">
        <v>0</v>
      </c>
      <c r="N1763" s="17">
        <v>0</v>
      </c>
    </row>
    <row r="1764" spans="2:14">
      <c r="B1764" s="15">
        <v>2608859</v>
      </c>
      <c r="C1764" s="16">
        <v>38859</v>
      </c>
      <c r="D1764" s="15">
        <v>2006</v>
      </c>
      <c r="E1764" s="15"/>
      <c r="F1764" s="15" t="s">
        <v>963</v>
      </c>
      <c r="G1764" s="17"/>
      <c r="H1764" s="17"/>
      <c r="I1764" s="17">
        <v>400867.01</v>
      </c>
      <c r="J1764" s="17">
        <v>867.01</v>
      </c>
      <c r="K1764" s="17">
        <v>8453.59</v>
      </c>
      <c r="L1764" s="17">
        <v>8453.59</v>
      </c>
      <c r="M1764" s="17">
        <v>8453.59</v>
      </c>
      <c r="N1764" s="17">
        <v>8453.59</v>
      </c>
    </row>
    <row r="1765" spans="2:14">
      <c r="B1765" s="15">
        <v>2614253</v>
      </c>
      <c r="C1765" s="16">
        <v>38842</v>
      </c>
      <c r="D1765" s="15">
        <v>2006</v>
      </c>
      <c r="E1765" s="15"/>
      <c r="F1765" s="15" t="s">
        <v>961</v>
      </c>
      <c r="G1765" s="17"/>
      <c r="H1765" s="17"/>
      <c r="I1765" s="17">
        <v>200.43</v>
      </c>
      <c r="J1765" s="17">
        <v>200.43</v>
      </c>
      <c r="K1765" s="17">
        <v>200.43</v>
      </c>
      <c r="L1765" s="17">
        <v>200.43</v>
      </c>
      <c r="M1765" s="17">
        <v>200.43</v>
      </c>
      <c r="N1765" s="17">
        <v>200.43</v>
      </c>
    </row>
    <row r="1766" spans="2:14">
      <c r="B1766" s="15">
        <v>2614253</v>
      </c>
      <c r="C1766" s="16">
        <v>38842</v>
      </c>
      <c r="D1766" s="15">
        <v>2006</v>
      </c>
      <c r="E1766" s="15"/>
      <c r="F1766" s="15" t="s">
        <v>962</v>
      </c>
      <c r="G1766" s="17"/>
      <c r="H1766" s="17"/>
      <c r="I1766" s="17">
        <v>0</v>
      </c>
      <c r="J1766" s="17">
        <v>0</v>
      </c>
      <c r="K1766" s="17">
        <v>0</v>
      </c>
      <c r="L1766" s="17">
        <v>0</v>
      </c>
      <c r="M1766" s="17">
        <v>0</v>
      </c>
      <c r="N1766" s="17">
        <v>0</v>
      </c>
    </row>
    <row r="1767" spans="2:14">
      <c r="B1767" s="15">
        <v>2614253</v>
      </c>
      <c r="C1767" s="16">
        <v>38842</v>
      </c>
      <c r="D1767" s="15">
        <v>2006</v>
      </c>
      <c r="E1767" s="15"/>
      <c r="F1767" s="15" t="s">
        <v>963</v>
      </c>
      <c r="G1767" s="17"/>
      <c r="H1767" s="17"/>
      <c r="I1767" s="17">
        <v>200.43</v>
      </c>
      <c r="J1767" s="17">
        <v>200.43</v>
      </c>
      <c r="K1767" s="17">
        <v>200.43</v>
      </c>
      <c r="L1767" s="17">
        <v>200.43</v>
      </c>
      <c r="M1767" s="17">
        <v>200.43</v>
      </c>
      <c r="N1767" s="17">
        <v>200.43</v>
      </c>
    </row>
    <row r="1768" spans="2:14">
      <c r="B1768" s="15">
        <v>2614329</v>
      </c>
      <c r="C1768" s="16">
        <v>38840</v>
      </c>
      <c r="D1768" s="15">
        <v>2006</v>
      </c>
      <c r="E1768" s="15"/>
      <c r="F1768" s="15" t="s">
        <v>961</v>
      </c>
      <c r="G1768" s="17"/>
      <c r="H1768" s="17"/>
      <c r="I1768" s="17">
        <v>1620.44</v>
      </c>
      <c r="J1768" s="17">
        <v>1620.44</v>
      </c>
      <c r="K1768" s="17">
        <v>1620.44</v>
      </c>
      <c r="L1768" s="17">
        <v>1620.44</v>
      </c>
      <c r="M1768" s="17">
        <v>1620.44</v>
      </c>
      <c r="N1768" s="17">
        <v>1620.44</v>
      </c>
    </row>
    <row r="1769" spans="2:14">
      <c r="B1769" s="15">
        <v>2614329</v>
      </c>
      <c r="C1769" s="16">
        <v>38840</v>
      </c>
      <c r="D1769" s="15">
        <v>2006</v>
      </c>
      <c r="E1769" s="15"/>
      <c r="F1769" s="15" t="s">
        <v>962</v>
      </c>
      <c r="G1769" s="17"/>
      <c r="H1769" s="17"/>
      <c r="I1769" s="17">
        <v>0.68</v>
      </c>
      <c r="J1769" s="17">
        <v>0.68</v>
      </c>
      <c r="K1769" s="17">
        <v>0.68</v>
      </c>
      <c r="L1769" s="17">
        <v>0.68</v>
      </c>
      <c r="M1769" s="17">
        <v>0.68</v>
      </c>
      <c r="N1769" s="17">
        <v>0.68</v>
      </c>
    </row>
    <row r="1770" spans="2:14">
      <c r="B1770" s="15">
        <v>2614329</v>
      </c>
      <c r="C1770" s="16">
        <v>38840</v>
      </c>
      <c r="D1770" s="15">
        <v>2006</v>
      </c>
      <c r="E1770" s="15"/>
      <c r="F1770" s="15" t="s">
        <v>963</v>
      </c>
      <c r="G1770" s="17"/>
      <c r="H1770" s="17"/>
      <c r="I1770" s="17">
        <v>1621.12</v>
      </c>
      <c r="J1770" s="17">
        <v>1621.12</v>
      </c>
      <c r="K1770" s="17">
        <v>1621.12</v>
      </c>
      <c r="L1770" s="17">
        <v>1621.12</v>
      </c>
      <c r="M1770" s="17">
        <v>1621.12</v>
      </c>
      <c r="N1770" s="17">
        <v>1621.12</v>
      </c>
    </row>
    <row r="1771" spans="2:14">
      <c r="B1771" s="15">
        <v>2614402</v>
      </c>
      <c r="C1771" s="16">
        <v>38844</v>
      </c>
      <c r="D1771" s="15">
        <v>2006</v>
      </c>
      <c r="E1771" s="15"/>
      <c r="F1771" s="15" t="s">
        <v>961</v>
      </c>
      <c r="G1771" s="17"/>
      <c r="H1771" s="17"/>
      <c r="I1771" s="17">
        <v>200.42</v>
      </c>
      <c r="J1771" s="17">
        <v>200.42</v>
      </c>
      <c r="K1771" s="17">
        <v>200.42</v>
      </c>
      <c r="L1771" s="17">
        <v>200.42</v>
      </c>
      <c r="M1771" s="17">
        <v>200.42</v>
      </c>
      <c r="N1771" s="17">
        <v>200.42</v>
      </c>
    </row>
    <row r="1772" spans="2:14">
      <c r="B1772" s="15">
        <v>2614402</v>
      </c>
      <c r="C1772" s="16">
        <v>38844</v>
      </c>
      <c r="D1772" s="15">
        <v>2006</v>
      </c>
      <c r="E1772" s="15"/>
      <c r="F1772" s="15" t="s">
        <v>962</v>
      </c>
      <c r="G1772" s="17"/>
      <c r="H1772" s="17"/>
      <c r="I1772" s="17">
        <v>0.03</v>
      </c>
      <c r="J1772" s="17">
        <v>0.03</v>
      </c>
      <c r="K1772" s="17">
        <v>0.03</v>
      </c>
      <c r="L1772" s="17">
        <v>0.03</v>
      </c>
      <c r="M1772" s="17">
        <v>0.03</v>
      </c>
      <c r="N1772" s="17">
        <v>0.03</v>
      </c>
    </row>
    <row r="1773" spans="2:14">
      <c r="B1773" s="15">
        <v>2614402</v>
      </c>
      <c r="C1773" s="16">
        <v>38844</v>
      </c>
      <c r="D1773" s="15">
        <v>2006</v>
      </c>
      <c r="E1773" s="15"/>
      <c r="F1773" s="15" t="s">
        <v>963</v>
      </c>
      <c r="G1773" s="17"/>
      <c r="H1773" s="17"/>
      <c r="I1773" s="17">
        <v>200.45</v>
      </c>
      <c r="J1773" s="17">
        <v>200.45</v>
      </c>
      <c r="K1773" s="17">
        <v>200.45</v>
      </c>
      <c r="L1773" s="17">
        <v>200.45</v>
      </c>
      <c r="M1773" s="17">
        <v>200.45</v>
      </c>
      <c r="N1773" s="17">
        <v>200.45</v>
      </c>
    </row>
    <row r="1774" spans="2:14">
      <c r="B1774" s="15">
        <v>2614410</v>
      </c>
      <c r="C1774" s="16">
        <v>38851</v>
      </c>
      <c r="D1774" s="15">
        <v>2006</v>
      </c>
      <c r="E1774" s="15"/>
      <c r="F1774" s="15" t="s">
        <v>961</v>
      </c>
      <c r="G1774" s="17"/>
      <c r="H1774" s="17"/>
      <c r="I1774" s="17">
        <v>1140.96</v>
      </c>
      <c r="J1774" s="17">
        <v>1140.96</v>
      </c>
      <c r="K1774" s="17">
        <v>1140.96</v>
      </c>
      <c r="L1774" s="17">
        <v>1140.96</v>
      </c>
      <c r="M1774" s="17">
        <v>1140.96</v>
      </c>
      <c r="N1774" s="17">
        <v>1140.96</v>
      </c>
    </row>
    <row r="1775" spans="2:14">
      <c r="B1775" s="15">
        <v>2614410</v>
      </c>
      <c r="C1775" s="16">
        <v>38851</v>
      </c>
      <c r="D1775" s="15">
        <v>2006</v>
      </c>
      <c r="E1775" s="15"/>
      <c r="F1775" s="15" t="s">
        <v>962</v>
      </c>
      <c r="G1775" s="17"/>
      <c r="H1775" s="17"/>
      <c r="I1775" s="17">
        <v>0</v>
      </c>
      <c r="J1775" s="17">
        <v>0</v>
      </c>
      <c r="K1775" s="17">
        <v>0</v>
      </c>
      <c r="L1775" s="17">
        <v>0</v>
      </c>
      <c r="M1775" s="17">
        <v>0</v>
      </c>
      <c r="N1775" s="17">
        <v>0</v>
      </c>
    </row>
    <row r="1776" spans="2:14">
      <c r="B1776" s="15">
        <v>2614410</v>
      </c>
      <c r="C1776" s="16">
        <v>38851</v>
      </c>
      <c r="D1776" s="15">
        <v>2006</v>
      </c>
      <c r="E1776" s="15"/>
      <c r="F1776" s="15" t="s">
        <v>963</v>
      </c>
      <c r="G1776" s="17"/>
      <c r="H1776" s="17"/>
      <c r="I1776" s="17">
        <v>1140.95</v>
      </c>
      <c r="J1776" s="17">
        <v>1140.95</v>
      </c>
      <c r="K1776" s="17">
        <v>1140.95</v>
      </c>
      <c r="L1776" s="17">
        <v>1140.95</v>
      </c>
      <c r="M1776" s="17">
        <v>1140.95</v>
      </c>
      <c r="N1776" s="17">
        <v>1140.95</v>
      </c>
    </row>
    <row r="1777" spans="2:14">
      <c r="B1777" s="15">
        <v>2614436</v>
      </c>
      <c r="C1777" s="16">
        <v>38822</v>
      </c>
      <c r="D1777" s="15">
        <v>2006</v>
      </c>
      <c r="E1777" s="15"/>
      <c r="F1777" s="15" t="s">
        <v>961</v>
      </c>
      <c r="G1777" s="17"/>
      <c r="H1777" s="17"/>
      <c r="I1777" s="17">
        <v>1620.9</v>
      </c>
      <c r="J1777" s="17">
        <v>1620.9</v>
      </c>
      <c r="K1777" s="17">
        <v>1620.9</v>
      </c>
      <c r="L1777" s="17">
        <v>1620.9</v>
      </c>
      <c r="M1777" s="17">
        <v>1620.9</v>
      </c>
      <c r="N1777" s="17">
        <v>1620.9</v>
      </c>
    </row>
    <row r="1778" spans="2:14">
      <c r="B1778" s="15">
        <v>2614436</v>
      </c>
      <c r="C1778" s="16">
        <v>38822</v>
      </c>
      <c r="D1778" s="15">
        <v>2006</v>
      </c>
      <c r="E1778" s="15"/>
      <c r="F1778" s="15" t="s">
        <v>962</v>
      </c>
      <c r="G1778" s="17"/>
      <c r="H1778" s="17"/>
      <c r="I1778" s="17">
        <v>0</v>
      </c>
      <c r="J1778" s="17">
        <v>0</v>
      </c>
      <c r="K1778" s="17">
        <v>0</v>
      </c>
      <c r="L1778" s="17">
        <v>0</v>
      </c>
      <c r="M1778" s="17">
        <v>0</v>
      </c>
      <c r="N1778" s="17">
        <v>0</v>
      </c>
    </row>
    <row r="1779" spans="2:14">
      <c r="B1779" s="15">
        <v>2614436</v>
      </c>
      <c r="C1779" s="16">
        <v>38822</v>
      </c>
      <c r="D1779" s="15">
        <v>2006</v>
      </c>
      <c r="E1779" s="15"/>
      <c r="F1779" s="15" t="s">
        <v>963</v>
      </c>
      <c r="G1779" s="17"/>
      <c r="H1779" s="17"/>
      <c r="I1779" s="17">
        <v>1620.89</v>
      </c>
      <c r="J1779" s="17">
        <v>1620.89</v>
      </c>
      <c r="K1779" s="17">
        <v>1620.89</v>
      </c>
      <c r="L1779" s="17">
        <v>1620.89</v>
      </c>
      <c r="M1779" s="17">
        <v>1620.89</v>
      </c>
      <c r="N1779" s="17">
        <v>1620.89</v>
      </c>
    </row>
    <row r="1780" spans="2:14">
      <c r="B1780" s="15">
        <v>2626448</v>
      </c>
      <c r="C1780" s="16">
        <v>38859</v>
      </c>
      <c r="D1780" s="15">
        <v>2006</v>
      </c>
      <c r="E1780" s="15"/>
      <c r="F1780" s="15" t="s">
        <v>961</v>
      </c>
      <c r="G1780" s="17"/>
      <c r="H1780" s="17"/>
      <c r="I1780" s="17">
        <v>0</v>
      </c>
      <c r="J1780" s="17">
        <v>0</v>
      </c>
      <c r="K1780" s="17">
        <v>59779.07</v>
      </c>
      <c r="L1780" s="17">
        <v>59779.07</v>
      </c>
      <c r="M1780" s="17">
        <v>59779.07</v>
      </c>
      <c r="N1780" s="17">
        <v>59779.07</v>
      </c>
    </row>
    <row r="1781" spans="2:14">
      <c r="B1781" s="15">
        <v>2626448</v>
      </c>
      <c r="C1781" s="16">
        <v>38859</v>
      </c>
      <c r="D1781" s="15">
        <v>2006</v>
      </c>
      <c r="E1781" s="15"/>
      <c r="F1781" s="15" t="s">
        <v>962</v>
      </c>
      <c r="G1781" s="17"/>
      <c r="H1781" s="17"/>
      <c r="I1781" s="17">
        <v>30000</v>
      </c>
      <c r="J1781" s="17">
        <v>106891</v>
      </c>
      <c r="K1781" s="17">
        <v>0</v>
      </c>
      <c r="L1781" s="17">
        <v>0</v>
      </c>
      <c r="M1781" s="17">
        <v>0</v>
      </c>
      <c r="N1781" s="17">
        <v>0</v>
      </c>
    </row>
    <row r="1782" spans="2:14">
      <c r="B1782" s="15">
        <v>2626448</v>
      </c>
      <c r="C1782" s="16">
        <v>38859</v>
      </c>
      <c r="D1782" s="15">
        <v>2006</v>
      </c>
      <c r="E1782" s="15"/>
      <c r="F1782" s="15" t="s">
        <v>963</v>
      </c>
      <c r="G1782" s="17"/>
      <c r="H1782" s="17"/>
      <c r="I1782" s="17">
        <v>31859.64</v>
      </c>
      <c r="J1782" s="17">
        <v>108750.64</v>
      </c>
      <c r="K1782" s="17">
        <v>66632.53</v>
      </c>
      <c r="L1782" s="17">
        <v>66632.53</v>
      </c>
      <c r="M1782" s="17">
        <v>66632.53</v>
      </c>
      <c r="N1782" s="17">
        <v>66632.53</v>
      </c>
    </row>
    <row r="1783" spans="2:14">
      <c r="B1783" s="15">
        <v>2634889</v>
      </c>
      <c r="C1783" s="16">
        <v>38886</v>
      </c>
      <c r="D1783" s="15">
        <v>2006</v>
      </c>
      <c r="E1783" s="15"/>
      <c r="F1783" s="15" t="s">
        <v>961</v>
      </c>
      <c r="G1783" s="17"/>
      <c r="H1783" s="17"/>
      <c r="I1783" s="17">
        <v>0</v>
      </c>
      <c r="J1783" s="17">
        <v>0</v>
      </c>
      <c r="K1783" s="17">
        <v>0</v>
      </c>
      <c r="L1783" s="17">
        <v>0</v>
      </c>
      <c r="M1783" s="17">
        <v>292543.40000000002</v>
      </c>
      <c r="N1783" s="17">
        <v>292543.40000000002</v>
      </c>
    </row>
    <row r="1784" spans="2:14">
      <c r="B1784" s="15">
        <v>2634889</v>
      </c>
      <c r="C1784" s="16">
        <v>38886</v>
      </c>
      <c r="D1784" s="15">
        <v>2006</v>
      </c>
      <c r="E1784" s="15"/>
      <c r="F1784" s="15" t="s">
        <v>962</v>
      </c>
      <c r="G1784" s="17"/>
      <c r="H1784" s="17"/>
      <c r="I1784" s="17">
        <v>14000000</v>
      </c>
      <c r="J1784" s="17">
        <v>7000000</v>
      </c>
      <c r="K1784" s="17">
        <v>7000000</v>
      </c>
      <c r="L1784" s="17">
        <v>7000000</v>
      </c>
      <c r="M1784" s="17">
        <v>6707456.5999999996</v>
      </c>
      <c r="N1784" s="17">
        <v>5997982.7300000004</v>
      </c>
    </row>
    <row r="1785" spans="2:14">
      <c r="B1785" s="15">
        <v>2634889</v>
      </c>
      <c r="C1785" s="16">
        <v>38886</v>
      </c>
      <c r="D1785" s="15">
        <v>2006</v>
      </c>
      <c r="E1785" s="15"/>
      <c r="F1785" s="15" t="s">
        <v>963</v>
      </c>
      <c r="G1785" s="17"/>
      <c r="H1785" s="17"/>
      <c r="I1785" s="17">
        <v>14027096.060000001</v>
      </c>
      <c r="J1785" s="17">
        <v>7028452.5199999996</v>
      </c>
      <c r="K1785" s="17">
        <v>7187810.8300000001</v>
      </c>
      <c r="L1785" s="17">
        <v>7250979.7999999998</v>
      </c>
      <c r="M1785" s="17">
        <v>7250979.7999999998</v>
      </c>
      <c r="N1785" s="17">
        <v>6541505.9299999997</v>
      </c>
    </row>
    <row r="1786" spans="2:14">
      <c r="B1786" s="15">
        <v>2635456</v>
      </c>
      <c r="C1786" s="16">
        <v>38873</v>
      </c>
      <c r="D1786" s="15">
        <v>2006</v>
      </c>
      <c r="E1786" s="15"/>
      <c r="F1786" s="15" t="s">
        <v>961</v>
      </c>
      <c r="G1786" s="17"/>
      <c r="H1786" s="17"/>
      <c r="I1786" s="17">
        <v>1969.06</v>
      </c>
      <c r="J1786" s="17">
        <v>1969.06</v>
      </c>
      <c r="K1786" s="17">
        <v>1969.06</v>
      </c>
      <c r="L1786" s="17">
        <v>1969.06</v>
      </c>
      <c r="M1786" s="17">
        <v>1969.06</v>
      </c>
      <c r="N1786" s="17">
        <v>1969.06</v>
      </c>
    </row>
    <row r="1787" spans="2:14">
      <c r="B1787" s="15">
        <v>2635456</v>
      </c>
      <c r="C1787" s="16">
        <v>38873</v>
      </c>
      <c r="D1787" s="15">
        <v>2006</v>
      </c>
      <c r="E1787" s="15"/>
      <c r="F1787" s="15" t="s">
        <v>962</v>
      </c>
      <c r="G1787" s="17"/>
      <c r="H1787" s="17"/>
      <c r="I1787" s="17">
        <v>0.01</v>
      </c>
      <c r="J1787" s="17">
        <v>0.01</v>
      </c>
      <c r="K1787" s="17">
        <v>0.01</v>
      </c>
      <c r="L1787" s="17">
        <v>0.01</v>
      </c>
      <c r="M1787" s="17">
        <v>0.01</v>
      </c>
      <c r="N1787" s="17">
        <v>0.01</v>
      </c>
    </row>
    <row r="1788" spans="2:14">
      <c r="B1788" s="15">
        <v>2635456</v>
      </c>
      <c r="C1788" s="16">
        <v>38873</v>
      </c>
      <c r="D1788" s="15">
        <v>2006</v>
      </c>
      <c r="E1788" s="15"/>
      <c r="F1788" s="15" t="s">
        <v>963</v>
      </c>
      <c r="G1788" s="17"/>
      <c r="H1788" s="17"/>
      <c r="I1788" s="17">
        <v>1969.07</v>
      </c>
      <c r="J1788" s="17">
        <v>1969.07</v>
      </c>
      <c r="K1788" s="17">
        <v>1969.07</v>
      </c>
      <c r="L1788" s="17">
        <v>1969.07</v>
      </c>
      <c r="M1788" s="17">
        <v>1969.07</v>
      </c>
      <c r="N1788" s="17">
        <v>1969.07</v>
      </c>
    </row>
    <row r="1789" spans="2:14">
      <c r="B1789" s="15">
        <v>2640191</v>
      </c>
      <c r="C1789" s="16">
        <v>38851</v>
      </c>
      <c r="D1789" s="15">
        <v>2006</v>
      </c>
      <c r="E1789" s="15"/>
      <c r="F1789" s="15" t="s">
        <v>961</v>
      </c>
      <c r="G1789" s="17"/>
      <c r="H1789" s="17"/>
      <c r="I1789" s="17">
        <v>1618.07</v>
      </c>
      <c r="J1789" s="17">
        <v>1618.07</v>
      </c>
      <c r="K1789" s="17">
        <v>1618.07</v>
      </c>
      <c r="L1789" s="17">
        <v>1618.07</v>
      </c>
      <c r="M1789" s="17">
        <v>1618.07</v>
      </c>
      <c r="N1789" s="17">
        <v>1618.07</v>
      </c>
    </row>
    <row r="1790" spans="2:14">
      <c r="B1790" s="15">
        <v>2640191</v>
      </c>
      <c r="C1790" s="16">
        <v>38851</v>
      </c>
      <c r="D1790" s="15">
        <v>2006</v>
      </c>
      <c r="E1790" s="15"/>
      <c r="F1790" s="15" t="s">
        <v>962</v>
      </c>
      <c r="G1790" s="17"/>
      <c r="H1790" s="17"/>
      <c r="I1790" s="17">
        <v>0</v>
      </c>
      <c r="J1790" s="17">
        <v>0</v>
      </c>
      <c r="K1790" s="17">
        <v>0</v>
      </c>
      <c r="L1790" s="17">
        <v>0</v>
      </c>
      <c r="M1790" s="17">
        <v>0</v>
      </c>
      <c r="N1790" s="17">
        <v>0</v>
      </c>
    </row>
    <row r="1791" spans="2:14">
      <c r="B1791" s="15">
        <v>2640191</v>
      </c>
      <c r="C1791" s="16">
        <v>38851</v>
      </c>
      <c r="D1791" s="15">
        <v>2006</v>
      </c>
      <c r="E1791" s="15"/>
      <c r="F1791" s="15" t="s">
        <v>963</v>
      </c>
      <c r="G1791" s="17"/>
      <c r="H1791" s="17"/>
      <c r="I1791" s="17">
        <v>1618.06</v>
      </c>
      <c r="J1791" s="17">
        <v>1618.06</v>
      </c>
      <c r="K1791" s="17">
        <v>1618.06</v>
      </c>
      <c r="L1791" s="17">
        <v>1618.06</v>
      </c>
      <c r="M1791" s="17">
        <v>1618.06</v>
      </c>
      <c r="N1791" s="17">
        <v>1618.06</v>
      </c>
    </row>
    <row r="1792" spans="2:14">
      <c r="B1792" s="15">
        <v>2644128</v>
      </c>
      <c r="C1792" s="16">
        <v>38888</v>
      </c>
      <c r="D1792" s="15">
        <v>2006</v>
      </c>
      <c r="E1792" s="15"/>
      <c r="F1792" s="15" t="s">
        <v>961</v>
      </c>
      <c r="G1792" s="17"/>
      <c r="H1792" s="17"/>
      <c r="I1792" s="17">
        <v>0</v>
      </c>
      <c r="J1792" s="17">
        <v>0</v>
      </c>
      <c r="K1792" s="17">
        <v>0</v>
      </c>
      <c r="L1792" s="17">
        <v>0</v>
      </c>
      <c r="M1792" s="17">
        <v>0</v>
      </c>
      <c r="N1792" s="17">
        <v>0</v>
      </c>
    </row>
    <row r="1793" spans="2:14">
      <c r="B1793" s="15">
        <v>2644128</v>
      </c>
      <c r="C1793" s="16">
        <v>38888</v>
      </c>
      <c r="D1793" s="15">
        <v>2006</v>
      </c>
      <c r="E1793" s="15"/>
      <c r="F1793" s="15" t="s">
        <v>962</v>
      </c>
      <c r="G1793" s="17"/>
      <c r="H1793" s="17"/>
      <c r="I1793" s="17">
        <v>0</v>
      </c>
      <c r="J1793" s="17">
        <v>0</v>
      </c>
      <c r="K1793" s="17">
        <v>0</v>
      </c>
      <c r="L1793" s="17">
        <v>0</v>
      </c>
      <c r="M1793" s="17">
        <v>0</v>
      </c>
      <c r="N1793" s="17">
        <v>0</v>
      </c>
    </row>
    <row r="1794" spans="2:14">
      <c r="B1794" s="15">
        <v>2644128</v>
      </c>
      <c r="C1794" s="16">
        <v>38888</v>
      </c>
      <c r="D1794" s="15">
        <v>2006</v>
      </c>
      <c r="E1794" s="15"/>
      <c r="F1794" s="15" t="s">
        <v>963</v>
      </c>
      <c r="G1794" s="17"/>
      <c r="H1794" s="17"/>
      <c r="I1794" s="17">
        <v>2024.17</v>
      </c>
      <c r="J1794" s="17">
        <v>2024.17</v>
      </c>
      <c r="K1794" s="17">
        <v>2024.17</v>
      </c>
      <c r="L1794" s="17">
        <v>2024.17</v>
      </c>
      <c r="M1794" s="17">
        <v>5770.13</v>
      </c>
      <c r="N1794" s="17">
        <v>5770.13</v>
      </c>
    </row>
    <row r="1795" spans="2:14">
      <c r="B1795" s="15">
        <v>2646131</v>
      </c>
      <c r="C1795" s="16">
        <v>38716</v>
      </c>
      <c r="D1795" s="15">
        <v>2005</v>
      </c>
      <c r="E1795" s="15"/>
      <c r="F1795" s="15" t="s">
        <v>961</v>
      </c>
      <c r="G1795" s="17"/>
      <c r="H1795" s="17"/>
      <c r="I1795" s="17">
        <v>0</v>
      </c>
      <c r="J1795" s="17">
        <v>0</v>
      </c>
      <c r="K1795" s="17">
        <v>0</v>
      </c>
      <c r="L1795" s="17">
        <v>0</v>
      </c>
      <c r="M1795" s="17">
        <v>0</v>
      </c>
      <c r="N1795" s="17">
        <v>0</v>
      </c>
    </row>
    <row r="1796" spans="2:14">
      <c r="B1796" s="15">
        <v>2646131</v>
      </c>
      <c r="C1796" s="16">
        <v>38716</v>
      </c>
      <c r="D1796" s="15">
        <v>2005</v>
      </c>
      <c r="E1796" s="15"/>
      <c r="F1796" s="15" t="s">
        <v>962</v>
      </c>
      <c r="G1796" s="17"/>
      <c r="H1796" s="17"/>
      <c r="I1796" s="17">
        <v>0</v>
      </c>
      <c r="J1796" s="17">
        <v>0</v>
      </c>
      <c r="K1796" s="17">
        <v>0</v>
      </c>
      <c r="L1796" s="17">
        <v>0</v>
      </c>
      <c r="M1796" s="17">
        <v>0</v>
      </c>
      <c r="N1796" s="17">
        <v>0</v>
      </c>
    </row>
    <row r="1797" spans="2:14">
      <c r="B1797" s="15">
        <v>2646131</v>
      </c>
      <c r="C1797" s="16">
        <v>38716</v>
      </c>
      <c r="D1797" s="15">
        <v>2005</v>
      </c>
      <c r="E1797" s="15"/>
      <c r="F1797" s="15" t="s">
        <v>963</v>
      </c>
      <c r="G1797" s="17"/>
      <c r="H1797" s="17"/>
      <c r="I1797" s="17">
        <v>0</v>
      </c>
      <c r="J1797" s="17">
        <v>0</v>
      </c>
      <c r="K1797" s="17">
        <v>0</v>
      </c>
      <c r="L1797" s="17">
        <v>0</v>
      </c>
      <c r="M1797" s="17">
        <v>0</v>
      </c>
      <c r="N1797" s="17">
        <v>0</v>
      </c>
    </row>
    <row r="1798" spans="2:14">
      <c r="B1798" s="15">
        <v>2659845</v>
      </c>
      <c r="C1798" s="16">
        <v>38873</v>
      </c>
      <c r="D1798" s="15">
        <v>2006</v>
      </c>
      <c r="E1798" s="15"/>
      <c r="F1798" s="15" t="s">
        <v>961</v>
      </c>
      <c r="G1798" s="17"/>
      <c r="H1798" s="17"/>
      <c r="I1798" s="17">
        <v>2171.91</v>
      </c>
      <c r="J1798" s="17">
        <v>2171.91</v>
      </c>
      <c r="K1798" s="17">
        <v>2171.91</v>
      </c>
      <c r="L1798" s="17">
        <v>2171.91</v>
      </c>
      <c r="M1798" s="17">
        <v>2171.91</v>
      </c>
      <c r="N1798" s="17">
        <v>2171.91</v>
      </c>
    </row>
    <row r="1799" spans="2:14">
      <c r="B1799" s="15">
        <v>2659845</v>
      </c>
      <c r="C1799" s="16">
        <v>38873</v>
      </c>
      <c r="D1799" s="15">
        <v>2006</v>
      </c>
      <c r="E1799" s="15"/>
      <c r="F1799" s="15" t="s">
        <v>962</v>
      </c>
      <c r="G1799" s="17"/>
      <c r="H1799" s="17"/>
      <c r="I1799" s="17">
        <v>0</v>
      </c>
      <c r="J1799" s="17">
        <v>0</v>
      </c>
      <c r="K1799" s="17">
        <v>0</v>
      </c>
      <c r="L1799" s="17">
        <v>0</v>
      </c>
      <c r="M1799" s="17">
        <v>0</v>
      </c>
      <c r="N1799" s="17">
        <v>0</v>
      </c>
    </row>
    <row r="1800" spans="2:14">
      <c r="B1800" s="15">
        <v>2659845</v>
      </c>
      <c r="C1800" s="16">
        <v>38873</v>
      </c>
      <c r="D1800" s="15">
        <v>2006</v>
      </c>
      <c r="E1800" s="15"/>
      <c r="F1800" s="15" t="s">
        <v>963</v>
      </c>
      <c r="G1800" s="17"/>
      <c r="H1800" s="17"/>
      <c r="I1800" s="17">
        <v>2171.91</v>
      </c>
      <c r="J1800" s="17">
        <v>2171.91</v>
      </c>
      <c r="K1800" s="17">
        <v>2171.91</v>
      </c>
      <c r="L1800" s="17">
        <v>2171.91</v>
      </c>
      <c r="M1800" s="17">
        <v>2171.91</v>
      </c>
      <c r="N1800" s="17">
        <v>2171.91</v>
      </c>
    </row>
    <row r="1801" spans="2:14">
      <c r="B1801" s="15">
        <v>2670099</v>
      </c>
      <c r="C1801" s="16">
        <v>38893</v>
      </c>
      <c r="D1801" s="15">
        <v>2006</v>
      </c>
      <c r="E1801" s="15"/>
      <c r="F1801" s="15" t="s">
        <v>961</v>
      </c>
      <c r="G1801" s="17"/>
      <c r="H1801" s="17"/>
      <c r="I1801" s="17">
        <v>0</v>
      </c>
      <c r="J1801" s="17">
        <v>0</v>
      </c>
      <c r="K1801" s="17">
        <v>1534296.75</v>
      </c>
      <c r="L1801" s="17">
        <v>1534296.75</v>
      </c>
      <c r="M1801" s="17">
        <v>1534296.75</v>
      </c>
      <c r="N1801" s="17">
        <v>1534296.75</v>
      </c>
    </row>
    <row r="1802" spans="2:14">
      <c r="B1802" s="15">
        <v>2670099</v>
      </c>
      <c r="C1802" s="16">
        <v>38893</v>
      </c>
      <c r="D1802" s="15">
        <v>2006</v>
      </c>
      <c r="E1802" s="15"/>
      <c r="F1802" s="15" t="s">
        <v>962</v>
      </c>
      <c r="G1802" s="17"/>
      <c r="H1802" s="17"/>
      <c r="I1802" s="17">
        <v>8439612.9499999993</v>
      </c>
      <c r="J1802" s="17">
        <v>8439612.9499999993</v>
      </c>
      <c r="K1802" s="17">
        <v>6905316.2000000002</v>
      </c>
      <c r="L1802" s="17">
        <v>6905316.2000000002</v>
      </c>
      <c r="M1802" s="17">
        <v>6895316.2000000002</v>
      </c>
      <c r="N1802" s="17">
        <v>2987626.25</v>
      </c>
    </row>
    <row r="1803" spans="2:14">
      <c r="B1803" s="15">
        <v>2670099</v>
      </c>
      <c r="C1803" s="16">
        <v>38893</v>
      </c>
      <c r="D1803" s="15">
        <v>2006</v>
      </c>
      <c r="E1803" s="15"/>
      <c r="F1803" s="15" t="s">
        <v>963</v>
      </c>
      <c r="G1803" s="17"/>
      <c r="H1803" s="17"/>
      <c r="I1803" s="17">
        <v>8465192.5600000005</v>
      </c>
      <c r="J1803" s="17">
        <v>8493281.9900000002</v>
      </c>
      <c r="K1803" s="17">
        <v>8513405.9100000001</v>
      </c>
      <c r="L1803" s="17">
        <v>8528381.4800000004</v>
      </c>
      <c r="M1803" s="17">
        <v>8536992.7200000007</v>
      </c>
      <c r="N1803" s="17">
        <v>4633132.1399999997</v>
      </c>
    </row>
    <row r="1804" spans="2:14">
      <c r="B1804" s="15">
        <v>2670834</v>
      </c>
      <c r="C1804" s="16">
        <v>38827</v>
      </c>
      <c r="D1804" s="15">
        <v>2006</v>
      </c>
      <c r="E1804" s="15"/>
      <c r="F1804" s="15" t="s">
        <v>961</v>
      </c>
      <c r="G1804" s="17"/>
      <c r="H1804" s="17"/>
      <c r="I1804" s="17">
        <v>1439.17</v>
      </c>
      <c r="J1804" s="17">
        <v>1439.17</v>
      </c>
      <c r="K1804" s="17">
        <v>1439.17</v>
      </c>
      <c r="L1804" s="17">
        <v>1439.17</v>
      </c>
      <c r="M1804" s="17">
        <v>1439.17</v>
      </c>
      <c r="N1804" s="17">
        <v>1439.17</v>
      </c>
    </row>
    <row r="1805" spans="2:14">
      <c r="B1805" s="15">
        <v>2670834</v>
      </c>
      <c r="C1805" s="16">
        <v>38827</v>
      </c>
      <c r="D1805" s="15">
        <v>2006</v>
      </c>
      <c r="E1805" s="15"/>
      <c r="F1805" s="15" t="s">
        <v>962</v>
      </c>
      <c r="G1805" s="17"/>
      <c r="H1805" s="17"/>
      <c r="I1805" s="17">
        <v>0.01</v>
      </c>
      <c r="J1805" s="17">
        <v>0.01</v>
      </c>
      <c r="K1805" s="17">
        <v>0.01</v>
      </c>
      <c r="L1805" s="17">
        <v>0.01</v>
      </c>
      <c r="M1805" s="17">
        <v>0.01</v>
      </c>
      <c r="N1805" s="17">
        <v>0.01</v>
      </c>
    </row>
    <row r="1806" spans="2:14">
      <c r="B1806" s="15">
        <v>2670834</v>
      </c>
      <c r="C1806" s="16">
        <v>38827</v>
      </c>
      <c r="D1806" s="15">
        <v>2006</v>
      </c>
      <c r="E1806" s="15"/>
      <c r="F1806" s="15" t="s">
        <v>963</v>
      </c>
      <c r="G1806" s="17"/>
      <c r="H1806" s="17"/>
      <c r="I1806" s="17">
        <v>1439.18</v>
      </c>
      <c r="J1806" s="17">
        <v>1439.18</v>
      </c>
      <c r="K1806" s="17">
        <v>1439.18</v>
      </c>
      <c r="L1806" s="17">
        <v>1439.18</v>
      </c>
      <c r="M1806" s="17">
        <v>1439.18</v>
      </c>
      <c r="N1806" s="17">
        <v>1439.18</v>
      </c>
    </row>
    <row r="1807" spans="2:14">
      <c r="B1807" s="15">
        <v>2676377</v>
      </c>
      <c r="C1807" s="16">
        <v>38884</v>
      </c>
      <c r="D1807" s="15">
        <v>2006</v>
      </c>
      <c r="E1807" s="15"/>
      <c r="F1807" s="15" t="s">
        <v>961</v>
      </c>
      <c r="G1807" s="17"/>
      <c r="H1807" s="17"/>
      <c r="I1807" s="17">
        <v>1790.95</v>
      </c>
      <c r="J1807" s="17">
        <v>1790.95</v>
      </c>
      <c r="K1807" s="17">
        <v>1790.95</v>
      </c>
      <c r="L1807" s="17">
        <v>1790.95</v>
      </c>
      <c r="M1807" s="17">
        <v>1790.95</v>
      </c>
      <c r="N1807" s="17">
        <v>1790.95</v>
      </c>
    </row>
    <row r="1808" spans="2:14">
      <c r="B1808" s="15">
        <v>2676377</v>
      </c>
      <c r="C1808" s="16">
        <v>38884</v>
      </c>
      <c r="D1808" s="15">
        <v>2006</v>
      </c>
      <c r="E1808" s="15"/>
      <c r="F1808" s="15" t="s">
        <v>962</v>
      </c>
      <c r="G1808" s="17"/>
      <c r="H1808" s="17"/>
      <c r="I1808" s="17">
        <v>0.46</v>
      </c>
      <c r="J1808" s="17">
        <v>0.46</v>
      </c>
      <c r="K1808" s="17">
        <v>0.46</v>
      </c>
      <c r="L1808" s="17">
        <v>0.46</v>
      </c>
      <c r="M1808" s="17">
        <v>0.46</v>
      </c>
      <c r="N1808" s="17">
        <v>0.46</v>
      </c>
    </row>
    <row r="1809" spans="2:14">
      <c r="B1809" s="15">
        <v>2676377</v>
      </c>
      <c r="C1809" s="16">
        <v>38884</v>
      </c>
      <c r="D1809" s="15">
        <v>2006</v>
      </c>
      <c r="E1809" s="15"/>
      <c r="F1809" s="15" t="s">
        <v>963</v>
      </c>
      <c r="G1809" s="17"/>
      <c r="H1809" s="17"/>
      <c r="I1809" s="17">
        <v>1791.41</v>
      </c>
      <c r="J1809" s="17">
        <v>1791.41</v>
      </c>
      <c r="K1809" s="17">
        <v>1791.41</v>
      </c>
      <c r="L1809" s="17">
        <v>1791.41</v>
      </c>
      <c r="M1809" s="17">
        <v>1791.41</v>
      </c>
      <c r="N1809" s="17">
        <v>1791.41</v>
      </c>
    </row>
    <row r="1810" spans="2:14">
      <c r="B1810" s="15">
        <v>2685261</v>
      </c>
      <c r="C1810" s="16">
        <v>38869</v>
      </c>
      <c r="D1810" s="15">
        <v>2006</v>
      </c>
      <c r="E1810" s="15"/>
      <c r="F1810" s="15" t="s">
        <v>961</v>
      </c>
      <c r="G1810" s="17"/>
      <c r="H1810" s="17"/>
      <c r="I1810" s="17">
        <v>1238.54</v>
      </c>
      <c r="J1810" s="17">
        <v>1238.54</v>
      </c>
      <c r="K1810" s="17">
        <v>1238.54</v>
      </c>
      <c r="L1810" s="17">
        <v>1238.54</v>
      </c>
      <c r="M1810" s="17">
        <v>1238.54</v>
      </c>
      <c r="N1810" s="17">
        <v>1238.54</v>
      </c>
    </row>
    <row r="1811" spans="2:14">
      <c r="B1811" s="15">
        <v>2685261</v>
      </c>
      <c r="C1811" s="16">
        <v>38869</v>
      </c>
      <c r="D1811" s="15">
        <v>2006</v>
      </c>
      <c r="E1811" s="15"/>
      <c r="F1811" s="15" t="s">
        <v>962</v>
      </c>
      <c r="G1811" s="17"/>
      <c r="H1811" s="17"/>
      <c r="I1811" s="17">
        <v>0</v>
      </c>
      <c r="J1811" s="17">
        <v>0</v>
      </c>
      <c r="K1811" s="17">
        <v>0</v>
      </c>
      <c r="L1811" s="17">
        <v>0</v>
      </c>
      <c r="M1811" s="17">
        <v>0</v>
      </c>
      <c r="N1811" s="17">
        <v>0</v>
      </c>
    </row>
    <row r="1812" spans="2:14">
      <c r="B1812" s="15">
        <v>2685261</v>
      </c>
      <c r="C1812" s="16">
        <v>38869</v>
      </c>
      <c r="D1812" s="15">
        <v>2006</v>
      </c>
      <c r="E1812" s="15"/>
      <c r="F1812" s="15" t="s">
        <v>963</v>
      </c>
      <c r="G1812" s="17"/>
      <c r="H1812" s="17"/>
      <c r="I1812" s="17">
        <v>1238.54</v>
      </c>
      <c r="J1812" s="17">
        <v>1238.54</v>
      </c>
      <c r="K1812" s="17">
        <v>1238.54</v>
      </c>
      <c r="L1812" s="17">
        <v>1238.54</v>
      </c>
      <c r="M1812" s="17">
        <v>1238.54</v>
      </c>
      <c r="N1812" s="17">
        <v>1238.54</v>
      </c>
    </row>
    <row r="1813" spans="2:14">
      <c r="B1813" s="15">
        <v>2685378</v>
      </c>
      <c r="C1813" s="16">
        <v>38877</v>
      </c>
      <c r="D1813" s="15">
        <v>2006</v>
      </c>
      <c r="E1813" s="15"/>
      <c r="F1813" s="15" t="s">
        <v>961</v>
      </c>
      <c r="G1813" s="17"/>
      <c r="H1813" s="17"/>
      <c r="I1813" s="17">
        <v>1225.26</v>
      </c>
      <c r="J1813" s="17">
        <v>1225.26</v>
      </c>
      <c r="K1813" s="17">
        <v>1225.26</v>
      </c>
      <c r="L1813" s="17">
        <v>1225.26</v>
      </c>
      <c r="M1813" s="17">
        <v>1225.26</v>
      </c>
      <c r="N1813" s="17">
        <v>1225.26</v>
      </c>
    </row>
    <row r="1814" spans="2:14">
      <c r="B1814" s="15">
        <v>2685378</v>
      </c>
      <c r="C1814" s="16">
        <v>38877</v>
      </c>
      <c r="D1814" s="15">
        <v>2006</v>
      </c>
      <c r="E1814" s="15"/>
      <c r="F1814" s="15" t="s">
        <v>962</v>
      </c>
      <c r="G1814" s="17"/>
      <c r="H1814" s="17"/>
      <c r="I1814" s="17">
        <v>0</v>
      </c>
      <c r="J1814" s="17">
        <v>0</v>
      </c>
      <c r="K1814" s="17">
        <v>0</v>
      </c>
      <c r="L1814" s="17">
        <v>0</v>
      </c>
      <c r="M1814" s="17">
        <v>0</v>
      </c>
      <c r="N1814" s="17">
        <v>0</v>
      </c>
    </row>
    <row r="1815" spans="2:14">
      <c r="B1815" s="15">
        <v>2685378</v>
      </c>
      <c r="C1815" s="16">
        <v>38877</v>
      </c>
      <c r="D1815" s="15">
        <v>2006</v>
      </c>
      <c r="E1815" s="15"/>
      <c r="F1815" s="15" t="s">
        <v>963</v>
      </c>
      <c r="G1815" s="17"/>
      <c r="H1815" s="17"/>
      <c r="I1815" s="17">
        <v>1225.26</v>
      </c>
      <c r="J1815" s="17">
        <v>1225.26</v>
      </c>
      <c r="K1815" s="17">
        <v>1225.26</v>
      </c>
      <c r="L1815" s="17">
        <v>1225.26</v>
      </c>
      <c r="M1815" s="17">
        <v>1225.26</v>
      </c>
      <c r="N1815" s="17">
        <v>1225.26</v>
      </c>
    </row>
    <row r="1816" spans="2:14">
      <c r="B1816" s="15">
        <v>2685519</v>
      </c>
      <c r="C1816" s="16">
        <v>38890</v>
      </c>
      <c r="D1816" s="15">
        <v>2006</v>
      </c>
      <c r="E1816" s="15"/>
      <c r="F1816" s="15" t="s">
        <v>961</v>
      </c>
      <c r="G1816" s="17"/>
      <c r="H1816" s="17"/>
      <c r="I1816" s="17">
        <v>2248.54</v>
      </c>
      <c r="J1816" s="17">
        <v>2248.54</v>
      </c>
      <c r="K1816" s="17">
        <v>2248.54</v>
      </c>
      <c r="L1816" s="17">
        <v>2248.54</v>
      </c>
      <c r="M1816" s="17">
        <v>2248.54</v>
      </c>
      <c r="N1816" s="17">
        <v>2248.54</v>
      </c>
    </row>
    <row r="1817" spans="2:14">
      <c r="B1817" s="15">
        <v>2685519</v>
      </c>
      <c r="C1817" s="16">
        <v>38890</v>
      </c>
      <c r="D1817" s="15">
        <v>2006</v>
      </c>
      <c r="E1817" s="15"/>
      <c r="F1817" s="15" t="s">
        <v>962</v>
      </c>
      <c r="G1817" s="17"/>
      <c r="H1817" s="17"/>
      <c r="I1817" s="17">
        <v>0</v>
      </c>
      <c r="J1817" s="17">
        <v>0</v>
      </c>
      <c r="K1817" s="17">
        <v>0</v>
      </c>
      <c r="L1817" s="17">
        <v>0</v>
      </c>
      <c r="M1817" s="17">
        <v>0</v>
      </c>
      <c r="N1817" s="17">
        <v>0</v>
      </c>
    </row>
    <row r="1818" spans="2:14">
      <c r="B1818" s="15">
        <v>2685519</v>
      </c>
      <c r="C1818" s="16">
        <v>38890</v>
      </c>
      <c r="D1818" s="15">
        <v>2006</v>
      </c>
      <c r="E1818" s="15"/>
      <c r="F1818" s="15" t="s">
        <v>963</v>
      </c>
      <c r="G1818" s="17"/>
      <c r="H1818" s="17"/>
      <c r="I1818" s="17">
        <v>2248.54</v>
      </c>
      <c r="J1818" s="17">
        <v>2248.54</v>
      </c>
      <c r="K1818" s="17">
        <v>2248.54</v>
      </c>
      <c r="L1818" s="17">
        <v>2248.54</v>
      </c>
      <c r="M1818" s="17">
        <v>2248.54</v>
      </c>
      <c r="N1818" s="17">
        <v>2248.54</v>
      </c>
    </row>
    <row r="1819" spans="2:14">
      <c r="B1819" s="15">
        <v>2685568</v>
      </c>
      <c r="C1819" s="16">
        <v>38890</v>
      </c>
      <c r="D1819" s="15">
        <v>2006</v>
      </c>
      <c r="E1819" s="15"/>
      <c r="F1819" s="15" t="s">
        <v>961</v>
      </c>
      <c r="G1819" s="17"/>
      <c r="H1819" s="17"/>
      <c r="I1819" s="17">
        <v>0</v>
      </c>
      <c r="J1819" s="17">
        <v>0</v>
      </c>
      <c r="K1819" s="17">
        <v>0</v>
      </c>
      <c r="L1819" s="17">
        <v>0</v>
      </c>
      <c r="M1819" s="17">
        <v>0</v>
      </c>
      <c r="N1819" s="17">
        <v>0</v>
      </c>
    </row>
    <row r="1820" spans="2:14">
      <c r="B1820" s="15">
        <v>2685568</v>
      </c>
      <c r="C1820" s="16">
        <v>38890</v>
      </c>
      <c r="D1820" s="15">
        <v>2006</v>
      </c>
      <c r="E1820" s="15"/>
      <c r="F1820" s="15" t="s">
        <v>962</v>
      </c>
      <c r="G1820" s="17"/>
      <c r="H1820" s="17"/>
      <c r="I1820" s="17">
        <v>0</v>
      </c>
      <c r="J1820" s="17">
        <v>0</v>
      </c>
      <c r="K1820" s="17">
        <v>0</v>
      </c>
      <c r="L1820" s="17">
        <v>0</v>
      </c>
      <c r="M1820" s="17">
        <v>0</v>
      </c>
      <c r="N1820" s="17">
        <v>0</v>
      </c>
    </row>
    <row r="1821" spans="2:14">
      <c r="B1821" s="15">
        <v>2685568</v>
      </c>
      <c r="C1821" s="16">
        <v>38890</v>
      </c>
      <c r="D1821" s="15">
        <v>2006</v>
      </c>
      <c r="E1821" s="15"/>
      <c r="F1821" s="15" t="s">
        <v>963</v>
      </c>
      <c r="G1821" s="17"/>
      <c r="H1821" s="17"/>
      <c r="I1821" s="17">
        <v>0</v>
      </c>
      <c r="J1821" s="17">
        <v>0</v>
      </c>
      <c r="K1821" s="17">
        <v>0</v>
      </c>
      <c r="L1821" s="17">
        <v>0</v>
      </c>
      <c r="M1821" s="17">
        <v>0</v>
      </c>
      <c r="N1821" s="17">
        <v>0</v>
      </c>
    </row>
    <row r="1822" spans="2:14">
      <c r="B1822" s="15">
        <v>2687432</v>
      </c>
      <c r="C1822" s="16">
        <v>38590</v>
      </c>
      <c r="D1822" s="15">
        <v>2005</v>
      </c>
      <c r="E1822" s="15"/>
      <c r="F1822" s="15" t="s">
        <v>961</v>
      </c>
      <c r="G1822" s="17"/>
      <c r="H1822" s="17"/>
      <c r="I1822" s="17">
        <v>4372.5</v>
      </c>
      <c r="J1822" s="17">
        <v>4372.5</v>
      </c>
      <c r="K1822" s="17">
        <v>4372.5</v>
      </c>
      <c r="L1822" s="17">
        <v>4372.5</v>
      </c>
      <c r="M1822" s="17">
        <v>4372.5</v>
      </c>
      <c r="N1822" s="17">
        <v>4372.5</v>
      </c>
    </row>
    <row r="1823" spans="2:14">
      <c r="B1823" s="15">
        <v>2687432</v>
      </c>
      <c r="C1823" s="16">
        <v>38590</v>
      </c>
      <c r="D1823" s="15">
        <v>2005</v>
      </c>
      <c r="E1823" s="15"/>
      <c r="F1823" s="15" t="s">
        <v>962</v>
      </c>
      <c r="G1823" s="17"/>
      <c r="H1823" s="17"/>
      <c r="I1823" s="17">
        <v>0</v>
      </c>
      <c r="J1823" s="17">
        <v>0</v>
      </c>
      <c r="K1823" s="17">
        <v>0</v>
      </c>
      <c r="L1823" s="17">
        <v>0</v>
      </c>
      <c r="M1823" s="17">
        <v>0</v>
      </c>
      <c r="N1823" s="17">
        <v>0</v>
      </c>
    </row>
    <row r="1824" spans="2:14">
      <c r="B1824" s="15">
        <v>2687432</v>
      </c>
      <c r="C1824" s="16">
        <v>38590</v>
      </c>
      <c r="D1824" s="15">
        <v>2005</v>
      </c>
      <c r="E1824" s="15"/>
      <c r="F1824" s="15" t="s">
        <v>963</v>
      </c>
      <c r="G1824" s="17"/>
      <c r="H1824" s="17"/>
      <c r="I1824" s="17">
        <v>4372.5</v>
      </c>
      <c r="J1824" s="17">
        <v>4372.5</v>
      </c>
      <c r="K1824" s="17">
        <v>4372.5</v>
      </c>
      <c r="L1824" s="17">
        <v>4372.5</v>
      </c>
      <c r="M1824" s="17">
        <v>4372.5</v>
      </c>
      <c r="N1824" s="17">
        <v>4372.5</v>
      </c>
    </row>
    <row r="1825" spans="2:14">
      <c r="B1825" s="15">
        <v>2687937</v>
      </c>
      <c r="C1825" s="16">
        <v>38280</v>
      </c>
      <c r="D1825" s="15">
        <v>2004</v>
      </c>
      <c r="E1825" s="15"/>
      <c r="F1825" s="15" t="s">
        <v>961</v>
      </c>
      <c r="G1825" s="17"/>
      <c r="H1825" s="17"/>
      <c r="I1825" s="17">
        <v>73309.87</v>
      </c>
      <c r="J1825" s="17">
        <v>73309.87</v>
      </c>
      <c r="K1825" s="17">
        <v>68442.22</v>
      </c>
      <c r="L1825" s="17">
        <v>68442.22</v>
      </c>
      <c r="M1825" s="17">
        <v>68442.22</v>
      </c>
      <c r="N1825" s="17">
        <v>68442.22</v>
      </c>
    </row>
    <row r="1826" spans="2:14">
      <c r="B1826" s="15">
        <v>2687937</v>
      </c>
      <c r="C1826" s="16">
        <v>38280</v>
      </c>
      <c r="D1826" s="15">
        <v>2004</v>
      </c>
      <c r="E1826" s="15"/>
      <c r="F1826" s="15" t="s">
        <v>962</v>
      </c>
      <c r="G1826" s="17"/>
      <c r="H1826" s="17"/>
      <c r="I1826" s="17">
        <v>0</v>
      </c>
      <c r="J1826" s="17">
        <v>0</v>
      </c>
      <c r="K1826" s="17">
        <v>0</v>
      </c>
      <c r="L1826" s="17">
        <v>0</v>
      </c>
      <c r="M1826" s="17">
        <v>0</v>
      </c>
      <c r="N1826" s="17">
        <v>0</v>
      </c>
    </row>
    <row r="1827" spans="2:14">
      <c r="B1827" s="15">
        <v>2687937</v>
      </c>
      <c r="C1827" s="16">
        <v>38280</v>
      </c>
      <c r="D1827" s="15">
        <v>2004</v>
      </c>
      <c r="E1827" s="15"/>
      <c r="F1827" s="15" t="s">
        <v>963</v>
      </c>
      <c r="G1827" s="17"/>
      <c r="H1827" s="17"/>
      <c r="I1827" s="17">
        <v>0</v>
      </c>
      <c r="J1827" s="17">
        <v>0</v>
      </c>
      <c r="K1827" s="17">
        <v>0</v>
      </c>
      <c r="L1827" s="17">
        <v>0</v>
      </c>
      <c r="M1827" s="17">
        <v>68442.22</v>
      </c>
      <c r="N1827" s="17">
        <v>68442.22</v>
      </c>
    </row>
    <row r="1828" spans="2:14">
      <c r="B1828" s="15">
        <v>2691426</v>
      </c>
      <c r="C1828" s="16">
        <v>38896</v>
      </c>
      <c r="D1828" s="15">
        <v>2006</v>
      </c>
      <c r="E1828" s="15"/>
      <c r="F1828" s="15" t="s">
        <v>961</v>
      </c>
      <c r="G1828" s="17"/>
      <c r="H1828" s="17"/>
      <c r="I1828" s="17">
        <v>0</v>
      </c>
      <c r="J1828" s="17">
        <v>1000000</v>
      </c>
      <c r="K1828" s="17">
        <v>1000000</v>
      </c>
      <c r="L1828" s="17">
        <v>4165562.82</v>
      </c>
      <c r="M1828" s="17">
        <v>4165562.82</v>
      </c>
      <c r="N1828" s="17">
        <v>4165562.82</v>
      </c>
    </row>
    <row r="1829" spans="2:14">
      <c r="B1829" s="15">
        <v>2691426</v>
      </c>
      <c r="C1829" s="16">
        <v>38896</v>
      </c>
      <c r="D1829" s="15">
        <v>2006</v>
      </c>
      <c r="E1829" s="15"/>
      <c r="F1829" s="15" t="s">
        <v>962</v>
      </c>
      <c r="G1829" s="17"/>
      <c r="H1829" s="17"/>
      <c r="I1829" s="17">
        <v>5500000</v>
      </c>
      <c r="J1829" s="17">
        <v>3800000</v>
      </c>
      <c r="K1829" s="17">
        <v>3165562.82</v>
      </c>
      <c r="L1829" s="17">
        <v>0</v>
      </c>
      <c r="M1829" s="17">
        <v>0</v>
      </c>
      <c r="N1829" s="17">
        <v>0</v>
      </c>
    </row>
    <row r="1830" spans="2:14">
      <c r="B1830" s="15">
        <v>2691426</v>
      </c>
      <c r="C1830" s="16">
        <v>38896</v>
      </c>
      <c r="D1830" s="15">
        <v>2006</v>
      </c>
      <c r="E1830" s="15"/>
      <c r="F1830" s="15" t="s">
        <v>963</v>
      </c>
      <c r="G1830" s="17"/>
      <c r="H1830" s="17"/>
      <c r="I1830" s="17">
        <v>5500000</v>
      </c>
      <c r="J1830" s="17">
        <v>4801298.3899999997</v>
      </c>
      <c r="K1830" s="17">
        <v>4168052.71</v>
      </c>
      <c r="L1830" s="17">
        <v>4221129.93</v>
      </c>
      <c r="M1830" s="17">
        <v>4221129.93</v>
      </c>
      <c r="N1830" s="17">
        <v>4221129.93</v>
      </c>
    </row>
    <row r="1831" spans="2:14">
      <c r="B1831" s="15">
        <v>2693323</v>
      </c>
      <c r="C1831" s="16">
        <v>38894</v>
      </c>
      <c r="D1831" s="15">
        <v>2006</v>
      </c>
      <c r="E1831" s="15"/>
      <c r="F1831" s="15" t="s">
        <v>961</v>
      </c>
      <c r="G1831" s="17"/>
      <c r="H1831" s="17"/>
      <c r="I1831" s="17">
        <v>2195.6</v>
      </c>
      <c r="J1831" s="17">
        <v>2195.6</v>
      </c>
      <c r="K1831" s="17">
        <v>2195.6</v>
      </c>
      <c r="L1831" s="17">
        <v>2195.6</v>
      </c>
      <c r="M1831" s="17">
        <v>2195.6</v>
      </c>
      <c r="N1831" s="17">
        <v>2195.6</v>
      </c>
    </row>
    <row r="1832" spans="2:14">
      <c r="B1832" s="15">
        <v>2693323</v>
      </c>
      <c r="C1832" s="16">
        <v>38894</v>
      </c>
      <c r="D1832" s="15">
        <v>2006</v>
      </c>
      <c r="E1832" s="15"/>
      <c r="F1832" s="15" t="s">
        <v>962</v>
      </c>
      <c r="G1832" s="17"/>
      <c r="H1832" s="17"/>
      <c r="I1832" s="17">
        <v>0</v>
      </c>
      <c r="J1832" s="17">
        <v>0</v>
      </c>
      <c r="K1832" s="17">
        <v>0</v>
      </c>
      <c r="L1832" s="17">
        <v>0</v>
      </c>
      <c r="M1832" s="17">
        <v>0</v>
      </c>
      <c r="N1832" s="17">
        <v>0</v>
      </c>
    </row>
    <row r="1833" spans="2:14">
      <c r="B1833" s="15">
        <v>2693323</v>
      </c>
      <c r="C1833" s="16">
        <v>38894</v>
      </c>
      <c r="D1833" s="15">
        <v>2006</v>
      </c>
      <c r="E1833" s="15"/>
      <c r="F1833" s="15" t="s">
        <v>963</v>
      </c>
      <c r="G1833" s="17"/>
      <c r="H1833" s="17"/>
      <c r="I1833" s="17">
        <v>2195.6</v>
      </c>
      <c r="J1833" s="17">
        <v>2195.6</v>
      </c>
      <c r="K1833" s="17">
        <v>2195.6</v>
      </c>
      <c r="L1833" s="17">
        <v>2195.6</v>
      </c>
      <c r="M1833" s="17">
        <v>2195.6</v>
      </c>
      <c r="N1833" s="17">
        <v>2195.6</v>
      </c>
    </row>
    <row r="1834" spans="2:14">
      <c r="B1834" s="15">
        <v>2696177</v>
      </c>
      <c r="C1834" s="16">
        <v>38895</v>
      </c>
      <c r="D1834" s="15">
        <v>2006</v>
      </c>
      <c r="E1834" s="15"/>
      <c r="F1834" s="15" t="s">
        <v>961</v>
      </c>
      <c r="G1834" s="17"/>
      <c r="H1834" s="17"/>
      <c r="I1834" s="17">
        <v>4268.82</v>
      </c>
      <c r="J1834" s="17">
        <v>4268.82</v>
      </c>
      <c r="K1834" s="17">
        <v>4268.82</v>
      </c>
      <c r="L1834" s="17">
        <v>4268.82</v>
      </c>
      <c r="M1834" s="17">
        <v>4268.82</v>
      </c>
      <c r="N1834" s="17">
        <v>4268.82</v>
      </c>
    </row>
    <row r="1835" spans="2:14">
      <c r="B1835" s="15">
        <v>2696177</v>
      </c>
      <c r="C1835" s="16">
        <v>38895</v>
      </c>
      <c r="D1835" s="15">
        <v>2006</v>
      </c>
      <c r="E1835" s="15"/>
      <c r="F1835" s="15" t="s">
        <v>962</v>
      </c>
      <c r="G1835" s="17"/>
      <c r="H1835" s="17"/>
      <c r="I1835" s="17">
        <v>0</v>
      </c>
      <c r="J1835" s="17">
        <v>3.6</v>
      </c>
      <c r="K1835" s="17">
        <v>3.6</v>
      </c>
      <c r="L1835" s="17">
        <v>3.6</v>
      </c>
      <c r="M1835" s="17">
        <v>3.6</v>
      </c>
      <c r="N1835" s="17">
        <v>3.6</v>
      </c>
    </row>
    <row r="1836" spans="2:14">
      <c r="B1836" s="15">
        <v>2696177</v>
      </c>
      <c r="C1836" s="16">
        <v>38895</v>
      </c>
      <c r="D1836" s="15">
        <v>2006</v>
      </c>
      <c r="E1836" s="15"/>
      <c r="F1836" s="15" t="s">
        <v>963</v>
      </c>
      <c r="G1836" s="17"/>
      <c r="H1836" s="17"/>
      <c r="I1836" s="17">
        <v>2991.94</v>
      </c>
      <c r="J1836" s="17">
        <v>4272.42</v>
      </c>
      <c r="K1836" s="17">
        <v>4272.42</v>
      </c>
      <c r="L1836" s="17">
        <v>4272.42</v>
      </c>
      <c r="M1836" s="17">
        <v>4272.42</v>
      </c>
      <c r="N1836" s="17">
        <v>4272.42</v>
      </c>
    </row>
    <row r="1837" spans="2:14">
      <c r="B1837" s="15">
        <v>2701159</v>
      </c>
      <c r="C1837" s="16">
        <v>38852</v>
      </c>
      <c r="D1837" s="15">
        <v>2006</v>
      </c>
      <c r="E1837" s="15"/>
      <c r="F1837" s="15" t="s">
        <v>961</v>
      </c>
      <c r="G1837" s="17"/>
      <c r="H1837" s="17"/>
      <c r="I1837" s="17">
        <v>2777.66</v>
      </c>
      <c r="J1837" s="17">
        <v>2777.66</v>
      </c>
      <c r="K1837" s="17">
        <v>2777.66</v>
      </c>
      <c r="L1837" s="17">
        <v>2777.66</v>
      </c>
      <c r="M1837" s="17">
        <v>2777.66</v>
      </c>
      <c r="N1837" s="17">
        <v>2777.66</v>
      </c>
    </row>
    <row r="1838" spans="2:14">
      <c r="B1838" s="15">
        <v>2701159</v>
      </c>
      <c r="C1838" s="16">
        <v>38852</v>
      </c>
      <c r="D1838" s="15">
        <v>2006</v>
      </c>
      <c r="E1838" s="15"/>
      <c r="F1838" s="15" t="s">
        <v>962</v>
      </c>
      <c r="G1838" s="17"/>
      <c r="H1838" s="17"/>
      <c r="I1838" s="17">
        <v>0</v>
      </c>
      <c r="J1838" s="17">
        <v>0</v>
      </c>
      <c r="K1838" s="17">
        <v>0</v>
      </c>
      <c r="L1838" s="17">
        <v>0</v>
      </c>
      <c r="M1838" s="17">
        <v>0</v>
      </c>
      <c r="N1838" s="17">
        <v>0</v>
      </c>
    </row>
    <row r="1839" spans="2:14">
      <c r="B1839" s="15">
        <v>2701159</v>
      </c>
      <c r="C1839" s="16">
        <v>38852</v>
      </c>
      <c r="D1839" s="15">
        <v>2006</v>
      </c>
      <c r="E1839" s="15"/>
      <c r="F1839" s="15" t="s">
        <v>963</v>
      </c>
      <c r="G1839" s="17"/>
      <c r="H1839" s="17"/>
      <c r="I1839" s="17">
        <v>2775.28</v>
      </c>
      <c r="J1839" s="17">
        <v>2775.28</v>
      </c>
      <c r="K1839" s="17">
        <v>2775.28</v>
      </c>
      <c r="L1839" s="17">
        <v>2775.28</v>
      </c>
      <c r="M1839" s="17">
        <v>2775.28</v>
      </c>
      <c r="N1839" s="17">
        <v>2775.28</v>
      </c>
    </row>
    <row r="1840" spans="2:14">
      <c r="B1840" s="15">
        <v>2714053</v>
      </c>
      <c r="C1840" s="16">
        <v>38808</v>
      </c>
      <c r="D1840" s="15">
        <v>2006</v>
      </c>
      <c r="E1840" s="15"/>
      <c r="F1840" s="15" t="s">
        <v>961</v>
      </c>
      <c r="G1840" s="17"/>
      <c r="H1840" s="17"/>
      <c r="I1840" s="17">
        <v>1575.23</v>
      </c>
      <c r="J1840" s="17">
        <v>1575.23</v>
      </c>
      <c r="K1840" s="17">
        <v>1575.23</v>
      </c>
      <c r="L1840" s="17">
        <v>1575.23</v>
      </c>
      <c r="M1840" s="17">
        <v>1575.23</v>
      </c>
      <c r="N1840" s="17">
        <v>1575.23</v>
      </c>
    </row>
    <row r="1841" spans="2:14">
      <c r="B1841" s="15">
        <v>2714053</v>
      </c>
      <c r="C1841" s="16">
        <v>38808</v>
      </c>
      <c r="D1841" s="15">
        <v>2006</v>
      </c>
      <c r="E1841" s="15"/>
      <c r="F1841" s="15" t="s">
        <v>962</v>
      </c>
      <c r="G1841" s="17"/>
      <c r="H1841" s="17"/>
      <c r="I1841" s="17">
        <v>0</v>
      </c>
      <c r="J1841" s="17">
        <v>0</v>
      </c>
      <c r="K1841" s="17">
        <v>0</v>
      </c>
      <c r="L1841" s="17">
        <v>0</v>
      </c>
      <c r="M1841" s="17">
        <v>0</v>
      </c>
      <c r="N1841" s="17">
        <v>0</v>
      </c>
    </row>
    <row r="1842" spans="2:14">
      <c r="B1842" s="15">
        <v>2714053</v>
      </c>
      <c r="C1842" s="16">
        <v>38808</v>
      </c>
      <c r="D1842" s="15">
        <v>2006</v>
      </c>
      <c r="E1842" s="15"/>
      <c r="F1842" s="15" t="s">
        <v>963</v>
      </c>
      <c r="G1842" s="17"/>
      <c r="H1842" s="17"/>
      <c r="I1842" s="17">
        <v>1575.23</v>
      </c>
      <c r="J1842" s="17">
        <v>1575.23</v>
      </c>
      <c r="K1842" s="17">
        <v>1575.23</v>
      </c>
      <c r="L1842" s="17">
        <v>1575.23</v>
      </c>
      <c r="M1842" s="17">
        <v>1575.23</v>
      </c>
      <c r="N1842" s="17">
        <v>1575.23</v>
      </c>
    </row>
    <row r="1843" spans="2:14">
      <c r="B1843" s="15">
        <v>2715068</v>
      </c>
      <c r="C1843" s="16">
        <v>38871</v>
      </c>
      <c r="D1843" s="15">
        <v>2006</v>
      </c>
      <c r="E1843" s="15"/>
      <c r="F1843" s="15" t="s">
        <v>961</v>
      </c>
      <c r="G1843" s="17"/>
      <c r="H1843" s="17"/>
      <c r="I1843" s="17">
        <v>0</v>
      </c>
      <c r="J1843" s="17">
        <v>0</v>
      </c>
      <c r="K1843" s="17">
        <v>0</v>
      </c>
      <c r="L1843" s="17">
        <v>0</v>
      </c>
      <c r="M1843" s="17">
        <v>0</v>
      </c>
      <c r="N1843" s="17">
        <v>0</v>
      </c>
    </row>
    <row r="1844" spans="2:14">
      <c r="B1844" s="15">
        <v>2715068</v>
      </c>
      <c r="C1844" s="16">
        <v>38871</v>
      </c>
      <c r="D1844" s="15">
        <v>2006</v>
      </c>
      <c r="E1844" s="15"/>
      <c r="F1844" s="15" t="s">
        <v>962</v>
      </c>
      <c r="G1844" s="17"/>
      <c r="H1844" s="17"/>
      <c r="I1844" s="17">
        <v>0</v>
      </c>
      <c r="J1844" s="17">
        <v>0</v>
      </c>
      <c r="K1844" s="17">
        <v>0</v>
      </c>
      <c r="L1844" s="17">
        <v>0</v>
      </c>
      <c r="M1844" s="17">
        <v>0</v>
      </c>
      <c r="N1844" s="17">
        <v>0</v>
      </c>
    </row>
    <row r="1845" spans="2:14">
      <c r="B1845" s="15">
        <v>2715068</v>
      </c>
      <c r="C1845" s="16">
        <v>38871</v>
      </c>
      <c r="D1845" s="15">
        <v>2006</v>
      </c>
      <c r="E1845" s="15"/>
      <c r="F1845" s="15" t="s">
        <v>963</v>
      </c>
      <c r="G1845" s="17"/>
      <c r="H1845" s="17"/>
      <c r="I1845" s="17">
        <v>2411.58</v>
      </c>
      <c r="J1845" s="17">
        <v>2411.58</v>
      </c>
      <c r="K1845" s="17">
        <v>2411.58</v>
      </c>
      <c r="L1845" s="17">
        <v>2411.58</v>
      </c>
      <c r="M1845" s="17">
        <v>2411.58</v>
      </c>
      <c r="N1845" s="17">
        <v>2411.58</v>
      </c>
    </row>
    <row r="1846" spans="2:14">
      <c r="B1846" s="15">
        <v>2715175</v>
      </c>
      <c r="C1846" s="16">
        <v>38870</v>
      </c>
      <c r="D1846" s="15">
        <v>2006</v>
      </c>
      <c r="E1846" s="15"/>
      <c r="F1846" s="15" t="s">
        <v>961</v>
      </c>
      <c r="G1846" s="17"/>
      <c r="H1846" s="17"/>
      <c r="I1846" s="17">
        <v>0</v>
      </c>
      <c r="J1846" s="17">
        <v>0</v>
      </c>
      <c r="K1846" s="17">
        <v>0</v>
      </c>
      <c r="L1846" s="17">
        <v>0</v>
      </c>
      <c r="M1846" s="17">
        <v>0</v>
      </c>
      <c r="N1846" s="17">
        <v>0</v>
      </c>
    </row>
    <row r="1847" spans="2:14">
      <c r="B1847" s="15">
        <v>2715175</v>
      </c>
      <c r="C1847" s="16">
        <v>38870</v>
      </c>
      <c r="D1847" s="15">
        <v>2006</v>
      </c>
      <c r="E1847" s="15"/>
      <c r="F1847" s="15" t="s">
        <v>962</v>
      </c>
      <c r="G1847" s="17"/>
      <c r="H1847" s="17"/>
      <c r="I1847" s="17">
        <v>0</v>
      </c>
      <c r="J1847" s="17">
        <v>0</v>
      </c>
      <c r="K1847" s="17">
        <v>0</v>
      </c>
      <c r="L1847" s="17">
        <v>0</v>
      </c>
      <c r="M1847" s="17">
        <v>0</v>
      </c>
      <c r="N1847" s="17">
        <v>0</v>
      </c>
    </row>
    <row r="1848" spans="2:14">
      <c r="B1848" s="15">
        <v>2715175</v>
      </c>
      <c r="C1848" s="16">
        <v>38870</v>
      </c>
      <c r="D1848" s="15">
        <v>2006</v>
      </c>
      <c r="E1848" s="15"/>
      <c r="F1848" s="15" t="s">
        <v>963</v>
      </c>
      <c r="G1848" s="17"/>
      <c r="H1848" s="17"/>
      <c r="I1848" s="17">
        <v>2274.83</v>
      </c>
      <c r="J1848" s="17">
        <v>2274.83</v>
      </c>
      <c r="K1848" s="17">
        <v>2274.83</v>
      </c>
      <c r="L1848" s="17">
        <v>2274.83</v>
      </c>
      <c r="M1848" s="17">
        <v>2274.83</v>
      </c>
      <c r="N1848" s="17">
        <v>2274.83</v>
      </c>
    </row>
    <row r="1849" spans="2:14">
      <c r="B1849" s="15">
        <v>2715589</v>
      </c>
      <c r="C1849" s="16">
        <v>38824</v>
      </c>
      <c r="D1849" s="15">
        <v>2006</v>
      </c>
      <c r="E1849" s="15"/>
      <c r="F1849" s="15" t="s">
        <v>961</v>
      </c>
      <c r="G1849" s="17"/>
      <c r="H1849" s="17"/>
      <c r="I1849" s="17">
        <v>939.62</v>
      </c>
      <c r="J1849" s="17">
        <v>939.62</v>
      </c>
      <c r="K1849" s="17">
        <v>939.62</v>
      </c>
      <c r="L1849" s="17">
        <v>939.62</v>
      </c>
      <c r="M1849" s="17">
        <v>939.62</v>
      </c>
      <c r="N1849" s="17">
        <v>939.62</v>
      </c>
    </row>
    <row r="1850" spans="2:14">
      <c r="B1850" s="15">
        <v>2715589</v>
      </c>
      <c r="C1850" s="16">
        <v>38824</v>
      </c>
      <c r="D1850" s="15">
        <v>2006</v>
      </c>
      <c r="E1850" s="15"/>
      <c r="F1850" s="15" t="s">
        <v>962</v>
      </c>
      <c r="G1850" s="17"/>
      <c r="H1850" s="17"/>
      <c r="I1850" s="17">
        <v>0</v>
      </c>
      <c r="J1850" s="17">
        <v>0</v>
      </c>
      <c r="K1850" s="17">
        <v>0</v>
      </c>
      <c r="L1850" s="17">
        <v>0</v>
      </c>
      <c r="M1850" s="17">
        <v>0</v>
      </c>
      <c r="N1850" s="17">
        <v>0</v>
      </c>
    </row>
    <row r="1851" spans="2:14">
      <c r="B1851" s="15">
        <v>2715589</v>
      </c>
      <c r="C1851" s="16">
        <v>38824</v>
      </c>
      <c r="D1851" s="15">
        <v>2006</v>
      </c>
      <c r="E1851" s="15"/>
      <c r="F1851" s="15" t="s">
        <v>963</v>
      </c>
      <c r="G1851" s="17"/>
      <c r="H1851" s="17"/>
      <c r="I1851" s="17">
        <v>939.62</v>
      </c>
      <c r="J1851" s="17">
        <v>939.62</v>
      </c>
      <c r="K1851" s="17">
        <v>939.62</v>
      </c>
      <c r="L1851" s="17">
        <v>939.62</v>
      </c>
      <c r="M1851" s="17">
        <v>939.62</v>
      </c>
      <c r="N1851" s="17">
        <v>939.62</v>
      </c>
    </row>
    <row r="1852" spans="2:14">
      <c r="B1852" s="15">
        <v>2730281</v>
      </c>
      <c r="C1852" s="16">
        <v>38871</v>
      </c>
      <c r="D1852" s="15">
        <v>2006</v>
      </c>
      <c r="E1852" s="15"/>
      <c r="F1852" s="15" t="s">
        <v>961</v>
      </c>
      <c r="G1852" s="17"/>
      <c r="H1852" s="17"/>
      <c r="I1852" s="17">
        <v>0</v>
      </c>
      <c r="J1852" s="17">
        <v>0</v>
      </c>
      <c r="K1852" s="17">
        <v>0</v>
      </c>
      <c r="L1852" s="17">
        <v>0</v>
      </c>
      <c r="M1852" s="17">
        <v>0</v>
      </c>
      <c r="N1852" s="17">
        <v>0</v>
      </c>
    </row>
    <row r="1853" spans="2:14">
      <c r="B1853" s="15">
        <v>2730281</v>
      </c>
      <c r="C1853" s="16">
        <v>38871</v>
      </c>
      <c r="D1853" s="15">
        <v>2006</v>
      </c>
      <c r="E1853" s="15"/>
      <c r="F1853" s="15" t="s">
        <v>962</v>
      </c>
      <c r="G1853" s="17"/>
      <c r="H1853" s="17"/>
      <c r="I1853" s="17">
        <v>0</v>
      </c>
      <c r="J1853" s="17">
        <v>0</v>
      </c>
      <c r="K1853" s="17">
        <v>0</v>
      </c>
      <c r="L1853" s="17">
        <v>0</v>
      </c>
      <c r="M1853" s="17">
        <v>0</v>
      </c>
      <c r="N1853" s="17">
        <v>0</v>
      </c>
    </row>
    <row r="1854" spans="2:14">
      <c r="B1854" s="15">
        <v>2730281</v>
      </c>
      <c r="C1854" s="16">
        <v>38871</v>
      </c>
      <c r="D1854" s="15">
        <v>2006</v>
      </c>
      <c r="E1854" s="15"/>
      <c r="F1854" s="15" t="s">
        <v>963</v>
      </c>
      <c r="G1854" s="17"/>
      <c r="H1854" s="17"/>
      <c r="I1854" s="17">
        <v>0</v>
      </c>
      <c r="J1854" s="17">
        <v>0</v>
      </c>
      <c r="K1854" s="17">
        <v>0</v>
      </c>
      <c r="L1854" s="17">
        <v>0</v>
      </c>
      <c r="M1854" s="17">
        <v>0</v>
      </c>
      <c r="N1854" s="17">
        <v>0</v>
      </c>
    </row>
    <row r="1855" spans="2:14">
      <c r="B1855" s="15">
        <v>2730901</v>
      </c>
      <c r="C1855" s="16">
        <v>38895</v>
      </c>
      <c r="D1855" s="15">
        <v>2006</v>
      </c>
      <c r="E1855" s="15"/>
      <c r="F1855" s="15" t="s">
        <v>961</v>
      </c>
      <c r="G1855" s="17"/>
      <c r="H1855" s="17"/>
      <c r="I1855" s="17">
        <v>0</v>
      </c>
      <c r="J1855" s="17">
        <v>62818</v>
      </c>
      <c r="K1855" s="17">
        <v>230385.84</v>
      </c>
      <c r="L1855" s="17">
        <v>230385.84</v>
      </c>
      <c r="M1855" s="17">
        <v>230385.84</v>
      </c>
      <c r="N1855" s="17">
        <v>230385.84</v>
      </c>
    </row>
    <row r="1856" spans="2:14">
      <c r="B1856" s="15">
        <v>2730901</v>
      </c>
      <c r="C1856" s="16">
        <v>38895</v>
      </c>
      <c r="D1856" s="15">
        <v>2006</v>
      </c>
      <c r="E1856" s="15"/>
      <c r="F1856" s="15" t="s">
        <v>962</v>
      </c>
      <c r="G1856" s="17"/>
      <c r="H1856" s="17"/>
      <c r="I1856" s="17">
        <v>50000</v>
      </c>
      <c r="J1856" s="17">
        <v>169318</v>
      </c>
      <c r="K1856" s="17">
        <v>0</v>
      </c>
      <c r="L1856" s="17">
        <v>0</v>
      </c>
      <c r="M1856" s="17">
        <v>0</v>
      </c>
      <c r="N1856" s="17">
        <v>0</v>
      </c>
    </row>
    <row r="1857" spans="2:14">
      <c r="B1857" s="15">
        <v>2730901</v>
      </c>
      <c r="C1857" s="16">
        <v>38895</v>
      </c>
      <c r="D1857" s="15">
        <v>2006</v>
      </c>
      <c r="E1857" s="15"/>
      <c r="F1857" s="15" t="s">
        <v>963</v>
      </c>
      <c r="G1857" s="17"/>
      <c r="H1857" s="17"/>
      <c r="I1857" s="17">
        <v>51703.24</v>
      </c>
      <c r="J1857" s="17">
        <v>234262.76</v>
      </c>
      <c r="K1857" s="17">
        <v>239763.06</v>
      </c>
      <c r="L1857" s="17">
        <v>239763.06</v>
      </c>
      <c r="M1857" s="17">
        <v>239763.06</v>
      </c>
      <c r="N1857" s="17">
        <v>239763.06</v>
      </c>
    </row>
    <row r="1858" spans="2:14">
      <c r="B1858" s="15">
        <v>2743268</v>
      </c>
      <c r="C1858" s="16">
        <v>38894</v>
      </c>
      <c r="D1858" s="15">
        <v>2006</v>
      </c>
      <c r="E1858" s="15"/>
      <c r="F1858" s="15" t="s">
        <v>961</v>
      </c>
      <c r="G1858" s="17"/>
      <c r="H1858" s="17"/>
      <c r="I1858" s="17">
        <v>0</v>
      </c>
      <c r="J1858" s="17">
        <v>0</v>
      </c>
      <c r="K1858" s="17">
        <v>0</v>
      </c>
      <c r="L1858" s="17">
        <v>0</v>
      </c>
      <c r="M1858" s="17">
        <v>0</v>
      </c>
      <c r="N1858" s="17">
        <v>0</v>
      </c>
    </row>
    <row r="1859" spans="2:14">
      <c r="B1859" s="15">
        <v>2743268</v>
      </c>
      <c r="C1859" s="16">
        <v>38894</v>
      </c>
      <c r="D1859" s="15">
        <v>2006</v>
      </c>
      <c r="E1859" s="15"/>
      <c r="F1859" s="15" t="s">
        <v>962</v>
      </c>
      <c r="G1859" s="17"/>
      <c r="H1859" s="17"/>
      <c r="I1859" s="17">
        <v>0</v>
      </c>
      <c r="J1859" s="17">
        <v>0</v>
      </c>
      <c r="K1859" s="17">
        <v>0</v>
      </c>
      <c r="L1859" s="17">
        <v>0</v>
      </c>
      <c r="M1859" s="17">
        <v>0</v>
      </c>
      <c r="N1859" s="17">
        <v>0</v>
      </c>
    </row>
    <row r="1860" spans="2:14">
      <c r="B1860" s="15">
        <v>2743268</v>
      </c>
      <c r="C1860" s="16">
        <v>38894</v>
      </c>
      <c r="D1860" s="15">
        <v>2006</v>
      </c>
      <c r="E1860" s="15"/>
      <c r="F1860" s="15" t="s">
        <v>963</v>
      </c>
      <c r="G1860" s="17"/>
      <c r="H1860" s="17"/>
      <c r="I1860" s="17">
        <v>2403.6999999999998</v>
      </c>
      <c r="J1860" s="17">
        <v>3667.81</v>
      </c>
      <c r="K1860" s="17">
        <v>3667.81</v>
      </c>
      <c r="L1860" s="17">
        <v>3667.81</v>
      </c>
      <c r="M1860" s="17">
        <v>3667.81</v>
      </c>
      <c r="N1860" s="17">
        <v>3667.81</v>
      </c>
    </row>
    <row r="1861" spans="2:14">
      <c r="B1861" s="15">
        <v>2748135</v>
      </c>
      <c r="C1861" s="16">
        <v>38847</v>
      </c>
      <c r="D1861" s="15">
        <v>2006</v>
      </c>
      <c r="E1861" s="15"/>
      <c r="F1861" s="15" t="s">
        <v>961</v>
      </c>
      <c r="G1861" s="17"/>
      <c r="H1861" s="17"/>
      <c r="I1861" s="17">
        <v>1380.48</v>
      </c>
      <c r="J1861" s="17">
        <v>1380.48</v>
      </c>
      <c r="K1861" s="17">
        <v>1380.48</v>
      </c>
      <c r="L1861" s="17">
        <v>1380.48</v>
      </c>
      <c r="M1861" s="17">
        <v>1380.48</v>
      </c>
      <c r="N1861" s="17">
        <v>1380.48</v>
      </c>
    </row>
    <row r="1862" spans="2:14">
      <c r="B1862" s="15">
        <v>2748135</v>
      </c>
      <c r="C1862" s="16">
        <v>38847</v>
      </c>
      <c r="D1862" s="15">
        <v>2006</v>
      </c>
      <c r="E1862" s="15"/>
      <c r="F1862" s="15" t="s">
        <v>962</v>
      </c>
      <c r="G1862" s="17"/>
      <c r="H1862" s="17"/>
      <c r="I1862" s="17">
        <v>0</v>
      </c>
      <c r="J1862" s="17">
        <v>0</v>
      </c>
      <c r="K1862" s="17">
        <v>0</v>
      </c>
      <c r="L1862" s="17">
        <v>0</v>
      </c>
      <c r="M1862" s="17">
        <v>0</v>
      </c>
      <c r="N1862" s="17">
        <v>0</v>
      </c>
    </row>
    <row r="1863" spans="2:14">
      <c r="B1863" s="15">
        <v>2748135</v>
      </c>
      <c r="C1863" s="16">
        <v>38847</v>
      </c>
      <c r="D1863" s="15">
        <v>2006</v>
      </c>
      <c r="E1863" s="15"/>
      <c r="F1863" s="15" t="s">
        <v>963</v>
      </c>
      <c r="G1863" s="17"/>
      <c r="H1863" s="17"/>
      <c r="I1863" s="17">
        <v>1380.48</v>
      </c>
      <c r="J1863" s="17">
        <v>1380.48</v>
      </c>
      <c r="K1863" s="17">
        <v>1380.48</v>
      </c>
      <c r="L1863" s="17">
        <v>1380.48</v>
      </c>
      <c r="M1863" s="17">
        <v>1380.48</v>
      </c>
      <c r="N1863" s="17">
        <v>1380.48</v>
      </c>
    </row>
    <row r="1864" spans="2:14">
      <c r="B1864" s="15">
        <v>2762045</v>
      </c>
      <c r="C1864" s="16">
        <v>38855</v>
      </c>
      <c r="D1864" s="15">
        <v>2006</v>
      </c>
      <c r="E1864" s="15"/>
      <c r="F1864" s="15" t="s">
        <v>961</v>
      </c>
      <c r="G1864" s="17"/>
      <c r="H1864" s="17"/>
      <c r="I1864" s="17">
        <v>0</v>
      </c>
      <c r="J1864" s="17">
        <v>0</v>
      </c>
      <c r="K1864" s="17">
        <v>0</v>
      </c>
      <c r="L1864" s="17">
        <v>0</v>
      </c>
      <c r="M1864" s="17">
        <v>0</v>
      </c>
      <c r="N1864" s="17">
        <v>0</v>
      </c>
    </row>
    <row r="1865" spans="2:14">
      <c r="B1865" s="15">
        <v>2762045</v>
      </c>
      <c r="C1865" s="16">
        <v>38855</v>
      </c>
      <c r="D1865" s="15">
        <v>2006</v>
      </c>
      <c r="E1865" s="15"/>
      <c r="F1865" s="15" t="s">
        <v>962</v>
      </c>
      <c r="G1865" s="17"/>
      <c r="H1865" s="17"/>
      <c r="I1865" s="17">
        <v>1940</v>
      </c>
      <c r="J1865" s="17">
        <v>1746</v>
      </c>
      <c r="K1865" s="17">
        <v>1746</v>
      </c>
      <c r="L1865" s="17">
        <v>0</v>
      </c>
      <c r="M1865" s="17">
        <v>0</v>
      </c>
      <c r="N1865" s="17">
        <v>0</v>
      </c>
    </row>
    <row r="1866" spans="2:14">
      <c r="B1866" s="15">
        <v>2762045</v>
      </c>
      <c r="C1866" s="16">
        <v>38855</v>
      </c>
      <c r="D1866" s="15">
        <v>2006</v>
      </c>
      <c r="E1866" s="15"/>
      <c r="F1866" s="15" t="s">
        <v>963</v>
      </c>
      <c r="G1866" s="17"/>
      <c r="H1866" s="17"/>
      <c r="I1866" s="17">
        <v>1940</v>
      </c>
      <c r="J1866" s="17">
        <v>1746</v>
      </c>
      <c r="K1866" s="17">
        <v>1746</v>
      </c>
      <c r="L1866" s="17">
        <v>0</v>
      </c>
      <c r="M1866" s="17">
        <v>0</v>
      </c>
      <c r="N1866" s="17">
        <v>0</v>
      </c>
    </row>
    <row r="1867" spans="2:14">
      <c r="B1867" s="15">
        <v>2762425</v>
      </c>
      <c r="C1867" s="16">
        <v>38877</v>
      </c>
      <c r="D1867" s="15">
        <v>2006</v>
      </c>
      <c r="E1867" s="15"/>
      <c r="F1867" s="15" t="s">
        <v>961</v>
      </c>
      <c r="G1867" s="17"/>
      <c r="H1867" s="17"/>
      <c r="I1867" s="17">
        <v>1448.46</v>
      </c>
      <c r="J1867" s="17">
        <v>1448.46</v>
      </c>
      <c r="K1867" s="17">
        <v>1448.46</v>
      </c>
      <c r="L1867" s="17">
        <v>1448.46</v>
      </c>
      <c r="M1867" s="17">
        <v>1448.46</v>
      </c>
      <c r="N1867" s="17">
        <v>1448.46</v>
      </c>
    </row>
    <row r="1868" spans="2:14">
      <c r="B1868" s="15">
        <v>2762425</v>
      </c>
      <c r="C1868" s="16">
        <v>38877</v>
      </c>
      <c r="D1868" s="15">
        <v>2006</v>
      </c>
      <c r="E1868" s="15"/>
      <c r="F1868" s="15" t="s">
        <v>962</v>
      </c>
      <c r="G1868" s="17"/>
      <c r="H1868" s="17"/>
      <c r="I1868" s="17">
        <v>0</v>
      </c>
      <c r="J1868" s="17">
        <v>0</v>
      </c>
      <c r="K1868" s="17">
        <v>0</v>
      </c>
      <c r="L1868" s="17">
        <v>0</v>
      </c>
      <c r="M1868" s="17">
        <v>0</v>
      </c>
      <c r="N1868" s="17">
        <v>0</v>
      </c>
    </row>
    <row r="1869" spans="2:14">
      <c r="B1869" s="15">
        <v>2762425</v>
      </c>
      <c r="C1869" s="16">
        <v>38877</v>
      </c>
      <c r="D1869" s="15">
        <v>2006</v>
      </c>
      <c r="E1869" s="15"/>
      <c r="F1869" s="15" t="s">
        <v>963</v>
      </c>
      <c r="G1869" s="17"/>
      <c r="H1869" s="17"/>
      <c r="I1869" s="17">
        <v>1447.39</v>
      </c>
      <c r="J1869" s="17">
        <v>1447.39</v>
      </c>
      <c r="K1869" s="17">
        <v>1447.39</v>
      </c>
      <c r="L1869" s="17">
        <v>1447.39</v>
      </c>
      <c r="M1869" s="17">
        <v>1447.39</v>
      </c>
      <c r="N1869" s="17">
        <v>1447.39</v>
      </c>
    </row>
    <row r="1870" spans="2:14">
      <c r="B1870" s="15">
        <v>2768091</v>
      </c>
      <c r="C1870" s="16">
        <v>38894</v>
      </c>
      <c r="D1870" s="15">
        <v>2006</v>
      </c>
      <c r="E1870" s="15"/>
      <c r="F1870" s="15" t="s">
        <v>961</v>
      </c>
      <c r="G1870" s="17"/>
      <c r="H1870" s="17"/>
      <c r="I1870" s="17">
        <v>1256.25</v>
      </c>
      <c r="J1870" s="17">
        <v>1256.25</v>
      </c>
      <c r="K1870" s="17">
        <v>1256.25</v>
      </c>
      <c r="L1870" s="17">
        <v>1256.25</v>
      </c>
      <c r="M1870" s="17">
        <v>1256.25</v>
      </c>
      <c r="N1870" s="17">
        <v>1256.25</v>
      </c>
    </row>
    <row r="1871" spans="2:14">
      <c r="B1871" s="15">
        <v>2768091</v>
      </c>
      <c r="C1871" s="16">
        <v>38894</v>
      </c>
      <c r="D1871" s="15">
        <v>2006</v>
      </c>
      <c r="E1871" s="15"/>
      <c r="F1871" s="15" t="s">
        <v>962</v>
      </c>
      <c r="G1871" s="17"/>
      <c r="H1871" s="17"/>
      <c r="I1871" s="17">
        <v>0</v>
      </c>
      <c r="J1871" s="17">
        <v>0</v>
      </c>
      <c r="K1871" s="17">
        <v>0</v>
      </c>
      <c r="L1871" s="17">
        <v>0</v>
      </c>
      <c r="M1871" s="17">
        <v>0</v>
      </c>
      <c r="N1871" s="17">
        <v>0</v>
      </c>
    </row>
    <row r="1872" spans="2:14">
      <c r="B1872" s="15">
        <v>2768091</v>
      </c>
      <c r="C1872" s="16">
        <v>38894</v>
      </c>
      <c r="D1872" s="15">
        <v>2006</v>
      </c>
      <c r="E1872" s="15"/>
      <c r="F1872" s="15" t="s">
        <v>963</v>
      </c>
      <c r="G1872" s="17"/>
      <c r="H1872" s="17"/>
      <c r="I1872" s="17">
        <v>1256.25</v>
      </c>
      <c r="J1872" s="17">
        <v>1256.25</v>
      </c>
      <c r="K1872" s="17">
        <v>1256.25</v>
      </c>
      <c r="L1872" s="17">
        <v>1256.25</v>
      </c>
      <c r="M1872" s="17">
        <v>1256.25</v>
      </c>
      <c r="N1872" s="17">
        <v>1256.25</v>
      </c>
    </row>
    <row r="1873" spans="2:14">
      <c r="B1873" s="15">
        <v>2772135</v>
      </c>
      <c r="C1873" s="16">
        <v>38895</v>
      </c>
      <c r="D1873" s="15">
        <v>2006</v>
      </c>
      <c r="E1873" s="15"/>
      <c r="F1873" s="15" t="s">
        <v>961</v>
      </c>
      <c r="G1873" s="17"/>
      <c r="H1873" s="17"/>
      <c r="I1873" s="17">
        <v>0</v>
      </c>
      <c r="J1873" s="17">
        <v>0</v>
      </c>
      <c r="K1873" s="17">
        <v>54733.120000000003</v>
      </c>
      <c r="L1873" s="17">
        <v>54733.120000000003</v>
      </c>
      <c r="M1873" s="17">
        <v>54733.120000000003</v>
      </c>
      <c r="N1873" s="17">
        <v>54733.120000000003</v>
      </c>
    </row>
    <row r="1874" spans="2:14">
      <c r="B1874" s="15">
        <v>2772135</v>
      </c>
      <c r="C1874" s="16">
        <v>38895</v>
      </c>
      <c r="D1874" s="15">
        <v>2006</v>
      </c>
      <c r="E1874" s="15"/>
      <c r="F1874" s="15" t="s">
        <v>962</v>
      </c>
      <c r="G1874" s="17"/>
      <c r="H1874" s="17"/>
      <c r="I1874" s="17">
        <v>2425</v>
      </c>
      <c r="J1874" s="17">
        <v>36345.449999999997</v>
      </c>
      <c r="K1874" s="17">
        <v>0</v>
      </c>
      <c r="L1874" s="17">
        <v>0</v>
      </c>
      <c r="M1874" s="17">
        <v>0</v>
      </c>
      <c r="N1874" s="17">
        <v>0</v>
      </c>
    </row>
    <row r="1875" spans="2:14">
      <c r="B1875" s="15">
        <v>2772135</v>
      </c>
      <c r="C1875" s="16">
        <v>38895</v>
      </c>
      <c r="D1875" s="15">
        <v>2006</v>
      </c>
      <c r="E1875" s="15"/>
      <c r="F1875" s="15" t="s">
        <v>963</v>
      </c>
      <c r="G1875" s="17"/>
      <c r="H1875" s="17"/>
      <c r="I1875" s="17">
        <v>2425</v>
      </c>
      <c r="J1875" s="17">
        <v>36345.449999999997</v>
      </c>
      <c r="K1875" s="17">
        <v>54733.120000000003</v>
      </c>
      <c r="L1875" s="17">
        <v>54733.120000000003</v>
      </c>
      <c r="M1875" s="17">
        <v>54733.120000000003</v>
      </c>
      <c r="N1875" s="17">
        <v>54733.120000000003</v>
      </c>
    </row>
    <row r="1876" spans="2:14">
      <c r="B1876" s="15">
        <v>2772259</v>
      </c>
      <c r="C1876" s="16">
        <v>38886</v>
      </c>
      <c r="D1876" s="15">
        <v>2006</v>
      </c>
      <c r="E1876" s="15"/>
      <c r="F1876" s="15" t="s">
        <v>961</v>
      </c>
      <c r="G1876" s="17"/>
      <c r="H1876" s="17"/>
      <c r="I1876" s="17">
        <v>0</v>
      </c>
      <c r="J1876" s="17">
        <v>0</v>
      </c>
      <c r="K1876" s="17">
        <v>7432.84</v>
      </c>
      <c r="L1876" s="17">
        <v>7432.84</v>
      </c>
      <c r="M1876" s="17">
        <v>7432.84</v>
      </c>
      <c r="N1876" s="17">
        <v>7432.84</v>
      </c>
    </row>
    <row r="1877" spans="2:14">
      <c r="B1877" s="15">
        <v>2772259</v>
      </c>
      <c r="C1877" s="16">
        <v>38886</v>
      </c>
      <c r="D1877" s="15">
        <v>2006</v>
      </c>
      <c r="E1877" s="15"/>
      <c r="F1877" s="15" t="s">
        <v>962</v>
      </c>
      <c r="G1877" s="17"/>
      <c r="H1877" s="17"/>
      <c r="I1877" s="17">
        <v>6000</v>
      </c>
      <c r="J1877" s="17">
        <v>7432.84</v>
      </c>
      <c r="K1877" s="17">
        <v>0</v>
      </c>
      <c r="L1877" s="17">
        <v>0</v>
      </c>
      <c r="M1877" s="17">
        <v>0</v>
      </c>
      <c r="N1877" s="17">
        <v>0</v>
      </c>
    </row>
    <row r="1878" spans="2:14">
      <c r="B1878" s="15">
        <v>2772259</v>
      </c>
      <c r="C1878" s="16">
        <v>38886</v>
      </c>
      <c r="D1878" s="15">
        <v>2006</v>
      </c>
      <c r="E1878" s="15"/>
      <c r="F1878" s="15" t="s">
        <v>963</v>
      </c>
      <c r="G1878" s="17"/>
      <c r="H1878" s="17"/>
      <c r="I1878" s="17">
        <v>9786.31</v>
      </c>
      <c r="J1878" s="17">
        <v>16972.46</v>
      </c>
      <c r="K1878" s="17">
        <v>18645.62</v>
      </c>
      <c r="L1878" s="17">
        <v>18645.62</v>
      </c>
      <c r="M1878" s="17">
        <v>18645.62</v>
      </c>
      <c r="N1878" s="17">
        <v>18645.62</v>
      </c>
    </row>
    <row r="1879" spans="2:14">
      <c r="B1879" s="15">
        <v>2782050</v>
      </c>
      <c r="C1879" s="16">
        <v>38906</v>
      </c>
      <c r="D1879" s="15">
        <v>2006</v>
      </c>
      <c r="E1879" s="15"/>
      <c r="F1879" s="15" t="s">
        <v>961</v>
      </c>
      <c r="G1879" s="17"/>
      <c r="H1879" s="17"/>
      <c r="I1879" s="17">
        <v>0</v>
      </c>
      <c r="J1879" s="17">
        <v>0</v>
      </c>
      <c r="K1879" s="17">
        <v>0</v>
      </c>
      <c r="L1879" s="17">
        <v>0</v>
      </c>
      <c r="M1879" s="17">
        <v>0</v>
      </c>
      <c r="N1879" s="17">
        <v>0</v>
      </c>
    </row>
    <row r="1880" spans="2:14">
      <c r="B1880" s="15">
        <v>2782050</v>
      </c>
      <c r="C1880" s="16">
        <v>38906</v>
      </c>
      <c r="D1880" s="15">
        <v>2006</v>
      </c>
      <c r="E1880" s="15"/>
      <c r="F1880" s="15" t="s">
        <v>962</v>
      </c>
      <c r="G1880" s="17"/>
      <c r="H1880" s="17"/>
      <c r="I1880" s="17">
        <v>0</v>
      </c>
      <c r="J1880" s="17">
        <v>0</v>
      </c>
      <c r="K1880" s="17">
        <v>0</v>
      </c>
      <c r="L1880" s="17">
        <v>0</v>
      </c>
      <c r="M1880" s="17">
        <v>0</v>
      </c>
      <c r="N1880" s="17">
        <v>0</v>
      </c>
    </row>
    <row r="1881" spans="2:14">
      <c r="B1881" s="15">
        <v>2782050</v>
      </c>
      <c r="C1881" s="16">
        <v>38906</v>
      </c>
      <c r="D1881" s="15">
        <v>2006</v>
      </c>
      <c r="E1881" s="15"/>
      <c r="F1881" s="15" t="s">
        <v>963</v>
      </c>
      <c r="G1881" s="17"/>
      <c r="H1881" s="17"/>
      <c r="I1881" s="17">
        <v>2252.4899999999998</v>
      </c>
      <c r="J1881" s="17">
        <v>2252.4899999999998</v>
      </c>
      <c r="K1881" s="17">
        <v>2252.4899999999998</v>
      </c>
      <c r="L1881" s="17">
        <v>2252.4899999999998</v>
      </c>
      <c r="M1881" s="17">
        <v>2252.4899999999998</v>
      </c>
      <c r="N1881" s="17">
        <v>2252.4899999999998</v>
      </c>
    </row>
    <row r="1882" spans="2:14">
      <c r="B1882" s="15">
        <v>2783173</v>
      </c>
      <c r="C1882" s="16">
        <v>38842</v>
      </c>
      <c r="D1882" s="15">
        <v>2006</v>
      </c>
      <c r="E1882" s="15"/>
      <c r="F1882" s="15" t="s">
        <v>961</v>
      </c>
      <c r="G1882" s="17"/>
      <c r="H1882" s="17"/>
      <c r="I1882" s="17">
        <v>1490.47</v>
      </c>
      <c r="J1882" s="17">
        <v>1490.47</v>
      </c>
      <c r="K1882" s="17">
        <v>1490.47</v>
      </c>
      <c r="L1882" s="17">
        <v>1490.47</v>
      </c>
      <c r="M1882" s="17">
        <v>1490.47</v>
      </c>
      <c r="N1882" s="17">
        <v>1490.47</v>
      </c>
    </row>
    <row r="1883" spans="2:14">
      <c r="B1883" s="15">
        <v>2783173</v>
      </c>
      <c r="C1883" s="16">
        <v>38842</v>
      </c>
      <c r="D1883" s="15">
        <v>2006</v>
      </c>
      <c r="E1883" s="15"/>
      <c r="F1883" s="15" t="s">
        <v>962</v>
      </c>
      <c r="G1883" s="17"/>
      <c r="H1883" s="17"/>
      <c r="I1883" s="17">
        <v>0.03</v>
      </c>
      <c r="J1883" s="17">
        <v>0.03</v>
      </c>
      <c r="K1883" s="17">
        <v>0.03</v>
      </c>
      <c r="L1883" s="17">
        <v>0.03</v>
      </c>
      <c r="M1883" s="17">
        <v>0.03</v>
      </c>
      <c r="N1883" s="17">
        <v>0.03</v>
      </c>
    </row>
    <row r="1884" spans="2:14">
      <c r="B1884" s="15">
        <v>2783173</v>
      </c>
      <c r="C1884" s="16">
        <v>38842</v>
      </c>
      <c r="D1884" s="15">
        <v>2006</v>
      </c>
      <c r="E1884" s="15"/>
      <c r="F1884" s="15" t="s">
        <v>963</v>
      </c>
      <c r="G1884" s="17"/>
      <c r="H1884" s="17"/>
      <c r="I1884" s="17">
        <v>1490.5</v>
      </c>
      <c r="J1884" s="17">
        <v>1490.5</v>
      </c>
      <c r="K1884" s="17">
        <v>1490.5</v>
      </c>
      <c r="L1884" s="17">
        <v>1490.5</v>
      </c>
      <c r="M1884" s="17">
        <v>1490.5</v>
      </c>
      <c r="N1884" s="17">
        <v>1490.5</v>
      </c>
    </row>
    <row r="1885" spans="2:14">
      <c r="B1885" s="15">
        <v>2796274</v>
      </c>
      <c r="C1885" s="16">
        <v>38897</v>
      </c>
      <c r="D1885" s="15">
        <v>2006</v>
      </c>
      <c r="E1885" s="15"/>
      <c r="F1885" s="15" t="s">
        <v>961</v>
      </c>
      <c r="G1885" s="17"/>
      <c r="H1885" s="17"/>
      <c r="I1885" s="17">
        <v>0</v>
      </c>
      <c r="J1885" s="17">
        <v>0</v>
      </c>
      <c r="K1885" s="17">
        <v>2369600</v>
      </c>
      <c r="L1885" s="17">
        <v>2369600</v>
      </c>
      <c r="M1885" s="17">
        <v>7386205.5800000001</v>
      </c>
      <c r="N1885" s="17">
        <v>7386205.5800000001</v>
      </c>
    </row>
    <row r="1886" spans="2:14">
      <c r="B1886" s="15">
        <v>2796274</v>
      </c>
      <c r="C1886" s="16">
        <v>38897</v>
      </c>
      <c r="D1886" s="15">
        <v>2006</v>
      </c>
      <c r="E1886" s="15"/>
      <c r="F1886" s="15" t="s">
        <v>962</v>
      </c>
      <c r="G1886" s="17"/>
      <c r="H1886" s="17"/>
      <c r="I1886" s="17">
        <v>6000000</v>
      </c>
      <c r="J1886" s="17">
        <v>8000000</v>
      </c>
      <c r="K1886" s="17">
        <v>5630400</v>
      </c>
      <c r="L1886" s="17">
        <v>5630400</v>
      </c>
      <c r="M1886" s="17">
        <v>0.01</v>
      </c>
      <c r="N1886" s="17">
        <v>0.01</v>
      </c>
    </row>
    <row r="1887" spans="2:14">
      <c r="B1887" s="15">
        <v>2796274</v>
      </c>
      <c r="C1887" s="16">
        <v>38897</v>
      </c>
      <c r="D1887" s="15">
        <v>2006</v>
      </c>
      <c r="E1887" s="15"/>
      <c r="F1887" s="15" t="s">
        <v>963</v>
      </c>
      <c r="G1887" s="17"/>
      <c r="H1887" s="17"/>
      <c r="I1887" s="17">
        <v>6000000</v>
      </c>
      <c r="J1887" s="17">
        <v>8000000</v>
      </c>
      <c r="K1887" s="17">
        <v>8121578.29</v>
      </c>
      <c r="L1887" s="17">
        <v>8121578.29</v>
      </c>
      <c r="M1887" s="17">
        <v>7518857.3300000001</v>
      </c>
      <c r="N1887" s="17">
        <v>7518857.3300000001</v>
      </c>
    </row>
    <row r="1888" spans="2:14">
      <c r="B1888" s="15">
        <v>2805562</v>
      </c>
      <c r="C1888" s="16">
        <v>38910</v>
      </c>
      <c r="D1888" s="15">
        <v>2006</v>
      </c>
      <c r="E1888" s="15"/>
      <c r="F1888" s="15" t="s">
        <v>961</v>
      </c>
      <c r="G1888" s="17"/>
      <c r="H1888" s="17"/>
      <c r="I1888" s="17">
        <v>0</v>
      </c>
      <c r="J1888" s="17">
        <v>0</v>
      </c>
      <c r="K1888" s="17">
        <v>0</v>
      </c>
      <c r="L1888" s="17">
        <v>0</v>
      </c>
      <c r="M1888" s="17">
        <v>0</v>
      </c>
      <c r="N1888" s="17">
        <v>0</v>
      </c>
    </row>
    <row r="1889" spans="2:14">
      <c r="B1889" s="15">
        <v>2805562</v>
      </c>
      <c r="C1889" s="16">
        <v>38910</v>
      </c>
      <c r="D1889" s="15">
        <v>2006</v>
      </c>
      <c r="E1889" s="15"/>
      <c r="F1889" s="15" t="s">
        <v>962</v>
      </c>
      <c r="G1889" s="17"/>
      <c r="H1889" s="17"/>
      <c r="I1889" s="17">
        <v>3500000</v>
      </c>
      <c r="J1889" s="17">
        <v>0</v>
      </c>
      <c r="K1889" s="17">
        <v>0</v>
      </c>
      <c r="L1889" s="17">
        <v>0</v>
      </c>
      <c r="M1889" s="17">
        <v>0</v>
      </c>
      <c r="N1889" s="17">
        <v>0</v>
      </c>
    </row>
    <row r="1890" spans="2:14">
      <c r="B1890" s="15">
        <v>2805562</v>
      </c>
      <c r="C1890" s="16">
        <v>38910</v>
      </c>
      <c r="D1890" s="15">
        <v>2006</v>
      </c>
      <c r="E1890" s="15"/>
      <c r="F1890" s="15" t="s">
        <v>963</v>
      </c>
      <c r="G1890" s="17"/>
      <c r="H1890" s="17"/>
      <c r="I1890" s="17">
        <v>3500000</v>
      </c>
      <c r="J1890" s="17">
        <v>17924.25</v>
      </c>
      <c r="K1890" s="17">
        <v>20316.060000000001</v>
      </c>
      <c r="L1890" s="17">
        <v>20316.060000000001</v>
      </c>
      <c r="M1890" s="17">
        <v>20316.060000000001</v>
      </c>
      <c r="N1890" s="17">
        <v>20316.060000000001</v>
      </c>
    </row>
    <row r="1891" spans="2:14">
      <c r="B1891" s="15">
        <v>2807725</v>
      </c>
      <c r="C1891" s="16">
        <v>38790</v>
      </c>
      <c r="D1891" s="15">
        <v>2006</v>
      </c>
      <c r="E1891" s="15"/>
      <c r="F1891" s="15" t="s">
        <v>961</v>
      </c>
      <c r="G1891" s="17"/>
      <c r="H1891" s="17"/>
      <c r="I1891" s="17">
        <v>668.25</v>
      </c>
      <c r="J1891" s="17">
        <v>668.25</v>
      </c>
      <c r="K1891" s="17">
        <v>668.25</v>
      </c>
      <c r="L1891" s="17">
        <v>668.25</v>
      </c>
      <c r="M1891" s="17">
        <v>668.25</v>
      </c>
      <c r="N1891" s="17">
        <v>668.25</v>
      </c>
    </row>
    <row r="1892" spans="2:14">
      <c r="B1892" s="15">
        <v>2807725</v>
      </c>
      <c r="C1892" s="16">
        <v>38790</v>
      </c>
      <c r="D1892" s="15">
        <v>2006</v>
      </c>
      <c r="E1892" s="15"/>
      <c r="F1892" s="15" t="s">
        <v>962</v>
      </c>
      <c r="G1892" s="17"/>
      <c r="H1892" s="17"/>
      <c r="I1892" s="17">
        <v>0</v>
      </c>
      <c r="J1892" s="17">
        <v>0</v>
      </c>
      <c r="K1892" s="17">
        <v>0</v>
      </c>
      <c r="L1892" s="17">
        <v>0</v>
      </c>
      <c r="M1892" s="17">
        <v>0</v>
      </c>
      <c r="N1892" s="17">
        <v>0</v>
      </c>
    </row>
    <row r="1893" spans="2:14">
      <c r="B1893" s="15">
        <v>2807725</v>
      </c>
      <c r="C1893" s="16">
        <v>38790</v>
      </c>
      <c r="D1893" s="15">
        <v>2006</v>
      </c>
      <c r="E1893" s="15"/>
      <c r="F1893" s="15" t="s">
        <v>963</v>
      </c>
      <c r="G1893" s="17"/>
      <c r="H1893" s="17"/>
      <c r="I1893" s="17">
        <v>668.25</v>
      </c>
      <c r="J1893" s="17">
        <v>668.25</v>
      </c>
      <c r="K1893" s="17">
        <v>668.25</v>
      </c>
      <c r="L1893" s="17">
        <v>668.25</v>
      </c>
      <c r="M1893" s="17">
        <v>668.25</v>
      </c>
      <c r="N1893" s="17">
        <v>668.25</v>
      </c>
    </row>
    <row r="1894" spans="2:14">
      <c r="B1894" s="15">
        <v>2811032</v>
      </c>
      <c r="C1894" s="16">
        <v>38889</v>
      </c>
      <c r="D1894" s="15">
        <v>2006</v>
      </c>
      <c r="E1894" s="15"/>
      <c r="F1894" s="15" t="s">
        <v>961</v>
      </c>
      <c r="G1894" s="17"/>
      <c r="H1894" s="17"/>
      <c r="I1894" s="17">
        <v>0</v>
      </c>
      <c r="J1894" s="17">
        <v>0</v>
      </c>
      <c r="K1894" s="17">
        <v>0</v>
      </c>
      <c r="L1894" s="17">
        <v>0</v>
      </c>
      <c r="M1894" s="17">
        <v>0</v>
      </c>
      <c r="N1894" s="17">
        <v>0</v>
      </c>
    </row>
    <row r="1895" spans="2:14">
      <c r="B1895" s="15">
        <v>2811032</v>
      </c>
      <c r="C1895" s="16">
        <v>38889</v>
      </c>
      <c r="D1895" s="15">
        <v>2006</v>
      </c>
      <c r="E1895" s="15"/>
      <c r="F1895" s="15" t="s">
        <v>962</v>
      </c>
      <c r="G1895" s="17"/>
      <c r="H1895" s="17"/>
      <c r="I1895" s="17">
        <v>7579.65</v>
      </c>
      <c r="J1895" s="17">
        <v>0</v>
      </c>
      <c r="K1895" s="17">
        <v>0</v>
      </c>
      <c r="L1895" s="17">
        <v>0</v>
      </c>
      <c r="M1895" s="17">
        <v>0</v>
      </c>
      <c r="N1895" s="17">
        <v>0</v>
      </c>
    </row>
    <row r="1896" spans="2:14">
      <c r="B1896" s="15">
        <v>2811032</v>
      </c>
      <c r="C1896" s="16">
        <v>38889</v>
      </c>
      <c r="D1896" s="15">
        <v>2006</v>
      </c>
      <c r="E1896" s="15"/>
      <c r="F1896" s="15" t="s">
        <v>963</v>
      </c>
      <c r="G1896" s="17"/>
      <c r="H1896" s="17"/>
      <c r="I1896" s="17">
        <v>7579.65</v>
      </c>
      <c r="J1896" s="17">
        <v>0</v>
      </c>
      <c r="K1896" s="17">
        <v>0</v>
      </c>
      <c r="L1896" s="17">
        <v>0</v>
      </c>
      <c r="M1896" s="17">
        <v>0</v>
      </c>
      <c r="N1896" s="17">
        <v>0</v>
      </c>
    </row>
    <row r="1897" spans="2:14">
      <c r="B1897" s="15">
        <v>2813459</v>
      </c>
      <c r="C1897" s="16">
        <v>38861</v>
      </c>
      <c r="D1897" s="15">
        <v>2006</v>
      </c>
      <c r="E1897" s="15"/>
      <c r="F1897" s="15" t="s">
        <v>961</v>
      </c>
      <c r="G1897" s="17"/>
      <c r="H1897" s="17"/>
      <c r="I1897" s="17">
        <v>1788.46</v>
      </c>
      <c r="J1897" s="17">
        <v>1788.46</v>
      </c>
      <c r="K1897" s="17">
        <v>1788.46</v>
      </c>
      <c r="L1897" s="17">
        <v>1788.46</v>
      </c>
      <c r="M1897" s="17">
        <v>1788.46</v>
      </c>
      <c r="N1897" s="17">
        <v>1788.46</v>
      </c>
    </row>
    <row r="1898" spans="2:14">
      <c r="B1898" s="15">
        <v>2813459</v>
      </c>
      <c r="C1898" s="16">
        <v>38861</v>
      </c>
      <c r="D1898" s="15">
        <v>2006</v>
      </c>
      <c r="E1898" s="15"/>
      <c r="F1898" s="15" t="s">
        <v>962</v>
      </c>
      <c r="G1898" s="17"/>
      <c r="H1898" s="17"/>
      <c r="I1898" s="17">
        <v>1</v>
      </c>
      <c r="J1898" s="17">
        <v>1</v>
      </c>
      <c r="K1898" s="17">
        <v>1</v>
      </c>
      <c r="L1898" s="17">
        <v>1</v>
      </c>
      <c r="M1898" s="17">
        <v>1</v>
      </c>
      <c r="N1898" s="17">
        <v>1</v>
      </c>
    </row>
    <row r="1899" spans="2:14">
      <c r="B1899" s="15">
        <v>2813459</v>
      </c>
      <c r="C1899" s="16">
        <v>38861</v>
      </c>
      <c r="D1899" s="15">
        <v>2006</v>
      </c>
      <c r="E1899" s="15"/>
      <c r="F1899" s="15" t="s">
        <v>963</v>
      </c>
      <c r="G1899" s="17"/>
      <c r="H1899" s="17"/>
      <c r="I1899" s="17">
        <v>1789.46</v>
      </c>
      <c r="J1899" s="17">
        <v>1789.46</v>
      </c>
      <c r="K1899" s="17">
        <v>1789.46</v>
      </c>
      <c r="L1899" s="17">
        <v>1789.46</v>
      </c>
      <c r="M1899" s="17">
        <v>1789.46</v>
      </c>
      <c r="N1899" s="17">
        <v>1789.46</v>
      </c>
    </row>
    <row r="1900" spans="2:14">
      <c r="B1900" s="15">
        <v>2818912</v>
      </c>
      <c r="C1900" s="16">
        <v>38918</v>
      </c>
      <c r="D1900" s="15">
        <v>2006</v>
      </c>
      <c r="E1900" s="15"/>
      <c r="F1900" s="15" t="s">
        <v>961</v>
      </c>
      <c r="G1900" s="17"/>
      <c r="H1900" s="17"/>
      <c r="I1900" s="17">
        <v>0</v>
      </c>
      <c r="J1900" s="17">
        <v>0</v>
      </c>
      <c r="K1900" s="17">
        <v>0</v>
      </c>
      <c r="L1900" s="17">
        <v>0</v>
      </c>
      <c r="M1900" s="17">
        <v>0</v>
      </c>
      <c r="N1900" s="17">
        <v>0</v>
      </c>
    </row>
    <row r="1901" spans="2:14">
      <c r="B1901" s="15">
        <v>2818912</v>
      </c>
      <c r="C1901" s="16">
        <v>38918</v>
      </c>
      <c r="D1901" s="15">
        <v>2006</v>
      </c>
      <c r="E1901" s="15"/>
      <c r="F1901" s="15" t="s">
        <v>962</v>
      </c>
      <c r="G1901" s="17"/>
      <c r="H1901" s="17"/>
      <c r="I1901" s="17">
        <v>0</v>
      </c>
      <c r="J1901" s="17">
        <v>0</v>
      </c>
      <c r="K1901" s="17">
        <v>0</v>
      </c>
      <c r="L1901" s="17">
        <v>0</v>
      </c>
      <c r="M1901" s="17">
        <v>0</v>
      </c>
      <c r="N1901" s="17">
        <v>0</v>
      </c>
    </row>
    <row r="1902" spans="2:14">
      <c r="B1902" s="15">
        <v>2818912</v>
      </c>
      <c r="C1902" s="16">
        <v>38918</v>
      </c>
      <c r="D1902" s="15">
        <v>2006</v>
      </c>
      <c r="E1902" s="15"/>
      <c r="F1902" s="15" t="s">
        <v>963</v>
      </c>
      <c r="G1902" s="17"/>
      <c r="H1902" s="17"/>
      <c r="I1902" s="17">
        <v>1923.78</v>
      </c>
      <c r="J1902" s="17">
        <v>3035.59</v>
      </c>
      <c r="K1902" s="17">
        <v>3035.59</v>
      </c>
      <c r="L1902" s="17">
        <v>3035.59</v>
      </c>
      <c r="M1902" s="17">
        <v>3035.59</v>
      </c>
      <c r="N1902" s="17">
        <v>3035.59</v>
      </c>
    </row>
    <row r="1903" spans="2:14">
      <c r="B1903" s="15">
        <v>2819530</v>
      </c>
      <c r="C1903" s="16">
        <v>38900</v>
      </c>
      <c r="D1903" s="15">
        <v>2006</v>
      </c>
      <c r="E1903" s="15"/>
      <c r="F1903" s="15" t="s">
        <v>961</v>
      </c>
      <c r="G1903" s="17"/>
      <c r="H1903" s="17"/>
      <c r="I1903" s="17">
        <v>0</v>
      </c>
      <c r="J1903" s="17">
        <v>0</v>
      </c>
      <c r="K1903" s="17">
        <v>0</v>
      </c>
      <c r="L1903" s="17">
        <v>0</v>
      </c>
      <c r="M1903" s="17">
        <v>0</v>
      </c>
      <c r="N1903" s="17">
        <v>0</v>
      </c>
    </row>
    <row r="1904" spans="2:14">
      <c r="B1904" s="15">
        <v>2819530</v>
      </c>
      <c r="C1904" s="16">
        <v>38900</v>
      </c>
      <c r="D1904" s="15">
        <v>2006</v>
      </c>
      <c r="E1904" s="15"/>
      <c r="F1904" s="15" t="s">
        <v>962</v>
      </c>
      <c r="G1904" s="17"/>
      <c r="H1904" s="17"/>
      <c r="I1904" s="17">
        <v>0</v>
      </c>
      <c r="J1904" s="17">
        <v>0</v>
      </c>
      <c r="K1904" s="17">
        <v>0</v>
      </c>
      <c r="L1904" s="17">
        <v>0</v>
      </c>
      <c r="M1904" s="17">
        <v>0</v>
      </c>
      <c r="N1904" s="17">
        <v>0</v>
      </c>
    </row>
    <row r="1905" spans="2:14">
      <c r="B1905" s="15">
        <v>2819530</v>
      </c>
      <c r="C1905" s="16">
        <v>38900</v>
      </c>
      <c r="D1905" s="15">
        <v>2006</v>
      </c>
      <c r="E1905" s="15"/>
      <c r="F1905" s="15" t="s">
        <v>963</v>
      </c>
      <c r="G1905" s="17"/>
      <c r="H1905" s="17"/>
      <c r="I1905" s="17">
        <v>1134.3599999999999</v>
      </c>
      <c r="J1905" s="17">
        <v>1819.27</v>
      </c>
      <c r="K1905" s="17">
        <v>1819.27</v>
      </c>
      <c r="L1905" s="17">
        <v>1819.27</v>
      </c>
      <c r="M1905" s="17">
        <v>1819.27</v>
      </c>
      <c r="N1905" s="17">
        <v>1819.27</v>
      </c>
    </row>
    <row r="1906" spans="2:14">
      <c r="B1906" s="15">
        <v>2819654</v>
      </c>
      <c r="C1906" s="16">
        <v>38897</v>
      </c>
      <c r="D1906" s="15">
        <v>2006</v>
      </c>
      <c r="E1906" s="15"/>
      <c r="F1906" s="15" t="s">
        <v>961</v>
      </c>
      <c r="G1906" s="17"/>
      <c r="H1906" s="17"/>
      <c r="I1906" s="17">
        <v>0</v>
      </c>
      <c r="J1906" s="17">
        <v>0</v>
      </c>
      <c r="K1906" s="17">
        <v>0</v>
      </c>
      <c r="L1906" s="17">
        <v>0</v>
      </c>
      <c r="M1906" s="17">
        <v>0</v>
      </c>
      <c r="N1906" s="17">
        <v>0</v>
      </c>
    </row>
    <row r="1907" spans="2:14">
      <c r="B1907" s="15">
        <v>2819654</v>
      </c>
      <c r="C1907" s="16">
        <v>38897</v>
      </c>
      <c r="D1907" s="15">
        <v>2006</v>
      </c>
      <c r="E1907" s="15"/>
      <c r="F1907" s="15" t="s">
        <v>962</v>
      </c>
      <c r="G1907" s="17"/>
      <c r="H1907" s="17"/>
      <c r="I1907" s="17">
        <v>0</v>
      </c>
      <c r="J1907" s="17">
        <v>0</v>
      </c>
      <c r="K1907" s="17">
        <v>0</v>
      </c>
      <c r="L1907" s="17">
        <v>0</v>
      </c>
      <c r="M1907" s="17">
        <v>0</v>
      </c>
      <c r="N1907" s="17">
        <v>0</v>
      </c>
    </row>
    <row r="1908" spans="2:14">
      <c r="B1908" s="15">
        <v>2819654</v>
      </c>
      <c r="C1908" s="16">
        <v>38897</v>
      </c>
      <c r="D1908" s="15">
        <v>2006</v>
      </c>
      <c r="E1908" s="15"/>
      <c r="F1908" s="15" t="s">
        <v>963</v>
      </c>
      <c r="G1908" s="17"/>
      <c r="H1908" s="17"/>
      <c r="I1908" s="17">
        <v>1301.8699999999999</v>
      </c>
      <c r="J1908" s="17">
        <v>1301.8699999999999</v>
      </c>
      <c r="K1908" s="17">
        <v>1301.8699999999999</v>
      </c>
      <c r="L1908" s="17">
        <v>1301.8699999999999</v>
      </c>
      <c r="M1908" s="17">
        <v>1301.8699999999999</v>
      </c>
      <c r="N1908" s="17">
        <v>1301.8699999999999</v>
      </c>
    </row>
    <row r="1909" spans="2:14">
      <c r="B1909" s="15">
        <v>2820447</v>
      </c>
      <c r="C1909" s="16">
        <v>38890</v>
      </c>
      <c r="D1909" s="15">
        <v>2006</v>
      </c>
      <c r="E1909" s="15"/>
      <c r="F1909" s="15" t="s">
        <v>961</v>
      </c>
      <c r="G1909" s="17"/>
      <c r="H1909" s="17"/>
      <c r="I1909" s="17">
        <v>4272.43</v>
      </c>
      <c r="J1909" s="17">
        <v>4272.43</v>
      </c>
      <c r="K1909" s="17">
        <v>4272.43</v>
      </c>
      <c r="L1909" s="17">
        <v>4272.43</v>
      </c>
      <c r="M1909" s="17">
        <v>4272.43</v>
      </c>
      <c r="N1909" s="17">
        <v>4272.43</v>
      </c>
    </row>
    <row r="1910" spans="2:14">
      <c r="B1910" s="15">
        <v>2820447</v>
      </c>
      <c r="C1910" s="16">
        <v>38890</v>
      </c>
      <c r="D1910" s="15">
        <v>2006</v>
      </c>
      <c r="E1910" s="15"/>
      <c r="F1910" s="15" t="s">
        <v>962</v>
      </c>
      <c r="G1910" s="17"/>
      <c r="H1910" s="17"/>
      <c r="I1910" s="17">
        <v>0</v>
      </c>
      <c r="J1910" s="17">
        <v>0</v>
      </c>
      <c r="K1910" s="17">
        <v>0</v>
      </c>
      <c r="L1910" s="17">
        <v>0</v>
      </c>
      <c r="M1910" s="17">
        <v>0</v>
      </c>
      <c r="N1910" s="17">
        <v>0</v>
      </c>
    </row>
    <row r="1911" spans="2:14">
      <c r="B1911" s="15">
        <v>2820447</v>
      </c>
      <c r="C1911" s="16">
        <v>38890</v>
      </c>
      <c r="D1911" s="15">
        <v>2006</v>
      </c>
      <c r="E1911" s="15"/>
      <c r="F1911" s="15" t="s">
        <v>963</v>
      </c>
      <c r="G1911" s="17"/>
      <c r="H1911" s="17"/>
      <c r="I1911" s="17">
        <v>4272.42</v>
      </c>
      <c r="J1911" s="17">
        <v>4272.42</v>
      </c>
      <c r="K1911" s="17">
        <v>4272.42</v>
      </c>
      <c r="L1911" s="17">
        <v>4272.42</v>
      </c>
      <c r="M1911" s="17">
        <v>4272.42</v>
      </c>
      <c r="N1911" s="17">
        <v>4272.42</v>
      </c>
    </row>
    <row r="1912" spans="2:14">
      <c r="B1912" s="15">
        <v>2841310</v>
      </c>
      <c r="C1912" s="16">
        <v>38904</v>
      </c>
      <c r="D1912" s="15">
        <v>2006</v>
      </c>
      <c r="E1912" s="15"/>
      <c r="F1912" s="15" t="s">
        <v>961</v>
      </c>
      <c r="G1912" s="17"/>
      <c r="H1912" s="17"/>
      <c r="I1912" s="17">
        <v>0</v>
      </c>
      <c r="J1912" s="17">
        <v>0</v>
      </c>
      <c r="K1912" s="17">
        <v>0</v>
      </c>
      <c r="L1912" s="17">
        <v>0</v>
      </c>
      <c r="M1912" s="17">
        <v>0</v>
      </c>
      <c r="N1912" s="17">
        <v>0</v>
      </c>
    </row>
    <row r="1913" spans="2:14">
      <c r="B1913" s="15">
        <v>2841310</v>
      </c>
      <c r="C1913" s="16">
        <v>38904</v>
      </c>
      <c r="D1913" s="15">
        <v>2006</v>
      </c>
      <c r="E1913" s="15"/>
      <c r="F1913" s="15" t="s">
        <v>962</v>
      </c>
      <c r="G1913" s="17"/>
      <c r="H1913" s="17"/>
      <c r="I1913" s="17">
        <v>0</v>
      </c>
      <c r="J1913" s="17">
        <v>0</v>
      </c>
      <c r="K1913" s="17">
        <v>0</v>
      </c>
      <c r="L1913" s="17">
        <v>0</v>
      </c>
      <c r="M1913" s="17">
        <v>0</v>
      </c>
      <c r="N1913" s="17">
        <v>0</v>
      </c>
    </row>
    <row r="1914" spans="2:14">
      <c r="B1914" s="15">
        <v>2841310</v>
      </c>
      <c r="C1914" s="16">
        <v>38904</v>
      </c>
      <c r="D1914" s="15">
        <v>2006</v>
      </c>
      <c r="E1914" s="15"/>
      <c r="F1914" s="15" t="s">
        <v>963</v>
      </c>
      <c r="G1914" s="17"/>
      <c r="H1914" s="17"/>
      <c r="I1914" s="17">
        <v>1628.75</v>
      </c>
      <c r="J1914" s="17">
        <v>1628.75</v>
      </c>
      <c r="K1914" s="17">
        <v>4336.12</v>
      </c>
      <c r="L1914" s="17">
        <v>4336.12</v>
      </c>
      <c r="M1914" s="17">
        <v>4336.12</v>
      </c>
      <c r="N1914" s="17">
        <v>4336.12</v>
      </c>
    </row>
    <row r="1915" spans="2:14">
      <c r="B1915" s="15">
        <v>2848422</v>
      </c>
      <c r="C1915" s="16">
        <v>38918</v>
      </c>
      <c r="D1915" s="15">
        <v>2006</v>
      </c>
      <c r="E1915" s="15"/>
      <c r="F1915" s="15" t="s">
        <v>961</v>
      </c>
      <c r="G1915" s="17"/>
      <c r="H1915" s="17"/>
      <c r="I1915" s="17">
        <v>0</v>
      </c>
      <c r="J1915" s="17">
        <v>0</v>
      </c>
      <c r="K1915" s="17">
        <v>0</v>
      </c>
      <c r="L1915" s="17">
        <v>0</v>
      </c>
      <c r="M1915" s="17">
        <v>0</v>
      </c>
      <c r="N1915" s="17">
        <v>0</v>
      </c>
    </row>
    <row r="1916" spans="2:14">
      <c r="B1916" s="15">
        <v>2848422</v>
      </c>
      <c r="C1916" s="16">
        <v>38918</v>
      </c>
      <c r="D1916" s="15">
        <v>2006</v>
      </c>
      <c r="E1916" s="15"/>
      <c r="F1916" s="15" t="s">
        <v>962</v>
      </c>
      <c r="G1916" s="17"/>
      <c r="H1916" s="17"/>
      <c r="I1916" s="17">
        <v>400000</v>
      </c>
      <c r="J1916" s="17">
        <v>0</v>
      </c>
      <c r="K1916" s="17">
        <v>0</v>
      </c>
      <c r="L1916" s="17">
        <v>0</v>
      </c>
      <c r="M1916" s="17">
        <v>0</v>
      </c>
      <c r="N1916" s="17">
        <v>0</v>
      </c>
    </row>
    <row r="1917" spans="2:14">
      <c r="B1917" s="15">
        <v>2848422</v>
      </c>
      <c r="C1917" s="16">
        <v>38918</v>
      </c>
      <c r="D1917" s="15">
        <v>2006</v>
      </c>
      <c r="E1917" s="15"/>
      <c r="F1917" s="15" t="s">
        <v>963</v>
      </c>
      <c r="G1917" s="17"/>
      <c r="H1917" s="17"/>
      <c r="I1917" s="17">
        <v>400000</v>
      </c>
      <c r="J1917" s="17">
        <v>0</v>
      </c>
      <c r="K1917" s="17">
        <v>0</v>
      </c>
      <c r="L1917" s="17">
        <v>0</v>
      </c>
      <c r="M1917" s="17">
        <v>0</v>
      </c>
      <c r="N1917" s="17">
        <v>0</v>
      </c>
    </row>
    <row r="1918" spans="2:14">
      <c r="B1918" s="15">
        <v>2848851</v>
      </c>
      <c r="C1918" s="16">
        <v>38919</v>
      </c>
      <c r="D1918" s="15">
        <v>2006</v>
      </c>
      <c r="E1918" s="15"/>
      <c r="F1918" s="15" t="s">
        <v>961</v>
      </c>
      <c r="G1918" s="17"/>
      <c r="H1918" s="17"/>
      <c r="I1918" s="17">
        <v>0</v>
      </c>
      <c r="J1918" s="17">
        <v>928.02</v>
      </c>
      <c r="K1918" s="17">
        <v>928.02</v>
      </c>
      <c r="L1918" s="17">
        <v>928.02</v>
      </c>
      <c r="M1918" s="17">
        <v>928.02</v>
      </c>
      <c r="N1918" s="17">
        <v>928.02</v>
      </c>
    </row>
    <row r="1919" spans="2:14">
      <c r="B1919" s="15">
        <v>2848851</v>
      </c>
      <c r="C1919" s="16">
        <v>38919</v>
      </c>
      <c r="D1919" s="15">
        <v>2006</v>
      </c>
      <c r="E1919" s="15"/>
      <c r="F1919" s="15" t="s">
        <v>962</v>
      </c>
      <c r="G1919" s="17"/>
      <c r="H1919" s="17"/>
      <c r="I1919" s="17">
        <v>1700</v>
      </c>
      <c r="J1919" s="17">
        <v>0</v>
      </c>
      <c r="K1919" s="17">
        <v>0</v>
      </c>
      <c r="L1919" s="17">
        <v>0</v>
      </c>
      <c r="M1919" s="17">
        <v>0</v>
      </c>
      <c r="N1919" s="17">
        <v>0</v>
      </c>
    </row>
    <row r="1920" spans="2:14">
      <c r="B1920" s="15">
        <v>2848851</v>
      </c>
      <c r="C1920" s="16">
        <v>38919</v>
      </c>
      <c r="D1920" s="15">
        <v>2006</v>
      </c>
      <c r="E1920" s="15"/>
      <c r="F1920" s="15" t="s">
        <v>963</v>
      </c>
      <c r="G1920" s="17"/>
      <c r="H1920" s="17"/>
      <c r="I1920" s="17">
        <v>1700</v>
      </c>
      <c r="J1920" s="17">
        <v>928.01</v>
      </c>
      <c r="K1920" s="17">
        <v>928.01</v>
      </c>
      <c r="L1920" s="17">
        <v>928.01</v>
      </c>
      <c r="M1920" s="17">
        <v>928.01</v>
      </c>
      <c r="N1920" s="17">
        <v>928.01</v>
      </c>
    </row>
    <row r="1921" spans="2:14">
      <c r="B1921" s="15">
        <v>2856144</v>
      </c>
      <c r="C1921" s="16">
        <v>38925</v>
      </c>
      <c r="D1921" s="15">
        <v>2006</v>
      </c>
      <c r="E1921" s="15"/>
      <c r="F1921" s="15" t="s">
        <v>961</v>
      </c>
      <c r="G1921" s="17"/>
      <c r="H1921" s="17"/>
      <c r="I1921" s="17">
        <v>0</v>
      </c>
      <c r="J1921" s="17">
        <v>0</v>
      </c>
      <c r="K1921" s="17">
        <v>0</v>
      </c>
      <c r="L1921" s="17">
        <v>0</v>
      </c>
      <c r="M1921" s="17">
        <v>0</v>
      </c>
      <c r="N1921" s="17">
        <v>0</v>
      </c>
    </row>
    <row r="1922" spans="2:14">
      <c r="B1922" s="15">
        <v>2856144</v>
      </c>
      <c r="C1922" s="16">
        <v>38925</v>
      </c>
      <c r="D1922" s="15">
        <v>2006</v>
      </c>
      <c r="E1922" s="15"/>
      <c r="F1922" s="15" t="s">
        <v>962</v>
      </c>
      <c r="G1922" s="17"/>
      <c r="H1922" s="17"/>
      <c r="I1922" s="17">
        <v>1500000</v>
      </c>
      <c r="J1922" s="17">
        <v>0</v>
      </c>
      <c r="K1922" s="17">
        <v>0</v>
      </c>
      <c r="L1922" s="17">
        <v>0</v>
      </c>
      <c r="M1922" s="17">
        <v>0</v>
      </c>
      <c r="N1922" s="17">
        <v>0</v>
      </c>
    </row>
    <row r="1923" spans="2:14">
      <c r="B1923" s="15">
        <v>2856144</v>
      </c>
      <c r="C1923" s="16">
        <v>38925</v>
      </c>
      <c r="D1923" s="15">
        <v>2006</v>
      </c>
      <c r="E1923" s="15"/>
      <c r="F1923" s="15" t="s">
        <v>963</v>
      </c>
      <c r="G1923" s="17"/>
      <c r="H1923" s="17"/>
      <c r="I1923" s="17">
        <v>1500925.35</v>
      </c>
      <c r="J1923" s="17">
        <v>164323.5</v>
      </c>
      <c r="K1923" s="17">
        <v>217931.64</v>
      </c>
      <c r="L1923" s="17">
        <v>446855.87</v>
      </c>
      <c r="M1923" s="17">
        <v>446855.87</v>
      </c>
      <c r="N1923" s="17">
        <v>446855.87</v>
      </c>
    </row>
    <row r="1924" spans="2:14">
      <c r="B1924" s="15">
        <v>2857704</v>
      </c>
      <c r="C1924" s="16">
        <v>38914</v>
      </c>
      <c r="D1924" s="15">
        <v>2006</v>
      </c>
      <c r="E1924" s="15"/>
      <c r="F1924" s="15" t="s">
        <v>961</v>
      </c>
      <c r="G1924" s="17"/>
      <c r="H1924" s="17"/>
      <c r="I1924" s="17">
        <v>0</v>
      </c>
      <c r="J1924" s="17">
        <v>0</v>
      </c>
      <c r="K1924" s="17">
        <v>0</v>
      </c>
      <c r="L1924" s="17">
        <v>0</v>
      </c>
      <c r="M1924" s="17">
        <v>0</v>
      </c>
      <c r="N1924" s="17">
        <v>0</v>
      </c>
    </row>
    <row r="1925" spans="2:14">
      <c r="B1925" s="15">
        <v>2857704</v>
      </c>
      <c r="C1925" s="16">
        <v>38914</v>
      </c>
      <c r="D1925" s="15">
        <v>2006</v>
      </c>
      <c r="E1925" s="15"/>
      <c r="F1925" s="15" t="s">
        <v>962</v>
      </c>
      <c r="G1925" s="17"/>
      <c r="H1925" s="17"/>
      <c r="I1925" s="17">
        <v>0</v>
      </c>
      <c r="J1925" s="17">
        <v>0</v>
      </c>
      <c r="K1925" s="17">
        <v>0</v>
      </c>
      <c r="L1925" s="17">
        <v>0</v>
      </c>
      <c r="M1925" s="17">
        <v>0</v>
      </c>
      <c r="N1925" s="17">
        <v>0</v>
      </c>
    </row>
    <row r="1926" spans="2:14">
      <c r="B1926" s="15">
        <v>2857704</v>
      </c>
      <c r="C1926" s="16">
        <v>38914</v>
      </c>
      <c r="D1926" s="15">
        <v>2006</v>
      </c>
      <c r="E1926" s="15"/>
      <c r="F1926" s="15" t="s">
        <v>963</v>
      </c>
      <c r="G1926" s="17"/>
      <c r="H1926" s="17"/>
      <c r="I1926" s="17">
        <v>2068.9499999999998</v>
      </c>
      <c r="J1926" s="17">
        <v>4324.83</v>
      </c>
      <c r="K1926" s="17">
        <v>4812.93</v>
      </c>
      <c r="L1926" s="17">
        <v>4812.93</v>
      </c>
      <c r="M1926" s="17">
        <v>4812.93</v>
      </c>
      <c r="N1926" s="17">
        <v>4812.93</v>
      </c>
    </row>
    <row r="1927" spans="2:14">
      <c r="B1927" s="15">
        <v>2857738</v>
      </c>
      <c r="C1927" s="16">
        <v>38908</v>
      </c>
      <c r="D1927" s="15">
        <v>2006</v>
      </c>
      <c r="E1927" s="15"/>
      <c r="F1927" s="15" t="s">
        <v>961</v>
      </c>
      <c r="G1927" s="17"/>
      <c r="H1927" s="17"/>
      <c r="I1927" s="17">
        <v>358.66</v>
      </c>
      <c r="J1927" s="17">
        <v>358.66</v>
      </c>
      <c r="K1927" s="17">
        <v>358.66</v>
      </c>
      <c r="L1927" s="17">
        <v>358.66</v>
      </c>
      <c r="M1927" s="17">
        <v>358.66</v>
      </c>
      <c r="N1927" s="17">
        <v>358.66</v>
      </c>
    </row>
    <row r="1928" spans="2:14">
      <c r="B1928" s="15">
        <v>2857738</v>
      </c>
      <c r="C1928" s="16">
        <v>38908</v>
      </c>
      <c r="D1928" s="15">
        <v>2006</v>
      </c>
      <c r="E1928" s="15"/>
      <c r="F1928" s="15" t="s">
        <v>962</v>
      </c>
      <c r="G1928" s="17"/>
      <c r="H1928" s="17"/>
      <c r="I1928" s="17">
        <v>0</v>
      </c>
      <c r="J1928" s="17">
        <v>0</v>
      </c>
      <c r="K1928" s="17">
        <v>0</v>
      </c>
      <c r="L1928" s="17">
        <v>0</v>
      </c>
      <c r="M1928" s="17">
        <v>0</v>
      </c>
      <c r="N1928" s="17">
        <v>0</v>
      </c>
    </row>
    <row r="1929" spans="2:14">
      <c r="B1929" s="15">
        <v>2857738</v>
      </c>
      <c r="C1929" s="16">
        <v>38908</v>
      </c>
      <c r="D1929" s="15">
        <v>2006</v>
      </c>
      <c r="E1929" s="15"/>
      <c r="F1929" s="15" t="s">
        <v>963</v>
      </c>
      <c r="G1929" s="17"/>
      <c r="H1929" s="17"/>
      <c r="I1929" s="17">
        <v>358.66</v>
      </c>
      <c r="J1929" s="17">
        <v>358.66</v>
      </c>
      <c r="K1929" s="17">
        <v>358.66</v>
      </c>
      <c r="L1929" s="17">
        <v>358.66</v>
      </c>
      <c r="M1929" s="17">
        <v>358.66</v>
      </c>
      <c r="N1929" s="17">
        <v>358.66</v>
      </c>
    </row>
    <row r="1930" spans="2:14">
      <c r="B1930" s="15">
        <v>2872604</v>
      </c>
      <c r="C1930" s="16">
        <v>38916</v>
      </c>
      <c r="D1930" s="15">
        <v>2006</v>
      </c>
      <c r="E1930" s="15"/>
      <c r="F1930" s="15" t="s">
        <v>961</v>
      </c>
      <c r="G1930" s="17"/>
      <c r="H1930" s="17"/>
      <c r="I1930" s="17">
        <v>514.65</v>
      </c>
      <c r="J1930" s="17">
        <v>514.65</v>
      </c>
      <c r="K1930" s="17">
        <v>514.65</v>
      </c>
      <c r="L1930" s="17">
        <v>514.65</v>
      </c>
      <c r="M1930" s="17">
        <v>514.65</v>
      </c>
      <c r="N1930" s="17">
        <v>514.65</v>
      </c>
    </row>
    <row r="1931" spans="2:14">
      <c r="B1931" s="15">
        <v>2872604</v>
      </c>
      <c r="C1931" s="16">
        <v>38916</v>
      </c>
      <c r="D1931" s="15">
        <v>2006</v>
      </c>
      <c r="E1931" s="15"/>
      <c r="F1931" s="15" t="s">
        <v>962</v>
      </c>
      <c r="G1931" s="17"/>
      <c r="H1931" s="17"/>
      <c r="I1931" s="17">
        <v>0</v>
      </c>
      <c r="J1931" s="17">
        <v>0</v>
      </c>
      <c r="K1931" s="17">
        <v>0</v>
      </c>
      <c r="L1931" s="17">
        <v>0</v>
      </c>
      <c r="M1931" s="17">
        <v>0</v>
      </c>
      <c r="N1931" s="17">
        <v>0</v>
      </c>
    </row>
    <row r="1932" spans="2:14">
      <c r="B1932" s="15">
        <v>2872604</v>
      </c>
      <c r="C1932" s="16">
        <v>38916</v>
      </c>
      <c r="D1932" s="15">
        <v>2006</v>
      </c>
      <c r="E1932" s="15"/>
      <c r="F1932" s="15" t="s">
        <v>963</v>
      </c>
      <c r="G1932" s="17"/>
      <c r="H1932" s="17"/>
      <c r="I1932" s="17">
        <v>514.65</v>
      </c>
      <c r="J1932" s="17">
        <v>514.65</v>
      </c>
      <c r="K1932" s="17">
        <v>514.65</v>
      </c>
      <c r="L1932" s="17">
        <v>514.65</v>
      </c>
      <c r="M1932" s="17">
        <v>514.65</v>
      </c>
      <c r="N1932" s="17">
        <v>514.65</v>
      </c>
    </row>
    <row r="1933" spans="2:14">
      <c r="B1933" s="15">
        <v>2875581</v>
      </c>
      <c r="C1933" s="16">
        <v>38868</v>
      </c>
      <c r="D1933" s="15">
        <v>2006</v>
      </c>
      <c r="E1933" s="15"/>
      <c r="F1933" s="15" t="s">
        <v>961</v>
      </c>
      <c r="G1933" s="17"/>
      <c r="H1933" s="17"/>
      <c r="I1933" s="17">
        <v>0</v>
      </c>
      <c r="J1933" s="17">
        <v>2142.66</v>
      </c>
      <c r="K1933" s="17">
        <v>2142.66</v>
      </c>
      <c r="L1933" s="17">
        <v>2142.66</v>
      </c>
      <c r="M1933" s="17">
        <v>2142.66</v>
      </c>
      <c r="N1933" s="17">
        <v>2142.66</v>
      </c>
    </row>
    <row r="1934" spans="2:14">
      <c r="B1934" s="15">
        <v>2875581</v>
      </c>
      <c r="C1934" s="16">
        <v>38868</v>
      </c>
      <c r="D1934" s="15">
        <v>2006</v>
      </c>
      <c r="E1934" s="15"/>
      <c r="F1934" s="15" t="s">
        <v>962</v>
      </c>
      <c r="G1934" s="17"/>
      <c r="H1934" s="17"/>
      <c r="I1934" s="17">
        <v>2142.65</v>
      </c>
      <c r="J1934" s="17">
        <v>0</v>
      </c>
      <c r="K1934" s="17">
        <v>0</v>
      </c>
      <c r="L1934" s="17">
        <v>0</v>
      </c>
      <c r="M1934" s="17">
        <v>0</v>
      </c>
      <c r="N1934" s="17">
        <v>0</v>
      </c>
    </row>
    <row r="1935" spans="2:14">
      <c r="B1935" s="15">
        <v>2875581</v>
      </c>
      <c r="C1935" s="16">
        <v>38868</v>
      </c>
      <c r="D1935" s="15">
        <v>2006</v>
      </c>
      <c r="E1935" s="15"/>
      <c r="F1935" s="15" t="s">
        <v>963</v>
      </c>
      <c r="G1935" s="17"/>
      <c r="H1935" s="17"/>
      <c r="I1935" s="17">
        <v>2142.65</v>
      </c>
      <c r="J1935" s="17">
        <v>2142.65</v>
      </c>
      <c r="K1935" s="17">
        <v>2142.65</v>
      </c>
      <c r="L1935" s="17">
        <v>2142.65</v>
      </c>
      <c r="M1935" s="17">
        <v>2142.65</v>
      </c>
      <c r="N1935" s="17">
        <v>2142.65</v>
      </c>
    </row>
    <row r="1936" spans="2:14">
      <c r="B1936" s="15">
        <v>2885929</v>
      </c>
      <c r="C1936" s="16">
        <v>38925</v>
      </c>
      <c r="D1936" s="15">
        <v>2006</v>
      </c>
      <c r="E1936" s="15"/>
      <c r="F1936" s="15" t="s">
        <v>961</v>
      </c>
      <c r="G1936" s="17"/>
      <c r="H1936" s="17"/>
      <c r="I1936" s="17">
        <v>0</v>
      </c>
      <c r="J1936" s="17">
        <v>0</v>
      </c>
      <c r="K1936" s="17">
        <v>0</v>
      </c>
      <c r="L1936" s="17">
        <v>0</v>
      </c>
      <c r="M1936" s="17">
        <v>0</v>
      </c>
      <c r="N1936" s="17">
        <v>0</v>
      </c>
    </row>
    <row r="1937" spans="2:14">
      <c r="B1937" s="15">
        <v>2885929</v>
      </c>
      <c r="C1937" s="16">
        <v>38925</v>
      </c>
      <c r="D1937" s="15">
        <v>2006</v>
      </c>
      <c r="E1937" s="15"/>
      <c r="F1937" s="15" t="s">
        <v>962</v>
      </c>
      <c r="G1937" s="17"/>
      <c r="H1937" s="17"/>
      <c r="I1937" s="17">
        <v>0</v>
      </c>
      <c r="J1937" s="17">
        <v>0</v>
      </c>
      <c r="K1937" s="17">
        <v>0</v>
      </c>
      <c r="L1937" s="17">
        <v>0</v>
      </c>
      <c r="M1937" s="17">
        <v>0</v>
      </c>
      <c r="N1937" s="17">
        <v>0</v>
      </c>
    </row>
    <row r="1938" spans="2:14">
      <c r="B1938" s="15">
        <v>2885929</v>
      </c>
      <c r="C1938" s="16">
        <v>38925</v>
      </c>
      <c r="D1938" s="15">
        <v>2006</v>
      </c>
      <c r="E1938" s="15"/>
      <c r="F1938" s="15" t="s">
        <v>963</v>
      </c>
      <c r="G1938" s="17"/>
      <c r="H1938" s="17"/>
      <c r="I1938" s="17">
        <v>2695.13</v>
      </c>
      <c r="J1938" s="17">
        <v>2891.11</v>
      </c>
      <c r="K1938" s="17">
        <v>2891.11</v>
      </c>
      <c r="L1938" s="17">
        <v>2891.11</v>
      </c>
      <c r="M1938" s="17">
        <v>2891.11</v>
      </c>
      <c r="N1938" s="17">
        <v>2891.11</v>
      </c>
    </row>
    <row r="1939" spans="2:14">
      <c r="B1939" s="15">
        <v>2892594</v>
      </c>
      <c r="C1939" s="16">
        <v>38931</v>
      </c>
      <c r="D1939" s="15">
        <v>2006</v>
      </c>
      <c r="E1939" s="15"/>
      <c r="F1939" s="15" t="s">
        <v>961</v>
      </c>
      <c r="G1939" s="17"/>
      <c r="H1939" s="17"/>
      <c r="I1939" s="17">
        <v>0</v>
      </c>
      <c r="J1939" s="17">
        <v>0</v>
      </c>
      <c r="K1939" s="17">
        <v>0</v>
      </c>
      <c r="L1939" s="17">
        <v>0</v>
      </c>
      <c r="M1939" s="17">
        <v>0</v>
      </c>
      <c r="N1939" s="17">
        <v>0</v>
      </c>
    </row>
    <row r="1940" spans="2:14">
      <c r="B1940" s="15">
        <v>2892594</v>
      </c>
      <c r="C1940" s="16">
        <v>38931</v>
      </c>
      <c r="D1940" s="15">
        <v>2006</v>
      </c>
      <c r="E1940" s="15"/>
      <c r="F1940" s="15" t="s">
        <v>962</v>
      </c>
      <c r="G1940" s="17"/>
      <c r="H1940" s="17"/>
      <c r="I1940" s="17">
        <v>0</v>
      </c>
      <c r="J1940" s="17">
        <v>0</v>
      </c>
      <c r="K1940" s="17">
        <v>0</v>
      </c>
      <c r="L1940" s="17">
        <v>0</v>
      </c>
      <c r="M1940" s="17">
        <v>0</v>
      </c>
      <c r="N1940" s="17">
        <v>0</v>
      </c>
    </row>
    <row r="1941" spans="2:14">
      <c r="B1941" s="15">
        <v>2892594</v>
      </c>
      <c r="C1941" s="16">
        <v>38931</v>
      </c>
      <c r="D1941" s="15">
        <v>2006</v>
      </c>
      <c r="E1941" s="15"/>
      <c r="F1941" s="15" t="s">
        <v>963</v>
      </c>
      <c r="G1941" s="17"/>
      <c r="H1941" s="17"/>
      <c r="I1941" s="17">
        <v>2643.78</v>
      </c>
      <c r="J1941" s="17">
        <v>3196.37</v>
      </c>
      <c r="K1941" s="17">
        <v>3196.37</v>
      </c>
      <c r="L1941" s="17">
        <v>3196.37</v>
      </c>
      <c r="M1941" s="17">
        <v>3196.37</v>
      </c>
      <c r="N1941" s="17">
        <v>3196.37</v>
      </c>
    </row>
    <row r="1942" spans="2:14">
      <c r="B1942" s="15">
        <v>2897767</v>
      </c>
      <c r="C1942" s="16">
        <v>38914</v>
      </c>
      <c r="D1942" s="15">
        <v>2006</v>
      </c>
      <c r="E1942" s="15"/>
      <c r="F1942" s="15" t="s">
        <v>961</v>
      </c>
      <c r="G1942" s="17"/>
      <c r="H1942" s="17"/>
      <c r="I1942" s="17">
        <v>969.29</v>
      </c>
      <c r="J1942" s="17">
        <v>969.29</v>
      </c>
      <c r="K1942" s="17">
        <v>969.29</v>
      </c>
      <c r="L1942" s="17">
        <v>969.29</v>
      </c>
      <c r="M1942" s="17">
        <v>969.29</v>
      </c>
      <c r="N1942" s="17">
        <v>969.29</v>
      </c>
    </row>
    <row r="1943" spans="2:14">
      <c r="B1943" s="15">
        <v>2897767</v>
      </c>
      <c r="C1943" s="16">
        <v>38914</v>
      </c>
      <c r="D1943" s="15">
        <v>2006</v>
      </c>
      <c r="E1943" s="15"/>
      <c r="F1943" s="15" t="s">
        <v>962</v>
      </c>
      <c r="G1943" s="17"/>
      <c r="H1943" s="17"/>
      <c r="I1943" s="17">
        <v>0</v>
      </c>
      <c r="J1943" s="17">
        <v>0</v>
      </c>
      <c r="K1943" s="17">
        <v>0</v>
      </c>
      <c r="L1943" s="17">
        <v>0</v>
      </c>
      <c r="M1943" s="17">
        <v>0</v>
      </c>
      <c r="N1943" s="17">
        <v>0</v>
      </c>
    </row>
    <row r="1944" spans="2:14">
      <c r="B1944" s="15">
        <v>2897767</v>
      </c>
      <c r="C1944" s="16">
        <v>38914</v>
      </c>
      <c r="D1944" s="15">
        <v>2006</v>
      </c>
      <c r="E1944" s="15"/>
      <c r="F1944" s="15" t="s">
        <v>963</v>
      </c>
      <c r="G1944" s="17"/>
      <c r="H1944" s="17"/>
      <c r="I1944" s="17">
        <v>969.29</v>
      </c>
      <c r="J1944" s="17">
        <v>969.29</v>
      </c>
      <c r="K1944" s="17">
        <v>969.29</v>
      </c>
      <c r="L1944" s="17">
        <v>969.29</v>
      </c>
      <c r="M1944" s="17">
        <v>969.29</v>
      </c>
      <c r="N1944" s="17">
        <v>969.29</v>
      </c>
    </row>
    <row r="1945" spans="2:14">
      <c r="B1945" s="15">
        <v>2918944</v>
      </c>
      <c r="C1945" s="16">
        <v>38854</v>
      </c>
      <c r="D1945" s="15">
        <v>2006</v>
      </c>
      <c r="E1945" s="15"/>
      <c r="F1945" s="15" t="s">
        <v>961</v>
      </c>
      <c r="G1945" s="17"/>
      <c r="H1945" s="17"/>
      <c r="I1945" s="17">
        <v>0</v>
      </c>
      <c r="J1945" s="17">
        <v>1314.59</v>
      </c>
      <c r="K1945" s="17">
        <v>1314.59</v>
      </c>
      <c r="L1945" s="17">
        <v>1314.59</v>
      </c>
      <c r="M1945" s="17">
        <v>1314.59</v>
      </c>
      <c r="N1945" s="17">
        <v>1314.59</v>
      </c>
    </row>
    <row r="1946" spans="2:14">
      <c r="B1946" s="15">
        <v>2918944</v>
      </c>
      <c r="C1946" s="16">
        <v>38854</v>
      </c>
      <c r="D1946" s="15">
        <v>2006</v>
      </c>
      <c r="E1946" s="15"/>
      <c r="F1946" s="15" t="s">
        <v>962</v>
      </c>
      <c r="G1946" s="17"/>
      <c r="H1946" s="17"/>
      <c r="I1946" s="17">
        <v>1314.59</v>
      </c>
      <c r="J1946" s="17">
        <v>0</v>
      </c>
      <c r="K1946" s="17">
        <v>0</v>
      </c>
      <c r="L1946" s="17">
        <v>0</v>
      </c>
      <c r="M1946" s="17">
        <v>0</v>
      </c>
      <c r="N1946" s="17">
        <v>0</v>
      </c>
    </row>
    <row r="1947" spans="2:14">
      <c r="B1947" s="15">
        <v>2918944</v>
      </c>
      <c r="C1947" s="16">
        <v>38854</v>
      </c>
      <c r="D1947" s="15">
        <v>2006</v>
      </c>
      <c r="E1947" s="15"/>
      <c r="F1947" s="15" t="s">
        <v>963</v>
      </c>
      <c r="G1947" s="17"/>
      <c r="H1947" s="17"/>
      <c r="I1947" s="17">
        <v>1314.59</v>
      </c>
      <c r="J1947" s="17">
        <v>1314.59</v>
      </c>
      <c r="K1947" s="17">
        <v>1314.59</v>
      </c>
      <c r="L1947" s="17">
        <v>1314.59</v>
      </c>
      <c r="M1947" s="17">
        <v>1314.59</v>
      </c>
      <c r="N1947" s="17">
        <v>1314.59</v>
      </c>
    </row>
    <row r="1948" spans="2:14">
      <c r="B1948" s="15">
        <v>2919058</v>
      </c>
      <c r="C1948" s="16">
        <v>38746</v>
      </c>
      <c r="D1948" s="15">
        <v>2006</v>
      </c>
      <c r="E1948" s="15"/>
      <c r="F1948" s="15" t="s">
        <v>961</v>
      </c>
      <c r="G1948" s="17"/>
      <c r="H1948" s="17"/>
      <c r="I1948" s="17">
        <v>0</v>
      </c>
      <c r="J1948" s="17">
        <v>1314.59</v>
      </c>
      <c r="K1948" s="17">
        <v>1314.59</v>
      </c>
      <c r="L1948" s="17">
        <v>1314.59</v>
      </c>
      <c r="M1948" s="17">
        <v>1314.59</v>
      </c>
      <c r="N1948" s="17">
        <v>1314.59</v>
      </c>
    </row>
    <row r="1949" spans="2:14">
      <c r="B1949" s="15">
        <v>2919058</v>
      </c>
      <c r="C1949" s="16">
        <v>38746</v>
      </c>
      <c r="D1949" s="15">
        <v>2006</v>
      </c>
      <c r="E1949" s="15"/>
      <c r="F1949" s="15" t="s">
        <v>962</v>
      </c>
      <c r="G1949" s="17"/>
      <c r="H1949" s="17"/>
      <c r="I1949" s="17">
        <v>1699.99</v>
      </c>
      <c r="J1949" s="17">
        <v>0</v>
      </c>
      <c r="K1949" s="17">
        <v>0</v>
      </c>
      <c r="L1949" s="17">
        <v>0</v>
      </c>
      <c r="M1949" s="17">
        <v>0</v>
      </c>
      <c r="N1949" s="17">
        <v>0</v>
      </c>
    </row>
    <row r="1950" spans="2:14">
      <c r="B1950" s="15">
        <v>2919058</v>
      </c>
      <c r="C1950" s="16">
        <v>38746</v>
      </c>
      <c r="D1950" s="15">
        <v>2006</v>
      </c>
      <c r="E1950" s="15"/>
      <c r="F1950" s="15" t="s">
        <v>963</v>
      </c>
      <c r="G1950" s="17"/>
      <c r="H1950" s="17"/>
      <c r="I1950" s="17">
        <v>1699.99</v>
      </c>
      <c r="J1950" s="17">
        <v>1314.59</v>
      </c>
      <c r="K1950" s="17">
        <v>1314.59</v>
      </c>
      <c r="L1950" s="17">
        <v>1314.59</v>
      </c>
      <c r="M1950" s="17">
        <v>1314.59</v>
      </c>
      <c r="N1950" s="17">
        <v>1314.59</v>
      </c>
    </row>
    <row r="1951" spans="2:14">
      <c r="B1951" s="15">
        <v>2919223</v>
      </c>
      <c r="C1951" s="16">
        <v>38668</v>
      </c>
      <c r="D1951" s="15">
        <v>2005</v>
      </c>
      <c r="E1951" s="15"/>
      <c r="F1951" s="15" t="s">
        <v>961</v>
      </c>
      <c r="G1951" s="17"/>
      <c r="H1951" s="17"/>
      <c r="I1951" s="17">
        <v>0</v>
      </c>
      <c r="J1951" s="17">
        <v>173.64</v>
      </c>
      <c r="K1951" s="17">
        <v>173.64</v>
      </c>
      <c r="L1951" s="17">
        <v>173.64</v>
      </c>
      <c r="M1951" s="17">
        <v>173.64</v>
      </c>
      <c r="N1951" s="17">
        <v>173.64</v>
      </c>
    </row>
    <row r="1952" spans="2:14">
      <c r="B1952" s="15">
        <v>2919223</v>
      </c>
      <c r="C1952" s="16">
        <v>38668</v>
      </c>
      <c r="D1952" s="15">
        <v>2005</v>
      </c>
      <c r="E1952" s="15"/>
      <c r="F1952" s="15" t="s">
        <v>962</v>
      </c>
      <c r="G1952" s="17"/>
      <c r="H1952" s="17"/>
      <c r="I1952" s="17">
        <v>525</v>
      </c>
      <c r="J1952" s="17">
        <v>0</v>
      </c>
      <c r="K1952" s="17">
        <v>0</v>
      </c>
      <c r="L1952" s="17">
        <v>0</v>
      </c>
      <c r="M1952" s="17">
        <v>0</v>
      </c>
      <c r="N1952" s="17">
        <v>0</v>
      </c>
    </row>
    <row r="1953" spans="2:14">
      <c r="B1953" s="15">
        <v>2919223</v>
      </c>
      <c r="C1953" s="16">
        <v>38668</v>
      </c>
      <c r="D1953" s="15">
        <v>2005</v>
      </c>
      <c r="E1953" s="15"/>
      <c r="F1953" s="15" t="s">
        <v>963</v>
      </c>
      <c r="G1953" s="17"/>
      <c r="H1953" s="17"/>
      <c r="I1953" s="17">
        <v>525</v>
      </c>
      <c r="J1953" s="17">
        <v>173.63</v>
      </c>
      <c r="K1953" s="17">
        <v>173.63</v>
      </c>
      <c r="L1953" s="17">
        <v>173.63</v>
      </c>
      <c r="M1953" s="17">
        <v>173.63</v>
      </c>
      <c r="N1953" s="17">
        <v>173.63</v>
      </c>
    </row>
    <row r="1954" spans="2:14">
      <c r="B1954" s="15">
        <v>2919306</v>
      </c>
      <c r="C1954" s="16">
        <v>38860</v>
      </c>
      <c r="D1954" s="15">
        <v>2006</v>
      </c>
      <c r="E1954" s="15"/>
      <c r="F1954" s="15" t="s">
        <v>961</v>
      </c>
      <c r="G1954" s="17"/>
      <c r="H1954" s="17"/>
      <c r="I1954" s="17">
        <v>0</v>
      </c>
      <c r="J1954" s="17">
        <v>5831</v>
      </c>
      <c r="K1954" s="17">
        <v>5831</v>
      </c>
      <c r="L1954" s="17">
        <v>5831</v>
      </c>
      <c r="M1954" s="17">
        <v>5831</v>
      </c>
      <c r="N1954" s="17">
        <v>5831</v>
      </c>
    </row>
    <row r="1955" spans="2:14">
      <c r="B1955" s="15">
        <v>2919306</v>
      </c>
      <c r="C1955" s="16">
        <v>38860</v>
      </c>
      <c r="D1955" s="15">
        <v>2006</v>
      </c>
      <c r="E1955" s="15"/>
      <c r="F1955" s="15" t="s">
        <v>962</v>
      </c>
      <c r="G1955" s="17"/>
      <c r="H1955" s="17"/>
      <c r="I1955" s="17">
        <v>1940</v>
      </c>
      <c r="J1955" s="17">
        <v>0</v>
      </c>
      <c r="K1955" s="17">
        <v>0</v>
      </c>
      <c r="L1955" s="17">
        <v>0</v>
      </c>
      <c r="M1955" s="17">
        <v>0</v>
      </c>
      <c r="N1955" s="17">
        <v>0</v>
      </c>
    </row>
    <row r="1956" spans="2:14">
      <c r="B1956" s="15">
        <v>2919306</v>
      </c>
      <c r="C1956" s="16">
        <v>38860</v>
      </c>
      <c r="D1956" s="15">
        <v>2006</v>
      </c>
      <c r="E1956" s="15"/>
      <c r="F1956" s="15" t="s">
        <v>963</v>
      </c>
      <c r="G1956" s="17"/>
      <c r="H1956" s="17"/>
      <c r="I1956" s="17">
        <v>1940</v>
      </c>
      <c r="J1956" s="17">
        <v>5831</v>
      </c>
      <c r="K1956" s="17">
        <v>5831</v>
      </c>
      <c r="L1956" s="17">
        <v>5831</v>
      </c>
      <c r="M1956" s="17">
        <v>5831</v>
      </c>
      <c r="N1956" s="17">
        <v>5831</v>
      </c>
    </row>
    <row r="1957" spans="2:14">
      <c r="B1957" s="15">
        <v>2919454</v>
      </c>
      <c r="C1957" s="16">
        <v>38865</v>
      </c>
      <c r="D1957" s="15">
        <v>2006</v>
      </c>
      <c r="E1957" s="15"/>
      <c r="F1957" s="15" t="s">
        <v>961</v>
      </c>
      <c r="G1957" s="17"/>
      <c r="H1957" s="17"/>
      <c r="I1957" s="17">
        <v>0</v>
      </c>
      <c r="J1957" s="17">
        <v>7855.72</v>
      </c>
      <c r="K1957" s="17">
        <v>7855.72</v>
      </c>
      <c r="L1957" s="17">
        <v>7855.72</v>
      </c>
      <c r="M1957" s="17">
        <v>7855.72</v>
      </c>
      <c r="N1957" s="17">
        <v>7855.72</v>
      </c>
    </row>
    <row r="1958" spans="2:14">
      <c r="B1958" s="15">
        <v>2919454</v>
      </c>
      <c r="C1958" s="16">
        <v>38865</v>
      </c>
      <c r="D1958" s="15">
        <v>2006</v>
      </c>
      <c r="E1958" s="15"/>
      <c r="F1958" s="15" t="s">
        <v>962</v>
      </c>
      <c r="G1958" s="17"/>
      <c r="H1958" s="17"/>
      <c r="I1958" s="17">
        <v>2425</v>
      </c>
      <c r="J1958" s="17">
        <v>0</v>
      </c>
      <c r="K1958" s="17">
        <v>0</v>
      </c>
      <c r="L1958" s="17">
        <v>0</v>
      </c>
      <c r="M1958" s="17">
        <v>0</v>
      </c>
      <c r="N1958" s="17">
        <v>0</v>
      </c>
    </row>
    <row r="1959" spans="2:14">
      <c r="B1959" s="15">
        <v>2919454</v>
      </c>
      <c r="C1959" s="16">
        <v>38865</v>
      </c>
      <c r="D1959" s="15">
        <v>2006</v>
      </c>
      <c r="E1959" s="15"/>
      <c r="F1959" s="15" t="s">
        <v>963</v>
      </c>
      <c r="G1959" s="17"/>
      <c r="H1959" s="17"/>
      <c r="I1959" s="17">
        <v>2425</v>
      </c>
      <c r="J1959" s="17">
        <v>7855.72</v>
      </c>
      <c r="K1959" s="17">
        <v>7855.72</v>
      </c>
      <c r="L1959" s="17">
        <v>7855.72</v>
      </c>
      <c r="M1959" s="17">
        <v>7855.72</v>
      </c>
      <c r="N1959" s="17">
        <v>7855.72</v>
      </c>
    </row>
    <row r="1960" spans="2:14">
      <c r="B1960" s="15">
        <v>2920403</v>
      </c>
      <c r="C1960" s="16">
        <v>38925</v>
      </c>
      <c r="D1960" s="15">
        <v>2006</v>
      </c>
      <c r="E1960" s="15"/>
      <c r="F1960" s="15" t="s">
        <v>961</v>
      </c>
      <c r="G1960" s="17"/>
      <c r="H1960" s="17"/>
      <c r="I1960" s="17">
        <v>0</v>
      </c>
      <c r="J1960" s="17">
        <v>0</v>
      </c>
      <c r="K1960" s="17">
        <v>12831</v>
      </c>
      <c r="L1960" s="17">
        <v>12831</v>
      </c>
      <c r="M1960" s="17">
        <v>174165.12</v>
      </c>
      <c r="N1960" s="17">
        <v>174165.12</v>
      </c>
    </row>
    <row r="1961" spans="2:14">
      <c r="B1961" s="15">
        <v>2920403</v>
      </c>
      <c r="C1961" s="16">
        <v>38925</v>
      </c>
      <c r="D1961" s="15">
        <v>2006</v>
      </c>
      <c r="E1961" s="15"/>
      <c r="F1961" s="15" t="s">
        <v>962</v>
      </c>
      <c r="G1961" s="17"/>
      <c r="H1961" s="17"/>
      <c r="I1961" s="17">
        <v>220000</v>
      </c>
      <c r="J1961" s="17">
        <v>118245</v>
      </c>
      <c r="K1961" s="17">
        <v>105414</v>
      </c>
      <c r="L1961" s="17">
        <v>105414</v>
      </c>
      <c r="M1961" s="17">
        <v>0</v>
      </c>
      <c r="N1961" s="17">
        <v>0</v>
      </c>
    </row>
    <row r="1962" spans="2:14">
      <c r="B1962" s="15">
        <v>2920403</v>
      </c>
      <c r="C1962" s="16">
        <v>38925</v>
      </c>
      <c r="D1962" s="15">
        <v>2006</v>
      </c>
      <c r="E1962" s="15"/>
      <c r="F1962" s="15" t="s">
        <v>963</v>
      </c>
      <c r="G1962" s="17"/>
      <c r="H1962" s="17"/>
      <c r="I1962" s="17">
        <v>222108.31</v>
      </c>
      <c r="J1962" s="17">
        <v>120655.18</v>
      </c>
      <c r="K1962" s="17">
        <v>120655.18</v>
      </c>
      <c r="L1962" s="17">
        <v>120863.84</v>
      </c>
      <c r="M1962" s="17">
        <v>176783.96</v>
      </c>
      <c r="N1962" s="17">
        <v>176783.96</v>
      </c>
    </row>
    <row r="1963" spans="2:14">
      <c r="B1963" s="15">
        <v>2922235</v>
      </c>
      <c r="C1963" s="16">
        <v>38707</v>
      </c>
      <c r="D1963" s="15">
        <v>2005</v>
      </c>
      <c r="E1963" s="15"/>
      <c r="F1963" s="15" t="s">
        <v>961</v>
      </c>
      <c r="G1963" s="17"/>
      <c r="H1963" s="17"/>
      <c r="I1963" s="17">
        <v>0</v>
      </c>
      <c r="J1963" s="17">
        <v>1314.59</v>
      </c>
      <c r="K1963" s="17">
        <v>1314.59</v>
      </c>
      <c r="L1963" s="17">
        <v>1314.59</v>
      </c>
      <c r="M1963" s="17">
        <v>1314.59</v>
      </c>
      <c r="N1963" s="17">
        <v>1314.59</v>
      </c>
    </row>
    <row r="1964" spans="2:14">
      <c r="B1964" s="15">
        <v>2922235</v>
      </c>
      <c r="C1964" s="16">
        <v>38707</v>
      </c>
      <c r="D1964" s="15">
        <v>2005</v>
      </c>
      <c r="E1964" s="15"/>
      <c r="F1964" s="15" t="s">
        <v>962</v>
      </c>
      <c r="G1964" s="17"/>
      <c r="H1964" s="17"/>
      <c r="I1964" s="17">
        <v>1800</v>
      </c>
      <c r="J1964" s="17">
        <v>0</v>
      </c>
      <c r="K1964" s="17">
        <v>0</v>
      </c>
      <c r="L1964" s="17">
        <v>0</v>
      </c>
      <c r="M1964" s="17">
        <v>0</v>
      </c>
      <c r="N1964" s="17">
        <v>0</v>
      </c>
    </row>
    <row r="1965" spans="2:14">
      <c r="B1965" s="15">
        <v>2922235</v>
      </c>
      <c r="C1965" s="16">
        <v>38707</v>
      </c>
      <c r="D1965" s="15">
        <v>2005</v>
      </c>
      <c r="E1965" s="15"/>
      <c r="F1965" s="15" t="s">
        <v>963</v>
      </c>
      <c r="G1965" s="17"/>
      <c r="H1965" s="17"/>
      <c r="I1965" s="17">
        <v>1800</v>
      </c>
      <c r="J1965" s="17">
        <v>1314.59</v>
      </c>
      <c r="K1965" s="17">
        <v>1314.59</v>
      </c>
      <c r="L1965" s="17">
        <v>1314.59</v>
      </c>
      <c r="M1965" s="17">
        <v>1314.59</v>
      </c>
      <c r="N1965" s="17">
        <v>1314.59</v>
      </c>
    </row>
    <row r="1966" spans="2:14">
      <c r="B1966" s="15">
        <v>2922250</v>
      </c>
      <c r="C1966" s="16">
        <v>38754</v>
      </c>
      <c r="D1966" s="15">
        <v>2006</v>
      </c>
      <c r="E1966" s="15"/>
      <c r="F1966" s="15" t="s">
        <v>961</v>
      </c>
      <c r="G1966" s="17"/>
      <c r="H1966" s="17"/>
      <c r="I1966" s="17">
        <v>0</v>
      </c>
      <c r="J1966" s="17">
        <v>1613.47</v>
      </c>
      <c r="K1966" s="17">
        <v>1613.47</v>
      </c>
      <c r="L1966" s="17">
        <v>1613.47</v>
      </c>
      <c r="M1966" s="17">
        <v>1613.47</v>
      </c>
      <c r="N1966" s="17">
        <v>1613.47</v>
      </c>
    </row>
    <row r="1967" spans="2:14">
      <c r="B1967" s="15">
        <v>2922250</v>
      </c>
      <c r="C1967" s="16">
        <v>38754</v>
      </c>
      <c r="D1967" s="15">
        <v>2006</v>
      </c>
      <c r="E1967" s="15"/>
      <c r="F1967" s="15" t="s">
        <v>962</v>
      </c>
      <c r="G1967" s="17"/>
      <c r="H1967" s="17"/>
      <c r="I1967" s="17">
        <v>2260.6799999999998</v>
      </c>
      <c r="J1967" s="17">
        <v>0</v>
      </c>
      <c r="K1967" s="17">
        <v>0</v>
      </c>
      <c r="L1967" s="17">
        <v>0</v>
      </c>
      <c r="M1967" s="17">
        <v>0</v>
      </c>
      <c r="N1967" s="17">
        <v>0</v>
      </c>
    </row>
    <row r="1968" spans="2:14">
      <c r="B1968" s="15">
        <v>2922250</v>
      </c>
      <c r="C1968" s="16">
        <v>38754</v>
      </c>
      <c r="D1968" s="15">
        <v>2006</v>
      </c>
      <c r="E1968" s="15"/>
      <c r="F1968" s="15" t="s">
        <v>963</v>
      </c>
      <c r="G1968" s="17"/>
      <c r="H1968" s="17"/>
      <c r="I1968" s="17">
        <v>2260.6799999999998</v>
      </c>
      <c r="J1968" s="17">
        <v>1613.46</v>
      </c>
      <c r="K1968" s="17">
        <v>1613.46</v>
      </c>
      <c r="L1968" s="17">
        <v>1613.46</v>
      </c>
      <c r="M1968" s="17">
        <v>1613.46</v>
      </c>
      <c r="N1968" s="17">
        <v>1613.46</v>
      </c>
    </row>
    <row r="1969" spans="2:14">
      <c r="B1969" s="15">
        <v>2922268</v>
      </c>
      <c r="C1969" s="16">
        <v>38749</v>
      </c>
      <c r="D1969" s="15">
        <v>2006</v>
      </c>
      <c r="E1969" s="15"/>
      <c r="F1969" s="15" t="s">
        <v>961</v>
      </c>
      <c r="G1969" s="17"/>
      <c r="H1969" s="17"/>
      <c r="I1969" s="17">
        <v>0</v>
      </c>
      <c r="J1969" s="17">
        <v>173.64</v>
      </c>
      <c r="K1969" s="17">
        <v>173.64</v>
      </c>
      <c r="L1969" s="17">
        <v>173.64</v>
      </c>
      <c r="M1969" s="17">
        <v>173.64</v>
      </c>
      <c r="N1969" s="17">
        <v>173.64</v>
      </c>
    </row>
    <row r="1970" spans="2:14">
      <c r="B1970" s="15">
        <v>2922268</v>
      </c>
      <c r="C1970" s="16">
        <v>38749</v>
      </c>
      <c r="D1970" s="15">
        <v>2006</v>
      </c>
      <c r="E1970" s="15"/>
      <c r="F1970" s="15" t="s">
        <v>962</v>
      </c>
      <c r="G1970" s="17"/>
      <c r="H1970" s="17"/>
      <c r="I1970" s="17">
        <v>500</v>
      </c>
      <c r="J1970" s="17">
        <v>0</v>
      </c>
      <c r="K1970" s="17">
        <v>0</v>
      </c>
      <c r="L1970" s="17">
        <v>0</v>
      </c>
      <c r="M1970" s="17">
        <v>0</v>
      </c>
      <c r="N1970" s="17">
        <v>0</v>
      </c>
    </row>
    <row r="1971" spans="2:14">
      <c r="B1971" s="15">
        <v>2922268</v>
      </c>
      <c r="C1971" s="16">
        <v>38749</v>
      </c>
      <c r="D1971" s="15">
        <v>2006</v>
      </c>
      <c r="E1971" s="15"/>
      <c r="F1971" s="15" t="s">
        <v>963</v>
      </c>
      <c r="G1971" s="17"/>
      <c r="H1971" s="17"/>
      <c r="I1971" s="17">
        <v>500</v>
      </c>
      <c r="J1971" s="17">
        <v>173.63</v>
      </c>
      <c r="K1971" s="17">
        <v>173.63</v>
      </c>
      <c r="L1971" s="17">
        <v>173.63</v>
      </c>
      <c r="M1971" s="17">
        <v>173.63</v>
      </c>
      <c r="N1971" s="17">
        <v>173.63</v>
      </c>
    </row>
    <row r="1972" spans="2:14">
      <c r="B1972" s="15">
        <v>2922276</v>
      </c>
      <c r="C1972" s="16">
        <v>38816</v>
      </c>
      <c r="D1972" s="15">
        <v>2006</v>
      </c>
      <c r="E1972" s="15"/>
      <c r="F1972" s="15" t="s">
        <v>961</v>
      </c>
      <c r="G1972" s="17"/>
      <c r="H1972" s="17"/>
      <c r="I1972" s="17">
        <v>0</v>
      </c>
      <c r="J1972" s="17">
        <v>173.64</v>
      </c>
      <c r="K1972" s="17">
        <v>173.64</v>
      </c>
      <c r="L1972" s="17">
        <v>173.64</v>
      </c>
      <c r="M1972" s="17">
        <v>173.64</v>
      </c>
      <c r="N1972" s="17">
        <v>173.64</v>
      </c>
    </row>
    <row r="1973" spans="2:14">
      <c r="B1973" s="15">
        <v>2922276</v>
      </c>
      <c r="C1973" s="16">
        <v>38816</v>
      </c>
      <c r="D1973" s="15">
        <v>2006</v>
      </c>
      <c r="E1973" s="15"/>
      <c r="F1973" s="15" t="s">
        <v>962</v>
      </c>
      <c r="G1973" s="17"/>
      <c r="H1973" s="17"/>
      <c r="I1973" s="17">
        <v>173.63</v>
      </c>
      <c r="J1973" s="17">
        <v>0</v>
      </c>
      <c r="K1973" s="17">
        <v>0</v>
      </c>
      <c r="L1973" s="17">
        <v>0</v>
      </c>
      <c r="M1973" s="17">
        <v>0</v>
      </c>
      <c r="N1973" s="17">
        <v>0</v>
      </c>
    </row>
    <row r="1974" spans="2:14">
      <c r="B1974" s="15">
        <v>2922276</v>
      </c>
      <c r="C1974" s="16">
        <v>38816</v>
      </c>
      <c r="D1974" s="15">
        <v>2006</v>
      </c>
      <c r="E1974" s="15"/>
      <c r="F1974" s="15" t="s">
        <v>963</v>
      </c>
      <c r="G1974" s="17"/>
      <c r="H1974" s="17"/>
      <c r="I1974" s="17">
        <v>173.63</v>
      </c>
      <c r="J1974" s="17">
        <v>173.63</v>
      </c>
      <c r="K1974" s="17">
        <v>173.63</v>
      </c>
      <c r="L1974" s="17">
        <v>173.63</v>
      </c>
      <c r="M1974" s="17">
        <v>173.63</v>
      </c>
      <c r="N1974" s="17">
        <v>173.63</v>
      </c>
    </row>
    <row r="1975" spans="2:14">
      <c r="B1975" s="15">
        <v>2936680</v>
      </c>
      <c r="C1975" s="16">
        <v>38758</v>
      </c>
      <c r="D1975" s="15">
        <v>2006</v>
      </c>
      <c r="E1975" s="15"/>
      <c r="F1975" s="15" t="s">
        <v>961</v>
      </c>
      <c r="G1975" s="17"/>
      <c r="H1975" s="17"/>
      <c r="I1975" s="17">
        <v>0</v>
      </c>
      <c r="J1975" s="17">
        <v>1613.47</v>
      </c>
      <c r="K1975" s="17">
        <v>1613.47</v>
      </c>
      <c r="L1975" s="17">
        <v>1613.47</v>
      </c>
      <c r="M1975" s="17">
        <v>1613.47</v>
      </c>
      <c r="N1975" s="17">
        <v>1613.47</v>
      </c>
    </row>
    <row r="1976" spans="2:14">
      <c r="B1976" s="15">
        <v>2936680</v>
      </c>
      <c r="C1976" s="16">
        <v>38758</v>
      </c>
      <c r="D1976" s="15">
        <v>2006</v>
      </c>
      <c r="E1976" s="15"/>
      <c r="F1976" s="15" t="s">
        <v>962</v>
      </c>
      <c r="G1976" s="17"/>
      <c r="H1976" s="17"/>
      <c r="I1976" s="17">
        <v>1614.09</v>
      </c>
      <c r="J1976" s="17">
        <v>0.62</v>
      </c>
      <c r="K1976" s="17">
        <v>0.62</v>
      </c>
      <c r="L1976" s="17">
        <v>0.62</v>
      </c>
      <c r="M1976" s="17">
        <v>0.62</v>
      </c>
      <c r="N1976" s="17">
        <v>0.62</v>
      </c>
    </row>
    <row r="1977" spans="2:14">
      <c r="B1977" s="15">
        <v>2936680</v>
      </c>
      <c r="C1977" s="16">
        <v>38758</v>
      </c>
      <c r="D1977" s="15">
        <v>2006</v>
      </c>
      <c r="E1977" s="15"/>
      <c r="F1977" s="15" t="s">
        <v>963</v>
      </c>
      <c r="G1977" s="17"/>
      <c r="H1977" s="17"/>
      <c r="I1977" s="17">
        <v>1614.09</v>
      </c>
      <c r="J1977" s="17">
        <v>1614.09</v>
      </c>
      <c r="K1977" s="17">
        <v>1614.09</v>
      </c>
      <c r="L1977" s="17">
        <v>1614.09</v>
      </c>
      <c r="M1977" s="17">
        <v>1614.09</v>
      </c>
      <c r="N1977" s="17">
        <v>1614.09</v>
      </c>
    </row>
    <row r="1978" spans="2:14">
      <c r="B1978" s="15">
        <v>2936698</v>
      </c>
      <c r="C1978" s="16">
        <v>38844</v>
      </c>
      <c r="D1978" s="15">
        <v>2006</v>
      </c>
      <c r="E1978" s="15"/>
      <c r="F1978" s="15" t="s">
        <v>961</v>
      </c>
      <c r="G1978" s="17"/>
      <c r="H1978" s="17"/>
      <c r="I1978" s="17">
        <v>0</v>
      </c>
      <c r="J1978" s="17">
        <v>4508.51</v>
      </c>
      <c r="K1978" s="17">
        <v>4508.51</v>
      </c>
      <c r="L1978" s="17">
        <v>4508.51</v>
      </c>
      <c r="M1978" s="17">
        <v>4508.51</v>
      </c>
      <c r="N1978" s="17">
        <v>4508.51</v>
      </c>
    </row>
    <row r="1979" spans="2:14">
      <c r="B1979" s="15">
        <v>2936698</v>
      </c>
      <c r="C1979" s="16">
        <v>38844</v>
      </c>
      <c r="D1979" s="15">
        <v>2006</v>
      </c>
      <c r="E1979" s="15"/>
      <c r="F1979" s="15" t="s">
        <v>962</v>
      </c>
      <c r="G1979" s="17"/>
      <c r="H1979" s="17"/>
      <c r="I1979" s="17">
        <v>4508.51</v>
      </c>
      <c r="J1979" s="17">
        <v>0</v>
      </c>
      <c r="K1979" s="17">
        <v>0</v>
      </c>
      <c r="L1979" s="17">
        <v>0</v>
      </c>
      <c r="M1979" s="17">
        <v>0</v>
      </c>
      <c r="N1979" s="17">
        <v>0</v>
      </c>
    </row>
    <row r="1980" spans="2:14">
      <c r="B1980" s="15">
        <v>2936698</v>
      </c>
      <c r="C1980" s="16">
        <v>38844</v>
      </c>
      <c r="D1980" s="15">
        <v>2006</v>
      </c>
      <c r="E1980" s="15"/>
      <c r="F1980" s="15" t="s">
        <v>963</v>
      </c>
      <c r="G1980" s="17"/>
      <c r="H1980" s="17"/>
      <c r="I1980" s="17">
        <v>4508.51</v>
      </c>
      <c r="J1980" s="17">
        <v>4508.51</v>
      </c>
      <c r="K1980" s="17">
        <v>4508.51</v>
      </c>
      <c r="L1980" s="17">
        <v>4508.51</v>
      </c>
      <c r="M1980" s="17">
        <v>4508.51</v>
      </c>
      <c r="N1980" s="17">
        <v>4508.51</v>
      </c>
    </row>
    <row r="1981" spans="2:14">
      <c r="B1981" s="15">
        <v>2936847</v>
      </c>
      <c r="C1981" s="16">
        <v>38825</v>
      </c>
      <c r="D1981" s="15">
        <v>2006</v>
      </c>
      <c r="E1981" s="15"/>
      <c r="F1981" s="15" t="s">
        <v>961</v>
      </c>
      <c r="G1981" s="17"/>
      <c r="H1981" s="17"/>
      <c r="I1981" s="17">
        <v>0</v>
      </c>
      <c r="J1981" s="17">
        <v>173.64</v>
      </c>
      <c r="K1981" s="17">
        <v>173.64</v>
      </c>
      <c r="L1981" s="17">
        <v>173.64</v>
      </c>
      <c r="M1981" s="17">
        <v>173.64</v>
      </c>
      <c r="N1981" s="17">
        <v>173.64</v>
      </c>
    </row>
    <row r="1982" spans="2:14">
      <c r="B1982" s="15">
        <v>2936847</v>
      </c>
      <c r="C1982" s="16">
        <v>38825</v>
      </c>
      <c r="D1982" s="15">
        <v>2006</v>
      </c>
      <c r="E1982" s="15"/>
      <c r="F1982" s="15" t="s">
        <v>962</v>
      </c>
      <c r="G1982" s="17"/>
      <c r="H1982" s="17"/>
      <c r="I1982" s="17">
        <v>173.63</v>
      </c>
      <c r="J1982" s="17">
        <v>0</v>
      </c>
      <c r="K1982" s="17">
        <v>0</v>
      </c>
      <c r="L1982" s="17">
        <v>0</v>
      </c>
      <c r="M1982" s="17">
        <v>0</v>
      </c>
      <c r="N1982" s="17">
        <v>0</v>
      </c>
    </row>
    <row r="1983" spans="2:14">
      <c r="B1983" s="15">
        <v>2936847</v>
      </c>
      <c r="C1983" s="16">
        <v>38825</v>
      </c>
      <c r="D1983" s="15">
        <v>2006</v>
      </c>
      <c r="E1983" s="15"/>
      <c r="F1983" s="15" t="s">
        <v>963</v>
      </c>
      <c r="G1983" s="17"/>
      <c r="H1983" s="17"/>
      <c r="I1983" s="17">
        <v>173.63</v>
      </c>
      <c r="J1983" s="17">
        <v>173.63</v>
      </c>
      <c r="K1983" s="17">
        <v>173.63</v>
      </c>
      <c r="L1983" s="17">
        <v>173.63</v>
      </c>
      <c r="M1983" s="17">
        <v>173.63</v>
      </c>
      <c r="N1983" s="17">
        <v>173.63</v>
      </c>
    </row>
    <row r="1984" spans="2:14">
      <c r="B1984" s="15">
        <v>2936862</v>
      </c>
      <c r="C1984" s="16">
        <v>38822</v>
      </c>
      <c r="D1984" s="15">
        <v>2006</v>
      </c>
      <c r="E1984" s="15"/>
      <c r="F1984" s="15" t="s">
        <v>961</v>
      </c>
      <c r="G1984" s="17"/>
      <c r="H1984" s="17"/>
      <c r="I1984" s="17">
        <v>0</v>
      </c>
      <c r="J1984" s="17">
        <v>9109.39</v>
      </c>
      <c r="K1984" s="17">
        <v>9109.39</v>
      </c>
      <c r="L1984" s="17">
        <v>9109.39</v>
      </c>
      <c r="M1984" s="17">
        <v>9109.39</v>
      </c>
      <c r="N1984" s="17">
        <v>9109.39</v>
      </c>
    </row>
    <row r="1985" spans="2:14">
      <c r="B1985" s="15">
        <v>2936862</v>
      </c>
      <c r="C1985" s="16">
        <v>38822</v>
      </c>
      <c r="D1985" s="15">
        <v>2006</v>
      </c>
      <c r="E1985" s="15"/>
      <c r="F1985" s="15" t="s">
        <v>962</v>
      </c>
      <c r="G1985" s="17"/>
      <c r="H1985" s="17"/>
      <c r="I1985" s="17">
        <v>2268.06</v>
      </c>
      <c r="J1985" s="17">
        <v>0</v>
      </c>
      <c r="K1985" s="17">
        <v>0</v>
      </c>
      <c r="L1985" s="17">
        <v>0</v>
      </c>
      <c r="M1985" s="17">
        <v>0</v>
      </c>
      <c r="N1985" s="17">
        <v>0</v>
      </c>
    </row>
    <row r="1986" spans="2:14">
      <c r="B1986" s="15">
        <v>2936862</v>
      </c>
      <c r="C1986" s="16">
        <v>38822</v>
      </c>
      <c r="D1986" s="15">
        <v>2006</v>
      </c>
      <c r="E1986" s="15"/>
      <c r="F1986" s="15" t="s">
        <v>963</v>
      </c>
      <c r="G1986" s="17"/>
      <c r="H1986" s="17"/>
      <c r="I1986" s="17">
        <v>2268.06</v>
      </c>
      <c r="J1986" s="17">
        <v>9109.39</v>
      </c>
      <c r="K1986" s="17">
        <v>9109.39</v>
      </c>
      <c r="L1986" s="17">
        <v>9109.39</v>
      </c>
      <c r="M1986" s="17">
        <v>9109.39</v>
      </c>
      <c r="N1986" s="17">
        <v>9109.39</v>
      </c>
    </row>
    <row r="1987" spans="2:14">
      <c r="B1987" s="15">
        <v>2936888</v>
      </c>
      <c r="C1987" s="16">
        <v>38871</v>
      </c>
      <c r="D1987" s="15">
        <v>2006</v>
      </c>
      <c r="E1987" s="15"/>
      <c r="F1987" s="15" t="s">
        <v>961</v>
      </c>
      <c r="G1987" s="17"/>
      <c r="H1987" s="17"/>
      <c r="I1987" s="17">
        <v>0</v>
      </c>
      <c r="J1987" s="17">
        <v>173.64</v>
      </c>
      <c r="K1987" s="17">
        <v>173.64</v>
      </c>
      <c r="L1987" s="17">
        <v>173.64</v>
      </c>
      <c r="M1987" s="17">
        <v>173.64</v>
      </c>
      <c r="N1987" s="17">
        <v>173.64</v>
      </c>
    </row>
    <row r="1988" spans="2:14">
      <c r="B1988" s="15">
        <v>2936888</v>
      </c>
      <c r="C1988" s="16">
        <v>38871</v>
      </c>
      <c r="D1988" s="15">
        <v>2006</v>
      </c>
      <c r="E1988" s="15"/>
      <c r="F1988" s="15" t="s">
        <v>962</v>
      </c>
      <c r="G1988" s="17"/>
      <c r="H1988" s="17"/>
      <c r="I1988" s="17">
        <v>500</v>
      </c>
      <c r="J1988" s="17">
        <v>0</v>
      </c>
      <c r="K1988" s="17">
        <v>0</v>
      </c>
      <c r="L1988" s="17">
        <v>0</v>
      </c>
      <c r="M1988" s="17">
        <v>0</v>
      </c>
      <c r="N1988" s="17">
        <v>0</v>
      </c>
    </row>
    <row r="1989" spans="2:14">
      <c r="B1989" s="15">
        <v>2936888</v>
      </c>
      <c r="C1989" s="16">
        <v>38871</v>
      </c>
      <c r="D1989" s="15">
        <v>2006</v>
      </c>
      <c r="E1989" s="15"/>
      <c r="F1989" s="15" t="s">
        <v>963</v>
      </c>
      <c r="G1989" s="17"/>
      <c r="H1989" s="17"/>
      <c r="I1989" s="17">
        <v>500</v>
      </c>
      <c r="J1989" s="17">
        <v>173.63</v>
      </c>
      <c r="K1989" s="17">
        <v>173.63</v>
      </c>
      <c r="L1989" s="17">
        <v>173.63</v>
      </c>
      <c r="M1989" s="17">
        <v>173.63</v>
      </c>
      <c r="N1989" s="17">
        <v>173.63</v>
      </c>
    </row>
    <row r="1990" spans="2:14">
      <c r="B1990" s="15">
        <v>2936896</v>
      </c>
      <c r="C1990" s="16">
        <v>38750</v>
      </c>
      <c r="D1990" s="15">
        <v>2006</v>
      </c>
      <c r="E1990" s="15"/>
      <c r="F1990" s="15" t="s">
        <v>961</v>
      </c>
      <c r="G1990" s="17"/>
      <c r="H1990" s="17"/>
      <c r="I1990" s="17">
        <v>0</v>
      </c>
      <c r="J1990" s="17">
        <v>198.85</v>
      </c>
      <c r="K1990" s="17">
        <v>198.85</v>
      </c>
      <c r="L1990" s="17">
        <v>198.85</v>
      </c>
      <c r="M1990" s="17">
        <v>198.85</v>
      </c>
      <c r="N1990" s="17">
        <v>198.85</v>
      </c>
    </row>
    <row r="1991" spans="2:14">
      <c r="B1991" s="15">
        <v>2936896</v>
      </c>
      <c r="C1991" s="16">
        <v>38750</v>
      </c>
      <c r="D1991" s="15">
        <v>2006</v>
      </c>
      <c r="E1991" s="15"/>
      <c r="F1991" s="15" t="s">
        <v>962</v>
      </c>
      <c r="G1991" s="17"/>
      <c r="H1991" s="17"/>
      <c r="I1991" s="17">
        <v>198.89</v>
      </c>
      <c r="J1991" s="17">
        <v>0.04</v>
      </c>
      <c r="K1991" s="17">
        <v>0.04</v>
      </c>
      <c r="L1991" s="17">
        <v>0.04</v>
      </c>
      <c r="M1991" s="17">
        <v>0.04</v>
      </c>
      <c r="N1991" s="17">
        <v>0.04</v>
      </c>
    </row>
    <row r="1992" spans="2:14">
      <c r="B1992" s="15">
        <v>2936896</v>
      </c>
      <c r="C1992" s="16">
        <v>38750</v>
      </c>
      <c r="D1992" s="15">
        <v>2006</v>
      </c>
      <c r="E1992" s="15"/>
      <c r="F1992" s="15" t="s">
        <v>963</v>
      </c>
      <c r="G1992" s="17"/>
      <c r="H1992" s="17"/>
      <c r="I1992" s="17">
        <v>198.89</v>
      </c>
      <c r="J1992" s="17">
        <v>198.89</v>
      </c>
      <c r="K1992" s="17">
        <v>198.89</v>
      </c>
      <c r="L1992" s="17">
        <v>198.89</v>
      </c>
      <c r="M1992" s="17">
        <v>198.89</v>
      </c>
      <c r="N1992" s="17">
        <v>198.89</v>
      </c>
    </row>
    <row r="1993" spans="2:14">
      <c r="B1993" s="15">
        <v>2936912</v>
      </c>
      <c r="C1993" s="16">
        <v>38824</v>
      </c>
      <c r="D1993" s="15">
        <v>2006</v>
      </c>
      <c r="E1993" s="15"/>
      <c r="F1993" s="15" t="s">
        <v>961</v>
      </c>
      <c r="G1993" s="17"/>
      <c r="H1993" s="17"/>
      <c r="I1993" s="17">
        <v>0</v>
      </c>
      <c r="J1993" s="17">
        <v>1063.77</v>
      </c>
      <c r="K1993" s="17">
        <v>1063.77</v>
      </c>
      <c r="L1993" s="17">
        <v>1063.77</v>
      </c>
      <c r="M1993" s="17">
        <v>1063.77</v>
      </c>
      <c r="N1993" s="17">
        <v>1063.77</v>
      </c>
    </row>
    <row r="1994" spans="2:14">
      <c r="B1994" s="15">
        <v>2936912</v>
      </c>
      <c r="C1994" s="16">
        <v>38824</v>
      </c>
      <c r="D1994" s="15">
        <v>2006</v>
      </c>
      <c r="E1994" s="15"/>
      <c r="F1994" s="15" t="s">
        <v>962</v>
      </c>
      <c r="G1994" s="17"/>
      <c r="H1994" s="17"/>
      <c r="I1994" s="17">
        <v>3068.11</v>
      </c>
      <c r="J1994" s="17">
        <v>0</v>
      </c>
      <c r="K1994" s="17">
        <v>0</v>
      </c>
      <c r="L1994" s="17">
        <v>0</v>
      </c>
      <c r="M1994" s="17">
        <v>0</v>
      </c>
      <c r="N1994" s="17">
        <v>0</v>
      </c>
    </row>
    <row r="1995" spans="2:14">
      <c r="B1995" s="15">
        <v>2936912</v>
      </c>
      <c r="C1995" s="16">
        <v>38824</v>
      </c>
      <c r="D1995" s="15">
        <v>2006</v>
      </c>
      <c r="E1995" s="15"/>
      <c r="F1995" s="15" t="s">
        <v>963</v>
      </c>
      <c r="G1995" s="17"/>
      <c r="H1995" s="17"/>
      <c r="I1995" s="17">
        <v>3068.11</v>
      </c>
      <c r="J1995" s="17">
        <v>975.93</v>
      </c>
      <c r="K1995" s="17">
        <v>975.93</v>
      </c>
      <c r="L1995" s="17">
        <v>975.93</v>
      </c>
      <c r="M1995" s="17">
        <v>975.93</v>
      </c>
      <c r="N1995" s="17">
        <v>975.93</v>
      </c>
    </row>
    <row r="1996" spans="2:14">
      <c r="B1996" s="15">
        <v>2945871</v>
      </c>
      <c r="C1996" s="16">
        <v>38778</v>
      </c>
      <c r="D1996" s="15">
        <v>2006</v>
      </c>
      <c r="E1996" s="15"/>
      <c r="F1996" s="15" t="s">
        <v>961</v>
      </c>
      <c r="G1996" s="17"/>
      <c r="H1996" s="17"/>
      <c r="I1996" s="17">
        <v>1253.3599999999999</v>
      </c>
      <c r="J1996" s="17">
        <v>1253.3599999999999</v>
      </c>
      <c r="K1996" s="17">
        <v>1253.3599999999999</v>
      </c>
      <c r="L1996" s="17">
        <v>1253.3599999999999</v>
      </c>
      <c r="M1996" s="17">
        <v>1253.3599999999999</v>
      </c>
      <c r="N1996" s="17">
        <v>1253.3599999999999</v>
      </c>
    </row>
    <row r="1997" spans="2:14">
      <c r="B1997" s="15">
        <v>2945871</v>
      </c>
      <c r="C1997" s="16">
        <v>38778</v>
      </c>
      <c r="D1997" s="15">
        <v>2006</v>
      </c>
      <c r="E1997" s="15"/>
      <c r="F1997" s="15" t="s">
        <v>962</v>
      </c>
      <c r="G1997" s="17"/>
      <c r="H1997" s="17"/>
      <c r="I1997" s="17">
        <v>0</v>
      </c>
      <c r="J1997" s="17">
        <v>0</v>
      </c>
      <c r="K1997" s="17">
        <v>0</v>
      </c>
      <c r="L1997" s="17">
        <v>0</v>
      </c>
      <c r="M1997" s="17">
        <v>0</v>
      </c>
      <c r="N1997" s="17">
        <v>0</v>
      </c>
    </row>
    <row r="1998" spans="2:14">
      <c r="B1998" s="15">
        <v>2945871</v>
      </c>
      <c r="C1998" s="16">
        <v>38778</v>
      </c>
      <c r="D1998" s="15">
        <v>2006</v>
      </c>
      <c r="E1998" s="15"/>
      <c r="F1998" s="15" t="s">
        <v>963</v>
      </c>
      <c r="G1998" s="17"/>
      <c r="H1998" s="17"/>
      <c r="I1998" s="17">
        <v>1253.3599999999999</v>
      </c>
      <c r="J1998" s="17">
        <v>1253.3599999999999</v>
      </c>
      <c r="K1998" s="17">
        <v>1253.3599999999999</v>
      </c>
      <c r="L1998" s="17">
        <v>1253.3599999999999</v>
      </c>
      <c r="M1998" s="17">
        <v>1253.3599999999999</v>
      </c>
      <c r="N1998" s="17">
        <v>1253.3599999999999</v>
      </c>
    </row>
    <row r="1999" spans="2:14">
      <c r="B1999" s="15">
        <v>2958791</v>
      </c>
      <c r="C1999" s="16">
        <v>38941</v>
      </c>
      <c r="D1999" s="15">
        <v>2006</v>
      </c>
      <c r="E1999" s="15"/>
      <c r="F1999" s="15" t="s">
        <v>961</v>
      </c>
      <c r="G1999" s="17"/>
      <c r="H1999" s="17"/>
      <c r="I1999" s="17">
        <v>0</v>
      </c>
      <c r="J1999" s="17">
        <v>0</v>
      </c>
      <c r="K1999" s="17">
        <v>0</v>
      </c>
      <c r="L1999" s="17">
        <v>0</v>
      </c>
      <c r="M1999" s="17">
        <v>0</v>
      </c>
      <c r="N1999" s="17">
        <v>0</v>
      </c>
    </row>
    <row r="2000" spans="2:14">
      <c r="B2000" s="15">
        <v>2958791</v>
      </c>
      <c r="C2000" s="16">
        <v>38941</v>
      </c>
      <c r="D2000" s="15">
        <v>2006</v>
      </c>
      <c r="E2000" s="15"/>
      <c r="F2000" s="15" t="s">
        <v>962</v>
      </c>
      <c r="G2000" s="17"/>
      <c r="H2000" s="17"/>
      <c r="I2000" s="17">
        <v>0</v>
      </c>
      <c r="J2000" s="17">
        <v>0</v>
      </c>
      <c r="K2000" s="17">
        <v>0</v>
      </c>
      <c r="L2000" s="17">
        <v>0</v>
      </c>
      <c r="M2000" s="17">
        <v>0</v>
      </c>
      <c r="N2000" s="17">
        <v>0</v>
      </c>
    </row>
    <row r="2001" spans="2:14">
      <c r="B2001" s="15">
        <v>2958791</v>
      </c>
      <c r="C2001" s="16">
        <v>38941</v>
      </c>
      <c r="D2001" s="15">
        <v>2006</v>
      </c>
      <c r="E2001" s="15"/>
      <c r="F2001" s="15" t="s">
        <v>963</v>
      </c>
      <c r="G2001" s="17"/>
      <c r="H2001" s="17"/>
      <c r="I2001" s="17">
        <v>2014.16</v>
      </c>
      <c r="J2001" s="17">
        <v>3477.19</v>
      </c>
      <c r="K2001" s="17">
        <v>3477.19</v>
      </c>
      <c r="L2001" s="17">
        <v>3477.19</v>
      </c>
      <c r="M2001" s="17">
        <v>3477.19</v>
      </c>
      <c r="N2001" s="17">
        <v>3477.19</v>
      </c>
    </row>
    <row r="2002" spans="2:14">
      <c r="B2002" s="15">
        <v>2966919</v>
      </c>
      <c r="C2002" s="16">
        <v>38801</v>
      </c>
      <c r="D2002" s="15">
        <v>2006</v>
      </c>
      <c r="E2002" s="15"/>
      <c r="F2002" s="15" t="s">
        <v>961</v>
      </c>
      <c r="G2002" s="17"/>
      <c r="H2002" s="17"/>
      <c r="I2002" s="17">
        <v>0</v>
      </c>
      <c r="J2002" s="17">
        <v>1341.69</v>
      </c>
      <c r="K2002" s="17">
        <v>1341.69</v>
      </c>
      <c r="L2002" s="17">
        <v>1341.69</v>
      </c>
      <c r="M2002" s="17">
        <v>1341.69</v>
      </c>
      <c r="N2002" s="17">
        <v>1341.69</v>
      </c>
    </row>
    <row r="2003" spans="2:14">
      <c r="B2003" s="15">
        <v>2966919</v>
      </c>
      <c r="C2003" s="16">
        <v>38801</v>
      </c>
      <c r="D2003" s="15">
        <v>2006</v>
      </c>
      <c r="E2003" s="15"/>
      <c r="F2003" s="15" t="s">
        <v>962</v>
      </c>
      <c r="G2003" s="17"/>
      <c r="H2003" s="17"/>
      <c r="I2003" s="17">
        <v>1341.68</v>
      </c>
      <c r="J2003" s="17">
        <v>0</v>
      </c>
      <c r="K2003" s="17">
        <v>0</v>
      </c>
      <c r="L2003" s="17">
        <v>0</v>
      </c>
      <c r="M2003" s="17">
        <v>0</v>
      </c>
      <c r="N2003" s="17">
        <v>0</v>
      </c>
    </row>
    <row r="2004" spans="2:14">
      <c r="B2004" s="15">
        <v>2966919</v>
      </c>
      <c r="C2004" s="16">
        <v>38801</v>
      </c>
      <c r="D2004" s="15">
        <v>2006</v>
      </c>
      <c r="E2004" s="15"/>
      <c r="F2004" s="15" t="s">
        <v>963</v>
      </c>
      <c r="G2004" s="17"/>
      <c r="H2004" s="17"/>
      <c r="I2004" s="17">
        <v>1341.68</v>
      </c>
      <c r="J2004" s="17">
        <v>1341.68</v>
      </c>
      <c r="K2004" s="17">
        <v>1341.68</v>
      </c>
      <c r="L2004" s="17">
        <v>1341.68</v>
      </c>
      <c r="M2004" s="17">
        <v>1341.68</v>
      </c>
      <c r="N2004" s="17">
        <v>1341.68</v>
      </c>
    </row>
    <row r="2005" spans="2:14">
      <c r="B2005" s="15">
        <v>2966968</v>
      </c>
      <c r="C2005" s="16">
        <v>38847</v>
      </c>
      <c r="D2005" s="15">
        <v>2006</v>
      </c>
      <c r="E2005" s="15"/>
      <c r="F2005" s="15" t="s">
        <v>961</v>
      </c>
      <c r="G2005" s="17"/>
      <c r="H2005" s="17"/>
      <c r="I2005" s="17">
        <v>0</v>
      </c>
      <c r="J2005" s="17">
        <v>1785.27</v>
      </c>
      <c r="K2005" s="17">
        <v>1785.27</v>
      </c>
      <c r="L2005" s="17">
        <v>1785.27</v>
      </c>
      <c r="M2005" s="17">
        <v>1785.27</v>
      </c>
      <c r="N2005" s="17">
        <v>1785.27</v>
      </c>
    </row>
    <row r="2006" spans="2:14">
      <c r="B2006" s="15">
        <v>2966968</v>
      </c>
      <c r="C2006" s="16">
        <v>38847</v>
      </c>
      <c r="D2006" s="15">
        <v>2006</v>
      </c>
      <c r="E2006" s="15"/>
      <c r="F2006" s="15" t="s">
        <v>962</v>
      </c>
      <c r="G2006" s="17"/>
      <c r="H2006" s="17"/>
      <c r="I2006" s="17">
        <v>1785.41</v>
      </c>
      <c r="J2006" s="17">
        <v>0.14000000000000001</v>
      </c>
      <c r="K2006" s="17">
        <v>0.14000000000000001</v>
      </c>
      <c r="L2006" s="17">
        <v>0.14000000000000001</v>
      </c>
      <c r="M2006" s="17">
        <v>0.14000000000000001</v>
      </c>
      <c r="N2006" s="17">
        <v>0.14000000000000001</v>
      </c>
    </row>
    <row r="2007" spans="2:14">
      <c r="B2007" s="15">
        <v>2966968</v>
      </c>
      <c r="C2007" s="16">
        <v>38847</v>
      </c>
      <c r="D2007" s="15">
        <v>2006</v>
      </c>
      <c r="E2007" s="15"/>
      <c r="F2007" s="15" t="s">
        <v>963</v>
      </c>
      <c r="G2007" s="17"/>
      <c r="H2007" s="17"/>
      <c r="I2007" s="17">
        <v>1785.41</v>
      </c>
      <c r="J2007" s="17">
        <v>1785.41</v>
      </c>
      <c r="K2007" s="17">
        <v>1785.41</v>
      </c>
      <c r="L2007" s="17">
        <v>1785.41</v>
      </c>
      <c r="M2007" s="17">
        <v>1785.41</v>
      </c>
      <c r="N2007" s="17">
        <v>1785.41</v>
      </c>
    </row>
    <row r="2008" spans="2:14">
      <c r="B2008" s="15">
        <v>2967040</v>
      </c>
      <c r="C2008" s="16">
        <v>38882</v>
      </c>
      <c r="D2008" s="15">
        <v>2006</v>
      </c>
      <c r="E2008" s="15"/>
      <c r="F2008" s="15" t="s">
        <v>961</v>
      </c>
      <c r="G2008" s="17"/>
      <c r="H2008" s="17"/>
      <c r="I2008" s="17">
        <v>1865.62</v>
      </c>
      <c r="J2008" s="17">
        <v>1865.62</v>
      </c>
      <c r="K2008" s="17">
        <v>1865.62</v>
      </c>
      <c r="L2008" s="17">
        <v>1865.62</v>
      </c>
      <c r="M2008" s="17">
        <v>1865.62</v>
      </c>
      <c r="N2008" s="17">
        <v>1865.62</v>
      </c>
    </row>
    <row r="2009" spans="2:14">
      <c r="B2009" s="15">
        <v>2967040</v>
      </c>
      <c r="C2009" s="16">
        <v>38882</v>
      </c>
      <c r="D2009" s="15">
        <v>2006</v>
      </c>
      <c r="E2009" s="15"/>
      <c r="F2009" s="15" t="s">
        <v>962</v>
      </c>
      <c r="G2009" s="17"/>
      <c r="H2009" s="17"/>
      <c r="I2009" s="17">
        <v>0</v>
      </c>
      <c r="J2009" s="17">
        <v>0</v>
      </c>
      <c r="K2009" s="17">
        <v>0</v>
      </c>
      <c r="L2009" s="17">
        <v>0</v>
      </c>
      <c r="M2009" s="17">
        <v>0</v>
      </c>
      <c r="N2009" s="17">
        <v>0</v>
      </c>
    </row>
    <row r="2010" spans="2:14">
      <c r="B2010" s="15">
        <v>2967040</v>
      </c>
      <c r="C2010" s="16">
        <v>38882</v>
      </c>
      <c r="D2010" s="15">
        <v>2006</v>
      </c>
      <c r="E2010" s="15"/>
      <c r="F2010" s="15" t="s">
        <v>963</v>
      </c>
      <c r="G2010" s="17"/>
      <c r="H2010" s="17"/>
      <c r="I2010" s="17">
        <v>1865.06</v>
      </c>
      <c r="J2010" s="17">
        <v>1865.06</v>
      </c>
      <c r="K2010" s="17">
        <v>1865.06</v>
      </c>
      <c r="L2010" s="17">
        <v>1865.06</v>
      </c>
      <c r="M2010" s="17">
        <v>1865.06</v>
      </c>
      <c r="N2010" s="17">
        <v>1865.06</v>
      </c>
    </row>
    <row r="2011" spans="2:14">
      <c r="B2011" s="15">
        <v>2967230</v>
      </c>
      <c r="C2011" s="16">
        <v>38928</v>
      </c>
      <c r="D2011" s="15">
        <v>2006</v>
      </c>
      <c r="E2011" s="15"/>
      <c r="F2011" s="15" t="s">
        <v>961</v>
      </c>
      <c r="G2011" s="17"/>
      <c r="H2011" s="17"/>
      <c r="I2011" s="17">
        <v>0</v>
      </c>
      <c r="J2011" s="17">
        <v>59970.81</v>
      </c>
      <c r="K2011" s="17">
        <v>59970.81</v>
      </c>
      <c r="L2011" s="17">
        <v>59970.81</v>
      </c>
      <c r="M2011" s="17">
        <v>59970.81</v>
      </c>
      <c r="N2011" s="17">
        <v>59970.81</v>
      </c>
    </row>
    <row r="2012" spans="2:14">
      <c r="B2012" s="15">
        <v>2967230</v>
      </c>
      <c r="C2012" s="16">
        <v>38928</v>
      </c>
      <c r="D2012" s="15">
        <v>2006</v>
      </c>
      <c r="E2012" s="15"/>
      <c r="F2012" s="15" t="s">
        <v>962</v>
      </c>
      <c r="G2012" s="17"/>
      <c r="H2012" s="17"/>
      <c r="I2012" s="17">
        <v>87000</v>
      </c>
      <c r="J2012" s="17">
        <v>0</v>
      </c>
      <c r="K2012" s="17">
        <v>0</v>
      </c>
      <c r="L2012" s="17">
        <v>0</v>
      </c>
      <c r="M2012" s="17">
        <v>0</v>
      </c>
      <c r="N2012" s="17">
        <v>0</v>
      </c>
    </row>
    <row r="2013" spans="2:14">
      <c r="B2013" s="15">
        <v>2967230</v>
      </c>
      <c r="C2013" s="16">
        <v>38928</v>
      </c>
      <c r="D2013" s="15">
        <v>2006</v>
      </c>
      <c r="E2013" s="15"/>
      <c r="F2013" s="15" t="s">
        <v>963</v>
      </c>
      <c r="G2013" s="17"/>
      <c r="H2013" s="17"/>
      <c r="I2013" s="17">
        <v>89494.86</v>
      </c>
      <c r="J2013" s="17">
        <v>65676</v>
      </c>
      <c r="K2013" s="17">
        <v>65676</v>
      </c>
      <c r="L2013" s="17">
        <v>65676</v>
      </c>
      <c r="M2013" s="17">
        <v>65676</v>
      </c>
      <c r="N2013" s="17">
        <v>65676</v>
      </c>
    </row>
    <row r="2014" spans="2:14">
      <c r="B2014" s="15">
        <v>2973774</v>
      </c>
      <c r="C2014" s="16">
        <v>38935</v>
      </c>
      <c r="D2014" s="15">
        <v>2006</v>
      </c>
      <c r="E2014" s="15"/>
      <c r="F2014" s="15" t="s">
        <v>961</v>
      </c>
      <c r="G2014" s="17"/>
      <c r="H2014" s="17"/>
      <c r="I2014" s="17">
        <v>0</v>
      </c>
      <c r="J2014" s="17">
        <v>0</v>
      </c>
      <c r="K2014" s="17">
        <v>0</v>
      </c>
      <c r="L2014" s="17">
        <v>0</v>
      </c>
      <c r="M2014" s="17">
        <v>0</v>
      </c>
      <c r="N2014" s="17">
        <v>0</v>
      </c>
    </row>
    <row r="2015" spans="2:14">
      <c r="B2015" s="15">
        <v>2973774</v>
      </c>
      <c r="C2015" s="16">
        <v>38935</v>
      </c>
      <c r="D2015" s="15">
        <v>2006</v>
      </c>
      <c r="E2015" s="15"/>
      <c r="F2015" s="15" t="s">
        <v>962</v>
      </c>
      <c r="G2015" s="17"/>
      <c r="H2015" s="17"/>
      <c r="I2015" s="17">
        <v>1900000</v>
      </c>
      <c r="J2015" s="17">
        <v>0</v>
      </c>
      <c r="K2015" s="17">
        <v>0</v>
      </c>
      <c r="L2015" s="17">
        <v>0</v>
      </c>
      <c r="M2015" s="17">
        <v>0</v>
      </c>
      <c r="N2015" s="17">
        <v>0</v>
      </c>
    </row>
    <row r="2016" spans="2:14">
      <c r="B2016" s="15">
        <v>2973774</v>
      </c>
      <c r="C2016" s="16">
        <v>38935</v>
      </c>
      <c r="D2016" s="15">
        <v>2006</v>
      </c>
      <c r="E2016" s="15"/>
      <c r="F2016" s="15" t="s">
        <v>963</v>
      </c>
      <c r="G2016" s="17"/>
      <c r="H2016" s="17"/>
      <c r="I2016" s="17">
        <v>1902885.37</v>
      </c>
      <c r="J2016" s="17">
        <v>5142.3900000000003</v>
      </c>
      <c r="K2016" s="17">
        <v>5142.3900000000003</v>
      </c>
      <c r="L2016" s="17">
        <v>5142.3900000000003</v>
      </c>
      <c r="M2016" s="17">
        <v>5142.3900000000003</v>
      </c>
      <c r="N2016" s="17">
        <v>5142.3900000000003</v>
      </c>
    </row>
    <row r="2017" spans="2:14">
      <c r="B2017" s="15">
        <v>2973915</v>
      </c>
      <c r="C2017" s="16">
        <v>38923</v>
      </c>
      <c r="D2017" s="15">
        <v>2006</v>
      </c>
      <c r="E2017" s="15"/>
      <c r="F2017" s="15" t="s">
        <v>961</v>
      </c>
      <c r="G2017" s="17"/>
      <c r="H2017" s="17"/>
      <c r="I2017" s="17">
        <v>0</v>
      </c>
      <c r="J2017" s="17">
        <v>0</v>
      </c>
      <c r="K2017" s="17">
        <v>0</v>
      </c>
      <c r="L2017" s="17">
        <v>0</v>
      </c>
      <c r="M2017" s="17">
        <v>0</v>
      </c>
      <c r="N2017" s="17">
        <v>0</v>
      </c>
    </row>
    <row r="2018" spans="2:14">
      <c r="B2018" s="15">
        <v>2973915</v>
      </c>
      <c r="C2018" s="16">
        <v>38923</v>
      </c>
      <c r="D2018" s="15">
        <v>2006</v>
      </c>
      <c r="E2018" s="15"/>
      <c r="F2018" s="15" t="s">
        <v>962</v>
      </c>
      <c r="G2018" s="17"/>
      <c r="H2018" s="17"/>
      <c r="I2018" s="17">
        <v>0</v>
      </c>
      <c r="J2018" s="17">
        <v>0</v>
      </c>
      <c r="K2018" s="17">
        <v>0</v>
      </c>
      <c r="L2018" s="17">
        <v>0</v>
      </c>
      <c r="M2018" s="17">
        <v>0</v>
      </c>
      <c r="N2018" s="17">
        <v>0</v>
      </c>
    </row>
    <row r="2019" spans="2:14">
      <c r="B2019" s="15">
        <v>2973915</v>
      </c>
      <c r="C2019" s="16">
        <v>38923</v>
      </c>
      <c r="D2019" s="15">
        <v>2006</v>
      </c>
      <c r="E2019" s="15"/>
      <c r="F2019" s="15" t="s">
        <v>963</v>
      </c>
      <c r="G2019" s="17"/>
      <c r="H2019" s="17"/>
      <c r="I2019" s="17">
        <v>1970.56</v>
      </c>
      <c r="J2019" s="17">
        <v>4431.8999999999996</v>
      </c>
      <c r="K2019" s="17">
        <v>4431.8999999999996</v>
      </c>
      <c r="L2019" s="17">
        <v>4431.8999999999996</v>
      </c>
      <c r="M2019" s="17">
        <v>4431.8999999999996</v>
      </c>
      <c r="N2019" s="17">
        <v>4431.8999999999996</v>
      </c>
    </row>
    <row r="2020" spans="2:14">
      <c r="B2020" s="15">
        <v>2973998</v>
      </c>
      <c r="C2020" s="16">
        <v>38925</v>
      </c>
      <c r="D2020" s="15">
        <v>2006</v>
      </c>
      <c r="E2020" s="15"/>
      <c r="F2020" s="15" t="s">
        <v>961</v>
      </c>
      <c r="G2020" s="17"/>
      <c r="H2020" s="17"/>
      <c r="I2020" s="17">
        <v>0</v>
      </c>
      <c r="J2020" s="17">
        <v>0</v>
      </c>
      <c r="K2020" s="17">
        <v>0</v>
      </c>
      <c r="L2020" s="17">
        <v>0</v>
      </c>
      <c r="M2020" s="17">
        <v>0</v>
      </c>
      <c r="N2020" s="17">
        <v>0</v>
      </c>
    </row>
    <row r="2021" spans="2:14">
      <c r="B2021" s="15">
        <v>2973998</v>
      </c>
      <c r="C2021" s="16">
        <v>38925</v>
      </c>
      <c r="D2021" s="15">
        <v>2006</v>
      </c>
      <c r="E2021" s="15"/>
      <c r="F2021" s="15" t="s">
        <v>962</v>
      </c>
      <c r="G2021" s="17"/>
      <c r="H2021" s="17"/>
      <c r="I2021" s="17">
        <v>0</v>
      </c>
      <c r="J2021" s="17">
        <v>0</v>
      </c>
      <c r="K2021" s="17">
        <v>0</v>
      </c>
      <c r="L2021" s="17">
        <v>0</v>
      </c>
      <c r="M2021" s="17">
        <v>0</v>
      </c>
      <c r="N2021" s="17">
        <v>0</v>
      </c>
    </row>
    <row r="2022" spans="2:14">
      <c r="B2022" s="15">
        <v>2973998</v>
      </c>
      <c r="C2022" s="16">
        <v>38925</v>
      </c>
      <c r="D2022" s="15">
        <v>2006</v>
      </c>
      <c r="E2022" s="15"/>
      <c r="F2022" s="15" t="s">
        <v>963</v>
      </c>
      <c r="G2022" s="17"/>
      <c r="H2022" s="17"/>
      <c r="I2022" s="17">
        <v>1950.74</v>
      </c>
      <c r="J2022" s="17">
        <v>2462.25</v>
      </c>
      <c r="K2022" s="17">
        <v>2462.25</v>
      </c>
      <c r="L2022" s="17">
        <v>2462.25</v>
      </c>
      <c r="M2022" s="17">
        <v>2462.25</v>
      </c>
      <c r="N2022" s="17">
        <v>2462.25</v>
      </c>
    </row>
    <row r="2023" spans="2:14">
      <c r="B2023" s="15">
        <v>2989614</v>
      </c>
      <c r="C2023" s="16">
        <v>38903</v>
      </c>
      <c r="D2023" s="15">
        <v>2006</v>
      </c>
      <c r="E2023" s="15"/>
      <c r="F2023" s="15" t="s">
        <v>961</v>
      </c>
      <c r="G2023" s="17"/>
      <c r="H2023" s="17"/>
      <c r="I2023" s="17">
        <v>2865</v>
      </c>
      <c r="J2023" s="17">
        <v>2865</v>
      </c>
      <c r="K2023" s="17">
        <v>2865</v>
      </c>
      <c r="L2023" s="17">
        <v>2865</v>
      </c>
      <c r="M2023" s="17">
        <v>2865</v>
      </c>
      <c r="N2023" s="17">
        <v>2865</v>
      </c>
    </row>
    <row r="2024" spans="2:14">
      <c r="B2024" s="15">
        <v>2989614</v>
      </c>
      <c r="C2024" s="16">
        <v>38903</v>
      </c>
      <c r="D2024" s="15">
        <v>2006</v>
      </c>
      <c r="E2024" s="15"/>
      <c r="F2024" s="15" t="s">
        <v>962</v>
      </c>
      <c r="G2024" s="17"/>
      <c r="H2024" s="17"/>
      <c r="I2024" s="17">
        <v>0</v>
      </c>
      <c r="J2024" s="17">
        <v>0</v>
      </c>
      <c r="K2024" s="17">
        <v>0</v>
      </c>
      <c r="L2024" s="17">
        <v>0</v>
      </c>
      <c r="M2024" s="17">
        <v>0</v>
      </c>
      <c r="N2024" s="17">
        <v>0</v>
      </c>
    </row>
    <row r="2025" spans="2:14">
      <c r="B2025" s="15">
        <v>2989614</v>
      </c>
      <c r="C2025" s="16">
        <v>38903</v>
      </c>
      <c r="D2025" s="15">
        <v>2006</v>
      </c>
      <c r="E2025" s="15"/>
      <c r="F2025" s="15" t="s">
        <v>963</v>
      </c>
      <c r="G2025" s="17"/>
      <c r="H2025" s="17"/>
      <c r="I2025" s="17">
        <v>2865</v>
      </c>
      <c r="J2025" s="17">
        <v>2865</v>
      </c>
      <c r="K2025" s="17">
        <v>2865</v>
      </c>
      <c r="L2025" s="17">
        <v>2865</v>
      </c>
      <c r="M2025" s="17">
        <v>2865</v>
      </c>
      <c r="N2025" s="17">
        <v>2865</v>
      </c>
    </row>
    <row r="2026" spans="2:14">
      <c r="B2026" s="15">
        <v>3000924</v>
      </c>
      <c r="C2026" s="16">
        <v>38950</v>
      </c>
      <c r="D2026" s="15">
        <v>2006</v>
      </c>
      <c r="E2026" s="15"/>
      <c r="F2026" s="15" t="s">
        <v>961</v>
      </c>
      <c r="G2026" s="17"/>
      <c r="H2026" s="17"/>
      <c r="I2026" s="17">
        <v>0</v>
      </c>
      <c r="J2026" s="17">
        <v>0</v>
      </c>
      <c r="K2026" s="17">
        <v>170430.03</v>
      </c>
      <c r="L2026" s="17">
        <v>170430.03</v>
      </c>
      <c r="M2026" s="17">
        <v>170430.03</v>
      </c>
      <c r="N2026" s="17">
        <v>170430.03</v>
      </c>
    </row>
    <row r="2027" spans="2:14">
      <c r="B2027" s="15">
        <v>3000924</v>
      </c>
      <c r="C2027" s="16">
        <v>38950</v>
      </c>
      <c r="D2027" s="15">
        <v>2006</v>
      </c>
      <c r="E2027" s="15"/>
      <c r="F2027" s="15" t="s">
        <v>962</v>
      </c>
      <c r="G2027" s="17"/>
      <c r="H2027" s="17"/>
      <c r="I2027" s="17">
        <v>3000000</v>
      </c>
      <c r="J2027" s="17">
        <v>3000000</v>
      </c>
      <c r="K2027" s="17">
        <v>2829569.97</v>
      </c>
      <c r="L2027" s="17">
        <v>2829569.97</v>
      </c>
      <c r="M2027" s="17">
        <v>2827569.97</v>
      </c>
      <c r="N2027" s="17">
        <v>969677.76</v>
      </c>
    </row>
    <row r="2028" spans="2:14">
      <c r="B2028" s="15">
        <v>3000924</v>
      </c>
      <c r="C2028" s="16">
        <v>38950</v>
      </c>
      <c r="D2028" s="15">
        <v>2006</v>
      </c>
      <c r="E2028" s="15"/>
      <c r="F2028" s="15" t="s">
        <v>963</v>
      </c>
      <c r="G2028" s="17"/>
      <c r="H2028" s="17"/>
      <c r="I2028" s="17">
        <v>3003066.17</v>
      </c>
      <c r="J2028" s="17">
        <v>3045312.67</v>
      </c>
      <c r="K2028" s="17">
        <v>3063772.25</v>
      </c>
      <c r="L2028" s="17">
        <v>3069412.37</v>
      </c>
      <c r="M2028" s="17">
        <v>3075081</v>
      </c>
      <c r="N2028" s="17">
        <v>1218411.97</v>
      </c>
    </row>
    <row r="2029" spans="2:14">
      <c r="B2029" s="15">
        <v>3006830</v>
      </c>
      <c r="C2029" s="16">
        <v>38904</v>
      </c>
      <c r="D2029" s="15">
        <v>2006</v>
      </c>
      <c r="E2029" s="15"/>
      <c r="F2029" s="15" t="s">
        <v>961</v>
      </c>
      <c r="G2029" s="17"/>
      <c r="H2029" s="17"/>
      <c r="I2029" s="17">
        <v>4272.43</v>
      </c>
      <c r="J2029" s="17">
        <v>4272.43</v>
      </c>
      <c r="K2029" s="17">
        <v>4272.43</v>
      </c>
      <c r="L2029" s="17">
        <v>4272.43</v>
      </c>
      <c r="M2029" s="17">
        <v>4272.43</v>
      </c>
      <c r="N2029" s="17">
        <v>4272.43</v>
      </c>
    </row>
    <row r="2030" spans="2:14">
      <c r="B2030" s="15">
        <v>3006830</v>
      </c>
      <c r="C2030" s="16">
        <v>38904</v>
      </c>
      <c r="D2030" s="15">
        <v>2006</v>
      </c>
      <c r="E2030" s="15"/>
      <c r="F2030" s="15" t="s">
        <v>962</v>
      </c>
      <c r="G2030" s="17"/>
      <c r="H2030" s="17"/>
      <c r="I2030" s="17">
        <v>0</v>
      </c>
      <c r="J2030" s="17">
        <v>0</v>
      </c>
      <c r="K2030" s="17">
        <v>0</v>
      </c>
      <c r="L2030" s="17">
        <v>0</v>
      </c>
      <c r="M2030" s="17">
        <v>0</v>
      </c>
      <c r="N2030" s="17">
        <v>0</v>
      </c>
    </row>
    <row r="2031" spans="2:14">
      <c r="B2031" s="15">
        <v>3006830</v>
      </c>
      <c r="C2031" s="16">
        <v>38904</v>
      </c>
      <c r="D2031" s="15">
        <v>2006</v>
      </c>
      <c r="E2031" s="15"/>
      <c r="F2031" s="15" t="s">
        <v>963</v>
      </c>
      <c r="G2031" s="17"/>
      <c r="H2031" s="17"/>
      <c r="I2031" s="17">
        <v>4272.42</v>
      </c>
      <c r="J2031" s="17">
        <v>4272.42</v>
      </c>
      <c r="K2031" s="17">
        <v>4272.42</v>
      </c>
      <c r="L2031" s="17">
        <v>4272.42</v>
      </c>
      <c r="M2031" s="17">
        <v>4272.42</v>
      </c>
      <c r="N2031" s="17">
        <v>4272.42</v>
      </c>
    </row>
    <row r="2032" spans="2:14">
      <c r="B2032" s="15">
        <v>3014826</v>
      </c>
      <c r="C2032" s="16">
        <v>38920</v>
      </c>
      <c r="D2032" s="15">
        <v>2006</v>
      </c>
      <c r="E2032" s="15"/>
      <c r="F2032" s="15" t="s">
        <v>961</v>
      </c>
      <c r="G2032" s="17"/>
      <c r="H2032" s="17"/>
      <c r="I2032" s="17">
        <v>0</v>
      </c>
      <c r="J2032" s="17">
        <v>173.64</v>
      </c>
      <c r="K2032" s="17">
        <v>173.64</v>
      </c>
      <c r="L2032" s="17">
        <v>173.64</v>
      </c>
      <c r="M2032" s="17">
        <v>173.64</v>
      </c>
      <c r="N2032" s="17">
        <v>173.64</v>
      </c>
    </row>
    <row r="2033" spans="2:14">
      <c r="B2033" s="15">
        <v>3014826</v>
      </c>
      <c r="C2033" s="16">
        <v>38920</v>
      </c>
      <c r="D2033" s="15">
        <v>2006</v>
      </c>
      <c r="E2033" s="15"/>
      <c r="F2033" s="15" t="s">
        <v>962</v>
      </c>
      <c r="G2033" s="17"/>
      <c r="H2033" s="17"/>
      <c r="I2033" s="17">
        <v>173.63</v>
      </c>
      <c r="J2033" s="17">
        <v>0</v>
      </c>
      <c r="K2033" s="17">
        <v>0</v>
      </c>
      <c r="L2033" s="17">
        <v>0</v>
      </c>
      <c r="M2033" s="17">
        <v>0</v>
      </c>
      <c r="N2033" s="17">
        <v>0</v>
      </c>
    </row>
    <row r="2034" spans="2:14">
      <c r="B2034" s="15">
        <v>3014826</v>
      </c>
      <c r="C2034" s="16">
        <v>38920</v>
      </c>
      <c r="D2034" s="15">
        <v>2006</v>
      </c>
      <c r="E2034" s="15"/>
      <c r="F2034" s="15" t="s">
        <v>963</v>
      </c>
      <c r="G2034" s="17"/>
      <c r="H2034" s="17"/>
      <c r="I2034" s="17">
        <v>173.63</v>
      </c>
      <c r="J2034" s="17">
        <v>173.63</v>
      </c>
      <c r="K2034" s="17">
        <v>173.63</v>
      </c>
      <c r="L2034" s="17">
        <v>173.63</v>
      </c>
      <c r="M2034" s="17">
        <v>173.63</v>
      </c>
      <c r="N2034" s="17">
        <v>173.63</v>
      </c>
    </row>
    <row r="2035" spans="2:14">
      <c r="B2035" s="15">
        <v>3014842</v>
      </c>
      <c r="C2035" s="16">
        <v>38942</v>
      </c>
      <c r="D2035" s="15">
        <v>2006</v>
      </c>
      <c r="E2035" s="15"/>
      <c r="F2035" s="15" t="s">
        <v>961</v>
      </c>
      <c r="G2035" s="17"/>
      <c r="H2035" s="17"/>
      <c r="I2035" s="17">
        <v>0</v>
      </c>
      <c r="J2035" s="17">
        <v>1226</v>
      </c>
      <c r="K2035" s="17">
        <v>1226</v>
      </c>
      <c r="L2035" s="17">
        <v>1226</v>
      </c>
      <c r="M2035" s="17">
        <v>1226</v>
      </c>
      <c r="N2035" s="17">
        <v>1226</v>
      </c>
    </row>
    <row r="2036" spans="2:14">
      <c r="B2036" s="15">
        <v>3014842</v>
      </c>
      <c r="C2036" s="16">
        <v>38942</v>
      </c>
      <c r="D2036" s="15">
        <v>2006</v>
      </c>
      <c r="E2036" s="15"/>
      <c r="F2036" s="15" t="s">
        <v>962</v>
      </c>
      <c r="G2036" s="17"/>
      <c r="H2036" s="17"/>
      <c r="I2036" s="17">
        <v>2132.81</v>
      </c>
      <c r="J2036" s="17">
        <v>0</v>
      </c>
      <c r="K2036" s="17">
        <v>0</v>
      </c>
      <c r="L2036" s="17">
        <v>0</v>
      </c>
      <c r="M2036" s="17">
        <v>0</v>
      </c>
      <c r="N2036" s="17">
        <v>0</v>
      </c>
    </row>
    <row r="2037" spans="2:14">
      <c r="B2037" s="15">
        <v>3014842</v>
      </c>
      <c r="C2037" s="16">
        <v>38942</v>
      </c>
      <c r="D2037" s="15">
        <v>2006</v>
      </c>
      <c r="E2037" s="15"/>
      <c r="F2037" s="15" t="s">
        <v>963</v>
      </c>
      <c r="G2037" s="17"/>
      <c r="H2037" s="17"/>
      <c r="I2037" s="17">
        <v>2132.81</v>
      </c>
      <c r="J2037" s="17">
        <v>1226</v>
      </c>
      <c r="K2037" s="17">
        <v>1226</v>
      </c>
      <c r="L2037" s="17">
        <v>1226</v>
      </c>
      <c r="M2037" s="17">
        <v>1226</v>
      </c>
      <c r="N2037" s="17">
        <v>1226</v>
      </c>
    </row>
    <row r="2038" spans="2:14">
      <c r="B2038" s="15">
        <v>3016912</v>
      </c>
      <c r="C2038" s="16">
        <v>38803</v>
      </c>
      <c r="D2038" s="15">
        <v>2006</v>
      </c>
      <c r="E2038" s="15"/>
      <c r="F2038" s="15" t="s">
        <v>961</v>
      </c>
      <c r="G2038" s="17"/>
      <c r="H2038" s="17"/>
      <c r="I2038" s="17">
        <v>0</v>
      </c>
      <c r="J2038" s="17">
        <v>0</v>
      </c>
      <c r="K2038" s="17">
        <v>0</v>
      </c>
      <c r="L2038" s="17">
        <v>0</v>
      </c>
      <c r="M2038" s="17">
        <v>0</v>
      </c>
      <c r="N2038" s="17">
        <v>0</v>
      </c>
    </row>
    <row r="2039" spans="2:14">
      <c r="B2039" s="15">
        <v>3016912</v>
      </c>
      <c r="C2039" s="16">
        <v>38803</v>
      </c>
      <c r="D2039" s="15">
        <v>2006</v>
      </c>
      <c r="E2039" s="15"/>
      <c r="F2039" s="15" t="s">
        <v>962</v>
      </c>
      <c r="G2039" s="17"/>
      <c r="H2039" s="17"/>
      <c r="I2039" s="17">
        <v>1875</v>
      </c>
      <c r="J2039" s="17">
        <v>0</v>
      </c>
      <c r="K2039" s="17">
        <v>0</v>
      </c>
      <c r="L2039" s="17">
        <v>0</v>
      </c>
      <c r="M2039" s="17">
        <v>0</v>
      </c>
      <c r="N2039" s="17">
        <v>0</v>
      </c>
    </row>
    <row r="2040" spans="2:14">
      <c r="B2040" s="15">
        <v>3016912</v>
      </c>
      <c r="C2040" s="16">
        <v>38803</v>
      </c>
      <c r="D2040" s="15">
        <v>2006</v>
      </c>
      <c r="E2040" s="15"/>
      <c r="F2040" s="15" t="s">
        <v>963</v>
      </c>
      <c r="G2040" s="17"/>
      <c r="H2040" s="17"/>
      <c r="I2040" s="17">
        <v>1875</v>
      </c>
      <c r="J2040" s="17">
        <v>0</v>
      </c>
      <c r="K2040" s="17">
        <v>0</v>
      </c>
      <c r="L2040" s="17">
        <v>0</v>
      </c>
      <c r="M2040" s="17">
        <v>0</v>
      </c>
      <c r="N2040" s="17">
        <v>0</v>
      </c>
    </row>
    <row r="2041" spans="2:14">
      <c r="B2041" s="15">
        <v>3017027</v>
      </c>
      <c r="C2041" s="16">
        <v>38800</v>
      </c>
      <c r="D2041" s="15">
        <v>2006</v>
      </c>
      <c r="E2041" s="15"/>
      <c r="F2041" s="15" t="s">
        <v>961</v>
      </c>
      <c r="G2041" s="17"/>
      <c r="H2041" s="17"/>
      <c r="I2041" s="17">
        <v>0</v>
      </c>
      <c r="J2041" s="17">
        <v>462.17</v>
      </c>
      <c r="K2041" s="17">
        <v>462.17</v>
      </c>
      <c r="L2041" s="17">
        <v>462.17</v>
      </c>
      <c r="M2041" s="17">
        <v>462.17</v>
      </c>
      <c r="N2041" s="17">
        <v>462.17</v>
      </c>
    </row>
    <row r="2042" spans="2:14">
      <c r="B2042" s="15">
        <v>3017027</v>
      </c>
      <c r="C2042" s="16">
        <v>38800</v>
      </c>
      <c r="D2042" s="15">
        <v>2006</v>
      </c>
      <c r="E2042" s="15"/>
      <c r="F2042" s="15" t="s">
        <v>962</v>
      </c>
      <c r="G2042" s="17"/>
      <c r="H2042" s="17"/>
      <c r="I2042" s="17">
        <v>699.75</v>
      </c>
      <c r="J2042" s="17">
        <v>0</v>
      </c>
      <c r="K2042" s="17">
        <v>0</v>
      </c>
      <c r="L2042" s="17">
        <v>0</v>
      </c>
      <c r="M2042" s="17">
        <v>0</v>
      </c>
      <c r="N2042" s="17">
        <v>0</v>
      </c>
    </row>
    <row r="2043" spans="2:14">
      <c r="B2043" s="15">
        <v>3017027</v>
      </c>
      <c r="C2043" s="16">
        <v>38800</v>
      </c>
      <c r="D2043" s="15">
        <v>2006</v>
      </c>
      <c r="E2043" s="15"/>
      <c r="F2043" s="15" t="s">
        <v>963</v>
      </c>
      <c r="G2043" s="17"/>
      <c r="H2043" s="17"/>
      <c r="I2043" s="17">
        <v>699.75</v>
      </c>
      <c r="J2043" s="17">
        <v>462.17</v>
      </c>
      <c r="K2043" s="17">
        <v>462.17</v>
      </c>
      <c r="L2043" s="17">
        <v>462.17</v>
      </c>
      <c r="M2043" s="17">
        <v>462.17</v>
      </c>
      <c r="N2043" s="17">
        <v>462.17</v>
      </c>
    </row>
    <row r="2044" spans="2:14">
      <c r="B2044" s="15">
        <v>3017340</v>
      </c>
      <c r="C2044" s="16">
        <v>38939</v>
      </c>
      <c r="D2044" s="15">
        <v>2006</v>
      </c>
      <c r="E2044" s="15"/>
      <c r="F2044" s="15" t="s">
        <v>961</v>
      </c>
      <c r="G2044" s="17"/>
      <c r="H2044" s="17"/>
      <c r="I2044" s="17">
        <v>1220.81</v>
      </c>
      <c r="J2044" s="17">
        <v>1220.81</v>
      </c>
      <c r="K2044" s="17">
        <v>1220.81</v>
      </c>
      <c r="L2044" s="17">
        <v>1220.81</v>
      </c>
      <c r="M2044" s="17">
        <v>1220.81</v>
      </c>
      <c r="N2044" s="17">
        <v>1220.81</v>
      </c>
    </row>
    <row r="2045" spans="2:14">
      <c r="B2045" s="15">
        <v>3017340</v>
      </c>
      <c r="C2045" s="16">
        <v>38939</v>
      </c>
      <c r="D2045" s="15">
        <v>2006</v>
      </c>
      <c r="E2045" s="15"/>
      <c r="F2045" s="15" t="s">
        <v>962</v>
      </c>
      <c r="G2045" s="17"/>
      <c r="H2045" s="17"/>
      <c r="I2045" s="17">
        <v>0.05</v>
      </c>
      <c r="J2045" s="17">
        <v>0.05</v>
      </c>
      <c r="K2045" s="17">
        <v>0.05</v>
      </c>
      <c r="L2045" s="17">
        <v>0.05</v>
      </c>
      <c r="M2045" s="17">
        <v>0.05</v>
      </c>
      <c r="N2045" s="17">
        <v>0.05</v>
      </c>
    </row>
    <row r="2046" spans="2:14">
      <c r="B2046" s="15">
        <v>3017340</v>
      </c>
      <c r="C2046" s="16">
        <v>38939</v>
      </c>
      <c r="D2046" s="15">
        <v>2006</v>
      </c>
      <c r="E2046" s="15"/>
      <c r="F2046" s="15" t="s">
        <v>963</v>
      </c>
      <c r="G2046" s="17"/>
      <c r="H2046" s="17"/>
      <c r="I2046" s="17">
        <v>1220.8599999999999</v>
      </c>
      <c r="J2046" s="17">
        <v>1220.8599999999999</v>
      </c>
      <c r="K2046" s="17">
        <v>1220.8599999999999</v>
      </c>
      <c r="L2046" s="17">
        <v>1220.8599999999999</v>
      </c>
      <c r="M2046" s="17">
        <v>1220.8599999999999</v>
      </c>
      <c r="N2046" s="17">
        <v>1220.8599999999999</v>
      </c>
    </row>
    <row r="2047" spans="2:14">
      <c r="B2047" s="15">
        <v>3052776</v>
      </c>
      <c r="C2047" s="16">
        <v>38950</v>
      </c>
      <c r="D2047" s="15">
        <v>2006</v>
      </c>
      <c r="E2047" s="15"/>
      <c r="F2047" s="15" t="s">
        <v>961</v>
      </c>
      <c r="G2047" s="17"/>
      <c r="H2047" s="17"/>
      <c r="I2047" s="17">
        <v>0</v>
      </c>
      <c r="J2047" s="17">
        <v>0</v>
      </c>
      <c r="K2047" s="17">
        <v>0</v>
      </c>
      <c r="L2047" s="17">
        <v>0</v>
      </c>
      <c r="M2047" s="17">
        <v>0</v>
      </c>
      <c r="N2047" s="17">
        <v>0</v>
      </c>
    </row>
    <row r="2048" spans="2:14">
      <c r="B2048" s="15">
        <v>3052776</v>
      </c>
      <c r="C2048" s="16">
        <v>38950</v>
      </c>
      <c r="D2048" s="15">
        <v>2006</v>
      </c>
      <c r="E2048" s="15"/>
      <c r="F2048" s="15" t="s">
        <v>962</v>
      </c>
      <c r="G2048" s="17"/>
      <c r="H2048" s="17"/>
      <c r="I2048" s="17">
        <v>0</v>
      </c>
      <c r="J2048" s="17">
        <v>0</v>
      </c>
      <c r="K2048" s="17">
        <v>0</v>
      </c>
      <c r="L2048" s="17">
        <v>0</v>
      </c>
      <c r="M2048" s="17">
        <v>0</v>
      </c>
      <c r="N2048" s="17">
        <v>0</v>
      </c>
    </row>
    <row r="2049" spans="2:14">
      <c r="B2049" s="15">
        <v>3052776</v>
      </c>
      <c r="C2049" s="16">
        <v>38950</v>
      </c>
      <c r="D2049" s="15">
        <v>2006</v>
      </c>
      <c r="E2049" s="15"/>
      <c r="F2049" s="15" t="s">
        <v>963</v>
      </c>
      <c r="G2049" s="17"/>
      <c r="H2049" s="17"/>
      <c r="I2049" s="17">
        <v>2053.8000000000002</v>
      </c>
      <c r="J2049" s="17">
        <v>3096.24</v>
      </c>
      <c r="K2049" s="17">
        <v>3096.24</v>
      </c>
      <c r="L2049" s="17">
        <v>3096.24</v>
      </c>
      <c r="M2049" s="17">
        <v>3096.24</v>
      </c>
      <c r="N2049" s="17">
        <v>3096.24</v>
      </c>
    </row>
    <row r="2050" spans="2:14">
      <c r="B2050" s="15">
        <v>3065513</v>
      </c>
      <c r="C2050" s="16">
        <v>38549</v>
      </c>
      <c r="D2050" s="15">
        <v>2005</v>
      </c>
      <c r="E2050" s="15"/>
      <c r="F2050" s="15" t="s">
        <v>961</v>
      </c>
      <c r="G2050" s="17"/>
      <c r="H2050" s="17"/>
      <c r="I2050" s="17">
        <v>0</v>
      </c>
      <c r="J2050" s="17">
        <v>0</v>
      </c>
      <c r="K2050" s="17">
        <v>573.35</v>
      </c>
      <c r="L2050" s="17">
        <v>573.35</v>
      </c>
      <c r="M2050" s="17">
        <v>573.35</v>
      </c>
      <c r="N2050" s="17">
        <v>573.35</v>
      </c>
    </row>
    <row r="2051" spans="2:14">
      <c r="B2051" s="15">
        <v>3065513</v>
      </c>
      <c r="C2051" s="16">
        <v>38549</v>
      </c>
      <c r="D2051" s="15">
        <v>2005</v>
      </c>
      <c r="E2051" s="15"/>
      <c r="F2051" s="15" t="s">
        <v>962</v>
      </c>
      <c r="G2051" s="17"/>
      <c r="H2051" s="17"/>
      <c r="I2051" s="17">
        <v>15000</v>
      </c>
      <c r="J2051" s="17">
        <v>573.35</v>
      </c>
      <c r="K2051" s="17">
        <v>0</v>
      </c>
      <c r="L2051" s="17">
        <v>0</v>
      </c>
      <c r="M2051" s="17">
        <v>0</v>
      </c>
      <c r="N2051" s="17">
        <v>0</v>
      </c>
    </row>
    <row r="2052" spans="2:14">
      <c r="B2052" s="15">
        <v>3065513</v>
      </c>
      <c r="C2052" s="16">
        <v>38549</v>
      </c>
      <c r="D2052" s="15">
        <v>2005</v>
      </c>
      <c r="E2052" s="15"/>
      <c r="F2052" s="15" t="s">
        <v>963</v>
      </c>
      <c r="G2052" s="17"/>
      <c r="H2052" s="17"/>
      <c r="I2052" s="17">
        <v>16868.73</v>
      </c>
      <c r="J2052" s="17">
        <v>2442.08</v>
      </c>
      <c r="K2052" s="17">
        <v>4933.5200000000004</v>
      </c>
      <c r="L2052" s="17">
        <v>4933.5200000000004</v>
      </c>
      <c r="M2052" s="17">
        <v>4933.5200000000004</v>
      </c>
      <c r="N2052" s="17">
        <v>4933.5200000000004</v>
      </c>
    </row>
    <row r="2053" spans="2:14">
      <c r="B2053" s="15">
        <v>3069796</v>
      </c>
      <c r="C2053" s="16">
        <v>38917</v>
      </c>
      <c r="D2053" s="15">
        <v>2006</v>
      </c>
      <c r="E2053" s="15"/>
      <c r="F2053" s="15" t="s">
        <v>961</v>
      </c>
      <c r="G2053" s="17"/>
      <c r="H2053" s="17"/>
      <c r="I2053" s="17">
        <v>0</v>
      </c>
      <c r="J2053" s="17">
        <v>0</v>
      </c>
      <c r="K2053" s="17">
        <v>0</v>
      </c>
      <c r="L2053" s="17">
        <v>0</v>
      </c>
      <c r="M2053" s="17">
        <v>0</v>
      </c>
      <c r="N2053" s="17">
        <v>0</v>
      </c>
    </row>
    <row r="2054" spans="2:14">
      <c r="B2054" s="15">
        <v>3069796</v>
      </c>
      <c r="C2054" s="16">
        <v>38917</v>
      </c>
      <c r="D2054" s="15">
        <v>2006</v>
      </c>
      <c r="E2054" s="15"/>
      <c r="F2054" s="15" t="s">
        <v>962</v>
      </c>
      <c r="G2054" s="17"/>
      <c r="H2054" s="17"/>
      <c r="I2054" s="17">
        <v>0</v>
      </c>
      <c r="J2054" s="17">
        <v>0</v>
      </c>
      <c r="K2054" s="17">
        <v>0</v>
      </c>
      <c r="L2054" s="17">
        <v>0</v>
      </c>
      <c r="M2054" s="17">
        <v>0</v>
      </c>
      <c r="N2054" s="17">
        <v>0</v>
      </c>
    </row>
    <row r="2055" spans="2:14">
      <c r="B2055" s="15">
        <v>3069796</v>
      </c>
      <c r="C2055" s="16">
        <v>38917</v>
      </c>
      <c r="D2055" s="15">
        <v>2006</v>
      </c>
      <c r="E2055" s="15"/>
      <c r="F2055" s="15" t="s">
        <v>963</v>
      </c>
      <c r="G2055" s="17"/>
      <c r="H2055" s="17"/>
      <c r="I2055" s="17">
        <v>2062.84</v>
      </c>
      <c r="J2055" s="17">
        <v>4249.26</v>
      </c>
      <c r="K2055" s="17">
        <v>4249.26</v>
      </c>
      <c r="L2055" s="17">
        <v>4249.26</v>
      </c>
      <c r="M2055" s="17">
        <v>4249.26</v>
      </c>
      <c r="N2055" s="17">
        <v>4249.26</v>
      </c>
    </row>
    <row r="2056" spans="2:14">
      <c r="B2056" s="15">
        <v>3108248</v>
      </c>
      <c r="C2056" s="16">
        <v>38890</v>
      </c>
      <c r="D2056" s="15">
        <v>2006</v>
      </c>
      <c r="E2056" s="15"/>
      <c r="F2056" s="15" t="s">
        <v>961</v>
      </c>
      <c r="G2056" s="17"/>
      <c r="H2056" s="17"/>
      <c r="I2056" s="17">
        <v>0</v>
      </c>
      <c r="J2056" s="17">
        <v>7462.11</v>
      </c>
      <c r="K2056" s="17">
        <v>7462.11</v>
      </c>
      <c r="L2056" s="17">
        <v>7462.11</v>
      </c>
      <c r="M2056" s="17">
        <v>7462.11</v>
      </c>
      <c r="N2056" s="17">
        <v>7462.11</v>
      </c>
    </row>
    <row r="2057" spans="2:14">
      <c r="B2057" s="15">
        <v>3108248</v>
      </c>
      <c r="C2057" s="16">
        <v>38890</v>
      </c>
      <c r="D2057" s="15">
        <v>2006</v>
      </c>
      <c r="E2057" s="15"/>
      <c r="F2057" s="15" t="s">
        <v>962</v>
      </c>
      <c r="G2057" s="17"/>
      <c r="H2057" s="17"/>
      <c r="I2057" s="17">
        <v>1010000</v>
      </c>
      <c r="J2057" s="17">
        <v>0</v>
      </c>
      <c r="K2057" s="17">
        <v>0</v>
      </c>
      <c r="L2057" s="17">
        <v>0</v>
      </c>
      <c r="M2057" s="17">
        <v>0</v>
      </c>
      <c r="N2057" s="17">
        <v>0</v>
      </c>
    </row>
    <row r="2058" spans="2:14">
      <c r="B2058" s="15">
        <v>3108248</v>
      </c>
      <c r="C2058" s="16">
        <v>38890</v>
      </c>
      <c r="D2058" s="15">
        <v>2006</v>
      </c>
      <c r="E2058" s="15"/>
      <c r="F2058" s="15" t="s">
        <v>963</v>
      </c>
      <c r="G2058" s="17"/>
      <c r="H2058" s="17"/>
      <c r="I2058" s="17">
        <v>1014105.6</v>
      </c>
      <c r="J2058" s="17">
        <v>13794.54</v>
      </c>
      <c r="K2058" s="17">
        <v>14144.08</v>
      </c>
      <c r="L2058" s="17">
        <v>14144.08</v>
      </c>
      <c r="M2058" s="17">
        <v>14144.08</v>
      </c>
      <c r="N2058" s="17">
        <v>14144.08</v>
      </c>
    </row>
    <row r="2059" spans="2:14">
      <c r="B2059" s="15">
        <v>3111945</v>
      </c>
      <c r="C2059" s="16">
        <v>38939</v>
      </c>
      <c r="D2059" s="15">
        <v>2006</v>
      </c>
      <c r="E2059" s="15"/>
      <c r="F2059" s="15" t="s">
        <v>961</v>
      </c>
      <c r="G2059" s="17"/>
      <c r="H2059" s="17"/>
      <c r="I2059" s="17">
        <v>0</v>
      </c>
      <c r="J2059" s="17">
        <v>0</v>
      </c>
      <c r="K2059" s="17">
        <v>60801.63</v>
      </c>
      <c r="L2059" s="17">
        <v>60801.63</v>
      </c>
      <c r="M2059" s="17">
        <v>60801.63</v>
      </c>
      <c r="N2059" s="17">
        <v>60801.63</v>
      </c>
    </row>
    <row r="2060" spans="2:14">
      <c r="B2060" s="15">
        <v>3111945</v>
      </c>
      <c r="C2060" s="16">
        <v>38939</v>
      </c>
      <c r="D2060" s="15">
        <v>2006</v>
      </c>
      <c r="E2060" s="15"/>
      <c r="F2060" s="15" t="s">
        <v>962</v>
      </c>
      <c r="G2060" s="17"/>
      <c r="H2060" s="17"/>
      <c r="I2060" s="17">
        <v>53800</v>
      </c>
      <c r="J2060" s="17">
        <v>60801.63</v>
      </c>
      <c r="K2060" s="17">
        <v>0</v>
      </c>
      <c r="L2060" s="17">
        <v>0</v>
      </c>
      <c r="M2060" s="17">
        <v>0</v>
      </c>
      <c r="N2060" s="17">
        <v>0</v>
      </c>
    </row>
    <row r="2061" spans="2:14">
      <c r="B2061" s="15">
        <v>3111945</v>
      </c>
      <c r="C2061" s="16">
        <v>38939</v>
      </c>
      <c r="D2061" s="15">
        <v>2006</v>
      </c>
      <c r="E2061" s="15"/>
      <c r="F2061" s="15" t="s">
        <v>963</v>
      </c>
      <c r="G2061" s="17"/>
      <c r="H2061" s="17"/>
      <c r="I2061" s="17">
        <v>53800</v>
      </c>
      <c r="J2061" s="17">
        <v>63417.63</v>
      </c>
      <c r="K2061" s="17">
        <v>64675.49</v>
      </c>
      <c r="L2061" s="17">
        <v>64675.49</v>
      </c>
      <c r="M2061" s="17">
        <v>64675.49</v>
      </c>
      <c r="N2061" s="17">
        <v>64675.49</v>
      </c>
    </row>
    <row r="2062" spans="2:14">
      <c r="B2062" s="15">
        <v>3111986</v>
      </c>
      <c r="C2062" s="16">
        <v>38837</v>
      </c>
      <c r="D2062" s="15">
        <v>2006</v>
      </c>
      <c r="E2062" s="15"/>
      <c r="F2062" s="15" t="s">
        <v>961</v>
      </c>
      <c r="G2062" s="17"/>
      <c r="H2062" s="17"/>
      <c r="I2062" s="17">
        <v>0</v>
      </c>
      <c r="J2062" s="17">
        <v>0</v>
      </c>
      <c r="K2062" s="17">
        <v>0</v>
      </c>
      <c r="L2062" s="17">
        <v>0</v>
      </c>
      <c r="M2062" s="17">
        <v>0</v>
      </c>
      <c r="N2062" s="17">
        <v>0</v>
      </c>
    </row>
    <row r="2063" spans="2:14">
      <c r="B2063" s="15">
        <v>3111986</v>
      </c>
      <c r="C2063" s="16">
        <v>38837</v>
      </c>
      <c r="D2063" s="15">
        <v>2006</v>
      </c>
      <c r="E2063" s="15"/>
      <c r="F2063" s="15" t="s">
        <v>962</v>
      </c>
      <c r="G2063" s="17"/>
      <c r="H2063" s="17"/>
      <c r="I2063" s="17">
        <v>0</v>
      </c>
      <c r="J2063" s="17">
        <v>0</v>
      </c>
      <c r="K2063" s="17">
        <v>0</v>
      </c>
      <c r="L2063" s="17">
        <v>0</v>
      </c>
      <c r="M2063" s="17">
        <v>0</v>
      </c>
      <c r="N2063" s="17">
        <v>0</v>
      </c>
    </row>
    <row r="2064" spans="2:14">
      <c r="B2064" s="15">
        <v>3111986</v>
      </c>
      <c r="C2064" s="16">
        <v>38837</v>
      </c>
      <c r="D2064" s="15">
        <v>2006</v>
      </c>
      <c r="E2064" s="15"/>
      <c r="F2064" s="15" t="s">
        <v>963</v>
      </c>
      <c r="G2064" s="17"/>
      <c r="H2064" s="17"/>
      <c r="I2064" s="17">
        <v>2417.9899999999998</v>
      </c>
      <c r="J2064" s="17">
        <v>2417.9899999999998</v>
      </c>
      <c r="K2064" s="17">
        <v>2417.9899999999998</v>
      </c>
      <c r="L2064" s="17">
        <v>2838.07</v>
      </c>
      <c r="M2064" s="17">
        <v>2838.07</v>
      </c>
      <c r="N2064" s="17">
        <v>2838.07</v>
      </c>
    </row>
    <row r="2065" spans="2:14">
      <c r="B2065" s="15">
        <v>3112000</v>
      </c>
      <c r="C2065" s="16">
        <v>38961</v>
      </c>
      <c r="D2065" s="15">
        <v>2006</v>
      </c>
      <c r="E2065" s="15"/>
      <c r="F2065" s="15" t="s">
        <v>961</v>
      </c>
      <c r="G2065" s="17"/>
      <c r="H2065" s="17"/>
      <c r="I2065" s="17">
        <v>0</v>
      </c>
      <c r="J2065" s="17">
        <v>0</v>
      </c>
      <c r="K2065" s="17">
        <v>0</v>
      </c>
      <c r="L2065" s="17">
        <v>0</v>
      </c>
      <c r="M2065" s="17">
        <v>0</v>
      </c>
      <c r="N2065" s="17">
        <v>0</v>
      </c>
    </row>
    <row r="2066" spans="2:14">
      <c r="B2066" s="15">
        <v>3112000</v>
      </c>
      <c r="C2066" s="16">
        <v>38961</v>
      </c>
      <c r="D2066" s="15">
        <v>2006</v>
      </c>
      <c r="E2066" s="15"/>
      <c r="F2066" s="15" t="s">
        <v>962</v>
      </c>
      <c r="G2066" s="17"/>
      <c r="H2066" s="17"/>
      <c r="I2066" s="17">
        <v>0</v>
      </c>
      <c r="J2066" s="17">
        <v>0</v>
      </c>
      <c r="K2066" s="17">
        <v>0</v>
      </c>
      <c r="L2066" s="17">
        <v>0</v>
      </c>
      <c r="M2066" s="17">
        <v>0</v>
      </c>
      <c r="N2066" s="17">
        <v>0</v>
      </c>
    </row>
    <row r="2067" spans="2:14">
      <c r="B2067" s="15">
        <v>3112000</v>
      </c>
      <c r="C2067" s="16">
        <v>38961</v>
      </c>
      <c r="D2067" s="15">
        <v>2006</v>
      </c>
      <c r="E2067" s="15"/>
      <c r="F2067" s="15" t="s">
        <v>963</v>
      </c>
      <c r="G2067" s="17"/>
      <c r="H2067" s="17"/>
      <c r="I2067" s="17">
        <v>2318.89</v>
      </c>
      <c r="J2067" s="17">
        <v>10505.64</v>
      </c>
      <c r="K2067" s="17">
        <v>11056.8</v>
      </c>
      <c r="L2067" s="17">
        <v>18033.13</v>
      </c>
      <c r="M2067" s="17">
        <v>18033.13</v>
      </c>
      <c r="N2067" s="17">
        <v>18216.939999999999</v>
      </c>
    </row>
    <row r="2068" spans="2:14">
      <c r="B2068" s="15">
        <v>3112174</v>
      </c>
      <c r="C2068" s="16">
        <v>38964</v>
      </c>
      <c r="D2068" s="15">
        <v>2006</v>
      </c>
      <c r="E2068" s="15"/>
      <c r="F2068" s="15" t="s">
        <v>961</v>
      </c>
      <c r="G2068" s="17"/>
      <c r="H2068" s="17"/>
      <c r="I2068" s="17">
        <v>0</v>
      </c>
      <c r="J2068" s="17">
        <v>1485.34</v>
      </c>
      <c r="K2068" s="17">
        <v>1485.34</v>
      </c>
      <c r="L2068" s="17">
        <v>1485.34</v>
      </c>
      <c r="M2068" s="17">
        <v>1485.34</v>
      </c>
      <c r="N2068" s="17">
        <v>1485.34</v>
      </c>
    </row>
    <row r="2069" spans="2:14">
      <c r="B2069" s="15">
        <v>3112174</v>
      </c>
      <c r="C2069" s="16">
        <v>38964</v>
      </c>
      <c r="D2069" s="15">
        <v>2006</v>
      </c>
      <c r="E2069" s="15"/>
      <c r="F2069" s="15" t="s">
        <v>962</v>
      </c>
      <c r="G2069" s="17"/>
      <c r="H2069" s="17"/>
      <c r="I2069" s="17">
        <v>2132.75</v>
      </c>
      <c r="J2069" s="17">
        <v>0.1</v>
      </c>
      <c r="K2069" s="17">
        <v>0.1</v>
      </c>
      <c r="L2069" s="17">
        <v>0.1</v>
      </c>
      <c r="M2069" s="17">
        <v>0.1</v>
      </c>
      <c r="N2069" s="17">
        <v>0.1</v>
      </c>
    </row>
    <row r="2070" spans="2:14">
      <c r="B2070" s="15">
        <v>3112174</v>
      </c>
      <c r="C2070" s="16">
        <v>38964</v>
      </c>
      <c r="D2070" s="15">
        <v>2006</v>
      </c>
      <c r="E2070" s="15"/>
      <c r="F2070" s="15" t="s">
        <v>963</v>
      </c>
      <c r="G2070" s="17"/>
      <c r="H2070" s="17"/>
      <c r="I2070" s="17">
        <v>2132.75</v>
      </c>
      <c r="J2070" s="17">
        <v>1485.44</v>
      </c>
      <c r="K2070" s="17">
        <v>1485.44</v>
      </c>
      <c r="L2070" s="17">
        <v>1485.44</v>
      </c>
      <c r="M2070" s="17">
        <v>1485.44</v>
      </c>
      <c r="N2070" s="17">
        <v>1485.44</v>
      </c>
    </row>
    <row r="2071" spans="2:14">
      <c r="B2071" s="15">
        <v>3112224</v>
      </c>
      <c r="C2071" s="16">
        <v>38541</v>
      </c>
      <c r="D2071" s="15">
        <v>2005</v>
      </c>
      <c r="E2071" s="15"/>
      <c r="F2071" s="15" t="s">
        <v>961</v>
      </c>
      <c r="G2071" s="17"/>
      <c r="H2071" s="17"/>
      <c r="I2071" s="17">
        <v>0</v>
      </c>
      <c r="J2071" s="17">
        <v>1303.06</v>
      </c>
      <c r="K2071" s="17">
        <v>1303.06</v>
      </c>
      <c r="L2071" s="17">
        <v>1303.06</v>
      </c>
      <c r="M2071" s="17">
        <v>1303.06</v>
      </c>
      <c r="N2071" s="17">
        <v>1303.06</v>
      </c>
    </row>
    <row r="2072" spans="2:14">
      <c r="B2072" s="15">
        <v>3112224</v>
      </c>
      <c r="C2072" s="16">
        <v>38541</v>
      </c>
      <c r="D2072" s="15">
        <v>2005</v>
      </c>
      <c r="E2072" s="15"/>
      <c r="F2072" s="15" t="s">
        <v>962</v>
      </c>
      <c r="G2072" s="17"/>
      <c r="H2072" s="17"/>
      <c r="I2072" s="17">
        <v>1303.06</v>
      </c>
      <c r="J2072" s="17">
        <v>0</v>
      </c>
      <c r="K2072" s="17">
        <v>0</v>
      </c>
      <c r="L2072" s="17">
        <v>0</v>
      </c>
      <c r="M2072" s="17">
        <v>0</v>
      </c>
      <c r="N2072" s="17">
        <v>0</v>
      </c>
    </row>
    <row r="2073" spans="2:14">
      <c r="B2073" s="15">
        <v>3112224</v>
      </c>
      <c r="C2073" s="16">
        <v>38541</v>
      </c>
      <c r="D2073" s="15">
        <v>2005</v>
      </c>
      <c r="E2073" s="15"/>
      <c r="F2073" s="15" t="s">
        <v>963</v>
      </c>
      <c r="G2073" s="17"/>
      <c r="H2073" s="17"/>
      <c r="I2073" s="17">
        <v>1303.06</v>
      </c>
      <c r="J2073" s="17">
        <v>1303.06</v>
      </c>
      <c r="K2073" s="17">
        <v>1303.06</v>
      </c>
      <c r="L2073" s="17">
        <v>1303.06</v>
      </c>
      <c r="M2073" s="17">
        <v>1303.06</v>
      </c>
      <c r="N2073" s="17">
        <v>1303.06</v>
      </c>
    </row>
    <row r="2074" spans="2:14">
      <c r="B2074" s="15">
        <v>3113859</v>
      </c>
      <c r="C2074" s="16">
        <v>38961</v>
      </c>
      <c r="D2074" s="15">
        <v>2006</v>
      </c>
      <c r="E2074" s="15"/>
      <c r="F2074" s="15" t="s">
        <v>961</v>
      </c>
      <c r="G2074" s="17"/>
      <c r="H2074" s="17"/>
      <c r="I2074" s="17">
        <v>0</v>
      </c>
      <c r="J2074" s="17">
        <v>0</v>
      </c>
      <c r="K2074" s="17">
        <v>0</v>
      </c>
      <c r="L2074" s="17">
        <v>0</v>
      </c>
      <c r="M2074" s="17">
        <v>0</v>
      </c>
      <c r="N2074" s="17">
        <v>0</v>
      </c>
    </row>
    <row r="2075" spans="2:14">
      <c r="B2075" s="15">
        <v>3113859</v>
      </c>
      <c r="C2075" s="16">
        <v>38961</v>
      </c>
      <c r="D2075" s="15">
        <v>2006</v>
      </c>
      <c r="E2075" s="15"/>
      <c r="F2075" s="15" t="s">
        <v>962</v>
      </c>
      <c r="G2075" s="17"/>
      <c r="H2075" s="17"/>
      <c r="I2075" s="17">
        <v>0</v>
      </c>
      <c r="J2075" s="17">
        <v>0</v>
      </c>
      <c r="K2075" s="17">
        <v>0</v>
      </c>
      <c r="L2075" s="17">
        <v>0</v>
      </c>
      <c r="M2075" s="17">
        <v>0</v>
      </c>
      <c r="N2075" s="17">
        <v>0</v>
      </c>
    </row>
    <row r="2076" spans="2:14">
      <c r="B2076" s="15">
        <v>3113859</v>
      </c>
      <c r="C2076" s="16">
        <v>38961</v>
      </c>
      <c r="D2076" s="15">
        <v>2006</v>
      </c>
      <c r="E2076" s="15"/>
      <c r="F2076" s="15" t="s">
        <v>963</v>
      </c>
      <c r="G2076" s="17"/>
      <c r="H2076" s="17"/>
      <c r="I2076" s="17">
        <v>440.69</v>
      </c>
      <c r="J2076" s="17">
        <v>2744.49</v>
      </c>
      <c r="K2076" s="17">
        <v>2744.49</v>
      </c>
      <c r="L2076" s="17">
        <v>3309.12</v>
      </c>
      <c r="M2076" s="17">
        <v>3309.12</v>
      </c>
      <c r="N2076" s="17">
        <v>3309.12</v>
      </c>
    </row>
    <row r="2077" spans="2:14">
      <c r="B2077" s="15">
        <v>3113925</v>
      </c>
      <c r="C2077" s="16">
        <v>38957</v>
      </c>
      <c r="D2077" s="15">
        <v>2006</v>
      </c>
      <c r="E2077" s="15"/>
      <c r="F2077" s="15" t="s">
        <v>961</v>
      </c>
      <c r="G2077" s="17"/>
      <c r="H2077" s="17"/>
      <c r="I2077" s="17">
        <v>0</v>
      </c>
      <c r="J2077" s="17">
        <v>0</v>
      </c>
      <c r="K2077" s="17">
        <v>0</v>
      </c>
      <c r="L2077" s="17">
        <v>119968.88</v>
      </c>
      <c r="M2077" s="17">
        <v>119968.88</v>
      </c>
      <c r="N2077" s="17">
        <v>119968.88</v>
      </c>
    </row>
    <row r="2078" spans="2:14">
      <c r="B2078" s="15">
        <v>3113925</v>
      </c>
      <c r="C2078" s="16">
        <v>38957</v>
      </c>
      <c r="D2078" s="15">
        <v>2006</v>
      </c>
      <c r="E2078" s="15"/>
      <c r="F2078" s="15" t="s">
        <v>962</v>
      </c>
      <c r="G2078" s="17"/>
      <c r="H2078" s="17"/>
      <c r="I2078" s="17">
        <v>1050000</v>
      </c>
      <c r="J2078" s="17">
        <v>340000</v>
      </c>
      <c r="K2078" s="17">
        <v>170000</v>
      </c>
      <c r="L2078" s="17">
        <v>0</v>
      </c>
      <c r="M2078" s="17">
        <v>0</v>
      </c>
      <c r="N2078" s="17">
        <v>0</v>
      </c>
    </row>
    <row r="2079" spans="2:14">
      <c r="B2079" s="15">
        <v>3113925</v>
      </c>
      <c r="C2079" s="16">
        <v>38957</v>
      </c>
      <c r="D2079" s="15">
        <v>2006</v>
      </c>
      <c r="E2079" s="15"/>
      <c r="F2079" s="15" t="s">
        <v>963</v>
      </c>
      <c r="G2079" s="17"/>
      <c r="H2079" s="17"/>
      <c r="I2079" s="17">
        <v>1050000</v>
      </c>
      <c r="J2079" s="17">
        <v>340426.51</v>
      </c>
      <c r="K2079" s="17">
        <v>170493.95</v>
      </c>
      <c r="L2079" s="17">
        <v>129478.41</v>
      </c>
      <c r="M2079" s="17">
        <v>129478.41</v>
      </c>
      <c r="N2079" s="17">
        <v>130209.96</v>
      </c>
    </row>
    <row r="2080" spans="2:14">
      <c r="B2080" s="15">
        <v>3119815</v>
      </c>
      <c r="C2080" s="16">
        <v>38920</v>
      </c>
      <c r="D2080" s="15">
        <v>2006</v>
      </c>
      <c r="E2080" s="15"/>
      <c r="F2080" s="15" t="s">
        <v>961</v>
      </c>
      <c r="G2080" s="17"/>
      <c r="H2080" s="17"/>
      <c r="I2080" s="17">
        <v>0</v>
      </c>
      <c r="J2080" s="17">
        <v>0</v>
      </c>
      <c r="K2080" s="17">
        <v>0</v>
      </c>
      <c r="L2080" s="17">
        <v>0</v>
      </c>
      <c r="M2080" s="17">
        <v>0</v>
      </c>
      <c r="N2080" s="17">
        <v>0</v>
      </c>
    </row>
    <row r="2081" spans="2:14">
      <c r="B2081" s="15">
        <v>3119815</v>
      </c>
      <c r="C2081" s="16">
        <v>38920</v>
      </c>
      <c r="D2081" s="15">
        <v>2006</v>
      </c>
      <c r="E2081" s="15"/>
      <c r="F2081" s="15" t="s">
        <v>962</v>
      </c>
      <c r="G2081" s="17"/>
      <c r="H2081" s="17"/>
      <c r="I2081" s="17">
        <v>0</v>
      </c>
      <c r="J2081" s="17">
        <v>0</v>
      </c>
      <c r="K2081" s="17">
        <v>0</v>
      </c>
      <c r="L2081" s="17">
        <v>0</v>
      </c>
      <c r="M2081" s="17">
        <v>0</v>
      </c>
      <c r="N2081" s="17">
        <v>0</v>
      </c>
    </row>
    <row r="2082" spans="2:14">
      <c r="B2082" s="15">
        <v>3119815</v>
      </c>
      <c r="C2082" s="16">
        <v>38920</v>
      </c>
      <c r="D2082" s="15">
        <v>2006</v>
      </c>
      <c r="E2082" s="15"/>
      <c r="F2082" s="15" t="s">
        <v>963</v>
      </c>
      <c r="G2082" s="17"/>
      <c r="H2082" s="17"/>
      <c r="I2082" s="17">
        <v>0</v>
      </c>
      <c r="J2082" s="17">
        <v>0</v>
      </c>
      <c r="K2082" s="17">
        <v>0</v>
      </c>
      <c r="L2082" s="17">
        <v>0</v>
      </c>
      <c r="M2082" s="17">
        <v>0</v>
      </c>
      <c r="N2082" s="17">
        <v>0</v>
      </c>
    </row>
    <row r="2083" spans="2:14">
      <c r="B2083" s="15">
        <v>3135761</v>
      </c>
      <c r="C2083" s="16">
        <v>38967</v>
      </c>
      <c r="D2083" s="15">
        <v>2006</v>
      </c>
      <c r="E2083" s="15"/>
      <c r="F2083" s="15" t="s">
        <v>961</v>
      </c>
      <c r="G2083" s="17"/>
      <c r="H2083" s="17"/>
      <c r="I2083" s="17">
        <v>0</v>
      </c>
      <c r="J2083" s="17">
        <v>1512.15</v>
      </c>
      <c r="K2083" s="17">
        <v>1512.15</v>
      </c>
      <c r="L2083" s="17">
        <v>1512.15</v>
      </c>
      <c r="M2083" s="17">
        <v>1512.15</v>
      </c>
      <c r="N2083" s="17">
        <v>1512.15</v>
      </c>
    </row>
    <row r="2084" spans="2:14">
      <c r="B2084" s="15">
        <v>3135761</v>
      </c>
      <c r="C2084" s="16">
        <v>38967</v>
      </c>
      <c r="D2084" s="15">
        <v>2006</v>
      </c>
      <c r="E2084" s="15"/>
      <c r="F2084" s="15" t="s">
        <v>962</v>
      </c>
      <c r="G2084" s="17"/>
      <c r="H2084" s="17"/>
      <c r="I2084" s="17">
        <v>1510.98</v>
      </c>
      <c r="J2084" s="17">
        <v>0</v>
      </c>
      <c r="K2084" s="17">
        <v>0</v>
      </c>
      <c r="L2084" s="17">
        <v>0</v>
      </c>
      <c r="M2084" s="17">
        <v>0</v>
      </c>
      <c r="N2084" s="17">
        <v>0</v>
      </c>
    </row>
    <row r="2085" spans="2:14">
      <c r="B2085" s="15">
        <v>3135761</v>
      </c>
      <c r="C2085" s="16">
        <v>38967</v>
      </c>
      <c r="D2085" s="15">
        <v>2006</v>
      </c>
      <c r="E2085" s="15"/>
      <c r="F2085" s="15" t="s">
        <v>963</v>
      </c>
      <c r="G2085" s="17"/>
      <c r="H2085" s="17"/>
      <c r="I2085" s="17">
        <v>1510.98</v>
      </c>
      <c r="J2085" s="17">
        <v>1510.98</v>
      </c>
      <c r="K2085" s="17">
        <v>1510.98</v>
      </c>
      <c r="L2085" s="17">
        <v>1510.98</v>
      </c>
      <c r="M2085" s="17">
        <v>1510.98</v>
      </c>
      <c r="N2085" s="17">
        <v>1510.98</v>
      </c>
    </row>
    <row r="2086" spans="2:14">
      <c r="B2086" s="15">
        <v>3149853</v>
      </c>
      <c r="C2086" s="16">
        <v>38776</v>
      </c>
      <c r="D2086" s="15">
        <v>2006</v>
      </c>
      <c r="E2086" s="15"/>
      <c r="F2086" s="15" t="s">
        <v>961</v>
      </c>
      <c r="G2086" s="17"/>
      <c r="H2086" s="17"/>
      <c r="I2086" s="17">
        <v>0</v>
      </c>
      <c r="J2086" s="17">
        <v>1341.69</v>
      </c>
      <c r="K2086" s="17">
        <v>1341.69</v>
      </c>
      <c r="L2086" s="17">
        <v>1341.69</v>
      </c>
      <c r="M2086" s="17">
        <v>1341.69</v>
      </c>
      <c r="N2086" s="17">
        <v>1341.69</v>
      </c>
    </row>
    <row r="2087" spans="2:14">
      <c r="B2087" s="15">
        <v>3149853</v>
      </c>
      <c r="C2087" s="16">
        <v>38776</v>
      </c>
      <c r="D2087" s="15">
        <v>2006</v>
      </c>
      <c r="E2087" s="15"/>
      <c r="F2087" s="15" t="s">
        <v>962</v>
      </c>
      <c r="G2087" s="17"/>
      <c r="H2087" s="17"/>
      <c r="I2087" s="17">
        <v>1341.68</v>
      </c>
      <c r="J2087" s="17">
        <v>0</v>
      </c>
      <c r="K2087" s="17">
        <v>0</v>
      </c>
      <c r="L2087" s="17">
        <v>0</v>
      </c>
      <c r="M2087" s="17">
        <v>0</v>
      </c>
      <c r="N2087" s="17">
        <v>0</v>
      </c>
    </row>
    <row r="2088" spans="2:14">
      <c r="B2088" s="15">
        <v>3149853</v>
      </c>
      <c r="C2088" s="16">
        <v>38776</v>
      </c>
      <c r="D2088" s="15">
        <v>2006</v>
      </c>
      <c r="E2088" s="15"/>
      <c r="F2088" s="15" t="s">
        <v>963</v>
      </c>
      <c r="G2088" s="17"/>
      <c r="H2088" s="17"/>
      <c r="I2088" s="17">
        <v>1341.68</v>
      </c>
      <c r="J2088" s="17">
        <v>1341.68</v>
      </c>
      <c r="K2088" s="17">
        <v>1341.68</v>
      </c>
      <c r="L2088" s="17">
        <v>1341.68</v>
      </c>
      <c r="M2088" s="17">
        <v>1341.68</v>
      </c>
      <c r="N2088" s="17">
        <v>1341.68</v>
      </c>
    </row>
    <row r="2089" spans="2:14">
      <c r="B2089" s="15">
        <v>3151412</v>
      </c>
      <c r="C2089" s="16">
        <v>38966</v>
      </c>
      <c r="D2089" s="15">
        <v>2006</v>
      </c>
      <c r="E2089" s="15"/>
      <c r="F2089" s="15" t="s">
        <v>961</v>
      </c>
      <c r="G2089" s="17"/>
      <c r="H2089" s="17"/>
      <c r="I2089" s="17">
        <v>0</v>
      </c>
      <c r="J2089" s="17">
        <v>0</v>
      </c>
      <c r="K2089" s="17">
        <v>0</v>
      </c>
      <c r="L2089" s="17">
        <v>0</v>
      </c>
      <c r="M2089" s="17">
        <v>0</v>
      </c>
      <c r="N2089" s="17">
        <v>0</v>
      </c>
    </row>
    <row r="2090" spans="2:14">
      <c r="B2090" s="15">
        <v>3151412</v>
      </c>
      <c r="C2090" s="16">
        <v>38966</v>
      </c>
      <c r="D2090" s="15">
        <v>2006</v>
      </c>
      <c r="E2090" s="15"/>
      <c r="F2090" s="15" t="s">
        <v>962</v>
      </c>
      <c r="G2090" s="17"/>
      <c r="H2090" s="17"/>
      <c r="I2090" s="17">
        <v>0</v>
      </c>
      <c r="J2090" s="17">
        <v>0</v>
      </c>
      <c r="K2090" s="17">
        <v>0</v>
      </c>
      <c r="L2090" s="17">
        <v>0</v>
      </c>
      <c r="M2090" s="17">
        <v>0</v>
      </c>
      <c r="N2090" s="17">
        <v>0</v>
      </c>
    </row>
    <row r="2091" spans="2:14">
      <c r="B2091" s="15">
        <v>3151412</v>
      </c>
      <c r="C2091" s="16">
        <v>38966</v>
      </c>
      <c r="D2091" s="15">
        <v>2006</v>
      </c>
      <c r="E2091" s="15"/>
      <c r="F2091" s="15" t="s">
        <v>963</v>
      </c>
      <c r="G2091" s="17"/>
      <c r="H2091" s="17"/>
      <c r="I2091" s="17">
        <v>2343.66</v>
      </c>
      <c r="J2091" s="17">
        <v>3143.1</v>
      </c>
      <c r="K2091" s="17">
        <v>3143.1</v>
      </c>
      <c r="L2091" s="17">
        <v>3143.1</v>
      </c>
      <c r="M2091" s="17">
        <v>3143.1</v>
      </c>
      <c r="N2091" s="17">
        <v>3143.1</v>
      </c>
    </row>
    <row r="2092" spans="2:14">
      <c r="B2092" s="15">
        <v>3154481</v>
      </c>
      <c r="C2092" s="16">
        <v>38889</v>
      </c>
      <c r="D2092" s="15">
        <v>2006</v>
      </c>
      <c r="E2092" s="15"/>
      <c r="F2092" s="15" t="s">
        <v>961</v>
      </c>
      <c r="G2092" s="17"/>
      <c r="H2092" s="17"/>
      <c r="I2092" s="17">
        <v>0</v>
      </c>
      <c r="J2092" s="17">
        <v>0</v>
      </c>
      <c r="K2092" s="17">
        <v>901.3</v>
      </c>
      <c r="L2092" s="17">
        <v>901.3</v>
      </c>
      <c r="M2092" s="17">
        <v>901.3</v>
      </c>
      <c r="N2092" s="17">
        <v>901.3</v>
      </c>
    </row>
    <row r="2093" spans="2:14">
      <c r="B2093" s="15">
        <v>3154481</v>
      </c>
      <c r="C2093" s="16">
        <v>38889</v>
      </c>
      <c r="D2093" s="15">
        <v>2006</v>
      </c>
      <c r="E2093" s="15"/>
      <c r="F2093" s="15" t="s">
        <v>962</v>
      </c>
      <c r="G2093" s="17"/>
      <c r="H2093" s="17"/>
      <c r="I2093" s="17">
        <v>1500</v>
      </c>
      <c r="J2093" s="17">
        <v>1125</v>
      </c>
      <c r="K2093" s="17">
        <v>0</v>
      </c>
      <c r="L2093" s="17">
        <v>0</v>
      </c>
      <c r="M2093" s="17">
        <v>0</v>
      </c>
      <c r="N2093" s="17">
        <v>0</v>
      </c>
    </row>
    <row r="2094" spans="2:14">
      <c r="B2094" s="15">
        <v>3154481</v>
      </c>
      <c r="C2094" s="16">
        <v>38889</v>
      </c>
      <c r="D2094" s="15">
        <v>2006</v>
      </c>
      <c r="E2094" s="15"/>
      <c r="F2094" s="15" t="s">
        <v>963</v>
      </c>
      <c r="G2094" s="17"/>
      <c r="H2094" s="17"/>
      <c r="I2094" s="17">
        <v>1500</v>
      </c>
      <c r="J2094" s="17">
        <v>1125</v>
      </c>
      <c r="K2094" s="17">
        <v>771.35</v>
      </c>
      <c r="L2094" s="17">
        <v>771.35</v>
      </c>
      <c r="M2094" s="17">
        <v>771.35</v>
      </c>
      <c r="N2094" s="17">
        <v>771.35</v>
      </c>
    </row>
    <row r="2095" spans="2:14">
      <c r="B2095" s="15">
        <v>3156288</v>
      </c>
      <c r="C2095" s="16">
        <v>38858</v>
      </c>
      <c r="D2095" s="15">
        <v>2006</v>
      </c>
      <c r="E2095" s="15"/>
      <c r="F2095" s="15" t="s">
        <v>961</v>
      </c>
      <c r="G2095" s="17"/>
      <c r="H2095" s="17"/>
      <c r="I2095" s="17">
        <v>0</v>
      </c>
      <c r="J2095" s="17">
        <v>1138.28</v>
      </c>
      <c r="K2095" s="17">
        <v>1138.28</v>
      </c>
      <c r="L2095" s="17">
        <v>1138.28</v>
      </c>
      <c r="M2095" s="17">
        <v>1138.28</v>
      </c>
      <c r="N2095" s="17">
        <v>1138.28</v>
      </c>
    </row>
    <row r="2096" spans="2:14">
      <c r="B2096" s="15">
        <v>3156288</v>
      </c>
      <c r="C2096" s="16">
        <v>38858</v>
      </c>
      <c r="D2096" s="15">
        <v>2006</v>
      </c>
      <c r="E2096" s="15"/>
      <c r="F2096" s="15" t="s">
        <v>962</v>
      </c>
      <c r="G2096" s="17"/>
      <c r="H2096" s="17"/>
      <c r="I2096" s="17">
        <v>1138.28</v>
      </c>
      <c r="J2096" s="17">
        <v>0</v>
      </c>
      <c r="K2096" s="17">
        <v>0</v>
      </c>
      <c r="L2096" s="17">
        <v>0</v>
      </c>
      <c r="M2096" s="17">
        <v>0</v>
      </c>
      <c r="N2096" s="17">
        <v>0</v>
      </c>
    </row>
    <row r="2097" spans="2:14">
      <c r="B2097" s="15">
        <v>3156288</v>
      </c>
      <c r="C2097" s="16">
        <v>38858</v>
      </c>
      <c r="D2097" s="15">
        <v>2006</v>
      </c>
      <c r="E2097" s="15"/>
      <c r="F2097" s="15" t="s">
        <v>963</v>
      </c>
      <c r="G2097" s="17"/>
      <c r="H2097" s="17"/>
      <c r="I2097" s="17">
        <v>1138.28</v>
      </c>
      <c r="J2097" s="17">
        <v>1138.28</v>
      </c>
      <c r="K2097" s="17">
        <v>1138.28</v>
      </c>
      <c r="L2097" s="17">
        <v>1138.28</v>
      </c>
      <c r="M2097" s="17">
        <v>1138.28</v>
      </c>
      <c r="N2097" s="17">
        <v>1138.28</v>
      </c>
    </row>
    <row r="2098" spans="2:14">
      <c r="B2098" s="15">
        <v>3163052</v>
      </c>
      <c r="C2098" s="16">
        <v>38918</v>
      </c>
      <c r="D2098" s="15">
        <v>2006</v>
      </c>
      <c r="E2098" s="15"/>
      <c r="F2098" s="15" t="s">
        <v>961</v>
      </c>
      <c r="G2098" s="17"/>
      <c r="H2098" s="17"/>
      <c r="I2098" s="17">
        <v>1110.03</v>
      </c>
      <c r="J2098" s="17">
        <v>1110.03</v>
      </c>
      <c r="K2098" s="17">
        <v>1110.03</v>
      </c>
      <c r="L2098" s="17">
        <v>1110.03</v>
      </c>
      <c r="M2098" s="17">
        <v>1110.03</v>
      </c>
      <c r="N2098" s="17">
        <v>1110.03</v>
      </c>
    </row>
    <row r="2099" spans="2:14">
      <c r="B2099" s="15">
        <v>3163052</v>
      </c>
      <c r="C2099" s="16">
        <v>38918</v>
      </c>
      <c r="D2099" s="15">
        <v>2006</v>
      </c>
      <c r="E2099" s="15"/>
      <c r="F2099" s="15" t="s">
        <v>962</v>
      </c>
      <c r="G2099" s="17"/>
      <c r="H2099" s="17"/>
      <c r="I2099" s="17">
        <v>0.69</v>
      </c>
      <c r="J2099" s="17">
        <v>0.69</v>
      </c>
      <c r="K2099" s="17">
        <v>0.69</v>
      </c>
      <c r="L2099" s="17">
        <v>0.69</v>
      </c>
      <c r="M2099" s="17">
        <v>0.69</v>
      </c>
      <c r="N2099" s="17">
        <v>0.69</v>
      </c>
    </row>
    <row r="2100" spans="2:14">
      <c r="B2100" s="15">
        <v>3163052</v>
      </c>
      <c r="C2100" s="16">
        <v>38918</v>
      </c>
      <c r="D2100" s="15">
        <v>2006</v>
      </c>
      <c r="E2100" s="15"/>
      <c r="F2100" s="15" t="s">
        <v>963</v>
      </c>
      <c r="G2100" s="17"/>
      <c r="H2100" s="17"/>
      <c r="I2100" s="17">
        <v>1110.72</v>
      </c>
      <c r="J2100" s="17">
        <v>1110.72</v>
      </c>
      <c r="K2100" s="17">
        <v>1110.72</v>
      </c>
      <c r="L2100" s="17">
        <v>1110.72</v>
      </c>
      <c r="M2100" s="17">
        <v>1110.72</v>
      </c>
      <c r="N2100" s="17">
        <v>1110.72</v>
      </c>
    </row>
    <row r="2101" spans="2:14">
      <c r="B2101" s="15">
        <v>3167582</v>
      </c>
      <c r="C2101" s="16">
        <v>38964</v>
      </c>
      <c r="D2101" s="15">
        <v>2006</v>
      </c>
      <c r="E2101" s="15"/>
      <c r="F2101" s="15" t="s">
        <v>961</v>
      </c>
      <c r="G2101" s="17"/>
      <c r="H2101" s="17"/>
      <c r="I2101" s="17">
        <v>0</v>
      </c>
      <c r="J2101" s="17">
        <v>0</v>
      </c>
      <c r="K2101" s="17">
        <v>0</v>
      </c>
      <c r="L2101" s="17">
        <v>0</v>
      </c>
      <c r="M2101" s="17">
        <v>0</v>
      </c>
      <c r="N2101" s="17">
        <v>0</v>
      </c>
    </row>
    <row r="2102" spans="2:14">
      <c r="B2102" s="15">
        <v>3167582</v>
      </c>
      <c r="C2102" s="16">
        <v>38964</v>
      </c>
      <c r="D2102" s="15">
        <v>2006</v>
      </c>
      <c r="E2102" s="15"/>
      <c r="F2102" s="15" t="s">
        <v>962</v>
      </c>
      <c r="G2102" s="17"/>
      <c r="H2102" s="17"/>
      <c r="I2102" s="17">
        <v>0</v>
      </c>
      <c r="J2102" s="17">
        <v>0</v>
      </c>
      <c r="K2102" s="17">
        <v>0</v>
      </c>
      <c r="L2102" s="17">
        <v>0</v>
      </c>
      <c r="M2102" s="17">
        <v>0</v>
      </c>
      <c r="N2102" s="17">
        <v>0</v>
      </c>
    </row>
    <row r="2103" spans="2:14">
      <c r="B2103" s="15">
        <v>3167582</v>
      </c>
      <c r="C2103" s="16">
        <v>38964</v>
      </c>
      <c r="D2103" s="15">
        <v>2006</v>
      </c>
      <c r="E2103" s="15"/>
      <c r="F2103" s="15" t="s">
        <v>963</v>
      </c>
      <c r="G2103" s="17"/>
      <c r="H2103" s="17"/>
      <c r="I2103" s="17">
        <v>0</v>
      </c>
      <c r="J2103" s="17">
        <v>0</v>
      </c>
      <c r="K2103" s="17">
        <v>0</v>
      </c>
      <c r="L2103" s="17">
        <v>0</v>
      </c>
      <c r="M2103" s="17">
        <v>0</v>
      </c>
      <c r="N2103" s="17">
        <v>0</v>
      </c>
    </row>
    <row r="2104" spans="2:14">
      <c r="B2104" s="15">
        <v>3169935</v>
      </c>
      <c r="C2104" s="16">
        <v>38974</v>
      </c>
      <c r="D2104" s="15">
        <v>2006</v>
      </c>
      <c r="E2104" s="15"/>
      <c r="F2104" s="15" t="s">
        <v>961</v>
      </c>
      <c r="G2104" s="17"/>
      <c r="H2104" s="17"/>
      <c r="I2104" s="17">
        <v>0</v>
      </c>
      <c r="J2104" s="17">
        <v>0</v>
      </c>
      <c r="K2104" s="17">
        <v>0</v>
      </c>
      <c r="L2104" s="17">
        <v>0</v>
      </c>
      <c r="M2104" s="17">
        <v>0</v>
      </c>
      <c r="N2104" s="17">
        <v>0</v>
      </c>
    </row>
    <row r="2105" spans="2:14">
      <c r="B2105" s="15">
        <v>3169935</v>
      </c>
      <c r="C2105" s="16">
        <v>38974</v>
      </c>
      <c r="D2105" s="15">
        <v>2006</v>
      </c>
      <c r="E2105" s="15"/>
      <c r="F2105" s="15" t="s">
        <v>962</v>
      </c>
      <c r="G2105" s="17"/>
      <c r="H2105" s="17"/>
      <c r="I2105" s="17">
        <v>370000</v>
      </c>
      <c r="J2105" s="17">
        <v>370000</v>
      </c>
      <c r="K2105" s="17">
        <v>370000</v>
      </c>
      <c r="L2105" s="17">
        <v>370000</v>
      </c>
      <c r="M2105" s="17">
        <v>0</v>
      </c>
      <c r="N2105" s="17">
        <v>0</v>
      </c>
    </row>
    <row r="2106" spans="2:14">
      <c r="B2106" s="15">
        <v>3169935</v>
      </c>
      <c r="C2106" s="16">
        <v>38974</v>
      </c>
      <c r="D2106" s="15">
        <v>2006</v>
      </c>
      <c r="E2106" s="15"/>
      <c r="F2106" s="15" t="s">
        <v>963</v>
      </c>
      <c r="G2106" s="17"/>
      <c r="H2106" s="17"/>
      <c r="I2106" s="17">
        <v>370000</v>
      </c>
      <c r="J2106" s="17">
        <v>373214.19</v>
      </c>
      <c r="K2106" s="17">
        <v>373214.19</v>
      </c>
      <c r="L2106" s="17">
        <v>373214.19</v>
      </c>
      <c r="M2106" s="17">
        <v>3214.19</v>
      </c>
      <c r="N2106" s="17">
        <v>3214.19</v>
      </c>
    </row>
    <row r="2107" spans="2:14">
      <c r="B2107" s="15">
        <v>3187499</v>
      </c>
      <c r="C2107" s="16">
        <v>38966</v>
      </c>
      <c r="D2107" s="15">
        <v>2006</v>
      </c>
      <c r="E2107" s="15"/>
      <c r="F2107" s="15" t="s">
        <v>961</v>
      </c>
      <c r="G2107" s="17"/>
      <c r="H2107" s="17"/>
      <c r="I2107" s="17">
        <v>0</v>
      </c>
      <c r="J2107" s="17">
        <v>0</v>
      </c>
      <c r="K2107" s="17">
        <v>0</v>
      </c>
      <c r="L2107" s="17">
        <v>0</v>
      </c>
      <c r="M2107" s="17">
        <v>0</v>
      </c>
      <c r="N2107" s="17">
        <v>0</v>
      </c>
    </row>
    <row r="2108" spans="2:14">
      <c r="B2108" s="15">
        <v>3187499</v>
      </c>
      <c r="C2108" s="16">
        <v>38966</v>
      </c>
      <c r="D2108" s="15">
        <v>2006</v>
      </c>
      <c r="E2108" s="15"/>
      <c r="F2108" s="15" t="s">
        <v>962</v>
      </c>
      <c r="G2108" s="17"/>
      <c r="H2108" s="17"/>
      <c r="I2108" s="17">
        <v>0</v>
      </c>
      <c r="J2108" s="17">
        <v>0</v>
      </c>
      <c r="K2108" s="17">
        <v>0</v>
      </c>
      <c r="L2108" s="17">
        <v>0</v>
      </c>
      <c r="M2108" s="17">
        <v>0</v>
      </c>
      <c r="N2108" s="17">
        <v>0</v>
      </c>
    </row>
    <row r="2109" spans="2:14">
      <c r="B2109" s="15">
        <v>3187499</v>
      </c>
      <c r="C2109" s="16">
        <v>38966</v>
      </c>
      <c r="D2109" s="15">
        <v>2006</v>
      </c>
      <c r="E2109" s="15"/>
      <c r="F2109" s="15" t="s">
        <v>963</v>
      </c>
      <c r="G2109" s="17"/>
      <c r="H2109" s="17"/>
      <c r="I2109" s="17">
        <v>0</v>
      </c>
      <c r="J2109" s="17">
        <v>3948.79</v>
      </c>
      <c r="K2109" s="17">
        <v>9106.0300000000007</v>
      </c>
      <c r="L2109" s="17">
        <v>9106.0300000000007</v>
      </c>
      <c r="M2109" s="17">
        <v>9106.0300000000007</v>
      </c>
      <c r="N2109" s="17">
        <v>9106.0300000000007</v>
      </c>
    </row>
    <row r="2110" spans="2:14">
      <c r="B2110" s="15">
        <v>3187606</v>
      </c>
      <c r="C2110" s="16">
        <v>38947</v>
      </c>
      <c r="D2110" s="15">
        <v>2006</v>
      </c>
      <c r="E2110" s="15"/>
      <c r="F2110" s="15" t="s">
        <v>961</v>
      </c>
      <c r="G2110" s="17"/>
      <c r="H2110" s="17"/>
      <c r="I2110" s="17">
        <v>0</v>
      </c>
      <c r="J2110" s="17">
        <v>0</v>
      </c>
      <c r="K2110" s="17">
        <v>0</v>
      </c>
      <c r="L2110" s="17">
        <v>0</v>
      </c>
      <c r="M2110" s="17">
        <v>0</v>
      </c>
      <c r="N2110" s="17">
        <v>0</v>
      </c>
    </row>
    <row r="2111" spans="2:14">
      <c r="B2111" s="15">
        <v>3187606</v>
      </c>
      <c r="C2111" s="16">
        <v>38947</v>
      </c>
      <c r="D2111" s="15">
        <v>2006</v>
      </c>
      <c r="E2111" s="15"/>
      <c r="F2111" s="15" t="s">
        <v>962</v>
      </c>
      <c r="G2111" s="17"/>
      <c r="H2111" s="17"/>
      <c r="I2111" s="17">
        <v>0</v>
      </c>
      <c r="J2111" s="17">
        <v>0</v>
      </c>
      <c r="K2111" s="17">
        <v>0</v>
      </c>
      <c r="L2111" s="17">
        <v>0</v>
      </c>
      <c r="M2111" s="17">
        <v>0</v>
      </c>
      <c r="N2111" s="17">
        <v>0</v>
      </c>
    </row>
    <row r="2112" spans="2:14">
      <c r="B2112" s="15">
        <v>3187606</v>
      </c>
      <c r="C2112" s="16">
        <v>38947</v>
      </c>
      <c r="D2112" s="15">
        <v>2006</v>
      </c>
      <c r="E2112" s="15"/>
      <c r="F2112" s="15" t="s">
        <v>963</v>
      </c>
      <c r="G2112" s="17"/>
      <c r="H2112" s="17"/>
      <c r="I2112" s="17">
        <v>2275.5300000000002</v>
      </c>
      <c r="J2112" s="17">
        <v>11119.88</v>
      </c>
      <c r="K2112" s="17">
        <v>11119.88</v>
      </c>
      <c r="L2112" s="17">
        <v>17602.97</v>
      </c>
      <c r="M2112" s="17">
        <v>18601.59</v>
      </c>
      <c r="N2112" s="17">
        <v>18601.59</v>
      </c>
    </row>
    <row r="2113" spans="2:14">
      <c r="B2113" s="15">
        <v>3223609</v>
      </c>
      <c r="C2113" s="16">
        <v>38977</v>
      </c>
      <c r="D2113" s="15">
        <v>2006</v>
      </c>
      <c r="E2113" s="15"/>
      <c r="F2113" s="15" t="s">
        <v>961</v>
      </c>
      <c r="G2113" s="17"/>
      <c r="H2113" s="17"/>
      <c r="I2113" s="17">
        <v>0</v>
      </c>
      <c r="J2113" s="17">
        <v>0</v>
      </c>
      <c r="K2113" s="17">
        <v>0</v>
      </c>
      <c r="L2113" s="17">
        <v>0</v>
      </c>
      <c r="M2113" s="17">
        <v>0</v>
      </c>
      <c r="N2113" s="17">
        <v>0</v>
      </c>
    </row>
    <row r="2114" spans="2:14">
      <c r="B2114" s="15">
        <v>3223609</v>
      </c>
      <c r="C2114" s="16">
        <v>38977</v>
      </c>
      <c r="D2114" s="15">
        <v>2006</v>
      </c>
      <c r="E2114" s="15"/>
      <c r="F2114" s="15" t="s">
        <v>962</v>
      </c>
      <c r="G2114" s="17"/>
      <c r="H2114" s="17"/>
      <c r="I2114" s="17">
        <v>0</v>
      </c>
      <c r="J2114" s="17">
        <v>0</v>
      </c>
      <c r="K2114" s="17">
        <v>0</v>
      </c>
      <c r="L2114" s="17">
        <v>0</v>
      </c>
      <c r="M2114" s="17">
        <v>0</v>
      </c>
      <c r="N2114" s="17">
        <v>0</v>
      </c>
    </row>
    <row r="2115" spans="2:14">
      <c r="B2115" s="15">
        <v>3223609</v>
      </c>
      <c r="C2115" s="16">
        <v>38977</v>
      </c>
      <c r="D2115" s="15">
        <v>2006</v>
      </c>
      <c r="E2115" s="15"/>
      <c r="F2115" s="15" t="s">
        <v>963</v>
      </c>
      <c r="G2115" s="17"/>
      <c r="H2115" s="17"/>
      <c r="I2115" s="17">
        <v>0</v>
      </c>
      <c r="J2115" s="17">
        <v>0</v>
      </c>
      <c r="K2115" s="17">
        <v>0</v>
      </c>
      <c r="L2115" s="17">
        <v>0</v>
      </c>
      <c r="M2115" s="17">
        <v>0</v>
      </c>
      <c r="N2115" s="17">
        <v>0</v>
      </c>
    </row>
    <row r="2116" spans="2:14">
      <c r="B2116" s="15">
        <v>3231073</v>
      </c>
      <c r="C2116" s="16">
        <v>38977</v>
      </c>
      <c r="D2116" s="15">
        <v>2006</v>
      </c>
      <c r="E2116" s="15"/>
      <c r="F2116" s="15" t="s">
        <v>961</v>
      </c>
      <c r="G2116" s="17"/>
      <c r="H2116" s="17"/>
      <c r="I2116" s="17">
        <v>0</v>
      </c>
      <c r="J2116" s="17">
        <v>0</v>
      </c>
      <c r="K2116" s="17">
        <v>0</v>
      </c>
      <c r="L2116" s="17">
        <v>0</v>
      </c>
      <c r="M2116" s="17">
        <v>0</v>
      </c>
      <c r="N2116" s="17">
        <v>0</v>
      </c>
    </row>
    <row r="2117" spans="2:14">
      <c r="B2117" s="15">
        <v>3231073</v>
      </c>
      <c r="C2117" s="16">
        <v>38977</v>
      </c>
      <c r="D2117" s="15">
        <v>2006</v>
      </c>
      <c r="E2117" s="15"/>
      <c r="F2117" s="15" t="s">
        <v>962</v>
      </c>
      <c r="G2117" s="17"/>
      <c r="H2117" s="17"/>
      <c r="I2117" s="17">
        <v>0</v>
      </c>
      <c r="J2117" s="17">
        <v>0</v>
      </c>
      <c r="K2117" s="17">
        <v>0</v>
      </c>
      <c r="L2117" s="17">
        <v>0</v>
      </c>
      <c r="M2117" s="17">
        <v>0</v>
      </c>
      <c r="N2117" s="17">
        <v>0</v>
      </c>
    </row>
    <row r="2118" spans="2:14">
      <c r="B2118" s="15">
        <v>3231073</v>
      </c>
      <c r="C2118" s="16">
        <v>38977</v>
      </c>
      <c r="D2118" s="15">
        <v>2006</v>
      </c>
      <c r="E2118" s="15"/>
      <c r="F2118" s="15" t="s">
        <v>963</v>
      </c>
      <c r="G2118" s="17"/>
      <c r="H2118" s="17"/>
      <c r="I2118" s="17">
        <v>2175.0500000000002</v>
      </c>
      <c r="J2118" s="17">
        <v>3368.99</v>
      </c>
      <c r="K2118" s="17">
        <v>3668.89</v>
      </c>
      <c r="L2118" s="17">
        <v>3668.89</v>
      </c>
      <c r="M2118" s="17">
        <v>3668.89</v>
      </c>
      <c r="N2118" s="17">
        <v>3668.89</v>
      </c>
    </row>
    <row r="2119" spans="2:14">
      <c r="B2119" s="15">
        <v>3231305</v>
      </c>
      <c r="C2119" s="16">
        <v>38943</v>
      </c>
      <c r="D2119" s="15">
        <v>2006</v>
      </c>
      <c r="E2119" s="15"/>
      <c r="F2119" s="15" t="s">
        <v>961</v>
      </c>
      <c r="G2119" s="17"/>
      <c r="H2119" s="17"/>
      <c r="I2119" s="17">
        <v>0</v>
      </c>
      <c r="J2119" s="17">
        <v>0</v>
      </c>
      <c r="K2119" s="17">
        <v>0</v>
      </c>
      <c r="L2119" s="17">
        <v>0</v>
      </c>
      <c r="M2119" s="17">
        <v>0</v>
      </c>
      <c r="N2119" s="17">
        <v>0</v>
      </c>
    </row>
    <row r="2120" spans="2:14">
      <c r="B2120" s="15">
        <v>3231305</v>
      </c>
      <c r="C2120" s="16">
        <v>38943</v>
      </c>
      <c r="D2120" s="15">
        <v>2006</v>
      </c>
      <c r="E2120" s="15"/>
      <c r="F2120" s="15" t="s">
        <v>962</v>
      </c>
      <c r="G2120" s="17"/>
      <c r="H2120" s="17"/>
      <c r="I2120" s="17">
        <v>0</v>
      </c>
      <c r="J2120" s="17">
        <v>0</v>
      </c>
      <c r="K2120" s="17">
        <v>0</v>
      </c>
      <c r="L2120" s="17">
        <v>0</v>
      </c>
      <c r="M2120" s="17">
        <v>0</v>
      </c>
      <c r="N2120" s="17">
        <v>0</v>
      </c>
    </row>
    <row r="2121" spans="2:14">
      <c r="B2121" s="15">
        <v>3231305</v>
      </c>
      <c r="C2121" s="16">
        <v>38943</v>
      </c>
      <c r="D2121" s="15">
        <v>2006</v>
      </c>
      <c r="E2121" s="15"/>
      <c r="F2121" s="15" t="s">
        <v>963</v>
      </c>
      <c r="G2121" s="17"/>
      <c r="H2121" s="17"/>
      <c r="I2121" s="17">
        <v>1462.07</v>
      </c>
      <c r="J2121" s="17">
        <v>4616.95</v>
      </c>
      <c r="K2121" s="17">
        <v>5386.96</v>
      </c>
      <c r="L2121" s="17">
        <v>5386.96</v>
      </c>
      <c r="M2121" s="17">
        <v>5386.96</v>
      </c>
      <c r="N2121" s="17">
        <v>5386.96</v>
      </c>
    </row>
    <row r="2122" spans="2:14">
      <c r="B2122" s="15">
        <v>3235322</v>
      </c>
      <c r="C2122" s="16">
        <v>38860</v>
      </c>
      <c r="D2122" s="15">
        <v>2006</v>
      </c>
      <c r="E2122" s="15"/>
      <c r="F2122" s="15" t="s">
        <v>961</v>
      </c>
      <c r="G2122" s="17"/>
      <c r="H2122" s="17"/>
      <c r="I2122" s="17">
        <v>1392.83</v>
      </c>
      <c r="J2122" s="17">
        <v>1392.83</v>
      </c>
      <c r="K2122" s="17">
        <v>1392.83</v>
      </c>
      <c r="L2122" s="17">
        <v>1392.83</v>
      </c>
      <c r="M2122" s="17">
        <v>1392.83</v>
      </c>
      <c r="N2122" s="17">
        <v>1392.83</v>
      </c>
    </row>
    <row r="2123" spans="2:14">
      <c r="B2123" s="15">
        <v>3235322</v>
      </c>
      <c r="C2123" s="16">
        <v>38860</v>
      </c>
      <c r="D2123" s="15">
        <v>2006</v>
      </c>
      <c r="E2123" s="15"/>
      <c r="F2123" s="15" t="s">
        <v>962</v>
      </c>
      <c r="G2123" s="17"/>
      <c r="H2123" s="17"/>
      <c r="I2123" s="17">
        <v>0</v>
      </c>
      <c r="J2123" s="17">
        <v>0</v>
      </c>
      <c r="K2123" s="17">
        <v>0</v>
      </c>
      <c r="L2123" s="17">
        <v>0</v>
      </c>
      <c r="M2123" s="17">
        <v>0</v>
      </c>
      <c r="N2123" s="17">
        <v>0</v>
      </c>
    </row>
    <row r="2124" spans="2:14">
      <c r="B2124" s="15">
        <v>3235322</v>
      </c>
      <c r="C2124" s="16">
        <v>38860</v>
      </c>
      <c r="D2124" s="15">
        <v>2006</v>
      </c>
      <c r="E2124" s="15"/>
      <c r="F2124" s="15" t="s">
        <v>963</v>
      </c>
      <c r="G2124" s="17"/>
      <c r="H2124" s="17"/>
      <c r="I2124" s="17">
        <v>1392.83</v>
      </c>
      <c r="J2124" s="17">
        <v>1392.83</v>
      </c>
      <c r="K2124" s="17">
        <v>1392.83</v>
      </c>
      <c r="L2124" s="17">
        <v>1392.83</v>
      </c>
      <c r="M2124" s="17">
        <v>1392.83</v>
      </c>
      <c r="N2124" s="17">
        <v>1392.83</v>
      </c>
    </row>
    <row r="2125" spans="2:14">
      <c r="B2125" s="15">
        <v>3235397</v>
      </c>
      <c r="C2125" s="16">
        <v>38845</v>
      </c>
      <c r="D2125" s="15">
        <v>2006</v>
      </c>
      <c r="E2125" s="15"/>
      <c r="F2125" s="15" t="s">
        <v>961</v>
      </c>
      <c r="G2125" s="17"/>
      <c r="H2125" s="17"/>
      <c r="I2125" s="17">
        <v>0</v>
      </c>
      <c r="J2125" s="17">
        <v>1443.57</v>
      </c>
      <c r="K2125" s="17">
        <v>1443.57</v>
      </c>
      <c r="L2125" s="17">
        <v>1443.57</v>
      </c>
      <c r="M2125" s="17">
        <v>1443.57</v>
      </c>
      <c r="N2125" s="17">
        <v>1443.57</v>
      </c>
    </row>
    <row r="2126" spans="2:14">
      <c r="B2126" s="15">
        <v>3235397</v>
      </c>
      <c r="C2126" s="16">
        <v>38845</v>
      </c>
      <c r="D2126" s="15">
        <v>2006</v>
      </c>
      <c r="E2126" s="15"/>
      <c r="F2126" s="15" t="s">
        <v>962</v>
      </c>
      <c r="G2126" s="17"/>
      <c r="H2126" s="17"/>
      <c r="I2126" s="17">
        <v>1443.57</v>
      </c>
      <c r="J2126" s="17">
        <v>0</v>
      </c>
      <c r="K2126" s="17">
        <v>0</v>
      </c>
      <c r="L2126" s="17">
        <v>0</v>
      </c>
      <c r="M2126" s="17">
        <v>0</v>
      </c>
      <c r="N2126" s="17">
        <v>0</v>
      </c>
    </row>
    <row r="2127" spans="2:14">
      <c r="B2127" s="15">
        <v>3235397</v>
      </c>
      <c r="C2127" s="16">
        <v>38845</v>
      </c>
      <c r="D2127" s="15">
        <v>2006</v>
      </c>
      <c r="E2127" s="15"/>
      <c r="F2127" s="15" t="s">
        <v>963</v>
      </c>
      <c r="G2127" s="17"/>
      <c r="H2127" s="17"/>
      <c r="I2127" s="17">
        <v>1443.57</v>
      </c>
      <c r="J2127" s="17">
        <v>1443.57</v>
      </c>
      <c r="K2127" s="17">
        <v>1443.57</v>
      </c>
      <c r="L2127" s="17">
        <v>1443.57</v>
      </c>
      <c r="M2127" s="17">
        <v>1443.57</v>
      </c>
      <c r="N2127" s="17">
        <v>1443.57</v>
      </c>
    </row>
    <row r="2128" spans="2:14">
      <c r="B2128" s="15">
        <v>3262334</v>
      </c>
      <c r="C2128" s="16">
        <v>38734</v>
      </c>
      <c r="D2128" s="15">
        <v>2006</v>
      </c>
      <c r="E2128" s="15"/>
      <c r="F2128" s="15" t="s">
        <v>961</v>
      </c>
      <c r="G2128" s="17"/>
      <c r="H2128" s="17"/>
      <c r="I2128" s="17">
        <v>0</v>
      </c>
      <c r="J2128" s="17">
        <v>1161.0899999999999</v>
      </c>
      <c r="K2128" s="17">
        <v>1161.0899999999999</v>
      </c>
      <c r="L2128" s="17">
        <v>1161.0899999999999</v>
      </c>
      <c r="M2128" s="17">
        <v>1161.0899999999999</v>
      </c>
      <c r="N2128" s="17">
        <v>1161.0899999999999</v>
      </c>
    </row>
    <row r="2129" spans="2:14">
      <c r="B2129" s="15">
        <v>3262334</v>
      </c>
      <c r="C2129" s="16">
        <v>38734</v>
      </c>
      <c r="D2129" s="15">
        <v>2006</v>
      </c>
      <c r="E2129" s="15"/>
      <c r="F2129" s="15" t="s">
        <v>962</v>
      </c>
      <c r="G2129" s="17"/>
      <c r="H2129" s="17"/>
      <c r="I2129" s="17">
        <v>1161.08</v>
      </c>
      <c r="J2129" s="17">
        <v>0</v>
      </c>
      <c r="K2129" s="17">
        <v>0</v>
      </c>
      <c r="L2129" s="17">
        <v>0</v>
      </c>
      <c r="M2129" s="17">
        <v>0</v>
      </c>
      <c r="N2129" s="17">
        <v>0</v>
      </c>
    </row>
    <row r="2130" spans="2:14">
      <c r="B2130" s="15">
        <v>3262334</v>
      </c>
      <c r="C2130" s="16">
        <v>38734</v>
      </c>
      <c r="D2130" s="15">
        <v>2006</v>
      </c>
      <c r="E2130" s="15"/>
      <c r="F2130" s="15" t="s">
        <v>963</v>
      </c>
      <c r="G2130" s="17"/>
      <c r="H2130" s="17"/>
      <c r="I2130" s="17">
        <v>1161.08</v>
      </c>
      <c r="J2130" s="17">
        <v>1161.08</v>
      </c>
      <c r="K2130" s="17">
        <v>1161.08</v>
      </c>
      <c r="L2130" s="17">
        <v>1161.08</v>
      </c>
      <c r="M2130" s="17">
        <v>1161.08</v>
      </c>
      <c r="N2130" s="17">
        <v>1161.08</v>
      </c>
    </row>
    <row r="2131" spans="2:14">
      <c r="B2131" s="15">
        <v>3275922</v>
      </c>
      <c r="C2131" s="16">
        <v>38991</v>
      </c>
      <c r="D2131" s="15">
        <v>2006</v>
      </c>
      <c r="E2131" s="15"/>
      <c r="F2131" s="15" t="s">
        <v>961</v>
      </c>
      <c r="G2131" s="17"/>
      <c r="H2131" s="17"/>
      <c r="I2131" s="17">
        <v>0</v>
      </c>
      <c r="J2131" s="17">
        <v>0</v>
      </c>
      <c r="K2131" s="17">
        <v>0</v>
      </c>
      <c r="L2131" s="17">
        <v>0</v>
      </c>
      <c r="M2131" s="17">
        <v>0</v>
      </c>
      <c r="N2131" s="17">
        <v>0</v>
      </c>
    </row>
    <row r="2132" spans="2:14">
      <c r="B2132" s="15">
        <v>3275922</v>
      </c>
      <c r="C2132" s="16">
        <v>38991</v>
      </c>
      <c r="D2132" s="15">
        <v>2006</v>
      </c>
      <c r="E2132" s="15"/>
      <c r="F2132" s="15" t="s">
        <v>962</v>
      </c>
      <c r="G2132" s="17"/>
      <c r="H2132" s="17"/>
      <c r="I2132" s="17">
        <v>0</v>
      </c>
      <c r="J2132" s="17">
        <v>0</v>
      </c>
      <c r="K2132" s="17">
        <v>0</v>
      </c>
      <c r="L2132" s="17">
        <v>0</v>
      </c>
      <c r="M2132" s="17">
        <v>0</v>
      </c>
      <c r="N2132" s="17">
        <v>0</v>
      </c>
    </row>
    <row r="2133" spans="2:14">
      <c r="B2133" s="15">
        <v>3275922</v>
      </c>
      <c r="C2133" s="16">
        <v>38991</v>
      </c>
      <c r="D2133" s="15">
        <v>2006</v>
      </c>
      <c r="E2133" s="15"/>
      <c r="F2133" s="15" t="s">
        <v>963</v>
      </c>
      <c r="G2133" s="17"/>
      <c r="H2133" s="17"/>
      <c r="I2133" s="17">
        <v>0</v>
      </c>
      <c r="J2133" s="17">
        <v>3321.71</v>
      </c>
      <c r="K2133" s="17">
        <v>3321.71</v>
      </c>
      <c r="L2133" s="17">
        <v>3321.71</v>
      </c>
      <c r="M2133" s="17">
        <v>3321.71</v>
      </c>
      <c r="N2133" s="17">
        <v>3321.71</v>
      </c>
    </row>
    <row r="2134" spans="2:14">
      <c r="B2134" s="15">
        <v>3279189</v>
      </c>
      <c r="C2134" s="16">
        <v>38967</v>
      </c>
      <c r="D2134" s="15">
        <v>2006</v>
      </c>
      <c r="E2134" s="15"/>
      <c r="F2134" s="15" t="s">
        <v>961</v>
      </c>
      <c r="G2134" s="17"/>
      <c r="H2134" s="17"/>
      <c r="I2134" s="17">
        <v>0</v>
      </c>
      <c r="J2134" s="17">
        <v>0</v>
      </c>
      <c r="K2134" s="17">
        <v>0</v>
      </c>
      <c r="L2134" s="17">
        <v>0</v>
      </c>
      <c r="M2134" s="17">
        <v>0</v>
      </c>
      <c r="N2134" s="17">
        <v>0</v>
      </c>
    </row>
    <row r="2135" spans="2:14">
      <c r="B2135" s="15">
        <v>3279189</v>
      </c>
      <c r="C2135" s="16">
        <v>38967</v>
      </c>
      <c r="D2135" s="15">
        <v>2006</v>
      </c>
      <c r="E2135" s="15"/>
      <c r="F2135" s="15" t="s">
        <v>962</v>
      </c>
      <c r="G2135" s="17"/>
      <c r="H2135" s="17"/>
      <c r="I2135" s="17">
        <v>0</v>
      </c>
      <c r="J2135" s="17">
        <v>0</v>
      </c>
      <c r="K2135" s="17">
        <v>0</v>
      </c>
      <c r="L2135" s="17">
        <v>0</v>
      </c>
      <c r="M2135" s="17">
        <v>0</v>
      </c>
      <c r="N2135" s="17">
        <v>0</v>
      </c>
    </row>
    <row r="2136" spans="2:14">
      <c r="B2136" s="15">
        <v>3279189</v>
      </c>
      <c r="C2136" s="16">
        <v>38967</v>
      </c>
      <c r="D2136" s="15">
        <v>2006</v>
      </c>
      <c r="E2136" s="15"/>
      <c r="F2136" s="15" t="s">
        <v>963</v>
      </c>
      <c r="G2136" s="17"/>
      <c r="H2136" s="17"/>
      <c r="I2136" s="17">
        <v>514.6</v>
      </c>
      <c r="J2136" s="17">
        <v>4168.25</v>
      </c>
      <c r="K2136" s="17">
        <v>4168.25</v>
      </c>
      <c r="L2136" s="17">
        <v>6790.72</v>
      </c>
      <c r="M2136" s="17">
        <v>6790.72</v>
      </c>
      <c r="N2136" s="17">
        <v>6790.72</v>
      </c>
    </row>
    <row r="2137" spans="2:14">
      <c r="B2137" s="15">
        <v>3306370</v>
      </c>
      <c r="C2137" s="16">
        <v>38963</v>
      </c>
      <c r="D2137" s="15">
        <v>2006</v>
      </c>
      <c r="E2137" s="15"/>
      <c r="F2137" s="15" t="s">
        <v>961</v>
      </c>
      <c r="G2137" s="17"/>
      <c r="H2137" s="17"/>
      <c r="I2137" s="17">
        <v>0</v>
      </c>
      <c r="J2137" s="17">
        <v>1772.02</v>
      </c>
      <c r="K2137" s="17">
        <v>1772.02</v>
      </c>
      <c r="L2137" s="17">
        <v>1772.02</v>
      </c>
      <c r="M2137" s="17">
        <v>1772.02</v>
      </c>
      <c r="N2137" s="17">
        <v>1772.02</v>
      </c>
    </row>
    <row r="2138" spans="2:14">
      <c r="B2138" s="15">
        <v>3306370</v>
      </c>
      <c r="C2138" s="16">
        <v>38963</v>
      </c>
      <c r="D2138" s="15">
        <v>2006</v>
      </c>
      <c r="E2138" s="15"/>
      <c r="F2138" s="15" t="s">
        <v>962</v>
      </c>
      <c r="G2138" s="17"/>
      <c r="H2138" s="17"/>
      <c r="I2138" s="17">
        <v>1772.02</v>
      </c>
      <c r="J2138" s="17">
        <v>0</v>
      </c>
      <c r="K2138" s="17">
        <v>0</v>
      </c>
      <c r="L2138" s="17">
        <v>0</v>
      </c>
      <c r="M2138" s="17">
        <v>0</v>
      </c>
      <c r="N2138" s="17">
        <v>0</v>
      </c>
    </row>
    <row r="2139" spans="2:14">
      <c r="B2139" s="15">
        <v>3306370</v>
      </c>
      <c r="C2139" s="16">
        <v>38963</v>
      </c>
      <c r="D2139" s="15">
        <v>2006</v>
      </c>
      <c r="E2139" s="15"/>
      <c r="F2139" s="15" t="s">
        <v>963</v>
      </c>
      <c r="G2139" s="17"/>
      <c r="H2139" s="17"/>
      <c r="I2139" s="17">
        <v>1772.02</v>
      </c>
      <c r="J2139" s="17">
        <v>1772.02</v>
      </c>
      <c r="K2139" s="17">
        <v>1772.02</v>
      </c>
      <c r="L2139" s="17">
        <v>1772.02</v>
      </c>
      <c r="M2139" s="17">
        <v>1772.02</v>
      </c>
      <c r="N2139" s="17">
        <v>1772.02</v>
      </c>
    </row>
    <row r="2140" spans="2:14">
      <c r="B2140" s="15">
        <v>3306495</v>
      </c>
      <c r="C2140" s="16">
        <v>38931</v>
      </c>
      <c r="D2140" s="15">
        <v>2006</v>
      </c>
      <c r="E2140" s="15"/>
      <c r="F2140" s="15" t="s">
        <v>961</v>
      </c>
      <c r="G2140" s="17"/>
      <c r="H2140" s="17"/>
      <c r="I2140" s="17">
        <v>1786.41</v>
      </c>
      <c r="J2140" s="17">
        <v>1786.41</v>
      </c>
      <c r="K2140" s="17">
        <v>1786.41</v>
      </c>
      <c r="L2140" s="17">
        <v>1786.41</v>
      </c>
      <c r="M2140" s="17">
        <v>1786.41</v>
      </c>
      <c r="N2140" s="17">
        <v>1786.41</v>
      </c>
    </row>
    <row r="2141" spans="2:14">
      <c r="B2141" s="15">
        <v>3306495</v>
      </c>
      <c r="C2141" s="16">
        <v>38931</v>
      </c>
      <c r="D2141" s="15">
        <v>2006</v>
      </c>
      <c r="E2141" s="15"/>
      <c r="F2141" s="15" t="s">
        <v>962</v>
      </c>
      <c r="G2141" s="17"/>
      <c r="H2141" s="17"/>
      <c r="I2141" s="17">
        <v>0</v>
      </c>
      <c r="J2141" s="17">
        <v>0</v>
      </c>
      <c r="K2141" s="17">
        <v>0</v>
      </c>
      <c r="L2141" s="17">
        <v>0</v>
      </c>
      <c r="M2141" s="17">
        <v>0</v>
      </c>
      <c r="N2141" s="17">
        <v>0</v>
      </c>
    </row>
    <row r="2142" spans="2:14">
      <c r="B2142" s="15">
        <v>3306495</v>
      </c>
      <c r="C2142" s="16">
        <v>38931</v>
      </c>
      <c r="D2142" s="15">
        <v>2006</v>
      </c>
      <c r="E2142" s="15"/>
      <c r="F2142" s="15" t="s">
        <v>963</v>
      </c>
      <c r="G2142" s="17"/>
      <c r="H2142" s="17"/>
      <c r="I2142" s="17">
        <v>1785.17</v>
      </c>
      <c r="J2142" s="17">
        <v>1785.17</v>
      </c>
      <c r="K2142" s="17">
        <v>1785.17</v>
      </c>
      <c r="L2142" s="17">
        <v>1785.17</v>
      </c>
      <c r="M2142" s="17">
        <v>1785.17</v>
      </c>
      <c r="N2142" s="17">
        <v>1785.17</v>
      </c>
    </row>
    <row r="2143" spans="2:14">
      <c r="B2143" s="15">
        <v>3306545</v>
      </c>
      <c r="C2143" s="16">
        <v>38859</v>
      </c>
      <c r="D2143" s="15">
        <v>2006</v>
      </c>
      <c r="E2143" s="15"/>
      <c r="F2143" s="15" t="s">
        <v>961</v>
      </c>
      <c r="G2143" s="17"/>
      <c r="H2143" s="17"/>
      <c r="I2143" s="17">
        <v>0</v>
      </c>
      <c r="J2143" s="17">
        <v>1250.1600000000001</v>
      </c>
      <c r="K2143" s="17">
        <v>1250.1600000000001</v>
      </c>
      <c r="L2143" s="17">
        <v>1250.1600000000001</v>
      </c>
      <c r="M2143" s="17">
        <v>1250.1600000000001</v>
      </c>
      <c r="N2143" s="17">
        <v>1250.1600000000001</v>
      </c>
    </row>
    <row r="2144" spans="2:14">
      <c r="B2144" s="15">
        <v>3306545</v>
      </c>
      <c r="C2144" s="16">
        <v>38859</v>
      </c>
      <c r="D2144" s="15">
        <v>2006</v>
      </c>
      <c r="E2144" s="15"/>
      <c r="F2144" s="15" t="s">
        <v>962</v>
      </c>
      <c r="G2144" s="17"/>
      <c r="H2144" s="17"/>
      <c r="I2144" s="17">
        <v>1250.1600000000001</v>
      </c>
      <c r="J2144" s="17">
        <v>0</v>
      </c>
      <c r="K2144" s="17">
        <v>0</v>
      </c>
      <c r="L2144" s="17">
        <v>0</v>
      </c>
      <c r="M2144" s="17">
        <v>0</v>
      </c>
      <c r="N2144" s="17">
        <v>0</v>
      </c>
    </row>
    <row r="2145" spans="2:14">
      <c r="B2145" s="15">
        <v>3306545</v>
      </c>
      <c r="C2145" s="16">
        <v>38859</v>
      </c>
      <c r="D2145" s="15">
        <v>2006</v>
      </c>
      <c r="E2145" s="15"/>
      <c r="F2145" s="15" t="s">
        <v>963</v>
      </c>
      <c r="G2145" s="17"/>
      <c r="H2145" s="17"/>
      <c r="I2145" s="17">
        <v>1250.1600000000001</v>
      </c>
      <c r="J2145" s="17">
        <v>1250.1600000000001</v>
      </c>
      <c r="K2145" s="17">
        <v>1250.1600000000001</v>
      </c>
      <c r="L2145" s="17">
        <v>1250.1600000000001</v>
      </c>
      <c r="M2145" s="17">
        <v>1250.1600000000001</v>
      </c>
      <c r="N2145" s="17">
        <v>1250.1600000000001</v>
      </c>
    </row>
    <row r="2146" spans="2:14">
      <c r="B2146" s="15">
        <v>3308137</v>
      </c>
      <c r="C2146" s="16">
        <v>38975</v>
      </c>
      <c r="D2146" s="15">
        <v>2006</v>
      </c>
      <c r="E2146" s="15"/>
      <c r="F2146" s="15" t="s">
        <v>961</v>
      </c>
      <c r="G2146" s="17"/>
      <c r="H2146" s="17"/>
      <c r="I2146" s="17">
        <v>0</v>
      </c>
      <c r="J2146" s="17">
        <v>1563.62</v>
      </c>
      <c r="K2146" s="17">
        <v>1563.62</v>
      </c>
      <c r="L2146" s="17">
        <v>1563.62</v>
      </c>
      <c r="M2146" s="17">
        <v>1563.62</v>
      </c>
      <c r="N2146" s="17">
        <v>1563.62</v>
      </c>
    </row>
    <row r="2147" spans="2:14">
      <c r="B2147" s="15">
        <v>3308137</v>
      </c>
      <c r="C2147" s="16">
        <v>38975</v>
      </c>
      <c r="D2147" s="15">
        <v>2006</v>
      </c>
      <c r="E2147" s="15"/>
      <c r="F2147" s="15" t="s">
        <v>962</v>
      </c>
      <c r="G2147" s="17"/>
      <c r="H2147" s="17"/>
      <c r="I2147" s="17">
        <v>1563.61</v>
      </c>
      <c r="J2147" s="17">
        <v>0</v>
      </c>
      <c r="K2147" s="17">
        <v>0</v>
      </c>
      <c r="L2147" s="17">
        <v>0</v>
      </c>
      <c r="M2147" s="17">
        <v>0</v>
      </c>
      <c r="N2147" s="17">
        <v>0</v>
      </c>
    </row>
    <row r="2148" spans="2:14">
      <c r="B2148" s="15">
        <v>3308137</v>
      </c>
      <c r="C2148" s="16">
        <v>38975</v>
      </c>
      <c r="D2148" s="15">
        <v>2006</v>
      </c>
      <c r="E2148" s="15"/>
      <c r="F2148" s="15" t="s">
        <v>963</v>
      </c>
      <c r="G2148" s="17"/>
      <c r="H2148" s="17"/>
      <c r="I2148" s="17">
        <v>1563.61</v>
      </c>
      <c r="J2148" s="17">
        <v>1563.61</v>
      </c>
      <c r="K2148" s="17">
        <v>1563.61</v>
      </c>
      <c r="L2148" s="17">
        <v>1563.61</v>
      </c>
      <c r="M2148" s="17">
        <v>1563.61</v>
      </c>
      <c r="N2148" s="17">
        <v>1563.61</v>
      </c>
    </row>
    <row r="2149" spans="2:14">
      <c r="B2149" s="15">
        <v>3310828</v>
      </c>
      <c r="C2149" s="16">
        <v>38991</v>
      </c>
      <c r="D2149" s="15">
        <v>2006</v>
      </c>
      <c r="E2149" s="15"/>
      <c r="F2149" s="15" t="s">
        <v>961</v>
      </c>
      <c r="G2149" s="17"/>
      <c r="H2149" s="17"/>
      <c r="I2149" s="17">
        <v>1439.18</v>
      </c>
      <c r="J2149" s="17">
        <v>1439.18</v>
      </c>
      <c r="K2149" s="17">
        <v>1439.18</v>
      </c>
      <c r="L2149" s="17">
        <v>1439.18</v>
      </c>
      <c r="M2149" s="17">
        <v>1439.18</v>
      </c>
      <c r="N2149" s="17">
        <v>1439.18</v>
      </c>
    </row>
    <row r="2150" spans="2:14">
      <c r="B2150" s="15">
        <v>3310828</v>
      </c>
      <c r="C2150" s="16">
        <v>38991</v>
      </c>
      <c r="D2150" s="15">
        <v>2006</v>
      </c>
      <c r="E2150" s="15"/>
      <c r="F2150" s="15" t="s">
        <v>962</v>
      </c>
      <c r="G2150" s="17"/>
      <c r="H2150" s="17"/>
      <c r="I2150" s="17">
        <v>0</v>
      </c>
      <c r="J2150" s="17">
        <v>0</v>
      </c>
      <c r="K2150" s="17">
        <v>0</v>
      </c>
      <c r="L2150" s="17">
        <v>0</v>
      </c>
      <c r="M2150" s="17">
        <v>0</v>
      </c>
      <c r="N2150" s="17">
        <v>0</v>
      </c>
    </row>
    <row r="2151" spans="2:14">
      <c r="B2151" s="15">
        <v>3310828</v>
      </c>
      <c r="C2151" s="16">
        <v>38991</v>
      </c>
      <c r="D2151" s="15">
        <v>2006</v>
      </c>
      <c r="E2151" s="15"/>
      <c r="F2151" s="15" t="s">
        <v>963</v>
      </c>
      <c r="G2151" s="17"/>
      <c r="H2151" s="17"/>
      <c r="I2151" s="17">
        <v>1439.18</v>
      </c>
      <c r="J2151" s="17">
        <v>1439.18</v>
      </c>
      <c r="K2151" s="17">
        <v>1439.18</v>
      </c>
      <c r="L2151" s="17">
        <v>1439.18</v>
      </c>
      <c r="M2151" s="17">
        <v>1439.18</v>
      </c>
      <c r="N2151" s="17">
        <v>1439.18</v>
      </c>
    </row>
    <row r="2152" spans="2:14">
      <c r="B2152" s="15">
        <v>3321502</v>
      </c>
      <c r="C2152" s="16">
        <v>38928</v>
      </c>
      <c r="D2152" s="15">
        <v>2006</v>
      </c>
      <c r="E2152" s="15"/>
      <c r="F2152" s="15" t="s">
        <v>961</v>
      </c>
      <c r="G2152" s="17"/>
      <c r="H2152" s="17"/>
      <c r="I2152" s="17">
        <v>1984.52</v>
      </c>
      <c r="J2152" s="17">
        <v>1984.52</v>
      </c>
      <c r="K2152" s="17">
        <v>1984.52</v>
      </c>
      <c r="L2152" s="17">
        <v>1984.52</v>
      </c>
      <c r="M2152" s="17">
        <v>1984.52</v>
      </c>
      <c r="N2152" s="17">
        <v>1984.52</v>
      </c>
    </row>
    <row r="2153" spans="2:14">
      <c r="B2153" s="15">
        <v>3321502</v>
      </c>
      <c r="C2153" s="16">
        <v>38928</v>
      </c>
      <c r="D2153" s="15">
        <v>2006</v>
      </c>
      <c r="E2153" s="15"/>
      <c r="F2153" s="15" t="s">
        <v>962</v>
      </c>
      <c r="G2153" s="17"/>
      <c r="H2153" s="17"/>
      <c r="I2153" s="17">
        <v>0</v>
      </c>
      <c r="J2153" s="17">
        <v>0</v>
      </c>
      <c r="K2153" s="17">
        <v>0</v>
      </c>
      <c r="L2153" s="17">
        <v>0</v>
      </c>
      <c r="M2153" s="17">
        <v>0</v>
      </c>
      <c r="N2153" s="17">
        <v>0</v>
      </c>
    </row>
    <row r="2154" spans="2:14">
      <c r="B2154" s="15">
        <v>3321502</v>
      </c>
      <c r="C2154" s="16">
        <v>38928</v>
      </c>
      <c r="D2154" s="15">
        <v>2006</v>
      </c>
      <c r="E2154" s="15"/>
      <c r="F2154" s="15" t="s">
        <v>963</v>
      </c>
      <c r="G2154" s="17"/>
      <c r="H2154" s="17"/>
      <c r="I2154" s="17">
        <v>1984.52</v>
      </c>
      <c r="J2154" s="17">
        <v>1984.52</v>
      </c>
      <c r="K2154" s="17">
        <v>1984.52</v>
      </c>
      <c r="L2154" s="17">
        <v>1984.52</v>
      </c>
      <c r="M2154" s="17">
        <v>1984.52</v>
      </c>
      <c r="N2154" s="17">
        <v>1984.52</v>
      </c>
    </row>
    <row r="2155" spans="2:14">
      <c r="B2155" s="15">
        <v>3321551</v>
      </c>
      <c r="C2155" s="16">
        <v>38985</v>
      </c>
      <c r="D2155" s="15">
        <v>2006</v>
      </c>
      <c r="E2155" s="15"/>
      <c r="F2155" s="15" t="s">
        <v>961</v>
      </c>
      <c r="G2155" s="17"/>
      <c r="H2155" s="17"/>
      <c r="I2155" s="17">
        <v>1256.3399999999999</v>
      </c>
      <c r="J2155" s="17">
        <v>1256.3399999999999</v>
      </c>
      <c r="K2155" s="17">
        <v>1256.3399999999999</v>
      </c>
      <c r="L2155" s="17">
        <v>1256.3399999999999</v>
      </c>
      <c r="M2155" s="17">
        <v>1256.3399999999999</v>
      </c>
      <c r="N2155" s="17">
        <v>1256.3399999999999</v>
      </c>
    </row>
    <row r="2156" spans="2:14">
      <c r="B2156" s="15">
        <v>3321551</v>
      </c>
      <c r="C2156" s="16">
        <v>38985</v>
      </c>
      <c r="D2156" s="15">
        <v>2006</v>
      </c>
      <c r="E2156" s="15"/>
      <c r="F2156" s="15" t="s">
        <v>962</v>
      </c>
      <c r="G2156" s="17"/>
      <c r="H2156" s="17"/>
      <c r="I2156" s="17">
        <v>0</v>
      </c>
      <c r="J2156" s="17">
        <v>0</v>
      </c>
      <c r="K2156" s="17">
        <v>0</v>
      </c>
      <c r="L2156" s="17">
        <v>0</v>
      </c>
      <c r="M2156" s="17">
        <v>0</v>
      </c>
      <c r="N2156" s="17">
        <v>0</v>
      </c>
    </row>
    <row r="2157" spans="2:14">
      <c r="B2157" s="15">
        <v>3321551</v>
      </c>
      <c r="C2157" s="16">
        <v>38985</v>
      </c>
      <c r="D2157" s="15">
        <v>2006</v>
      </c>
      <c r="E2157" s="15"/>
      <c r="F2157" s="15" t="s">
        <v>963</v>
      </c>
      <c r="G2157" s="17"/>
      <c r="H2157" s="17"/>
      <c r="I2157" s="17">
        <v>1255.23</v>
      </c>
      <c r="J2157" s="17">
        <v>1255.23</v>
      </c>
      <c r="K2157" s="17">
        <v>1255.23</v>
      </c>
      <c r="L2157" s="17">
        <v>1255.23</v>
      </c>
      <c r="M2157" s="17">
        <v>1255.23</v>
      </c>
      <c r="N2157" s="17">
        <v>1255.23</v>
      </c>
    </row>
    <row r="2158" spans="2:14">
      <c r="B2158" s="15">
        <v>3321585</v>
      </c>
      <c r="C2158" s="16">
        <v>38912</v>
      </c>
      <c r="D2158" s="15">
        <v>2006</v>
      </c>
      <c r="E2158" s="15"/>
      <c r="F2158" s="15" t="s">
        <v>961</v>
      </c>
      <c r="G2158" s="17"/>
      <c r="H2158" s="17"/>
      <c r="I2158" s="17">
        <v>0</v>
      </c>
      <c r="J2158" s="17">
        <v>1772.02</v>
      </c>
      <c r="K2158" s="17">
        <v>1772.02</v>
      </c>
      <c r="L2158" s="17">
        <v>1772.02</v>
      </c>
      <c r="M2158" s="17">
        <v>1772.02</v>
      </c>
      <c r="N2158" s="17">
        <v>1772.02</v>
      </c>
    </row>
    <row r="2159" spans="2:14">
      <c r="B2159" s="15">
        <v>3321585</v>
      </c>
      <c r="C2159" s="16">
        <v>38912</v>
      </c>
      <c r="D2159" s="15">
        <v>2006</v>
      </c>
      <c r="E2159" s="15"/>
      <c r="F2159" s="15" t="s">
        <v>962</v>
      </c>
      <c r="G2159" s="17"/>
      <c r="H2159" s="17"/>
      <c r="I2159" s="17">
        <v>1772.02</v>
      </c>
      <c r="J2159" s="17">
        <v>0</v>
      </c>
      <c r="K2159" s="17">
        <v>0</v>
      </c>
      <c r="L2159" s="17">
        <v>0</v>
      </c>
      <c r="M2159" s="17">
        <v>0</v>
      </c>
      <c r="N2159" s="17">
        <v>0</v>
      </c>
    </row>
    <row r="2160" spans="2:14">
      <c r="B2160" s="15">
        <v>3321585</v>
      </c>
      <c r="C2160" s="16">
        <v>38912</v>
      </c>
      <c r="D2160" s="15">
        <v>2006</v>
      </c>
      <c r="E2160" s="15"/>
      <c r="F2160" s="15" t="s">
        <v>963</v>
      </c>
      <c r="G2160" s="17"/>
      <c r="H2160" s="17"/>
      <c r="I2160" s="17">
        <v>1772.02</v>
      </c>
      <c r="J2160" s="17">
        <v>1772.02</v>
      </c>
      <c r="K2160" s="17">
        <v>1772.02</v>
      </c>
      <c r="L2160" s="17">
        <v>1772.02</v>
      </c>
      <c r="M2160" s="17">
        <v>1772.02</v>
      </c>
      <c r="N2160" s="17">
        <v>1772.02</v>
      </c>
    </row>
    <row r="2161" spans="2:14">
      <c r="B2161" s="15">
        <v>3380953</v>
      </c>
      <c r="C2161" s="16">
        <v>38984</v>
      </c>
      <c r="D2161" s="15">
        <v>2006</v>
      </c>
      <c r="E2161" s="15"/>
      <c r="F2161" s="15" t="s">
        <v>961</v>
      </c>
      <c r="G2161" s="17"/>
      <c r="H2161" s="17"/>
      <c r="I2161" s="17">
        <v>0</v>
      </c>
      <c r="J2161" s="17">
        <v>0</v>
      </c>
      <c r="K2161" s="17">
        <v>105062.28</v>
      </c>
      <c r="L2161" s="17">
        <v>105062.28</v>
      </c>
      <c r="M2161" s="17">
        <v>105062.28</v>
      </c>
      <c r="N2161" s="17">
        <v>105062.28</v>
      </c>
    </row>
    <row r="2162" spans="2:14">
      <c r="B2162" s="15">
        <v>3380953</v>
      </c>
      <c r="C2162" s="16">
        <v>38984</v>
      </c>
      <c r="D2162" s="15">
        <v>2006</v>
      </c>
      <c r="E2162" s="15"/>
      <c r="F2162" s="15" t="s">
        <v>962</v>
      </c>
      <c r="G2162" s="17"/>
      <c r="H2162" s="17"/>
      <c r="I2162" s="17">
        <v>703946.32</v>
      </c>
      <c r="J2162" s="17">
        <v>105662.32</v>
      </c>
      <c r="K2162" s="17">
        <v>20242.5</v>
      </c>
      <c r="L2162" s="17">
        <v>20242.5</v>
      </c>
      <c r="M2162" s="17">
        <v>20242.5</v>
      </c>
      <c r="N2162" s="17">
        <v>20242.5</v>
      </c>
    </row>
    <row r="2163" spans="2:14">
      <c r="B2163" s="15">
        <v>3380953</v>
      </c>
      <c r="C2163" s="16">
        <v>38984</v>
      </c>
      <c r="D2163" s="15">
        <v>2006</v>
      </c>
      <c r="E2163" s="15"/>
      <c r="F2163" s="15" t="s">
        <v>963</v>
      </c>
      <c r="G2163" s="17"/>
      <c r="H2163" s="17"/>
      <c r="I2163" s="17">
        <v>708338.97</v>
      </c>
      <c r="J2163" s="17">
        <v>118243.3</v>
      </c>
      <c r="K2163" s="17">
        <v>148412.48000000001</v>
      </c>
      <c r="L2163" s="17">
        <v>151395.03</v>
      </c>
      <c r="M2163" s="17">
        <v>151395.03</v>
      </c>
      <c r="N2163" s="17">
        <v>151395.03</v>
      </c>
    </row>
    <row r="2164" spans="2:14">
      <c r="B2164" s="15">
        <v>3384922</v>
      </c>
      <c r="C2164" s="16">
        <v>38997</v>
      </c>
      <c r="D2164" s="15">
        <v>2006</v>
      </c>
      <c r="E2164" s="15"/>
      <c r="F2164" s="15" t="s">
        <v>961</v>
      </c>
      <c r="G2164" s="17"/>
      <c r="H2164" s="17"/>
      <c r="I2164" s="17">
        <v>0</v>
      </c>
      <c r="J2164" s="17">
        <v>0</v>
      </c>
      <c r="K2164" s="17">
        <v>0</v>
      </c>
      <c r="L2164" s="17">
        <v>0</v>
      </c>
      <c r="M2164" s="17">
        <v>0</v>
      </c>
      <c r="N2164" s="17">
        <v>0</v>
      </c>
    </row>
    <row r="2165" spans="2:14">
      <c r="B2165" s="15">
        <v>3384922</v>
      </c>
      <c r="C2165" s="16">
        <v>38997</v>
      </c>
      <c r="D2165" s="15">
        <v>2006</v>
      </c>
      <c r="E2165" s="15"/>
      <c r="F2165" s="15" t="s">
        <v>962</v>
      </c>
      <c r="G2165" s="17"/>
      <c r="H2165" s="17"/>
      <c r="I2165" s="17">
        <v>0</v>
      </c>
      <c r="J2165" s="17">
        <v>0</v>
      </c>
      <c r="K2165" s="17">
        <v>0</v>
      </c>
      <c r="L2165" s="17">
        <v>0</v>
      </c>
      <c r="M2165" s="17">
        <v>0</v>
      </c>
      <c r="N2165" s="17">
        <v>0</v>
      </c>
    </row>
    <row r="2166" spans="2:14">
      <c r="B2166" s="15">
        <v>3384922</v>
      </c>
      <c r="C2166" s="16">
        <v>38997</v>
      </c>
      <c r="D2166" s="15">
        <v>2006</v>
      </c>
      <c r="E2166" s="15"/>
      <c r="F2166" s="15" t="s">
        <v>963</v>
      </c>
      <c r="G2166" s="17"/>
      <c r="H2166" s="17"/>
      <c r="I2166" s="17">
        <v>689.78</v>
      </c>
      <c r="J2166" s="17">
        <v>809.62</v>
      </c>
      <c r="K2166" s="17">
        <v>1059.1099999999999</v>
      </c>
      <c r="L2166" s="17">
        <v>1059.1099999999999</v>
      </c>
      <c r="M2166" s="17">
        <v>1059.1099999999999</v>
      </c>
      <c r="N2166" s="17">
        <v>1059.1099999999999</v>
      </c>
    </row>
    <row r="2167" spans="2:14">
      <c r="B2167" s="15">
        <v>3384948</v>
      </c>
      <c r="C2167" s="16">
        <v>38996</v>
      </c>
      <c r="D2167" s="15">
        <v>2006</v>
      </c>
      <c r="E2167" s="15"/>
      <c r="F2167" s="15" t="s">
        <v>961</v>
      </c>
      <c r="G2167" s="17"/>
      <c r="H2167" s="17"/>
      <c r="I2167" s="17">
        <v>0</v>
      </c>
      <c r="J2167" s="17">
        <v>0</v>
      </c>
      <c r="K2167" s="17">
        <v>0</v>
      </c>
      <c r="L2167" s="17">
        <v>0</v>
      </c>
      <c r="M2167" s="17">
        <v>0</v>
      </c>
      <c r="N2167" s="17">
        <v>0</v>
      </c>
    </row>
    <row r="2168" spans="2:14">
      <c r="B2168" s="15">
        <v>3384948</v>
      </c>
      <c r="C2168" s="16">
        <v>38996</v>
      </c>
      <c r="D2168" s="15">
        <v>2006</v>
      </c>
      <c r="E2168" s="15"/>
      <c r="F2168" s="15" t="s">
        <v>962</v>
      </c>
      <c r="G2168" s="17"/>
      <c r="H2168" s="17"/>
      <c r="I2168" s="17">
        <v>0</v>
      </c>
      <c r="J2168" s="17">
        <v>0</v>
      </c>
      <c r="K2168" s="17">
        <v>0</v>
      </c>
      <c r="L2168" s="17">
        <v>0</v>
      </c>
      <c r="M2168" s="17">
        <v>0</v>
      </c>
      <c r="N2168" s="17">
        <v>0</v>
      </c>
    </row>
    <row r="2169" spans="2:14">
      <c r="B2169" s="15">
        <v>3384948</v>
      </c>
      <c r="C2169" s="16">
        <v>38996</v>
      </c>
      <c r="D2169" s="15">
        <v>2006</v>
      </c>
      <c r="E2169" s="15"/>
      <c r="F2169" s="15" t="s">
        <v>963</v>
      </c>
      <c r="G2169" s="17"/>
      <c r="H2169" s="17"/>
      <c r="I2169" s="17">
        <v>0</v>
      </c>
      <c r="J2169" s="17">
        <v>11873.03</v>
      </c>
      <c r="K2169" s="17">
        <v>27276.37</v>
      </c>
      <c r="L2169" s="17">
        <v>43111.21</v>
      </c>
      <c r="M2169" s="17">
        <v>54221.14</v>
      </c>
      <c r="N2169" s="17">
        <v>58411.65</v>
      </c>
    </row>
    <row r="2170" spans="2:14">
      <c r="B2170" s="15">
        <v>3402963</v>
      </c>
      <c r="C2170" s="16">
        <v>38896</v>
      </c>
      <c r="D2170" s="15">
        <v>2006</v>
      </c>
      <c r="E2170" s="15"/>
      <c r="F2170" s="15" t="s">
        <v>961</v>
      </c>
      <c r="G2170" s="17"/>
      <c r="H2170" s="17"/>
      <c r="I2170" s="17">
        <v>9466.5300000000007</v>
      </c>
      <c r="J2170" s="17">
        <v>9466.5300000000007</v>
      </c>
      <c r="K2170" s="17">
        <v>9466.5300000000007</v>
      </c>
      <c r="L2170" s="17">
        <v>9466.5300000000007</v>
      </c>
      <c r="M2170" s="17">
        <v>9466.5300000000007</v>
      </c>
      <c r="N2170" s="17">
        <v>9466.5300000000007</v>
      </c>
    </row>
    <row r="2171" spans="2:14">
      <c r="B2171" s="15">
        <v>3402963</v>
      </c>
      <c r="C2171" s="16">
        <v>38896</v>
      </c>
      <c r="D2171" s="15">
        <v>2006</v>
      </c>
      <c r="E2171" s="15"/>
      <c r="F2171" s="15" t="s">
        <v>962</v>
      </c>
      <c r="G2171" s="17"/>
      <c r="H2171" s="17"/>
      <c r="I2171" s="17">
        <v>0</v>
      </c>
      <c r="J2171" s="17">
        <v>0</v>
      </c>
      <c r="K2171" s="17">
        <v>0</v>
      </c>
      <c r="L2171" s="17">
        <v>0</v>
      </c>
      <c r="M2171" s="17">
        <v>0</v>
      </c>
      <c r="N2171" s="17">
        <v>0</v>
      </c>
    </row>
    <row r="2172" spans="2:14">
      <c r="B2172" s="15">
        <v>3402963</v>
      </c>
      <c r="C2172" s="16">
        <v>38896</v>
      </c>
      <c r="D2172" s="15">
        <v>2006</v>
      </c>
      <c r="E2172" s="15"/>
      <c r="F2172" s="15" t="s">
        <v>963</v>
      </c>
      <c r="G2172" s="17"/>
      <c r="H2172" s="17"/>
      <c r="I2172" s="17">
        <v>9306.66</v>
      </c>
      <c r="J2172" s="17">
        <v>9306.67</v>
      </c>
      <c r="K2172" s="17">
        <v>9306.67</v>
      </c>
      <c r="L2172" s="17">
        <v>9306.67</v>
      </c>
      <c r="M2172" s="17">
        <v>9306.67</v>
      </c>
      <c r="N2172" s="17">
        <v>9306.67</v>
      </c>
    </row>
    <row r="2173" spans="2:14">
      <c r="B2173" s="15">
        <v>3406402</v>
      </c>
      <c r="C2173" s="16">
        <v>39003</v>
      </c>
      <c r="D2173" s="15">
        <v>2006</v>
      </c>
      <c r="E2173" s="15"/>
      <c r="F2173" s="15" t="s">
        <v>961</v>
      </c>
      <c r="G2173" s="17"/>
      <c r="H2173" s="17"/>
      <c r="I2173" s="17">
        <v>0</v>
      </c>
      <c r="J2173" s="17">
        <v>0</v>
      </c>
      <c r="K2173" s="17">
        <v>0</v>
      </c>
      <c r="L2173" s="17">
        <v>0</v>
      </c>
      <c r="M2173" s="17">
        <v>0</v>
      </c>
      <c r="N2173" s="17">
        <v>0</v>
      </c>
    </row>
    <row r="2174" spans="2:14">
      <c r="B2174" s="15">
        <v>3406402</v>
      </c>
      <c r="C2174" s="16">
        <v>39003</v>
      </c>
      <c r="D2174" s="15">
        <v>2006</v>
      </c>
      <c r="E2174" s="15"/>
      <c r="F2174" s="15" t="s">
        <v>962</v>
      </c>
      <c r="G2174" s="17"/>
      <c r="H2174" s="17"/>
      <c r="I2174" s="17">
        <v>0</v>
      </c>
      <c r="J2174" s="17">
        <v>0</v>
      </c>
      <c r="K2174" s="17">
        <v>0</v>
      </c>
      <c r="L2174" s="17">
        <v>0</v>
      </c>
      <c r="M2174" s="17">
        <v>0</v>
      </c>
      <c r="N2174" s="17">
        <v>0</v>
      </c>
    </row>
    <row r="2175" spans="2:14">
      <c r="B2175" s="15">
        <v>3406402</v>
      </c>
      <c r="C2175" s="16">
        <v>39003</v>
      </c>
      <c r="D2175" s="15">
        <v>2006</v>
      </c>
      <c r="E2175" s="15"/>
      <c r="F2175" s="15" t="s">
        <v>963</v>
      </c>
      <c r="G2175" s="17"/>
      <c r="H2175" s="17"/>
      <c r="I2175" s="17">
        <v>689.78</v>
      </c>
      <c r="J2175" s="17">
        <v>1107.54</v>
      </c>
      <c r="K2175" s="17">
        <v>1107.54</v>
      </c>
      <c r="L2175" s="17">
        <v>1115.29</v>
      </c>
      <c r="M2175" s="17">
        <v>1115.29</v>
      </c>
      <c r="N2175" s="17">
        <v>1115.29</v>
      </c>
    </row>
    <row r="2176" spans="2:14">
      <c r="B2176" s="15">
        <v>3417425</v>
      </c>
      <c r="C2176" s="16">
        <v>39012</v>
      </c>
      <c r="D2176" s="15">
        <v>2006</v>
      </c>
      <c r="E2176" s="15"/>
      <c r="F2176" s="15" t="s">
        <v>961</v>
      </c>
      <c r="G2176" s="17"/>
      <c r="H2176" s="17"/>
      <c r="I2176" s="17">
        <v>0</v>
      </c>
      <c r="J2176" s="17">
        <v>0</v>
      </c>
      <c r="K2176" s="17">
        <v>0</v>
      </c>
      <c r="L2176" s="17">
        <v>0</v>
      </c>
      <c r="M2176" s="17">
        <v>0</v>
      </c>
      <c r="N2176" s="17">
        <v>0</v>
      </c>
    </row>
    <row r="2177" spans="2:14">
      <c r="B2177" s="15">
        <v>3417425</v>
      </c>
      <c r="C2177" s="16">
        <v>39012</v>
      </c>
      <c r="D2177" s="15">
        <v>2006</v>
      </c>
      <c r="E2177" s="15"/>
      <c r="F2177" s="15" t="s">
        <v>962</v>
      </c>
      <c r="G2177" s="17"/>
      <c r="H2177" s="17"/>
      <c r="I2177" s="17">
        <v>1000000</v>
      </c>
      <c r="J2177" s="17">
        <v>1306101.92</v>
      </c>
      <c r="K2177" s="17">
        <v>0</v>
      </c>
      <c r="L2177" s="17">
        <v>0</v>
      </c>
      <c r="M2177" s="17">
        <v>0</v>
      </c>
      <c r="N2177" s="17">
        <v>0</v>
      </c>
    </row>
    <row r="2178" spans="2:14">
      <c r="B2178" s="15">
        <v>3417425</v>
      </c>
      <c r="C2178" s="16">
        <v>39012</v>
      </c>
      <c r="D2178" s="15">
        <v>2006</v>
      </c>
      <c r="E2178" s="15"/>
      <c r="F2178" s="15" t="s">
        <v>963</v>
      </c>
      <c r="G2178" s="17"/>
      <c r="H2178" s="17"/>
      <c r="I2178" s="17">
        <v>1004645.19</v>
      </c>
      <c r="J2178" s="17">
        <v>1321140.22</v>
      </c>
      <c r="K2178" s="17">
        <v>15038.3</v>
      </c>
      <c r="L2178" s="17">
        <v>21021.81</v>
      </c>
      <c r="M2178" s="17">
        <v>21021.81</v>
      </c>
      <c r="N2178" s="17">
        <v>21021.81</v>
      </c>
    </row>
    <row r="2179" spans="2:14">
      <c r="B2179" s="15">
        <v>3418191</v>
      </c>
      <c r="C2179" s="16">
        <v>39005</v>
      </c>
      <c r="D2179" s="15">
        <v>2006</v>
      </c>
      <c r="E2179" s="15"/>
      <c r="F2179" s="15" t="s">
        <v>961</v>
      </c>
      <c r="G2179" s="17"/>
      <c r="H2179" s="17"/>
      <c r="I2179" s="17">
        <v>0</v>
      </c>
      <c r="J2179" s="17">
        <v>0</v>
      </c>
      <c r="K2179" s="17">
        <v>52479.12</v>
      </c>
      <c r="L2179" s="17">
        <v>52479.12</v>
      </c>
      <c r="M2179" s="17">
        <v>236398.66</v>
      </c>
      <c r="N2179" s="17">
        <v>236398.66</v>
      </c>
    </row>
    <row r="2180" spans="2:14">
      <c r="B2180" s="15">
        <v>3418191</v>
      </c>
      <c r="C2180" s="16">
        <v>39005</v>
      </c>
      <c r="D2180" s="15">
        <v>2006</v>
      </c>
      <c r="E2180" s="15"/>
      <c r="F2180" s="15" t="s">
        <v>962</v>
      </c>
      <c r="G2180" s="17"/>
      <c r="H2180" s="17"/>
      <c r="I2180" s="17">
        <v>65200</v>
      </c>
      <c r="J2180" s="17">
        <v>104958.24</v>
      </c>
      <c r="K2180" s="17">
        <v>233160</v>
      </c>
      <c r="L2180" s="17">
        <v>183919.55</v>
      </c>
      <c r="M2180" s="17">
        <v>0</v>
      </c>
      <c r="N2180" s="17">
        <v>0</v>
      </c>
    </row>
    <row r="2181" spans="2:14">
      <c r="B2181" s="15">
        <v>3418191</v>
      </c>
      <c r="C2181" s="16">
        <v>39005</v>
      </c>
      <c r="D2181" s="15">
        <v>2006</v>
      </c>
      <c r="E2181" s="15"/>
      <c r="F2181" s="15" t="s">
        <v>963</v>
      </c>
      <c r="G2181" s="17"/>
      <c r="H2181" s="17"/>
      <c r="I2181" s="17">
        <v>68643.56</v>
      </c>
      <c r="J2181" s="17">
        <v>108792.77</v>
      </c>
      <c r="K2181" s="17">
        <v>289498.81</v>
      </c>
      <c r="L2181" s="17">
        <v>247378.84</v>
      </c>
      <c r="M2181" s="17">
        <v>250766.9</v>
      </c>
      <c r="N2181" s="17">
        <v>250766.9</v>
      </c>
    </row>
    <row r="2182" spans="2:14">
      <c r="B2182" s="15">
        <v>3424686</v>
      </c>
      <c r="C2182" s="16">
        <v>38913</v>
      </c>
      <c r="D2182" s="15">
        <v>2006</v>
      </c>
      <c r="E2182" s="15"/>
      <c r="F2182" s="15" t="s">
        <v>961</v>
      </c>
      <c r="G2182" s="17"/>
      <c r="H2182" s="17"/>
      <c r="I2182" s="17">
        <v>450</v>
      </c>
      <c r="J2182" s="17">
        <v>450</v>
      </c>
      <c r="K2182" s="17">
        <v>450</v>
      </c>
      <c r="L2182" s="17">
        <v>450</v>
      </c>
      <c r="M2182" s="17">
        <v>450</v>
      </c>
      <c r="N2182" s="17">
        <v>450</v>
      </c>
    </row>
    <row r="2183" spans="2:14">
      <c r="B2183" s="15">
        <v>3424686</v>
      </c>
      <c r="C2183" s="16">
        <v>38913</v>
      </c>
      <c r="D2183" s="15">
        <v>2006</v>
      </c>
      <c r="E2183" s="15"/>
      <c r="F2183" s="15" t="s">
        <v>962</v>
      </c>
      <c r="G2183" s="17"/>
      <c r="H2183" s="17"/>
      <c r="I2183" s="17">
        <v>0</v>
      </c>
      <c r="J2183" s="17">
        <v>0</v>
      </c>
      <c r="K2183" s="17">
        <v>0</v>
      </c>
      <c r="L2183" s="17">
        <v>0</v>
      </c>
      <c r="M2183" s="17">
        <v>0</v>
      </c>
      <c r="N2183" s="17">
        <v>0</v>
      </c>
    </row>
    <row r="2184" spans="2:14">
      <c r="B2184" s="15">
        <v>3424686</v>
      </c>
      <c r="C2184" s="16">
        <v>38913</v>
      </c>
      <c r="D2184" s="15">
        <v>2006</v>
      </c>
      <c r="E2184" s="15"/>
      <c r="F2184" s="15" t="s">
        <v>963</v>
      </c>
      <c r="G2184" s="17"/>
      <c r="H2184" s="17"/>
      <c r="I2184" s="17">
        <v>450</v>
      </c>
      <c r="J2184" s="17">
        <v>450</v>
      </c>
      <c r="K2184" s="17">
        <v>450</v>
      </c>
      <c r="L2184" s="17">
        <v>450</v>
      </c>
      <c r="M2184" s="17">
        <v>450</v>
      </c>
      <c r="N2184" s="17">
        <v>450</v>
      </c>
    </row>
    <row r="2185" spans="2:14">
      <c r="B2185" s="15">
        <v>3435195</v>
      </c>
      <c r="C2185" s="16">
        <v>38986</v>
      </c>
      <c r="D2185" s="15">
        <v>2006</v>
      </c>
      <c r="E2185" s="15"/>
      <c r="F2185" s="15" t="s">
        <v>961</v>
      </c>
      <c r="G2185" s="17"/>
      <c r="H2185" s="17"/>
      <c r="I2185" s="17">
        <v>0</v>
      </c>
      <c r="J2185" s="17">
        <v>0</v>
      </c>
      <c r="K2185" s="17">
        <v>1464.31</v>
      </c>
      <c r="L2185" s="17">
        <v>1464.31</v>
      </c>
      <c r="M2185" s="17">
        <v>1464.31</v>
      </c>
      <c r="N2185" s="17">
        <v>1464.31</v>
      </c>
    </row>
    <row r="2186" spans="2:14">
      <c r="B2186" s="15">
        <v>3435195</v>
      </c>
      <c r="C2186" s="16">
        <v>38986</v>
      </c>
      <c r="D2186" s="15">
        <v>2006</v>
      </c>
      <c r="E2186" s="15"/>
      <c r="F2186" s="15" t="s">
        <v>962</v>
      </c>
      <c r="G2186" s="17"/>
      <c r="H2186" s="17"/>
      <c r="I2186" s="17">
        <v>1868.31</v>
      </c>
      <c r="J2186" s="17">
        <v>1368.31</v>
      </c>
      <c r="K2186" s="17">
        <v>0</v>
      </c>
      <c r="L2186" s="17">
        <v>0</v>
      </c>
      <c r="M2186" s="17">
        <v>0</v>
      </c>
      <c r="N2186" s="17">
        <v>0</v>
      </c>
    </row>
    <row r="2187" spans="2:14">
      <c r="B2187" s="15">
        <v>3435195</v>
      </c>
      <c r="C2187" s="16">
        <v>38986</v>
      </c>
      <c r="D2187" s="15">
        <v>2006</v>
      </c>
      <c r="E2187" s="15"/>
      <c r="F2187" s="15" t="s">
        <v>963</v>
      </c>
      <c r="G2187" s="17"/>
      <c r="H2187" s="17"/>
      <c r="I2187" s="17">
        <v>1868.31</v>
      </c>
      <c r="J2187" s="17">
        <v>1368.31</v>
      </c>
      <c r="K2187" s="17">
        <v>1464.31</v>
      </c>
      <c r="L2187" s="17">
        <v>1464.31</v>
      </c>
      <c r="M2187" s="17">
        <v>1464.31</v>
      </c>
      <c r="N2187" s="17">
        <v>1464.31</v>
      </c>
    </row>
    <row r="2188" spans="2:14">
      <c r="B2188" s="15">
        <v>3441029</v>
      </c>
      <c r="C2188" s="16">
        <v>39014</v>
      </c>
      <c r="D2188" s="15">
        <v>2006</v>
      </c>
      <c r="E2188" s="15"/>
      <c r="F2188" s="15" t="s">
        <v>961</v>
      </c>
      <c r="G2188" s="17"/>
      <c r="H2188" s="17"/>
      <c r="I2188" s="17">
        <v>0</v>
      </c>
      <c r="J2188" s="17">
        <v>2218.34</v>
      </c>
      <c r="K2188" s="17">
        <v>2218.34</v>
      </c>
      <c r="L2188" s="17">
        <v>2218.34</v>
      </c>
      <c r="M2188" s="17">
        <v>2218.34</v>
      </c>
      <c r="N2188" s="17">
        <v>2218.34</v>
      </c>
    </row>
    <row r="2189" spans="2:14">
      <c r="B2189" s="15">
        <v>3441029</v>
      </c>
      <c r="C2189" s="16">
        <v>39014</v>
      </c>
      <c r="D2189" s="15">
        <v>2006</v>
      </c>
      <c r="E2189" s="15"/>
      <c r="F2189" s="15" t="s">
        <v>962</v>
      </c>
      <c r="G2189" s="17"/>
      <c r="H2189" s="17"/>
      <c r="I2189" s="17">
        <v>2365.02</v>
      </c>
      <c r="J2189" s="17">
        <v>0</v>
      </c>
      <c r="K2189" s="17">
        <v>0</v>
      </c>
      <c r="L2189" s="17">
        <v>0</v>
      </c>
      <c r="M2189" s="17">
        <v>0</v>
      </c>
      <c r="N2189" s="17">
        <v>0</v>
      </c>
    </row>
    <row r="2190" spans="2:14">
      <c r="B2190" s="15">
        <v>3441029</v>
      </c>
      <c r="C2190" s="16">
        <v>39014</v>
      </c>
      <c r="D2190" s="15">
        <v>2006</v>
      </c>
      <c r="E2190" s="15"/>
      <c r="F2190" s="15" t="s">
        <v>963</v>
      </c>
      <c r="G2190" s="17"/>
      <c r="H2190" s="17"/>
      <c r="I2190" s="17">
        <v>2365.02</v>
      </c>
      <c r="J2190" s="17">
        <v>2217.94</v>
      </c>
      <c r="K2190" s="17">
        <v>2217.94</v>
      </c>
      <c r="L2190" s="17">
        <v>2217.94</v>
      </c>
      <c r="M2190" s="17">
        <v>2217.94</v>
      </c>
      <c r="N2190" s="17">
        <v>2217.94</v>
      </c>
    </row>
    <row r="2191" spans="2:14">
      <c r="B2191" s="15">
        <v>3443603</v>
      </c>
      <c r="C2191" s="16">
        <v>38972</v>
      </c>
      <c r="D2191" s="15">
        <v>2006</v>
      </c>
      <c r="E2191" s="15"/>
      <c r="F2191" s="15" t="s">
        <v>961</v>
      </c>
      <c r="G2191" s="17"/>
      <c r="H2191" s="17"/>
      <c r="I2191" s="17">
        <v>0</v>
      </c>
      <c r="J2191" s="17">
        <v>875.45</v>
      </c>
      <c r="K2191" s="17">
        <v>875.45</v>
      </c>
      <c r="L2191" s="17">
        <v>875.45</v>
      </c>
      <c r="M2191" s="17">
        <v>875.45</v>
      </c>
      <c r="N2191" s="17">
        <v>875.45</v>
      </c>
    </row>
    <row r="2192" spans="2:14">
      <c r="B2192" s="15">
        <v>3443603</v>
      </c>
      <c r="C2192" s="16">
        <v>38972</v>
      </c>
      <c r="D2192" s="15">
        <v>2006</v>
      </c>
      <c r="E2192" s="15"/>
      <c r="F2192" s="15" t="s">
        <v>962</v>
      </c>
      <c r="G2192" s="17"/>
      <c r="H2192" s="17"/>
      <c r="I2192" s="17">
        <v>875.45</v>
      </c>
      <c r="J2192" s="17">
        <v>0</v>
      </c>
      <c r="K2192" s="17">
        <v>0</v>
      </c>
      <c r="L2192" s="17">
        <v>0</v>
      </c>
      <c r="M2192" s="17">
        <v>0</v>
      </c>
      <c r="N2192" s="17">
        <v>0</v>
      </c>
    </row>
    <row r="2193" spans="2:14">
      <c r="B2193" s="15">
        <v>3443603</v>
      </c>
      <c r="C2193" s="16">
        <v>38972</v>
      </c>
      <c r="D2193" s="15">
        <v>2006</v>
      </c>
      <c r="E2193" s="15"/>
      <c r="F2193" s="15" t="s">
        <v>963</v>
      </c>
      <c r="G2193" s="17"/>
      <c r="H2193" s="17"/>
      <c r="I2193" s="17">
        <v>875.45</v>
      </c>
      <c r="J2193" s="17">
        <v>875.45</v>
      </c>
      <c r="K2193" s="17">
        <v>875.45</v>
      </c>
      <c r="L2193" s="17">
        <v>875.45</v>
      </c>
      <c r="M2193" s="17">
        <v>875.45</v>
      </c>
      <c r="N2193" s="17">
        <v>875.45</v>
      </c>
    </row>
    <row r="2194" spans="2:14">
      <c r="B2194" s="15">
        <v>3464229</v>
      </c>
      <c r="C2194" s="16">
        <v>39018</v>
      </c>
      <c r="D2194" s="15">
        <v>2006</v>
      </c>
      <c r="E2194" s="15"/>
      <c r="F2194" s="15" t="s">
        <v>961</v>
      </c>
      <c r="G2194" s="17"/>
      <c r="H2194" s="17"/>
      <c r="I2194" s="17">
        <v>0</v>
      </c>
      <c r="J2194" s="17">
        <v>0</v>
      </c>
      <c r="K2194" s="17">
        <v>0</v>
      </c>
      <c r="L2194" s="17">
        <v>0</v>
      </c>
      <c r="M2194" s="17">
        <v>0</v>
      </c>
      <c r="N2194" s="17">
        <v>0</v>
      </c>
    </row>
    <row r="2195" spans="2:14">
      <c r="B2195" s="15">
        <v>3464229</v>
      </c>
      <c r="C2195" s="16">
        <v>39018</v>
      </c>
      <c r="D2195" s="15">
        <v>2006</v>
      </c>
      <c r="E2195" s="15"/>
      <c r="F2195" s="15" t="s">
        <v>962</v>
      </c>
      <c r="G2195" s="17"/>
      <c r="H2195" s="17"/>
      <c r="I2195" s="17">
        <v>0</v>
      </c>
      <c r="J2195" s="17">
        <v>0</v>
      </c>
      <c r="K2195" s="17">
        <v>0</v>
      </c>
      <c r="L2195" s="17">
        <v>0</v>
      </c>
      <c r="M2195" s="17">
        <v>0</v>
      </c>
      <c r="N2195" s="17">
        <v>0</v>
      </c>
    </row>
    <row r="2196" spans="2:14">
      <c r="B2196" s="15">
        <v>3464229</v>
      </c>
      <c r="C2196" s="16">
        <v>39018</v>
      </c>
      <c r="D2196" s="15">
        <v>2006</v>
      </c>
      <c r="E2196" s="15"/>
      <c r="F2196" s="15" t="s">
        <v>963</v>
      </c>
      <c r="G2196" s="17"/>
      <c r="H2196" s="17"/>
      <c r="I2196" s="17">
        <v>426.05</v>
      </c>
      <c r="J2196" s="17">
        <v>1344.16</v>
      </c>
      <c r="K2196" s="17">
        <v>2615.56</v>
      </c>
      <c r="L2196" s="17">
        <v>2615.56</v>
      </c>
      <c r="M2196" s="17">
        <v>2615.56</v>
      </c>
      <c r="N2196" s="17">
        <v>2615.56</v>
      </c>
    </row>
    <row r="2197" spans="2:14">
      <c r="B2197" s="15">
        <v>3465622</v>
      </c>
      <c r="C2197" s="16">
        <v>38989</v>
      </c>
      <c r="D2197" s="15">
        <v>2006</v>
      </c>
      <c r="E2197" s="15"/>
      <c r="F2197" s="15" t="s">
        <v>961</v>
      </c>
      <c r="G2197" s="17"/>
      <c r="H2197" s="17"/>
      <c r="I2197" s="17">
        <v>0</v>
      </c>
      <c r="J2197" s="17">
        <v>0</v>
      </c>
      <c r="K2197" s="17">
        <v>0</v>
      </c>
      <c r="L2197" s="17">
        <v>0</v>
      </c>
      <c r="M2197" s="17">
        <v>0</v>
      </c>
      <c r="N2197" s="17">
        <v>0</v>
      </c>
    </row>
    <row r="2198" spans="2:14">
      <c r="B2198" s="15">
        <v>3465622</v>
      </c>
      <c r="C2198" s="16">
        <v>38989</v>
      </c>
      <c r="D2198" s="15">
        <v>2006</v>
      </c>
      <c r="E2198" s="15"/>
      <c r="F2198" s="15" t="s">
        <v>962</v>
      </c>
      <c r="G2198" s="17"/>
      <c r="H2198" s="17"/>
      <c r="I2198" s="17">
        <v>0</v>
      </c>
      <c r="J2198" s="17">
        <v>0</v>
      </c>
      <c r="K2198" s="17">
        <v>0</v>
      </c>
      <c r="L2198" s="17">
        <v>0</v>
      </c>
      <c r="M2198" s="17">
        <v>0</v>
      </c>
      <c r="N2198" s="17">
        <v>0</v>
      </c>
    </row>
    <row r="2199" spans="2:14">
      <c r="B2199" s="15">
        <v>3465622</v>
      </c>
      <c r="C2199" s="16">
        <v>38989</v>
      </c>
      <c r="D2199" s="15">
        <v>2006</v>
      </c>
      <c r="E2199" s="15"/>
      <c r="F2199" s="15" t="s">
        <v>963</v>
      </c>
      <c r="G2199" s="17"/>
      <c r="H2199" s="17"/>
      <c r="I2199" s="17">
        <v>0</v>
      </c>
      <c r="J2199" s="17">
        <v>0</v>
      </c>
      <c r="K2199" s="17">
        <v>0</v>
      </c>
      <c r="L2199" s="17">
        <v>0</v>
      </c>
      <c r="M2199" s="17">
        <v>0</v>
      </c>
      <c r="N2199" s="17">
        <v>0</v>
      </c>
    </row>
    <row r="2200" spans="2:14">
      <c r="B2200" s="15">
        <v>3505146</v>
      </c>
      <c r="C2200" s="16">
        <v>39019</v>
      </c>
      <c r="D2200" s="15">
        <v>2006</v>
      </c>
      <c r="E2200" s="15"/>
      <c r="F2200" s="15" t="s">
        <v>961</v>
      </c>
      <c r="G2200" s="17"/>
      <c r="H2200" s="17"/>
      <c r="I2200" s="17">
        <v>0</v>
      </c>
      <c r="J2200" s="17">
        <v>0</v>
      </c>
      <c r="K2200" s="17">
        <v>0</v>
      </c>
      <c r="L2200" s="17">
        <v>95115.4</v>
      </c>
      <c r="M2200" s="17">
        <v>95115.4</v>
      </c>
      <c r="N2200" s="17">
        <v>95115.4</v>
      </c>
    </row>
    <row r="2201" spans="2:14">
      <c r="B2201" s="15">
        <v>3505146</v>
      </c>
      <c r="C2201" s="16">
        <v>39019</v>
      </c>
      <c r="D2201" s="15">
        <v>2006</v>
      </c>
      <c r="E2201" s="15"/>
      <c r="F2201" s="15" t="s">
        <v>962</v>
      </c>
      <c r="G2201" s="17"/>
      <c r="H2201" s="17"/>
      <c r="I2201" s="17">
        <v>259886</v>
      </c>
      <c r="J2201" s="17">
        <v>394150.34</v>
      </c>
      <c r="K2201" s="17">
        <v>394150.34</v>
      </c>
      <c r="L2201" s="17">
        <v>0</v>
      </c>
      <c r="M2201" s="17">
        <v>0</v>
      </c>
      <c r="N2201" s="17">
        <v>0</v>
      </c>
    </row>
    <row r="2202" spans="2:14">
      <c r="B2202" s="15">
        <v>3505146</v>
      </c>
      <c r="C2202" s="16">
        <v>39019</v>
      </c>
      <c r="D2202" s="15">
        <v>2006</v>
      </c>
      <c r="E2202" s="15"/>
      <c r="F2202" s="15" t="s">
        <v>963</v>
      </c>
      <c r="G2202" s="17"/>
      <c r="H2202" s="17"/>
      <c r="I2202" s="17">
        <v>259886</v>
      </c>
      <c r="J2202" s="17">
        <v>394150.34</v>
      </c>
      <c r="K2202" s="17">
        <v>396273.51</v>
      </c>
      <c r="L2202" s="17">
        <v>101558.66</v>
      </c>
      <c r="M2202" s="17">
        <v>101558.66</v>
      </c>
      <c r="N2202" s="17">
        <v>101558.66</v>
      </c>
    </row>
    <row r="2203" spans="2:14">
      <c r="B2203" s="15">
        <v>3507738</v>
      </c>
      <c r="C2203" s="16">
        <v>38910</v>
      </c>
      <c r="D2203" s="15">
        <v>2006</v>
      </c>
      <c r="E2203" s="15"/>
      <c r="F2203" s="15" t="s">
        <v>961</v>
      </c>
      <c r="G2203" s="17"/>
      <c r="H2203" s="17"/>
      <c r="I2203" s="17">
        <v>0</v>
      </c>
      <c r="J2203" s="17">
        <v>1218</v>
      </c>
      <c r="K2203" s="17">
        <v>1218</v>
      </c>
      <c r="L2203" s="17">
        <v>1218</v>
      </c>
      <c r="M2203" s="17">
        <v>1218</v>
      </c>
      <c r="N2203" s="17">
        <v>1218</v>
      </c>
    </row>
    <row r="2204" spans="2:14">
      <c r="B2204" s="15">
        <v>3507738</v>
      </c>
      <c r="C2204" s="16">
        <v>38910</v>
      </c>
      <c r="D2204" s="15">
        <v>2006</v>
      </c>
      <c r="E2204" s="15"/>
      <c r="F2204" s="15" t="s">
        <v>962</v>
      </c>
      <c r="G2204" s="17"/>
      <c r="H2204" s="17"/>
      <c r="I2204" s="17">
        <v>1494.93</v>
      </c>
      <c r="J2204" s="17">
        <v>0</v>
      </c>
      <c r="K2204" s="17">
        <v>0</v>
      </c>
      <c r="L2204" s="17">
        <v>0</v>
      </c>
      <c r="M2204" s="17">
        <v>0</v>
      </c>
      <c r="N2204" s="17">
        <v>0</v>
      </c>
    </row>
    <row r="2205" spans="2:14">
      <c r="B2205" s="15">
        <v>3507738</v>
      </c>
      <c r="C2205" s="16">
        <v>38910</v>
      </c>
      <c r="D2205" s="15">
        <v>2006</v>
      </c>
      <c r="E2205" s="15"/>
      <c r="F2205" s="15" t="s">
        <v>963</v>
      </c>
      <c r="G2205" s="17"/>
      <c r="H2205" s="17"/>
      <c r="I2205" s="17">
        <v>1494.93</v>
      </c>
      <c r="J2205" s="17">
        <v>1218</v>
      </c>
      <c r="K2205" s="17">
        <v>1218</v>
      </c>
      <c r="L2205" s="17">
        <v>1220.17</v>
      </c>
      <c r="M2205" s="17">
        <v>1220.17</v>
      </c>
      <c r="N2205" s="17">
        <v>1220.17</v>
      </c>
    </row>
    <row r="2206" spans="2:14">
      <c r="B2206" s="15">
        <v>3508132</v>
      </c>
      <c r="C2206" s="16">
        <v>39009</v>
      </c>
      <c r="D2206" s="15">
        <v>2006</v>
      </c>
      <c r="E2206" s="15"/>
      <c r="F2206" s="15" t="s">
        <v>961</v>
      </c>
      <c r="G2206" s="17"/>
      <c r="H2206" s="17"/>
      <c r="I2206" s="17">
        <v>0</v>
      </c>
      <c r="J2206" s="17">
        <v>0</v>
      </c>
      <c r="K2206" s="17">
        <v>1574.03</v>
      </c>
      <c r="L2206" s="17">
        <v>1574.03</v>
      </c>
      <c r="M2206" s="17">
        <v>1574.03</v>
      </c>
      <c r="N2206" s="17">
        <v>1574.03</v>
      </c>
    </row>
    <row r="2207" spans="2:14">
      <c r="B2207" s="15">
        <v>3508132</v>
      </c>
      <c r="C2207" s="16">
        <v>39009</v>
      </c>
      <c r="D2207" s="15">
        <v>2006</v>
      </c>
      <c r="E2207" s="15"/>
      <c r="F2207" s="15" t="s">
        <v>962</v>
      </c>
      <c r="G2207" s="17"/>
      <c r="H2207" s="17"/>
      <c r="I2207" s="17">
        <v>2132.34</v>
      </c>
      <c r="J2207" s="17">
        <v>1574.58</v>
      </c>
      <c r="K2207" s="17">
        <v>0.55000000000000004</v>
      </c>
      <c r="L2207" s="17">
        <v>0.55000000000000004</v>
      </c>
      <c r="M2207" s="17">
        <v>0.55000000000000004</v>
      </c>
      <c r="N2207" s="17">
        <v>0.55000000000000004</v>
      </c>
    </row>
    <row r="2208" spans="2:14">
      <c r="B2208" s="15">
        <v>3508132</v>
      </c>
      <c r="C2208" s="16">
        <v>39009</v>
      </c>
      <c r="D2208" s="15">
        <v>2006</v>
      </c>
      <c r="E2208" s="15"/>
      <c r="F2208" s="15" t="s">
        <v>963</v>
      </c>
      <c r="G2208" s="17"/>
      <c r="H2208" s="17"/>
      <c r="I2208" s="17">
        <v>2132.34</v>
      </c>
      <c r="J2208" s="17">
        <v>1574.58</v>
      </c>
      <c r="K2208" s="17">
        <v>1574.58</v>
      </c>
      <c r="L2208" s="17">
        <v>1574.58</v>
      </c>
      <c r="M2208" s="17">
        <v>1574.58</v>
      </c>
      <c r="N2208" s="17">
        <v>1574.58</v>
      </c>
    </row>
    <row r="2209" spans="2:14">
      <c r="B2209" s="15">
        <v>3514593</v>
      </c>
      <c r="C2209" s="16">
        <v>38893</v>
      </c>
      <c r="D2209" s="15">
        <v>2006</v>
      </c>
      <c r="E2209" s="15"/>
      <c r="F2209" s="15" t="s">
        <v>961</v>
      </c>
      <c r="G2209" s="17"/>
      <c r="H2209" s="17"/>
      <c r="I2209" s="17">
        <v>0</v>
      </c>
      <c r="J2209" s="17">
        <v>0</v>
      </c>
      <c r="K2209" s="17">
        <v>0</v>
      </c>
      <c r="L2209" s="17">
        <v>0</v>
      </c>
      <c r="M2209" s="17">
        <v>0</v>
      </c>
      <c r="N2209" s="17">
        <v>0</v>
      </c>
    </row>
    <row r="2210" spans="2:14">
      <c r="B2210" s="15">
        <v>3514593</v>
      </c>
      <c r="C2210" s="16">
        <v>38893</v>
      </c>
      <c r="D2210" s="15">
        <v>2006</v>
      </c>
      <c r="E2210" s="15"/>
      <c r="F2210" s="15" t="s">
        <v>962</v>
      </c>
      <c r="G2210" s="17"/>
      <c r="H2210" s="17"/>
      <c r="I2210" s="17">
        <v>2150000</v>
      </c>
      <c r="J2210" s="17">
        <v>2150000</v>
      </c>
      <c r="K2210" s="17">
        <v>0</v>
      </c>
      <c r="L2210" s="17">
        <v>0</v>
      </c>
      <c r="M2210" s="17">
        <v>0</v>
      </c>
      <c r="N2210" s="17">
        <v>0</v>
      </c>
    </row>
    <row r="2211" spans="2:14">
      <c r="B2211" s="15">
        <v>3514593</v>
      </c>
      <c r="C2211" s="16">
        <v>38893</v>
      </c>
      <c r="D2211" s="15">
        <v>2006</v>
      </c>
      <c r="E2211" s="15"/>
      <c r="F2211" s="15" t="s">
        <v>963</v>
      </c>
      <c r="G2211" s="17"/>
      <c r="H2211" s="17"/>
      <c r="I2211" s="17">
        <v>2150476.89</v>
      </c>
      <c r="J2211" s="17">
        <v>2151636.0699999998</v>
      </c>
      <c r="K2211" s="17">
        <v>8443.92</v>
      </c>
      <c r="L2211" s="17">
        <v>11358.59</v>
      </c>
      <c r="M2211" s="17">
        <v>11358.59</v>
      </c>
      <c r="N2211" s="17">
        <v>11358.59</v>
      </c>
    </row>
    <row r="2212" spans="2:14">
      <c r="B2212" s="15">
        <v>3514650</v>
      </c>
      <c r="C2212" s="16">
        <v>39017</v>
      </c>
      <c r="D2212" s="15">
        <v>2006</v>
      </c>
      <c r="E2212" s="15"/>
      <c r="F2212" s="15" t="s">
        <v>961</v>
      </c>
      <c r="G2212" s="17"/>
      <c r="H2212" s="17"/>
      <c r="I2212" s="17">
        <v>0</v>
      </c>
      <c r="J2212" s="17">
        <v>0</v>
      </c>
      <c r="K2212" s="17">
        <v>0</v>
      </c>
      <c r="L2212" s="17">
        <v>0</v>
      </c>
      <c r="M2212" s="17">
        <v>0</v>
      </c>
      <c r="N2212" s="17">
        <v>0</v>
      </c>
    </row>
    <row r="2213" spans="2:14">
      <c r="B2213" s="15">
        <v>3514650</v>
      </c>
      <c r="C2213" s="16">
        <v>39017</v>
      </c>
      <c r="D2213" s="15">
        <v>2006</v>
      </c>
      <c r="E2213" s="15"/>
      <c r="F2213" s="15" t="s">
        <v>962</v>
      </c>
      <c r="G2213" s="17"/>
      <c r="H2213" s="17"/>
      <c r="I2213" s="17">
        <v>0</v>
      </c>
      <c r="J2213" s="17">
        <v>0</v>
      </c>
      <c r="K2213" s="17">
        <v>0</v>
      </c>
      <c r="L2213" s="17">
        <v>0</v>
      </c>
      <c r="M2213" s="17">
        <v>0</v>
      </c>
      <c r="N2213" s="17">
        <v>0</v>
      </c>
    </row>
    <row r="2214" spans="2:14">
      <c r="B2214" s="15">
        <v>3514650</v>
      </c>
      <c r="C2214" s="16">
        <v>39017</v>
      </c>
      <c r="D2214" s="15">
        <v>2006</v>
      </c>
      <c r="E2214" s="15"/>
      <c r="F2214" s="15" t="s">
        <v>963</v>
      </c>
      <c r="G2214" s="17"/>
      <c r="H2214" s="17"/>
      <c r="I2214" s="17">
        <v>0</v>
      </c>
      <c r="J2214" s="17">
        <v>0</v>
      </c>
      <c r="K2214" s="17">
        <v>0</v>
      </c>
      <c r="L2214" s="17">
        <v>0</v>
      </c>
      <c r="M2214" s="17">
        <v>0</v>
      </c>
      <c r="N2214" s="17">
        <v>0</v>
      </c>
    </row>
    <row r="2215" spans="2:14">
      <c r="B2215" s="15">
        <v>3531241</v>
      </c>
      <c r="C2215" s="16">
        <v>39000</v>
      </c>
      <c r="D2215" s="15">
        <v>2006</v>
      </c>
      <c r="E2215" s="15"/>
      <c r="F2215" s="15" t="s">
        <v>961</v>
      </c>
      <c r="G2215" s="17"/>
      <c r="H2215" s="17"/>
      <c r="I2215" s="17"/>
      <c r="J2215" s="17">
        <v>0</v>
      </c>
      <c r="K2215" s="17">
        <v>0</v>
      </c>
      <c r="L2215" s="17">
        <v>0</v>
      </c>
      <c r="M2215" s="17">
        <v>0</v>
      </c>
      <c r="N2215" s="17">
        <v>0</v>
      </c>
    </row>
    <row r="2216" spans="2:14">
      <c r="B2216" s="15">
        <v>3531241</v>
      </c>
      <c r="C2216" s="16">
        <v>39000</v>
      </c>
      <c r="D2216" s="15">
        <v>2006</v>
      </c>
      <c r="E2216" s="15"/>
      <c r="F2216" s="15" t="s">
        <v>962</v>
      </c>
      <c r="G2216" s="17"/>
      <c r="H2216" s="17"/>
      <c r="I2216" s="17"/>
      <c r="J2216" s="17">
        <v>0</v>
      </c>
      <c r="K2216" s="17">
        <v>0</v>
      </c>
      <c r="L2216" s="17">
        <v>0</v>
      </c>
      <c r="M2216" s="17">
        <v>0</v>
      </c>
      <c r="N2216" s="17">
        <v>0</v>
      </c>
    </row>
    <row r="2217" spans="2:14">
      <c r="B2217" s="15">
        <v>3531241</v>
      </c>
      <c r="C2217" s="16">
        <v>39000</v>
      </c>
      <c r="D2217" s="15">
        <v>2006</v>
      </c>
      <c r="E2217" s="15"/>
      <c r="F2217" s="15" t="s">
        <v>963</v>
      </c>
      <c r="G2217" s="17"/>
      <c r="H2217" s="17"/>
      <c r="I2217" s="17"/>
      <c r="J2217" s="17">
        <v>0</v>
      </c>
      <c r="K2217" s="17">
        <v>0</v>
      </c>
      <c r="L2217" s="17">
        <v>0</v>
      </c>
      <c r="M2217" s="17">
        <v>0</v>
      </c>
      <c r="N2217" s="17">
        <v>1501</v>
      </c>
    </row>
    <row r="2218" spans="2:14">
      <c r="B2218" s="15">
        <v>3533940</v>
      </c>
      <c r="C2218" s="16">
        <v>39028</v>
      </c>
      <c r="D2218" s="15">
        <v>2006</v>
      </c>
      <c r="E2218" s="15"/>
      <c r="F2218" s="15" t="s">
        <v>961</v>
      </c>
      <c r="G2218" s="17"/>
      <c r="H2218" s="17"/>
      <c r="I2218" s="17"/>
      <c r="J2218" s="17">
        <v>0</v>
      </c>
      <c r="K2218" s="17">
        <v>0</v>
      </c>
      <c r="L2218" s="17">
        <v>0</v>
      </c>
      <c r="M2218" s="17">
        <v>0</v>
      </c>
      <c r="N2218" s="17">
        <v>0</v>
      </c>
    </row>
    <row r="2219" spans="2:14">
      <c r="B2219" s="15">
        <v>3533940</v>
      </c>
      <c r="C2219" s="16">
        <v>39028</v>
      </c>
      <c r="D2219" s="15">
        <v>2006</v>
      </c>
      <c r="E2219" s="15"/>
      <c r="F2219" s="15" t="s">
        <v>962</v>
      </c>
      <c r="G2219" s="17"/>
      <c r="H2219" s="17"/>
      <c r="I2219" s="17"/>
      <c r="J2219" s="17">
        <v>0</v>
      </c>
      <c r="K2219" s="17">
        <v>0</v>
      </c>
      <c r="L2219" s="17">
        <v>0</v>
      </c>
      <c r="M2219" s="17">
        <v>0</v>
      </c>
      <c r="N2219" s="17">
        <v>0</v>
      </c>
    </row>
    <row r="2220" spans="2:14">
      <c r="B2220" s="15">
        <v>3533940</v>
      </c>
      <c r="C2220" s="16">
        <v>39028</v>
      </c>
      <c r="D2220" s="15">
        <v>2006</v>
      </c>
      <c r="E2220" s="15"/>
      <c r="F2220" s="15" t="s">
        <v>963</v>
      </c>
      <c r="G2220" s="17"/>
      <c r="H2220" s="17"/>
      <c r="I2220" s="17"/>
      <c r="J2220" s="17">
        <v>3132.43</v>
      </c>
      <c r="K2220" s="17">
        <v>3132.43</v>
      </c>
      <c r="L2220" s="17">
        <v>3132.43</v>
      </c>
      <c r="M2220" s="17">
        <v>3132.43</v>
      </c>
      <c r="N2220" s="17">
        <v>3132.43</v>
      </c>
    </row>
    <row r="2221" spans="2:14">
      <c r="B2221" s="15">
        <v>3558228</v>
      </c>
      <c r="C2221" s="16">
        <v>39014</v>
      </c>
      <c r="D2221" s="15">
        <v>2006</v>
      </c>
      <c r="E2221" s="15"/>
      <c r="F2221" s="15" t="s">
        <v>961</v>
      </c>
      <c r="G2221" s="17"/>
      <c r="H2221" s="17"/>
      <c r="I2221" s="17">
        <v>0</v>
      </c>
      <c r="J2221" s="17">
        <v>949.74</v>
      </c>
      <c r="K2221" s="17">
        <v>949.74</v>
      </c>
      <c r="L2221" s="17">
        <v>949.74</v>
      </c>
      <c r="M2221" s="17">
        <v>949.74</v>
      </c>
      <c r="N2221" s="17">
        <v>949.74</v>
      </c>
    </row>
    <row r="2222" spans="2:14">
      <c r="B2222" s="15">
        <v>3558228</v>
      </c>
      <c r="C2222" s="16">
        <v>39014</v>
      </c>
      <c r="D2222" s="15">
        <v>2006</v>
      </c>
      <c r="E2222" s="15"/>
      <c r="F2222" s="15" t="s">
        <v>962</v>
      </c>
      <c r="G2222" s="17"/>
      <c r="H2222" s="17"/>
      <c r="I2222" s="17">
        <v>949.74</v>
      </c>
      <c r="J2222" s="17">
        <v>0</v>
      </c>
      <c r="K2222" s="17">
        <v>0</v>
      </c>
      <c r="L2222" s="17">
        <v>0</v>
      </c>
      <c r="M2222" s="17">
        <v>0</v>
      </c>
      <c r="N2222" s="17">
        <v>0</v>
      </c>
    </row>
    <row r="2223" spans="2:14">
      <c r="B2223" s="15">
        <v>3558228</v>
      </c>
      <c r="C2223" s="16">
        <v>39014</v>
      </c>
      <c r="D2223" s="15">
        <v>2006</v>
      </c>
      <c r="E2223" s="15"/>
      <c r="F2223" s="15" t="s">
        <v>963</v>
      </c>
      <c r="G2223" s="17"/>
      <c r="H2223" s="17"/>
      <c r="I2223" s="17">
        <v>949.74</v>
      </c>
      <c r="J2223" s="17">
        <v>949.74</v>
      </c>
      <c r="K2223" s="17">
        <v>949.74</v>
      </c>
      <c r="L2223" s="17">
        <v>949.74</v>
      </c>
      <c r="M2223" s="17">
        <v>949.74</v>
      </c>
      <c r="N2223" s="17">
        <v>949.74</v>
      </c>
    </row>
    <row r="2224" spans="2:14">
      <c r="B2224" s="15">
        <v>3558251</v>
      </c>
      <c r="C2224" s="16">
        <v>38961</v>
      </c>
      <c r="D2224" s="15">
        <v>2006</v>
      </c>
      <c r="E2224" s="15"/>
      <c r="F2224" s="15" t="s">
        <v>961</v>
      </c>
      <c r="G2224" s="17"/>
      <c r="H2224" s="17"/>
      <c r="I2224" s="17">
        <v>0</v>
      </c>
      <c r="J2224" s="17">
        <v>449.25</v>
      </c>
      <c r="K2224" s="17">
        <v>449.25</v>
      </c>
      <c r="L2224" s="17">
        <v>449.25</v>
      </c>
      <c r="M2224" s="17">
        <v>449.25</v>
      </c>
      <c r="N2224" s="17">
        <v>449.25</v>
      </c>
    </row>
    <row r="2225" spans="2:14">
      <c r="B2225" s="15">
        <v>3558251</v>
      </c>
      <c r="C2225" s="16">
        <v>38961</v>
      </c>
      <c r="D2225" s="15">
        <v>2006</v>
      </c>
      <c r="E2225" s="15"/>
      <c r="F2225" s="15" t="s">
        <v>962</v>
      </c>
      <c r="G2225" s="17"/>
      <c r="H2225" s="17"/>
      <c r="I2225" s="17">
        <v>449.25</v>
      </c>
      <c r="J2225" s="17">
        <v>0</v>
      </c>
      <c r="K2225" s="17">
        <v>0</v>
      </c>
      <c r="L2225" s="17">
        <v>0</v>
      </c>
      <c r="M2225" s="17">
        <v>0</v>
      </c>
      <c r="N2225" s="17">
        <v>0</v>
      </c>
    </row>
    <row r="2226" spans="2:14">
      <c r="B2226" s="15">
        <v>3558251</v>
      </c>
      <c r="C2226" s="16">
        <v>38961</v>
      </c>
      <c r="D2226" s="15">
        <v>2006</v>
      </c>
      <c r="E2226" s="15"/>
      <c r="F2226" s="15" t="s">
        <v>963</v>
      </c>
      <c r="G2226" s="17"/>
      <c r="H2226" s="17"/>
      <c r="I2226" s="17">
        <v>449.25</v>
      </c>
      <c r="J2226" s="17">
        <v>449.25</v>
      </c>
      <c r="K2226" s="17">
        <v>449.25</v>
      </c>
      <c r="L2226" s="17">
        <v>449.25</v>
      </c>
      <c r="M2226" s="17">
        <v>449.25</v>
      </c>
      <c r="N2226" s="17">
        <v>449.25</v>
      </c>
    </row>
    <row r="2227" spans="2:14">
      <c r="B2227" s="15">
        <v>3558335</v>
      </c>
      <c r="C2227" s="16">
        <v>39001</v>
      </c>
      <c r="D2227" s="15">
        <v>2006</v>
      </c>
      <c r="E2227" s="15"/>
      <c r="F2227" s="15" t="s">
        <v>961</v>
      </c>
      <c r="G2227" s="17"/>
      <c r="H2227" s="17"/>
      <c r="I2227" s="17">
        <v>0</v>
      </c>
      <c r="J2227" s="17">
        <v>1772.02</v>
      </c>
      <c r="K2227" s="17">
        <v>1772.02</v>
      </c>
      <c r="L2227" s="17">
        <v>1772.02</v>
      </c>
      <c r="M2227" s="17">
        <v>1772.02</v>
      </c>
      <c r="N2227" s="17">
        <v>1772.02</v>
      </c>
    </row>
    <row r="2228" spans="2:14">
      <c r="B2228" s="15">
        <v>3558335</v>
      </c>
      <c r="C2228" s="16">
        <v>39001</v>
      </c>
      <c r="D2228" s="15">
        <v>2006</v>
      </c>
      <c r="E2228" s="15"/>
      <c r="F2228" s="15" t="s">
        <v>962</v>
      </c>
      <c r="G2228" s="17"/>
      <c r="H2228" s="17"/>
      <c r="I2228" s="17">
        <v>437.25</v>
      </c>
      <c r="J2228" s="17">
        <v>0</v>
      </c>
      <c r="K2228" s="17">
        <v>0</v>
      </c>
      <c r="L2228" s="17">
        <v>0</v>
      </c>
      <c r="M2228" s="17">
        <v>0</v>
      </c>
      <c r="N2228" s="17">
        <v>0</v>
      </c>
    </row>
    <row r="2229" spans="2:14">
      <c r="B2229" s="15">
        <v>3558335</v>
      </c>
      <c r="C2229" s="16">
        <v>39001</v>
      </c>
      <c r="D2229" s="15">
        <v>2006</v>
      </c>
      <c r="E2229" s="15"/>
      <c r="F2229" s="15" t="s">
        <v>963</v>
      </c>
      <c r="G2229" s="17"/>
      <c r="H2229" s="17"/>
      <c r="I2229" s="17">
        <v>437.25</v>
      </c>
      <c r="J2229" s="17">
        <v>1772.02</v>
      </c>
      <c r="K2229" s="17">
        <v>1772.02</v>
      </c>
      <c r="L2229" s="17">
        <v>1772.02</v>
      </c>
      <c r="M2229" s="17">
        <v>1772.02</v>
      </c>
      <c r="N2229" s="17">
        <v>1772.02</v>
      </c>
    </row>
    <row r="2230" spans="2:14">
      <c r="B2230" s="15">
        <v>3563756</v>
      </c>
      <c r="C2230" s="16">
        <v>39025</v>
      </c>
      <c r="D2230" s="15">
        <v>2006</v>
      </c>
      <c r="E2230" s="15"/>
      <c r="F2230" s="15" t="s">
        <v>961</v>
      </c>
      <c r="G2230" s="17"/>
      <c r="H2230" s="17"/>
      <c r="I2230" s="17"/>
      <c r="J2230" s="17">
        <v>0</v>
      </c>
      <c r="K2230" s="17">
        <v>0</v>
      </c>
      <c r="L2230" s="17">
        <v>3774.46</v>
      </c>
      <c r="M2230" s="17">
        <v>3774.46</v>
      </c>
      <c r="N2230" s="17">
        <v>3774.46</v>
      </c>
    </row>
    <row r="2231" spans="2:14">
      <c r="B2231" s="15">
        <v>3563756</v>
      </c>
      <c r="C2231" s="16">
        <v>39025</v>
      </c>
      <c r="D2231" s="15">
        <v>2006</v>
      </c>
      <c r="E2231" s="15"/>
      <c r="F2231" s="15" t="s">
        <v>962</v>
      </c>
      <c r="G2231" s="17"/>
      <c r="H2231" s="17"/>
      <c r="I2231" s="17"/>
      <c r="J2231" s="17">
        <v>0</v>
      </c>
      <c r="K2231" s="17">
        <v>3774.46</v>
      </c>
      <c r="L2231" s="17">
        <v>0</v>
      </c>
      <c r="M2231" s="17">
        <v>0</v>
      </c>
      <c r="N2231" s="17">
        <v>0</v>
      </c>
    </row>
    <row r="2232" spans="2:14">
      <c r="B2232" s="15">
        <v>3563756</v>
      </c>
      <c r="C2232" s="16">
        <v>39025</v>
      </c>
      <c r="D2232" s="15">
        <v>2006</v>
      </c>
      <c r="E2232" s="15"/>
      <c r="F2232" s="15" t="s">
        <v>963</v>
      </c>
      <c r="G2232" s="17"/>
      <c r="H2232" s="17"/>
      <c r="I2232" s="17"/>
      <c r="J2232" s="17">
        <v>3310.71</v>
      </c>
      <c r="K2232" s="17">
        <v>8453.2999999999993</v>
      </c>
      <c r="L2232" s="17">
        <v>8453.2999999999993</v>
      </c>
      <c r="M2232" s="17">
        <v>16354.77</v>
      </c>
      <c r="N2232" s="17">
        <v>16354.77</v>
      </c>
    </row>
    <row r="2233" spans="2:14">
      <c r="B2233" s="15">
        <v>3582517</v>
      </c>
      <c r="C2233" s="16">
        <v>39030</v>
      </c>
      <c r="D2233" s="15">
        <v>2006</v>
      </c>
      <c r="E2233" s="15"/>
      <c r="F2233" s="15" t="s">
        <v>961</v>
      </c>
      <c r="G2233" s="17"/>
      <c r="H2233" s="17"/>
      <c r="I2233" s="17"/>
      <c r="J2233" s="17">
        <v>0</v>
      </c>
      <c r="K2233" s="17">
        <v>0</v>
      </c>
      <c r="L2233" s="17">
        <v>1134057.68</v>
      </c>
      <c r="M2233" s="17">
        <v>1134057.68</v>
      </c>
      <c r="N2233" s="17">
        <v>1134057.68</v>
      </c>
    </row>
    <row r="2234" spans="2:14">
      <c r="B2234" s="15">
        <v>3582517</v>
      </c>
      <c r="C2234" s="16">
        <v>39030</v>
      </c>
      <c r="D2234" s="15">
        <v>2006</v>
      </c>
      <c r="E2234" s="15"/>
      <c r="F2234" s="15" t="s">
        <v>962</v>
      </c>
      <c r="G2234" s="17"/>
      <c r="H2234" s="17"/>
      <c r="I2234" s="17"/>
      <c r="J2234" s="17">
        <v>1323087</v>
      </c>
      <c r="K2234" s="17">
        <v>1323087</v>
      </c>
      <c r="L2234" s="17">
        <v>0</v>
      </c>
      <c r="M2234" s="17">
        <v>0</v>
      </c>
      <c r="N2234" s="17">
        <v>0</v>
      </c>
    </row>
    <row r="2235" spans="2:14">
      <c r="B2235" s="15">
        <v>3582517</v>
      </c>
      <c r="C2235" s="16">
        <v>39030</v>
      </c>
      <c r="D2235" s="15">
        <v>2006</v>
      </c>
      <c r="E2235" s="15"/>
      <c r="F2235" s="15" t="s">
        <v>963</v>
      </c>
      <c r="G2235" s="17"/>
      <c r="H2235" s="17"/>
      <c r="I2235" s="17"/>
      <c r="J2235" s="17">
        <v>1328897.68</v>
      </c>
      <c r="K2235" s="17">
        <v>1328897.68</v>
      </c>
      <c r="L2235" s="17">
        <v>1148092.27</v>
      </c>
      <c r="M2235" s="17">
        <v>1148092.27</v>
      </c>
      <c r="N2235" s="17">
        <v>1148092.27</v>
      </c>
    </row>
    <row r="2236" spans="2:14">
      <c r="B2236" s="15">
        <v>3612728</v>
      </c>
      <c r="C2236" s="16">
        <v>39042</v>
      </c>
      <c r="D2236" s="15">
        <v>2006</v>
      </c>
      <c r="E2236" s="15"/>
      <c r="F2236" s="15" t="s">
        <v>961</v>
      </c>
      <c r="G2236" s="17"/>
      <c r="H2236" s="17"/>
      <c r="I2236" s="17"/>
      <c r="J2236" s="17">
        <v>0</v>
      </c>
      <c r="K2236" s="17">
        <v>0</v>
      </c>
      <c r="L2236" s="17">
        <v>0</v>
      </c>
      <c r="M2236" s="17">
        <v>0</v>
      </c>
      <c r="N2236" s="17">
        <v>0</v>
      </c>
    </row>
    <row r="2237" spans="2:14">
      <c r="B2237" s="15">
        <v>3612728</v>
      </c>
      <c r="C2237" s="16">
        <v>39042</v>
      </c>
      <c r="D2237" s="15">
        <v>2006</v>
      </c>
      <c r="E2237" s="15"/>
      <c r="F2237" s="15" t="s">
        <v>962</v>
      </c>
      <c r="G2237" s="17"/>
      <c r="H2237" s="17"/>
      <c r="I2237" s="17"/>
      <c r="J2237" s="17">
        <v>0</v>
      </c>
      <c r="K2237" s="17">
        <v>0</v>
      </c>
      <c r="L2237" s="17">
        <v>0</v>
      </c>
      <c r="M2237" s="17">
        <v>0</v>
      </c>
      <c r="N2237" s="17">
        <v>0</v>
      </c>
    </row>
    <row r="2238" spans="2:14">
      <c r="B2238" s="15">
        <v>3612728</v>
      </c>
      <c r="C2238" s="16">
        <v>39042</v>
      </c>
      <c r="D2238" s="15">
        <v>2006</v>
      </c>
      <c r="E2238" s="15"/>
      <c r="F2238" s="15" t="s">
        <v>963</v>
      </c>
      <c r="G2238" s="17"/>
      <c r="H2238" s="17"/>
      <c r="I2238" s="17"/>
      <c r="J2238" s="17">
        <v>2471.83</v>
      </c>
      <c r="K2238" s="17">
        <v>2471.83</v>
      </c>
      <c r="L2238" s="17">
        <v>3892.58</v>
      </c>
      <c r="M2238" s="17">
        <v>3892.58</v>
      </c>
      <c r="N2238" s="17">
        <v>3892.58</v>
      </c>
    </row>
    <row r="2239" spans="2:14">
      <c r="B2239" s="15">
        <v>3621752</v>
      </c>
      <c r="C2239" s="16">
        <v>39025</v>
      </c>
      <c r="D2239" s="15">
        <v>2006</v>
      </c>
      <c r="E2239" s="15"/>
      <c r="F2239" s="15" t="s">
        <v>961</v>
      </c>
      <c r="G2239" s="17"/>
      <c r="H2239" s="17"/>
      <c r="I2239" s="17">
        <v>0</v>
      </c>
      <c r="J2239" s="17">
        <v>1013.21</v>
      </c>
      <c r="K2239" s="17">
        <v>1013.21</v>
      </c>
      <c r="L2239" s="17">
        <v>1013.21</v>
      </c>
      <c r="M2239" s="17">
        <v>1013.21</v>
      </c>
      <c r="N2239" s="17">
        <v>1013.21</v>
      </c>
    </row>
    <row r="2240" spans="2:14">
      <c r="B2240" s="15">
        <v>3621752</v>
      </c>
      <c r="C2240" s="16">
        <v>39025</v>
      </c>
      <c r="D2240" s="15">
        <v>2006</v>
      </c>
      <c r="E2240" s="15"/>
      <c r="F2240" s="15" t="s">
        <v>962</v>
      </c>
      <c r="G2240" s="17"/>
      <c r="H2240" s="17"/>
      <c r="I2240" s="17">
        <v>1564.11</v>
      </c>
      <c r="J2240" s="17">
        <v>0</v>
      </c>
      <c r="K2240" s="17">
        <v>0</v>
      </c>
      <c r="L2240" s="17">
        <v>0</v>
      </c>
      <c r="M2240" s="17">
        <v>0</v>
      </c>
      <c r="N2240" s="17">
        <v>0</v>
      </c>
    </row>
    <row r="2241" spans="2:14">
      <c r="B2241" s="15">
        <v>3621752</v>
      </c>
      <c r="C2241" s="16">
        <v>39025</v>
      </c>
      <c r="D2241" s="15">
        <v>2006</v>
      </c>
      <c r="E2241" s="15"/>
      <c r="F2241" s="15" t="s">
        <v>963</v>
      </c>
      <c r="G2241" s="17"/>
      <c r="H2241" s="17"/>
      <c r="I2241" s="17">
        <v>1564.11</v>
      </c>
      <c r="J2241" s="17">
        <v>1013.2</v>
      </c>
      <c r="K2241" s="17">
        <v>1013.2</v>
      </c>
      <c r="L2241" s="17">
        <v>1013.2</v>
      </c>
      <c r="M2241" s="17">
        <v>1013.2</v>
      </c>
      <c r="N2241" s="17">
        <v>1013.2</v>
      </c>
    </row>
    <row r="2242" spans="2:14">
      <c r="B2242" s="15">
        <v>3633211</v>
      </c>
      <c r="C2242" s="16">
        <v>39015</v>
      </c>
      <c r="D2242" s="15">
        <v>2006</v>
      </c>
      <c r="E2242" s="15"/>
      <c r="F2242" s="15" t="s">
        <v>961</v>
      </c>
      <c r="G2242" s="17"/>
      <c r="H2242" s="17"/>
      <c r="I2242" s="17"/>
      <c r="J2242" s="17">
        <v>0</v>
      </c>
      <c r="K2242" s="17">
        <v>0</v>
      </c>
      <c r="L2242" s="17">
        <v>0</v>
      </c>
      <c r="M2242" s="17">
        <v>0</v>
      </c>
      <c r="N2242" s="17">
        <v>0</v>
      </c>
    </row>
    <row r="2243" spans="2:14">
      <c r="B2243" s="15">
        <v>3633211</v>
      </c>
      <c r="C2243" s="16">
        <v>39015</v>
      </c>
      <c r="D2243" s="15">
        <v>2006</v>
      </c>
      <c r="E2243" s="15"/>
      <c r="F2243" s="15" t="s">
        <v>962</v>
      </c>
      <c r="G2243" s="17"/>
      <c r="H2243" s="17"/>
      <c r="I2243" s="17"/>
      <c r="J2243" s="17">
        <v>0</v>
      </c>
      <c r="K2243" s="17">
        <v>0</v>
      </c>
      <c r="L2243" s="17">
        <v>0</v>
      </c>
      <c r="M2243" s="17">
        <v>0</v>
      </c>
      <c r="N2243" s="17">
        <v>0</v>
      </c>
    </row>
    <row r="2244" spans="2:14">
      <c r="B2244" s="15">
        <v>3633211</v>
      </c>
      <c r="C2244" s="16">
        <v>39015</v>
      </c>
      <c r="D2244" s="15">
        <v>2006</v>
      </c>
      <c r="E2244" s="15"/>
      <c r="F2244" s="15" t="s">
        <v>963</v>
      </c>
      <c r="G2244" s="17"/>
      <c r="H2244" s="17"/>
      <c r="I2244" s="17"/>
      <c r="J2244" s="17">
        <v>2466</v>
      </c>
      <c r="K2244" s="17">
        <v>2466</v>
      </c>
      <c r="L2244" s="17">
        <v>3081.95</v>
      </c>
      <c r="M2244" s="17">
        <v>3081.95</v>
      </c>
      <c r="N2244" s="17">
        <v>3081.95</v>
      </c>
    </row>
    <row r="2245" spans="2:14">
      <c r="B2245" s="15">
        <v>3649779</v>
      </c>
      <c r="C2245" s="16">
        <v>39022</v>
      </c>
      <c r="D2245" s="15">
        <v>2006</v>
      </c>
      <c r="E2245" s="15"/>
      <c r="F2245" s="15" t="s">
        <v>961</v>
      </c>
      <c r="G2245" s="17"/>
      <c r="H2245" s="17"/>
      <c r="I2245" s="17">
        <v>0</v>
      </c>
      <c r="J2245" s="17">
        <v>1772.02</v>
      </c>
      <c r="K2245" s="17">
        <v>1772.02</v>
      </c>
      <c r="L2245" s="17">
        <v>1772.02</v>
      </c>
      <c r="M2245" s="17">
        <v>1772.02</v>
      </c>
      <c r="N2245" s="17">
        <v>1772.02</v>
      </c>
    </row>
    <row r="2246" spans="2:14">
      <c r="B2246" s="15">
        <v>3649779</v>
      </c>
      <c r="C2246" s="16">
        <v>39022</v>
      </c>
      <c r="D2246" s="15">
        <v>2006</v>
      </c>
      <c r="E2246" s="15"/>
      <c r="F2246" s="15" t="s">
        <v>962</v>
      </c>
      <c r="G2246" s="17"/>
      <c r="H2246" s="17"/>
      <c r="I2246" s="17">
        <v>1772.14</v>
      </c>
      <c r="J2246" s="17">
        <v>0.12</v>
      </c>
      <c r="K2246" s="17">
        <v>0.12</v>
      </c>
      <c r="L2246" s="17">
        <v>0.12</v>
      </c>
      <c r="M2246" s="17">
        <v>0.12</v>
      </c>
      <c r="N2246" s="17">
        <v>0.12</v>
      </c>
    </row>
    <row r="2247" spans="2:14">
      <c r="B2247" s="15">
        <v>3649779</v>
      </c>
      <c r="C2247" s="16">
        <v>39022</v>
      </c>
      <c r="D2247" s="15">
        <v>2006</v>
      </c>
      <c r="E2247" s="15"/>
      <c r="F2247" s="15" t="s">
        <v>963</v>
      </c>
      <c r="G2247" s="17"/>
      <c r="H2247" s="17"/>
      <c r="I2247" s="17">
        <v>1772.14</v>
      </c>
      <c r="J2247" s="17">
        <v>1772.14</v>
      </c>
      <c r="K2247" s="17">
        <v>1772.14</v>
      </c>
      <c r="L2247" s="17">
        <v>1772.14</v>
      </c>
      <c r="M2247" s="17">
        <v>1772.14</v>
      </c>
      <c r="N2247" s="17">
        <v>1772.14</v>
      </c>
    </row>
    <row r="2248" spans="2:14">
      <c r="B2248" s="15">
        <v>3655933</v>
      </c>
      <c r="C2248" s="16">
        <v>39034</v>
      </c>
      <c r="D2248" s="15">
        <v>2006</v>
      </c>
      <c r="E2248" s="15"/>
      <c r="F2248" s="15" t="s">
        <v>961</v>
      </c>
      <c r="G2248" s="17"/>
      <c r="H2248" s="17"/>
      <c r="I2248" s="17"/>
      <c r="J2248" s="17">
        <v>0</v>
      </c>
      <c r="K2248" s="17">
        <v>0</v>
      </c>
      <c r="L2248" s="17">
        <v>0</v>
      </c>
      <c r="M2248" s="17">
        <v>0</v>
      </c>
      <c r="N2248" s="17">
        <v>0</v>
      </c>
    </row>
    <row r="2249" spans="2:14">
      <c r="B2249" s="15">
        <v>3655933</v>
      </c>
      <c r="C2249" s="16">
        <v>39034</v>
      </c>
      <c r="D2249" s="15">
        <v>2006</v>
      </c>
      <c r="E2249" s="15"/>
      <c r="F2249" s="15" t="s">
        <v>962</v>
      </c>
      <c r="G2249" s="17"/>
      <c r="H2249" s="17"/>
      <c r="I2249" s="17"/>
      <c r="J2249" s="17">
        <v>0</v>
      </c>
      <c r="K2249" s="17">
        <v>0</v>
      </c>
      <c r="L2249" s="17">
        <v>0</v>
      </c>
      <c r="M2249" s="17">
        <v>0</v>
      </c>
      <c r="N2249" s="17">
        <v>0</v>
      </c>
    </row>
    <row r="2250" spans="2:14">
      <c r="B2250" s="15">
        <v>3655933</v>
      </c>
      <c r="C2250" s="16">
        <v>39034</v>
      </c>
      <c r="D2250" s="15">
        <v>2006</v>
      </c>
      <c r="E2250" s="15"/>
      <c r="F2250" s="15" t="s">
        <v>963</v>
      </c>
      <c r="G2250" s="17"/>
      <c r="H2250" s="17"/>
      <c r="I2250" s="17"/>
      <c r="J2250" s="17">
        <v>2463.5300000000002</v>
      </c>
      <c r="K2250" s="17">
        <v>2463.5300000000002</v>
      </c>
      <c r="L2250" s="17">
        <v>2463.5300000000002</v>
      </c>
      <c r="M2250" s="17">
        <v>2463.5300000000002</v>
      </c>
      <c r="N2250" s="17">
        <v>2463.5300000000002</v>
      </c>
    </row>
    <row r="2251" spans="2:14">
      <c r="B2251" s="15">
        <v>3656485</v>
      </c>
      <c r="C2251" s="16">
        <v>39042</v>
      </c>
      <c r="D2251" s="15">
        <v>2006</v>
      </c>
      <c r="E2251" s="15"/>
      <c r="F2251" s="15" t="s">
        <v>961</v>
      </c>
      <c r="G2251" s="17"/>
      <c r="H2251" s="17"/>
      <c r="I2251" s="17">
        <v>0</v>
      </c>
      <c r="J2251" s="17">
        <v>2434.4</v>
      </c>
      <c r="K2251" s="17">
        <v>2434.4</v>
      </c>
      <c r="L2251" s="17">
        <v>2434.4</v>
      </c>
      <c r="M2251" s="17">
        <v>2434.4</v>
      </c>
      <c r="N2251" s="17">
        <v>2434.4</v>
      </c>
    </row>
    <row r="2252" spans="2:14">
      <c r="B2252" s="15">
        <v>3656485</v>
      </c>
      <c r="C2252" s="16">
        <v>39042</v>
      </c>
      <c r="D2252" s="15">
        <v>2006</v>
      </c>
      <c r="E2252" s="15"/>
      <c r="F2252" s="15" t="s">
        <v>962</v>
      </c>
      <c r="G2252" s="17"/>
      <c r="H2252" s="17"/>
      <c r="I2252" s="17">
        <v>1800</v>
      </c>
      <c r="J2252" s="17">
        <v>0</v>
      </c>
      <c r="K2252" s="17">
        <v>0</v>
      </c>
      <c r="L2252" s="17">
        <v>0</v>
      </c>
      <c r="M2252" s="17">
        <v>0</v>
      </c>
      <c r="N2252" s="17">
        <v>0</v>
      </c>
    </row>
    <row r="2253" spans="2:14">
      <c r="B2253" s="15">
        <v>3656485</v>
      </c>
      <c r="C2253" s="16">
        <v>39042</v>
      </c>
      <c r="D2253" s="15">
        <v>2006</v>
      </c>
      <c r="E2253" s="15"/>
      <c r="F2253" s="15" t="s">
        <v>963</v>
      </c>
      <c r="G2253" s="17"/>
      <c r="H2253" s="17"/>
      <c r="I2253" s="17">
        <v>1800</v>
      </c>
      <c r="J2253" s="17">
        <v>2434.4</v>
      </c>
      <c r="K2253" s="17">
        <v>2434.4</v>
      </c>
      <c r="L2253" s="17">
        <v>2434.4</v>
      </c>
      <c r="M2253" s="17">
        <v>2434.4</v>
      </c>
      <c r="N2253" s="17">
        <v>2434.4</v>
      </c>
    </row>
    <row r="2254" spans="2:14">
      <c r="B2254" s="15">
        <v>3664182</v>
      </c>
      <c r="C2254" s="16">
        <v>38776</v>
      </c>
      <c r="D2254" s="15">
        <v>2006</v>
      </c>
      <c r="E2254" s="15"/>
      <c r="F2254" s="15" t="s">
        <v>961</v>
      </c>
      <c r="G2254" s="17"/>
      <c r="H2254" s="17"/>
      <c r="I2254" s="17">
        <v>0</v>
      </c>
      <c r="J2254" s="17">
        <v>0</v>
      </c>
      <c r="K2254" s="17">
        <v>0</v>
      </c>
      <c r="L2254" s="17">
        <v>0</v>
      </c>
      <c r="M2254" s="17">
        <v>0</v>
      </c>
      <c r="N2254" s="17">
        <v>0</v>
      </c>
    </row>
    <row r="2255" spans="2:14">
      <c r="B2255" s="15">
        <v>3664182</v>
      </c>
      <c r="C2255" s="16">
        <v>38776</v>
      </c>
      <c r="D2255" s="15">
        <v>2006</v>
      </c>
      <c r="E2255" s="15"/>
      <c r="F2255" s="15" t="s">
        <v>962</v>
      </c>
      <c r="G2255" s="17"/>
      <c r="H2255" s="17"/>
      <c r="I2255" s="17">
        <v>1275</v>
      </c>
      <c r="J2255" s="17">
        <v>0</v>
      </c>
      <c r="K2255" s="17">
        <v>0</v>
      </c>
      <c r="L2255" s="17">
        <v>0</v>
      </c>
      <c r="M2255" s="17">
        <v>0</v>
      </c>
      <c r="N2255" s="17">
        <v>0</v>
      </c>
    </row>
    <row r="2256" spans="2:14">
      <c r="B2256" s="15">
        <v>3664182</v>
      </c>
      <c r="C2256" s="16">
        <v>38776</v>
      </c>
      <c r="D2256" s="15">
        <v>2006</v>
      </c>
      <c r="E2256" s="15"/>
      <c r="F2256" s="15" t="s">
        <v>963</v>
      </c>
      <c r="G2256" s="17"/>
      <c r="H2256" s="17"/>
      <c r="I2256" s="17">
        <v>1275</v>
      </c>
      <c r="J2256" s="17">
        <v>0</v>
      </c>
      <c r="K2256" s="17">
        <v>0</v>
      </c>
      <c r="L2256" s="17">
        <v>0</v>
      </c>
      <c r="M2256" s="17">
        <v>0</v>
      </c>
      <c r="N2256" s="17">
        <v>0</v>
      </c>
    </row>
    <row r="2257" spans="2:14">
      <c r="B2257" s="15">
        <v>3664364</v>
      </c>
      <c r="C2257" s="16">
        <v>38789</v>
      </c>
      <c r="D2257" s="15">
        <v>2006</v>
      </c>
      <c r="E2257" s="15"/>
      <c r="F2257" s="15" t="s">
        <v>961</v>
      </c>
      <c r="G2257" s="17"/>
      <c r="H2257" s="17"/>
      <c r="I2257" s="17">
        <v>0</v>
      </c>
      <c r="J2257" s="17">
        <v>1263.7</v>
      </c>
      <c r="K2257" s="17">
        <v>1263.7</v>
      </c>
      <c r="L2257" s="17">
        <v>1263.7</v>
      </c>
      <c r="M2257" s="17">
        <v>1263.7</v>
      </c>
      <c r="N2257" s="17">
        <v>1263.7</v>
      </c>
    </row>
    <row r="2258" spans="2:14">
      <c r="B2258" s="15">
        <v>3664364</v>
      </c>
      <c r="C2258" s="16">
        <v>38789</v>
      </c>
      <c r="D2258" s="15">
        <v>2006</v>
      </c>
      <c r="E2258" s="15"/>
      <c r="F2258" s="15" t="s">
        <v>962</v>
      </c>
      <c r="G2258" s="17"/>
      <c r="H2258" s="17"/>
      <c r="I2258" s="17">
        <v>1563.66</v>
      </c>
      <c r="J2258" s="17">
        <v>0</v>
      </c>
      <c r="K2258" s="17">
        <v>0</v>
      </c>
      <c r="L2258" s="17">
        <v>0</v>
      </c>
      <c r="M2258" s="17">
        <v>0</v>
      </c>
      <c r="N2258" s="17">
        <v>0</v>
      </c>
    </row>
    <row r="2259" spans="2:14">
      <c r="B2259" s="15">
        <v>3664364</v>
      </c>
      <c r="C2259" s="16">
        <v>38789</v>
      </c>
      <c r="D2259" s="15">
        <v>2006</v>
      </c>
      <c r="E2259" s="15"/>
      <c r="F2259" s="15" t="s">
        <v>963</v>
      </c>
      <c r="G2259" s="17"/>
      <c r="H2259" s="17"/>
      <c r="I2259" s="17">
        <v>1563.66</v>
      </c>
      <c r="J2259" s="17">
        <v>1263.6500000000001</v>
      </c>
      <c r="K2259" s="17">
        <v>1263.6500000000001</v>
      </c>
      <c r="L2259" s="17">
        <v>1263.6500000000001</v>
      </c>
      <c r="M2259" s="17">
        <v>1263.6500000000001</v>
      </c>
      <c r="N2259" s="17">
        <v>1263.6500000000001</v>
      </c>
    </row>
    <row r="2260" spans="2:14">
      <c r="B2260" s="15">
        <v>3664430</v>
      </c>
      <c r="C2260" s="16">
        <v>38776</v>
      </c>
      <c r="D2260" s="15">
        <v>2006</v>
      </c>
      <c r="E2260" s="15"/>
      <c r="F2260" s="15" t="s">
        <v>961</v>
      </c>
      <c r="G2260" s="17"/>
      <c r="H2260" s="17"/>
      <c r="I2260" s="17">
        <v>0</v>
      </c>
      <c r="J2260" s="17">
        <v>2170.41</v>
      </c>
      <c r="K2260" s="17">
        <v>2170.41</v>
      </c>
      <c r="L2260" s="17">
        <v>2170.41</v>
      </c>
      <c r="M2260" s="17">
        <v>2170.41</v>
      </c>
      <c r="N2260" s="17">
        <v>2170.41</v>
      </c>
    </row>
    <row r="2261" spans="2:14">
      <c r="B2261" s="15">
        <v>3664430</v>
      </c>
      <c r="C2261" s="16">
        <v>38776</v>
      </c>
      <c r="D2261" s="15">
        <v>2006</v>
      </c>
      <c r="E2261" s="15"/>
      <c r="F2261" s="15" t="s">
        <v>962</v>
      </c>
      <c r="G2261" s="17"/>
      <c r="H2261" s="17"/>
      <c r="I2261" s="17">
        <v>2170.41</v>
      </c>
      <c r="J2261" s="17">
        <v>0</v>
      </c>
      <c r="K2261" s="17">
        <v>0</v>
      </c>
      <c r="L2261" s="17">
        <v>0</v>
      </c>
      <c r="M2261" s="17">
        <v>0</v>
      </c>
      <c r="N2261" s="17">
        <v>0</v>
      </c>
    </row>
    <row r="2262" spans="2:14">
      <c r="B2262" s="15">
        <v>3664430</v>
      </c>
      <c r="C2262" s="16">
        <v>38776</v>
      </c>
      <c r="D2262" s="15">
        <v>2006</v>
      </c>
      <c r="E2262" s="15"/>
      <c r="F2262" s="15" t="s">
        <v>963</v>
      </c>
      <c r="G2262" s="17"/>
      <c r="H2262" s="17"/>
      <c r="I2262" s="17">
        <v>2170.41</v>
      </c>
      <c r="J2262" s="17">
        <v>2170.41</v>
      </c>
      <c r="K2262" s="17">
        <v>2170.41</v>
      </c>
      <c r="L2262" s="17">
        <v>2170.41</v>
      </c>
      <c r="M2262" s="17">
        <v>2170.41</v>
      </c>
      <c r="N2262" s="17">
        <v>2170.41</v>
      </c>
    </row>
    <row r="2263" spans="2:14">
      <c r="B2263" s="15">
        <v>3691201</v>
      </c>
      <c r="C2263" s="16">
        <v>39048</v>
      </c>
      <c r="D2263" s="15">
        <v>2006</v>
      </c>
      <c r="E2263" s="15"/>
      <c r="F2263" s="15" t="s">
        <v>961</v>
      </c>
      <c r="G2263" s="17"/>
      <c r="H2263" s="17"/>
      <c r="I2263" s="17">
        <v>0</v>
      </c>
      <c r="J2263" s="17">
        <v>0</v>
      </c>
      <c r="K2263" s="17">
        <v>0</v>
      </c>
      <c r="L2263" s="17">
        <v>0</v>
      </c>
      <c r="M2263" s="17">
        <v>0</v>
      </c>
      <c r="N2263" s="17">
        <v>0</v>
      </c>
    </row>
    <row r="2264" spans="2:14">
      <c r="B2264" s="15">
        <v>3691201</v>
      </c>
      <c r="C2264" s="16">
        <v>39048</v>
      </c>
      <c r="D2264" s="15">
        <v>2006</v>
      </c>
      <c r="E2264" s="15"/>
      <c r="F2264" s="15" t="s">
        <v>962</v>
      </c>
      <c r="G2264" s="17"/>
      <c r="H2264" s="17"/>
      <c r="I2264" s="17">
        <v>0</v>
      </c>
      <c r="J2264" s="17">
        <v>0</v>
      </c>
      <c r="K2264" s="17">
        <v>0</v>
      </c>
      <c r="L2264" s="17">
        <v>0</v>
      </c>
      <c r="M2264" s="17">
        <v>0</v>
      </c>
      <c r="N2264" s="17">
        <v>0</v>
      </c>
    </row>
    <row r="2265" spans="2:14">
      <c r="B2265" s="15">
        <v>3691201</v>
      </c>
      <c r="C2265" s="16">
        <v>39048</v>
      </c>
      <c r="D2265" s="15">
        <v>2006</v>
      </c>
      <c r="E2265" s="15"/>
      <c r="F2265" s="15" t="s">
        <v>963</v>
      </c>
      <c r="G2265" s="17"/>
      <c r="H2265" s="17"/>
      <c r="I2265" s="17">
        <v>0</v>
      </c>
      <c r="J2265" s="17">
        <v>0</v>
      </c>
      <c r="K2265" s="17">
        <v>0</v>
      </c>
      <c r="L2265" s="17">
        <v>0</v>
      </c>
      <c r="M2265" s="17">
        <v>0</v>
      </c>
      <c r="N2265" s="17">
        <v>0</v>
      </c>
    </row>
    <row r="2266" spans="2:14">
      <c r="B2266" s="15">
        <v>3692720</v>
      </c>
      <c r="C2266" s="16">
        <v>39044</v>
      </c>
      <c r="D2266" s="15">
        <v>2006</v>
      </c>
      <c r="E2266" s="15"/>
      <c r="F2266" s="15" t="s">
        <v>961</v>
      </c>
      <c r="G2266" s="17"/>
      <c r="H2266" s="17"/>
      <c r="I2266" s="17">
        <v>0</v>
      </c>
      <c r="J2266" s="17">
        <v>1772.02</v>
      </c>
      <c r="K2266" s="17">
        <v>1772.02</v>
      </c>
      <c r="L2266" s="17">
        <v>1772.02</v>
      </c>
      <c r="M2266" s="17">
        <v>1772.02</v>
      </c>
      <c r="N2266" s="17">
        <v>1772.02</v>
      </c>
    </row>
    <row r="2267" spans="2:14">
      <c r="B2267" s="15">
        <v>3692720</v>
      </c>
      <c r="C2267" s="16">
        <v>39044</v>
      </c>
      <c r="D2267" s="15">
        <v>2006</v>
      </c>
      <c r="E2267" s="15"/>
      <c r="F2267" s="15" t="s">
        <v>962</v>
      </c>
      <c r="G2267" s="17"/>
      <c r="H2267" s="17"/>
      <c r="I2267" s="17">
        <v>1772.02</v>
      </c>
      <c r="J2267" s="17">
        <v>0</v>
      </c>
      <c r="K2267" s="17">
        <v>0</v>
      </c>
      <c r="L2267" s="17">
        <v>0</v>
      </c>
      <c r="M2267" s="17">
        <v>0</v>
      </c>
      <c r="N2267" s="17">
        <v>0</v>
      </c>
    </row>
    <row r="2268" spans="2:14">
      <c r="B2268" s="15">
        <v>3692720</v>
      </c>
      <c r="C2268" s="16">
        <v>39044</v>
      </c>
      <c r="D2268" s="15">
        <v>2006</v>
      </c>
      <c r="E2268" s="15"/>
      <c r="F2268" s="15" t="s">
        <v>963</v>
      </c>
      <c r="G2268" s="17"/>
      <c r="H2268" s="17"/>
      <c r="I2268" s="17">
        <v>1772.02</v>
      </c>
      <c r="J2268" s="17">
        <v>1772.02</v>
      </c>
      <c r="K2268" s="17">
        <v>1772.02</v>
      </c>
      <c r="L2268" s="17">
        <v>1772.02</v>
      </c>
      <c r="M2268" s="17">
        <v>1772.02</v>
      </c>
      <c r="N2268" s="17">
        <v>1772.02</v>
      </c>
    </row>
    <row r="2269" spans="2:14">
      <c r="B2269" s="15">
        <v>3692795</v>
      </c>
      <c r="C2269" s="16">
        <v>39036</v>
      </c>
      <c r="D2269" s="15">
        <v>2006</v>
      </c>
      <c r="E2269" s="15"/>
      <c r="F2269" s="15" t="s">
        <v>961</v>
      </c>
      <c r="G2269" s="17"/>
      <c r="H2269" s="17"/>
      <c r="I2269" s="17">
        <v>0</v>
      </c>
      <c r="J2269" s="17">
        <v>3453.85</v>
      </c>
      <c r="K2269" s="17">
        <v>3453.85</v>
      </c>
      <c r="L2269" s="17">
        <v>3453.85</v>
      </c>
      <c r="M2269" s="17">
        <v>3453.85</v>
      </c>
      <c r="N2269" s="17">
        <v>3453.85</v>
      </c>
    </row>
    <row r="2270" spans="2:14">
      <c r="B2270" s="15">
        <v>3692795</v>
      </c>
      <c r="C2270" s="16">
        <v>39036</v>
      </c>
      <c r="D2270" s="15">
        <v>2006</v>
      </c>
      <c r="E2270" s="15"/>
      <c r="F2270" s="15" t="s">
        <v>962</v>
      </c>
      <c r="G2270" s="17"/>
      <c r="H2270" s="17"/>
      <c r="I2270" s="17">
        <v>3454.57</v>
      </c>
      <c r="J2270" s="17">
        <v>0.72</v>
      </c>
      <c r="K2270" s="17">
        <v>0.72</v>
      </c>
      <c r="L2270" s="17">
        <v>0.72</v>
      </c>
      <c r="M2270" s="17">
        <v>0.72</v>
      </c>
      <c r="N2270" s="17">
        <v>0.72</v>
      </c>
    </row>
    <row r="2271" spans="2:14">
      <c r="B2271" s="15">
        <v>3692795</v>
      </c>
      <c r="C2271" s="16">
        <v>39036</v>
      </c>
      <c r="D2271" s="15">
        <v>2006</v>
      </c>
      <c r="E2271" s="15"/>
      <c r="F2271" s="15" t="s">
        <v>963</v>
      </c>
      <c r="G2271" s="17"/>
      <c r="H2271" s="17"/>
      <c r="I2271" s="17">
        <v>3454.57</v>
      </c>
      <c r="J2271" s="17">
        <v>3454.57</v>
      </c>
      <c r="K2271" s="17">
        <v>3454.57</v>
      </c>
      <c r="L2271" s="17">
        <v>3454.57</v>
      </c>
      <c r="M2271" s="17">
        <v>3454.57</v>
      </c>
      <c r="N2271" s="17">
        <v>3454.57</v>
      </c>
    </row>
    <row r="2272" spans="2:14">
      <c r="B2272" s="15">
        <v>3744281</v>
      </c>
      <c r="C2272" s="16">
        <v>39007</v>
      </c>
      <c r="D2272" s="15">
        <v>2006</v>
      </c>
      <c r="E2272" s="15"/>
      <c r="F2272" s="15" t="s">
        <v>961</v>
      </c>
      <c r="G2272" s="17"/>
      <c r="H2272" s="17"/>
      <c r="I2272" s="17">
        <v>0</v>
      </c>
      <c r="J2272" s="17">
        <v>186.18</v>
      </c>
      <c r="K2272" s="17">
        <v>186.18</v>
      </c>
      <c r="L2272" s="17">
        <v>186.18</v>
      </c>
      <c r="M2272" s="17">
        <v>186.18</v>
      </c>
      <c r="N2272" s="17">
        <v>186.18</v>
      </c>
    </row>
    <row r="2273" spans="2:14">
      <c r="B2273" s="15">
        <v>3744281</v>
      </c>
      <c r="C2273" s="16">
        <v>39007</v>
      </c>
      <c r="D2273" s="15">
        <v>2006</v>
      </c>
      <c r="E2273" s="15"/>
      <c r="F2273" s="15" t="s">
        <v>962</v>
      </c>
      <c r="G2273" s="17"/>
      <c r="H2273" s="17"/>
      <c r="I2273" s="17">
        <v>375</v>
      </c>
      <c r="J2273" s="17">
        <v>0</v>
      </c>
      <c r="K2273" s="17">
        <v>0</v>
      </c>
      <c r="L2273" s="17">
        <v>0</v>
      </c>
      <c r="M2273" s="17">
        <v>0</v>
      </c>
      <c r="N2273" s="17">
        <v>0</v>
      </c>
    </row>
    <row r="2274" spans="2:14">
      <c r="B2274" s="15">
        <v>3744281</v>
      </c>
      <c r="C2274" s="16">
        <v>39007</v>
      </c>
      <c r="D2274" s="15">
        <v>2006</v>
      </c>
      <c r="E2274" s="15"/>
      <c r="F2274" s="15" t="s">
        <v>963</v>
      </c>
      <c r="G2274" s="17"/>
      <c r="H2274" s="17"/>
      <c r="I2274" s="17">
        <v>375</v>
      </c>
      <c r="J2274" s="17">
        <v>186.18</v>
      </c>
      <c r="K2274" s="17">
        <v>186.18</v>
      </c>
      <c r="L2274" s="17">
        <v>186.18</v>
      </c>
      <c r="M2274" s="17">
        <v>186.18</v>
      </c>
      <c r="N2274" s="17">
        <v>186.18</v>
      </c>
    </row>
    <row r="2275" spans="2:14">
      <c r="B2275" s="15">
        <v>3748027</v>
      </c>
      <c r="C2275" s="16">
        <v>39056</v>
      </c>
      <c r="D2275" s="15">
        <v>2006</v>
      </c>
      <c r="E2275" s="15"/>
      <c r="F2275" s="15" t="s">
        <v>961</v>
      </c>
      <c r="G2275" s="17"/>
      <c r="H2275" s="17"/>
      <c r="I2275" s="17">
        <v>0</v>
      </c>
      <c r="J2275" s="17">
        <v>0</v>
      </c>
      <c r="K2275" s="17">
        <v>0</v>
      </c>
      <c r="L2275" s="17">
        <v>0</v>
      </c>
      <c r="M2275" s="17">
        <v>0</v>
      </c>
      <c r="N2275" s="17">
        <v>0</v>
      </c>
    </row>
    <row r="2276" spans="2:14">
      <c r="B2276" s="15">
        <v>3748027</v>
      </c>
      <c r="C2276" s="16">
        <v>39056</v>
      </c>
      <c r="D2276" s="15">
        <v>2006</v>
      </c>
      <c r="E2276" s="15"/>
      <c r="F2276" s="15" t="s">
        <v>962</v>
      </c>
      <c r="G2276" s="17"/>
      <c r="H2276" s="17"/>
      <c r="I2276" s="17">
        <v>25000</v>
      </c>
      <c r="J2276" s="17">
        <v>0</v>
      </c>
      <c r="K2276" s="17">
        <v>0</v>
      </c>
      <c r="L2276" s="17">
        <v>0</v>
      </c>
      <c r="M2276" s="17">
        <v>0</v>
      </c>
      <c r="N2276" s="17">
        <v>0</v>
      </c>
    </row>
    <row r="2277" spans="2:14">
      <c r="B2277" s="15">
        <v>3748027</v>
      </c>
      <c r="C2277" s="16">
        <v>39056</v>
      </c>
      <c r="D2277" s="15">
        <v>2006</v>
      </c>
      <c r="E2277" s="15"/>
      <c r="F2277" s="15" t="s">
        <v>963</v>
      </c>
      <c r="G2277" s="17"/>
      <c r="H2277" s="17"/>
      <c r="I2277" s="17">
        <v>25000</v>
      </c>
      <c r="J2277" s="17">
        <v>4190.17</v>
      </c>
      <c r="K2277" s="17">
        <v>4190.17</v>
      </c>
      <c r="L2277" s="17">
        <v>4190.17</v>
      </c>
      <c r="M2277" s="17">
        <v>4190.17</v>
      </c>
      <c r="N2277" s="17">
        <v>4190.17</v>
      </c>
    </row>
    <row r="2278" spans="2:14">
      <c r="B2278" s="15">
        <v>3764354</v>
      </c>
      <c r="C2278" s="16">
        <v>39060</v>
      </c>
      <c r="D2278" s="15">
        <v>2006</v>
      </c>
      <c r="E2278" s="15"/>
      <c r="F2278" s="15" t="s">
        <v>961</v>
      </c>
      <c r="G2278" s="17"/>
      <c r="H2278" s="17"/>
      <c r="I2278" s="17"/>
      <c r="J2278" s="17">
        <v>0</v>
      </c>
      <c r="K2278" s="17">
        <v>0</v>
      </c>
      <c r="L2278" s="17">
        <v>0</v>
      </c>
      <c r="M2278" s="17">
        <v>0</v>
      </c>
      <c r="N2278" s="17">
        <v>0</v>
      </c>
    </row>
    <row r="2279" spans="2:14">
      <c r="B2279" s="15">
        <v>3764354</v>
      </c>
      <c r="C2279" s="16">
        <v>39060</v>
      </c>
      <c r="D2279" s="15">
        <v>2006</v>
      </c>
      <c r="E2279" s="15"/>
      <c r="F2279" s="15" t="s">
        <v>962</v>
      </c>
      <c r="G2279" s="17"/>
      <c r="H2279" s="17"/>
      <c r="I2279" s="17"/>
      <c r="J2279" s="17">
        <v>0</v>
      </c>
      <c r="K2279" s="17">
        <v>0</v>
      </c>
      <c r="L2279" s="17">
        <v>0</v>
      </c>
      <c r="M2279" s="17">
        <v>0</v>
      </c>
      <c r="N2279" s="17">
        <v>0</v>
      </c>
    </row>
    <row r="2280" spans="2:14">
      <c r="B2280" s="15">
        <v>3764354</v>
      </c>
      <c r="C2280" s="16">
        <v>39060</v>
      </c>
      <c r="D2280" s="15">
        <v>2006</v>
      </c>
      <c r="E2280" s="15"/>
      <c r="F2280" s="15" t="s">
        <v>963</v>
      </c>
      <c r="G2280" s="17"/>
      <c r="H2280" s="17"/>
      <c r="I2280" s="17"/>
      <c r="J2280" s="17">
        <v>627.53</v>
      </c>
      <c r="K2280" s="17">
        <v>679.11</v>
      </c>
      <c r="L2280" s="17">
        <v>679.11</v>
      </c>
      <c r="M2280" s="17">
        <v>3144.99</v>
      </c>
      <c r="N2280" s="17">
        <v>3144.99</v>
      </c>
    </row>
    <row r="2281" spans="2:14">
      <c r="B2281" s="15">
        <v>3798287</v>
      </c>
      <c r="C2281" s="16">
        <v>39044</v>
      </c>
      <c r="D2281" s="15">
        <v>2006</v>
      </c>
      <c r="E2281" s="15"/>
      <c r="F2281" s="15" t="s">
        <v>961</v>
      </c>
      <c r="G2281" s="17"/>
      <c r="H2281" s="17"/>
      <c r="I2281" s="17">
        <v>0</v>
      </c>
      <c r="J2281" s="17">
        <v>0</v>
      </c>
      <c r="K2281" s="17">
        <v>0</v>
      </c>
      <c r="L2281" s="17">
        <v>0</v>
      </c>
      <c r="M2281" s="17">
        <v>0</v>
      </c>
      <c r="N2281" s="17">
        <v>0</v>
      </c>
    </row>
    <row r="2282" spans="2:14">
      <c r="B2282" s="15">
        <v>3798287</v>
      </c>
      <c r="C2282" s="16">
        <v>39044</v>
      </c>
      <c r="D2282" s="15">
        <v>2006</v>
      </c>
      <c r="E2282" s="15"/>
      <c r="F2282" s="15" t="s">
        <v>962</v>
      </c>
      <c r="G2282" s="17"/>
      <c r="H2282" s="17"/>
      <c r="I2282" s="17">
        <v>1125</v>
      </c>
      <c r="J2282" s="17">
        <v>0</v>
      </c>
      <c r="K2282" s="17">
        <v>0</v>
      </c>
      <c r="L2282" s="17">
        <v>0</v>
      </c>
      <c r="M2282" s="17">
        <v>0</v>
      </c>
      <c r="N2282" s="17">
        <v>0</v>
      </c>
    </row>
    <row r="2283" spans="2:14">
      <c r="B2283" s="15">
        <v>3798287</v>
      </c>
      <c r="C2283" s="16">
        <v>39044</v>
      </c>
      <c r="D2283" s="15">
        <v>2006</v>
      </c>
      <c r="E2283" s="15"/>
      <c r="F2283" s="15" t="s">
        <v>963</v>
      </c>
      <c r="G2283" s="17"/>
      <c r="H2283" s="17"/>
      <c r="I2283" s="17">
        <v>1125</v>
      </c>
      <c r="J2283" s="17">
        <v>0</v>
      </c>
      <c r="K2283" s="17">
        <v>0</v>
      </c>
      <c r="L2283" s="17">
        <v>0</v>
      </c>
      <c r="M2283" s="17">
        <v>0</v>
      </c>
      <c r="N2283" s="17">
        <v>0</v>
      </c>
    </row>
    <row r="2284" spans="2:14">
      <c r="B2284" s="15">
        <v>3798550</v>
      </c>
      <c r="C2284" s="16">
        <v>39051</v>
      </c>
      <c r="D2284" s="15">
        <v>2006</v>
      </c>
      <c r="E2284" s="15"/>
      <c r="F2284" s="15" t="s">
        <v>961</v>
      </c>
      <c r="G2284" s="17"/>
      <c r="H2284" s="17"/>
      <c r="I2284" s="17">
        <v>0</v>
      </c>
      <c r="J2284" s="17">
        <v>2229.94</v>
      </c>
      <c r="K2284" s="17">
        <v>2229.94</v>
      </c>
      <c r="L2284" s="17">
        <v>2229.94</v>
      </c>
      <c r="M2284" s="17">
        <v>2229.94</v>
      </c>
      <c r="N2284" s="17">
        <v>2229.94</v>
      </c>
    </row>
    <row r="2285" spans="2:14">
      <c r="B2285" s="15">
        <v>3798550</v>
      </c>
      <c r="C2285" s="16">
        <v>39051</v>
      </c>
      <c r="D2285" s="15">
        <v>2006</v>
      </c>
      <c r="E2285" s="15"/>
      <c r="F2285" s="15" t="s">
        <v>962</v>
      </c>
      <c r="G2285" s="17"/>
      <c r="H2285" s="17"/>
      <c r="I2285" s="17">
        <v>1367.81</v>
      </c>
      <c r="J2285" s="17">
        <v>0.56000000000000005</v>
      </c>
      <c r="K2285" s="17">
        <v>0.56000000000000005</v>
      </c>
      <c r="L2285" s="17">
        <v>0.56000000000000005</v>
      </c>
      <c r="M2285" s="17">
        <v>0.56000000000000005</v>
      </c>
      <c r="N2285" s="17">
        <v>0.56000000000000005</v>
      </c>
    </row>
    <row r="2286" spans="2:14">
      <c r="B2286" s="15">
        <v>3798550</v>
      </c>
      <c r="C2286" s="16">
        <v>39051</v>
      </c>
      <c r="D2286" s="15">
        <v>2006</v>
      </c>
      <c r="E2286" s="15"/>
      <c r="F2286" s="15" t="s">
        <v>963</v>
      </c>
      <c r="G2286" s="17"/>
      <c r="H2286" s="17"/>
      <c r="I2286" s="17">
        <v>1367.81</v>
      </c>
      <c r="J2286" s="17">
        <v>2230.5</v>
      </c>
      <c r="K2286" s="17">
        <v>2230.5</v>
      </c>
      <c r="L2286" s="17">
        <v>2230.5</v>
      </c>
      <c r="M2286" s="17">
        <v>2230.5</v>
      </c>
      <c r="N2286" s="17">
        <v>2230.5</v>
      </c>
    </row>
    <row r="2287" spans="2:14">
      <c r="B2287" s="15">
        <v>3801263</v>
      </c>
      <c r="C2287" s="16">
        <v>39064</v>
      </c>
      <c r="D2287" s="15">
        <v>2006</v>
      </c>
      <c r="E2287" s="15"/>
      <c r="F2287" s="15" t="s">
        <v>961</v>
      </c>
      <c r="G2287" s="17"/>
      <c r="H2287" s="17"/>
      <c r="I2287" s="17"/>
      <c r="J2287" s="17">
        <v>0</v>
      </c>
      <c r="K2287" s="17">
        <v>0</v>
      </c>
      <c r="L2287" s="17">
        <v>0</v>
      </c>
      <c r="M2287" s="17">
        <v>0</v>
      </c>
      <c r="N2287" s="17">
        <v>0</v>
      </c>
    </row>
    <row r="2288" spans="2:14">
      <c r="B2288" s="15">
        <v>3801263</v>
      </c>
      <c r="C2288" s="16">
        <v>39064</v>
      </c>
      <c r="D2288" s="15">
        <v>2006</v>
      </c>
      <c r="E2288" s="15"/>
      <c r="F2288" s="15" t="s">
        <v>962</v>
      </c>
      <c r="G2288" s="17"/>
      <c r="H2288" s="17"/>
      <c r="I2288" s="17"/>
      <c r="J2288" s="17">
        <v>0</v>
      </c>
      <c r="K2288" s="17">
        <v>0</v>
      </c>
      <c r="L2288" s="17">
        <v>0</v>
      </c>
      <c r="M2288" s="17">
        <v>0</v>
      </c>
      <c r="N2288" s="17">
        <v>0</v>
      </c>
    </row>
    <row r="2289" spans="2:14">
      <c r="B2289" s="15">
        <v>3801263</v>
      </c>
      <c r="C2289" s="16">
        <v>39064</v>
      </c>
      <c r="D2289" s="15">
        <v>2006</v>
      </c>
      <c r="E2289" s="15"/>
      <c r="F2289" s="15" t="s">
        <v>963</v>
      </c>
      <c r="G2289" s="17"/>
      <c r="H2289" s="17"/>
      <c r="I2289" s="17"/>
      <c r="J2289" s="17">
        <v>2995.67</v>
      </c>
      <c r="K2289" s="17">
        <v>2995.67</v>
      </c>
      <c r="L2289" s="17">
        <v>2995.67</v>
      </c>
      <c r="M2289" s="17">
        <v>2995.67</v>
      </c>
      <c r="N2289" s="17">
        <v>2995.67</v>
      </c>
    </row>
    <row r="2290" spans="2:14">
      <c r="B2290" s="15">
        <v>3806759</v>
      </c>
      <c r="C2290" s="16">
        <v>39036</v>
      </c>
      <c r="D2290" s="15">
        <v>2006</v>
      </c>
      <c r="E2290" s="15"/>
      <c r="F2290" s="15" t="s">
        <v>961</v>
      </c>
      <c r="G2290" s="17"/>
      <c r="H2290" s="17"/>
      <c r="I2290" s="17">
        <v>0</v>
      </c>
      <c r="J2290" s="17">
        <v>1161.75</v>
      </c>
      <c r="K2290" s="17">
        <v>1161.75</v>
      </c>
      <c r="L2290" s="17">
        <v>1161.75</v>
      </c>
      <c r="M2290" s="17">
        <v>1161.75</v>
      </c>
      <c r="N2290" s="17">
        <v>1161.75</v>
      </c>
    </row>
    <row r="2291" spans="2:14">
      <c r="B2291" s="15">
        <v>3806759</v>
      </c>
      <c r="C2291" s="16">
        <v>39036</v>
      </c>
      <c r="D2291" s="15">
        <v>2006</v>
      </c>
      <c r="E2291" s="15"/>
      <c r="F2291" s="15" t="s">
        <v>962</v>
      </c>
      <c r="G2291" s="17"/>
      <c r="H2291" s="17"/>
      <c r="I2291" s="17">
        <v>1275</v>
      </c>
      <c r="J2291" s="17">
        <v>0</v>
      </c>
      <c r="K2291" s="17">
        <v>0</v>
      </c>
      <c r="L2291" s="17">
        <v>0</v>
      </c>
      <c r="M2291" s="17">
        <v>0</v>
      </c>
      <c r="N2291" s="17">
        <v>0</v>
      </c>
    </row>
    <row r="2292" spans="2:14">
      <c r="B2292" s="15">
        <v>3806759</v>
      </c>
      <c r="C2292" s="16">
        <v>39036</v>
      </c>
      <c r="D2292" s="15">
        <v>2006</v>
      </c>
      <c r="E2292" s="15"/>
      <c r="F2292" s="15" t="s">
        <v>963</v>
      </c>
      <c r="G2292" s="17"/>
      <c r="H2292" s="17"/>
      <c r="I2292" s="17">
        <v>1275</v>
      </c>
      <c r="J2292" s="17">
        <v>1161.75</v>
      </c>
      <c r="K2292" s="17">
        <v>1161.75</v>
      </c>
      <c r="L2292" s="17">
        <v>1161.75</v>
      </c>
      <c r="M2292" s="17">
        <v>1161.75</v>
      </c>
      <c r="N2292" s="17">
        <v>1161.75</v>
      </c>
    </row>
    <row r="2293" spans="2:14">
      <c r="B2293" s="15">
        <v>3806775</v>
      </c>
      <c r="C2293" s="16">
        <v>39049</v>
      </c>
      <c r="D2293" s="15">
        <v>2006</v>
      </c>
      <c r="E2293" s="15"/>
      <c r="F2293" s="15" t="s">
        <v>961</v>
      </c>
      <c r="G2293" s="17"/>
      <c r="H2293" s="17"/>
      <c r="I2293" s="17">
        <v>0</v>
      </c>
      <c r="J2293" s="17">
        <v>544.37</v>
      </c>
      <c r="K2293" s="17">
        <v>544.37</v>
      </c>
      <c r="L2293" s="17">
        <v>544.37</v>
      </c>
      <c r="M2293" s="17">
        <v>544.37</v>
      </c>
      <c r="N2293" s="17">
        <v>544.37</v>
      </c>
    </row>
    <row r="2294" spans="2:14">
      <c r="B2294" s="15">
        <v>3806775</v>
      </c>
      <c r="C2294" s="16">
        <v>39049</v>
      </c>
      <c r="D2294" s="15">
        <v>2006</v>
      </c>
      <c r="E2294" s="15"/>
      <c r="F2294" s="15" t="s">
        <v>962</v>
      </c>
      <c r="G2294" s="17"/>
      <c r="H2294" s="17"/>
      <c r="I2294" s="17">
        <v>1275</v>
      </c>
      <c r="J2294" s="17">
        <v>0</v>
      </c>
      <c r="K2294" s="17">
        <v>0</v>
      </c>
      <c r="L2294" s="17">
        <v>0</v>
      </c>
      <c r="M2294" s="17">
        <v>0</v>
      </c>
      <c r="N2294" s="17">
        <v>0</v>
      </c>
    </row>
    <row r="2295" spans="2:14">
      <c r="B2295" s="15">
        <v>3806775</v>
      </c>
      <c r="C2295" s="16">
        <v>39049</v>
      </c>
      <c r="D2295" s="15">
        <v>2006</v>
      </c>
      <c r="E2295" s="15"/>
      <c r="F2295" s="15" t="s">
        <v>963</v>
      </c>
      <c r="G2295" s="17"/>
      <c r="H2295" s="17"/>
      <c r="I2295" s="17">
        <v>1275</v>
      </c>
      <c r="J2295" s="17">
        <v>544.37</v>
      </c>
      <c r="K2295" s="17">
        <v>544.37</v>
      </c>
      <c r="L2295" s="17">
        <v>544.37</v>
      </c>
      <c r="M2295" s="17">
        <v>544.37</v>
      </c>
      <c r="N2295" s="17">
        <v>544.37</v>
      </c>
    </row>
    <row r="2296" spans="2:14">
      <c r="B2296" s="15">
        <v>3818796</v>
      </c>
      <c r="C2296" s="16">
        <v>39027</v>
      </c>
      <c r="D2296" s="15">
        <v>2006</v>
      </c>
      <c r="E2296" s="15"/>
      <c r="F2296" s="15" t="s">
        <v>961</v>
      </c>
      <c r="G2296" s="17"/>
      <c r="H2296" s="17"/>
      <c r="I2296" s="17">
        <v>0</v>
      </c>
      <c r="J2296" s="17">
        <v>1062.74</v>
      </c>
      <c r="K2296" s="17">
        <v>1062.74</v>
      </c>
      <c r="L2296" s="17">
        <v>1062.74</v>
      </c>
      <c r="M2296" s="17">
        <v>1062.74</v>
      </c>
      <c r="N2296" s="17">
        <v>1062.74</v>
      </c>
    </row>
    <row r="2297" spans="2:14">
      <c r="B2297" s="15">
        <v>3818796</v>
      </c>
      <c r="C2297" s="16">
        <v>39027</v>
      </c>
      <c r="D2297" s="15">
        <v>2006</v>
      </c>
      <c r="E2297" s="15"/>
      <c r="F2297" s="15" t="s">
        <v>962</v>
      </c>
      <c r="G2297" s="17"/>
      <c r="H2297" s="17"/>
      <c r="I2297" s="17">
        <v>559.66</v>
      </c>
      <c r="J2297" s="17">
        <v>0</v>
      </c>
      <c r="K2297" s="17">
        <v>0</v>
      </c>
      <c r="L2297" s="17">
        <v>0</v>
      </c>
      <c r="M2297" s="17">
        <v>0</v>
      </c>
      <c r="N2297" s="17">
        <v>0</v>
      </c>
    </row>
    <row r="2298" spans="2:14">
      <c r="B2298" s="15">
        <v>3818796</v>
      </c>
      <c r="C2298" s="16">
        <v>39027</v>
      </c>
      <c r="D2298" s="15">
        <v>2006</v>
      </c>
      <c r="E2298" s="15"/>
      <c r="F2298" s="15" t="s">
        <v>963</v>
      </c>
      <c r="G2298" s="17"/>
      <c r="H2298" s="17"/>
      <c r="I2298" s="17">
        <v>559.66</v>
      </c>
      <c r="J2298" s="17">
        <v>1062.52</v>
      </c>
      <c r="K2298" s="17">
        <v>1062.52</v>
      </c>
      <c r="L2298" s="17">
        <v>1062.52</v>
      </c>
      <c r="M2298" s="17">
        <v>1062.52</v>
      </c>
      <c r="N2298" s="17">
        <v>1062.52</v>
      </c>
    </row>
    <row r="2299" spans="2:14">
      <c r="B2299" s="15">
        <v>3818879</v>
      </c>
      <c r="C2299" s="16">
        <v>38856</v>
      </c>
      <c r="D2299" s="15">
        <v>2006</v>
      </c>
      <c r="E2299" s="15"/>
      <c r="F2299" s="15" t="s">
        <v>961</v>
      </c>
      <c r="G2299" s="17"/>
      <c r="H2299" s="17"/>
      <c r="I2299" s="17">
        <v>0</v>
      </c>
      <c r="J2299" s="17">
        <v>1028.47</v>
      </c>
      <c r="K2299" s="17">
        <v>1028.47</v>
      </c>
      <c r="L2299" s="17">
        <v>1028.47</v>
      </c>
      <c r="M2299" s="17">
        <v>1028.47</v>
      </c>
      <c r="N2299" s="17">
        <v>1028.47</v>
      </c>
    </row>
    <row r="2300" spans="2:14">
      <c r="B2300" s="15">
        <v>3818879</v>
      </c>
      <c r="C2300" s="16">
        <v>38856</v>
      </c>
      <c r="D2300" s="15">
        <v>2006</v>
      </c>
      <c r="E2300" s="15"/>
      <c r="F2300" s="15" t="s">
        <v>962</v>
      </c>
      <c r="G2300" s="17"/>
      <c r="H2300" s="17"/>
      <c r="I2300" s="17">
        <v>561.24</v>
      </c>
      <c r="J2300" s="17">
        <v>0</v>
      </c>
      <c r="K2300" s="17">
        <v>0</v>
      </c>
      <c r="L2300" s="17">
        <v>0</v>
      </c>
      <c r="M2300" s="17">
        <v>0</v>
      </c>
      <c r="N2300" s="17">
        <v>0</v>
      </c>
    </row>
    <row r="2301" spans="2:14">
      <c r="B2301" s="15">
        <v>3818879</v>
      </c>
      <c r="C2301" s="16">
        <v>38856</v>
      </c>
      <c r="D2301" s="15">
        <v>2006</v>
      </c>
      <c r="E2301" s="15"/>
      <c r="F2301" s="15" t="s">
        <v>963</v>
      </c>
      <c r="G2301" s="17"/>
      <c r="H2301" s="17"/>
      <c r="I2301" s="17">
        <v>561.24</v>
      </c>
      <c r="J2301" s="17">
        <v>1028.2</v>
      </c>
      <c r="K2301" s="17">
        <v>1028.2</v>
      </c>
      <c r="L2301" s="17">
        <v>1028.2</v>
      </c>
      <c r="M2301" s="17">
        <v>1028.2</v>
      </c>
      <c r="N2301" s="17">
        <v>1028.2</v>
      </c>
    </row>
    <row r="2302" spans="2:14">
      <c r="B2302" s="15">
        <v>3818929</v>
      </c>
      <c r="C2302" s="16">
        <v>39016</v>
      </c>
      <c r="D2302" s="15">
        <v>2006</v>
      </c>
      <c r="E2302" s="15"/>
      <c r="F2302" s="15" t="s">
        <v>961</v>
      </c>
      <c r="G2302" s="17"/>
      <c r="H2302" s="17"/>
      <c r="I2302" s="17">
        <v>0</v>
      </c>
      <c r="J2302" s="17">
        <v>559.87</v>
      </c>
      <c r="K2302" s="17">
        <v>559.87</v>
      </c>
      <c r="L2302" s="17">
        <v>559.87</v>
      </c>
      <c r="M2302" s="17">
        <v>559.87</v>
      </c>
      <c r="N2302" s="17">
        <v>559.87</v>
      </c>
    </row>
    <row r="2303" spans="2:14">
      <c r="B2303" s="15">
        <v>3818929</v>
      </c>
      <c r="C2303" s="16">
        <v>39016</v>
      </c>
      <c r="D2303" s="15">
        <v>2006</v>
      </c>
      <c r="E2303" s="15"/>
      <c r="F2303" s="15" t="s">
        <v>962</v>
      </c>
      <c r="G2303" s="17"/>
      <c r="H2303" s="17"/>
      <c r="I2303" s="17">
        <v>560.02</v>
      </c>
      <c r="J2303" s="17">
        <v>0.15</v>
      </c>
      <c r="K2303" s="17">
        <v>0.15</v>
      </c>
      <c r="L2303" s="17">
        <v>0.15</v>
      </c>
      <c r="M2303" s="17">
        <v>0.15</v>
      </c>
      <c r="N2303" s="17">
        <v>0.15</v>
      </c>
    </row>
    <row r="2304" spans="2:14">
      <c r="B2304" s="15">
        <v>3818929</v>
      </c>
      <c r="C2304" s="16">
        <v>39016</v>
      </c>
      <c r="D2304" s="15">
        <v>2006</v>
      </c>
      <c r="E2304" s="15"/>
      <c r="F2304" s="15" t="s">
        <v>963</v>
      </c>
      <c r="G2304" s="17"/>
      <c r="H2304" s="17"/>
      <c r="I2304" s="17">
        <v>560.02</v>
      </c>
      <c r="J2304" s="17">
        <v>560.02</v>
      </c>
      <c r="K2304" s="17">
        <v>560.02</v>
      </c>
      <c r="L2304" s="17">
        <v>560.02</v>
      </c>
      <c r="M2304" s="17">
        <v>560.02</v>
      </c>
      <c r="N2304" s="17">
        <v>560.02</v>
      </c>
    </row>
    <row r="2305" spans="2:14">
      <c r="B2305" s="15">
        <v>3819232</v>
      </c>
      <c r="C2305" s="16">
        <v>38981</v>
      </c>
      <c r="D2305" s="15">
        <v>2006</v>
      </c>
      <c r="E2305" s="15"/>
      <c r="F2305" s="15" t="s">
        <v>961</v>
      </c>
      <c r="G2305" s="17"/>
      <c r="H2305" s="17"/>
      <c r="I2305" s="17">
        <v>0</v>
      </c>
      <c r="J2305" s="17">
        <v>2229.16</v>
      </c>
      <c r="K2305" s="17">
        <v>2229.16</v>
      </c>
      <c r="L2305" s="17">
        <v>2229.16</v>
      </c>
      <c r="M2305" s="17">
        <v>2229.16</v>
      </c>
      <c r="N2305" s="17">
        <v>2229.16</v>
      </c>
    </row>
    <row r="2306" spans="2:14">
      <c r="B2306" s="15">
        <v>3819232</v>
      </c>
      <c r="C2306" s="16">
        <v>38981</v>
      </c>
      <c r="D2306" s="15">
        <v>2006</v>
      </c>
      <c r="E2306" s="15"/>
      <c r="F2306" s="15" t="s">
        <v>962</v>
      </c>
      <c r="G2306" s="17"/>
      <c r="H2306" s="17"/>
      <c r="I2306" s="17">
        <v>1785.22</v>
      </c>
      <c r="J2306" s="17">
        <v>0</v>
      </c>
      <c r="K2306" s="17">
        <v>0</v>
      </c>
      <c r="L2306" s="17">
        <v>0</v>
      </c>
      <c r="M2306" s="17">
        <v>0</v>
      </c>
      <c r="N2306" s="17">
        <v>0</v>
      </c>
    </row>
    <row r="2307" spans="2:14">
      <c r="B2307" s="15">
        <v>3819232</v>
      </c>
      <c r="C2307" s="16">
        <v>38981</v>
      </c>
      <c r="D2307" s="15">
        <v>2006</v>
      </c>
      <c r="E2307" s="15"/>
      <c r="F2307" s="15" t="s">
        <v>963</v>
      </c>
      <c r="G2307" s="17"/>
      <c r="H2307" s="17"/>
      <c r="I2307" s="17">
        <v>1785.22</v>
      </c>
      <c r="J2307" s="17">
        <v>2229.0100000000002</v>
      </c>
      <c r="K2307" s="17">
        <v>2229.0100000000002</v>
      </c>
      <c r="L2307" s="17">
        <v>2229.0100000000002</v>
      </c>
      <c r="M2307" s="17">
        <v>2229.0100000000002</v>
      </c>
      <c r="N2307" s="17">
        <v>2229.0100000000002</v>
      </c>
    </row>
    <row r="2308" spans="2:14">
      <c r="B2308" s="15">
        <v>3824562</v>
      </c>
      <c r="C2308" s="16">
        <v>38874</v>
      </c>
      <c r="D2308" s="15">
        <v>2006</v>
      </c>
      <c r="E2308" s="15"/>
      <c r="F2308" s="15" t="s">
        <v>961</v>
      </c>
      <c r="G2308" s="17"/>
      <c r="H2308" s="17"/>
      <c r="I2308" s="17">
        <v>0</v>
      </c>
      <c r="J2308" s="17">
        <v>1552.63</v>
      </c>
      <c r="K2308" s="17">
        <v>1552.63</v>
      </c>
      <c r="L2308" s="17">
        <v>1552.63</v>
      </c>
      <c r="M2308" s="17">
        <v>1552.63</v>
      </c>
      <c r="N2308" s="17">
        <v>1552.63</v>
      </c>
    </row>
    <row r="2309" spans="2:14">
      <c r="B2309" s="15">
        <v>3824562</v>
      </c>
      <c r="C2309" s="16">
        <v>38874</v>
      </c>
      <c r="D2309" s="15">
        <v>2006</v>
      </c>
      <c r="E2309" s="15"/>
      <c r="F2309" s="15" t="s">
        <v>962</v>
      </c>
      <c r="G2309" s="17"/>
      <c r="H2309" s="17"/>
      <c r="I2309" s="17">
        <v>1570.75</v>
      </c>
      <c r="J2309" s="17">
        <v>0.12</v>
      </c>
      <c r="K2309" s="17">
        <v>0.12</v>
      </c>
      <c r="L2309" s="17">
        <v>0.12</v>
      </c>
      <c r="M2309" s="17">
        <v>0.12</v>
      </c>
      <c r="N2309" s="17">
        <v>0.12</v>
      </c>
    </row>
    <row r="2310" spans="2:14">
      <c r="B2310" s="15">
        <v>3824562</v>
      </c>
      <c r="C2310" s="16">
        <v>38874</v>
      </c>
      <c r="D2310" s="15">
        <v>2006</v>
      </c>
      <c r="E2310" s="15"/>
      <c r="F2310" s="15" t="s">
        <v>963</v>
      </c>
      <c r="G2310" s="17"/>
      <c r="H2310" s="17"/>
      <c r="I2310" s="17">
        <v>1570.75</v>
      </c>
      <c r="J2310" s="17">
        <v>1552.75</v>
      </c>
      <c r="K2310" s="17">
        <v>1552.75</v>
      </c>
      <c r="L2310" s="17">
        <v>1552.75</v>
      </c>
      <c r="M2310" s="17">
        <v>1552.75</v>
      </c>
      <c r="N2310" s="17">
        <v>1552.75</v>
      </c>
    </row>
    <row r="2311" spans="2:14">
      <c r="B2311" s="15">
        <v>3832458</v>
      </c>
      <c r="C2311" s="16">
        <v>38975</v>
      </c>
      <c r="D2311" s="15">
        <v>2006</v>
      </c>
      <c r="E2311" s="15"/>
      <c r="F2311" s="15" t="s">
        <v>961</v>
      </c>
      <c r="G2311" s="17"/>
      <c r="H2311" s="17"/>
      <c r="I2311" s="17">
        <v>0</v>
      </c>
      <c r="J2311" s="17">
        <v>560.65</v>
      </c>
      <c r="K2311" s="17">
        <v>560.65</v>
      </c>
      <c r="L2311" s="17">
        <v>560.65</v>
      </c>
      <c r="M2311" s="17">
        <v>560.65</v>
      </c>
      <c r="N2311" s="17">
        <v>560.65</v>
      </c>
    </row>
    <row r="2312" spans="2:14">
      <c r="B2312" s="15">
        <v>3832458</v>
      </c>
      <c r="C2312" s="16">
        <v>38975</v>
      </c>
      <c r="D2312" s="15">
        <v>2006</v>
      </c>
      <c r="E2312" s="15"/>
      <c r="F2312" s="15" t="s">
        <v>962</v>
      </c>
      <c r="G2312" s="17"/>
      <c r="H2312" s="17"/>
      <c r="I2312" s="17">
        <v>560.76</v>
      </c>
      <c r="J2312" s="17">
        <v>0.11</v>
      </c>
      <c r="K2312" s="17">
        <v>0.11</v>
      </c>
      <c r="L2312" s="17">
        <v>0.11</v>
      </c>
      <c r="M2312" s="17">
        <v>0.11</v>
      </c>
      <c r="N2312" s="17">
        <v>0.11</v>
      </c>
    </row>
    <row r="2313" spans="2:14">
      <c r="B2313" s="15">
        <v>3832458</v>
      </c>
      <c r="C2313" s="16">
        <v>38975</v>
      </c>
      <c r="D2313" s="15">
        <v>2006</v>
      </c>
      <c r="E2313" s="15"/>
      <c r="F2313" s="15" t="s">
        <v>963</v>
      </c>
      <c r="G2313" s="17"/>
      <c r="H2313" s="17"/>
      <c r="I2313" s="17">
        <v>560.76</v>
      </c>
      <c r="J2313" s="17">
        <v>560.76</v>
      </c>
      <c r="K2313" s="17">
        <v>560.76</v>
      </c>
      <c r="L2313" s="17">
        <v>560.76</v>
      </c>
      <c r="M2313" s="17">
        <v>560.76</v>
      </c>
      <c r="N2313" s="17">
        <v>560.76</v>
      </c>
    </row>
    <row r="2314" spans="2:14">
      <c r="B2314" s="15">
        <v>3839032</v>
      </c>
      <c r="C2314" s="16">
        <v>39012</v>
      </c>
      <c r="D2314" s="15">
        <v>2006</v>
      </c>
      <c r="E2314" s="15"/>
      <c r="F2314" s="15" t="s">
        <v>961</v>
      </c>
      <c r="G2314" s="17"/>
      <c r="H2314" s="17"/>
      <c r="I2314" s="17">
        <v>0</v>
      </c>
      <c r="J2314" s="17">
        <v>2227.58</v>
      </c>
      <c r="K2314" s="17">
        <v>2227.58</v>
      </c>
      <c r="L2314" s="17">
        <v>2227.58</v>
      </c>
      <c r="M2314" s="17">
        <v>2227.58</v>
      </c>
      <c r="N2314" s="17">
        <v>2227.58</v>
      </c>
    </row>
    <row r="2315" spans="2:14">
      <c r="B2315" s="15">
        <v>3839032</v>
      </c>
      <c r="C2315" s="16">
        <v>39012</v>
      </c>
      <c r="D2315" s="15">
        <v>2006</v>
      </c>
      <c r="E2315" s="15"/>
      <c r="F2315" s="15" t="s">
        <v>962</v>
      </c>
      <c r="G2315" s="17"/>
      <c r="H2315" s="17"/>
      <c r="I2315" s="17">
        <v>1364.88</v>
      </c>
      <c r="J2315" s="17">
        <v>0</v>
      </c>
      <c r="K2315" s="17">
        <v>0</v>
      </c>
      <c r="L2315" s="17">
        <v>0</v>
      </c>
      <c r="M2315" s="17">
        <v>0</v>
      </c>
      <c r="N2315" s="17">
        <v>0</v>
      </c>
    </row>
    <row r="2316" spans="2:14">
      <c r="B2316" s="15">
        <v>3839032</v>
      </c>
      <c r="C2316" s="16">
        <v>39012</v>
      </c>
      <c r="D2316" s="15">
        <v>2006</v>
      </c>
      <c r="E2316" s="15"/>
      <c r="F2316" s="15" t="s">
        <v>963</v>
      </c>
      <c r="G2316" s="17"/>
      <c r="H2316" s="17"/>
      <c r="I2316" s="17">
        <v>1364.88</v>
      </c>
      <c r="J2316" s="17">
        <v>2227.5700000000002</v>
      </c>
      <c r="K2316" s="17">
        <v>2227.5700000000002</v>
      </c>
      <c r="L2316" s="17">
        <v>2227.5700000000002</v>
      </c>
      <c r="M2316" s="17">
        <v>2227.5700000000002</v>
      </c>
      <c r="N2316" s="17">
        <v>2227.5700000000002</v>
      </c>
    </row>
    <row r="2317" spans="2:14">
      <c r="B2317" s="15">
        <v>3840949</v>
      </c>
      <c r="C2317" s="16">
        <v>39044</v>
      </c>
      <c r="D2317" s="15">
        <v>2006</v>
      </c>
      <c r="E2317" s="15"/>
      <c r="F2317" s="15" t="s">
        <v>961</v>
      </c>
      <c r="G2317" s="17"/>
      <c r="H2317" s="17"/>
      <c r="I2317" s="17">
        <v>0</v>
      </c>
      <c r="J2317" s="17">
        <v>0</v>
      </c>
      <c r="K2317" s="17">
        <v>0</v>
      </c>
      <c r="L2317" s="17">
        <v>0</v>
      </c>
      <c r="M2317" s="17">
        <v>0</v>
      </c>
      <c r="N2317" s="17">
        <v>0</v>
      </c>
    </row>
    <row r="2318" spans="2:14">
      <c r="B2318" s="15">
        <v>3840949</v>
      </c>
      <c r="C2318" s="16">
        <v>39044</v>
      </c>
      <c r="D2318" s="15">
        <v>2006</v>
      </c>
      <c r="E2318" s="15"/>
      <c r="F2318" s="15" t="s">
        <v>962</v>
      </c>
      <c r="G2318" s="17"/>
      <c r="H2318" s="17"/>
      <c r="I2318" s="17">
        <v>0</v>
      </c>
      <c r="J2318" s="17">
        <v>0</v>
      </c>
      <c r="K2318" s="17">
        <v>0</v>
      </c>
      <c r="L2318" s="17">
        <v>0</v>
      </c>
      <c r="M2318" s="17">
        <v>0</v>
      </c>
      <c r="N2318" s="17">
        <v>0</v>
      </c>
    </row>
    <row r="2319" spans="2:14">
      <c r="B2319" s="15">
        <v>3840949</v>
      </c>
      <c r="C2319" s="16">
        <v>39044</v>
      </c>
      <c r="D2319" s="15">
        <v>2006</v>
      </c>
      <c r="E2319" s="15"/>
      <c r="F2319" s="15" t="s">
        <v>963</v>
      </c>
      <c r="G2319" s="17"/>
      <c r="H2319" s="17"/>
      <c r="I2319" s="17">
        <v>0</v>
      </c>
      <c r="J2319" s="17">
        <v>0</v>
      </c>
      <c r="K2319" s="17">
        <v>0</v>
      </c>
      <c r="L2319" s="17">
        <v>0</v>
      </c>
      <c r="M2319" s="17">
        <v>0</v>
      </c>
      <c r="N2319" s="17">
        <v>0</v>
      </c>
    </row>
    <row r="2320" spans="2:14">
      <c r="B2320" s="15">
        <v>3892395</v>
      </c>
      <c r="C2320" s="16">
        <v>39035</v>
      </c>
      <c r="D2320" s="15">
        <v>2006</v>
      </c>
      <c r="E2320" s="15"/>
      <c r="F2320" s="15" t="s">
        <v>961</v>
      </c>
      <c r="G2320" s="17"/>
      <c r="H2320" s="17"/>
      <c r="I2320" s="17"/>
      <c r="J2320" s="17">
        <v>626.73</v>
      </c>
      <c r="K2320" s="17">
        <v>626.73</v>
      </c>
      <c r="L2320" s="17">
        <v>626.73</v>
      </c>
      <c r="M2320" s="17">
        <v>626.73</v>
      </c>
      <c r="N2320" s="17">
        <v>626.73</v>
      </c>
    </row>
    <row r="2321" spans="2:14">
      <c r="B2321" s="15">
        <v>3892395</v>
      </c>
      <c r="C2321" s="16">
        <v>39035</v>
      </c>
      <c r="D2321" s="15">
        <v>2006</v>
      </c>
      <c r="E2321" s="15"/>
      <c r="F2321" s="15" t="s">
        <v>962</v>
      </c>
      <c r="G2321" s="17"/>
      <c r="H2321" s="17"/>
      <c r="I2321" s="17"/>
      <c r="J2321" s="17">
        <v>0</v>
      </c>
      <c r="K2321" s="17">
        <v>0</v>
      </c>
      <c r="L2321" s="17">
        <v>0</v>
      </c>
      <c r="M2321" s="17">
        <v>0</v>
      </c>
      <c r="N2321" s="17">
        <v>0</v>
      </c>
    </row>
    <row r="2322" spans="2:14">
      <c r="B2322" s="15">
        <v>3892395</v>
      </c>
      <c r="C2322" s="16">
        <v>39035</v>
      </c>
      <c r="D2322" s="15">
        <v>2006</v>
      </c>
      <c r="E2322" s="15"/>
      <c r="F2322" s="15" t="s">
        <v>963</v>
      </c>
      <c r="G2322" s="17"/>
      <c r="H2322" s="17"/>
      <c r="I2322" s="17"/>
      <c r="J2322" s="17">
        <v>626.72</v>
      </c>
      <c r="K2322" s="17">
        <v>626.72</v>
      </c>
      <c r="L2322" s="17">
        <v>626.72</v>
      </c>
      <c r="M2322" s="17">
        <v>626.72</v>
      </c>
      <c r="N2322" s="17">
        <v>626.72</v>
      </c>
    </row>
    <row r="2323" spans="2:14">
      <c r="B2323" s="15">
        <v>3893831</v>
      </c>
      <c r="C2323" s="16">
        <v>39059</v>
      </c>
      <c r="D2323" s="15">
        <v>2006</v>
      </c>
      <c r="E2323" s="15"/>
      <c r="F2323" s="15" t="s">
        <v>961</v>
      </c>
      <c r="G2323" s="17"/>
      <c r="H2323" s="17"/>
      <c r="I2323" s="17"/>
      <c r="J2323" s="17">
        <v>0</v>
      </c>
      <c r="K2323" s="17">
        <v>0</v>
      </c>
      <c r="L2323" s="17">
        <v>0</v>
      </c>
      <c r="M2323" s="17">
        <v>0</v>
      </c>
      <c r="N2323" s="17">
        <v>0</v>
      </c>
    </row>
    <row r="2324" spans="2:14">
      <c r="B2324" s="15">
        <v>3893831</v>
      </c>
      <c r="C2324" s="16">
        <v>39059</v>
      </c>
      <c r="D2324" s="15">
        <v>2006</v>
      </c>
      <c r="E2324" s="15"/>
      <c r="F2324" s="15" t="s">
        <v>962</v>
      </c>
      <c r="G2324" s="17"/>
      <c r="H2324" s="17"/>
      <c r="I2324" s="17"/>
      <c r="J2324" s="17">
        <v>0</v>
      </c>
      <c r="K2324" s="17">
        <v>0</v>
      </c>
      <c r="L2324" s="17">
        <v>0</v>
      </c>
      <c r="M2324" s="17">
        <v>0</v>
      </c>
      <c r="N2324" s="17">
        <v>0</v>
      </c>
    </row>
    <row r="2325" spans="2:14">
      <c r="B2325" s="15">
        <v>3893831</v>
      </c>
      <c r="C2325" s="16">
        <v>39059</v>
      </c>
      <c r="D2325" s="15">
        <v>2006</v>
      </c>
      <c r="E2325" s="15"/>
      <c r="F2325" s="15" t="s">
        <v>963</v>
      </c>
      <c r="G2325" s="17"/>
      <c r="H2325" s="17"/>
      <c r="I2325" s="17"/>
      <c r="J2325" s="17">
        <v>0</v>
      </c>
      <c r="K2325" s="17">
        <v>0</v>
      </c>
      <c r="L2325" s="17">
        <v>0</v>
      </c>
      <c r="M2325" s="17">
        <v>0</v>
      </c>
      <c r="N2325" s="17">
        <v>0</v>
      </c>
    </row>
    <row r="2326" spans="2:14">
      <c r="B2326" s="15">
        <v>3906047</v>
      </c>
      <c r="C2326" s="16">
        <v>38750</v>
      </c>
      <c r="D2326" s="15">
        <v>2006</v>
      </c>
      <c r="E2326" s="15"/>
      <c r="F2326" s="15" t="s">
        <v>961</v>
      </c>
      <c r="G2326" s="17"/>
      <c r="H2326" s="17"/>
      <c r="I2326" s="17"/>
      <c r="J2326" s="17">
        <v>3268.5</v>
      </c>
      <c r="K2326" s="17">
        <v>3268.5</v>
      </c>
      <c r="L2326" s="17">
        <v>3268.5</v>
      </c>
      <c r="M2326" s="17">
        <v>3268.5</v>
      </c>
      <c r="N2326" s="17">
        <v>3268.5</v>
      </c>
    </row>
    <row r="2327" spans="2:14">
      <c r="B2327" s="15">
        <v>3906047</v>
      </c>
      <c r="C2327" s="16">
        <v>38750</v>
      </c>
      <c r="D2327" s="15">
        <v>2006</v>
      </c>
      <c r="E2327" s="15"/>
      <c r="F2327" s="15" t="s">
        <v>962</v>
      </c>
      <c r="G2327" s="17"/>
      <c r="H2327" s="17"/>
      <c r="I2327" s="17"/>
      <c r="J2327" s="17">
        <v>0</v>
      </c>
      <c r="K2327" s="17">
        <v>0</v>
      </c>
      <c r="L2327" s="17">
        <v>0</v>
      </c>
      <c r="M2327" s="17">
        <v>0</v>
      </c>
      <c r="N2327" s="17">
        <v>0</v>
      </c>
    </row>
    <row r="2328" spans="2:14">
      <c r="B2328" s="15">
        <v>3906047</v>
      </c>
      <c r="C2328" s="16">
        <v>38750</v>
      </c>
      <c r="D2328" s="15">
        <v>2006</v>
      </c>
      <c r="E2328" s="15"/>
      <c r="F2328" s="15" t="s">
        <v>963</v>
      </c>
      <c r="G2328" s="17"/>
      <c r="H2328" s="17"/>
      <c r="I2328" s="17"/>
      <c r="J2328" s="17">
        <v>2551.2199999999998</v>
      </c>
      <c r="K2328" s="17">
        <v>2551.2199999999998</v>
      </c>
      <c r="L2328" s="17">
        <v>2551.2199999999998</v>
      </c>
      <c r="M2328" s="17">
        <v>2551.2199999999998</v>
      </c>
      <c r="N2328" s="17">
        <v>2551.2199999999998</v>
      </c>
    </row>
    <row r="2329" spans="2:14">
      <c r="B2329" s="15">
        <v>3912805</v>
      </c>
      <c r="C2329" s="16">
        <v>39084</v>
      </c>
      <c r="D2329" s="15">
        <v>2007</v>
      </c>
      <c r="E2329" s="15"/>
      <c r="F2329" s="15" t="s">
        <v>961</v>
      </c>
      <c r="G2329" s="17"/>
      <c r="H2329" s="17"/>
      <c r="I2329" s="17"/>
      <c r="J2329" s="17">
        <v>0</v>
      </c>
      <c r="K2329" s="17">
        <v>0</v>
      </c>
      <c r="L2329" s="17">
        <v>0</v>
      </c>
      <c r="M2329" s="17">
        <v>0</v>
      </c>
      <c r="N2329" s="17">
        <v>0</v>
      </c>
    </row>
    <row r="2330" spans="2:14">
      <c r="B2330" s="15">
        <v>3912805</v>
      </c>
      <c r="C2330" s="16">
        <v>39084</v>
      </c>
      <c r="D2330" s="15">
        <v>2007</v>
      </c>
      <c r="E2330" s="15"/>
      <c r="F2330" s="15" t="s">
        <v>962</v>
      </c>
      <c r="G2330" s="17"/>
      <c r="H2330" s="17"/>
      <c r="I2330" s="17"/>
      <c r="J2330" s="17">
        <v>0</v>
      </c>
      <c r="K2330" s="17">
        <v>0</v>
      </c>
      <c r="L2330" s="17">
        <v>0</v>
      </c>
      <c r="M2330" s="17">
        <v>0</v>
      </c>
      <c r="N2330" s="17">
        <v>0</v>
      </c>
    </row>
    <row r="2331" spans="2:14">
      <c r="B2331" s="15">
        <v>3912805</v>
      </c>
      <c r="C2331" s="16">
        <v>39084</v>
      </c>
      <c r="D2331" s="15">
        <v>2007</v>
      </c>
      <c r="E2331" s="15"/>
      <c r="F2331" s="15" t="s">
        <v>963</v>
      </c>
      <c r="G2331" s="17"/>
      <c r="H2331" s="17"/>
      <c r="I2331" s="17"/>
      <c r="J2331" s="17">
        <v>5028.01</v>
      </c>
      <c r="K2331" s="17">
        <v>5028.01</v>
      </c>
      <c r="L2331" s="17">
        <v>5028.01</v>
      </c>
      <c r="M2331" s="17">
        <v>5028.01</v>
      </c>
      <c r="N2331" s="17">
        <v>5028.01</v>
      </c>
    </row>
    <row r="2332" spans="2:14">
      <c r="B2332" s="15">
        <v>3940525</v>
      </c>
      <c r="C2332" s="16">
        <v>38973</v>
      </c>
      <c r="D2332" s="15">
        <v>2006</v>
      </c>
      <c r="E2332" s="15"/>
      <c r="F2332" s="15" t="s">
        <v>961</v>
      </c>
      <c r="G2332" s="17"/>
      <c r="H2332" s="17"/>
      <c r="I2332" s="17"/>
      <c r="J2332" s="17">
        <v>1177.05</v>
      </c>
      <c r="K2332" s="17">
        <v>1177.05</v>
      </c>
      <c r="L2332" s="17">
        <v>1177.05</v>
      </c>
      <c r="M2332" s="17">
        <v>1177.05</v>
      </c>
      <c r="N2332" s="17">
        <v>1177.05</v>
      </c>
    </row>
    <row r="2333" spans="2:14">
      <c r="B2333" s="15">
        <v>3940525</v>
      </c>
      <c r="C2333" s="16">
        <v>38973</v>
      </c>
      <c r="D2333" s="15">
        <v>2006</v>
      </c>
      <c r="E2333" s="15"/>
      <c r="F2333" s="15" t="s">
        <v>962</v>
      </c>
      <c r="G2333" s="17"/>
      <c r="H2333" s="17"/>
      <c r="I2333" s="17"/>
      <c r="J2333" s="17">
        <v>0</v>
      </c>
      <c r="K2333" s="17">
        <v>0</v>
      </c>
      <c r="L2333" s="17">
        <v>0</v>
      </c>
      <c r="M2333" s="17">
        <v>0</v>
      </c>
      <c r="N2333" s="17">
        <v>0</v>
      </c>
    </row>
    <row r="2334" spans="2:14">
      <c r="B2334" s="15">
        <v>3940525</v>
      </c>
      <c r="C2334" s="16">
        <v>38973</v>
      </c>
      <c r="D2334" s="15">
        <v>2006</v>
      </c>
      <c r="E2334" s="15"/>
      <c r="F2334" s="15" t="s">
        <v>963</v>
      </c>
      <c r="G2334" s="17"/>
      <c r="H2334" s="17"/>
      <c r="I2334" s="17"/>
      <c r="J2334" s="17">
        <v>1177.04</v>
      </c>
      <c r="K2334" s="17">
        <v>1177.04</v>
      </c>
      <c r="L2334" s="17">
        <v>1177.04</v>
      </c>
      <c r="M2334" s="17">
        <v>1177.04</v>
      </c>
      <c r="N2334" s="17">
        <v>1177.04</v>
      </c>
    </row>
    <row r="2335" spans="2:14">
      <c r="B2335" s="15">
        <v>3951191</v>
      </c>
      <c r="C2335" s="16">
        <v>38912</v>
      </c>
      <c r="D2335" s="15">
        <v>2006</v>
      </c>
      <c r="E2335" s="15"/>
      <c r="F2335" s="15" t="s">
        <v>961</v>
      </c>
      <c r="G2335" s="17"/>
      <c r="H2335" s="17"/>
      <c r="I2335" s="17"/>
      <c r="J2335" s="17">
        <v>2545.98</v>
      </c>
      <c r="K2335" s="17">
        <v>2545.98</v>
      </c>
      <c r="L2335" s="17">
        <v>2545.98</v>
      </c>
      <c r="M2335" s="17">
        <v>2545.98</v>
      </c>
      <c r="N2335" s="17">
        <v>2545.98</v>
      </c>
    </row>
    <row r="2336" spans="2:14">
      <c r="B2336" s="15">
        <v>3951191</v>
      </c>
      <c r="C2336" s="16">
        <v>38912</v>
      </c>
      <c r="D2336" s="15">
        <v>2006</v>
      </c>
      <c r="E2336" s="15"/>
      <c r="F2336" s="15" t="s">
        <v>962</v>
      </c>
      <c r="G2336" s="17"/>
      <c r="H2336" s="17"/>
      <c r="I2336" s="17"/>
      <c r="J2336" s="17">
        <v>5.42</v>
      </c>
      <c r="K2336" s="17">
        <v>5.42</v>
      </c>
      <c r="L2336" s="17">
        <v>5.42</v>
      </c>
      <c r="M2336" s="17">
        <v>5.42</v>
      </c>
      <c r="N2336" s="17">
        <v>5.16</v>
      </c>
    </row>
    <row r="2337" spans="2:14">
      <c r="B2337" s="15">
        <v>3951191</v>
      </c>
      <c r="C2337" s="16">
        <v>38912</v>
      </c>
      <c r="D2337" s="15">
        <v>2006</v>
      </c>
      <c r="E2337" s="15"/>
      <c r="F2337" s="15" t="s">
        <v>963</v>
      </c>
      <c r="G2337" s="17"/>
      <c r="H2337" s="17"/>
      <c r="I2337" s="17"/>
      <c r="J2337" s="17">
        <v>2551.4</v>
      </c>
      <c r="K2337" s="17">
        <v>2551.4</v>
      </c>
      <c r="L2337" s="17">
        <v>2551.4</v>
      </c>
      <c r="M2337" s="17">
        <v>2551.4</v>
      </c>
      <c r="N2337" s="17">
        <v>2551.14</v>
      </c>
    </row>
    <row r="2338" spans="2:14">
      <c r="B2338" s="15">
        <v>3969177</v>
      </c>
      <c r="C2338" s="16">
        <v>39092</v>
      </c>
      <c r="D2338" s="15">
        <v>2007</v>
      </c>
      <c r="E2338" s="15"/>
      <c r="F2338" s="15" t="s">
        <v>961</v>
      </c>
      <c r="G2338" s="17"/>
      <c r="H2338" s="17"/>
      <c r="I2338" s="17"/>
      <c r="J2338" s="17">
        <v>0</v>
      </c>
      <c r="K2338" s="17">
        <v>0</v>
      </c>
      <c r="L2338" s="17">
        <v>0</v>
      </c>
      <c r="M2338" s="17">
        <v>0</v>
      </c>
      <c r="N2338" s="17">
        <v>0</v>
      </c>
    </row>
    <row r="2339" spans="2:14">
      <c r="B2339" s="15">
        <v>3969177</v>
      </c>
      <c r="C2339" s="16">
        <v>39092</v>
      </c>
      <c r="D2339" s="15">
        <v>2007</v>
      </c>
      <c r="E2339" s="15"/>
      <c r="F2339" s="15" t="s">
        <v>962</v>
      </c>
      <c r="G2339" s="17"/>
      <c r="H2339" s="17"/>
      <c r="I2339" s="17"/>
      <c r="J2339" s="17">
        <v>0</v>
      </c>
      <c r="K2339" s="17">
        <v>0</v>
      </c>
      <c r="L2339" s="17">
        <v>0</v>
      </c>
      <c r="M2339" s="17">
        <v>0</v>
      </c>
      <c r="N2339" s="17">
        <v>0</v>
      </c>
    </row>
    <row r="2340" spans="2:14">
      <c r="B2340" s="15">
        <v>3969177</v>
      </c>
      <c r="C2340" s="16">
        <v>39092</v>
      </c>
      <c r="D2340" s="15">
        <v>2007</v>
      </c>
      <c r="E2340" s="15"/>
      <c r="F2340" s="15" t="s">
        <v>963</v>
      </c>
      <c r="G2340" s="17"/>
      <c r="H2340" s="17"/>
      <c r="I2340" s="17"/>
      <c r="J2340" s="17">
        <v>17316.18</v>
      </c>
      <c r="K2340" s="17">
        <v>18199.939999999999</v>
      </c>
      <c r="L2340" s="17">
        <v>18199.939999999999</v>
      </c>
      <c r="M2340" s="17">
        <v>18199.939999999999</v>
      </c>
      <c r="N2340" s="17">
        <v>18199.939999999999</v>
      </c>
    </row>
    <row r="2341" spans="2:14">
      <c r="B2341" s="15">
        <v>3988326</v>
      </c>
      <c r="C2341" s="16">
        <v>38996</v>
      </c>
      <c r="D2341" s="15">
        <v>2006</v>
      </c>
      <c r="E2341" s="15"/>
      <c r="F2341" s="15" t="s">
        <v>961</v>
      </c>
      <c r="G2341" s="17"/>
      <c r="H2341" s="17"/>
      <c r="I2341" s="17"/>
      <c r="J2341" s="17">
        <v>0</v>
      </c>
      <c r="K2341" s="17">
        <v>0</v>
      </c>
      <c r="L2341" s="17">
        <v>0</v>
      </c>
      <c r="M2341" s="17">
        <v>0</v>
      </c>
      <c r="N2341" s="17">
        <v>0</v>
      </c>
    </row>
    <row r="2342" spans="2:14">
      <c r="B2342" s="15">
        <v>3988326</v>
      </c>
      <c r="C2342" s="16">
        <v>38996</v>
      </c>
      <c r="D2342" s="15">
        <v>2006</v>
      </c>
      <c r="E2342" s="15"/>
      <c r="F2342" s="15" t="s">
        <v>962</v>
      </c>
      <c r="G2342" s="17"/>
      <c r="H2342" s="17"/>
      <c r="I2342" s="17"/>
      <c r="J2342" s="17">
        <v>0</v>
      </c>
      <c r="K2342" s="17">
        <v>0</v>
      </c>
      <c r="L2342" s="17">
        <v>0</v>
      </c>
      <c r="M2342" s="17">
        <v>0</v>
      </c>
      <c r="N2342" s="17">
        <v>0</v>
      </c>
    </row>
    <row r="2343" spans="2:14">
      <c r="B2343" s="15">
        <v>3988326</v>
      </c>
      <c r="C2343" s="16">
        <v>38996</v>
      </c>
      <c r="D2343" s="15">
        <v>2006</v>
      </c>
      <c r="E2343" s="15"/>
      <c r="F2343" s="15" t="s">
        <v>963</v>
      </c>
      <c r="G2343" s="17"/>
      <c r="H2343" s="17"/>
      <c r="I2343" s="17"/>
      <c r="J2343" s="17">
        <v>941.43</v>
      </c>
      <c r="K2343" s="17">
        <v>941.43</v>
      </c>
      <c r="L2343" s="17">
        <v>941.43</v>
      </c>
      <c r="M2343" s="17">
        <v>941.43</v>
      </c>
      <c r="N2343" s="17">
        <v>941.43</v>
      </c>
    </row>
    <row r="2344" spans="2:14">
      <c r="B2344" s="15">
        <v>3998705</v>
      </c>
      <c r="C2344" s="16">
        <v>39037</v>
      </c>
      <c r="D2344" s="15">
        <v>2006</v>
      </c>
      <c r="E2344" s="15"/>
      <c r="F2344" s="15" t="s">
        <v>961</v>
      </c>
      <c r="G2344" s="17"/>
      <c r="H2344" s="17"/>
      <c r="I2344" s="17"/>
      <c r="J2344" s="17">
        <v>0</v>
      </c>
      <c r="K2344" s="17">
        <v>0</v>
      </c>
      <c r="L2344" s="17">
        <v>0</v>
      </c>
      <c r="M2344" s="17">
        <v>0</v>
      </c>
      <c r="N2344" s="17">
        <v>0</v>
      </c>
    </row>
    <row r="2345" spans="2:14">
      <c r="B2345" s="15">
        <v>3998705</v>
      </c>
      <c r="C2345" s="16">
        <v>39037</v>
      </c>
      <c r="D2345" s="15">
        <v>2006</v>
      </c>
      <c r="E2345" s="15"/>
      <c r="F2345" s="15" t="s">
        <v>962</v>
      </c>
      <c r="G2345" s="17"/>
      <c r="H2345" s="17"/>
      <c r="I2345" s="17"/>
      <c r="J2345" s="17">
        <v>0</v>
      </c>
      <c r="K2345" s="17">
        <v>0</v>
      </c>
      <c r="L2345" s="17">
        <v>0</v>
      </c>
      <c r="M2345" s="17">
        <v>0</v>
      </c>
      <c r="N2345" s="17">
        <v>0</v>
      </c>
    </row>
    <row r="2346" spans="2:14">
      <c r="B2346" s="15">
        <v>3998705</v>
      </c>
      <c r="C2346" s="16">
        <v>39037</v>
      </c>
      <c r="D2346" s="15">
        <v>2006</v>
      </c>
      <c r="E2346" s="15"/>
      <c r="F2346" s="15" t="s">
        <v>963</v>
      </c>
      <c r="G2346" s="17"/>
      <c r="H2346" s="17"/>
      <c r="I2346" s="17"/>
      <c r="J2346" s="17">
        <v>814.2</v>
      </c>
      <c r="K2346" s="17">
        <v>814.2</v>
      </c>
      <c r="L2346" s="17">
        <v>814.2</v>
      </c>
      <c r="M2346" s="17">
        <v>814.2</v>
      </c>
      <c r="N2346" s="17">
        <v>814.2</v>
      </c>
    </row>
    <row r="2347" spans="2:14">
      <c r="B2347" s="15">
        <v>3998754</v>
      </c>
      <c r="C2347" s="16">
        <v>39066</v>
      </c>
      <c r="D2347" s="15">
        <v>2006</v>
      </c>
      <c r="E2347" s="15"/>
      <c r="F2347" s="15" t="s">
        <v>961</v>
      </c>
      <c r="G2347" s="17"/>
      <c r="H2347" s="17"/>
      <c r="I2347" s="17"/>
      <c r="J2347" s="17">
        <v>0</v>
      </c>
      <c r="K2347" s="17">
        <v>0</v>
      </c>
      <c r="L2347" s="17">
        <v>0</v>
      </c>
      <c r="M2347" s="17">
        <v>0</v>
      </c>
      <c r="N2347" s="17">
        <v>0</v>
      </c>
    </row>
    <row r="2348" spans="2:14">
      <c r="B2348" s="15">
        <v>3998754</v>
      </c>
      <c r="C2348" s="16">
        <v>39066</v>
      </c>
      <c r="D2348" s="15">
        <v>2006</v>
      </c>
      <c r="E2348" s="15"/>
      <c r="F2348" s="15" t="s">
        <v>962</v>
      </c>
      <c r="G2348" s="17"/>
      <c r="H2348" s="17"/>
      <c r="I2348" s="17"/>
      <c r="J2348" s="17">
        <v>0</v>
      </c>
      <c r="K2348" s="17">
        <v>0</v>
      </c>
      <c r="L2348" s="17">
        <v>0</v>
      </c>
      <c r="M2348" s="17">
        <v>0</v>
      </c>
      <c r="N2348" s="17">
        <v>0</v>
      </c>
    </row>
    <row r="2349" spans="2:14">
      <c r="B2349" s="15">
        <v>3998754</v>
      </c>
      <c r="C2349" s="16">
        <v>39066</v>
      </c>
      <c r="D2349" s="15">
        <v>2006</v>
      </c>
      <c r="E2349" s="15"/>
      <c r="F2349" s="15" t="s">
        <v>963</v>
      </c>
      <c r="G2349" s="17"/>
      <c r="H2349" s="17"/>
      <c r="I2349" s="17"/>
      <c r="J2349" s="17">
        <v>849.83</v>
      </c>
      <c r="K2349" s="17">
        <v>849.83</v>
      </c>
      <c r="L2349" s="17">
        <v>849.83</v>
      </c>
      <c r="M2349" s="17">
        <v>849.83</v>
      </c>
      <c r="N2349" s="17">
        <v>849.83</v>
      </c>
    </row>
    <row r="2350" spans="2:14">
      <c r="B2350" s="15">
        <v>3998960</v>
      </c>
      <c r="C2350" s="16">
        <v>39064</v>
      </c>
      <c r="D2350" s="15">
        <v>2006</v>
      </c>
      <c r="E2350" s="15"/>
      <c r="F2350" s="15" t="s">
        <v>961</v>
      </c>
      <c r="G2350" s="17"/>
      <c r="H2350" s="17"/>
      <c r="I2350" s="17"/>
      <c r="J2350" s="17">
        <v>0</v>
      </c>
      <c r="K2350" s="17">
        <v>0</v>
      </c>
      <c r="L2350" s="17">
        <v>0</v>
      </c>
      <c r="M2350" s="17">
        <v>0</v>
      </c>
      <c r="N2350" s="17">
        <v>0</v>
      </c>
    </row>
    <row r="2351" spans="2:14">
      <c r="B2351" s="15">
        <v>3998960</v>
      </c>
      <c r="C2351" s="16">
        <v>39064</v>
      </c>
      <c r="D2351" s="15">
        <v>2006</v>
      </c>
      <c r="E2351" s="15"/>
      <c r="F2351" s="15" t="s">
        <v>962</v>
      </c>
      <c r="G2351" s="17"/>
      <c r="H2351" s="17"/>
      <c r="I2351" s="17"/>
      <c r="J2351" s="17">
        <v>0</v>
      </c>
      <c r="K2351" s="17">
        <v>0</v>
      </c>
      <c r="L2351" s="17">
        <v>0</v>
      </c>
      <c r="M2351" s="17">
        <v>0</v>
      </c>
      <c r="N2351" s="17">
        <v>0</v>
      </c>
    </row>
    <row r="2352" spans="2:14">
      <c r="B2352" s="15">
        <v>3998960</v>
      </c>
      <c r="C2352" s="16">
        <v>39064</v>
      </c>
      <c r="D2352" s="15">
        <v>2006</v>
      </c>
      <c r="E2352" s="15"/>
      <c r="F2352" s="15" t="s">
        <v>963</v>
      </c>
      <c r="G2352" s="17"/>
      <c r="H2352" s="17"/>
      <c r="I2352" s="17"/>
      <c r="J2352" s="17">
        <v>865.09</v>
      </c>
      <c r="K2352" s="17">
        <v>865.09</v>
      </c>
      <c r="L2352" s="17">
        <v>865.09</v>
      </c>
      <c r="M2352" s="17">
        <v>865.09</v>
      </c>
      <c r="N2352" s="17">
        <v>865.09</v>
      </c>
    </row>
    <row r="2353" spans="2:14">
      <c r="B2353" s="15">
        <v>4000758</v>
      </c>
      <c r="C2353" s="16">
        <v>39097</v>
      </c>
      <c r="D2353" s="15">
        <v>2007</v>
      </c>
      <c r="E2353" s="15"/>
      <c r="F2353" s="15" t="s">
        <v>961</v>
      </c>
      <c r="G2353" s="17"/>
      <c r="H2353" s="17"/>
      <c r="I2353" s="17"/>
      <c r="J2353" s="17">
        <v>0</v>
      </c>
      <c r="K2353" s="17">
        <v>0</v>
      </c>
      <c r="L2353" s="17">
        <v>0</v>
      </c>
      <c r="M2353" s="17">
        <v>0</v>
      </c>
      <c r="N2353" s="17">
        <v>0</v>
      </c>
    </row>
    <row r="2354" spans="2:14">
      <c r="B2354" s="15">
        <v>4000758</v>
      </c>
      <c r="C2354" s="16">
        <v>39097</v>
      </c>
      <c r="D2354" s="15">
        <v>2007</v>
      </c>
      <c r="E2354" s="15"/>
      <c r="F2354" s="15" t="s">
        <v>962</v>
      </c>
      <c r="G2354" s="17"/>
      <c r="H2354" s="17"/>
      <c r="I2354" s="17"/>
      <c r="J2354" s="17">
        <v>0</v>
      </c>
      <c r="K2354" s="17">
        <v>0</v>
      </c>
      <c r="L2354" s="17">
        <v>0</v>
      </c>
      <c r="M2354" s="17">
        <v>0</v>
      </c>
      <c r="N2354" s="17">
        <v>0</v>
      </c>
    </row>
    <row r="2355" spans="2:14">
      <c r="B2355" s="15">
        <v>4000758</v>
      </c>
      <c r="C2355" s="16">
        <v>39097</v>
      </c>
      <c r="D2355" s="15">
        <v>2007</v>
      </c>
      <c r="E2355" s="15"/>
      <c r="F2355" s="15" t="s">
        <v>963</v>
      </c>
      <c r="G2355" s="17"/>
      <c r="H2355" s="17"/>
      <c r="I2355" s="17"/>
      <c r="J2355" s="17">
        <v>3030.23</v>
      </c>
      <c r="K2355" s="17">
        <v>3030.23</v>
      </c>
      <c r="L2355" s="17">
        <v>4774.5</v>
      </c>
      <c r="M2355" s="17">
        <v>4774.5</v>
      </c>
      <c r="N2355" s="17">
        <v>4774.5</v>
      </c>
    </row>
    <row r="2356" spans="2:14">
      <c r="B2356" s="15">
        <v>4007035</v>
      </c>
      <c r="C2356" s="16">
        <v>39058</v>
      </c>
      <c r="D2356" s="15">
        <v>2006</v>
      </c>
      <c r="E2356" s="15"/>
      <c r="F2356" s="15" t="s">
        <v>961</v>
      </c>
      <c r="G2356" s="17"/>
      <c r="H2356" s="17"/>
      <c r="I2356" s="17"/>
      <c r="J2356" s="17">
        <v>2228.1999999999998</v>
      </c>
      <c r="K2356" s="17">
        <v>2228.1999999999998</v>
      </c>
      <c r="L2356" s="17">
        <v>2228.1999999999998</v>
      </c>
      <c r="M2356" s="17">
        <v>2228.1999999999998</v>
      </c>
      <c r="N2356" s="17">
        <v>2228.1999999999998</v>
      </c>
    </row>
    <row r="2357" spans="2:14">
      <c r="B2357" s="15">
        <v>4007035</v>
      </c>
      <c r="C2357" s="16">
        <v>39058</v>
      </c>
      <c r="D2357" s="15">
        <v>2006</v>
      </c>
      <c r="E2357" s="15"/>
      <c r="F2357" s="15" t="s">
        <v>962</v>
      </c>
      <c r="G2357" s="17"/>
      <c r="H2357" s="17"/>
      <c r="I2357" s="17"/>
      <c r="J2357" s="17">
        <v>0.46</v>
      </c>
      <c r="K2357" s="17">
        <v>0.46</v>
      </c>
      <c r="L2357" s="17">
        <v>0.46</v>
      </c>
      <c r="M2357" s="17">
        <v>0.46</v>
      </c>
      <c r="N2357" s="17">
        <v>0.46</v>
      </c>
    </row>
    <row r="2358" spans="2:14">
      <c r="B2358" s="15">
        <v>4007035</v>
      </c>
      <c r="C2358" s="16">
        <v>39058</v>
      </c>
      <c r="D2358" s="15">
        <v>2006</v>
      </c>
      <c r="E2358" s="15"/>
      <c r="F2358" s="15" t="s">
        <v>963</v>
      </c>
      <c r="G2358" s="17"/>
      <c r="H2358" s="17"/>
      <c r="I2358" s="17"/>
      <c r="J2358" s="17">
        <v>2228.66</v>
      </c>
      <c r="K2358" s="17">
        <v>2228.66</v>
      </c>
      <c r="L2358" s="17">
        <v>2228.66</v>
      </c>
      <c r="M2358" s="17">
        <v>2228.66</v>
      </c>
      <c r="N2358" s="17">
        <v>2228.66</v>
      </c>
    </row>
    <row r="2359" spans="2:14">
      <c r="B2359" s="15">
        <v>4028296</v>
      </c>
      <c r="C2359" s="16">
        <v>39069</v>
      </c>
      <c r="D2359" s="15">
        <v>2006</v>
      </c>
      <c r="E2359" s="15"/>
      <c r="F2359" s="15" t="s">
        <v>961</v>
      </c>
      <c r="G2359" s="17"/>
      <c r="H2359" s="17"/>
      <c r="I2359" s="17"/>
      <c r="J2359" s="17">
        <v>2850</v>
      </c>
      <c r="K2359" s="17">
        <v>2850</v>
      </c>
      <c r="L2359" s="17">
        <v>2850</v>
      </c>
      <c r="M2359" s="17">
        <v>2850</v>
      </c>
      <c r="N2359" s="17">
        <v>2850</v>
      </c>
    </row>
    <row r="2360" spans="2:14">
      <c r="B2360" s="15">
        <v>4028296</v>
      </c>
      <c r="C2360" s="16">
        <v>39069</v>
      </c>
      <c r="D2360" s="15">
        <v>2006</v>
      </c>
      <c r="E2360" s="15"/>
      <c r="F2360" s="15" t="s">
        <v>962</v>
      </c>
      <c r="G2360" s="17"/>
      <c r="H2360" s="17"/>
      <c r="I2360" s="17"/>
      <c r="J2360" s="17">
        <v>0</v>
      </c>
      <c r="K2360" s="17">
        <v>0</v>
      </c>
      <c r="L2360" s="17">
        <v>0</v>
      </c>
      <c r="M2360" s="17">
        <v>0</v>
      </c>
      <c r="N2360" s="17">
        <v>0</v>
      </c>
    </row>
    <row r="2361" spans="2:14">
      <c r="B2361" s="15">
        <v>4028296</v>
      </c>
      <c r="C2361" s="16">
        <v>39069</v>
      </c>
      <c r="D2361" s="15">
        <v>2006</v>
      </c>
      <c r="E2361" s="15"/>
      <c r="F2361" s="15" t="s">
        <v>963</v>
      </c>
      <c r="G2361" s="17"/>
      <c r="H2361" s="17"/>
      <c r="I2361" s="17"/>
      <c r="J2361" s="17">
        <v>2850</v>
      </c>
      <c r="K2361" s="17">
        <v>2850</v>
      </c>
      <c r="L2361" s="17">
        <v>2850</v>
      </c>
      <c r="M2361" s="17">
        <v>2850</v>
      </c>
      <c r="N2361" s="17">
        <v>2850</v>
      </c>
    </row>
    <row r="2362" spans="2:14">
      <c r="B2362" s="15">
        <v>4028320</v>
      </c>
      <c r="C2362" s="16">
        <v>39032</v>
      </c>
      <c r="D2362" s="15">
        <v>2006</v>
      </c>
      <c r="E2362" s="15"/>
      <c r="F2362" s="15" t="s">
        <v>961</v>
      </c>
      <c r="G2362" s="17"/>
      <c r="H2362" s="17"/>
      <c r="I2362" s="17"/>
      <c r="J2362" s="17">
        <v>2228.29</v>
      </c>
      <c r="K2362" s="17">
        <v>2228.29</v>
      </c>
      <c r="L2362" s="17">
        <v>2228.29</v>
      </c>
      <c r="M2362" s="17">
        <v>2228.29</v>
      </c>
      <c r="N2362" s="17">
        <v>2228.29</v>
      </c>
    </row>
    <row r="2363" spans="2:14">
      <c r="B2363" s="15">
        <v>4028320</v>
      </c>
      <c r="C2363" s="16">
        <v>39032</v>
      </c>
      <c r="D2363" s="15">
        <v>2006</v>
      </c>
      <c r="E2363" s="15"/>
      <c r="F2363" s="15" t="s">
        <v>962</v>
      </c>
      <c r="G2363" s="17"/>
      <c r="H2363" s="17"/>
      <c r="I2363" s="17"/>
      <c r="J2363" s="17">
        <v>0</v>
      </c>
      <c r="K2363" s="17">
        <v>0</v>
      </c>
      <c r="L2363" s="17">
        <v>0</v>
      </c>
      <c r="M2363" s="17">
        <v>0</v>
      </c>
      <c r="N2363" s="17">
        <v>0</v>
      </c>
    </row>
    <row r="2364" spans="2:14">
      <c r="B2364" s="15">
        <v>4028320</v>
      </c>
      <c r="C2364" s="16">
        <v>39032</v>
      </c>
      <c r="D2364" s="15">
        <v>2006</v>
      </c>
      <c r="E2364" s="15"/>
      <c r="F2364" s="15" t="s">
        <v>963</v>
      </c>
      <c r="G2364" s="17"/>
      <c r="H2364" s="17"/>
      <c r="I2364" s="17"/>
      <c r="J2364" s="17">
        <v>2228.2800000000002</v>
      </c>
      <c r="K2364" s="17">
        <v>2228.2800000000002</v>
      </c>
      <c r="L2364" s="17">
        <v>2228.2800000000002</v>
      </c>
      <c r="M2364" s="17">
        <v>2228.2800000000002</v>
      </c>
      <c r="N2364" s="17">
        <v>2228.2800000000002</v>
      </c>
    </row>
    <row r="2365" spans="2:14">
      <c r="B2365" s="15">
        <v>4048849</v>
      </c>
      <c r="C2365" s="16">
        <v>39103</v>
      </c>
      <c r="D2365" s="15">
        <v>2007</v>
      </c>
      <c r="E2365" s="15"/>
      <c r="F2365" s="15" t="s">
        <v>961</v>
      </c>
      <c r="G2365" s="17"/>
      <c r="H2365" s="17"/>
      <c r="I2365" s="17"/>
      <c r="J2365" s="17">
        <v>0</v>
      </c>
      <c r="K2365" s="17">
        <v>0</v>
      </c>
      <c r="L2365" s="17">
        <v>0</v>
      </c>
      <c r="M2365" s="17">
        <v>0</v>
      </c>
      <c r="N2365" s="17">
        <v>0</v>
      </c>
    </row>
    <row r="2366" spans="2:14">
      <c r="B2366" s="15">
        <v>4048849</v>
      </c>
      <c r="C2366" s="16">
        <v>39103</v>
      </c>
      <c r="D2366" s="15">
        <v>2007</v>
      </c>
      <c r="E2366" s="15"/>
      <c r="F2366" s="15" t="s">
        <v>962</v>
      </c>
      <c r="G2366" s="17"/>
      <c r="H2366" s="17"/>
      <c r="I2366" s="17"/>
      <c r="J2366" s="17">
        <v>0</v>
      </c>
      <c r="K2366" s="17">
        <v>0</v>
      </c>
      <c r="L2366" s="17">
        <v>0</v>
      </c>
      <c r="M2366" s="17">
        <v>0</v>
      </c>
      <c r="N2366" s="17">
        <v>0</v>
      </c>
    </row>
    <row r="2367" spans="2:14">
      <c r="B2367" s="15">
        <v>4048849</v>
      </c>
      <c r="C2367" s="16">
        <v>39103</v>
      </c>
      <c r="D2367" s="15">
        <v>2007</v>
      </c>
      <c r="E2367" s="15"/>
      <c r="F2367" s="15" t="s">
        <v>963</v>
      </c>
      <c r="G2367" s="17"/>
      <c r="H2367" s="17"/>
      <c r="I2367" s="17"/>
      <c r="J2367" s="17">
        <v>5348.35</v>
      </c>
      <c r="K2367" s="17">
        <v>8115.81</v>
      </c>
      <c r="L2367" s="17">
        <v>8115.81</v>
      </c>
      <c r="M2367" s="17">
        <v>8115.81</v>
      </c>
      <c r="N2367" s="17">
        <v>8115.81</v>
      </c>
    </row>
    <row r="2368" spans="2:14">
      <c r="B2368" s="15">
        <v>4084422</v>
      </c>
      <c r="C2368" s="16">
        <v>39100</v>
      </c>
      <c r="D2368" s="15">
        <v>2007</v>
      </c>
      <c r="E2368" s="15"/>
      <c r="F2368" s="15" t="s">
        <v>961</v>
      </c>
      <c r="G2368" s="17"/>
      <c r="H2368" s="17"/>
      <c r="I2368" s="17"/>
      <c r="J2368" s="17">
        <v>0</v>
      </c>
      <c r="K2368" s="17">
        <v>0</v>
      </c>
      <c r="L2368" s="17">
        <v>0</v>
      </c>
      <c r="M2368" s="17">
        <v>0</v>
      </c>
      <c r="N2368" s="17">
        <v>0</v>
      </c>
    </row>
    <row r="2369" spans="2:14">
      <c r="B2369" s="15">
        <v>4084422</v>
      </c>
      <c r="C2369" s="16">
        <v>39100</v>
      </c>
      <c r="D2369" s="15">
        <v>2007</v>
      </c>
      <c r="E2369" s="15"/>
      <c r="F2369" s="15" t="s">
        <v>962</v>
      </c>
      <c r="G2369" s="17"/>
      <c r="H2369" s="17"/>
      <c r="I2369" s="17"/>
      <c r="J2369" s="17">
        <v>0</v>
      </c>
      <c r="K2369" s="17">
        <v>0</v>
      </c>
      <c r="L2369" s="17">
        <v>0</v>
      </c>
      <c r="M2369" s="17">
        <v>0</v>
      </c>
      <c r="N2369" s="17">
        <v>0</v>
      </c>
    </row>
    <row r="2370" spans="2:14">
      <c r="B2370" s="15">
        <v>4084422</v>
      </c>
      <c r="C2370" s="16">
        <v>39100</v>
      </c>
      <c r="D2370" s="15">
        <v>2007</v>
      </c>
      <c r="E2370" s="15"/>
      <c r="F2370" s="15" t="s">
        <v>963</v>
      </c>
      <c r="G2370" s="17"/>
      <c r="H2370" s="17"/>
      <c r="I2370" s="17"/>
      <c r="J2370" s="17">
        <v>1897.89</v>
      </c>
      <c r="K2370" s="17">
        <v>1897.89</v>
      </c>
      <c r="L2370" s="17">
        <v>1897.89</v>
      </c>
      <c r="M2370" s="17">
        <v>1897.89</v>
      </c>
      <c r="N2370" s="17">
        <v>1897.89</v>
      </c>
    </row>
    <row r="2371" spans="2:14">
      <c r="B2371" s="15">
        <v>4084489</v>
      </c>
      <c r="C2371" s="16">
        <v>39098</v>
      </c>
      <c r="D2371" s="15">
        <v>2007</v>
      </c>
      <c r="E2371" s="15"/>
      <c r="F2371" s="15" t="s">
        <v>961</v>
      </c>
      <c r="G2371" s="17"/>
      <c r="H2371" s="17"/>
      <c r="I2371" s="17"/>
      <c r="J2371" s="17">
        <v>0</v>
      </c>
      <c r="K2371" s="17">
        <v>0</v>
      </c>
      <c r="L2371" s="17">
        <v>0</v>
      </c>
      <c r="M2371" s="17">
        <v>0</v>
      </c>
      <c r="N2371" s="17">
        <v>0</v>
      </c>
    </row>
    <row r="2372" spans="2:14">
      <c r="B2372" s="15">
        <v>4084489</v>
      </c>
      <c r="C2372" s="16">
        <v>39098</v>
      </c>
      <c r="D2372" s="15">
        <v>2007</v>
      </c>
      <c r="E2372" s="15"/>
      <c r="F2372" s="15" t="s">
        <v>962</v>
      </c>
      <c r="G2372" s="17"/>
      <c r="H2372" s="17"/>
      <c r="I2372" s="17"/>
      <c r="J2372" s="17">
        <v>0</v>
      </c>
      <c r="K2372" s="17">
        <v>0</v>
      </c>
      <c r="L2372" s="17">
        <v>0</v>
      </c>
      <c r="M2372" s="17">
        <v>0</v>
      </c>
      <c r="N2372" s="17">
        <v>0</v>
      </c>
    </row>
    <row r="2373" spans="2:14">
      <c r="B2373" s="15">
        <v>4084489</v>
      </c>
      <c r="C2373" s="16">
        <v>39098</v>
      </c>
      <c r="D2373" s="15">
        <v>2007</v>
      </c>
      <c r="E2373" s="15"/>
      <c r="F2373" s="15" t="s">
        <v>963</v>
      </c>
      <c r="G2373" s="17"/>
      <c r="H2373" s="17"/>
      <c r="I2373" s="17"/>
      <c r="J2373" s="17">
        <v>1296.03</v>
      </c>
      <c r="K2373" s="17">
        <v>1296.03</v>
      </c>
      <c r="L2373" s="17">
        <v>1296.03</v>
      </c>
      <c r="M2373" s="17">
        <v>1296.03</v>
      </c>
      <c r="N2373" s="17">
        <v>1296.03</v>
      </c>
    </row>
    <row r="2374" spans="2:14">
      <c r="B2374" s="15">
        <v>4084539</v>
      </c>
      <c r="C2374" s="16">
        <v>39094</v>
      </c>
      <c r="D2374" s="15">
        <v>2007</v>
      </c>
      <c r="E2374" s="15"/>
      <c r="F2374" s="15" t="s">
        <v>961</v>
      </c>
      <c r="G2374" s="17"/>
      <c r="H2374" s="17"/>
      <c r="I2374" s="17"/>
      <c r="J2374" s="17">
        <v>0</v>
      </c>
      <c r="K2374" s="17">
        <v>0</v>
      </c>
      <c r="L2374" s="17">
        <v>0</v>
      </c>
      <c r="M2374" s="17">
        <v>0</v>
      </c>
      <c r="N2374" s="17">
        <v>0</v>
      </c>
    </row>
    <row r="2375" spans="2:14">
      <c r="B2375" s="15">
        <v>4084539</v>
      </c>
      <c r="C2375" s="16">
        <v>39094</v>
      </c>
      <c r="D2375" s="15">
        <v>2007</v>
      </c>
      <c r="E2375" s="15"/>
      <c r="F2375" s="15" t="s">
        <v>962</v>
      </c>
      <c r="G2375" s="17"/>
      <c r="H2375" s="17"/>
      <c r="I2375" s="17"/>
      <c r="J2375" s="17">
        <v>0</v>
      </c>
      <c r="K2375" s="17">
        <v>0</v>
      </c>
      <c r="L2375" s="17">
        <v>0</v>
      </c>
      <c r="M2375" s="17">
        <v>0</v>
      </c>
      <c r="N2375" s="17">
        <v>0</v>
      </c>
    </row>
    <row r="2376" spans="2:14">
      <c r="B2376" s="15">
        <v>4084539</v>
      </c>
      <c r="C2376" s="16">
        <v>39094</v>
      </c>
      <c r="D2376" s="15">
        <v>2007</v>
      </c>
      <c r="E2376" s="15"/>
      <c r="F2376" s="15" t="s">
        <v>963</v>
      </c>
      <c r="G2376" s="17"/>
      <c r="H2376" s="17"/>
      <c r="I2376" s="17"/>
      <c r="J2376" s="17">
        <v>1137.9100000000001</v>
      </c>
      <c r="K2376" s="17">
        <v>1137.9100000000001</v>
      </c>
      <c r="L2376" s="17">
        <v>1137.9100000000001</v>
      </c>
      <c r="M2376" s="17">
        <v>1137.9100000000001</v>
      </c>
      <c r="N2376" s="17">
        <v>1137.9100000000001</v>
      </c>
    </row>
    <row r="2377" spans="2:14">
      <c r="B2377" s="15">
        <v>4084638</v>
      </c>
      <c r="C2377" s="16">
        <v>39093</v>
      </c>
      <c r="D2377" s="15">
        <v>2007</v>
      </c>
      <c r="E2377" s="15"/>
      <c r="F2377" s="15" t="s">
        <v>961</v>
      </c>
      <c r="G2377" s="17"/>
      <c r="H2377" s="17"/>
      <c r="I2377" s="17"/>
      <c r="J2377" s="17">
        <v>0</v>
      </c>
      <c r="K2377" s="17">
        <v>0</v>
      </c>
      <c r="L2377" s="17">
        <v>0</v>
      </c>
      <c r="M2377" s="17">
        <v>0</v>
      </c>
      <c r="N2377" s="17">
        <v>0</v>
      </c>
    </row>
    <row r="2378" spans="2:14">
      <c r="B2378" s="15">
        <v>4084638</v>
      </c>
      <c r="C2378" s="16">
        <v>39093</v>
      </c>
      <c r="D2378" s="15">
        <v>2007</v>
      </c>
      <c r="E2378" s="15"/>
      <c r="F2378" s="15" t="s">
        <v>962</v>
      </c>
      <c r="G2378" s="17"/>
      <c r="H2378" s="17"/>
      <c r="I2378" s="17"/>
      <c r="J2378" s="17">
        <v>0</v>
      </c>
      <c r="K2378" s="17">
        <v>0</v>
      </c>
      <c r="L2378" s="17">
        <v>0</v>
      </c>
      <c r="M2378" s="17">
        <v>0</v>
      </c>
      <c r="N2378" s="17">
        <v>0</v>
      </c>
    </row>
    <row r="2379" spans="2:14">
      <c r="B2379" s="15">
        <v>4084638</v>
      </c>
      <c r="C2379" s="16">
        <v>39093</v>
      </c>
      <c r="D2379" s="15">
        <v>2007</v>
      </c>
      <c r="E2379" s="15"/>
      <c r="F2379" s="15" t="s">
        <v>963</v>
      </c>
      <c r="G2379" s="17"/>
      <c r="H2379" s="17"/>
      <c r="I2379" s="17"/>
      <c r="J2379" s="17">
        <v>2507.35</v>
      </c>
      <c r="K2379" s="17">
        <v>2507.35</v>
      </c>
      <c r="L2379" s="17">
        <v>2507.35</v>
      </c>
      <c r="M2379" s="17">
        <v>2507.35</v>
      </c>
      <c r="N2379" s="17">
        <v>2507.35</v>
      </c>
    </row>
    <row r="2380" spans="2:14">
      <c r="B2380" s="15">
        <v>4084711</v>
      </c>
      <c r="C2380" s="16">
        <v>39101</v>
      </c>
      <c r="D2380" s="15">
        <v>2007</v>
      </c>
      <c r="E2380" s="15"/>
      <c r="F2380" s="15" t="s">
        <v>961</v>
      </c>
      <c r="G2380" s="17"/>
      <c r="H2380" s="17"/>
      <c r="I2380" s="17"/>
      <c r="J2380" s="17">
        <v>0</v>
      </c>
      <c r="K2380" s="17">
        <v>0</v>
      </c>
      <c r="L2380" s="17">
        <v>0</v>
      </c>
      <c r="M2380" s="17">
        <v>0</v>
      </c>
      <c r="N2380" s="17">
        <v>0</v>
      </c>
    </row>
    <row r="2381" spans="2:14">
      <c r="B2381" s="15">
        <v>4084711</v>
      </c>
      <c r="C2381" s="16">
        <v>39101</v>
      </c>
      <c r="D2381" s="15">
        <v>2007</v>
      </c>
      <c r="E2381" s="15"/>
      <c r="F2381" s="15" t="s">
        <v>962</v>
      </c>
      <c r="G2381" s="17"/>
      <c r="H2381" s="17"/>
      <c r="I2381" s="17"/>
      <c r="J2381" s="17">
        <v>0</v>
      </c>
      <c r="K2381" s="17">
        <v>0</v>
      </c>
      <c r="L2381" s="17">
        <v>0</v>
      </c>
      <c r="M2381" s="17">
        <v>0</v>
      </c>
      <c r="N2381" s="17">
        <v>0</v>
      </c>
    </row>
    <row r="2382" spans="2:14">
      <c r="B2382" s="15">
        <v>4084711</v>
      </c>
      <c r="C2382" s="16">
        <v>39101</v>
      </c>
      <c r="D2382" s="15">
        <v>2007</v>
      </c>
      <c r="E2382" s="15"/>
      <c r="F2382" s="15" t="s">
        <v>963</v>
      </c>
      <c r="G2382" s="17"/>
      <c r="H2382" s="17"/>
      <c r="I2382" s="17"/>
      <c r="J2382" s="17">
        <v>936.42</v>
      </c>
      <c r="K2382" s="17">
        <v>936.42</v>
      </c>
      <c r="L2382" s="17">
        <v>936.42</v>
      </c>
      <c r="M2382" s="17">
        <v>936.42</v>
      </c>
      <c r="N2382" s="17">
        <v>936.42</v>
      </c>
    </row>
    <row r="2383" spans="2:14">
      <c r="B2383" s="15">
        <v>4115051</v>
      </c>
      <c r="C2383" s="16">
        <v>39057</v>
      </c>
      <c r="D2383" s="15">
        <v>2006</v>
      </c>
      <c r="E2383" s="15"/>
      <c r="F2383" s="15" t="s">
        <v>961</v>
      </c>
      <c r="G2383" s="17"/>
      <c r="H2383" s="17"/>
      <c r="I2383" s="17"/>
      <c r="J2383" s="17">
        <v>492.72</v>
      </c>
      <c r="K2383" s="17">
        <v>492.72</v>
      </c>
      <c r="L2383" s="17">
        <v>492.72</v>
      </c>
      <c r="M2383" s="17">
        <v>492.72</v>
      </c>
      <c r="N2383" s="17">
        <v>492.72</v>
      </c>
    </row>
    <row r="2384" spans="2:14">
      <c r="B2384" s="15">
        <v>4115051</v>
      </c>
      <c r="C2384" s="16">
        <v>39057</v>
      </c>
      <c r="D2384" s="15">
        <v>2006</v>
      </c>
      <c r="E2384" s="15"/>
      <c r="F2384" s="15" t="s">
        <v>962</v>
      </c>
      <c r="G2384" s="17"/>
      <c r="H2384" s="17"/>
      <c r="I2384" s="17"/>
      <c r="J2384" s="17">
        <v>0</v>
      </c>
      <c r="K2384" s="17">
        <v>0</v>
      </c>
      <c r="L2384" s="17">
        <v>0</v>
      </c>
      <c r="M2384" s="17">
        <v>0</v>
      </c>
      <c r="N2384" s="17">
        <v>0</v>
      </c>
    </row>
    <row r="2385" spans="2:14">
      <c r="B2385" s="15">
        <v>4115051</v>
      </c>
      <c r="C2385" s="16">
        <v>39057</v>
      </c>
      <c r="D2385" s="15">
        <v>2006</v>
      </c>
      <c r="E2385" s="15"/>
      <c r="F2385" s="15" t="s">
        <v>963</v>
      </c>
      <c r="G2385" s="17"/>
      <c r="H2385" s="17"/>
      <c r="I2385" s="17"/>
      <c r="J2385" s="17">
        <v>492.72</v>
      </c>
      <c r="K2385" s="17">
        <v>492.72</v>
      </c>
      <c r="L2385" s="17">
        <v>492.72</v>
      </c>
      <c r="M2385" s="17">
        <v>492.72</v>
      </c>
      <c r="N2385" s="17">
        <v>492.72</v>
      </c>
    </row>
    <row r="2386" spans="2:14">
      <c r="B2386" s="15">
        <v>4117586</v>
      </c>
      <c r="C2386" s="16">
        <v>39093</v>
      </c>
      <c r="D2386" s="15">
        <v>2007</v>
      </c>
      <c r="E2386" s="15"/>
      <c r="F2386" s="15" t="s">
        <v>961</v>
      </c>
      <c r="G2386" s="17"/>
      <c r="H2386" s="17"/>
      <c r="I2386" s="17"/>
      <c r="J2386" s="17">
        <v>0</v>
      </c>
      <c r="K2386" s="17">
        <v>0</v>
      </c>
      <c r="L2386" s="17">
        <v>0</v>
      </c>
      <c r="M2386" s="17">
        <v>0</v>
      </c>
      <c r="N2386" s="17">
        <v>0</v>
      </c>
    </row>
    <row r="2387" spans="2:14">
      <c r="B2387" s="15">
        <v>4117586</v>
      </c>
      <c r="C2387" s="16">
        <v>39093</v>
      </c>
      <c r="D2387" s="15">
        <v>2007</v>
      </c>
      <c r="E2387" s="15"/>
      <c r="F2387" s="15" t="s">
        <v>962</v>
      </c>
      <c r="G2387" s="17"/>
      <c r="H2387" s="17"/>
      <c r="I2387" s="17"/>
      <c r="J2387" s="17">
        <v>0</v>
      </c>
      <c r="K2387" s="17">
        <v>0</v>
      </c>
      <c r="L2387" s="17">
        <v>0</v>
      </c>
      <c r="M2387" s="17">
        <v>0</v>
      </c>
      <c r="N2387" s="17">
        <v>0</v>
      </c>
    </row>
    <row r="2388" spans="2:14">
      <c r="B2388" s="15">
        <v>4117586</v>
      </c>
      <c r="C2388" s="16">
        <v>39093</v>
      </c>
      <c r="D2388" s="15">
        <v>2007</v>
      </c>
      <c r="E2388" s="15"/>
      <c r="F2388" s="15" t="s">
        <v>963</v>
      </c>
      <c r="G2388" s="17"/>
      <c r="H2388" s="17"/>
      <c r="I2388" s="17"/>
      <c r="J2388" s="17">
        <v>3777.58</v>
      </c>
      <c r="K2388" s="17">
        <v>3777.58</v>
      </c>
      <c r="L2388" s="17">
        <v>3777.58</v>
      </c>
      <c r="M2388" s="17">
        <v>3777.58</v>
      </c>
      <c r="N2388" s="17">
        <v>3777.58</v>
      </c>
    </row>
    <row r="2389" spans="2:14">
      <c r="B2389" s="15">
        <v>4132320</v>
      </c>
      <c r="C2389" s="16">
        <v>39108</v>
      </c>
      <c r="D2389" s="15">
        <v>2007</v>
      </c>
      <c r="E2389" s="15"/>
      <c r="F2389" s="15" t="s">
        <v>961</v>
      </c>
      <c r="G2389" s="17"/>
      <c r="H2389" s="17"/>
      <c r="I2389" s="17"/>
      <c r="J2389" s="17">
        <v>0</v>
      </c>
      <c r="K2389" s="17">
        <v>0</v>
      </c>
      <c r="L2389" s="17">
        <v>0</v>
      </c>
      <c r="M2389" s="17">
        <v>0</v>
      </c>
      <c r="N2389" s="17">
        <v>0</v>
      </c>
    </row>
    <row r="2390" spans="2:14">
      <c r="B2390" s="15">
        <v>4132320</v>
      </c>
      <c r="C2390" s="16">
        <v>39108</v>
      </c>
      <c r="D2390" s="15">
        <v>2007</v>
      </c>
      <c r="E2390" s="15"/>
      <c r="F2390" s="15" t="s">
        <v>962</v>
      </c>
      <c r="G2390" s="17"/>
      <c r="H2390" s="17"/>
      <c r="I2390" s="17"/>
      <c r="J2390" s="17">
        <v>0</v>
      </c>
      <c r="K2390" s="17">
        <v>0</v>
      </c>
      <c r="L2390" s="17">
        <v>0</v>
      </c>
      <c r="M2390" s="17">
        <v>0</v>
      </c>
      <c r="N2390" s="17">
        <v>0</v>
      </c>
    </row>
    <row r="2391" spans="2:14">
      <c r="B2391" s="15">
        <v>4132320</v>
      </c>
      <c r="C2391" s="16">
        <v>39108</v>
      </c>
      <c r="D2391" s="15">
        <v>2007</v>
      </c>
      <c r="E2391" s="15"/>
      <c r="F2391" s="15" t="s">
        <v>963</v>
      </c>
      <c r="G2391" s="17"/>
      <c r="H2391" s="17"/>
      <c r="I2391" s="17"/>
      <c r="J2391" s="17">
        <v>595.49</v>
      </c>
      <c r="K2391" s="17">
        <v>595.49</v>
      </c>
      <c r="L2391" s="17">
        <v>2215.3200000000002</v>
      </c>
      <c r="M2391" s="17">
        <v>2215.3200000000002</v>
      </c>
      <c r="N2391" s="17">
        <v>2215.3200000000002</v>
      </c>
    </row>
    <row r="2392" spans="2:14">
      <c r="B2392" s="15">
        <v>4135794</v>
      </c>
      <c r="C2392" s="16">
        <v>39102</v>
      </c>
      <c r="D2392" s="15">
        <v>2007</v>
      </c>
      <c r="E2392" s="15"/>
      <c r="F2392" s="15" t="s">
        <v>961</v>
      </c>
      <c r="G2392" s="17"/>
      <c r="H2392" s="17"/>
      <c r="I2392" s="17"/>
      <c r="J2392" s="17">
        <v>1570.02</v>
      </c>
      <c r="K2392" s="17">
        <v>1570.02</v>
      </c>
      <c r="L2392" s="17">
        <v>1570.02</v>
      </c>
      <c r="M2392" s="17">
        <v>1570.02</v>
      </c>
      <c r="N2392" s="17">
        <v>1570.02</v>
      </c>
    </row>
    <row r="2393" spans="2:14">
      <c r="B2393" s="15">
        <v>4135794</v>
      </c>
      <c r="C2393" s="16">
        <v>39102</v>
      </c>
      <c r="D2393" s="15">
        <v>2007</v>
      </c>
      <c r="E2393" s="15"/>
      <c r="F2393" s="15" t="s">
        <v>962</v>
      </c>
      <c r="G2393" s="17"/>
      <c r="H2393" s="17"/>
      <c r="I2393" s="17"/>
      <c r="J2393" s="17">
        <v>0</v>
      </c>
      <c r="K2393" s="17">
        <v>0</v>
      </c>
      <c r="L2393" s="17">
        <v>0</v>
      </c>
      <c r="M2393" s="17">
        <v>0</v>
      </c>
      <c r="N2393" s="17">
        <v>0</v>
      </c>
    </row>
    <row r="2394" spans="2:14">
      <c r="B2394" s="15">
        <v>4135794</v>
      </c>
      <c r="C2394" s="16">
        <v>39102</v>
      </c>
      <c r="D2394" s="15">
        <v>2007</v>
      </c>
      <c r="E2394" s="15"/>
      <c r="F2394" s="15" t="s">
        <v>963</v>
      </c>
      <c r="G2394" s="17"/>
      <c r="H2394" s="17"/>
      <c r="I2394" s="17"/>
      <c r="J2394" s="17">
        <v>1570.01</v>
      </c>
      <c r="K2394" s="17">
        <v>1570.01</v>
      </c>
      <c r="L2394" s="17">
        <v>1570.01</v>
      </c>
      <c r="M2394" s="17">
        <v>1570.01</v>
      </c>
      <c r="N2394" s="17">
        <v>1570.01</v>
      </c>
    </row>
    <row r="2395" spans="2:14">
      <c r="B2395" s="15">
        <v>4188025</v>
      </c>
      <c r="C2395" s="16">
        <v>39115</v>
      </c>
      <c r="D2395" s="15">
        <v>2007</v>
      </c>
      <c r="E2395" s="15"/>
      <c r="F2395" s="15" t="s">
        <v>961</v>
      </c>
      <c r="G2395" s="17"/>
      <c r="H2395" s="17"/>
      <c r="I2395" s="17"/>
      <c r="J2395" s="17">
        <v>0</v>
      </c>
      <c r="K2395" s="17">
        <v>0</v>
      </c>
      <c r="L2395" s="17">
        <v>0</v>
      </c>
      <c r="M2395" s="17">
        <v>0</v>
      </c>
      <c r="N2395" s="17">
        <v>0</v>
      </c>
    </row>
    <row r="2396" spans="2:14">
      <c r="B2396" s="15">
        <v>4188025</v>
      </c>
      <c r="C2396" s="16">
        <v>39115</v>
      </c>
      <c r="D2396" s="15">
        <v>2007</v>
      </c>
      <c r="E2396" s="15"/>
      <c r="F2396" s="15" t="s">
        <v>962</v>
      </c>
      <c r="G2396" s="17"/>
      <c r="H2396" s="17"/>
      <c r="I2396" s="17"/>
      <c r="J2396" s="17">
        <v>125000</v>
      </c>
      <c r="K2396" s="17">
        <v>125000</v>
      </c>
      <c r="L2396" s="17">
        <v>125000</v>
      </c>
      <c r="M2396" s="17">
        <v>0</v>
      </c>
      <c r="N2396" s="17">
        <v>0</v>
      </c>
    </row>
    <row r="2397" spans="2:14">
      <c r="B2397" s="15">
        <v>4188025</v>
      </c>
      <c r="C2397" s="16">
        <v>39115</v>
      </c>
      <c r="D2397" s="15">
        <v>2007</v>
      </c>
      <c r="E2397" s="15"/>
      <c r="F2397" s="15" t="s">
        <v>963</v>
      </c>
      <c r="G2397" s="17"/>
      <c r="H2397" s="17"/>
      <c r="I2397" s="17"/>
      <c r="J2397" s="17">
        <v>137759.54</v>
      </c>
      <c r="K2397" s="17">
        <v>146505.4</v>
      </c>
      <c r="L2397" s="17">
        <v>151003.81</v>
      </c>
      <c r="M2397" s="17">
        <v>34700.89</v>
      </c>
      <c r="N2397" s="17">
        <v>34700.89</v>
      </c>
    </row>
    <row r="2398" spans="2:14">
      <c r="B2398" s="15">
        <v>4194023</v>
      </c>
      <c r="C2398" s="16">
        <v>39114</v>
      </c>
      <c r="D2398" s="15">
        <v>2007</v>
      </c>
      <c r="E2398" s="15"/>
      <c r="F2398" s="15" t="s">
        <v>961</v>
      </c>
      <c r="G2398" s="17"/>
      <c r="H2398" s="17"/>
      <c r="I2398" s="17"/>
      <c r="J2398" s="17">
        <v>1772.02</v>
      </c>
      <c r="K2398" s="17">
        <v>1772.02</v>
      </c>
      <c r="L2398" s="17">
        <v>1772.02</v>
      </c>
      <c r="M2398" s="17">
        <v>1772.02</v>
      </c>
      <c r="N2398" s="17">
        <v>1772.02</v>
      </c>
    </row>
    <row r="2399" spans="2:14">
      <c r="B2399" s="15">
        <v>4194023</v>
      </c>
      <c r="C2399" s="16">
        <v>39114</v>
      </c>
      <c r="D2399" s="15">
        <v>2007</v>
      </c>
      <c r="E2399" s="15"/>
      <c r="F2399" s="15" t="s">
        <v>962</v>
      </c>
      <c r="G2399" s="17"/>
      <c r="H2399" s="17"/>
      <c r="I2399" s="17"/>
      <c r="J2399" s="17">
        <v>0</v>
      </c>
      <c r="K2399" s="17">
        <v>0</v>
      </c>
      <c r="L2399" s="17">
        <v>0</v>
      </c>
      <c r="M2399" s="17">
        <v>0</v>
      </c>
      <c r="N2399" s="17">
        <v>0</v>
      </c>
    </row>
    <row r="2400" spans="2:14">
      <c r="B2400" s="15">
        <v>4194023</v>
      </c>
      <c r="C2400" s="16">
        <v>39114</v>
      </c>
      <c r="D2400" s="15">
        <v>2007</v>
      </c>
      <c r="E2400" s="15"/>
      <c r="F2400" s="15" t="s">
        <v>963</v>
      </c>
      <c r="G2400" s="17"/>
      <c r="H2400" s="17"/>
      <c r="I2400" s="17"/>
      <c r="J2400" s="17">
        <v>1772.02</v>
      </c>
      <c r="K2400" s="17">
        <v>1772.02</v>
      </c>
      <c r="L2400" s="17">
        <v>1772.02</v>
      </c>
      <c r="M2400" s="17">
        <v>1772.02</v>
      </c>
      <c r="N2400" s="17">
        <v>1772.02</v>
      </c>
    </row>
    <row r="2401" spans="2:14">
      <c r="B2401" s="15">
        <v>4196754</v>
      </c>
      <c r="C2401" s="16">
        <v>39117</v>
      </c>
      <c r="D2401" s="15">
        <v>2007</v>
      </c>
      <c r="E2401" s="15"/>
      <c r="F2401" s="15" t="s">
        <v>961</v>
      </c>
      <c r="G2401" s="17"/>
      <c r="H2401" s="17"/>
      <c r="I2401" s="17"/>
      <c r="J2401" s="17">
        <v>0</v>
      </c>
      <c r="K2401" s="17">
        <v>0</v>
      </c>
      <c r="L2401" s="17">
        <v>0</v>
      </c>
      <c r="M2401" s="17">
        <v>0</v>
      </c>
      <c r="N2401" s="17">
        <v>0</v>
      </c>
    </row>
    <row r="2402" spans="2:14">
      <c r="B2402" s="15">
        <v>4196754</v>
      </c>
      <c r="C2402" s="16">
        <v>39117</v>
      </c>
      <c r="D2402" s="15">
        <v>2007</v>
      </c>
      <c r="E2402" s="15"/>
      <c r="F2402" s="15" t="s">
        <v>962</v>
      </c>
      <c r="G2402" s="17"/>
      <c r="H2402" s="17"/>
      <c r="I2402" s="17"/>
      <c r="J2402" s="17">
        <v>0</v>
      </c>
      <c r="K2402" s="17">
        <v>0</v>
      </c>
      <c r="L2402" s="17">
        <v>0</v>
      </c>
      <c r="M2402" s="17">
        <v>0</v>
      </c>
      <c r="N2402" s="17">
        <v>0</v>
      </c>
    </row>
    <row r="2403" spans="2:14">
      <c r="B2403" s="15">
        <v>4196754</v>
      </c>
      <c r="C2403" s="16">
        <v>39117</v>
      </c>
      <c r="D2403" s="15">
        <v>2007</v>
      </c>
      <c r="E2403" s="15"/>
      <c r="F2403" s="15" t="s">
        <v>963</v>
      </c>
      <c r="G2403" s="17"/>
      <c r="H2403" s="17"/>
      <c r="I2403" s="17"/>
      <c r="J2403" s="17">
        <v>0</v>
      </c>
      <c r="K2403" s="17">
        <v>60359.29</v>
      </c>
      <c r="L2403" s="17">
        <v>77045.289999999994</v>
      </c>
      <c r="M2403" s="17">
        <v>91671.49</v>
      </c>
      <c r="N2403" s="17">
        <v>91671.49</v>
      </c>
    </row>
    <row r="2404" spans="2:14">
      <c r="B2404" s="15">
        <v>4202289</v>
      </c>
      <c r="C2404" s="16">
        <v>39114</v>
      </c>
      <c r="D2404" s="15">
        <v>2007</v>
      </c>
      <c r="E2404" s="15"/>
      <c r="F2404" s="15" t="s">
        <v>961</v>
      </c>
      <c r="G2404" s="17"/>
      <c r="H2404" s="17"/>
      <c r="I2404" s="17"/>
      <c r="J2404" s="17">
        <v>837.24</v>
      </c>
      <c r="K2404" s="17">
        <v>837.24</v>
      </c>
      <c r="L2404" s="17">
        <v>837.24</v>
      </c>
      <c r="M2404" s="17">
        <v>837.24</v>
      </c>
      <c r="N2404" s="17">
        <v>837.24</v>
      </c>
    </row>
    <row r="2405" spans="2:14">
      <c r="B2405" s="15">
        <v>4202289</v>
      </c>
      <c r="C2405" s="16">
        <v>39114</v>
      </c>
      <c r="D2405" s="15">
        <v>2007</v>
      </c>
      <c r="E2405" s="15"/>
      <c r="F2405" s="15" t="s">
        <v>962</v>
      </c>
      <c r="G2405" s="17"/>
      <c r="H2405" s="17"/>
      <c r="I2405" s="17"/>
      <c r="J2405" s="17">
        <v>0.42</v>
      </c>
      <c r="K2405" s="17">
        <v>0.42</v>
      </c>
      <c r="L2405" s="17">
        <v>0.42</v>
      </c>
      <c r="M2405" s="17">
        <v>0.42</v>
      </c>
      <c r="N2405" s="17">
        <v>0.42</v>
      </c>
    </row>
    <row r="2406" spans="2:14">
      <c r="B2406" s="15">
        <v>4202289</v>
      </c>
      <c r="C2406" s="16">
        <v>39114</v>
      </c>
      <c r="D2406" s="15">
        <v>2007</v>
      </c>
      <c r="E2406" s="15"/>
      <c r="F2406" s="15" t="s">
        <v>963</v>
      </c>
      <c r="G2406" s="17"/>
      <c r="H2406" s="17"/>
      <c r="I2406" s="17"/>
      <c r="J2406" s="17">
        <v>837.66</v>
      </c>
      <c r="K2406" s="17">
        <v>837.66</v>
      </c>
      <c r="L2406" s="17">
        <v>837.66</v>
      </c>
      <c r="M2406" s="17">
        <v>837.66</v>
      </c>
      <c r="N2406" s="17">
        <v>837.66</v>
      </c>
    </row>
    <row r="2407" spans="2:14">
      <c r="B2407" s="15">
        <v>4214987</v>
      </c>
      <c r="C2407" s="16">
        <v>39118</v>
      </c>
      <c r="D2407" s="15">
        <v>2007</v>
      </c>
      <c r="E2407" s="15"/>
      <c r="F2407" s="15" t="s">
        <v>961</v>
      </c>
      <c r="G2407" s="17"/>
      <c r="H2407" s="17"/>
      <c r="I2407" s="17"/>
      <c r="J2407" s="17">
        <v>0</v>
      </c>
      <c r="K2407" s="17">
        <v>0</v>
      </c>
      <c r="L2407" s="17">
        <v>0</v>
      </c>
      <c r="M2407" s="17">
        <v>0</v>
      </c>
      <c r="N2407" s="17">
        <v>0</v>
      </c>
    </row>
    <row r="2408" spans="2:14">
      <c r="B2408" s="15">
        <v>4214987</v>
      </c>
      <c r="C2408" s="16">
        <v>39118</v>
      </c>
      <c r="D2408" s="15">
        <v>2007</v>
      </c>
      <c r="E2408" s="15"/>
      <c r="F2408" s="15" t="s">
        <v>962</v>
      </c>
      <c r="G2408" s="17"/>
      <c r="H2408" s="17"/>
      <c r="I2408" s="17"/>
      <c r="J2408" s="17">
        <v>0</v>
      </c>
      <c r="K2408" s="17">
        <v>0</v>
      </c>
      <c r="L2408" s="17">
        <v>0</v>
      </c>
      <c r="M2408" s="17">
        <v>0</v>
      </c>
      <c r="N2408" s="17">
        <v>0</v>
      </c>
    </row>
    <row r="2409" spans="2:14">
      <c r="B2409" s="15">
        <v>4214987</v>
      </c>
      <c r="C2409" s="16">
        <v>39118</v>
      </c>
      <c r="D2409" s="15">
        <v>2007</v>
      </c>
      <c r="E2409" s="15"/>
      <c r="F2409" s="15" t="s">
        <v>963</v>
      </c>
      <c r="G2409" s="17"/>
      <c r="H2409" s="17"/>
      <c r="I2409" s="17"/>
      <c r="J2409" s="17">
        <v>0</v>
      </c>
      <c r="K2409" s="17">
        <v>0</v>
      </c>
      <c r="L2409" s="17">
        <v>0</v>
      </c>
      <c r="M2409" s="17">
        <v>0</v>
      </c>
      <c r="N2409" s="17">
        <v>0</v>
      </c>
    </row>
    <row r="2410" spans="2:14">
      <c r="B2410" s="15">
        <v>4237582</v>
      </c>
      <c r="C2410" s="16">
        <v>38985</v>
      </c>
      <c r="D2410" s="15">
        <v>2006</v>
      </c>
      <c r="E2410" s="15"/>
      <c r="F2410" s="15" t="s">
        <v>961</v>
      </c>
      <c r="G2410" s="17"/>
      <c r="H2410" s="17"/>
      <c r="I2410" s="17"/>
      <c r="J2410" s="17">
        <v>1772.02</v>
      </c>
      <c r="K2410" s="17">
        <v>1772.02</v>
      </c>
      <c r="L2410" s="17">
        <v>1772.02</v>
      </c>
      <c r="M2410" s="17">
        <v>1772.02</v>
      </c>
      <c r="N2410" s="17">
        <v>1772.02</v>
      </c>
    </row>
    <row r="2411" spans="2:14">
      <c r="B2411" s="15">
        <v>4237582</v>
      </c>
      <c r="C2411" s="16">
        <v>38985</v>
      </c>
      <c r="D2411" s="15">
        <v>2006</v>
      </c>
      <c r="E2411" s="15"/>
      <c r="F2411" s="15" t="s">
        <v>962</v>
      </c>
      <c r="G2411" s="17"/>
      <c r="H2411" s="17"/>
      <c r="I2411" s="17"/>
      <c r="J2411" s="17">
        <v>0</v>
      </c>
      <c r="K2411" s="17">
        <v>0</v>
      </c>
      <c r="L2411" s="17">
        <v>0</v>
      </c>
      <c r="M2411" s="17">
        <v>0</v>
      </c>
      <c r="N2411" s="17">
        <v>0</v>
      </c>
    </row>
    <row r="2412" spans="2:14">
      <c r="B2412" s="15">
        <v>4237582</v>
      </c>
      <c r="C2412" s="16">
        <v>38985</v>
      </c>
      <c r="D2412" s="15">
        <v>2006</v>
      </c>
      <c r="E2412" s="15"/>
      <c r="F2412" s="15" t="s">
        <v>963</v>
      </c>
      <c r="G2412" s="17"/>
      <c r="H2412" s="17"/>
      <c r="I2412" s="17"/>
      <c r="J2412" s="17">
        <v>1772.02</v>
      </c>
      <c r="K2412" s="17">
        <v>1772.02</v>
      </c>
      <c r="L2412" s="17">
        <v>1772.02</v>
      </c>
      <c r="M2412" s="17">
        <v>1772.02</v>
      </c>
      <c r="N2412" s="17">
        <v>1772.02</v>
      </c>
    </row>
    <row r="2413" spans="2:14">
      <c r="B2413" s="15">
        <v>4242590</v>
      </c>
      <c r="C2413" s="16">
        <v>39112</v>
      </c>
      <c r="D2413" s="15">
        <v>2007</v>
      </c>
      <c r="E2413" s="15"/>
      <c r="F2413" s="15" t="s">
        <v>961</v>
      </c>
      <c r="G2413" s="17"/>
      <c r="H2413" s="17"/>
      <c r="I2413" s="17"/>
      <c r="J2413" s="17">
        <v>1030.45</v>
      </c>
      <c r="K2413" s="17">
        <v>1030.45</v>
      </c>
      <c r="L2413" s="17">
        <v>1030.45</v>
      </c>
      <c r="M2413" s="17">
        <v>1030.45</v>
      </c>
      <c r="N2413" s="17">
        <v>1030.45</v>
      </c>
    </row>
    <row r="2414" spans="2:14">
      <c r="B2414" s="15">
        <v>4242590</v>
      </c>
      <c r="C2414" s="16">
        <v>39112</v>
      </c>
      <c r="D2414" s="15">
        <v>2007</v>
      </c>
      <c r="E2414" s="15"/>
      <c r="F2414" s="15" t="s">
        <v>962</v>
      </c>
      <c r="G2414" s="17"/>
      <c r="H2414" s="17"/>
      <c r="I2414" s="17"/>
      <c r="J2414" s="17">
        <v>0</v>
      </c>
      <c r="K2414" s="17">
        <v>0</v>
      </c>
      <c r="L2414" s="17">
        <v>0</v>
      </c>
      <c r="M2414" s="17">
        <v>0</v>
      </c>
      <c r="N2414" s="17">
        <v>0</v>
      </c>
    </row>
    <row r="2415" spans="2:14">
      <c r="B2415" s="15">
        <v>4242590</v>
      </c>
      <c r="C2415" s="16">
        <v>39112</v>
      </c>
      <c r="D2415" s="15">
        <v>2007</v>
      </c>
      <c r="E2415" s="15"/>
      <c r="F2415" s="15" t="s">
        <v>963</v>
      </c>
      <c r="G2415" s="17"/>
      <c r="H2415" s="17"/>
      <c r="I2415" s="17"/>
      <c r="J2415" s="17">
        <v>1029.8800000000001</v>
      </c>
      <c r="K2415" s="17">
        <v>1029.8800000000001</v>
      </c>
      <c r="L2415" s="17">
        <v>1029.8800000000001</v>
      </c>
      <c r="M2415" s="17">
        <v>1029.8800000000001</v>
      </c>
      <c r="N2415" s="17">
        <v>1029.8800000000001</v>
      </c>
    </row>
    <row r="2416" spans="2:14">
      <c r="B2416" s="15">
        <v>4242624</v>
      </c>
      <c r="C2416" s="16">
        <v>39125</v>
      </c>
      <c r="D2416" s="15">
        <v>2007</v>
      </c>
      <c r="E2416" s="15"/>
      <c r="F2416" s="15" t="s">
        <v>961</v>
      </c>
      <c r="G2416" s="17"/>
      <c r="H2416" s="17"/>
      <c r="I2416" s="17"/>
      <c r="J2416" s="17">
        <v>0</v>
      </c>
      <c r="K2416" s="17">
        <v>0</v>
      </c>
      <c r="L2416" s="17">
        <v>0</v>
      </c>
      <c r="M2416" s="17">
        <v>0</v>
      </c>
      <c r="N2416" s="17">
        <v>0</v>
      </c>
    </row>
    <row r="2417" spans="2:14">
      <c r="B2417" s="15">
        <v>4242624</v>
      </c>
      <c r="C2417" s="16">
        <v>39125</v>
      </c>
      <c r="D2417" s="15">
        <v>2007</v>
      </c>
      <c r="E2417" s="15"/>
      <c r="F2417" s="15" t="s">
        <v>962</v>
      </c>
      <c r="G2417" s="17"/>
      <c r="H2417" s="17"/>
      <c r="I2417" s="17"/>
      <c r="J2417" s="17">
        <v>0</v>
      </c>
      <c r="K2417" s="17">
        <v>0</v>
      </c>
      <c r="L2417" s="17">
        <v>0</v>
      </c>
      <c r="M2417" s="17">
        <v>0</v>
      </c>
      <c r="N2417" s="17">
        <v>0</v>
      </c>
    </row>
    <row r="2418" spans="2:14">
      <c r="B2418" s="15">
        <v>4242624</v>
      </c>
      <c r="C2418" s="16">
        <v>39125</v>
      </c>
      <c r="D2418" s="15">
        <v>2007</v>
      </c>
      <c r="E2418" s="15"/>
      <c r="F2418" s="15" t="s">
        <v>963</v>
      </c>
      <c r="G2418" s="17"/>
      <c r="H2418" s="17"/>
      <c r="I2418" s="17"/>
      <c r="J2418" s="17">
        <v>1631.45</v>
      </c>
      <c r="K2418" s="17">
        <v>1631.45</v>
      </c>
      <c r="L2418" s="17">
        <v>1631.45</v>
      </c>
      <c r="M2418" s="17">
        <v>1631.45</v>
      </c>
      <c r="N2418" s="17">
        <v>1631.45</v>
      </c>
    </row>
    <row r="2419" spans="2:14">
      <c r="B2419" s="15">
        <v>4245601</v>
      </c>
      <c r="C2419" s="16">
        <v>39113</v>
      </c>
      <c r="D2419" s="15">
        <v>2007</v>
      </c>
      <c r="E2419" s="15"/>
      <c r="F2419" s="15" t="s">
        <v>961</v>
      </c>
      <c r="G2419" s="17"/>
      <c r="H2419" s="17"/>
      <c r="I2419" s="17"/>
      <c r="J2419" s="17">
        <v>0</v>
      </c>
      <c r="K2419" s="17">
        <v>0</v>
      </c>
      <c r="L2419" s="17">
        <v>0</v>
      </c>
      <c r="M2419" s="17">
        <v>0</v>
      </c>
      <c r="N2419" s="17">
        <v>0</v>
      </c>
    </row>
    <row r="2420" spans="2:14">
      <c r="B2420" s="15">
        <v>4245601</v>
      </c>
      <c r="C2420" s="16">
        <v>39113</v>
      </c>
      <c r="D2420" s="15">
        <v>2007</v>
      </c>
      <c r="E2420" s="15"/>
      <c r="F2420" s="15" t="s">
        <v>962</v>
      </c>
      <c r="G2420" s="17"/>
      <c r="H2420" s="17"/>
      <c r="I2420" s="17"/>
      <c r="J2420" s="17">
        <v>90000</v>
      </c>
      <c r="K2420" s="17">
        <v>0</v>
      </c>
      <c r="L2420" s="17">
        <v>0</v>
      </c>
      <c r="M2420" s="17">
        <v>0</v>
      </c>
      <c r="N2420" s="17">
        <v>0</v>
      </c>
    </row>
    <row r="2421" spans="2:14">
      <c r="B2421" s="15">
        <v>4245601</v>
      </c>
      <c r="C2421" s="16">
        <v>39113</v>
      </c>
      <c r="D2421" s="15">
        <v>2007</v>
      </c>
      <c r="E2421" s="15"/>
      <c r="F2421" s="15" t="s">
        <v>963</v>
      </c>
      <c r="G2421" s="17"/>
      <c r="H2421" s="17"/>
      <c r="I2421" s="17"/>
      <c r="J2421" s="17">
        <v>90687.02</v>
      </c>
      <c r="K2421" s="17">
        <v>7925.02</v>
      </c>
      <c r="L2421" s="17">
        <v>8281.6</v>
      </c>
      <c r="M2421" s="17">
        <v>8281.6</v>
      </c>
      <c r="N2421" s="17">
        <v>8281.6</v>
      </c>
    </row>
    <row r="2422" spans="2:14">
      <c r="B2422" s="15">
        <v>4246161</v>
      </c>
      <c r="C2422" s="16">
        <v>39104</v>
      </c>
      <c r="D2422" s="15">
        <v>2007</v>
      </c>
      <c r="E2422" s="15"/>
      <c r="F2422" s="15" t="s">
        <v>961</v>
      </c>
      <c r="G2422" s="17"/>
      <c r="H2422" s="17"/>
      <c r="I2422" s="17"/>
      <c r="J2422" s="17">
        <v>0</v>
      </c>
      <c r="K2422" s="17">
        <v>0</v>
      </c>
      <c r="L2422" s="17">
        <v>0</v>
      </c>
      <c r="M2422" s="17">
        <v>0</v>
      </c>
      <c r="N2422" s="17">
        <v>0</v>
      </c>
    </row>
    <row r="2423" spans="2:14">
      <c r="B2423" s="15">
        <v>4246161</v>
      </c>
      <c r="C2423" s="16">
        <v>39104</v>
      </c>
      <c r="D2423" s="15">
        <v>2007</v>
      </c>
      <c r="E2423" s="15"/>
      <c r="F2423" s="15" t="s">
        <v>962</v>
      </c>
      <c r="G2423" s="17"/>
      <c r="H2423" s="17"/>
      <c r="I2423" s="17"/>
      <c r="J2423" s="17">
        <v>0</v>
      </c>
      <c r="K2423" s="17">
        <v>0</v>
      </c>
      <c r="L2423" s="17">
        <v>0</v>
      </c>
      <c r="M2423" s="17">
        <v>0</v>
      </c>
      <c r="N2423" s="17">
        <v>0</v>
      </c>
    </row>
    <row r="2424" spans="2:14">
      <c r="B2424" s="15">
        <v>4246161</v>
      </c>
      <c r="C2424" s="16">
        <v>39104</v>
      </c>
      <c r="D2424" s="15">
        <v>2007</v>
      </c>
      <c r="E2424" s="15"/>
      <c r="F2424" s="15" t="s">
        <v>963</v>
      </c>
      <c r="G2424" s="17"/>
      <c r="H2424" s="17"/>
      <c r="I2424" s="17"/>
      <c r="J2424" s="17">
        <v>0</v>
      </c>
      <c r="K2424" s="17">
        <v>0</v>
      </c>
      <c r="L2424" s="17">
        <v>0</v>
      </c>
      <c r="M2424" s="17">
        <v>0</v>
      </c>
      <c r="N2424" s="17">
        <v>0</v>
      </c>
    </row>
    <row r="2425" spans="2:14">
      <c r="B2425" s="15">
        <v>4276762</v>
      </c>
      <c r="C2425" s="16">
        <v>38775</v>
      </c>
      <c r="D2425" s="15">
        <v>2006</v>
      </c>
      <c r="E2425" s="15"/>
      <c r="F2425" s="15" t="s">
        <v>961</v>
      </c>
      <c r="G2425" s="17"/>
      <c r="H2425" s="17"/>
      <c r="I2425" s="17"/>
      <c r="J2425" s="17">
        <v>739.6</v>
      </c>
      <c r="K2425" s="17">
        <v>739.6</v>
      </c>
      <c r="L2425" s="17">
        <v>739.6</v>
      </c>
      <c r="M2425" s="17">
        <v>739.6</v>
      </c>
      <c r="N2425" s="17">
        <v>739.6</v>
      </c>
    </row>
    <row r="2426" spans="2:14">
      <c r="B2426" s="15">
        <v>4276762</v>
      </c>
      <c r="C2426" s="16">
        <v>38775</v>
      </c>
      <c r="D2426" s="15">
        <v>2006</v>
      </c>
      <c r="E2426" s="15"/>
      <c r="F2426" s="15" t="s">
        <v>962</v>
      </c>
      <c r="G2426" s="17"/>
      <c r="H2426" s="17"/>
      <c r="I2426" s="17"/>
      <c r="J2426" s="17">
        <v>0</v>
      </c>
      <c r="K2426" s="17">
        <v>0</v>
      </c>
      <c r="L2426" s="17">
        <v>0</v>
      </c>
      <c r="M2426" s="17">
        <v>0</v>
      </c>
      <c r="N2426" s="17">
        <v>0</v>
      </c>
    </row>
    <row r="2427" spans="2:14">
      <c r="B2427" s="15">
        <v>4276762</v>
      </c>
      <c r="C2427" s="16">
        <v>38775</v>
      </c>
      <c r="D2427" s="15">
        <v>2006</v>
      </c>
      <c r="E2427" s="15"/>
      <c r="F2427" s="15" t="s">
        <v>963</v>
      </c>
      <c r="G2427" s="17"/>
      <c r="H2427" s="17"/>
      <c r="I2427" s="17"/>
      <c r="J2427" s="17">
        <v>739.6</v>
      </c>
      <c r="K2427" s="17">
        <v>739.6</v>
      </c>
      <c r="L2427" s="17">
        <v>739.6</v>
      </c>
      <c r="M2427" s="17">
        <v>739.6</v>
      </c>
      <c r="N2427" s="17">
        <v>739.6</v>
      </c>
    </row>
    <row r="2428" spans="2:14">
      <c r="B2428" s="15">
        <v>4297990</v>
      </c>
      <c r="C2428" s="16">
        <v>39128</v>
      </c>
      <c r="D2428" s="15">
        <v>2007</v>
      </c>
      <c r="E2428" s="15"/>
      <c r="F2428" s="15" t="s">
        <v>961</v>
      </c>
      <c r="G2428" s="17"/>
      <c r="H2428" s="17"/>
      <c r="I2428" s="17"/>
      <c r="J2428" s="17">
        <v>0</v>
      </c>
      <c r="K2428" s="17">
        <v>0</v>
      </c>
      <c r="L2428" s="17">
        <v>0</v>
      </c>
      <c r="M2428" s="17">
        <v>0</v>
      </c>
      <c r="N2428" s="17">
        <v>0</v>
      </c>
    </row>
    <row r="2429" spans="2:14">
      <c r="B2429" s="15">
        <v>4297990</v>
      </c>
      <c r="C2429" s="16">
        <v>39128</v>
      </c>
      <c r="D2429" s="15">
        <v>2007</v>
      </c>
      <c r="E2429" s="15"/>
      <c r="F2429" s="15" t="s">
        <v>962</v>
      </c>
      <c r="G2429" s="17"/>
      <c r="H2429" s="17"/>
      <c r="I2429" s="17"/>
      <c r="J2429" s="17">
        <v>0</v>
      </c>
      <c r="K2429" s="17">
        <v>0</v>
      </c>
      <c r="L2429" s="17">
        <v>0</v>
      </c>
      <c r="M2429" s="17">
        <v>0</v>
      </c>
      <c r="N2429" s="17">
        <v>0</v>
      </c>
    </row>
    <row r="2430" spans="2:14">
      <c r="B2430" s="15">
        <v>4297990</v>
      </c>
      <c r="C2430" s="16">
        <v>39128</v>
      </c>
      <c r="D2430" s="15">
        <v>2007</v>
      </c>
      <c r="E2430" s="15"/>
      <c r="F2430" s="15" t="s">
        <v>963</v>
      </c>
      <c r="G2430" s="17"/>
      <c r="H2430" s="17"/>
      <c r="I2430" s="17"/>
      <c r="J2430" s="17">
        <v>996.79</v>
      </c>
      <c r="K2430" s="17">
        <v>996.79</v>
      </c>
      <c r="L2430" s="17">
        <v>996.79</v>
      </c>
      <c r="M2430" s="17">
        <v>996.79</v>
      </c>
      <c r="N2430" s="17">
        <v>996.79</v>
      </c>
    </row>
    <row r="2431" spans="2:14">
      <c r="B2431" s="15">
        <v>4314860</v>
      </c>
      <c r="C2431" s="16">
        <v>39125</v>
      </c>
      <c r="D2431" s="15">
        <v>2007</v>
      </c>
      <c r="E2431" s="15"/>
      <c r="F2431" s="15" t="s">
        <v>961</v>
      </c>
      <c r="G2431" s="17"/>
      <c r="H2431" s="17"/>
      <c r="I2431" s="17"/>
      <c r="J2431" s="17">
        <v>0</v>
      </c>
      <c r="K2431" s="17">
        <v>0</v>
      </c>
      <c r="L2431" s="17">
        <v>0</v>
      </c>
      <c r="M2431" s="17">
        <v>0</v>
      </c>
      <c r="N2431" s="17">
        <v>0</v>
      </c>
    </row>
    <row r="2432" spans="2:14">
      <c r="B2432" s="15">
        <v>4314860</v>
      </c>
      <c r="C2432" s="16">
        <v>39125</v>
      </c>
      <c r="D2432" s="15">
        <v>2007</v>
      </c>
      <c r="E2432" s="15"/>
      <c r="F2432" s="15" t="s">
        <v>962</v>
      </c>
      <c r="G2432" s="17"/>
      <c r="H2432" s="17"/>
      <c r="I2432" s="17"/>
      <c r="J2432" s="17">
        <v>0</v>
      </c>
      <c r="K2432" s="17">
        <v>0</v>
      </c>
      <c r="L2432" s="17">
        <v>0</v>
      </c>
      <c r="M2432" s="17">
        <v>0</v>
      </c>
      <c r="N2432" s="17">
        <v>0</v>
      </c>
    </row>
    <row r="2433" spans="2:14">
      <c r="B2433" s="15">
        <v>4314860</v>
      </c>
      <c r="C2433" s="16">
        <v>39125</v>
      </c>
      <c r="D2433" s="15">
        <v>2007</v>
      </c>
      <c r="E2433" s="15"/>
      <c r="F2433" s="15" t="s">
        <v>963</v>
      </c>
      <c r="G2433" s="17"/>
      <c r="H2433" s="17"/>
      <c r="I2433" s="17"/>
      <c r="J2433" s="17">
        <v>0</v>
      </c>
      <c r="K2433" s="17">
        <v>0</v>
      </c>
      <c r="L2433" s="17">
        <v>0</v>
      </c>
      <c r="M2433" s="17">
        <v>0</v>
      </c>
      <c r="N2433" s="17">
        <v>0</v>
      </c>
    </row>
    <row r="2434" spans="2:14">
      <c r="B2434" s="15">
        <v>4371209</v>
      </c>
      <c r="C2434" s="16">
        <v>39140</v>
      </c>
      <c r="D2434" s="15">
        <v>2007</v>
      </c>
      <c r="E2434" s="15"/>
      <c r="F2434" s="15" t="s">
        <v>961</v>
      </c>
      <c r="G2434" s="17"/>
      <c r="H2434" s="17"/>
      <c r="I2434" s="17"/>
      <c r="J2434" s="17">
        <v>0</v>
      </c>
      <c r="K2434" s="17">
        <v>0</v>
      </c>
      <c r="L2434" s="17">
        <v>0</v>
      </c>
      <c r="M2434" s="17">
        <v>0</v>
      </c>
      <c r="N2434" s="17">
        <v>0</v>
      </c>
    </row>
    <row r="2435" spans="2:14">
      <c r="B2435" s="15">
        <v>4371209</v>
      </c>
      <c r="C2435" s="16">
        <v>39140</v>
      </c>
      <c r="D2435" s="15">
        <v>2007</v>
      </c>
      <c r="E2435" s="15"/>
      <c r="F2435" s="15" t="s">
        <v>962</v>
      </c>
      <c r="G2435" s="17"/>
      <c r="H2435" s="17"/>
      <c r="I2435" s="17"/>
      <c r="J2435" s="17">
        <v>0</v>
      </c>
      <c r="K2435" s="17">
        <v>0</v>
      </c>
      <c r="L2435" s="17">
        <v>0</v>
      </c>
      <c r="M2435" s="17">
        <v>0</v>
      </c>
      <c r="N2435" s="17">
        <v>0</v>
      </c>
    </row>
    <row r="2436" spans="2:14">
      <c r="B2436" s="15">
        <v>4371209</v>
      </c>
      <c r="C2436" s="16">
        <v>39140</v>
      </c>
      <c r="D2436" s="15">
        <v>2007</v>
      </c>
      <c r="E2436" s="15"/>
      <c r="F2436" s="15" t="s">
        <v>963</v>
      </c>
      <c r="G2436" s="17"/>
      <c r="H2436" s="17"/>
      <c r="I2436" s="17"/>
      <c r="J2436" s="17">
        <v>0</v>
      </c>
      <c r="K2436" s="17">
        <v>0</v>
      </c>
      <c r="L2436" s="17">
        <v>0</v>
      </c>
      <c r="M2436" s="17">
        <v>0</v>
      </c>
      <c r="N2436" s="17">
        <v>0</v>
      </c>
    </row>
    <row r="2437" spans="2:14">
      <c r="B2437" s="15">
        <v>4387080</v>
      </c>
      <c r="C2437" s="16">
        <v>38672</v>
      </c>
      <c r="D2437" s="15">
        <v>2005</v>
      </c>
      <c r="E2437" s="15"/>
      <c r="F2437" s="15" t="s">
        <v>961</v>
      </c>
      <c r="G2437" s="17"/>
      <c r="H2437" s="17"/>
      <c r="I2437" s="17"/>
      <c r="J2437" s="17">
        <v>12537</v>
      </c>
      <c r="K2437" s="17">
        <v>12537</v>
      </c>
      <c r="L2437" s="17">
        <v>12537</v>
      </c>
      <c r="M2437" s="17">
        <v>12537</v>
      </c>
      <c r="N2437" s="17">
        <v>12537</v>
      </c>
    </row>
    <row r="2438" spans="2:14">
      <c r="B2438" s="15">
        <v>4387080</v>
      </c>
      <c r="C2438" s="16">
        <v>38672</v>
      </c>
      <c r="D2438" s="15">
        <v>2005</v>
      </c>
      <c r="E2438" s="15"/>
      <c r="F2438" s="15" t="s">
        <v>962</v>
      </c>
      <c r="G2438" s="17"/>
      <c r="H2438" s="17"/>
      <c r="I2438" s="17"/>
      <c r="J2438" s="17">
        <v>0</v>
      </c>
      <c r="K2438" s="17">
        <v>0</v>
      </c>
      <c r="L2438" s="17">
        <v>0</v>
      </c>
      <c r="M2438" s="17">
        <v>0</v>
      </c>
      <c r="N2438" s="17">
        <v>0</v>
      </c>
    </row>
    <row r="2439" spans="2:14">
      <c r="B2439" s="15">
        <v>4387080</v>
      </c>
      <c r="C2439" s="16">
        <v>38672</v>
      </c>
      <c r="D2439" s="15">
        <v>2005</v>
      </c>
      <c r="E2439" s="15"/>
      <c r="F2439" s="15" t="s">
        <v>963</v>
      </c>
      <c r="G2439" s="17"/>
      <c r="H2439" s="17"/>
      <c r="I2439" s="17"/>
      <c r="J2439" s="17">
        <v>12537</v>
      </c>
      <c r="K2439" s="17">
        <v>12537</v>
      </c>
      <c r="L2439" s="17">
        <v>12537</v>
      </c>
      <c r="M2439" s="17">
        <v>12537</v>
      </c>
      <c r="N2439" s="17">
        <v>12537</v>
      </c>
    </row>
    <row r="2440" spans="2:14">
      <c r="B2440" s="15">
        <v>4387148</v>
      </c>
      <c r="C2440" s="16">
        <v>38751</v>
      </c>
      <c r="D2440" s="15">
        <v>2006</v>
      </c>
      <c r="E2440" s="15"/>
      <c r="F2440" s="15" t="s">
        <v>961</v>
      </c>
      <c r="G2440" s="17"/>
      <c r="H2440" s="17"/>
      <c r="I2440" s="17"/>
      <c r="J2440" s="17">
        <v>3134.25</v>
      </c>
      <c r="K2440" s="17">
        <v>3134.25</v>
      </c>
      <c r="L2440" s="17">
        <v>3134.25</v>
      </c>
      <c r="M2440" s="17">
        <v>3134.25</v>
      </c>
      <c r="N2440" s="17">
        <v>3134.25</v>
      </c>
    </row>
    <row r="2441" spans="2:14">
      <c r="B2441" s="15">
        <v>4387148</v>
      </c>
      <c r="C2441" s="16">
        <v>38751</v>
      </c>
      <c r="D2441" s="15">
        <v>2006</v>
      </c>
      <c r="E2441" s="15"/>
      <c r="F2441" s="15" t="s">
        <v>962</v>
      </c>
      <c r="G2441" s="17"/>
      <c r="H2441" s="17"/>
      <c r="I2441" s="17"/>
      <c r="J2441" s="17">
        <v>0</v>
      </c>
      <c r="K2441" s="17">
        <v>0</v>
      </c>
      <c r="L2441" s="17">
        <v>0</v>
      </c>
      <c r="M2441" s="17">
        <v>0</v>
      </c>
      <c r="N2441" s="17">
        <v>0</v>
      </c>
    </row>
    <row r="2442" spans="2:14">
      <c r="B2442" s="15">
        <v>4387148</v>
      </c>
      <c r="C2442" s="16">
        <v>38751</v>
      </c>
      <c r="D2442" s="15">
        <v>2006</v>
      </c>
      <c r="E2442" s="15"/>
      <c r="F2442" s="15" t="s">
        <v>963</v>
      </c>
      <c r="G2442" s="17"/>
      <c r="H2442" s="17"/>
      <c r="I2442" s="17"/>
      <c r="J2442" s="17">
        <v>3134.25</v>
      </c>
      <c r="K2442" s="17">
        <v>3134.25</v>
      </c>
      <c r="L2442" s="17">
        <v>3134.25</v>
      </c>
      <c r="M2442" s="17">
        <v>3134.25</v>
      </c>
      <c r="N2442" s="17">
        <v>3134.25</v>
      </c>
    </row>
    <row r="2443" spans="2:14">
      <c r="B2443" s="15">
        <v>4398574</v>
      </c>
      <c r="C2443" s="16">
        <v>38893</v>
      </c>
      <c r="D2443" s="15">
        <v>2006</v>
      </c>
      <c r="E2443" s="15"/>
      <c r="F2443" s="15" t="s">
        <v>961</v>
      </c>
      <c r="G2443" s="17"/>
      <c r="H2443" s="17"/>
      <c r="I2443" s="17"/>
      <c r="J2443" s="17">
        <v>7258.05</v>
      </c>
      <c r="K2443" s="17">
        <v>7258.05</v>
      </c>
      <c r="L2443" s="17">
        <v>7258.05</v>
      </c>
      <c r="M2443" s="17">
        <v>7258.05</v>
      </c>
      <c r="N2443" s="17">
        <v>7258.05</v>
      </c>
    </row>
    <row r="2444" spans="2:14">
      <c r="B2444" s="15">
        <v>4398574</v>
      </c>
      <c r="C2444" s="16">
        <v>38893</v>
      </c>
      <c r="D2444" s="15">
        <v>2006</v>
      </c>
      <c r="E2444" s="15"/>
      <c r="F2444" s="15" t="s">
        <v>962</v>
      </c>
      <c r="G2444" s="17"/>
      <c r="H2444" s="17"/>
      <c r="I2444" s="17"/>
      <c r="J2444" s="17">
        <v>0</v>
      </c>
      <c r="K2444" s="17">
        <v>0</v>
      </c>
      <c r="L2444" s="17">
        <v>0</v>
      </c>
      <c r="M2444" s="17">
        <v>0</v>
      </c>
      <c r="N2444" s="17">
        <v>0</v>
      </c>
    </row>
    <row r="2445" spans="2:14">
      <c r="B2445" s="15">
        <v>4398574</v>
      </c>
      <c r="C2445" s="16">
        <v>38893</v>
      </c>
      <c r="D2445" s="15">
        <v>2006</v>
      </c>
      <c r="E2445" s="15"/>
      <c r="F2445" s="15" t="s">
        <v>963</v>
      </c>
      <c r="G2445" s="17"/>
      <c r="H2445" s="17"/>
      <c r="I2445" s="17"/>
      <c r="J2445" s="17">
        <v>7164.1</v>
      </c>
      <c r="K2445" s="17">
        <v>7164.1</v>
      </c>
      <c r="L2445" s="17">
        <v>7164.1</v>
      </c>
      <c r="M2445" s="17">
        <v>7164.1</v>
      </c>
      <c r="N2445" s="17">
        <v>7164.1</v>
      </c>
    </row>
    <row r="2446" spans="2:14">
      <c r="B2446" s="15">
        <v>4402210</v>
      </c>
      <c r="C2446" s="16">
        <v>39134</v>
      </c>
      <c r="D2446" s="15">
        <v>2007</v>
      </c>
      <c r="E2446" s="15"/>
      <c r="F2446" s="15" t="s">
        <v>961</v>
      </c>
      <c r="G2446" s="17"/>
      <c r="H2446" s="17"/>
      <c r="I2446" s="17"/>
      <c r="J2446" s="17">
        <v>0</v>
      </c>
      <c r="K2446" s="17">
        <v>0</v>
      </c>
      <c r="L2446" s="17">
        <v>0</v>
      </c>
      <c r="M2446" s="17">
        <v>0</v>
      </c>
      <c r="N2446" s="17">
        <v>0</v>
      </c>
    </row>
    <row r="2447" spans="2:14">
      <c r="B2447" s="15">
        <v>4402210</v>
      </c>
      <c r="C2447" s="16">
        <v>39134</v>
      </c>
      <c r="D2447" s="15">
        <v>2007</v>
      </c>
      <c r="E2447" s="15"/>
      <c r="F2447" s="15" t="s">
        <v>962</v>
      </c>
      <c r="G2447" s="17"/>
      <c r="H2447" s="17"/>
      <c r="I2447" s="17"/>
      <c r="J2447" s="17">
        <v>0</v>
      </c>
      <c r="K2447" s="17">
        <v>0</v>
      </c>
      <c r="L2447" s="17">
        <v>0</v>
      </c>
      <c r="M2447" s="17">
        <v>0</v>
      </c>
      <c r="N2447" s="17">
        <v>0</v>
      </c>
    </row>
    <row r="2448" spans="2:14">
      <c r="B2448" s="15">
        <v>4402210</v>
      </c>
      <c r="C2448" s="16">
        <v>39134</v>
      </c>
      <c r="D2448" s="15">
        <v>2007</v>
      </c>
      <c r="E2448" s="15"/>
      <c r="F2448" s="15" t="s">
        <v>963</v>
      </c>
      <c r="G2448" s="17"/>
      <c r="H2448" s="17"/>
      <c r="I2448" s="17"/>
      <c r="J2448" s="17">
        <v>5095.7</v>
      </c>
      <c r="K2448" s="17">
        <v>15024.38</v>
      </c>
      <c r="L2448" s="17">
        <v>15096.28</v>
      </c>
      <c r="M2448" s="17">
        <v>15096.28</v>
      </c>
      <c r="N2448" s="17">
        <v>15096.28</v>
      </c>
    </row>
    <row r="2449" spans="2:14">
      <c r="B2449" s="15">
        <v>4402384</v>
      </c>
      <c r="C2449" s="16">
        <v>39035</v>
      </c>
      <c r="D2449" s="15">
        <v>2006</v>
      </c>
      <c r="E2449" s="15"/>
      <c r="F2449" s="15" t="s">
        <v>961</v>
      </c>
      <c r="G2449" s="17"/>
      <c r="H2449" s="17"/>
      <c r="I2449" s="17"/>
      <c r="J2449" s="17">
        <v>0</v>
      </c>
      <c r="K2449" s="17">
        <v>2607.4899999999998</v>
      </c>
      <c r="L2449" s="17">
        <v>2607.4899999999998</v>
      </c>
      <c r="M2449" s="17">
        <v>2607.4899999999998</v>
      </c>
      <c r="N2449" s="17">
        <v>2607.4899999999998</v>
      </c>
    </row>
    <row r="2450" spans="2:14">
      <c r="B2450" s="15">
        <v>4402384</v>
      </c>
      <c r="C2450" s="16">
        <v>39035</v>
      </c>
      <c r="D2450" s="15">
        <v>2006</v>
      </c>
      <c r="E2450" s="15"/>
      <c r="F2450" s="15" t="s">
        <v>962</v>
      </c>
      <c r="G2450" s="17"/>
      <c r="H2450" s="17"/>
      <c r="I2450" s="17"/>
      <c r="J2450" s="17">
        <v>1366.24</v>
      </c>
      <c r="K2450" s="17">
        <v>0</v>
      </c>
      <c r="L2450" s="17">
        <v>0</v>
      </c>
      <c r="M2450" s="17">
        <v>0</v>
      </c>
      <c r="N2450" s="17">
        <v>0</v>
      </c>
    </row>
    <row r="2451" spans="2:14">
      <c r="B2451" s="15">
        <v>4402384</v>
      </c>
      <c r="C2451" s="16">
        <v>39035</v>
      </c>
      <c r="D2451" s="15">
        <v>2006</v>
      </c>
      <c r="E2451" s="15"/>
      <c r="F2451" s="15" t="s">
        <v>963</v>
      </c>
      <c r="G2451" s="17"/>
      <c r="H2451" s="17"/>
      <c r="I2451" s="17"/>
      <c r="J2451" s="17">
        <v>1366.24</v>
      </c>
      <c r="K2451" s="17">
        <v>2607.36</v>
      </c>
      <c r="L2451" s="17">
        <v>2607.36</v>
      </c>
      <c r="M2451" s="17">
        <v>2607.36</v>
      </c>
      <c r="N2451" s="17">
        <v>2607.36</v>
      </c>
    </row>
    <row r="2452" spans="2:14">
      <c r="B2452" s="15">
        <v>4412235</v>
      </c>
      <c r="C2452" s="16">
        <v>39126</v>
      </c>
      <c r="D2452" s="15">
        <v>2007</v>
      </c>
      <c r="E2452" s="15"/>
      <c r="F2452" s="15" t="s">
        <v>961</v>
      </c>
      <c r="G2452" s="17"/>
      <c r="H2452" s="17"/>
      <c r="I2452" s="17"/>
      <c r="J2452" s="17">
        <v>0</v>
      </c>
      <c r="K2452" s="17">
        <v>0</v>
      </c>
      <c r="L2452" s="17">
        <v>0</v>
      </c>
      <c r="M2452" s="17">
        <v>0</v>
      </c>
      <c r="N2452" s="17">
        <v>0</v>
      </c>
    </row>
    <row r="2453" spans="2:14">
      <c r="B2453" s="15">
        <v>4412235</v>
      </c>
      <c r="C2453" s="16">
        <v>39126</v>
      </c>
      <c r="D2453" s="15">
        <v>2007</v>
      </c>
      <c r="E2453" s="15"/>
      <c r="F2453" s="15" t="s">
        <v>962</v>
      </c>
      <c r="G2453" s="17"/>
      <c r="H2453" s="17"/>
      <c r="I2453" s="17"/>
      <c r="J2453" s="17">
        <v>0</v>
      </c>
      <c r="K2453" s="17">
        <v>0</v>
      </c>
      <c r="L2453" s="17">
        <v>0</v>
      </c>
      <c r="M2453" s="17">
        <v>0</v>
      </c>
      <c r="N2453" s="17">
        <v>0</v>
      </c>
    </row>
    <row r="2454" spans="2:14">
      <c r="B2454" s="15">
        <v>4412235</v>
      </c>
      <c r="C2454" s="16">
        <v>39126</v>
      </c>
      <c r="D2454" s="15">
        <v>2007</v>
      </c>
      <c r="E2454" s="15"/>
      <c r="F2454" s="15" t="s">
        <v>963</v>
      </c>
      <c r="G2454" s="17"/>
      <c r="H2454" s="17"/>
      <c r="I2454" s="17"/>
      <c r="J2454" s="17">
        <v>0</v>
      </c>
      <c r="K2454" s="17">
        <v>0</v>
      </c>
      <c r="L2454" s="17">
        <v>0</v>
      </c>
      <c r="M2454" s="17">
        <v>0</v>
      </c>
      <c r="N2454" s="17">
        <v>0</v>
      </c>
    </row>
    <row r="2455" spans="2:14">
      <c r="B2455" s="15">
        <v>4413167</v>
      </c>
      <c r="C2455" s="16">
        <v>39000</v>
      </c>
      <c r="D2455" s="15">
        <v>2006</v>
      </c>
      <c r="E2455" s="15"/>
      <c r="F2455" s="15" t="s">
        <v>961</v>
      </c>
      <c r="G2455" s="17"/>
      <c r="H2455" s="17"/>
      <c r="I2455" s="17"/>
      <c r="J2455" s="17">
        <v>0</v>
      </c>
      <c r="K2455" s="17">
        <v>0</v>
      </c>
      <c r="L2455" s="17">
        <v>0</v>
      </c>
      <c r="M2455" s="17">
        <v>0</v>
      </c>
      <c r="N2455" s="17">
        <v>0</v>
      </c>
    </row>
    <row r="2456" spans="2:14">
      <c r="B2456" s="15">
        <v>4413167</v>
      </c>
      <c r="C2456" s="16">
        <v>39000</v>
      </c>
      <c r="D2456" s="15">
        <v>2006</v>
      </c>
      <c r="E2456" s="15"/>
      <c r="F2456" s="15" t="s">
        <v>962</v>
      </c>
      <c r="G2456" s="17"/>
      <c r="H2456" s="17"/>
      <c r="I2456" s="17"/>
      <c r="J2456" s="17">
        <v>0</v>
      </c>
      <c r="K2456" s="17">
        <v>0</v>
      </c>
      <c r="L2456" s="17">
        <v>0</v>
      </c>
      <c r="M2456" s="17">
        <v>0</v>
      </c>
      <c r="N2456" s="17">
        <v>0</v>
      </c>
    </row>
    <row r="2457" spans="2:14">
      <c r="B2457" s="15">
        <v>4413167</v>
      </c>
      <c r="C2457" s="16">
        <v>39000</v>
      </c>
      <c r="D2457" s="15">
        <v>2006</v>
      </c>
      <c r="E2457" s="15"/>
      <c r="F2457" s="15" t="s">
        <v>963</v>
      </c>
      <c r="G2457" s="17"/>
      <c r="H2457" s="17"/>
      <c r="I2457" s="17"/>
      <c r="J2457" s="17">
        <v>0</v>
      </c>
      <c r="K2457" s="17">
        <v>0</v>
      </c>
      <c r="L2457" s="17">
        <v>0</v>
      </c>
      <c r="M2457" s="17">
        <v>0</v>
      </c>
      <c r="N2457" s="17">
        <v>0</v>
      </c>
    </row>
    <row r="2458" spans="2:14">
      <c r="B2458" s="15">
        <v>4426227</v>
      </c>
      <c r="C2458" s="16">
        <v>39143</v>
      </c>
      <c r="D2458" s="15">
        <v>2007</v>
      </c>
      <c r="E2458" s="15"/>
      <c r="F2458" s="15" t="s">
        <v>961</v>
      </c>
      <c r="G2458" s="17"/>
      <c r="H2458" s="17"/>
      <c r="I2458" s="17"/>
      <c r="J2458" s="17">
        <v>0</v>
      </c>
      <c r="K2458" s="17">
        <v>0</v>
      </c>
      <c r="L2458" s="17">
        <v>0</v>
      </c>
      <c r="M2458" s="17">
        <v>0</v>
      </c>
      <c r="N2458" s="17">
        <v>0</v>
      </c>
    </row>
    <row r="2459" spans="2:14">
      <c r="B2459" s="15">
        <v>4426227</v>
      </c>
      <c r="C2459" s="16">
        <v>39143</v>
      </c>
      <c r="D2459" s="15">
        <v>2007</v>
      </c>
      <c r="E2459" s="15"/>
      <c r="F2459" s="15" t="s">
        <v>962</v>
      </c>
      <c r="G2459" s="17"/>
      <c r="H2459" s="17"/>
      <c r="I2459" s="17"/>
      <c r="J2459" s="17">
        <v>0</v>
      </c>
      <c r="K2459" s="17">
        <v>0</v>
      </c>
      <c r="L2459" s="17">
        <v>0</v>
      </c>
      <c r="M2459" s="17">
        <v>0</v>
      </c>
      <c r="N2459" s="17">
        <v>0</v>
      </c>
    </row>
    <row r="2460" spans="2:14">
      <c r="B2460" s="15">
        <v>4426227</v>
      </c>
      <c r="C2460" s="16">
        <v>39143</v>
      </c>
      <c r="D2460" s="15">
        <v>2007</v>
      </c>
      <c r="E2460" s="15"/>
      <c r="F2460" s="15" t="s">
        <v>963</v>
      </c>
      <c r="G2460" s="17"/>
      <c r="H2460" s="17"/>
      <c r="I2460" s="17"/>
      <c r="J2460" s="17">
        <v>580.78</v>
      </c>
      <c r="K2460" s="17">
        <v>632.36</v>
      </c>
      <c r="L2460" s="17">
        <v>632.36</v>
      </c>
      <c r="M2460" s="17">
        <v>2433.48</v>
      </c>
      <c r="N2460" s="17">
        <v>2433.48</v>
      </c>
    </row>
    <row r="2461" spans="2:14">
      <c r="B2461" s="15">
        <v>4447462</v>
      </c>
      <c r="C2461" s="16">
        <v>39099</v>
      </c>
      <c r="D2461" s="15">
        <v>2007</v>
      </c>
      <c r="E2461" s="15"/>
      <c r="F2461" s="15" t="s">
        <v>961</v>
      </c>
      <c r="G2461" s="17"/>
      <c r="H2461" s="17"/>
      <c r="I2461" s="17"/>
      <c r="J2461" s="17">
        <v>2224.6</v>
      </c>
      <c r="K2461" s="17">
        <v>2224.6</v>
      </c>
      <c r="L2461" s="17">
        <v>2224.6</v>
      </c>
      <c r="M2461" s="17">
        <v>2224.6</v>
      </c>
      <c r="N2461" s="17">
        <v>2224.6</v>
      </c>
    </row>
    <row r="2462" spans="2:14">
      <c r="B2462" s="15">
        <v>4447462</v>
      </c>
      <c r="C2462" s="16">
        <v>39099</v>
      </c>
      <c r="D2462" s="15">
        <v>2007</v>
      </c>
      <c r="E2462" s="15"/>
      <c r="F2462" s="15" t="s">
        <v>962</v>
      </c>
      <c r="G2462" s="17"/>
      <c r="H2462" s="17"/>
      <c r="I2462" s="17"/>
      <c r="J2462" s="17">
        <v>0</v>
      </c>
      <c r="K2462" s="17">
        <v>0</v>
      </c>
      <c r="L2462" s="17">
        <v>0</v>
      </c>
      <c r="M2462" s="17">
        <v>0</v>
      </c>
      <c r="N2462" s="17">
        <v>0</v>
      </c>
    </row>
    <row r="2463" spans="2:14">
      <c r="B2463" s="15">
        <v>4447462</v>
      </c>
      <c r="C2463" s="16">
        <v>39099</v>
      </c>
      <c r="D2463" s="15">
        <v>2007</v>
      </c>
      <c r="E2463" s="15"/>
      <c r="F2463" s="15" t="s">
        <v>963</v>
      </c>
      <c r="G2463" s="17"/>
      <c r="H2463" s="17"/>
      <c r="I2463" s="17"/>
      <c r="J2463" s="17">
        <v>2224.6</v>
      </c>
      <c r="K2463" s="17">
        <v>2224.6</v>
      </c>
      <c r="L2463" s="17">
        <v>2224.6</v>
      </c>
      <c r="M2463" s="17">
        <v>2224.6</v>
      </c>
      <c r="N2463" s="17">
        <v>2224.6</v>
      </c>
    </row>
    <row r="2464" spans="2:14">
      <c r="B2464" s="15">
        <v>4447496</v>
      </c>
      <c r="C2464" s="16">
        <v>39121</v>
      </c>
      <c r="D2464" s="15">
        <v>2007</v>
      </c>
      <c r="E2464" s="15"/>
      <c r="F2464" s="15" t="s">
        <v>961</v>
      </c>
      <c r="G2464" s="17"/>
      <c r="H2464" s="17"/>
      <c r="I2464" s="17"/>
      <c r="J2464" s="17">
        <v>2223.98</v>
      </c>
      <c r="K2464" s="17">
        <v>2223.98</v>
      </c>
      <c r="L2464" s="17">
        <v>2223.98</v>
      </c>
      <c r="M2464" s="17">
        <v>2223.98</v>
      </c>
      <c r="N2464" s="17">
        <v>2223.98</v>
      </c>
    </row>
    <row r="2465" spans="2:14">
      <c r="B2465" s="15">
        <v>4447496</v>
      </c>
      <c r="C2465" s="16">
        <v>39121</v>
      </c>
      <c r="D2465" s="15">
        <v>2007</v>
      </c>
      <c r="E2465" s="15"/>
      <c r="F2465" s="15" t="s">
        <v>962</v>
      </c>
      <c r="G2465" s="17"/>
      <c r="H2465" s="17"/>
      <c r="I2465" s="17"/>
      <c r="J2465" s="17">
        <v>0</v>
      </c>
      <c r="K2465" s="17">
        <v>0</v>
      </c>
      <c r="L2465" s="17">
        <v>0</v>
      </c>
      <c r="M2465" s="17">
        <v>0</v>
      </c>
      <c r="N2465" s="17">
        <v>0</v>
      </c>
    </row>
    <row r="2466" spans="2:14">
      <c r="B2466" s="15">
        <v>4447496</v>
      </c>
      <c r="C2466" s="16">
        <v>39121</v>
      </c>
      <c r="D2466" s="15">
        <v>2007</v>
      </c>
      <c r="E2466" s="15"/>
      <c r="F2466" s="15" t="s">
        <v>963</v>
      </c>
      <c r="G2466" s="17"/>
      <c r="H2466" s="17"/>
      <c r="I2466" s="17"/>
      <c r="J2466" s="17">
        <v>2223.75</v>
      </c>
      <c r="K2466" s="17">
        <v>2223.75</v>
      </c>
      <c r="L2466" s="17">
        <v>2223.75</v>
      </c>
      <c r="M2466" s="17">
        <v>2223.75</v>
      </c>
      <c r="N2466" s="17">
        <v>2223.75</v>
      </c>
    </row>
    <row r="2467" spans="2:14">
      <c r="B2467" s="15">
        <v>4462248</v>
      </c>
      <c r="C2467" s="16">
        <v>39133</v>
      </c>
      <c r="D2467" s="15">
        <v>2007</v>
      </c>
      <c r="E2467" s="15"/>
      <c r="F2467" s="15" t="s">
        <v>961</v>
      </c>
      <c r="G2467" s="17"/>
      <c r="H2467" s="17"/>
      <c r="I2467" s="17"/>
      <c r="J2467" s="17">
        <v>453.94</v>
      </c>
      <c r="K2467" s="17">
        <v>453.94</v>
      </c>
      <c r="L2467" s="17">
        <v>453.94</v>
      </c>
      <c r="M2467" s="17">
        <v>453.94</v>
      </c>
      <c r="N2467" s="17">
        <v>453.94</v>
      </c>
    </row>
    <row r="2468" spans="2:14">
      <c r="B2468" s="15">
        <v>4462248</v>
      </c>
      <c r="C2468" s="16">
        <v>39133</v>
      </c>
      <c r="D2468" s="15">
        <v>2007</v>
      </c>
      <c r="E2468" s="15"/>
      <c r="F2468" s="15" t="s">
        <v>962</v>
      </c>
      <c r="G2468" s="17"/>
      <c r="H2468" s="17"/>
      <c r="I2468" s="17"/>
      <c r="J2468" s="17">
        <v>0</v>
      </c>
      <c r="K2468" s="17">
        <v>0</v>
      </c>
      <c r="L2468" s="17">
        <v>0</v>
      </c>
      <c r="M2468" s="17">
        <v>0</v>
      </c>
      <c r="N2468" s="17">
        <v>0</v>
      </c>
    </row>
    <row r="2469" spans="2:14">
      <c r="B2469" s="15">
        <v>4462248</v>
      </c>
      <c r="C2469" s="16">
        <v>39133</v>
      </c>
      <c r="D2469" s="15">
        <v>2007</v>
      </c>
      <c r="E2469" s="15"/>
      <c r="F2469" s="15" t="s">
        <v>963</v>
      </c>
      <c r="G2469" s="17"/>
      <c r="H2469" s="17"/>
      <c r="I2469" s="17"/>
      <c r="J2469" s="17">
        <v>361.8</v>
      </c>
      <c r="K2469" s="17">
        <v>361.8</v>
      </c>
      <c r="L2469" s="17">
        <v>361.8</v>
      </c>
      <c r="M2469" s="17">
        <v>361.8</v>
      </c>
      <c r="N2469" s="17">
        <v>361.8</v>
      </c>
    </row>
    <row r="2470" spans="2:14">
      <c r="B2470" s="15">
        <v>4474094</v>
      </c>
      <c r="C2470" s="16">
        <v>38752</v>
      </c>
      <c r="D2470" s="15">
        <v>2006</v>
      </c>
      <c r="E2470" s="15"/>
      <c r="F2470" s="15" t="s">
        <v>961</v>
      </c>
      <c r="G2470" s="17"/>
      <c r="H2470" s="17"/>
      <c r="I2470" s="17"/>
      <c r="J2470" s="17">
        <v>215.96</v>
      </c>
      <c r="K2470" s="17">
        <v>477.96</v>
      </c>
      <c r="L2470" s="17">
        <v>477.96</v>
      </c>
      <c r="M2470" s="17">
        <v>477.96</v>
      </c>
      <c r="N2470" s="17">
        <v>477.96</v>
      </c>
    </row>
    <row r="2471" spans="2:14">
      <c r="B2471" s="15">
        <v>4474094</v>
      </c>
      <c r="C2471" s="16">
        <v>38752</v>
      </c>
      <c r="D2471" s="15">
        <v>2006</v>
      </c>
      <c r="E2471" s="15"/>
      <c r="F2471" s="15" t="s">
        <v>962</v>
      </c>
      <c r="G2471" s="17"/>
      <c r="H2471" s="17"/>
      <c r="I2471" s="17"/>
      <c r="J2471" s="17">
        <v>261.60000000000002</v>
      </c>
      <c r="K2471" s="17">
        <v>0</v>
      </c>
      <c r="L2471" s="17">
        <v>0</v>
      </c>
      <c r="M2471" s="17">
        <v>0</v>
      </c>
      <c r="N2471" s="17">
        <v>0</v>
      </c>
    </row>
    <row r="2472" spans="2:14">
      <c r="B2472" s="15">
        <v>4474094</v>
      </c>
      <c r="C2472" s="16">
        <v>38752</v>
      </c>
      <c r="D2472" s="15">
        <v>2006</v>
      </c>
      <c r="E2472" s="15"/>
      <c r="F2472" s="15" t="s">
        <v>963</v>
      </c>
      <c r="G2472" s="17"/>
      <c r="H2472" s="17"/>
      <c r="I2472" s="17"/>
      <c r="J2472" s="17">
        <v>477.56</v>
      </c>
      <c r="K2472" s="17">
        <v>477.56</v>
      </c>
      <c r="L2472" s="17">
        <v>477.56</v>
      </c>
      <c r="M2472" s="17">
        <v>477.56</v>
      </c>
      <c r="N2472" s="17">
        <v>477.56</v>
      </c>
    </row>
    <row r="2473" spans="2:14">
      <c r="B2473" s="15">
        <v>4474201</v>
      </c>
      <c r="C2473" s="16">
        <v>38767</v>
      </c>
      <c r="D2473" s="15">
        <v>2006</v>
      </c>
      <c r="E2473" s="15"/>
      <c r="F2473" s="15" t="s">
        <v>961</v>
      </c>
      <c r="G2473" s="17"/>
      <c r="H2473" s="17"/>
      <c r="I2473" s="17"/>
      <c r="J2473" s="17">
        <v>264.44</v>
      </c>
      <c r="K2473" s="17">
        <v>264.44</v>
      </c>
      <c r="L2473" s="17">
        <v>264.44</v>
      </c>
      <c r="M2473" s="17">
        <v>264.44</v>
      </c>
      <c r="N2473" s="17">
        <v>264.44</v>
      </c>
    </row>
    <row r="2474" spans="2:14">
      <c r="B2474" s="15">
        <v>4474201</v>
      </c>
      <c r="C2474" s="16">
        <v>38767</v>
      </c>
      <c r="D2474" s="15">
        <v>2006</v>
      </c>
      <c r="E2474" s="15"/>
      <c r="F2474" s="15" t="s">
        <v>962</v>
      </c>
      <c r="G2474" s="17"/>
      <c r="H2474" s="17"/>
      <c r="I2474" s="17"/>
      <c r="J2474" s="17">
        <v>0</v>
      </c>
      <c r="K2474" s="17">
        <v>0</v>
      </c>
      <c r="L2474" s="17">
        <v>0</v>
      </c>
      <c r="M2474" s="17">
        <v>0</v>
      </c>
      <c r="N2474" s="17">
        <v>0</v>
      </c>
    </row>
    <row r="2475" spans="2:14">
      <c r="B2475" s="15">
        <v>4474201</v>
      </c>
      <c r="C2475" s="16">
        <v>38767</v>
      </c>
      <c r="D2475" s="15">
        <v>2006</v>
      </c>
      <c r="E2475" s="15"/>
      <c r="F2475" s="15" t="s">
        <v>963</v>
      </c>
      <c r="G2475" s="17"/>
      <c r="H2475" s="17"/>
      <c r="I2475" s="17"/>
      <c r="J2475" s="17">
        <v>264.44</v>
      </c>
      <c r="K2475" s="17">
        <v>264.44</v>
      </c>
      <c r="L2475" s="17">
        <v>264.44</v>
      </c>
      <c r="M2475" s="17">
        <v>264.44</v>
      </c>
      <c r="N2475" s="17">
        <v>264.44</v>
      </c>
    </row>
    <row r="2476" spans="2:14">
      <c r="B2476" s="15">
        <v>4487294</v>
      </c>
      <c r="C2476" s="16">
        <v>39145</v>
      </c>
      <c r="D2476" s="15">
        <v>2007</v>
      </c>
      <c r="E2476" s="15"/>
      <c r="F2476" s="15" t="s">
        <v>961</v>
      </c>
      <c r="G2476" s="17"/>
      <c r="H2476" s="17"/>
      <c r="I2476" s="17"/>
      <c r="J2476" s="17">
        <v>0</v>
      </c>
      <c r="K2476" s="17">
        <v>0</v>
      </c>
      <c r="L2476" s="17">
        <v>0</v>
      </c>
      <c r="M2476" s="17">
        <v>0</v>
      </c>
      <c r="N2476" s="17">
        <v>0</v>
      </c>
    </row>
    <row r="2477" spans="2:14">
      <c r="B2477" s="15">
        <v>4487294</v>
      </c>
      <c r="C2477" s="16">
        <v>39145</v>
      </c>
      <c r="D2477" s="15">
        <v>2007</v>
      </c>
      <c r="E2477" s="15"/>
      <c r="F2477" s="15" t="s">
        <v>962</v>
      </c>
      <c r="G2477" s="17"/>
      <c r="H2477" s="17"/>
      <c r="I2477" s="17"/>
      <c r="J2477" s="17">
        <v>0</v>
      </c>
      <c r="K2477" s="17">
        <v>0</v>
      </c>
      <c r="L2477" s="17">
        <v>0</v>
      </c>
      <c r="M2477" s="17">
        <v>0</v>
      </c>
      <c r="N2477" s="17">
        <v>0</v>
      </c>
    </row>
    <row r="2478" spans="2:14">
      <c r="B2478" s="15">
        <v>4487294</v>
      </c>
      <c r="C2478" s="16">
        <v>39145</v>
      </c>
      <c r="D2478" s="15">
        <v>2007</v>
      </c>
      <c r="E2478" s="15"/>
      <c r="F2478" s="15" t="s">
        <v>963</v>
      </c>
      <c r="G2478" s="17"/>
      <c r="H2478" s="17"/>
      <c r="I2478" s="17"/>
      <c r="J2478" s="17">
        <v>521.57000000000005</v>
      </c>
      <c r="K2478" s="17">
        <v>589.01</v>
      </c>
      <c r="L2478" s="17">
        <v>2852.87</v>
      </c>
      <c r="M2478" s="17">
        <v>2852.87</v>
      </c>
      <c r="N2478" s="17">
        <v>2852.87</v>
      </c>
    </row>
    <row r="2479" spans="2:14">
      <c r="B2479" s="15">
        <v>4487385</v>
      </c>
      <c r="C2479" s="16">
        <v>39150</v>
      </c>
      <c r="D2479" s="15">
        <v>2007</v>
      </c>
      <c r="E2479" s="15"/>
      <c r="F2479" s="15" t="s">
        <v>961</v>
      </c>
      <c r="G2479" s="17"/>
      <c r="H2479" s="17"/>
      <c r="I2479" s="17"/>
      <c r="J2479" s="17">
        <v>0</v>
      </c>
      <c r="K2479" s="17">
        <v>0</v>
      </c>
      <c r="L2479" s="17">
        <v>0</v>
      </c>
      <c r="M2479" s="17">
        <v>0</v>
      </c>
      <c r="N2479" s="17">
        <v>0</v>
      </c>
    </row>
    <row r="2480" spans="2:14">
      <c r="B2480" s="15">
        <v>4487385</v>
      </c>
      <c r="C2480" s="16">
        <v>39150</v>
      </c>
      <c r="D2480" s="15">
        <v>2007</v>
      </c>
      <c r="E2480" s="15"/>
      <c r="F2480" s="15" t="s">
        <v>962</v>
      </c>
      <c r="G2480" s="17"/>
      <c r="H2480" s="17"/>
      <c r="I2480" s="17"/>
      <c r="J2480" s="17">
        <v>0</v>
      </c>
      <c r="K2480" s="17">
        <v>0</v>
      </c>
      <c r="L2480" s="17">
        <v>0</v>
      </c>
      <c r="M2480" s="17">
        <v>0</v>
      </c>
      <c r="N2480" s="17">
        <v>0</v>
      </c>
    </row>
    <row r="2481" spans="2:14">
      <c r="B2481" s="15">
        <v>4487385</v>
      </c>
      <c r="C2481" s="16">
        <v>39150</v>
      </c>
      <c r="D2481" s="15">
        <v>2007</v>
      </c>
      <c r="E2481" s="15"/>
      <c r="F2481" s="15" t="s">
        <v>963</v>
      </c>
      <c r="G2481" s="17"/>
      <c r="H2481" s="17"/>
      <c r="I2481" s="17"/>
      <c r="J2481" s="17">
        <v>3024.48</v>
      </c>
      <c r="K2481" s="17">
        <v>3024.48</v>
      </c>
      <c r="L2481" s="17">
        <v>3024.48</v>
      </c>
      <c r="M2481" s="17">
        <v>3024.48</v>
      </c>
      <c r="N2481" s="17">
        <v>3024.48</v>
      </c>
    </row>
    <row r="2482" spans="2:14">
      <c r="B2482" s="15">
        <v>4487468</v>
      </c>
      <c r="C2482" s="16">
        <v>39135</v>
      </c>
      <c r="D2482" s="15">
        <v>2007</v>
      </c>
      <c r="E2482" s="15"/>
      <c r="F2482" s="15" t="s">
        <v>961</v>
      </c>
      <c r="G2482" s="17"/>
      <c r="H2482" s="17"/>
      <c r="I2482" s="17"/>
      <c r="J2482" s="17">
        <v>0</v>
      </c>
      <c r="K2482" s="17">
        <v>0</v>
      </c>
      <c r="L2482" s="17">
        <v>0</v>
      </c>
      <c r="M2482" s="17">
        <v>0</v>
      </c>
      <c r="N2482" s="17">
        <v>0</v>
      </c>
    </row>
    <row r="2483" spans="2:14">
      <c r="B2483" s="15">
        <v>4487468</v>
      </c>
      <c r="C2483" s="16">
        <v>39135</v>
      </c>
      <c r="D2483" s="15">
        <v>2007</v>
      </c>
      <c r="E2483" s="15"/>
      <c r="F2483" s="15" t="s">
        <v>962</v>
      </c>
      <c r="G2483" s="17"/>
      <c r="H2483" s="17"/>
      <c r="I2483" s="17"/>
      <c r="J2483" s="17">
        <v>0</v>
      </c>
      <c r="K2483" s="17">
        <v>0</v>
      </c>
      <c r="L2483" s="17">
        <v>0</v>
      </c>
      <c r="M2483" s="17">
        <v>0</v>
      </c>
      <c r="N2483" s="17">
        <v>0</v>
      </c>
    </row>
    <row r="2484" spans="2:14">
      <c r="B2484" s="15">
        <v>4487468</v>
      </c>
      <c r="C2484" s="16">
        <v>39135</v>
      </c>
      <c r="D2484" s="15">
        <v>2007</v>
      </c>
      <c r="E2484" s="15"/>
      <c r="F2484" s="15" t="s">
        <v>963</v>
      </c>
      <c r="G2484" s="17"/>
      <c r="H2484" s="17"/>
      <c r="I2484" s="17"/>
      <c r="J2484" s="17">
        <v>0</v>
      </c>
      <c r="K2484" s="17">
        <v>0</v>
      </c>
      <c r="L2484" s="17">
        <v>0</v>
      </c>
      <c r="M2484" s="17">
        <v>0</v>
      </c>
      <c r="N2484" s="17">
        <v>0</v>
      </c>
    </row>
    <row r="2485" spans="2:14">
      <c r="B2485" s="15">
        <v>4487542</v>
      </c>
      <c r="C2485" s="16">
        <v>39115</v>
      </c>
      <c r="D2485" s="15">
        <v>2007</v>
      </c>
      <c r="E2485" s="15"/>
      <c r="F2485" s="15" t="s">
        <v>961</v>
      </c>
      <c r="G2485" s="17"/>
      <c r="H2485" s="17"/>
      <c r="I2485" s="17"/>
      <c r="J2485" s="17">
        <v>536.96</v>
      </c>
      <c r="K2485" s="17">
        <v>536.96</v>
      </c>
      <c r="L2485" s="17">
        <v>536.96</v>
      </c>
      <c r="M2485" s="17">
        <v>536.96</v>
      </c>
      <c r="N2485" s="17">
        <v>536.96</v>
      </c>
    </row>
    <row r="2486" spans="2:14">
      <c r="B2486" s="15">
        <v>4487542</v>
      </c>
      <c r="C2486" s="16">
        <v>39115</v>
      </c>
      <c r="D2486" s="15">
        <v>2007</v>
      </c>
      <c r="E2486" s="15"/>
      <c r="F2486" s="15" t="s">
        <v>962</v>
      </c>
      <c r="G2486" s="17"/>
      <c r="H2486" s="17"/>
      <c r="I2486" s="17"/>
      <c r="J2486" s="17">
        <v>0</v>
      </c>
      <c r="K2486" s="17">
        <v>0</v>
      </c>
      <c r="L2486" s="17">
        <v>0</v>
      </c>
      <c r="M2486" s="17">
        <v>0</v>
      </c>
      <c r="N2486" s="17">
        <v>0</v>
      </c>
    </row>
    <row r="2487" spans="2:14">
      <c r="B2487" s="15">
        <v>4487542</v>
      </c>
      <c r="C2487" s="16">
        <v>39115</v>
      </c>
      <c r="D2487" s="15">
        <v>2007</v>
      </c>
      <c r="E2487" s="15"/>
      <c r="F2487" s="15" t="s">
        <v>963</v>
      </c>
      <c r="G2487" s="17"/>
      <c r="H2487" s="17"/>
      <c r="I2487" s="17"/>
      <c r="J2487" s="17">
        <v>445.56</v>
      </c>
      <c r="K2487" s="17">
        <v>445.56</v>
      </c>
      <c r="L2487" s="17">
        <v>445.56</v>
      </c>
      <c r="M2487" s="17">
        <v>445.56</v>
      </c>
      <c r="N2487" s="17">
        <v>445.56</v>
      </c>
    </row>
    <row r="2488" spans="2:14">
      <c r="B2488" s="15">
        <v>4503702</v>
      </c>
      <c r="C2488" s="16">
        <v>39124</v>
      </c>
      <c r="D2488" s="15">
        <v>2007</v>
      </c>
      <c r="E2488" s="15"/>
      <c r="F2488" s="15" t="s">
        <v>961</v>
      </c>
      <c r="G2488" s="17"/>
      <c r="H2488" s="17"/>
      <c r="I2488" s="17"/>
      <c r="J2488" s="17">
        <v>2224.38</v>
      </c>
      <c r="K2488" s="17">
        <v>2224.38</v>
      </c>
      <c r="L2488" s="17">
        <v>2224.38</v>
      </c>
      <c r="M2488" s="17">
        <v>2224.38</v>
      </c>
      <c r="N2488" s="17">
        <v>2224.38</v>
      </c>
    </row>
    <row r="2489" spans="2:14">
      <c r="B2489" s="15">
        <v>4503702</v>
      </c>
      <c r="C2489" s="16">
        <v>39124</v>
      </c>
      <c r="D2489" s="15">
        <v>2007</v>
      </c>
      <c r="E2489" s="15"/>
      <c r="F2489" s="15" t="s">
        <v>962</v>
      </c>
      <c r="G2489" s="17"/>
      <c r="H2489" s="17"/>
      <c r="I2489" s="17"/>
      <c r="J2489" s="17">
        <v>0</v>
      </c>
      <c r="K2489" s="17">
        <v>0</v>
      </c>
      <c r="L2489" s="17">
        <v>0</v>
      </c>
      <c r="M2489" s="17">
        <v>0</v>
      </c>
      <c r="N2489" s="17">
        <v>0</v>
      </c>
    </row>
    <row r="2490" spans="2:14">
      <c r="B2490" s="15">
        <v>4503702</v>
      </c>
      <c r="C2490" s="16">
        <v>39124</v>
      </c>
      <c r="D2490" s="15">
        <v>2007</v>
      </c>
      <c r="E2490" s="15"/>
      <c r="F2490" s="15" t="s">
        <v>963</v>
      </c>
      <c r="G2490" s="17"/>
      <c r="H2490" s="17"/>
      <c r="I2490" s="17"/>
      <c r="J2490" s="17">
        <v>2224.37</v>
      </c>
      <c r="K2490" s="17">
        <v>2224.37</v>
      </c>
      <c r="L2490" s="17">
        <v>2224.37</v>
      </c>
      <c r="M2490" s="17">
        <v>2224.37</v>
      </c>
      <c r="N2490" s="17">
        <v>2224.37</v>
      </c>
    </row>
    <row r="2491" spans="2:14">
      <c r="B2491" s="15">
        <v>4508123</v>
      </c>
      <c r="C2491" s="16">
        <v>39108</v>
      </c>
      <c r="D2491" s="15">
        <v>2007</v>
      </c>
      <c r="E2491" s="15"/>
      <c r="F2491" s="15" t="s">
        <v>961</v>
      </c>
      <c r="G2491" s="17"/>
      <c r="H2491" s="17"/>
      <c r="I2491" s="17"/>
      <c r="J2491" s="17">
        <v>766.95</v>
      </c>
      <c r="K2491" s="17">
        <v>766.95</v>
      </c>
      <c r="L2491" s="17">
        <v>766.95</v>
      </c>
      <c r="M2491" s="17">
        <v>766.95</v>
      </c>
      <c r="N2491" s="17">
        <v>766.95</v>
      </c>
    </row>
    <row r="2492" spans="2:14">
      <c r="B2492" s="15">
        <v>4508123</v>
      </c>
      <c r="C2492" s="16">
        <v>39108</v>
      </c>
      <c r="D2492" s="15">
        <v>2007</v>
      </c>
      <c r="E2492" s="15"/>
      <c r="F2492" s="15" t="s">
        <v>962</v>
      </c>
      <c r="G2492" s="17"/>
      <c r="H2492" s="17"/>
      <c r="I2492" s="17"/>
      <c r="J2492" s="17">
        <v>0</v>
      </c>
      <c r="K2492" s="17">
        <v>0</v>
      </c>
      <c r="L2492" s="17">
        <v>0</v>
      </c>
      <c r="M2492" s="17">
        <v>0</v>
      </c>
      <c r="N2492" s="17">
        <v>0</v>
      </c>
    </row>
    <row r="2493" spans="2:14">
      <c r="B2493" s="15">
        <v>4508123</v>
      </c>
      <c r="C2493" s="16">
        <v>39108</v>
      </c>
      <c r="D2493" s="15">
        <v>2007</v>
      </c>
      <c r="E2493" s="15"/>
      <c r="F2493" s="15" t="s">
        <v>963</v>
      </c>
      <c r="G2493" s="17"/>
      <c r="H2493" s="17"/>
      <c r="I2493" s="17"/>
      <c r="J2493" s="17">
        <v>766.83</v>
      </c>
      <c r="K2493" s="17">
        <v>766.83</v>
      </c>
      <c r="L2493" s="17">
        <v>766.83</v>
      </c>
      <c r="M2493" s="17">
        <v>766.83</v>
      </c>
      <c r="N2493" s="17">
        <v>766.83</v>
      </c>
    </row>
    <row r="2494" spans="2:14">
      <c r="B2494" s="15">
        <v>4532321</v>
      </c>
      <c r="C2494" s="16">
        <v>39158</v>
      </c>
      <c r="D2494" s="15">
        <v>2007</v>
      </c>
      <c r="E2494" s="15"/>
      <c r="F2494" s="15" t="s">
        <v>961</v>
      </c>
      <c r="G2494" s="17"/>
      <c r="H2494" s="17"/>
      <c r="I2494" s="17"/>
      <c r="J2494" s="17">
        <v>0</v>
      </c>
      <c r="K2494" s="17">
        <v>0</v>
      </c>
      <c r="L2494" s="17">
        <v>0</v>
      </c>
      <c r="M2494" s="17">
        <v>0</v>
      </c>
      <c r="N2494" s="17">
        <v>0</v>
      </c>
    </row>
    <row r="2495" spans="2:14">
      <c r="B2495" s="15">
        <v>4532321</v>
      </c>
      <c r="C2495" s="16">
        <v>39158</v>
      </c>
      <c r="D2495" s="15">
        <v>2007</v>
      </c>
      <c r="E2495" s="15"/>
      <c r="F2495" s="15" t="s">
        <v>962</v>
      </c>
      <c r="G2495" s="17"/>
      <c r="H2495" s="17"/>
      <c r="I2495" s="17"/>
      <c r="J2495" s="17">
        <v>0</v>
      </c>
      <c r="K2495" s="17">
        <v>0</v>
      </c>
      <c r="L2495" s="17">
        <v>0</v>
      </c>
      <c r="M2495" s="17">
        <v>0</v>
      </c>
      <c r="N2495" s="17">
        <v>0</v>
      </c>
    </row>
    <row r="2496" spans="2:14">
      <c r="B2496" s="15">
        <v>4532321</v>
      </c>
      <c r="C2496" s="16">
        <v>39158</v>
      </c>
      <c r="D2496" s="15">
        <v>2007</v>
      </c>
      <c r="E2496" s="15"/>
      <c r="F2496" s="15" t="s">
        <v>963</v>
      </c>
      <c r="G2496" s="17"/>
      <c r="H2496" s="17"/>
      <c r="I2496" s="17"/>
      <c r="J2496" s="17">
        <v>75.34</v>
      </c>
      <c r="K2496" s="17">
        <v>75.34</v>
      </c>
      <c r="L2496" s="17">
        <v>75.34</v>
      </c>
      <c r="M2496" s="17">
        <v>3749.04</v>
      </c>
      <c r="N2496" s="17">
        <v>3749.04</v>
      </c>
    </row>
    <row r="2497" spans="2:14">
      <c r="B2497" s="15">
        <v>4551743</v>
      </c>
      <c r="C2497" s="16">
        <v>39154</v>
      </c>
      <c r="D2497" s="15">
        <v>2007</v>
      </c>
      <c r="E2497" s="15"/>
      <c r="F2497" s="15" t="s">
        <v>961</v>
      </c>
      <c r="G2497" s="17"/>
      <c r="H2497" s="17"/>
      <c r="I2497" s="17"/>
      <c r="J2497" s="17">
        <v>1240.8900000000001</v>
      </c>
      <c r="K2497" s="17">
        <v>1240.8900000000001</v>
      </c>
      <c r="L2497" s="17">
        <v>1240.8900000000001</v>
      </c>
      <c r="M2497" s="17">
        <v>1240.8900000000001</v>
      </c>
      <c r="N2497" s="17">
        <v>1240.8900000000001</v>
      </c>
    </row>
    <row r="2498" spans="2:14">
      <c r="B2498" s="15">
        <v>4551743</v>
      </c>
      <c r="C2498" s="16">
        <v>39154</v>
      </c>
      <c r="D2498" s="15">
        <v>2007</v>
      </c>
      <c r="E2498" s="15"/>
      <c r="F2498" s="15" t="s">
        <v>962</v>
      </c>
      <c r="G2498" s="17"/>
      <c r="H2498" s="17"/>
      <c r="I2498" s="17"/>
      <c r="J2498" s="17">
        <v>0</v>
      </c>
      <c r="K2498" s="17">
        <v>0</v>
      </c>
      <c r="L2498" s="17">
        <v>0</v>
      </c>
      <c r="M2498" s="17">
        <v>0</v>
      </c>
      <c r="N2498" s="17">
        <v>0</v>
      </c>
    </row>
    <row r="2499" spans="2:14">
      <c r="B2499" s="15">
        <v>4551743</v>
      </c>
      <c r="C2499" s="16">
        <v>39154</v>
      </c>
      <c r="D2499" s="15">
        <v>2007</v>
      </c>
      <c r="E2499" s="15"/>
      <c r="F2499" s="15" t="s">
        <v>963</v>
      </c>
      <c r="G2499" s="17"/>
      <c r="H2499" s="17"/>
      <c r="I2499" s="17"/>
      <c r="J2499" s="17">
        <v>1240.8800000000001</v>
      </c>
      <c r="K2499" s="17">
        <v>1240.8800000000001</v>
      </c>
      <c r="L2499" s="17">
        <v>1240.8800000000001</v>
      </c>
      <c r="M2499" s="17">
        <v>1240.8800000000001</v>
      </c>
      <c r="N2499" s="17">
        <v>1240.8800000000001</v>
      </c>
    </row>
    <row r="2500" spans="2:14">
      <c r="B2500" s="15">
        <v>4558698</v>
      </c>
      <c r="C2500" s="16">
        <v>39141</v>
      </c>
      <c r="D2500" s="15">
        <v>2007</v>
      </c>
      <c r="E2500" s="15"/>
      <c r="F2500" s="15" t="s">
        <v>961</v>
      </c>
      <c r="G2500" s="17"/>
      <c r="H2500" s="17"/>
      <c r="I2500" s="17"/>
      <c r="J2500" s="17">
        <v>1053.93</v>
      </c>
      <c r="K2500" s="17">
        <v>1053.93</v>
      </c>
      <c r="L2500" s="17">
        <v>1053.93</v>
      </c>
      <c r="M2500" s="17">
        <v>1053.93</v>
      </c>
      <c r="N2500" s="17">
        <v>1053.93</v>
      </c>
    </row>
    <row r="2501" spans="2:14">
      <c r="B2501" s="15">
        <v>4558698</v>
      </c>
      <c r="C2501" s="16">
        <v>39141</v>
      </c>
      <c r="D2501" s="15">
        <v>2007</v>
      </c>
      <c r="E2501" s="15"/>
      <c r="F2501" s="15" t="s">
        <v>962</v>
      </c>
      <c r="G2501" s="17"/>
      <c r="H2501" s="17"/>
      <c r="I2501" s="17"/>
      <c r="J2501" s="17">
        <v>0</v>
      </c>
      <c r="K2501" s="17">
        <v>0</v>
      </c>
      <c r="L2501" s="17">
        <v>0</v>
      </c>
      <c r="M2501" s="17">
        <v>0</v>
      </c>
      <c r="N2501" s="17">
        <v>0</v>
      </c>
    </row>
    <row r="2502" spans="2:14">
      <c r="B2502" s="15">
        <v>4558698</v>
      </c>
      <c r="C2502" s="16">
        <v>39141</v>
      </c>
      <c r="D2502" s="15">
        <v>2007</v>
      </c>
      <c r="E2502" s="15"/>
      <c r="F2502" s="15" t="s">
        <v>963</v>
      </c>
      <c r="G2502" s="17"/>
      <c r="H2502" s="17"/>
      <c r="I2502" s="17"/>
      <c r="J2502" s="17">
        <v>1053.07</v>
      </c>
      <c r="K2502" s="17">
        <v>1053.07</v>
      </c>
      <c r="L2502" s="17">
        <v>1053.07</v>
      </c>
      <c r="M2502" s="17">
        <v>1053.07</v>
      </c>
      <c r="N2502" s="17">
        <v>1053.07</v>
      </c>
    </row>
    <row r="2503" spans="2:14">
      <c r="B2503" s="15">
        <v>4559514</v>
      </c>
      <c r="C2503" s="16">
        <v>39159</v>
      </c>
      <c r="D2503" s="15">
        <v>2007</v>
      </c>
      <c r="E2503" s="15"/>
      <c r="F2503" s="15" t="s">
        <v>961</v>
      </c>
      <c r="G2503" s="17"/>
      <c r="H2503" s="17"/>
      <c r="I2503" s="17"/>
      <c r="J2503" s="17">
        <v>1030.45</v>
      </c>
      <c r="K2503" s="17">
        <v>1030.45</v>
      </c>
      <c r="L2503" s="17">
        <v>1030.45</v>
      </c>
      <c r="M2503" s="17">
        <v>1030.45</v>
      </c>
      <c r="N2503" s="17">
        <v>1030.45</v>
      </c>
    </row>
    <row r="2504" spans="2:14">
      <c r="B2504" s="15">
        <v>4559514</v>
      </c>
      <c r="C2504" s="16">
        <v>39159</v>
      </c>
      <c r="D2504" s="15">
        <v>2007</v>
      </c>
      <c r="E2504" s="15"/>
      <c r="F2504" s="15" t="s">
        <v>962</v>
      </c>
      <c r="G2504" s="17"/>
      <c r="H2504" s="17"/>
      <c r="I2504" s="17"/>
      <c r="J2504" s="17">
        <v>0.6</v>
      </c>
      <c r="K2504" s="17">
        <v>0.6</v>
      </c>
      <c r="L2504" s="17">
        <v>0.6</v>
      </c>
      <c r="M2504" s="17">
        <v>0.6</v>
      </c>
      <c r="N2504" s="17">
        <v>0.6</v>
      </c>
    </row>
    <row r="2505" spans="2:14">
      <c r="B2505" s="15">
        <v>4559514</v>
      </c>
      <c r="C2505" s="16">
        <v>39159</v>
      </c>
      <c r="D2505" s="15">
        <v>2007</v>
      </c>
      <c r="E2505" s="15"/>
      <c r="F2505" s="15" t="s">
        <v>963</v>
      </c>
      <c r="G2505" s="17"/>
      <c r="H2505" s="17"/>
      <c r="I2505" s="17"/>
      <c r="J2505" s="17">
        <v>1031.05</v>
      </c>
      <c r="K2505" s="17">
        <v>1031.05</v>
      </c>
      <c r="L2505" s="17">
        <v>1031.05</v>
      </c>
      <c r="M2505" s="17">
        <v>1031.05</v>
      </c>
      <c r="N2505" s="17">
        <v>1031.05</v>
      </c>
    </row>
    <row r="2506" spans="2:14">
      <c r="B2506" s="15">
        <v>4603643</v>
      </c>
      <c r="C2506" s="16">
        <v>39093</v>
      </c>
      <c r="D2506" s="15">
        <v>2007</v>
      </c>
      <c r="E2506" s="15"/>
      <c r="F2506" s="15" t="s">
        <v>961</v>
      </c>
      <c r="G2506" s="17"/>
      <c r="H2506" s="17"/>
      <c r="I2506" s="17"/>
      <c r="J2506" s="17">
        <v>2225.19</v>
      </c>
      <c r="K2506" s="17">
        <v>2225.19</v>
      </c>
      <c r="L2506" s="17">
        <v>2225.19</v>
      </c>
      <c r="M2506" s="17">
        <v>2225.19</v>
      </c>
      <c r="N2506" s="17">
        <v>2225.19</v>
      </c>
    </row>
    <row r="2507" spans="2:14">
      <c r="B2507" s="15">
        <v>4603643</v>
      </c>
      <c r="C2507" s="16">
        <v>39093</v>
      </c>
      <c r="D2507" s="15">
        <v>2007</v>
      </c>
      <c r="E2507" s="15"/>
      <c r="F2507" s="15" t="s">
        <v>962</v>
      </c>
      <c r="G2507" s="17"/>
      <c r="H2507" s="17"/>
      <c r="I2507" s="17"/>
      <c r="J2507" s="17">
        <v>0</v>
      </c>
      <c r="K2507" s="17">
        <v>0</v>
      </c>
      <c r="L2507" s="17">
        <v>0</v>
      </c>
      <c r="M2507" s="17">
        <v>0</v>
      </c>
      <c r="N2507" s="17">
        <v>0</v>
      </c>
    </row>
    <row r="2508" spans="2:14">
      <c r="B2508" s="15">
        <v>4603643</v>
      </c>
      <c r="C2508" s="16">
        <v>39093</v>
      </c>
      <c r="D2508" s="15">
        <v>2007</v>
      </c>
      <c r="E2508" s="15"/>
      <c r="F2508" s="15" t="s">
        <v>963</v>
      </c>
      <c r="G2508" s="17"/>
      <c r="H2508" s="17"/>
      <c r="I2508" s="17"/>
      <c r="J2508" s="17">
        <v>2224.89</v>
      </c>
      <c r="K2508" s="17">
        <v>2224.89</v>
      </c>
      <c r="L2508" s="17">
        <v>2224.89</v>
      </c>
      <c r="M2508" s="17">
        <v>2224.89</v>
      </c>
      <c r="N2508" s="17">
        <v>2224.89</v>
      </c>
    </row>
    <row r="2509" spans="2:14">
      <c r="B2509" s="15">
        <v>4604724</v>
      </c>
      <c r="C2509" s="16">
        <v>39116</v>
      </c>
      <c r="D2509" s="15">
        <v>2007</v>
      </c>
      <c r="E2509" s="15"/>
      <c r="F2509" s="15" t="s">
        <v>961</v>
      </c>
      <c r="G2509" s="17"/>
      <c r="H2509" s="17"/>
      <c r="I2509" s="17"/>
      <c r="J2509" s="17">
        <v>0</v>
      </c>
      <c r="K2509" s="17">
        <v>0</v>
      </c>
      <c r="L2509" s="17">
        <v>0</v>
      </c>
      <c r="M2509" s="17">
        <v>0</v>
      </c>
      <c r="N2509" s="17">
        <v>0</v>
      </c>
    </row>
    <row r="2510" spans="2:14">
      <c r="B2510" s="15">
        <v>4604724</v>
      </c>
      <c r="C2510" s="16">
        <v>39116</v>
      </c>
      <c r="D2510" s="15">
        <v>2007</v>
      </c>
      <c r="E2510" s="15"/>
      <c r="F2510" s="15" t="s">
        <v>962</v>
      </c>
      <c r="G2510" s="17"/>
      <c r="H2510" s="17"/>
      <c r="I2510" s="17"/>
      <c r="J2510" s="17">
        <v>0</v>
      </c>
      <c r="K2510" s="17">
        <v>0</v>
      </c>
      <c r="L2510" s="17">
        <v>0</v>
      </c>
      <c r="M2510" s="17">
        <v>0</v>
      </c>
      <c r="N2510" s="17">
        <v>0</v>
      </c>
    </row>
    <row r="2511" spans="2:14">
      <c r="B2511" s="15">
        <v>4604724</v>
      </c>
      <c r="C2511" s="16">
        <v>39116</v>
      </c>
      <c r="D2511" s="15">
        <v>2007</v>
      </c>
      <c r="E2511" s="15"/>
      <c r="F2511" s="15" t="s">
        <v>963</v>
      </c>
      <c r="G2511" s="17"/>
      <c r="H2511" s="17"/>
      <c r="I2511" s="17"/>
      <c r="J2511" s="17">
        <v>0</v>
      </c>
      <c r="K2511" s="17">
        <v>0</v>
      </c>
      <c r="L2511" s="17">
        <v>0</v>
      </c>
      <c r="M2511" s="17">
        <v>0</v>
      </c>
      <c r="N2511" s="17">
        <v>0</v>
      </c>
    </row>
    <row r="2512" spans="2:14">
      <c r="B2512" s="15">
        <v>4607115</v>
      </c>
      <c r="C2512" s="16">
        <v>39076</v>
      </c>
      <c r="D2512" s="15">
        <v>2006</v>
      </c>
      <c r="E2512" s="15"/>
      <c r="F2512" s="15" t="s">
        <v>961</v>
      </c>
      <c r="G2512" s="17"/>
      <c r="H2512" s="17"/>
      <c r="I2512" s="17"/>
      <c r="J2512" s="17">
        <v>200.09</v>
      </c>
      <c r="K2512" s="17">
        <v>200.09</v>
      </c>
      <c r="L2512" s="17">
        <v>200.09</v>
      </c>
      <c r="M2512" s="17">
        <v>200.09</v>
      </c>
      <c r="N2512" s="17">
        <v>200.09</v>
      </c>
    </row>
    <row r="2513" spans="2:14">
      <c r="B2513" s="15">
        <v>4607115</v>
      </c>
      <c r="C2513" s="16">
        <v>39076</v>
      </c>
      <c r="D2513" s="15">
        <v>2006</v>
      </c>
      <c r="E2513" s="15"/>
      <c r="F2513" s="15" t="s">
        <v>962</v>
      </c>
      <c r="G2513" s="17"/>
      <c r="H2513" s="17"/>
      <c r="I2513" s="17"/>
      <c r="J2513" s="17">
        <v>0</v>
      </c>
      <c r="K2513" s="17">
        <v>0</v>
      </c>
      <c r="L2513" s="17">
        <v>0</v>
      </c>
      <c r="M2513" s="17">
        <v>0</v>
      </c>
      <c r="N2513" s="17">
        <v>0</v>
      </c>
    </row>
    <row r="2514" spans="2:14">
      <c r="B2514" s="15">
        <v>4607115</v>
      </c>
      <c r="C2514" s="16">
        <v>39076</v>
      </c>
      <c r="D2514" s="15">
        <v>2006</v>
      </c>
      <c r="E2514" s="15"/>
      <c r="F2514" s="15" t="s">
        <v>963</v>
      </c>
      <c r="G2514" s="17"/>
      <c r="H2514" s="17"/>
      <c r="I2514" s="17"/>
      <c r="J2514" s="17">
        <v>200.08</v>
      </c>
      <c r="K2514" s="17">
        <v>200.08</v>
      </c>
      <c r="L2514" s="17">
        <v>200.08</v>
      </c>
      <c r="M2514" s="17">
        <v>200.08</v>
      </c>
      <c r="N2514" s="17">
        <v>200.08</v>
      </c>
    </row>
    <row r="2515" spans="2:14">
      <c r="B2515" s="15">
        <v>4607982</v>
      </c>
      <c r="C2515" s="16">
        <v>38848</v>
      </c>
      <c r="D2515" s="15">
        <v>2006</v>
      </c>
      <c r="E2515" s="15"/>
      <c r="F2515" s="15" t="s">
        <v>961</v>
      </c>
      <c r="G2515" s="17"/>
      <c r="H2515" s="17"/>
      <c r="I2515" s="17"/>
      <c r="J2515" s="17">
        <v>2222.77</v>
      </c>
      <c r="K2515" s="17">
        <v>2222.77</v>
      </c>
      <c r="L2515" s="17">
        <v>2222.77</v>
      </c>
      <c r="M2515" s="17">
        <v>2222.77</v>
      </c>
      <c r="N2515" s="17">
        <v>2222.77</v>
      </c>
    </row>
    <row r="2516" spans="2:14">
      <c r="B2516" s="15">
        <v>4607982</v>
      </c>
      <c r="C2516" s="16">
        <v>38848</v>
      </c>
      <c r="D2516" s="15">
        <v>2006</v>
      </c>
      <c r="E2516" s="15"/>
      <c r="F2516" s="15" t="s">
        <v>962</v>
      </c>
      <c r="G2516" s="17"/>
      <c r="H2516" s="17"/>
      <c r="I2516" s="17"/>
      <c r="J2516" s="17">
        <v>6.28</v>
      </c>
      <c r="K2516" s="17">
        <v>6.28</v>
      </c>
      <c r="L2516" s="17">
        <v>6.28</v>
      </c>
      <c r="M2516" s="17">
        <v>6.28</v>
      </c>
      <c r="N2516" s="17">
        <v>6.28</v>
      </c>
    </row>
    <row r="2517" spans="2:14">
      <c r="B2517" s="15">
        <v>4607982</v>
      </c>
      <c r="C2517" s="16">
        <v>38848</v>
      </c>
      <c r="D2517" s="15">
        <v>2006</v>
      </c>
      <c r="E2517" s="15"/>
      <c r="F2517" s="15" t="s">
        <v>963</v>
      </c>
      <c r="G2517" s="17"/>
      <c r="H2517" s="17"/>
      <c r="I2517" s="17"/>
      <c r="J2517" s="17">
        <v>2229.0500000000002</v>
      </c>
      <c r="K2517" s="17">
        <v>2229.0500000000002</v>
      </c>
      <c r="L2517" s="17">
        <v>2229.0500000000002</v>
      </c>
      <c r="M2517" s="17">
        <v>2229.0500000000002</v>
      </c>
      <c r="N2517" s="17">
        <v>2229.0500000000002</v>
      </c>
    </row>
    <row r="2518" spans="2:14">
      <c r="B2518" s="15">
        <v>4615365</v>
      </c>
      <c r="C2518" s="16">
        <v>39155</v>
      </c>
      <c r="D2518" s="15">
        <v>2007</v>
      </c>
      <c r="E2518" s="15"/>
      <c r="F2518" s="15" t="s">
        <v>961</v>
      </c>
      <c r="G2518" s="17"/>
      <c r="H2518" s="17"/>
      <c r="I2518" s="17"/>
      <c r="J2518" s="17">
        <v>2281.7399999999998</v>
      </c>
      <c r="K2518" s="17">
        <v>2281.7399999999998</v>
      </c>
      <c r="L2518" s="17">
        <v>2281.7399999999998</v>
      </c>
      <c r="M2518" s="17">
        <v>2281.7399999999998</v>
      </c>
      <c r="N2518" s="17">
        <v>2281.7399999999998</v>
      </c>
    </row>
    <row r="2519" spans="2:14">
      <c r="B2519" s="15">
        <v>4615365</v>
      </c>
      <c r="C2519" s="16">
        <v>39155</v>
      </c>
      <c r="D2519" s="15">
        <v>2007</v>
      </c>
      <c r="E2519" s="15"/>
      <c r="F2519" s="15" t="s">
        <v>962</v>
      </c>
      <c r="G2519" s="17"/>
      <c r="H2519" s="17"/>
      <c r="I2519" s="17"/>
      <c r="J2519" s="17">
        <v>0</v>
      </c>
      <c r="K2519" s="17">
        <v>0</v>
      </c>
      <c r="L2519" s="17">
        <v>0</v>
      </c>
      <c r="M2519" s="17">
        <v>0</v>
      </c>
      <c r="N2519" s="17">
        <v>0</v>
      </c>
    </row>
    <row r="2520" spans="2:14">
      <c r="B2520" s="15">
        <v>4615365</v>
      </c>
      <c r="C2520" s="16">
        <v>39155</v>
      </c>
      <c r="D2520" s="15">
        <v>2007</v>
      </c>
      <c r="E2520" s="15"/>
      <c r="F2520" s="15" t="s">
        <v>963</v>
      </c>
      <c r="G2520" s="17"/>
      <c r="H2520" s="17"/>
      <c r="I2520" s="17"/>
      <c r="J2520" s="17">
        <v>2281.7399999999998</v>
      </c>
      <c r="K2520" s="17">
        <v>2281.7399999999998</v>
      </c>
      <c r="L2520" s="17">
        <v>2281.7399999999998</v>
      </c>
      <c r="M2520" s="17">
        <v>2281.7399999999998</v>
      </c>
      <c r="N2520" s="17">
        <v>2281.7399999999998</v>
      </c>
    </row>
    <row r="2521" spans="2:14">
      <c r="B2521" s="15">
        <v>4622536</v>
      </c>
      <c r="C2521" s="16">
        <v>39170</v>
      </c>
      <c r="D2521" s="15">
        <v>2007</v>
      </c>
      <c r="E2521" s="15"/>
      <c r="F2521" s="15" t="s">
        <v>961</v>
      </c>
      <c r="G2521" s="17"/>
      <c r="H2521" s="17"/>
      <c r="I2521" s="17"/>
      <c r="J2521" s="17">
        <v>0</v>
      </c>
      <c r="K2521" s="17">
        <v>0</v>
      </c>
      <c r="L2521" s="17">
        <v>0</v>
      </c>
      <c r="M2521" s="17">
        <v>0</v>
      </c>
      <c r="N2521" s="17">
        <v>0</v>
      </c>
    </row>
    <row r="2522" spans="2:14">
      <c r="B2522" s="15">
        <v>4622536</v>
      </c>
      <c r="C2522" s="16">
        <v>39170</v>
      </c>
      <c r="D2522" s="15">
        <v>2007</v>
      </c>
      <c r="E2522" s="15"/>
      <c r="F2522" s="15" t="s">
        <v>962</v>
      </c>
      <c r="G2522" s="17"/>
      <c r="H2522" s="17"/>
      <c r="I2522" s="17"/>
      <c r="J2522" s="17">
        <v>0</v>
      </c>
      <c r="K2522" s="17">
        <v>0</v>
      </c>
      <c r="L2522" s="17">
        <v>0</v>
      </c>
      <c r="M2522" s="17">
        <v>0</v>
      </c>
      <c r="N2522" s="17">
        <v>0</v>
      </c>
    </row>
    <row r="2523" spans="2:14">
      <c r="B2523" s="15">
        <v>4622536</v>
      </c>
      <c r="C2523" s="16">
        <v>39170</v>
      </c>
      <c r="D2523" s="15">
        <v>2007</v>
      </c>
      <c r="E2523" s="15"/>
      <c r="F2523" s="15" t="s">
        <v>963</v>
      </c>
      <c r="G2523" s="17"/>
      <c r="H2523" s="17"/>
      <c r="I2523" s="17"/>
      <c r="J2523" s="17">
        <v>2402.5500000000002</v>
      </c>
      <c r="K2523" s="17">
        <v>2402.5500000000002</v>
      </c>
      <c r="L2523" s="17">
        <v>2402.5500000000002</v>
      </c>
      <c r="M2523" s="17">
        <v>2402.5500000000002</v>
      </c>
      <c r="N2523" s="17">
        <v>2402.5500000000002</v>
      </c>
    </row>
    <row r="2524" spans="2:14">
      <c r="B2524" s="15">
        <v>4629192</v>
      </c>
      <c r="C2524" s="16">
        <v>39136</v>
      </c>
      <c r="D2524" s="15">
        <v>2007</v>
      </c>
      <c r="E2524" s="15"/>
      <c r="F2524" s="15" t="s">
        <v>961</v>
      </c>
      <c r="G2524" s="17"/>
      <c r="H2524" s="17"/>
      <c r="I2524" s="17"/>
      <c r="J2524" s="17">
        <v>5142.1400000000003</v>
      </c>
      <c r="K2524" s="17">
        <v>5142.1400000000003</v>
      </c>
      <c r="L2524" s="17">
        <v>5142.1400000000003</v>
      </c>
      <c r="M2524" s="17">
        <v>5142.1400000000003</v>
      </c>
      <c r="N2524" s="17">
        <v>5142.1400000000003</v>
      </c>
    </row>
    <row r="2525" spans="2:14">
      <c r="B2525" s="15">
        <v>4629192</v>
      </c>
      <c r="C2525" s="16">
        <v>39136</v>
      </c>
      <c r="D2525" s="15">
        <v>2007</v>
      </c>
      <c r="E2525" s="15"/>
      <c r="F2525" s="15" t="s">
        <v>962</v>
      </c>
      <c r="G2525" s="17"/>
      <c r="H2525" s="17"/>
      <c r="I2525" s="17"/>
      <c r="J2525" s="17">
        <v>0</v>
      </c>
      <c r="K2525" s="17">
        <v>0</v>
      </c>
      <c r="L2525" s="17">
        <v>0</v>
      </c>
      <c r="M2525" s="17">
        <v>0</v>
      </c>
      <c r="N2525" s="17">
        <v>0</v>
      </c>
    </row>
    <row r="2526" spans="2:14">
      <c r="B2526" s="15">
        <v>4629192</v>
      </c>
      <c r="C2526" s="16">
        <v>39136</v>
      </c>
      <c r="D2526" s="15">
        <v>2007</v>
      </c>
      <c r="E2526" s="15"/>
      <c r="F2526" s="15" t="s">
        <v>963</v>
      </c>
      <c r="G2526" s="17"/>
      <c r="H2526" s="17"/>
      <c r="I2526" s="17"/>
      <c r="J2526" s="17">
        <v>5142.1400000000003</v>
      </c>
      <c r="K2526" s="17">
        <v>5142.1400000000003</v>
      </c>
      <c r="L2526" s="17">
        <v>5142.1400000000003</v>
      </c>
      <c r="M2526" s="17">
        <v>5142.1400000000003</v>
      </c>
      <c r="N2526" s="17">
        <v>5142.1400000000003</v>
      </c>
    </row>
    <row r="2527" spans="2:14">
      <c r="B2527" s="15">
        <v>4632501</v>
      </c>
      <c r="C2527" s="16">
        <v>39093</v>
      </c>
      <c r="D2527" s="15">
        <v>2007</v>
      </c>
      <c r="E2527" s="15"/>
      <c r="F2527" s="15" t="s">
        <v>961</v>
      </c>
      <c r="G2527" s="17"/>
      <c r="H2527" s="17"/>
      <c r="I2527" s="17"/>
      <c r="J2527" s="17">
        <v>8237</v>
      </c>
      <c r="K2527" s="17">
        <v>8237</v>
      </c>
      <c r="L2527" s="17">
        <v>8237</v>
      </c>
      <c r="M2527" s="17">
        <v>8237</v>
      </c>
      <c r="N2527" s="17">
        <v>8237</v>
      </c>
    </row>
    <row r="2528" spans="2:14">
      <c r="B2528" s="15">
        <v>4632501</v>
      </c>
      <c r="C2528" s="16">
        <v>39093</v>
      </c>
      <c r="D2528" s="15">
        <v>2007</v>
      </c>
      <c r="E2528" s="15"/>
      <c r="F2528" s="15" t="s">
        <v>962</v>
      </c>
      <c r="G2528" s="17"/>
      <c r="H2528" s="17"/>
      <c r="I2528" s="17"/>
      <c r="J2528" s="17">
        <v>0</v>
      </c>
      <c r="K2528" s="17">
        <v>0</v>
      </c>
      <c r="L2528" s="17">
        <v>0</v>
      </c>
      <c r="M2528" s="17">
        <v>0</v>
      </c>
      <c r="N2528" s="17">
        <v>0</v>
      </c>
    </row>
    <row r="2529" spans="2:14">
      <c r="B2529" s="15">
        <v>4632501</v>
      </c>
      <c r="C2529" s="16">
        <v>39093</v>
      </c>
      <c r="D2529" s="15">
        <v>2007</v>
      </c>
      <c r="E2529" s="15"/>
      <c r="F2529" s="15" t="s">
        <v>963</v>
      </c>
      <c r="G2529" s="17"/>
      <c r="H2529" s="17"/>
      <c r="I2529" s="17"/>
      <c r="J2529" s="17">
        <v>8237</v>
      </c>
      <c r="K2529" s="17">
        <v>8237</v>
      </c>
      <c r="L2529" s="17">
        <v>8237</v>
      </c>
      <c r="M2529" s="17">
        <v>8237</v>
      </c>
      <c r="N2529" s="17">
        <v>8237</v>
      </c>
    </row>
    <row r="2530" spans="2:14">
      <c r="B2530" s="15">
        <v>4651949</v>
      </c>
      <c r="C2530" s="16">
        <v>39136</v>
      </c>
      <c r="D2530" s="15">
        <v>2007</v>
      </c>
      <c r="E2530" s="15"/>
      <c r="F2530" s="15" t="s">
        <v>961</v>
      </c>
      <c r="G2530" s="17"/>
      <c r="H2530" s="17"/>
      <c r="I2530" s="17"/>
      <c r="J2530" s="17">
        <v>1177.48</v>
      </c>
      <c r="K2530" s="17">
        <v>1177.48</v>
      </c>
      <c r="L2530" s="17">
        <v>1177.48</v>
      </c>
      <c r="M2530" s="17">
        <v>1177.48</v>
      </c>
      <c r="N2530" s="17">
        <v>1177.48</v>
      </c>
    </row>
    <row r="2531" spans="2:14">
      <c r="B2531" s="15">
        <v>4651949</v>
      </c>
      <c r="C2531" s="16">
        <v>39136</v>
      </c>
      <c r="D2531" s="15">
        <v>2007</v>
      </c>
      <c r="E2531" s="15"/>
      <c r="F2531" s="15" t="s">
        <v>962</v>
      </c>
      <c r="G2531" s="17"/>
      <c r="H2531" s="17"/>
      <c r="I2531" s="17"/>
      <c r="J2531" s="17">
        <v>0</v>
      </c>
      <c r="K2531" s="17">
        <v>0</v>
      </c>
      <c r="L2531" s="17">
        <v>0</v>
      </c>
      <c r="M2531" s="17">
        <v>0</v>
      </c>
      <c r="N2531" s="17">
        <v>0</v>
      </c>
    </row>
    <row r="2532" spans="2:14">
      <c r="B2532" s="15">
        <v>4651949</v>
      </c>
      <c r="C2532" s="16">
        <v>39136</v>
      </c>
      <c r="D2532" s="15">
        <v>2007</v>
      </c>
      <c r="E2532" s="15"/>
      <c r="F2532" s="15" t="s">
        <v>963</v>
      </c>
      <c r="G2532" s="17"/>
      <c r="H2532" s="17"/>
      <c r="I2532" s="17"/>
      <c r="J2532" s="17">
        <v>1177.48</v>
      </c>
      <c r="K2532" s="17">
        <v>1177.48</v>
      </c>
      <c r="L2532" s="17">
        <v>1177.48</v>
      </c>
      <c r="M2532" s="17">
        <v>1177.48</v>
      </c>
      <c r="N2532" s="17">
        <v>1177.48</v>
      </c>
    </row>
    <row r="2533" spans="2:14">
      <c r="B2533" s="15">
        <v>4658340</v>
      </c>
      <c r="C2533" s="16">
        <v>39166</v>
      </c>
      <c r="D2533" s="15">
        <v>2007</v>
      </c>
      <c r="E2533" s="15"/>
      <c r="F2533" s="15" t="s">
        <v>961</v>
      </c>
      <c r="G2533" s="17"/>
      <c r="H2533" s="17"/>
      <c r="I2533" s="17"/>
      <c r="J2533" s="17">
        <v>5831</v>
      </c>
      <c r="K2533" s="17">
        <v>5831</v>
      </c>
      <c r="L2533" s="17">
        <v>5831</v>
      </c>
      <c r="M2533" s="17">
        <v>5831</v>
      </c>
      <c r="N2533" s="17">
        <v>5831</v>
      </c>
    </row>
    <row r="2534" spans="2:14">
      <c r="B2534" s="15">
        <v>4658340</v>
      </c>
      <c r="C2534" s="16">
        <v>39166</v>
      </c>
      <c r="D2534" s="15">
        <v>2007</v>
      </c>
      <c r="E2534" s="15"/>
      <c r="F2534" s="15" t="s">
        <v>962</v>
      </c>
      <c r="G2534" s="17"/>
      <c r="H2534" s="17"/>
      <c r="I2534" s="17"/>
      <c r="J2534" s="17">
        <v>0</v>
      </c>
      <c r="K2534" s="17">
        <v>0</v>
      </c>
      <c r="L2534" s="17">
        <v>0</v>
      </c>
      <c r="M2534" s="17">
        <v>0</v>
      </c>
      <c r="N2534" s="17">
        <v>0</v>
      </c>
    </row>
    <row r="2535" spans="2:14">
      <c r="B2535" s="15">
        <v>4658340</v>
      </c>
      <c r="C2535" s="16">
        <v>39166</v>
      </c>
      <c r="D2535" s="15">
        <v>2007</v>
      </c>
      <c r="E2535" s="15"/>
      <c r="F2535" s="15" t="s">
        <v>963</v>
      </c>
      <c r="G2535" s="17"/>
      <c r="H2535" s="17"/>
      <c r="I2535" s="17"/>
      <c r="J2535" s="17">
        <v>5831</v>
      </c>
      <c r="K2535" s="17">
        <v>5831</v>
      </c>
      <c r="L2535" s="17">
        <v>5831</v>
      </c>
      <c r="M2535" s="17">
        <v>5831</v>
      </c>
      <c r="N2535" s="17">
        <v>5831</v>
      </c>
    </row>
    <row r="2536" spans="2:14">
      <c r="B2536" s="15">
        <v>4658472</v>
      </c>
      <c r="C2536" s="16">
        <v>39147</v>
      </c>
      <c r="D2536" s="15">
        <v>2007</v>
      </c>
      <c r="E2536" s="15"/>
      <c r="F2536" s="15" t="s">
        <v>961</v>
      </c>
      <c r="G2536" s="17"/>
      <c r="H2536" s="17"/>
      <c r="I2536" s="17"/>
      <c r="J2536" s="17">
        <v>4417.68</v>
      </c>
      <c r="K2536" s="17">
        <v>4417.68</v>
      </c>
      <c r="L2536" s="17">
        <v>4417.68</v>
      </c>
      <c r="M2536" s="17">
        <v>4417.68</v>
      </c>
      <c r="N2536" s="17">
        <v>4417.68</v>
      </c>
    </row>
    <row r="2537" spans="2:14">
      <c r="B2537" s="15">
        <v>4658472</v>
      </c>
      <c r="C2537" s="16">
        <v>39147</v>
      </c>
      <c r="D2537" s="15">
        <v>2007</v>
      </c>
      <c r="E2537" s="15"/>
      <c r="F2537" s="15" t="s">
        <v>962</v>
      </c>
      <c r="G2537" s="17"/>
      <c r="H2537" s="17"/>
      <c r="I2537" s="17"/>
      <c r="J2537" s="17">
        <v>0</v>
      </c>
      <c r="K2537" s="17">
        <v>0</v>
      </c>
      <c r="L2537" s="17">
        <v>0</v>
      </c>
      <c r="M2537" s="17">
        <v>0</v>
      </c>
      <c r="N2537" s="17">
        <v>0</v>
      </c>
    </row>
    <row r="2538" spans="2:14">
      <c r="B2538" s="15">
        <v>4658472</v>
      </c>
      <c r="C2538" s="16">
        <v>39147</v>
      </c>
      <c r="D2538" s="15">
        <v>2007</v>
      </c>
      <c r="E2538" s="15"/>
      <c r="F2538" s="15" t="s">
        <v>963</v>
      </c>
      <c r="G2538" s="17"/>
      <c r="H2538" s="17"/>
      <c r="I2538" s="17"/>
      <c r="J2538" s="17">
        <v>4417.67</v>
      </c>
      <c r="K2538" s="17">
        <v>4417.67</v>
      </c>
      <c r="L2538" s="17">
        <v>4417.67</v>
      </c>
      <c r="M2538" s="17">
        <v>4417.67</v>
      </c>
      <c r="N2538" s="17">
        <v>4417.67</v>
      </c>
    </row>
    <row r="2539" spans="2:14">
      <c r="B2539" s="15">
        <v>4662409</v>
      </c>
      <c r="C2539" s="16">
        <v>39159</v>
      </c>
      <c r="D2539" s="15">
        <v>2007</v>
      </c>
      <c r="E2539" s="15"/>
      <c r="F2539" s="15" t="s">
        <v>961</v>
      </c>
      <c r="G2539" s="17"/>
      <c r="H2539" s="17"/>
      <c r="I2539" s="17"/>
      <c r="J2539" s="17">
        <v>0</v>
      </c>
      <c r="K2539" s="17">
        <v>0</v>
      </c>
      <c r="L2539" s="17">
        <v>0</v>
      </c>
      <c r="M2539" s="17">
        <v>34365.480000000003</v>
      </c>
      <c r="N2539" s="17">
        <v>34365.480000000003</v>
      </c>
    </row>
    <row r="2540" spans="2:14">
      <c r="B2540" s="15">
        <v>4662409</v>
      </c>
      <c r="C2540" s="16">
        <v>39159</v>
      </c>
      <c r="D2540" s="15">
        <v>2007</v>
      </c>
      <c r="E2540" s="15"/>
      <c r="F2540" s="15" t="s">
        <v>962</v>
      </c>
      <c r="G2540" s="17"/>
      <c r="H2540" s="17"/>
      <c r="I2540" s="17"/>
      <c r="J2540" s="17">
        <v>450000</v>
      </c>
      <c r="K2540" s="17">
        <v>100000</v>
      </c>
      <c r="L2540" s="17">
        <v>100000</v>
      </c>
      <c r="M2540" s="17">
        <v>0</v>
      </c>
      <c r="N2540" s="17">
        <v>0</v>
      </c>
    </row>
    <row r="2541" spans="2:14">
      <c r="B2541" s="15">
        <v>4662409</v>
      </c>
      <c r="C2541" s="16">
        <v>39159</v>
      </c>
      <c r="D2541" s="15">
        <v>2007</v>
      </c>
      <c r="E2541" s="15"/>
      <c r="F2541" s="15" t="s">
        <v>963</v>
      </c>
      <c r="G2541" s="17"/>
      <c r="H2541" s="17"/>
      <c r="I2541" s="17"/>
      <c r="J2541" s="17">
        <v>450000</v>
      </c>
      <c r="K2541" s="17">
        <v>133340.92000000001</v>
      </c>
      <c r="L2541" s="17">
        <v>133340.92000000001</v>
      </c>
      <c r="M2541" s="17">
        <v>67706.399999999994</v>
      </c>
      <c r="N2541" s="17">
        <v>67706.399999999994</v>
      </c>
    </row>
    <row r="2542" spans="2:14">
      <c r="B2542" s="15">
        <v>4663381</v>
      </c>
      <c r="C2542" s="16">
        <v>39164</v>
      </c>
      <c r="D2542" s="15">
        <v>2007</v>
      </c>
      <c r="E2542" s="15"/>
      <c r="F2542" s="15" t="s">
        <v>961</v>
      </c>
      <c r="G2542" s="17"/>
      <c r="H2542" s="17"/>
      <c r="I2542" s="17"/>
      <c r="J2542" s="17">
        <v>0</v>
      </c>
      <c r="K2542" s="17">
        <v>0</v>
      </c>
      <c r="L2542" s="17">
        <v>0</v>
      </c>
      <c r="M2542" s="17">
        <v>0</v>
      </c>
      <c r="N2542" s="17">
        <v>0</v>
      </c>
    </row>
    <row r="2543" spans="2:14">
      <c r="B2543" s="15">
        <v>4663381</v>
      </c>
      <c r="C2543" s="16">
        <v>39164</v>
      </c>
      <c r="D2543" s="15">
        <v>2007</v>
      </c>
      <c r="E2543" s="15"/>
      <c r="F2543" s="15" t="s">
        <v>962</v>
      </c>
      <c r="G2543" s="17"/>
      <c r="H2543" s="17"/>
      <c r="I2543" s="17"/>
      <c r="J2543" s="17">
        <v>0</v>
      </c>
      <c r="K2543" s="17">
        <v>0</v>
      </c>
      <c r="L2543" s="17">
        <v>0</v>
      </c>
      <c r="M2543" s="17">
        <v>0</v>
      </c>
      <c r="N2543" s="17">
        <v>0</v>
      </c>
    </row>
    <row r="2544" spans="2:14">
      <c r="B2544" s="15">
        <v>4663381</v>
      </c>
      <c r="C2544" s="16">
        <v>39164</v>
      </c>
      <c r="D2544" s="15">
        <v>2007</v>
      </c>
      <c r="E2544" s="15"/>
      <c r="F2544" s="15" t="s">
        <v>963</v>
      </c>
      <c r="G2544" s="17"/>
      <c r="H2544" s="17"/>
      <c r="I2544" s="17"/>
      <c r="J2544" s="17">
        <v>507.98</v>
      </c>
      <c r="K2544" s="17">
        <v>507.98</v>
      </c>
      <c r="L2544" s="17">
        <v>4403.7</v>
      </c>
      <c r="M2544" s="17">
        <v>4403.7</v>
      </c>
      <c r="N2544" s="17">
        <v>4403.7</v>
      </c>
    </row>
    <row r="2545" spans="2:14">
      <c r="B2545" s="15">
        <v>4663654</v>
      </c>
      <c r="C2545" s="16">
        <v>39147</v>
      </c>
      <c r="D2545" s="15">
        <v>2007</v>
      </c>
      <c r="E2545" s="15"/>
      <c r="F2545" s="15" t="s">
        <v>961</v>
      </c>
      <c r="G2545" s="17"/>
      <c r="H2545" s="17"/>
      <c r="I2545" s="17"/>
      <c r="J2545" s="17">
        <v>3415.73</v>
      </c>
      <c r="K2545" s="17">
        <v>3415.73</v>
      </c>
      <c r="L2545" s="17">
        <v>3415.73</v>
      </c>
      <c r="M2545" s="17">
        <v>3415.73</v>
      </c>
      <c r="N2545" s="17">
        <v>3415.73</v>
      </c>
    </row>
    <row r="2546" spans="2:14">
      <c r="B2546" s="15">
        <v>4663654</v>
      </c>
      <c r="C2546" s="16">
        <v>39147</v>
      </c>
      <c r="D2546" s="15">
        <v>2007</v>
      </c>
      <c r="E2546" s="15"/>
      <c r="F2546" s="15" t="s">
        <v>962</v>
      </c>
      <c r="G2546" s="17"/>
      <c r="H2546" s="17"/>
      <c r="I2546" s="17"/>
      <c r="J2546" s="17">
        <v>0</v>
      </c>
      <c r="K2546" s="17">
        <v>0</v>
      </c>
      <c r="L2546" s="17">
        <v>0</v>
      </c>
      <c r="M2546" s="17">
        <v>0</v>
      </c>
      <c r="N2546" s="17">
        <v>0</v>
      </c>
    </row>
    <row r="2547" spans="2:14">
      <c r="B2547" s="15">
        <v>4663654</v>
      </c>
      <c r="C2547" s="16">
        <v>39147</v>
      </c>
      <c r="D2547" s="15">
        <v>2007</v>
      </c>
      <c r="E2547" s="15"/>
      <c r="F2547" s="15" t="s">
        <v>963</v>
      </c>
      <c r="G2547" s="17"/>
      <c r="H2547" s="17"/>
      <c r="I2547" s="17"/>
      <c r="J2547" s="17">
        <v>3415.73</v>
      </c>
      <c r="K2547" s="17">
        <v>3415.73</v>
      </c>
      <c r="L2547" s="17">
        <v>3415.73</v>
      </c>
      <c r="M2547" s="17">
        <v>3415.73</v>
      </c>
      <c r="N2547" s="17">
        <v>3415.73</v>
      </c>
    </row>
    <row r="2548" spans="2:14">
      <c r="B2548" s="15">
        <v>4663688</v>
      </c>
      <c r="C2548" s="16">
        <v>39137</v>
      </c>
      <c r="D2548" s="15">
        <v>2007</v>
      </c>
      <c r="E2548" s="15"/>
      <c r="F2548" s="15" t="s">
        <v>961</v>
      </c>
      <c r="G2548" s="17"/>
      <c r="H2548" s="17"/>
      <c r="I2548" s="17"/>
      <c r="J2548" s="17">
        <v>4913.01</v>
      </c>
      <c r="K2548" s="17">
        <v>4913.01</v>
      </c>
      <c r="L2548" s="17">
        <v>4913.01</v>
      </c>
      <c r="M2548" s="17">
        <v>4913.01</v>
      </c>
      <c r="N2548" s="17">
        <v>4913.01</v>
      </c>
    </row>
    <row r="2549" spans="2:14">
      <c r="B2549" s="15">
        <v>4663688</v>
      </c>
      <c r="C2549" s="16">
        <v>39137</v>
      </c>
      <c r="D2549" s="15">
        <v>2007</v>
      </c>
      <c r="E2549" s="15"/>
      <c r="F2549" s="15" t="s">
        <v>962</v>
      </c>
      <c r="G2549" s="17"/>
      <c r="H2549" s="17"/>
      <c r="I2549" s="17"/>
      <c r="J2549" s="17">
        <v>0</v>
      </c>
      <c r="K2549" s="17">
        <v>0</v>
      </c>
      <c r="L2549" s="17">
        <v>0</v>
      </c>
      <c r="M2549" s="17">
        <v>0</v>
      </c>
      <c r="N2549" s="17">
        <v>0</v>
      </c>
    </row>
    <row r="2550" spans="2:14">
      <c r="B2550" s="15">
        <v>4663688</v>
      </c>
      <c r="C2550" s="16">
        <v>39137</v>
      </c>
      <c r="D2550" s="15">
        <v>2007</v>
      </c>
      <c r="E2550" s="15"/>
      <c r="F2550" s="15" t="s">
        <v>963</v>
      </c>
      <c r="G2550" s="17"/>
      <c r="H2550" s="17"/>
      <c r="I2550" s="17"/>
      <c r="J2550" s="17">
        <v>4913.01</v>
      </c>
      <c r="K2550" s="17">
        <v>4913.01</v>
      </c>
      <c r="L2550" s="17">
        <v>4913.01</v>
      </c>
      <c r="M2550" s="17">
        <v>4913.01</v>
      </c>
      <c r="N2550" s="17">
        <v>4913.01</v>
      </c>
    </row>
    <row r="2551" spans="2:14">
      <c r="B2551" s="15">
        <v>4663738</v>
      </c>
      <c r="C2551" s="16">
        <v>39092</v>
      </c>
      <c r="D2551" s="15">
        <v>2007</v>
      </c>
      <c r="E2551" s="15"/>
      <c r="F2551" s="15" t="s">
        <v>961</v>
      </c>
      <c r="G2551" s="17"/>
      <c r="H2551" s="17"/>
      <c r="I2551" s="17"/>
      <c r="J2551" s="17">
        <v>5831</v>
      </c>
      <c r="K2551" s="17">
        <v>5831</v>
      </c>
      <c r="L2551" s="17">
        <v>5831</v>
      </c>
      <c r="M2551" s="17">
        <v>5831</v>
      </c>
      <c r="N2551" s="17">
        <v>5831</v>
      </c>
    </row>
    <row r="2552" spans="2:14">
      <c r="B2552" s="15">
        <v>4663738</v>
      </c>
      <c r="C2552" s="16">
        <v>39092</v>
      </c>
      <c r="D2552" s="15">
        <v>2007</v>
      </c>
      <c r="E2552" s="15"/>
      <c r="F2552" s="15" t="s">
        <v>962</v>
      </c>
      <c r="G2552" s="17"/>
      <c r="H2552" s="17"/>
      <c r="I2552" s="17"/>
      <c r="J2552" s="17">
        <v>0</v>
      </c>
      <c r="K2552" s="17">
        <v>0</v>
      </c>
      <c r="L2552" s="17">
        <v>0</v>
      </c>
      <c r="M2552" s="17">
        <v>0</v>
      </c>
      <c r="N2552" s="17">
        <v>0</v>
      </c>
    </row>
    <row r="2553" spans="2:14">
      <c r="B2553" s="15">
        <v>4663738</v>
      </c>
      <c r="C2553" s="16">
        <v>39092</v>
      </c>
      <c r="D2553" s="15">
        <v>2007</v>
      </c>
      <c r="E2553" s="15"/>
      <c r="F2553" s="15" t="s">
        <v>963</v>
      </c>
      <c r="G2553" s="17"/>
      <c r="H2553" s="17"/>
      <c r="I2553" s="17"/>
      <c r="J2553" s="17">
        <v>5831</v>
      </c>
      <c r="K2553" s="17">
        <v>5831</v>
      </c>
      <c r="L2553" s="17">
        <v>5831</v>
      </c>
      <c r="M2553" s="17">
        <v>5831</v>
      </c>
      <c r="N2553" s="17">
        <v>5831</v>
      </c>
    </row>
    <row r="2554" spans="2:14">
      <c r="B2554" s="15">
        <v>4664868</v>
      </c>
      <c r="C2554" s="16">
        <v>39175</v>
      </c>
      <c r="D2554" s="15">
        <v>2007</v>
      </c>
      <c r="E2554" s="15"/>
      <c r="F2554" s="15" t="s">
        <v>961</v>
      </c>
      <c r="G2554" s="17"/>
      <c r="H2554" s="17"/>
      <c r="I2554" s="17"/>
      <c r="J2554" s="17">
        <v>0</v>
      </c>
      <c r="K2554" s="17">
        <v>0</v>
      </c>
      <c r="L2554" s="17">
        <v>0</v>
      </c>
      <c r="M2554" s="17">
        <v>0</v>
      </c>
      <c r="N2554" s="17">
        <v>0</v>
      </c>
    </row>
    <row r="2555" spans="2:14">
      <c r="B2555" s="15">
        <v>4664868</v>
      </c>
      <c r="C2555" s="16">
        <v>39175</v>
      </c>
      <c r="D2555" s="15">
        <v>2007</v>
      </c>
      <c r="E2555" s="15"/>
      <c r="F2555" s="15" t="s">
        <v>962</v>
      </c>
      <c r="G2555" s="17"/>
      <c r="H2555" s="17"/>
      <c r="I2555" s="17"/>
      <c r="J2555" s="17">
        <v>0</v>
      </c>
      <c r="K2555" s="17">
        <v>0</v>
      </c>
      <c r="L2555" s="17">
        <v>0</v>
      </c>
      <c r="M2555" s="17">
        <v>0</v>
      </c>
      <c r="N2555" s="17">
        <v>0</v>
      </c>
    </row>
    <row r="2556" spans="2:14">
      <c r="B2556" s="15">
        <v>4664868</v>
      </c>
      <c r="C2556" s="16">
        <v>39175</v>
      </c>
      <c r="D2556" s="15">
        <v>2007</v>
      </c>
      <c r="E2556" s="15"/>
      <c r="F2556" s="15" t="s">
        <v>963</v>
      </c>
      <c r="G2556" s="17"/>
      <c r="H2556" s="17"/>
      <c r="I2556" s="17"/>
      <c r="J2556" s="17">
        <v>313.5</v>
      </c>
      <c r="K2556" s="17">
        <v>313.5</v>
      </c>
      <c r="L2556" s="17">
        <v>313.5</v>
      </c>
      <c r="M2556" s="17">
        <v>313.5</v>
      </c>
      <c r="N2556" s="17">
        <v>313.5</v>
      </c>
    </row>
    <row r="2557" spans="2:14">
      <c r="B2557" s="15">
        <v>4693099</v>
      </c>
      <c r="C2557" s="16">
        <v>39166</v>
      </c>
      <c r="D2557" s="15">
        <v>2007</v>
      </c>
      <c r="E2557" s="15"/>
      <c r="F2557" s="15" t="s">
        <v>961</v>
      </c>
      <c r="G2557" s="17"/>
      <c r="H2557" s="17"/>
      <c r="I2557" s="17"/>
      <c r="J2557" s="17">
        <v>1258.8499999999999</v>
      </c>
      <c r="K2557" s="17">
        <v>1258.8499999999999</v>
      </c>
      <c r="L2557" s="17">
        <v>1258.8499999999999</v>
      </c>
      <c r="M2557" s="17">
        <v>1258.8499999999999</v>
      </c>
      <c r="N2557" s="17">
        <v>1258.8499999999999</v>
      </c>
    </row>
    <row r="2558" spans="2:14">
      <c r="B2558" s="15">
        <v>4693099</v>
      </c>
      <c r="C2558" s="16">
        <v>39166</v>
      </c>
      <c r="D2558" s="15">
        <v>2007</v>
      </c>
      <c r="E2558" s="15"/>
      <c r="F2558" s="15" t="s">
        <v>962</v>
      </c>
      <c r="G2558" s="17"/>
      <c r="H2558" s="17"/>
      <c r="I2558" s="17"/>
      <c r="J2558" s="17">
        <v>0</v>
      </c>
      <c r="K2558" s="17">
        <v>0</v>
      </c>
      <c r="L2558" s="17">
        <v>0</v>
      </c>
      <c r="M2558" s="17">
        <v>0</v>
      </c>
      <c r="N2558" s="17">
        <v>0</v>
      </c>
    </row>
    <row r="2559" spans="2:14">
      <c r="B2559" s="15">
        <v>4693099</v>
      </c>
      <c r="C2559" s="16">
        <v>39166</v>
      </c>
      <c r="D2559" s="15">
        <v>2007</v>
      </c>
      <c r="E2559" s="15"/>
      <c r="F2559" s="15" t="s">
        <v>963</v>
      </c>
      <c r="G2559" s="17"/>
      <c r="H2559" s="17"/>
      <c r="I2559" s="17"/>
      <c r="J2559" s="17">
        <v>1258.8499999999999</v>
      </c>
      <c r="K2559" s="17">
        <v>1258.8499999999999</v>
      </c>
      <c r="L2559" s="17">
        <v>1258.8499999999999</v>
      </c>
      <c r="M2559" s="17">
        <v>1258.8499999999999</v>
      </c>
      <c r="N2559" s="17">
        <v>1258.8499999999999</v>
      </c>
    </row>
    <row r="2560" spans="2:14">
      <c r="B2560" s="15">
        <v>4693222</v>
      </c>
      <c r="C2560" s="16">
        <v>38971</v>
      </c>
      <c r="D2560" s="15">
        <v>2006</v>
      </c>
      <c r="E2560" s="15"/>
      <c r="F2560" s="15" t="s">
        <v>961</v>
      </c>
      <c r="G2560" s="17"/>
      <c r="H2560" s="17"/>
      <c r="I2560" s="17"/>
      <c r="J2560" s="17">
        <v>944.98</v>
      </c>
      <c r="K2560" s="17">
        <v>944.98</v>
      </c>
      <c r="L2560" s="17">
        <v>944.98</v>
      </c>
      <c r="M2560" s="17">
        <v>944.98</v>
      </c>
      <c r="N2560" s="17">
        <v>944.98</v>
      </c>
    </row>
    <row r="2561" spans="2:14">
      <c r="B2561" s="15">
        <v>4693222</v>
      </c>
      <c r="C2561" s="16">
        <v>38971</v>
      </c>
      <c r="D2561" s="15">
        <v>2006</v>
      </c>
      <c r="E2561" s="15"/>
      <c r="F2561" s="15" t="s">
        <v>962</v>
      </c>
      <c r="G2561" s="17"/>
      <c r="H2561" s="17"/>
      <c r="I2561" s="17"/>
      <c r="J2561" s="17">
        <v>0</v>
      </c>
      <c r="K2561" s="17">
        <v>0</v>
      </c>
      <c r="L2561" s="17">
        <v>0</v>
      </c>
      <c r="M2561" s="17">
        <v>0</v>
      </c>
      <c r="N2561" s="17">
        <v>0</v>
      </c>
    </row>
    <row r="2562" spans="2:14">
      <c r="B2562" s="15">
        <v>4693222</v>
      </c>
      <c r="C2562" s="16">
        <v>38971</v>
      </c>
      <c r="D2562" s="15">
        <v>2006</v>
      </c>
      <c r="E2562" s="15"/>
      <c r="F2562" s="15" t="s">
        <v>963</v>
      </c>
      <c r="G2562" s="17"/>
      <c r="H2562" s="17"/>
      <c r="I2562" s="17"/>
      <c r="J2562" s="17">
        <v>944.97</v>
      </c>
      <c r="K2562" s="17">
        <v>944.97</v>
      </c>
      <c r="L2562" s="17">
        <v>944.97</v>
      </c>
      <c r="M2562" s="17">
        <v>944.97</v>
      </c>
      <c r="N2562" s="17">
        <v>944.97</v>
      </c>
    </row>
    <row r="2563" spans="2:14">
      <c r="B2563" s="15">
        <v>4696464</v>
      </c>
      <c r="C2563" s="16">
        <v>39182</v>
      </c>
      <c r="D2563" s="15">
        <v>2007</v>
      </c>
      <c r="E2563" s="15"/>
      <c r="F2563" s="15" t="s">
        <v>961</v>
      </c>
      <c r="G2563" s="17"/>
      <c r="H2563" s="17"/>
      <c r="I2563" s="17"/>
      <c r="J2563" s="17"/>
      <c r="K2563" s="17">
        <v>0</v>
      </c>
      <c r="L2563" s="17">
        <v>0</v>
      </c>
      <c r="M2563" s="17">
        <v>0</v>
      </c>
      <c r="N2563" s="17">
        <v>0</v>
      </c>
    </row>
    <row r="2564" spans="2:14">
      <c r="B2564" s="15">
        <v>4696464</v>
      </c>
      <c r="C2564" s="16">
        <v>39182</v>
      </c>
      <c r="D2564" s="15">
        <v>2007</v>
      </c>
      <c r="E2564" s="15"/>
      <c r="F2564" s="15" t="s">
        <v>962</v>
      </c>
      <c r="G2564" s="17"/>
      <c r="H2564" s="17"/>
      <c r="I2564" s="17"/>
      <c r="J2564" s="17"/>
      <c r="K2564" s="17">
        <v>0</v>
      </c>
      <c r="L2564" s="17">
        <v>0</v>
      </c>
      <c r="M2564" s="17">
        <v>0</v>
      </c>
      <c r="N2564" s="17">
        <v>0</v>
      </c>
    </row>
    <row r="2565" spans="2:14">
      <c r="B2565" s="15">
        <v>4696464</v>
      </c>
      <c r="C2565" s="16">
        <v>39182</v>
      </c>
      <c r="D2565" s="15">
        <v>2007</v>
      </c>
      <c r="E2565" s="15"/>
      <c r="F2565" s="15" t="s">
        <v>963</v>
      </c>
      <c r="G2565" s="17"/>
      <c r="H2565" s="17"/>
      <c r="I2565" s="17"/>
      <c r="J2565" s="17"/>
      <c r="K2565" s="17">
        <v>0</v>
      </c>
      <c r="L2565" s="17">
        <v>689.94</v>
      </c>
      <c r="M2565" s="17">
        <v>689.94</v>
      </c>
      <c r="N2565" s="17">
        <v>689.94</v>
      </c>
    </row>
    <row r="2566" spans="2:14">
      <c r="B2566" s="15">
        <v>4698148</v>
      </c>
      <c r="C2566" s="16">
        <v>39177</v>
      </c>
      <c r="D2566" s="15">
        <v>2007</v>
      </c>
      <c r="E2566" s="15"/>
      <c r="F2566" s="15" t="s">
        <v>961</v>
      </c>
      <c r="G2566" s="17"/>
      <c r="H2566" s="17"/>
      <c r="I2566" s="17"/>
      <c r="J2566" s="17">
        <v>0</v>
      </c>
      <c r="K2566" s="17">
        <v>0</v>
      </c>
      <c r="L2566" s="17">
        <v>0</v>
      </c>
      <c r="M2566" s="17">
        <v>0</v>
      </c>
      <c r="N2566" s="17">
        <v>0</v>
      </c>
    </row>
    <row r="2567" spans="2:14">
      <c r="B2567" s="15">
        <v>4698148</v>
      </c>
      <c r="C2567" s="16">
        <v>39177</v>
      </c>
      <c r="D2567" s="15">
        <v>2007</v>
      </c>
      <c r="E2567" s="15"/>
      <c r="F2567" s="15" t="s">
        <v>962</v>
      </c>
      <c r="G2567" s="17"/>
      <c r="H2567" s="17"/>
      <c r="I2567" s="17"/>
      <c r="J2567" s="17">
        <v>0</v>
      </c>
      <c r="K2567" s="17">
        <v>0</v>
      </c>
      <c r="L2567" s="17">
        <v>0</v>
      </c>
      <c r="M2567" s="17">
        <v>0</v>
      </c>
      <c r="N2567" s="17">
        <v>0</v>
      </c>
    </row>
    <row r="2568" spans="2:14">
      <c r="B2568" s="15">
        <v>4698148</v>
      </c>
      <c r="C2568" s="16">
        <v>39177</v>
      </c>
      <c r="D2568" s="15">
        <v>2007</v>
      </c>
      <c r="E2568" s="15"/>
      <c r="F2568" s="15" t="s">
        <v>963</v>
      </c>
      <c r="G2568" s="17"/>
      <c r="H2568" s="17"/>
      <c r="I2568" s="17"/>
      <c r="J2568" s="17">
        <v>4148.71</v>
      </c>
      <c r="K2568" s="17">
        <v>5072.8999999999996</v>
      </c>
      <c r="L2568" s="17">
        <v>5730.51</v>
      </c>
      <c r="M2568" s="17">
        <v>5730.51</v>
      </c>
      <c r="N2568" s="17">
        <v>5730.51</v>
      </c>
    </row>
    <row r="2569" spans="2:14">
      <c r="B2569" s="15">
        <v>4699377</v>
      </c>
      <c r="C2569" s="16">
        <v>39153</v>
      </c>
      <c r="D2569" s="15">
        <v>2007</v>
      </c>
      <c r="E2569" s="15"/>
      <c r="F2569" s="15" t="s">
        <v>961</v>
      </c>
      <c r="G2569" s="17"/>
      <c r="H2569" s="17"/>
      <c r="I2569" s="17"/>
      <c r="J2569" s="17">
        <v>0</v>
      </c>
      <c r="K2569" s="17">
        <v>0</v>
      </c>
      <c r="L2569" s="17">
        <v>0</v>
      </c>
      <c r="M2569" s="17">
        <v>0</v>
      </c>
      <c r="N2569" s="17">
        <v>0</v>
      </c>
    </row>
    <row r="2570" spans="2:14">
      <c r="B2570" s="15">
        <v>4699377</v>
      </c>
      <c r="C2570" s="16">
        <v>39153</v>
      </c>
      <c r="D2570" s="15">
        <v>2007</v>
      </c>
      <c r="E2570" s="15"/>
      <c r="F2570" s="15" t="s">
        <v>962</v>
      </c>
      <c r="G2570" s="17"/>
      <c r="H2570" s="17"/>
      <c r="I2570" s="17"/>
      <c r="J2570" s="17">
        <v>0</v>
      </c>
      <c r="K2570" s="17">
        <v>0</v>
      </c>
      <c r="L2570" s="17">
        <v>0</v>
      </c>
      <c r="M2570" s="17">
        <v>0</v>
      </c>
      <c r="N2570" s="17">
        <v>0</v>
      </c>
    </row>
    <row r="2571" spans="2:14">
      <c r="B2571" s="15">
        <v>4699377</v>
      </c>
      <c r="C2571" s="16">
        <v>39153</v>
      </c>
      <c r="D2571" s="15">
        <v>2007</v>
      </c>
      <c r="E2571" s="15"/>
      <c r="F2571" s="15" t="s">
        <v>963</v>
      </c>
      <c r="G2571" s="17"/>
      <c r="H2571" s="17"/>
      <c r="I2571" s="17"/>
      <c r="J2571" s="17">
        <v>0</v>
      </c>
      <c r="K2571" s="17">
        <v>0</v>
      </c>
      <c r="L2571" s="17">
        <v>0</v>
      </c>
      <c r="M2571" s="17">
        <v>0</v>
      </c>
      <c r="N2571" s="17">
        <v>0</v>
      </c>
    </row>
    <row r="2572" spans="2:14">
      <c r="B2572" s="15">
        <v>4703153</v>
      </c>
      <c r="C2572" s="16">
        <v>39174</v>
      </c>
      <c r="D2572" s="15">
        <v>2007</v>
      </c>
      <c r="E2572" s="15"/>
      <c r="F2572" s="15" t="s">
        <v>961</v>
      </c>
      <c r="G2572" s="17"/>
      <c r="H2572" s="17"/>
      <c r="I2572" s="17"/>
      <c r="J2572" s="17">
        <v>1383.76</v>
      </c>
      <c r="K2572" s="17">
        <v>1383.76</v>
      </c>
      <c r="L2572" s="17">
        <v>1383.76</v>
      </c>
      <c r="M2572" s="17">
        <v>1383.76</v>
      </c>
      <c r="N2572" s="17">
        <v>1383.76</v>
      </c>
    </row>
    <row r="2573" spans="2:14">
      <c r="B2573" s="15">
        <v>4703153</v>
      </c>
      <c r="C2573" s="16">
        <v>39174</v>
      </c>
      <c r="D2573" s="15">
        <v>2007</v>
      </c>
      <c r="E2573" s="15"/>
      <c r="F2573" s="15" t="s">
        <v>962</v>
      </c>
      <c r="G2573" s="17"/>
      <c r="H2573" s="17"/>
      <c r="I2573" s="17"/>
      <c r="J2573" s="17">
        <v>0</v>
      </c>
      <c r="K2573" s="17">
        <v>0</v>
      </c>
      <c r="L2573" s="17">
        <v>0</v>
      </c>
      <c r="M2573" s="17">
        <v>0</v>
      </c>
      <c r="N2573" s="17">
        <v>0</v>
      </c>
    </row>
    <row r="2574" spans="2:14">
      <c r="B2574" s="15">
        <v>4703153</v>
      </c>
      <c r="C2574" s="16">
        <v>39174</v>
      </c>
      <c r="D2574" s="15">
        <v>2007</v>
      </c>
      <c r="E2574" s="15"/>
      <c r="F2574" s="15" t="s">
        <v>963</v>
      </c>
      <c r="G2574" s="17"/>
      <c r="H2574" s="17"/>
      <c r="I2574" s="17"/>
      <c r="J2574" s="17">
        <v>1140.95</v>
      </c>
      <c r="K2574" s="17">
        <v>1140.95</v>
      </c>
      <c r="L2574" s="17">
        <v>1140.95</v>
      </c>
      <c r="M2574" s="17">
        <v>1140.95</v>
      </c>
      <c r="N2574" s="17">
        <v>1140.95</v>
      </c>
    </row>
    <row r="2575" spans="2:14">
      <c r="B2575" s="15">
        <v>4709358</v>
      </c>
      <c r="C2575" s="16">
        <v>39138</v>
      </c>
      <c r="D2575" s="15">
        <v>2007</v>
      </c>
      <c r="E2575" s="15"/>
      <c r="F2575" s="15" t="s">
        <v>961</v>
      </c>
      <c r="G2575" s="17"/>
      <c r="H2575" s="17"/>
      <c r="I2575" s="17"/>
      <c r="J2575" s="17">
        <v>2279.69</v>
      </c>
      <c r="K2575" s="17">
        <v>2279.69</v>
      </c>
      <c r="L2575" s="17">
        <v>2279.69</v>
      </c>
      <c r="M2575" s="17">
        <v>2279.69</v>
      </c>
      <c r="N2575" s="17">
        <v>2279.69</v>
      </c>
    </row>
    <row r="2576" spans="2:14">
      <c r="B2576" s="15">
        <v>4709358</v>
      </c>
      <c r="C2576" s="16">
        <v>39138</v>
      </c>
      <c r="D2576" s="15">
        <v>2007</v>
      </c>
      <c r="E2576" s="15"/>
      <c r="F2576" s="15" t="s">
        <v>962</v>
      </c>
      <c r="G2576" s="17"/>
      <c r="H2576" s="17"/>
      <c r="I2576" s="17"/>
      <c r="J2576" s="17">
        <v>0</v>
      </c>
      <c r="K2576" s="17">
        <v>0</v>
      </c>
      <c r="L2576" s="17">
        <v>0</v>
      </c>
      <c r="M2576" s="17">
        <v>0</v>
      </c>
      <c r="N2576" s="17">
        <v>0</v>
      </c>
    </row>
    <row r="2577" spans="2:14">
      <c r="B2577" s="15">
        <v>4709358</v>
      </c>
      <c r="C2577" s="16">
        <v>39138</v>
      </c>
      <c r="D2577" s="15">
        <v>2007</v>
      </c>
      <c r="E2577" s="15"/>
      <c r="F2577" s="15" t="s">
        <v>963</v>
      </c>
      <c r="G2577" s="17"/>
      <c r="H2577" s="17"/>
      <c r="I2577" s="17"/>
      <c r="J2577" s="17">
        <v>2279.6799999999998</v>
      </c>
      <c r="K2577" s="17">
        <v>2279.6799999999998</v>
      </c>
      <c r="L2577" s="17">
        <v>2279.6799999999998</v>
      </c>
      <c r="M2577" s="17">
        <v>2279.6799999999998</v>
      </c>
      <c r="N2577" s="17">
        <v>2279.6799999999998</v>
      </c>
    </row>
    <row r="2578" spans="2:14">
      <c r="B2578" s="15">
        <v>4714846</v>
      </c>
      <c r="C2578" s="16">
        <v>39078</v>
      </c>
      <c r="D2578" s="15">
        <v>2006</v>
      </c>
      <c r="E2578" s="15"/>
      <c r="F2578" s="15" t="s">
        <v>961</v>
      </c>
      <c r="G2578" s="17"/>
      <c r="H2578" s="17"/>
      <c r="I2578" s="17"/>
      <c r="J2578" s="17">
        <v>0</v>
      </c>
      <c r="K2578" s="17">
        <v>473.72</v>
      </c>
      <c r="L2578" s="17">
        <v>473.72</v>
      </c>
      <c r="M2578" s="17">
        <v>473.72</v>
      </c>
      <c r="N2578" s="17">
        <v>473.72</v>
      </c>
    </row>
    <row r="2579" spans="2:14">
      <c r="B2579" s="15">
        <v>4714846</v>
      </c>
      <c r="C2579" s="16">
        <v>39078</v>
      </c>
      <c r="D2579" s="15">
        <v>2006</v>
      </c>
      <c r="E2579" s="15"/>
      <c r="F2579" s="15" t="s">
        <v>962</v>
      </c>
      <c r="G2579" s="17"/>
      <c r="H2579" s="17"/>
      <c r="I2579" s="17"/>
      <c r="J2579" s="17">
        <v>375</v>
      </c>
      <c r="K2579" s="17">
        <v>0</v>
      </c>
      <c r="L2579" s="17">
        <v>0</v>
      </c>
      <c r="M2579" s="17">
        <v>0</v>
      </c>
      <c r="N2579" s="17">
        <v>0</v>
      </c>
    </row>
    <row r="2580" spans="2:14">
      <c r="B2580" s="15">
        <v>4714846</v>
      </c>
      <c r="C2580" s="16">
        <v>39078</v>
      </c>
      <c r="D2580" s="15">
        <v>2006</v>
      </c>
      <c r="E2580" s="15"/>
      <c r="F2580" s="15" t="s">
        <v>963</v>
      </c>
      <c r="G2580" s="17"/>
      <c r="H2580" s="17"/>
      <c r="I2580" s="17"/>
      <c r="J2580" s="17">
        <v>375</v>
      </c>
      <c r="K2580" s="17">
        <v>782.87</v>
      </c>
      <c r="L2580" s="17">
        <v>782.87</v>
      </c>
      <c r="M2580" s="17">
        <v>782.87</v>
      </c>
      <c r="N2580" s="17">
        <v>782.87</v>
      </c>
    </row>
    <row r="2581" spans="2:14">
      <c r="B2581" s="15">
        <v>4715207</v>
      </c>
      <c r="C2581" s="16">
        <v>39171</v>
      </c>
      <c r="D2581" s="15">
        <v>2007</v>
      </c>
      <c r="E2581" s="15"/>
      <c r="F2581" s="15" t="s">
        <v>961</v>
      </c>
      <c r="G2581" s="17"/>
      <c r="H2581" s="17"/>
      <c r="I2581" s="17"/>
      <c r="J2581" s="17">
        <v>2225.41</v>
      </c>
      <c r="K2581" s="17">
        <v>2225.41</v>
      </c>
      <c r="L2581" s="17">
        <v>2225.41</v>
      </c>
      <c r="M2581" s="17">
        <v>2225.41</v>
      </c>
      <c r="N2581" s="17">
        <v>2225.41</v>
      </c>
    </row>
    <row r="2582" spans="2:14">
      <c r="B2582" s="15">
        <v>4715207</v>
      </c>
      <c r="C2582" s="16">
        <v>39171</v>
      </c>
      <c r="D2582" s="15">
        <v>2007</v>
      </c>
      <c r="E2582" s="15"/>
      <c r="F2582" s="15" t="s">
        <v>962</v>
      </c>
      <c r="G2582" s="17"/>
      <c r="H2582" s="17"/>
      <c r="I2582" s="17"/>
      <c r="J2582" s="17">
        <v>0.37</v>
      </c>
      <c r="K2582" s="17">
        <v>0.37</v>
      </c>
      <c r="L2582" s="17">
        <v>0.37</v>
      </c>
      <c r="M2582" s="17">
        <v>0.37</v>
      </c>
      <c r="N2582" s="17">
        <v>0.37</v>
      </c>
    </row>
    <row r="2583" spans="2:14">
      <c r="B2583" s="15">
        <v>4715207</v>
      </c>
      <c r="C2583" s="16">
        <v>39171</v>
      </c>
      <c r="D2583" s="15">
        <v>2007</v>
      </c>
      <c r="E2583" s="15"/>
      <c r="F2583" s="15" t="s">
        <v>963</v>
      </c>
      <c r="G2583" s="17"/>
      <c r="H2583" s="17"/>
      <c r="I2583" s="17"/>
      <c r="J2583" s="17">
        <v>2225.7800000000002</v>
      </c>
      <c r="K2583" s="17">
        <v>2225.7800000000002</v>
      </c>
      <c r="L2583" s="17">
        <v>2225.7800000000002</v>
      </c>
      <c r="M2583" s="17">
        <v>2225.7800000000002</v>
      </c>
      <c r="N2583" s="17">
        <v>2225.7800000000002</v>
      </c>
    </row>
    <row r="2584" spans="2:14">
      <c r="B2584" s="15">
        <v>4729489</v>
      </c>
      <c r="C2584" s="16">
        <v>39178</v>
      </c>
      <c r="D2584" s="15">
        <v>2007</v>
      </c>
      <c r="E2584" s="15"/>
      <c r="F2584" s="15" t="s">
        <v>961</v>
      </c>
      <c r="G2584" s="17"/>
      <c r="H2584" s="17"/>
      <c r="I2584" s="17"/>
      <c r="J2584" s="17">
        <v>0</v>
      </c>
      <c r="K2584" s="17">
        <v>0</v>
      </c>
      <c r="L2584" s="17">
        <v>0</v>
      </c>
      <c r="M2584" s="17">
        <v>0</v>
      </c>
      <c r="N2584" s="17">
        <v>0</v>
      </c>
    </row>
    <row r="2585" spans="2:14">
      <c r="B2585" s="15">
        <v>4729489</v>
      </c>
      <c r="C2585" s="16">
        <v>39178</v>
      </c>
      <c r="D2585" s="15">
        <v>2007</v>
      </c>
      <c r="E2585" s="15"/>
      <c r="F2585" s="15" t="s">
        <v>962</v>
      </c>
      <c r="G2585" s="17"/>
      <c r="H2585" s="17"/>
      <c r="I2585" s="17"/>
      <c r="J2585" s="17">
        <v>188128</v>
      </c>
      <c r="K2585" s="17">
        <v>0</v>
      </c>
      <c r="L2585" s="17">
        <v>0</v>
      </c>
      <c r="M2585" s="17">
        <v>0</v>
      </c>
      <c r="N2585" s="17">
        <v>0</v>
      </c>
    </row>
    <row r="2586" spans="2:14">
      <c r="B2586" s="15">
        <v>4729489</v>
      </c>
      <c r="C2586" s="16">
        <v>39178</v>
      </c>
      <c r="D2586" s="15">
        <v>2007</v>
      </c>
      <c r="E2586" s="15"/>
      <c r="F2586" s="15" t="s">
        <v>963</v>
      </c>
      <c r="G2586" s="17"/>
      <c r="H2586" s="17"/>
      <c r="I2586" s="17"/>
      <c r="J2586" s="17">
        <v>191004.41</v>
      </c>
      <c r="K2586" s="17">
        <v>5283.96</v>
      </c>
      <c r="L2586" s="17">
        <v>6267.79</v>
      </c>
      <c r="M2586" s="17">
        <v>6267.79</v>
      </c>
      <c r="N2586" s="17">
        <v>6267.79</v>
      </c>
    </row>
    <row r="2587" spans="2:14">
      <c r="B2587" s="15">
        <v>4731550</v>
      </c>
      <c r="C2587" s="16">
        <v>39181</v>
      </c>
      <c r="D2587" s="15">
        <v>2007</v>
      </c>
      <c r="E2587" s="15"/>
      <c r="F2587" s="15" t="s">
        <v>961</v>
      </c>
      <c r="G2587" s="17"/>
      <c r="H2587" s="17"/>
      <c r="I2587" s="17"/>
      <c r="J2587" s="17">
        <v>0</v>
      </c>
      <c r="K2587" s="17">
        <v>0</v>
      </c>
      <c r="L2587" s="17">
        <v>0</v>
      </c>
      <c r="M2587" s="17">
        <v>0</v>
      </c>
      <c r="N2587" s="17">
        <v>0</v>
      </c>
    </row>
    <row r="2588" spans="2:14">
      <c r="B2588" s="15">
        <v>4731550</v>
      </c>
      <c r="C2588" s="16">
        <v>39181</v>
      </c>
      <c r="D2588" s="15">
        <v>2007</v>
      </c>
      <c r="E2588" s="15"/>
      <c r="F2588" s="15" t="s">
        <v>962</v>
      </c>
      <c r="G2588" s="17"/>
      <c r="H2588" s="17"/>
      <c r="I2588" s="17"/>
      <c r="J2588" s="17">
        <v>0</v>
      </c>
      <c r="K2588" s="17">
        <v>0</v>
      </c>
      <c r="L2588" s="17">
        <v>0</v>
      </c>
      <c r="M2588" s="17">
        <v>0</v>
      </c>
      <c r="N2588" s="17">
        <v>0</v>
      </c>
    </row>
    <row r="2589" spans="2:14">
      <c r="B2589" s="15">
        <v>4731550</v>
      </c>
      <c r="C2589" s="16">
        <v>39181</v>
      </c>
      <c r="D2589" s="15">
        <v>2007</v>
      </c>
      <c r="E2589" s="15"/>
      <c r="F2589" s="15" t="s">
        <v>963</v>
      </c>
      <c r="G2589" s="17"/>
      <c r="H2589" s="17"/>
      <c r="I2589" s="17"/>
      <c r="J2589" s="17">
        <v>261.08999999999997</v>
      </c>
      <c r="K2589" s="17">
        <v>261.08999999999997</v>
      </c>
      <c r="L2589" s="17">
        <v>261.08999999999997</v>
      </c>
      <c r="M2589" s="17">
        <v>2155.36</v>
      </c>
      <c r="N2589" s="17">
        <v>2155.36</v>
      </c>
    </row>
    <row r="2590" spans="2:14">
      <c r="B2590" s="15">
        <v>4731634</v>
      </c>
      <c r="C2590" s="16">
        <v>39178</v>
      </c>
      <c r="D2590" s="15">
        <v>2007</v>
      </c>
      <c r="E2590" s="15"/>
      <c r="F2590" s="15" t="s">
        <v>961</v>
      </c>
      <c r="G2590" s="17"/>
      <c r="H2590" s="17"/>
      <c r="I2590" s="17"/>
      <c r="J2590" s="17">
        <v>0</v>
      </c>
      <c r="K2590" s="17">
        <v>0</v>
      </c>
      <c r="L2590" s="17">
        <v>0</v>
      </c>
      <c r="M2590" s="17">
        <v>0</v>
      </c>
      <c r="N2590" s="17">
        <v>0</v>
      </c>
    </row>
    <row r="2591" spans="2:14">
      <c r="B2591" s="15">
        <v>4731634</v>
      </c>
      <c r="C2591" s="16">
        <v>39178</v>
      </c>
      <c r="D2591" s="15">
        <v>2007</v>
      </c>
      <c r="E2591" s="15"/>
      <c r="F2591" s="15" t="s">
        <v>962</v>
      </c>
      <c r="G2591" s="17"/>
      <c r="H2591" s="17"/>
      <c r="I2591" s="17"/>
      <c r="J2591" s="17">
        <v>0</v>
      </c>
      <c r="K2591" s="17">
        <v>0</v>
      </c>
      <c r="L2591" s="17">
        <v>0</v>
      </c>
      <c r="M2591" s="17">
        <v>0</v>
      </c>
      <c r="N2591" s="17">
        <v>0</v>
      </c>
    </row>
    <row r="2592" spans="2:14">
      <c r="B2592" s="15">
        <v>4731634</v>
      </c>
      <c r="C2592" s="16">
        <v>39178</v>
      </c>
      <c r="D2592" s="15">
        <v>2007</v>
      </c>
      <c r="E2592" s="15"/>
      <c r="F2592" s="15" t="s">
        <v>963</v>
      </c>
      <c r="G2592" s="17"/>
      <c r="H2592" s="17"/>
      <c r="I2592" s="17"/>
      <c r="J2592" s="17">
        <v>259.52999999999997</v>
      </c>
      <c r="K2592" s="17">
        <v>326.97000000000003</v>
      </c>
      <c r="L2592" s="17">
        <v>2157.5700000000002</v>
      </c>
      <c r="M2592" s="17">
        <v>2157.5700000000002</v>
      </c>
      <c r="N2592" s="17">
        <v>2157.5700000000002</v>
      </c>
    </row>
    <row r="2593" spans="2:14">
      <c r="B2593" s="15">
        <v>4751889</v>
      </c>
      <c r="C2593" s="16">
        <v>39184</v>
      </c>
      <c r="D2593" s="15">
        <v>2007</v>
      </c>
      <c r="E2593" s="15"/>
      <c r="F2593" s="15" t="s">
        <v>961</v>
      </c>
      <c r="G2593" s="17"/>
      <c r="H2593" s="17"/>
      <c r="I2593" s="17"/>
      <c r="J2593" s="17">
        <v>0</v>
      </c>
      <c r="K2593" s="17">
        <v>0</v>
      </c>
      <c r="L2593" s="17">
        <v>0</v>
      </c>
      <c r="M2593" s="17">
        <v>0</v>
      </c>
      <c r="N2593" s="17">
        <v>0</v>
      </c>
    </row>
    <row r="2594" spans="2:14">
      <c r="B2594" s="15">
        <v>4751889</v>
      </c>
      <c r="C2594" s="16">
        <v>39184</v>
      </c>
      <c r="D2594" s="15">
        <v>2007</v>
      </c>
      <c r="E2594" s="15"/>
      <c r="F2594" s="15" t="s">
        <v>962</v>
      </c>
      <c r="G2594" s="17"/>
      <c r="H2594" s="17"/>
      <c r="I2594" s="17"/>
      <c r="J2594" s="17">
        <v>0</v>
      </c>
      <c r="K2594" s="17">
        <v>0</v>
      </c>
      <c r="L2594" s="17">
        <v>0</v>
      </c>
      <c r="M2594" s="17">
        <v>0</v>
      </c>
      <c r="N2594" s="17">
        <v>0</v>
      </c>
    </row>
    <row r="2595" spans="2:14">
      <c r="B2595" s="15">
        <v>4751889</v>
      </c>
      <c r="C2595" s="16">
        <v>39184</v>
      </c>
      <c r="D2595" s="15">
        <v>2007</v>
      </c>
      <c r="E2595" s="15"/>
      <c r="F2595" s="15" t="s">
        <v>963</v>
      </c>
      <c r="G2595" s="17"/>
      <c r="H2595" s="17"/>
      <c r="I2595" s="17"/>
      <c r="J2595" s="17">
        <v>0</v>
      </c>
      <c r="K2595" s="17">
        <v>2630.19</v>
      </c>
      <c r="L2595" s="17">
        <v>2630.19</v>
      </c>
      <c r="M2595" s="17">
        <v>2630.19</v>
      </c>
      <c r="N2595" s="17">
        <v>2630.19</v>
      </c>
    </row>
    <row r="2596" spans="2:14">
      <c r="B2596" s="15">
        <v>4755435</v>
      </c>
      <c r="C2596" s="16">
        <v>39187</v>
      </c>
      <c r="D2596" s="15">
        <v>2007</v>
      </c>
      <c r="E2596" s="15"/>
      <c r="F2596" s="15" t="s">
        <v>961</v>
      </c>
      <c r="G2596" s="17"/>
      <c r="H2596" s="17"/>
      <c r="I2596" s="17"/>
      <c r="J2596" s="17">
        <v>0</v>
      </c>
      <c r="K2596" s="17">
        <v>0</v>
      </c>
      <c r="L2596" s="17">
        <v>0</v>
      </c>
      <c r="M2596" s="17">
        <v>0</v>
      </c>
      <c r="N2596" s="17">
        <v>50910.85</v>
      </c>
    </row>
    <row r="2597" spans="2:14">
      <c r="B2597" s="15">
        <v>4755435</v>
      </c>
      <c r="C2597" s="16">
        <v>39187</v>
      </c>
      <c r="D2597" s="15">
        <v>2007</v>
      </c>
      <c r="E2597" s="15"/>
      <c r="F2597" s="15" t="s">
        <v>962</v>
      </c>
      <c r="G2597" s="17"/>
      <c r="H2597" s="17"/>
      <c r="I2597" s="17"/>
      <c r="J2597" s="17">
        <v>0</v>
      </c>
      <c r="K2597" s="17">
        <v>0</v>
      </c>
      <c r="L2597" s="17">
        <v>0</v>
      </c>
      <c r="M2597" s="17">
        <v>50910.85</v>
      </c>
      <c r="N2597" s="17">
        <v>0</v>
      </c>
    </row>
    <row r="2598" spans="2:14">
      <c r="B2598" s="15">
        <v>4755435</v>
      </c>
      <c r="C2598" s="16">
        <v>39187</v>
      </c>
      <c r="D2598" s="15">
        <v>2007</v>
      </c>
      <c r="E2598" s="15"/>
      <c r="F2598" s="15" t="s">
        <v>963</v>
      </c>
      <c r="G2598" s="17"/>
      <c r="H2598" s="17"/>
      <c r="I2598" s="17"/>
      <c r="J2598" s="17">
        <v>389.64</v>
      </c>
      <c r="K2598" s="17">
        <v>389.64</v>
      </c>
      <c r="L2598" s="17">
        <v>389.64</v>
      </c>
      <c r="M2598" s="17">
        <v>51300.49</v>
      </c>
      <c r="N2598" s="17">
        <v>51300.49</v>
      </c>
    </row>
    <row r="2599" spans="2:14">
      <c r="B2599" s="15">
        <v>4762613</v>
      </c>
      <c r="C2599" s="16">
        <v>39077</v>
      </c>
      <c r="D2599" s="15">
        <v>2006</v>
      </c>
      <c r="E2599" s="15"/>
      <c r="F2599" s="15" t="s">
        <v>961</v>
      </c>
      <c r="G2599" s="17"/>
      <c r="H2599" s="17"/>
      <c r="I2599" s="17"/>
      <c r="J2599" s="17">
        <v>894.15</v>
      </c>
      <c r="K2599" s="17">
        <v>894.15</v>
      </c>
      <c r="L2599" s="17">
        <v>894.15</v>
      </c>
      <c r="M2599" s="17">
        <v>894.15</v>
      </c>
      <c r="N2599" s="17">
        <v>894.15</v>
      </c>
    </row>
    <row r="2600" spans="2:14">
      <c r="B2600" s="15">
        <v>4762613</v>
      </c>
      <c r="C2600" s="16">
        <v>39077</v>
      </c>
      <c r="D2600" s="15">
        <v>2006</v>
      </c>
      <c r="E2600" s="15"/>
      <c r="F2600" s="15" t="s">
        <v>962</v>
      </c>
      <c r="G2600" s="17"/>
      <c r="H2600" s="17"/>
      <c r="I2600" s="17"/>
      <c r="J2600" s="17">
        <v>0</v>
      </c>
      <c r="K2600" s="17">
        <v>0</v>
      </c>
      <c r="L2600" s="17">
        <v>0</v>
      </c>
      <c r="M2600" s="17">
        <v>0</v>
      </c>
      <c r="N2600" s="17">
        <v>0</v>
      </c>
    </row>
    <row r="2601" spans="2:14">
      <c r="B2601" s="15">
        <v>4762613</v>
      </c>
      <c r="C2601" s="16">
        <v>39077</v>
      </c>
      <c r="D2601" s="15">
        <v>2006</v>
      </c>
      <c r="E2601" s="15"/>
      <c r="F2601" s="15" t="s">
        <v>963</v>
      </c>
      <c r="G2601" s="17"/>
      <c r="H2601" s="17"/>
      <c r="I2601" s="17"/>
      <c r="J2601" s="17">
        <v>894.15</v>
      </c>
      <c r="K2601" s="17">
        <v>894.15</v>
      </c>
      <c r="L2601" s="17">
        <v>894.15</v>
      </c>
      <c r="M2601" s="17">
        <v>894.15</v>
      </c>
      <c r="N2601" s="17">
        <v>894.15</v>
      </c>
    </row>
    <row r="2602" spans="2:14">
      <c r="B2602" s="15">
        <v>4764148</v>
      </c>
      <c r="C2602" s="16">
        <v>39163</v>
      </c>
      <c r="D2602" s="15">
        <v>2007</v>
      </c>
      <c r="E2602" s="15"/>
      <c r="F2602" s="15" t="s">
        <v>961</v>
      </c>
      <c r="G2602" s="17"/>
      <c r="H2602" s="17"/>
      <c r="I2602" s="17"/>
      <c r="J2602" s="17">
        <v>0</v>
      </c>
      <c r="K2602" s="17">
        <v>266.36</v>
      </c>
      <c r="L2602" s="17">
        <v>266.36</v>
      </c>
      <c r="M2602" s="17">
        <v>266.36</v>
      </c>
      <c r="N2602" s="17">
        <v>266.36</v>
      </c>
    </row>
    <row r="2603" spans="2:14">
      <c r="B2603" s="15">
        <v>4764148</v>
      </c>
      <c r="C2603" s="16">
        <v>39163</v>
      </c>
      <c r="D2603" s="15">
        <v>2007</v>
      </c>
      <c r="E2603" s="15"/>
      <c r="F2603" s="15" t="s">
        <v>962</v>
      </c>
      <c r="G2603" s="17"/>
      <c r="H2603" s="17"/>
      <c r="I2603" s="17"/>
      <c r="J2603" s="17">
        <v>220.85</v>
      </c>
      <c r="K2603" s="17">
        <v>0.13</v>
      </c>
      <c r="L2603" s="17">
        <v>0.13</v>
      </c>
      <c r="M2603" s="17">
        <v>0.13</v>
      </c>
      <c r="N2603" s="17">
        <v>0.13</v>
      </c>
    </row>
    <row r="2604" spans="2:14">
      <c r="B2604" s="15">
        <v>4764148</v>
      </c>
      <c r="C2604" s="16">
        <v>39163</v>
      </c>
      <c r="D2604" s="15">
        <v>2007</v>
      </c>
      <c r="E2604" s="15"/>
      <c r="F2604" s="15" t="s">
        <v>963</v>
      </c>
      <c r="G2604" s="17"/>
      <c r="H2604" s="17"/>
      <c r="I2604" s="17"/>
      <c r="J2604" s="17">
        <v>220.85</v>
      </c>
      <c r="K2604" s="17">
        <v>266.49</v>
      </c>
      <c r="L2604" s="17">
        <v>266.49</v>
      </c>
      <c r="M2604" s="17">
        <v>266.49</v>
      </c>
      <c r="N2604" s="17">
        <v>266.49</v>
      </c>
    </row>
    <row r="2605" spans="2:14">
      <c r="B2605" s="15">
        <v>4764478</v>
      </c>
      <c r="C2605" s="16">
        <v>39175</v>
      </c>
      <c r="D2605" s="15">
        <v>2007</v>
      </c>
      <c r="E2605" s="15"/>
      <c r="F2605" s="15" t="s">
        <v>961</v>
      </c>
      <c r="G2605" s="17"/>
      <c r="H2605" s="17"/>
      <c r="I2605" s="17"/>
      <c r="J2605" s="17">
        <v>3771.78</v>
      </c>
      <c r="K2605" s="17">
        <v>3771.78</v>
      </c>
      <c r="L2605" s="17">
        <v>3771.78</v>
      </c>
      <c r="M2605" s="17">
        <v>3771.78</v>
      </c>
      <c r="N2605" s="17">
        <v>3771.78</v>
      </c>
    </row>
    <row r="2606" spans="2:14">
      <c r="B2606" s="15">
        <v>4764478</v>
      </c>
      <c r="C2606" s="16">
        <v>39175</v>
      </c>
      <c r="D2606" s="15">
        <v>2007</v>
      </c>
      <c r="E2606" s="15"/>
      <c r="F2606" s="15" t="s">
        <v>962</v>
      </c>
      <c r="G2606" s="17"/>
      <c r="H2606" s="17"/>
      <c r="I2606" s="17"/>
      <c r="J2606" s="17">
        <v>0</v>
      </c>
      <c r="K2606" s="17">
        <v>0</v>
      </c>
      <c r="L2606" s="17">
        <v>0</v>
      </c>
      <c r="M2606" s="17">
        <v>0</v>
      </c>
      <c r="N2606" s="17">
        <v>0</v>
      </c>
    </row>
    <row r="2607" spans="2:14">
      <c r="B2607" s="15">
        <v>4764478</v>
      </c>
      <c r="C2607" s="16">
        <v>39175</v>
      </c>
      <c r="D2607" s="15">
        <v>2007</v>
      </c>
      <c r="E2607" s="15"/>
      <c r="F2607" s="15" t="s">
        <v>963</v>
      </c>
      <c r="G2607" s="17"/>
      <c r="H2607" s="17"/>
      <c r="I2607" s="17"/>
      <c r="J2607" s="17">
        <v>3771.78</v>
      </c>
      <c r="K2607" s="17">
        <v>3771.78</v>
      </c>
      <c r="L2607" s="17">
        <v>3771.78</v>
      </c>
      <c r="M2607" s="17">
        <v>3771.78</v>
      </c>
      <c r="N2607" s="17">
        <v>3771.78</v>
      </c>
    </row>
    <row r="2608" spans="2:14">
      <c r="B2608" s="15">
        <v>4764882</v>
      </c>
      <c r="C2608" s="16">
        <v>39110</v>
      </c>
      <c r="D2608" s="15">
        <v>2007</v>
      </c>
      <c r="E2608" s="15"/>
      <c r="F2608" s="15" t="s">
        <v>961</v>
      </c>
      <c r="G2608" s="17"/>
      <c r="H2608" s="17"/>
      <c r="I2608" s="17"/>
      <c r="J2608" s="17">
        <v>1314.59</v>
      </c>
      <c r="K2608" s="17">
        <v>1314.59</v>
      </c>
      <c r="L2608" s="17">
        <v>1314.59</v>
      </c>
      <c r="M2608" s="17">
        <v>1314.59</v>
      </c>
      <c r="N2608" s="17">
        <v>1314.59</v>
      </c>
    </row>
    <row r="2609" spans="2:14">
      <c r="B2609" s="15">
        <v>4764882</v>
      </c>
      <c r="C2609" s="16">
        <v>39110</v>
      </c>
      <c r="D2609" s="15">
        <v>2007</v>
      </c>
      <c r="E2609" s="15"/>
      <c r="F2609" s="15" t="s">
        <v>962</v>
      </c>
      <c r="G2609" s="17"/>
      <c r="H2609" s="17"/>
      <c r="I2609" s="17"/>
      <c r="J2609" s="17">
        <v>0</v>
      </c>
      <c r="K2609" s="17">
        <v>0</v>
      </c>
      <c r="L2609" s="17">
        <v>0</v>
      </c>
      <c r="M2609" s="17">
        <v>0</v>
      </c>
      <c r="N2609" s="17">
        <v>0</v>
      </c>
    </row>
    <row r="2610" spans="2:14">
      <c r="B2610" s="15">
        <v>4764882</v>
      </c>
      <c r="C2610" s="16">
        <v>39110</v>
      </c>
      <c r="D2610" s="15">
        <v>2007</v>
      </c>
      <c r="E2610" s="15"/>
      <c r="F2610" s="15" t="s">
        <v>963</v>
      </c>
      <c r="G2610" s="17"/>
      <c r="H2610" s="17"/>
      <c r="I2610" s="17"/>
      <c r="J2610" s="17">
        <v>1314.59</v>
      </c>
      <c r="K2610" s="17">
        <v>1314.59</v>
      </c>
      <c r="L2610" s="17">
        <v>1314.59</v>
      </c>
      <c r="M2610" s="17">
        <v>1314.59</v>
      </c>
      <c r="N2610" s="17">
        <v>1314.59</v>
      </c>
    </row>
    <row r="2611" spans="2:14">
      <c r="B2611" s="15">
        <v>4764965</v>
      </c>
      <c r="C2611" s="16">
        <v>39163</v>
      </c>
      <c r="D2611" s="15">
        <v>2007</v>
      </c>
      <c r="E2611" s="15"/>
      <c r="F2611" s="15" t="s">
        <v>961</v>
      </c>
      <c r="G2611" s="17"/>
      <c r="H2611" s="17"/>
      <c r="I2611" s="17"/>
      <c r="J2611" s="17">
        <v>0</v>
      </c>
      <c r="K2611" s="17">
        <v>266.36</v>
      </c>
      <c r="L2611" s="17">
        <v>266.36</v>
      </c>
      <c r="M2611" s="17">
        <v>266.36</v>
      </c>
      <c r="N2611" s="17">
        <v>266.36</v>
      </c>
    </row>
    <row r="2612" spans="2:14">
      <c r="B2612" s="15">
        <v>4764965</v>
      </c>
      <c r="C2612" s="16">
        <v>39163</v>
      </c>
      <c r="D2612" s="15">
        <v>2007</v>
      </c>
      <c r="E2612" s="15"/>
      <c r="F2612" s="15" t="s">
        <v>962</v>
      </c>
      <c r="G2612" s="17"/>
      <c r="H2612" s="17"/>
      <c r="I2612" s="17"/>
      <c r="J2612" s="17">
        <v>129.83000000000001</v>
      </c>
      <c r="K2612" s="17">
        <v>0</v>
      </c>
      <c r="L2612" s="17">
        <v>0</v>
      </c>
      <c r="M2612" s="17">
        <v>0</v>
      </c>
      <c r="N2612" s="17">
        <v>0</v>
      </c>
    </row>
    <row r="2613" spans="2:14">
      <c r="B2613" s="15">
        <v>4764965</v>
      </c>
      <c r="C2613" s="16">
        <v>39163</v>
      </c>
      <c r="D2613" s="15">
        <v>2007</v>
      </c>
      <c r="E2613" s="15"/>
      <c r="F2613" s="15" t="s">
        <v>963</v>
      </c>
      <c r="G2613" s="17"/>
      <c r="H2613" s="17"/>
      <c r="I2613" s="17"/>
      <c r="J2613" s="17">
        <v>129.83000000000001</v>
      </c>
      <c r="K2613" s="17">
        <v>175.47</v>
      </c>
      <c r="L2613" s="17">
        <v>175.47</v>
      </c>
      <c r="M2613" s="17">
        <v>175.47</v>
      </c>
      <c r="N2613" s="17">
        <v>175.47</v>
      </c>
    </row>
    <row r="2614" spans="2:14">
      <c r="B2614" s="15">
        <v>4766762</v>
      </c>
      <c r="C2614" s="16">
        <v>39091</v>
      </c>
      <c r="D2614" s="15">
        <v>2007</v>
      </c>
      <c r="E2614" s="15"/>
      <c r="F2614" s="15" t="s">
        <v>961</v>
      </c>
      <c r="G2614" s="17"/>
      <c r="H2614" s="17"/>
      <c r="I2614" s="17"/>
      <c r="J2614" s="17">
        <v>0</v>
      </c>
      <c r="K2614" s="17">
        <v>123.74</v>
      </c>
      <c r="L2614" s="17">
        <v>123.74</v>
      </c>
      <c r="M2614" s="17">
        <v>123.74</v>
      </c>
      <c r="N2614" s="17">
        <v>123.74</v>
      </c>
    </row>
    <row r="2615" spans="2:14">
      <c r="B2615" s="15">
        <v>4766762</v>
      </c>
      <c r="C2615" s="16">
        <v>39091</v>
      </c>
      <c r="D2615" s="15">
        <v>2007</v>
      </c>
      <c r="E2615" s="15"/>
      <c r="F2615" s="15" t="s">
        <v>962</v>
      </c>
      <c r="G2615" s="17"/>
      <c r="H2615" s="17"/>
      <c r="I2615" s="17"/>
      <c r="J2615" s="17">
        <v>91.37</v>
      </c>
      <c r="K2615" s="17">
        <v>0</v>
      </c>
      <c r="L2615" s="17">
        <v>0</v>
      </c>
      <c r="M2615" s="17">
        <v>0</v>
      </c>
      <c r="N2615" s="17">
        <v>0</v>
      </c>
    </row>
    <row r="2616" spans="2:14">
      <c r="B2616" s="15">
        <v>4766762</v>
      </c>
      <c r="C2616" s="16">
        <v>39091</v>
      </c>
      <c r="D2616" s="15">
        <v>2007</v>
      </c>
      <c r="E2616" s="15"/>
      <c r="F2616" s="15" t="s">
        <v>963</v>
      </c>
      <c r="G2616" s="17"/>
      <c r="H2616" s="17"/>
      <c r="I2616" s="17"/>
      <c r="J2616" s="17">
        <v>91.37</v>
      </c>
      <c r="K2616" s="17">
        <v>123.63</v>
      </c>
      <c r="L2616" s="17">
        <v>123.63</v>
      </c>
      <c r="M2616" s="17">
        <v>123.63</v>
      </c>
      <c r="N2616" s="17">
        <v>123.63</v>
      </c>
    </row>
    <row r="2617" spans="2:14">
      <c r="B2617" s="15">
        <v>4767398</v>
      </c>
      <c r="C2617" s="16">
        <v>39155</v>
      </c>
      <c r="D2617" s="15">
        <v>2007</v>
      </c>
      <c r="E2617" s="15"/>
      <c r="F2617" s="15" t="s">
        <v>961</v>
      </c>
      <c r="G2617" s="17"/>
      <c r="H2617" s="17"/>
      <c r="I2617" s="17"/>
      <c r="J2617" s="17">
        <v>1054.22</v>
      </c>
      <c r="K2617" s="17">
        <v>1054.22</v>
      </c>
      <c r="L2617" s="17">
        <v>1054.22</v>
      </c>
      <c r="M2617" s="17">
        <v>1054.22</v>
      </c>
      <c r="N2617" s="17">
        <v>1054.22</v>
      </c>
    </row>
    <row r="2618" spans="2:14">
      <c r="B2618" s="15">
        <v>4767398</v>
      </c>
      <c r="C2618" s="16">
        <v>39155</v>
      </c>
      <c r="D2618" s="15">
        <v>2007</v>
      </c>
      <c r="E2618" s="15"/>
      <c r="F2618" s="15" t="s">
        <v>962</v>
      </c>
      <c r="G2618" s="17"/>
      <c r="H2618" s="17"/>
      <c r="I2618" s="17"/>
      <c r="J2618" s="17">
        <v>0</v>
      </c>
      <c r="K2618" s="17">
        <v>0</v>
      </c>
      <c r="L2618" s="17">
        <v>0</v>
      </c>
      <c r="M2618" s="17">
        <v>0</v>
      </c>
      <c r="N2618" s="17">
        <v>0</v>
      </c>
    </row>
    <row r="2619" spans="2:14">
      <c r="B2619" s="15">
        <v>4767398</v>
      </c>
      <c r="C2619" s="16">
        <v>39155</v>
      </c>
      <c r="D2619" s="15">
        <v>2007</v>
      </c>
      <c r="E2619" s="15"/>
      <c r="F2619" s="15" t="s">
        <v>963</v>
      </c>
      <c r="G2619" s="17"/>
      <c r="H2619" s="17"/>
      <c r="I2619" s="17"/>
      <c r="J2619" s="17">
        <v>1053.92</v>
      </c>
      <c r="K2619" s="17">
        <v>1053.92</v>
      </c>
      <c r="L2619" s="17">
        <v>1053.92</v>
      </c>
      <c r="M2619" s="17">
        <v>1053.92</v>
      </c>
      <c r="N2619" s="17">
        <v>1053.92</v>
      </c>
    </row>
    <row r="2620" spans="2:14">
      <c r="B2620" s="15">
        <v>4769683</v>
      </c>
      <c r="C2620" s="16">
        <v>39060</v>
      </c>
      <c r="D2620" s="15">
        <v>2006</v>
      </c>
      <c r="E2620" s="15"/>
      <c r="F2620" s="15" t="s">
        <v>961</v>
      </c>
      <c r="G2620" s="17"/>
      <c r="H2620" s="17"/>
      <c r="I2620" s="17"/>
      <c r="J2620" s="17">
        <v>1574.41</v>
      </c>
      <c r="K2620" s="17">
        <v>1574.41</v>
      </c>
      <c r="L2620" s="17">
        <v>1574.41</v>
      </c>
      <c r="M2620" s="17">
        <v>1574.41</v>
      </c>
      <c r="N2620" s="17">
        <v>1574.41</v>
      </c>
    </row>
    <row r="2621" spans="2:14">
      <c r="B2621" s="15">
        <v>4769683</v>
      </c>
      <c r="C2621" s="16">
        <v>39060</v>
      </c>
      <c r="D2621" s="15">
        <v>2006</v>
      </c>
      <c r="E2621" s="15"/>
      <c r="F2621" s="15" t="s">
        <v>962</v>
      </c>
      <c r="G2621" s="17"/>
      <c r="H2621" s="17"/>
      <c r="I2621" s="17"/>
      <c r="J2621" s="17">
        <v>0</v>
      </c>
      <c r="K2621" s="17">
        <v>0</v>
      </c>
      <c r="L2621" s="17">
        <v>0</v>
      </c>
      <c r="M2621" s="17">
        <v>0</v>
      </c>
      <c r="N2621" s="17">
        <v>0</v>
      </c>
    </row>
    <row r="2622" spans="2:14">
      <c r="B2622" s="15">
        <v>4769683</v>
      </c>
      <c r="C2622" s="16">
        <v>39060</v>
      </c>
      <c r="D2622" s="15">
        <v>2006</v>
      </c>
      <c r="E2622" s="15"/>
      <c r="F2622" s="15" t="s">
        <v>963</v>
      </c>
      <c r="G2622" s="17"/>
      <c r="H2622" s="17"/>
      <c r="I2622" s="17"/>
      <c r="J2622" s="17">
        <v>1574.4</v>
      </c>
      <c r="K2622" s="17">
        <v>1574.4</v>
      </c>
      <c r="L2622" s="17">
        <v>1574.4</v>
      </c>
      <c r="M2622" s="17">
        <v>1574.4</v>
      </c>
      <c r="N2622" s="17">
        <v>1574.4</v>
      </c>
    </row>
    <row r="2623" spans="2:14">
      <c r="B2623" s="15">
        <v>4779831</v>
      </c>
      <c r="C2623" s="16">
        <v>39189</v>
      </c>
      <c r="D2623" s="15">
        <v>2007</v>
      </c>
      <c r="E2623" s="15"/>
      <c r="F2623" s="15" t="s">
        <v>961</v>
      </c>
      <c r="G2623" s="17"/>
      <c r="H2623" s="17"/>
      <c r="I2623" s="17"/>
      <c r="J2623" s="17">
        <v>0</v>
      </c>
      <c r="K2623" s="17">
        <v>0</v>
      </c>
      <c r="L2623" s="17">
        <v>0</v>
      </c>
      <c r="M2623" s="17">
        <v>0</v>
      </c>
      <c r="N2623" s="17">
        <v>0</v>
      </c>
    </row>
    <row r="2624" spans="2:14">
      <c r="B2624" s="15">
        <v>4779831</v>
      </c>
      <c r="C2624" s="16">
        <v>39189</v>
      </c>
      <c r="D2624" s="15">
        <v>2007</v>
      </c>
      <c r="E2624" s="15"/>
      <c r="F2624" s="15" t="s">
        <v>962</v>
      </c>
      <c r="G2624" s="17"/>
      <c r="H2624" s="17"/>
      <c r="I2624" s="17"/>
      <c r="J2624" s="17">
        <v>0</v>
      </c>
      <c r="K2624" s="17">
        <v>0</v>
      </c>
      <c r="L2624" s="17">
        <v>0</v>
      </c>
      <c r="M2624" s="17">
        <v>0</v>
      </c>
      <c r="N2624" s="17">
        <v>0</v>
      </c>
    </row>
    <row r="2625" spans="2:14">
      <c r="B2625" s="15">
        <v>4779831</v>
      </c>
      <c r="C2625" s="16">
        <v>39189</v>
      </c>
      <c r="D2625" s="15">
        <v>2007</v>
      </c>
      <c r="E2625" s="15"/>
      <c r="F2625" s="15" t="s">
        <v>963</v>
      </c>
      <c r="G2625" s="17"/>
      <c r="H2625" s="17"/>
      <c r="I2625" s="17"/>
      <c r="J2625" s="17">
        <v>0</v>
      </c>
      <c r="K2625" s="17">
        <v>2186.25</v>
      </c>
      <c r="L2625" s="17">
        <v>2186.25</v>
      </c>
      <c r="M2625" s="17">
        <v>2186.25</v>
      </c>
      <c r="N2625" s="17">
        <v>2186.25</v>
      </c>
    </row>
    <row r="2626" spans="2:14">
      <c r="B2626" s="15">
        <v>4826897</v>
      </c>
      <c r="C2626" s="16">
        <v>39195</v>
      </c>
      <c r="D2626" s="15">
        <v>2007</v>
      </c>
      <c r="E2626" s="15"/>
      <c r="F2626" s="15" t="s">
        <v>961</v>
      </c>
      <c r="G2626" s="17"/>
      <c r="H2626" s="17"/>
      <c r="I2626" s="17"/>
      <c r="J2626" s="17">
        <v>0</v>
      </c>
      <c r="K2626" s="17">
        <v>0</v>
      </c>
      <c r="L2626" s="17">
        <v>0</v>
      </c>
      <c r="M2626" s="17">
        <v>0</v>
      </c>
      <c r="N2626" s="17">
        <v>0</v>
      </c>
    </row>
    <row r="2627" spans="2:14">
      <c r="B2627" s="15">
        <v>4826897</v>
      </c>
      <c r="C2627" s="16">
        <v>39195</v>
      </c>
      <c r="D2627" s="15">
        <v>2007</v>
      </c>
      <c r="E2627" s="15"/>
      <c r="F2627" s="15" t="s">
        <v>962</v>
      </c>
      <c r="G2627" s="17"/>
      <c r="H2627" s="17"/>
      <c r="I2627" s="17"/>
      <c r="J2627" s="17">
        <v>3100000</v>
      </c>
      <c r="K2627" s="17">
        <v>3229100</v>
      </c>
      <c r="L2627" s="17">
        <v>3229100</v>
      </c>
      <c r="M2627" s="17">
        <v>3229100</v>
      </c>
      <c r="N2627" s="17">
        <v>3211711.75</v>
      </c>
    </row>
    <row r="2628" spans="2:14">
      <c r="B2628" s="15">
        <v>4826897</v>
      </c>
      <c r="C2628" s="16">
        <v>39195</v>
      </c>
      <c r="D2628" s="15">
        <v>2007</v>
      </c>
      <c r="E2628" s="15"/>
      <c r="F2628" s="15" t="s">
        <v>963</v>
      </c>
      <c r="G2628" s="17"/>
      <c r="H2628" s="17"/>
      <c r="I2628" s="17"/>
      <c r="J2628" s="17">
        <v>3100000</v>
      </c>
      <c r="K2628" s="17">
        <v>3280150.55</v>
      </c>
      <c r="L2628" s="17">
        <v>3300957.05</v>
      </c>
      <c r="M2628" s="17">
        <v>3306270.05</v>
      </c>
      <c r="N2628" s="17">
        <v>3289896.55</v>
      </c>
    </row>
    <row r="2629" spans="2:14">
      <c r="B2629" s="15">
        <v>4829495</v>
      </c>
      <c r="C2629" s="16">
        <v>39124</v>
      </c>
      <c r="D2629" s="15">
        <v>2007</v>
      </c>
      <c r="E2629" s="15"/>
      <c r="F2629" s="15" t="s">
        <v>961</v>
      </c>
      <c r="G2629" s="17"/>
      <c r="H2629" s="17"/>
      <c r="I2629" s="17"/>
      <c r="J2629" s="17">
        <v>643.79</v>
      </c>
      <c r="K2629" s="17">
        <v>643.79</v>
      </c>
      <c r="L2629" s="17">
        <v>643.79</v>
      </c>
      <c r="M2629" s="17">
        <v>643.79</v>
      </c>
      <c r="N2629" s="17">
        <v>643.79</v>
      </c>
    </row>
    <row r="2630" spans="2:14">
      <c r="B2630" s="15">
        <v>4829495</v>
      </c>
      <c r="C2630" s="16">
        <v>39124</v>
      </c>
      <c r="D2630" s="15">
        <v>2007</v>
      </c>
      <c r="E2630" s="15"/>
      <c r="F2630" s="15" t="s">
        <v>962</v>
      </c>
      <c r="G2630" s="17"/>
      <c r="H2630" s="17"/>
      <c r="I2630" s="17"/>
      <c r="J2630" s="17">
        <v>0</v>
      </c>
      <c r="K2630" s="17">
        <v>0</v>
      </c>
      <c r="L2630" s="17">
        <v>0</v>
      </c>
      <c r="M2630" s="17">
        <v>0</v>
      </c>
      <c r="N2630" s="17">
        <v>0</v>
      </c>
    </row>
    <row r="2631" spans="2:14">
      <c r="B2631" s="15">
        <v>4829495</v>
      </c>
      <c r="C2631" s="16">
        <v>39124</v>
      </c>
      <c r="D2631" s="15">
        <v>2007</v>
      </c>
      <c r="E2631" s="15"/>
      <c r="F2631" s="15" t="s">
        <v>963</v>
      </c>
      <c r="G2631" s="17"/>
      <c r="H2631" s="17"/>
      <c r="I2631" s="17"/>
      <c r="J2631" s="17">
        <v>643.78</v>
      </c>
      <c r="K2631" s="17">
        <v>643.78</v>
      </c>
      <c r="L2631" s="17">
        <v>643.78</v>
      </c>
      <c r="M2631" s="17">
        <v>643.78</v>
      </c>
      <c r="N2631" s="17">
        <v>643.78</v>
      </c>
    </row>
    <row r="2632" spans="2:14">
      <c r="B2632" s="15">
        <v>4830444</v>
      </c>
      <c r="C2632" s="16">
        <v>39132</v>
      </c>
      <c r="D2632" s="15">
        <v>2007</v>
      </c>
      <c r="E2632" s="15"/>
      <c r="F2632" s="15" t="s">
        <v>961</v>
      </c>
      <c r="G2632" s="17"/>
      <c r="H2632" s="17"/>
      <c r="I2632" s="17"/>
      <c r="J2632" s="17">
        <v>1103.6099999999999</v>
      </c>
      <c r="K2632" s="17">
        <v>1103.6099999999999</v>
      </c>
      <c r="L2632" s="17">
        <v>1103.6099999999999</v>
      </c>
      <c r="M2632" s="17">
        <v>1103.6099999999999</v>
      </c>
      <c r="N2632" s="17">
        <v>1103.6099999999999</v>
      </c>
    </row>
    <row r="2633" spans="2:14">
      <c r="B2633" s="15">
        <v>4830444</v>
      </c>
      <c r="C2633" s="16">
        <v>39132</v>
      </c>
      <c r="D2633" s="15">
        <v>2007</v>
      </c>
      <c r="E2633" s="15"/>
      <c r="F2633" s="15" t="s">
        <v>962</v>
      </c>
      <c r="G2633" s="17"/>
      <c r="H2633" s="17"/>
      <c r="I2633" s="17"/>
      <c r="J2633" s="17">
        <v>0</v>
      </c>
      <c r="K2633" s="17">
        <v>0</v>
      </c>
      <c r="L2633" s="17">
        <v>0</v>
      </c>
      <c r="M2633" s="17">
        <v>0</v>
      </c>
      <c r="N2633" s="17">
        <v>0</v>
      </c>
    </row>
    <row r="2634" spans="2:14">
      <c r="B2634" s="15">
        <v>4830444</v>
      </c>
      <c r="C2634" s="16">
        <v>39132</v>
      </c>
      <c r="D2634" s="15">
        <v>2007</v>
      </c>
      <c r="E2634" s="15"/>
      <c r="F2634" s="15" t="s">
        <v>963</v>
      </c>
      <c r="G2634" s="17"/>
      <c r="H2634" s="17"/>
      <c r="I2634" s="17"/>
      <c r="J2634" s="17">
        <v>1103.5999999999999</v>
      </c>
      <c r="K2634" s="17">
        <v>1103.5999999999999</v>
      </c>
      <c r="L2634" s="17">
        <v>1103.5999999999999</v>
      </c>
      <c r="M2634" s="17">
        <v>1103.5999999999999</v>
      </c>
      <c r="N2634" s="17">
        <v>1103.5999999999999</v>
      </c>
    </row>
    <row r="2635" spans="2:14">
      <c r="B2635" s="15">
        <v>4831244</v>
      </c>
      <c r="C2635" s="16">
        <v>39175</v>
      </c>
      <c r="D2635" s="15">
        <v>2007</v>
      </c>
      <c r="E2635" s="15"/>
      <c r="F2635" s="15" t="s">
        <v>961</v>
      </c>
      <c r="G2635" s="17"/>
      <c r="H2635" s="17"/>
      <c r="I2635" s="17"/>
      <c r="J2635" s="17">
        <v>4446.84</v>
      </c>
      <c r="K2635" s="17">
        <v>4446.84</v>
      </c>
      <c r="L2635" s="17">
        <v>4446.84</v>
      </c>
      <c r="M2635" s="17">
        <v>4446.84</v>
      </c>
      <c r="N2635" s="17">
        <v>4446.84</v>
      </c>
    </row>
    <row r="2636" spans="2:14">
      <c r="B2636" s="15">
        <v>4831244</v>
      </c>
      <c r="C2636" s="16">
        <v>39175</v>
      </c>
      <c r="D2636" s="15">
        <v>2007</v>
      </c>
      <c r="E2636" s="15"/>
      <c r="F2636" s="15" t="s">
        <v>962</v>
      </c>
      <c r="G2636" s="17"/>
      <c r="H2636" s="17"/>
      <c r="I2636" s="17"/>
      <c r="J2636" s="17">
        <v>0</v>
      </c>
      <c r="K2636" s="17">
        <v>0</v>
      </c>
      <c r="L2636" s="17">
        <v>0</v>
      </c>
      <c r="M2636" s="17">
        <v>0</v>
      </c>
      <c r="N2636" s="17">
        <v>0</v>
      </c>
    </row>
    <row r="2637" spans="2:14">
      <c r="B2637" s="15">
        <v>4831244</v>
      </c>
      <c r="C2637" s="16">
        <v>39175</v>
      </c>
      <c r="D2637" s="15">
        <v>2007</v>
      </c>
      <c r="E2637" s="15"/>
      <c r="F2637" s="15" t="s">
        <v>963</v>
      </c>
      <c r="G2637" s="17"/>
      <c r="H2637" s="17"/>
      <c r="I2637" s="17"/>
      <c r="J2637" s="17">
        <v>3438.23</v>
      </c>
      <c r="K2637" s="17">
        <v>3438.23</v>
      </c>
      <c r="L2637" s="17">
        <v>3438.23</v>
      </c>
      <c r="M2637" s="17">
        <v>3438.23</v>
      </c>
      <c r="N2637" s="17">
        <v>3438.23</v>
      </c>
    </row>
    <row r="2638" spans="2:14">
      <c r="B2638" s="15">
        <v>4831350</v>
      </c>
      <c r="C2638" s="16">
        <v>39168</v>
      </c>
      <c r="D2638" s="15">
        <v>2007</v>
      </c>
      <c r="E2638" s="15"/>
      <c r="F2638" s="15" t="s">
        <v>961</v>
      </c>
      <c r="G2638" s="17"/>
      <c r="H2638" s="17"/>
      <c r="I2638" s="17"/>
      <c r="J2638" s="17">
        <v>1896.8</v>
      </c>
      <c r="K2638" s="17">
        <v>1896.8</v>
      </c>
      <c r="L2638" s="17">
        <v>1896.8</v>
      </c>
      <c r="M2638" s="17">
        <v>1896.8</v>
      </c>
      <c r="N2638" s="17">
        <v>1896.8</v>
      </c>
    </row>
    <row r="2639" spans="2:14">
      <c r="B2639" s="15">
        <v>4831350</v>
      </c>
      <c r="C2639" s="16">
        <v>39168</v>
      </c>
      <c r="D2639" s="15">
        <v>2007</v>
      </c>
      <c r="E2639" s="15"/>
      <c r="F2639" s="15" t="s">
        <v>962</v>
      </c>
      <c r="G2639" s="17"/>
      <c r="H2639" s="17"/>
      <c r="I2639" s="17"/>
      <c r="J2639" s="17">
        <v>0</v>
      </c>
      <c r="K2639" s="17">
        <v>0</v>
      </c>
      <c r="L2639" s="17">
        <v>0</v>
      </c>
      <c r="M2639" s="17">
        <v>0</v>
      </c>
      <c r="N2639" s="17">
        <v>0</v>
      </c>
    </row>
    <row r="2640" spans="2:14">
      <c r="B2640" s="15">
        <v>4831350</v>
      </c>
      <c r="C2640" s="16">
        <v>39168</v>
      </c>
      <c r="D2640" s="15">
        <v>2007</v>
      </c>
      <c r="E2640" s="15"/>
      <c r="F2640" s="15" t="s">
        <v>963</v>
      </c>
      <c r="G2640" s="17"/>
      <c r="H2640" s="17"/>
      <c r="I2640" s="17"/>
      <c r="J2640" s="17">
        <v>1896.69</v>
      </c>
      <c r="K2640" s="17">
        <v>1896.69</v>
      </c>
      <c r="L2640" s="17">
        <v>1896.69</v>
      </c>
      <c r="M2640" s="17">
        <v>1896.69</v>
      </c>
      <c r="N2640" s="17">
        <v>1896.69</v>
      </c>
    </row>
    <row r="2641" spans="2:14">
      <c r="B2641" s="15">
        <v>4842746</v>
      </c>
      <c r="C2641" s="16">
        <v>39169</v>
      </c>
      <c r="D2641" s="15">
        <v>2007</v>
      </c>
      <c r="E2641" s="15"/>
      <c r="F2641" s="15" t="s">
        <v>961</v>
      </c>
      <c r="G2641" s="17"/>
      <c r="H2641" s="17"/>
      <c r="I2641" s="17"/>
      <c r="J2641" s="17">
        <v>1029.43</v>
      </c>
      <c r="K2641" s="17">
        <v>1029.43</v>
      </c>
      <c r="L2641" s="17">
        <v>1029.43</v>
      </c>
      <c r="M2641" s="17">
        <v>1029.43</v>
      </c>
      <c r="N2641" s="17">
        <v>1029.43</v>
      </c>
    </row>
    <row r="2642" spans="2:14">
      <c r="B2642" s="15">
        <v>4842746</v>
      </c>
      <c r="C2642" s="16">
        <v>39169</v>
      </c>
      <c r="D2642" s="15">
        <v>2007</v>
      </c>
      <c r="E2642" s="15"/>
      <c r="F2642" s="15" t="s">
        <v>962</v>
      </c>
      <c r="G2642" s="17"/>
      <c r="H2642" s="17"/>
      <c r="I2642" s="17"/>
      <c r="J2642" s="17">
        <v>0</v>
      </c>
      <c r="K2642" s="17">
        <v>0</v>
      </c>
      <c r="L2642" s="17">
        <v>0</v>
      </c>
      <c r="M2642" s="17">
        <v>0</v>
      </c>
      <c r="N2642" s="17">
        <v>0</v>
      </c>
    </row>
    <row r="2643" spans="2:14">
      <c r="B2643" s="15">
        <v>4842746</v>
      </c>
      <c r="C2643" s="16">
        <v>39169</v>
      </c>
      <c r="D2643" s="15">
        <v>2007</v>
      </c>
      <c r="E2643" s="15"/>
      <c r="F2643" s="15" t="s">
        <v>963</v>
      </c>
      <c r="G2643" s="17"/>
      <c r="H2643" s="17"/>
      <c r="I2643" s="17"/>
      <c r="J2643" s="17">
        <v>875.27</v>
      </c>
      <c r="K2643" s="17">
        <v>875.27</v>
      </c>
      <c r="L2643" s="17">
        <v>875.27</v>
      </c>
      <c r="M2643" s="17">
        <v>875.27</v>
      </c>
      <c r="N2643" s="17">
        <v>875.27</v>
      </c>
    </row>
    <row r="2644" spans="2:14">
      <c r="B2644" s="15">
        <v>4855730</v>
      </c>
      <c r="C2644" s="16">
        <v>39197</v>
      </c>
      <c r="D2644" s="15">
        <v>2007</v>
      </c>
      <c r="E2644" s="15"/>
      <c r="F2644" s="15" t="s">
        <v>961</v>
      </c>
      <c r="G2644" s="17"/>
      <c r="H2644" s="17"/>
      <c r="I2644" s="17"/>
      <c r="J2644" s="17">
        <v>0</v>
      </c>
      <c r="K2644" s="17">
        <v>0</v>
      </c>
      <c r="L2644" s="17">
        <v>0</v>
      </c>
      <c r="M2644" s="17">
        <v>0</v>
      </c>
      <c r="N2644" s="17">
        <v>0</v>
      </c>
    </row>
    <row r="2645" spans="2:14">
      <c r="B2645" s="15">
        <v>4855730</v>
      </c>
      <c r="C2645" s="16">
        <v>39197</v>
      </c>
      <c r="D2645" s="15">
        <v>2007</v>
      </c>
      <c r="E2645" s="15"/>
      <c r="F2645" s="15" t="s">
        <v>962</v>
      </c>
      <c r="G2645" s="17"/>
      <c r="H2645" s="17"/>
      <c r="I2645" s="17"/>
      <c r="J2645" s="17">
        <v>200000</v>
      </c>
      <c r="K2645" s="17">
        <v>0</v>
      </c>
      <c r="L2645" s="17">
        <v>0</v>
      </c>
      <c r="M2645" s="17">
        <v>0</v>
      </c>
      <c r="N2645" s="17">
        <v>0</v>
      </c>
    </row>
    <row r="2646" spans="2:14">
      <c r="B2646" s="15">
        <v>4855730</v>
      </c>
      <c r="C2646" s="16">
        <v>39197</v>
      </c>
      <c r="D2646" s="15">
        <v>2007</v>
      </c>
      <c r="E2646" s="15"/>
      <c r="F2646" s="15" t="s">
        <v>963</v>
      </c>
      <c r="G2646" s="17"/>
      <c r="H2646" s="17"/>
      <c r="I2646" s="17"/>
      <c r="J2646" s="17">
        <v>200000</v>
      </c>
      <c r="K2646" s="17">
        <v>23537</v>
      </c>
      <c r="L2646" s="17">
        <v>23537</v>
      </c>
      <c r="M2646" s="17">
        <v>23537</v>
      </c>
      <c r="N2646" s="17">
        <v>23537</v>
      </c>
    </row>
    <row r="2647" spans="2:14">
      <c r="B2647" s="15">
        <v>4920864</v>
      </c>
      <c r="C2647" s="16">
        <v>39173</v>
      </c>
      <c r="D2647" s="15">
        <v>2007</v>
      </c>
      <c r="E2647" s="15"/>
      <c r="F2647" s="15" t="s">
        <v>961</v>
      </c>
      <c r="G2647" s="17"/>
      <c r="H2647" s="17"/>
      <c r="I2647" s="17"/>
      <c r="J2647" s="17">
        <v>855.68</v>
      </c>
      <c r="K2647" s="17">
        <v>855.68</v>
      </c>
      <c r="L2647" s="17">
        <v>855.68</v>
      </c>
      <c r="M2647" s="17">
        <v>855.68</v>
      </c>
      <c r="N2647" s="17">
        <v>855.68</v>
      </c>
    </row>
    <row r="2648" spans="2:14">
      <c r="B2648" s="15">
        <v>4920864</v>
      </c>
      <c r="C2648" s="16">
        <v>39173</v>
      </c>
      <c r="D2648" s="15">
        <v>2007</v>
      </c>
      <c r="E2648" s="15"/>
      <c r="F2648" s="15" t="s">
        <v>962</v>
      </c>
      <c r="G2648" s="17"/>
      <c r="H2648" s="17"/>
      <c r="I2648" s="17"/>
      <c r="J2648" s="17">
        <v>0</v>
      </c>
      <c r="K2648" s="17">
        <v>0</v>
      </c>
      <c r="L2648" s="17">
        <v>0</v>
      </c>
      <c r="M2648" s="17">
        <v>0</v>
      </c>
      <c r="N2648" s="17">
        <v>0</v>
      </c>
    </row>
    <row r="2649" spans="2:14">
      <c r="B2649" s="15">
        <v>4920864</v>
      </c>
      <c r="C2649" s="16">
        <v>39173</v>
      </c>
      <c r="D2649" s="15">
        <v>2007</v>
      </c>
      <c r="E2649" s="15"/>
      <c r="F2649" s="15" t="s">
        <v>963</v>
      </c>
      <c r="G2649" s="17"/>
      <c r="H2649" s="17"/>
      <c r="I2649" s="17"/>
      <c r="J2649" s="17">
        <v>855.68</v>
      </c>
      <c r="K2649" s="17">
        <v>855.68</v>
      </c>
      <c r="L2649" s="17">
        <v>855.68</v>
      </c>
      <c r="M2649" s="17">
        <v>855.68</v>
      </c>
      <c r="N2649" s="17">
        <v>855.68</v>
      </c>
    </row>
    <row r="2650" spans="2:14">
      <c r="B2650" s="15">
        <v>4922399</v>
      </c>
      <c r="C2650" s="16">
        <v>39178</v>
      </c>
      <c r="D2650" s="15">
        <v>2007</v>
      </c>
      <c r="E2650" s="15"/>
      <c r="F2650" s="15" t="s">
        <v>961</v>
      </c>
      <c r="G2650" s="17"/>
      <c r="H2650" s="17"/>
      <c r="I2650" s="17"/>
      <c r="J2650" s="17">
        <v>1282.6300000000001</v>
      </c>
      <c r="K2650" s="17">
        <v>1282.6300000000001</v>
      </c>
      <c r="L2650" s="17">
        <v>1282.6300000000001</v>
      </c>
      <c r="M2650" s="17">
        <v>1282.6300000000001</v>
      </c>
      <c r="N2650" s="17">
        <v>1282.6300000000001</v>
      </c>
    </row>
    <row r="2651" spans="2:14">
      <c r="B2651" s="15">
        <v>4922399</v>
      </c>
      <c r="C2651" s="16">
        <v>39178</v>
      </c>
      <c r="D2651" s="15">
        <v>2007</v>
      </c>
      <c r="E2651" s="15"/>
      <c r="F2651" s="15" t="s">
        <v>962</v>
      </c>
      <c r="G2651" s="17"/>
      <c r="H2651" s="17"/>
      <c r="I2651" s="17"/>
      <c r="J2651" s="17">
        <v>0</v>
      </c>
      <c r="K2651" s="17">
        <v>0</v>
      </c>
      <c r="L2651" s="17">
        <v>0</v>
      </c>
      <c r="M2651" s="17">
        <v>0</v>
      </c>
      <c r="N2651" s="17">
        <v>0</v>
      </c>
    </row>
    <row r="2652" spans="2:14">
      <c r="B2652" s="15">
        <v>4922399</v>
      </c>
      <c r="C2652" s="16">
        <v>39178</v>
      </c>
      <c r="D2652" s="15">
        <v>2007</v>
      </c>
      <c r="E2652" s="15"/>
      <c r="F2652" s="15" t="s">
        <v>963</v>
      </c>
      <c r="G2652" s="17"/>
      <c r="H2652" s="17"/>
      <c r="I2652" s="17"/>
      <c r="J2652" s="17">
        <v>1282.6300000000001</v>
      </c>
      <c r="K2652" s="17">
        <v>1282.6300000000001</v>
      </c>
      <c r="L2652" s="17">
        <v>1282.6300000000001</v>
      </c>
      <c r="M2652" s="17">
        <v>1282.6300000000001</v>
      </c>
      <c r="N2652" s="17">
        <v>1282.6300000000001</v>
      </c>
    </row>
    <row r="2653" spans="2:14">
      <c r="B2653" s="15">
        <v>4930236</v>
      </c>
      <c r="C2653" s="16">
        <v>39100</v>
      </c>
      <c r="D2653" s="15">
        <v>2007</v>
      </c>
      <c r="E2653" s="15"/>
      <c r="F2653" s="15" t="s">
        <v>961</v>
      </c>
      <c r="G2653" s="17"/>
      <c r="H2653" s="17"/>
      <c r="I2653" s="17"/>
      <c r="J2653" s="17">
        <v>1525.8</v>
      </c>
      <c r="K2653" s="17">
        <v>1525.8</v>
      </c>
      <c r="L2653" s="17">
        <v>1525.8</v>
      </c>
      <c r="M2653" s="17">
        <v>1525.8</v>
      </c>
      <c r="N2653" s="17">
        <v>1525.8</v>
      </c>
    </row>
    <row r="2654" spans="2:14">
      <c r="B2654" s="15">
        <v>4930236</v>
      </c>
      <c r="C2654" s="16">
        <v>39100</v>
      </c>
      <c r="D2654" s="15">
        <v>2007</v>
      </c>
      <c r="E2654" s="15"/>
      <c r="F2654" s="15" t="s">
        <v>962</v>
      </c>
      <c r="G2654" s="17"/>
      <c r="H2654" s="17"/>
      <c r="I2654" s="17"/>
      <c r="J2654" s="17">
        <v>0</v>
      </c>
      <c r="K2654" s="17">
        <v>0</v>
      </c>
      <c r="L2654" s="17">
        <v>0</v>
      </c>
      <c r="M2654" s="17">
        <v>0</v>
      </c>
      <c r="N2654" s="17">
        <v>0</v>
      </c>
    </row>
    <row r="2655" spans="2:14">
      <c r="B2655" s="15">
        <v>4930236</v>
      </c>
      <c r="C2655" s="16">
        <v>39100</v>
      </c>
      <c r="D2655" s="15">
        <v>2007</v>
      </c>
      <c r="E2655" s="15"/>
      <c r="F2655" s="15" t="s">
        <v>963</v>
      </c>
      <c r="G2655" s="17"/>
      <c r="H2655" s="17"/>
      <c r="I2655" s="17"/>
      <c r="J2655" s="17">
        <v>1525.8</v>
      </c>
      <c r="K2655" s="17">
        <v>1525.8</v>
      </c>
      <c r="L2655" s="17">
        <v>1525.8</v>
      </c>
      <c r="M2655" s="17">
        <v>1525.8</v>
      </c>
      <c r="N2655" s="17">
        <v>1525.8</v>
      </c>
    </row>
    <row r="2656" spans="2:14">
      <c r="B2656" s="15">
        <v>4949566</v>
      </c>
      <c r="C2656" s="16">
        <v>39046</v>
      </c>
      <c r="D2656" s="15">
        <v>2006</v>
      </c>
      <c r="E2656" s="15"/>
      <c r="F2656" s="15" t="s">
        <v>961</v>
      </c>
      <c r="G2656" s="17"/>
      <c r="H2656" s="17"/>
      <c r="I2656" s="17"/>
      <c r="J2656" s="17">
        <v>1785.78</v>
      </c>
      <c r="K2656" s="17">
        <v>1785.78</v>
      </c>
      <c r="L2656" s="17">
        <v>1785.78</v>
      </c>
      <c r="M2656" s="17">
        <v>1785.78</v>
      </c>
      <c r="N2656" s="17">
        <v>1785.78</v>
      </c>
    </row>
    <row r="2657" spans="2:14">
      <c r="B2657" s="15">
        <v>4949566</v>
      </c>
      <c r="C2657" s="16">
        <v>39046</v>
      </c>
      <c r="D2657" s="15">
        <v>2006</v>
      </c>
      <c r="E2657" s="15"/>
      <c r="F2657" s="15" t="s">
        <v>962</v>
      </c>
      <c r="G2657" s="17"/>
      <c r="H2657" s="17"/>
      <c r="I2657" s="17"/>
      <c r="J2657" s="17">
        <v>0</v>
      </c>
      <c r="K2657" s="17">
        <v>0</v>
      </c>
      <c r="L2657" s="17">
        <v>0</v>
      </c>
      <c r="M2657" s="17">
        <v>0</v>
      </c>
      <c r="N2657" s="17">
        <v>0</v>
      </c>
    </row>
    <row r="2658" spans="2:14">
      <c r="B2658" s="15">
        <v>4949566</v>
      </c>
      <c r="C2658" s="16">
        <v>39046</v>
      </c>
      <c r="D2658" s="15">
        <v>2006</v>
      </c>
      <c r="E2658" s="15"/>
      <c r="F2658" s="15" t="s">
        <v>963</v>
      </c>
      <c r="G2658" s="17"/>
      <c r="H2658" s="17"/>
      <c r="I2658" s="17"/>
      <c r="J2658" s="17">
        <v>1785.78</v>
      </c>
      <c r="K2658" s="17">
        <v>1785.78</v>
      </c>
      <c r="L2658" s="17">
        <v>1785.78</v>
      </c>
      <c r="M2658" s="17">
        <v>1785.78</v>
      </c>
      <c r="N2658" s="17">
        <v>1785.78</v>
      </c>
    </row>
    <row r="2659" spans="2:14">
      <c r="B2659" s="15">
        <v>4954285</v>
      </c>
      <c r="C2659" s="16">
        <v>38922</v>
      </c>
      <c r="D2659" s="15">
        <v>2006</v>
      </c>
      <c r="E2659" s="15"/>
      <c r="F2659" s="15" t="s">
        <v>961</v>
      </c>
      <c r="G2659" s="17"/>
      <c r="H2659" s="17"/>
      <c r="I2659" s="17"/>
      <c r="J2659" s="17">
        <v>498.72</v>
      </c>
      <c r="K2659" s="17">
        <v>498.72</v>
      </c>
      <c r="L2659" s="17">
        <v>498.72</v>
      </c>
      <c r="M2659" s="17">
        <v>498.72</v>
      </c>
      <c r="N2659" s="17">
        <v>498.72</v>
      </c>
    </row>
    <row r="2660" spans="2:14">
      <c r="B2660" s="15">
        <v>4954285</v>
      </c>
      <c r="C2660" s="16">
        <v>38922</v>
      </c>
      <c r="D2660" s="15">
        <v>2006</v>
      </c>
      <c r="E2660" s="15"/>
      <c r="F2660" s="15" t="s">
        <v>962</v>
      </c>
      <c r="G2660" s="17"/>
      <c r="H2660" s="17"/>
      <c r="I2660" s="17"/>
      <c r="J2660" s="17">
        <v>0</v>
      </c>
      <c r="K2660" s="17">
        <v>0</v>
      </c>
      <c r="L2660" s="17">
        <v>0</v>
      </c>
      <c r="M2660" s="17">
        <v>0</v>
      </c>
      <c r="N2660" s="17">
        <v>0</v>
      </c>
    </row>
    <row r="2661" spans="2:14">
      <c r="B2661" s="15">
        <v>4954285</v>
      </c>
      <c r="C2661" s="16">
        <v>38922</v>
      </c>
      <c r="D2661" s="15">
        <v>2006</v>
      </c>
      <c r="E2661" s="15"/>
      <c r="F2661" s="15" t="s">
        <v>963</v>
      </c>
      <c r="G2661" s="17"/>
      <c r="H2661" s="17"/>
      <c r="I2661" s="17"/>
      <c r="J2661" s="17">
        <v>498.72</v>
      </c>
      <c r="K2661" s="17">
        <v>498.72</v>
      </c>
      <c r="L2661" s="17">
        <v>498.72</v>
      </c>
      <c r="M2661" s="17">
        <v>498.72</v>
      </c>
      <c r="N2661" s="17">
        <v>498.72</v>
      </c>
    </row>
    <row r="2662" spans="2:14">
      <c r="B2662" s="15">
        <v>4964771</v>
      </c>
      <c r="C2662" s="16">
        <v>39209</v>
      </c>
      <c r="D2662" s="15">
        <v>2007</v>
      </c>
      <c r="E2662" s="15"/>
      <c r="F2662" s="15" t="s">
        <v>961</v>
      </c>
      <c r="G2662" s="17"/>
      <c r="H2662" s="17"/>
      <c r="I2662" s="17"/>
      <c r="J2662" s="17">
        <v>0</v>
      </c>
      <c r="K2662" s="17">
        <v>0</v>
      </c>
      <c r="L2662" s="17">
        <v>0</v>
      </c>
      <c r="M2662" s="17">
        <v>0</v>
      </c>
      <c r="N2662" s="17">
        <v>0</v>
      </c>
    </row>
    <row r="2663" spans="2:14">
      <c r="B2663" s="15">
        <v>4964771</v>
      </c>
      <c r="C2663" s="16">
        <v>39209</v>
      </c>
      <c r="D2663" s="15">
        <v>2007</v>
      </c>
      <c r="E2663" s="15"/>
      <c r="F2663" s="15" t="s">
        <v>962</v>
      </c>
      <c r="G2663" s="17"/>
      <c r="H2663" s="17"/>
      <c r="I2663" s="17"/>
      <c r="J2663" s="17">
        <v>0</v>
      </c>
      <c r="K2663" s="17">
        <v>0</v>
      </c>
      <c r="L2663" s="17">
        <v>0</v>
      </c>
      <c r="M2663" s="17">
        <v>0</v>
      </c>
      <c r="N2663" s="17">
        <v>0</v>
      </c>
    </row>
    <row r="2664" spans="2:14">
      <c r="B2664" s="15">
        <v>4964771</v>
      </c>
      <c r="C2664" s="16">
        <v>39209</v>
      </c>
      <c r="D2664" s="15">
        <v>2007</v>
      </c>
      <c r="E2664" s="15"/>
      <c r="F2664" s="15" t="s">
        <v>963</v>
      </c>
      <c r="G2664" s="17"/>
      <c r="H2664" s="17"/>
      <c r="I2664" s="17"/>
      <c r="J2664" s="17">
        <v>0</v>
      </c>
      <c r="K2664" s="17">
        <v>1703.12</v>
      </c>
      <c r="L2664" s="17">
        <v>1703.12</v>
      </c>
      <c r="M2664" s="17">
        <v>1703.12</v>
      </c>
      <c r="N2664" s="17">
        <v>1703.12</v>
      </c>
    </row>
    <row r="2665" spans="2:14">
      <c r="B2665" s="15">
        <v>4964896</v>
      </c>
      <c r="C2665" s="16">
        <v>39173</v>
      </c>
      <c r="D2665" s="15">
        <v>2007</v>
      </c>
      <c r="E2665" s="15"/>
      <c r="F2665" s="15" t="s">
        <v>961</v>
      </c>
      <c r="G2665" s="17"/>
      <c r="H2665" s="17"/>
      <c r="I2665" s="17"/>
      <c r="J2665" s="17">
        <v>4334.88</v>
      </c>
      <c r="K2665" s="17">
        <v>4334.88</v>
      </c>
      <c r="L2665" s="17">
        <v>4334.88</v>
      </c>
      <c r="M2665" s="17">
        <v>4334.88</v>
      </c>
      <c r="N2665" s="17">
        <v>4334.88</v>
      </c>
    </row>
    <row r="2666" spans="2:14">
      <c r="B2666" s="15">
        <v>4964896</v>
      </c>
      <c r="C2666" s="16">
        <v>39173</v>
      </c>
      <c r="D2666" s="15">
        <v>2007</v>
      </c>
      <c r="E2666" s="15"/>
      <c r="F2666" s="15" t="s">
        <v>962</v>
      </c>
      <c r="G2666" s="17"/>
      <c r="H2666" s="17"/>
      <c r="I2666" s="17"/>
      <c r="J2666" s="17">
        <v>0</v>
      </c>
      <c r="K2666" s="17">
        <v>0</v>
      </c>
      <c r="L2666" s="17">
        <v>0</v>
      </c>
      <c r="M2666" s="17">
        <v>0</v>
      </c>
      <c r="N2666" s="17">
        <v>0</v>
      </c>
    </row>
    <row r="2667" spans="2:14">
      <c r="B2667" s="15">
        <v>4964896</v>
      </c>
      <c r="C2667" s="16">
        <v>39173</v>
      </c>
      <c r="D2667" s="15">
        <v>2007</v>
      </c>
      <c r="E2667" s="15"/>
      <c r="F2667" s="15" t="s">
        <v>963</v>
      </c>
      <c r="G2667" s="17"/>
      <c r="H2667" s="17"/>
      <c r="I2667" s="17"/>
      <c r="J2667" s="17">
        <v>4334.87</v>
      </c>
      <c r="K2667" s="17">
        <v>4334.87</v>
      </c>
      <c r="L2667" s="17">
        <v>4334.87</v>
      </c>
      <c r="M2667" s="17">
        <v>4334.87</v>
      </c>
      <c r="N2667" s="17">
        <v>4334.87</v>
      </c>
    </row>
    <row r="2668" spans="2:14">
      <c r="B2668" s="15">
        <v>4964920</v>
      </c>
      <c r="C2668" s="16">
        <v>39198</v>
      </c>
      <c r="D2668" s="15">
        <v>2007</v>
      </c>
      <c r="E2668" s="15"/>
      <c r="F2668" s="15" t="s">
        <v>961</v>
      </c>
      <c r="G2668" s="17"/>
      <c r="H2668" s="17"/>
      <c r="I2668" s="17"/>
      <c r="J2668" s="17">
        <v>0</v>
      </c>
      <c r="K2668" s="17">
        <v>0</v>
      </c>
      <c r="L2668" s="17">
        <v>0</v>
      </c>
      <c r="M2668" s="17">
        <v>0</v>
      </c>
      <c r="N2668" s="17">
        <v>0</v>
      </c>
    </row>
    <row r="2669" spans="2:14">
      <c r="B2669" s="15">
        <v>4964920</v>
      </c>
      <c r="C2669" s="16">
        <v>39198</v>
      </c>
      <c r="D2669" s="15">
        <v>2007</v>
      </c>
      <c r="E2669" s="15"/>
      <c r="F2669" s="15" t="s">
        <v>962</v>
      </c>
      <c r="G2669" s="17"/>
      <c r="H2669" s="17"/>
      <c r="I2669" s="17"/>
      <c r="J2669" s="17">
        <v>2500000</v>
      </c>
      <c r="K2669" s="17">
        <v>0</v>
      </c>
      <c r="L2669" s="17">
        <v>0</v>
      </c>
      <c r="M2669" s="17">
        <v>0</v>
      </c>
      <c r="N2669" s="17">
        <v>0</v>
      </c>
    </row>
    <row r="2670" spans="2:14">
      <c r="B2670" s="15">
        <v>4964920</v>
      </c>
      <c r="C2670" s="16">
        <v>39198</v>
      </c>
      <c r="D2670" s="15">
        <v>2007</v>
      </c>
      <c r="E2670" s="15"/>
      <c r="F2670" s="15" t="s">
        <v>963</v>
      </c>
      <c r="G2670" s="17"/>
      <c r="H2670" s="17"/>
      <c r="I2670" s="17"/>
      <c r="J2670" s="17">
        <v>2500000</v>
      </c>
      <c r="K2670" s="17">
        <v>5823.34</v>
      </c>
      <c r="L2670" s="17">
        <v>6226.62</v>
      </c>
      <c r="M2670" s="17">
        <v>6226.62</v>
      </c>
      <c r="N2670" s="17">
        <v>6226.62</v>
      </c>
    </row>
    <row r="2671" spans="2:14">
      <c r="B2671" s="15">
        <v>4965018</v>
      </c>
      <c r="C2671" s="16">
        <v>39193</v>
      </c>
      <c r="D2671" s="15">
        <v>2007</v>
      </c>
      <c r="E2671" s="15"/>
      <c r="F2671" s="15" t="s">
        <v>961</v>
      </c>
      <c r="G2671" s="17"/>
      <c r="H2671" s="17"/>
      <c r="I2671" s="17"/>
      <c r="J2671" s="17">
        <v>0</v>
      </c>
      <c r="K2671" s="17">
        <v>0</v>
      </c>
      <c r="L2671" s="17">
        <v>0</v>
      </c>
      <c r="M2671" s="17">
        <v>0</v>
      </c>
      <c r="N2671" s="17">
        <v>0</v>
      </c>
    </row>
    <row r="2672" spans="2:14">
      <c r="B2672" s="15">
        <v>4965018</v>
      </c>
      <c r="C2672" s="16">
        <v>39193</v>
      </c>
      <c r="D2672" s="15">
        <v>2007</v>
      </c>
      <c r="E2672" s="15"/>
      <c r="F2672" s="15" t="s">
        <v>962</v>
      </c>
      <c r="G2672" s="17"/>
      <c r="H2672" s="17"/>
      <c r="I2672" s="17"/>
      <c r="J2672" s="17">
        <v>5602500</v>
      </c>
      <c r="K2672" s="17">
        <v>5602500</v>
      </c>
      <c r="L2672" s="17">
        <v>5602500</v>
      </c>
      <c r="M2672" s="17">
        <v>0</v>
      </c>
      <c r="N2672" s="17">
        <v>0</v>
      </c>
    </row>
    <row r="2673" spans="2:14">
      <c r="B2673" s="15">
        <v>4965018</v>
      </c>
      <c r="C2673" s="16">
        <v>39193</v>
      </c>
      <c r="D2673" s="15">
        <v>2007</v>
      </c>
      <c r="E2673" s="15"/>
      <c r="F2673" s="15" t="s">
        <v>963</v>
      </c>
      <c r="G2673" s="17"/>
      <c r="H2673" s="17"/>
      <c r="I2673" s="17"/>
      <c r="J2673" s="17">
        <v>5602933.6100000003</v>
      </c>
      <c r="K2673" s="17">
        <v>5609880.5099999998</v>
      </c>
      <c r="L2673" s="17">
        <v>5620086.75</v>
      </c>
      <c r="M2673" s="17">
        <v>18966.419999999998</v>
      </c>
      <c r="N2673" s="17">
        <v>18966.419999999998</v>
      </c>
    </row>
    <row r="2674" spans="2:14">
      <c r="B2674" s="15">
        <v>4965174</v>
      </c>
      <c r="C2674" s="16">
        <v>38997</v>
      </c>
      <c r="D2674" s="15">
        <v>2006</v>
      </c>
      <c r="E2674" s="15"/>
      <c r="F2674" s="15" t="s">
        <v>961</v>
      </c>
      <c r="G2674" s="17"/>
      <c r="H2674" s="17"/>
      <c r="I2674" s="17"/>
      <c r="J2674" s="17">
        <v>0</v>
      </c>
      <c r="K2674" s="17">
        <v>0</v>
      </c>
      <c r="L2674" s="17">
        <v>0</v>
      </c>
      <c r="M2674" s="17">
        <v>0</v>
      </c>
      <c r="N2674" s="17">
        <v>0</v>
      </c>
    </row>
    <row r="2675" spans="2:14">
      <c r="B2675" s="15">
        <v>4965174</v>
      </c>
      <c r="C2675" s="16">
        <v>38997</v>
      </c>
      <c r="D2675" s="15">
        <v>2006</v>
      </c>
      <c r="E2675" s="15"/>
      <c r="F2675" s="15" t="s">
        <v>962</v>
      </c>
      <c r="G2675" s="17"/>
      <c r="H2675" s="17"/>
      <c r="I2675" s="17"/>
      <c r="J2675" s="17">
        <v>0</v>
      </c>
      <c r="K2675" s="17">
        <v>0</v>
      </c>
      <c r="L2675" s="17">
        <v>0</v>
      </c>
      <c r="M2675" s="17">
        <v>0</v>
      </c>
      <c r="N2675" s="17">
        <v>0</v>
      </c>
    </row>
    <row r="2676" spans="2:14">
      <c r="B2676" s="15">
        <v>4965174</v>
      </c>
      <c r="C2676" s="16">
        <v>38997</v>
      </c>
      <c r="D2676" s="15">
        <v>2006</v>
      </c>
      <c r="E2676" s="15"/>
      <c r="F2676" s="15" t="s">
        <v>963</v>
      </c>
      <c r="G2676" s="17"/>
      <c r="H2676" s="17"/>
      <c r="I2676" s="17"/>
      <c r="J2676" s="17">
        <v>0</v>
      </c>
      <c r="K2676" s="17">
        <v>0</v>
      </c>
      <c r="L2676" s="17">
        <v>0</v>
      </c>
      <c r="M2676" s="17">
        <v>0</v>
      </c>
      <c r="N2676" s="17">
        <v>0</v>
      </c>
    </row>
    <row r="2677" spans="2:14">
      <c r="B2677" s="15">
        <v>4975900</v>
      </c>
      <c r="C2677" s="16">
        <v>39197</v>
      </c>
      <c r="D2677" s="15">
        <v>2007</v>
      </c>
      <c r="E2677" s="15"/>
      <c r="F2677" s="15" t="s">
        <v>961</v>
      </c>
      <c r="G2677" s="17"/>
      <c r="H2677" s="17"/>
      <c r="I2677" s="17"/>
      <c r="J2677" s="17">
        <v>0</v>
      </c>
      <c r="K2677" s="17">
        <v>0</v>
      </c>
      <c r="L2677" s="17">
        <v>0</v>
      </c>
      <c r="M2677" s="17">
        <v>0</v>
      </c>
      <c r="N2677" s="17">
        <v>0</v>
      </c>
    </row>
    <row r="2678" spans="2:14">
      <c r="B2678" s="15">
        <v>4975900</v>
      </c>
      <c r="C2678" s="16">
        <v>39197</v>
      </c>
      <c r="D2678" s="15">
        <v>2007</v>
      </c>
      <c r="E2678" s="15"/>
      <c r="F2678" s="15" t="s">
        <v>962</v>
      </c>
      <c r="G2678" s="17"/>
      <c r="H2678" s="17"/>
      <c r="I2678" s="17"/>
      <c r="J2678" s="17">
        <v>0</v>
      </c>
      <c r="K2678" s="17">
        <v>0</v>
      </c>
      <c r="L2678" s="17">
        <v>0</v>
      </c>
      <c r="M2678" s="17">
        <v>0</v>
      </c>
      <c r="N2678" s="17">
        <v>0</v>
      </c>
    </row>
    <row r="2679" spans="2:14">
      <c r="B2679" s="15">
        <v>4975900</v>
      </c>
      <c r="C2679" s="16">
        <v>39197</v>
      </c>
      <c r="D2679" s="15">
        <v>2007</v>
      </c>
      <c r="E2679" s="15"/>
      <c r="F2679" s="15" t="s">
        <v>963</v>
      </c>
      <c r="G2679" s="17"/>
      <c r="H2679" s="17"/>
      <c r="I2679" s="17"/>
      <c r="J2679" s="17">
        <v>1870.14</v>
      </c>
      <c r="K2679" s="17">
        <v>2062.0300000000002</v>
      </c>
      <c r="L2679" s="17">
        <v>2062.0300000000002</v>
      </c>
      <c r="M2679" s="17">
        <v>2062.0300000000002</v>
      </c>
      <c r="N2679" s="17">
        <v>2062.0300000000002</v>
      </c>
    </row>
    <row r="2680" spans="2:14">
      <c r="B2680" s="15">
        <v>4990438</v>
      </c>
      <c r="C2680" s="16">
        <v>39211</v>
      </c>
      <c r="D2680" s="15">
        <v>2007</v>
      </c>
      <c r="E2680" s="15"/>
      <c r="F2680" s="15" t="s">
        <v>961</v>
      </c>
      <c r="G2680" s="17"/>
      <c r="H2680" s="17"/>
      <c r="I2680" s="17"/>
      <c r="J2680" s="17">
        <v>0</v>
      </c>
      <c r="K2680" s="17">
        <v>0</v>
      </c>
      <c r="L2680" s="17">
        <v>0</v>
      </c>
      <c r="M2680" s="17">
        <v>0</v>
      </c>
      <c r="N2680" s="17">
        <v>0</v>
      </c>
    </row>
    <row r="2681" spans="2:14">
      <c r="B2681" s="15">
        <v>4990438</v>
      </c>
      <c r="C2681" s="16">
        <v>39211</v>
      </c>
      <c r="D2681" s="15">
        <v>2007</v>
      </c>
      <c r="E2681" s="15"/>
      <c r="F2681" s="15" t="s">
        <v>962</v>
      </c>
      <c r="G2681" s="17"/>
      <c r="H2681" s="17"/>
      <c r="I2681" s="17"/>
      <c r="J2681" s="17">
        <v>0</v>
      </c>
      <c r="K2681" s="17">
        <v>0</v>
      </c>
      <c r="L2681" s="17">
        <v>0</v>
      </c>
      <c r="M2681" s="17">
        <v>0</v>
      </c>
      <c r="N2681" s="17">
        <v>0</v>
      </c>
    </row>
    <row r="2682" spans="2:14">
      <c r="B2682" s="15">
        <v>4990438</v>
      </c>
      <c r="C2682" s="16">
        <v>39211</v>
      </c>
      <c r="D2682" s="15">
        <v>2007</v>
      </c>
      <c r="E2682" s="15"/>
      <c r="F2682" s="15" t="s">
        <v>963</v>
      </c>
      <c r="G2682" s="17"/>
      <c r="H2682" s="17"/>
      <c r="I2682" s="17"/>
      <c r="J2682" s="17">
        <v>0</v>
      </c>
      <c r="K2682" s="17">
        <v>0</v>
      </c>
      <c r="L2682" s="17">
        <v>0</v>
      </c>
      <c r="M2682" s="17">
        <v>0</v>
      </c>
      <c r="N2682" s="17">
        <v>0</v>
      </c>
    </row>
    <row r="2683" spans="2:14">
      <c r="B2683" s="15">
        <v>4994844</v>
      </c>
      <c r="C2683" s="16">
        <v>39206</v>
      </c>
      <c r="D2683" s="15">
        <v>2007</v>
      </c>
      <c r="E2683" s="15"/>
      <c r="F2683" s="15" t="s">
        <v>961</v>
      </c>
      <c r="G2683" s="17"/>
      <c r="H2683" s="17"/>
      <c r="I2683" s="17"/>
      <c r="J2683" s="17">
        <v>1134.03</v>
      </c>
      <c r="K2683" s="17">
        <v>1134.03</v>
      </c>
      <c r="L2683" s="17">
        <v>1134.03</v>
      </c>
      <c r="M2683" s="17">
        <v>1134.03</v>
      </c>
      <c r="N2683" s="17">
        <v>1134.03</v>
      </c>
    </row>
    <row r="2684" spans="2:14">
      <c r="B2684" s="15">
        <v>4994844</v>
      </c>
      <c r="C2684" s="16">
        <v>39206</v>
      </c>
      <c r="D2684" s="15">
        <v>2007</v>
      </c>
      <c r="E2684" s="15"/>
      <c r="F2684" s="15" t="s">
        <v>962</v>
      </c>
      <c r="G2684" s="17"/>
      <c r="H2684" s="17"/>
      <c r="I2684" s="17"/>
      <c r="J2684" s="17">
        <v>0</v>
      </c>
      <c r="K2684" s="17">
        <v>0</v>
      </c>
      <c r="L2684" s="17">
        <v>0</v>
      </c>
      <c r="M2684" s="17">
        <v>0</v>
      </c>
      <c r="N2684" s="17">
        <v>0</v>
      </c>
    </row>
    <row r="2685" spans="2:14">
      <c r="B2685" s="15">
        <v>4994844</v>
      </c>
      <c r="C2685" s="16">
        <v>39206</v>
      </c>
      <c r="D2685" s="15">
        <v>2007</v>
      </c>
      <c r="E2685" s="15"/>
      <c r="F2685" s="15" t="s">
        <v>963</v>
      </c>
      <c r="G2685" s="17"/>
      <c r="H2685" s="17"/>
      <c r="I2685" s="17"/>
      <c r="J2685" s="17">
        <v>1134.03</v>
      </c>
      <c r="K2685" s="17">
        <v>1134.03</v>
      </c>
      <c r="L2685" s="17">
        <v>1134.03</v>
      </c>
      <c r="M2685" s="17">
        <v>1134.03</v>
      </c>
      <c r="N2685" s="17">
        <v>1134.03</v>
      </c>
    </row>
    <row r="2686" spans="2:14">
      <c r="B2686" s="15">
        <v>5000047</v>
      </c>
      <c r="C2686" s="16">
        <v>38677</v>
      </c>
      <c r="D2686" s="15">
        <v>2005</v>
      </c>
      <c r="E2686" s="15"/>
      <c r="F2686" s="15" t="s">
        <v>961</v>
      </c>
      <c r="G2686" s="17"/>
      <c r="H2686" s="17"/>
      <c r="I2686" s="17"/>
      <c r="J2686" s="17">
        <v>678.78</v>
      </c>
      <c r="K2686" s="17">
        <v>678.78</v>
      </c>
      <c r="L2686" s="17">
        <v>678.78</v>
      </c>
      <c r="M2686" s="17">
        <v>678.78</v>
      </c>
      <c r="N2686" s="17">
        <v>678.78</v>
      </c>
    </row>
    <row r="2687" spans="2:14">
      <c r="B2687" s="15">
        <v>5000047</v>
      </c>
      <c r="C2687" s="16">
        <v>38677</v>
      </c>
      <c r="D2687" s="15">
        <v>2005</v>
      </c>
      <c r="E2687" s="15"/>
      <c r="F2687" s="15" t="s">
        <v>962</v>
      </c>
      <c r="G2687" s="17"/>
      <c r="H2687" s="17"/>
      <c r="I2687" s="17"/>
      <c r="J2687" s="17">
        <v>0</v>
      </c>
      <c r="K2687" s="17">
        <v>0</v>
      </c>
      <c r="L2687" s="17">
        <v>0</v>
      </c>
      <c r="M2687" s="17">
        <v>0</v>
      </c>
      <c r="N2687" s="17">
        <v>0</v>
      </c>
    </row>
    <row r="2688" spans="2:14">
      <c r="B2688" s="15">
        <v>5000047</v>
      </c>
      <c r="C2688" s="16">
        <v>38677</v>
      </c>
      <c r="D2688" s="15">
        <v>2005</v>
      </c>
      <c r="E2688" s="15"/>
      <c r="F2688" s="15" t="s">
        <v>963</v>
      </c>
      <c r="G2688" s="17"/>
      <c r="H2688" s="17"/>
      <c r="I2688" s="17"/>
      <c r="J2688" s="17">
        <v>678.78</v>
      </c>
      <c r="K2688" s="17">
        <v>678.78</v>
      </c>
      <c r="L2688" s="17">
        <v>678.78</v>
      </c>
      <c r="M2688" s="17">
        <v>678.78</v>
      </c>
      <c r="N2688" s="17">
        <v>678.78</v>
      </c>
    </row>
    <row r="2689" spans="2:14">
      <c r="B2689" s="15">
        <v>5016571</v>
      </c>
      <c r="C2689" s="16">
        <v>39215</v>
      </c>
      <c r="D2689" s="15">
        <v>2007</v>
      </c>
      <c r="E2689" s="15"/>
      <c r="F2689" s="15" t="s">
        <v>961</v>
      </c>
      <c r="G2689" s="17"/>
      <c r="H2689" s="17"/>
      <c r="I2689" s="17"/>
      <c r="J2689" s="17">
        <v>0</v>
      </c>
      <c r="K2689" s="17">
        <v>274693.12</v>
      </c>
      <c r="L2689" s="17">
        <v>328528.40999999997</v>
      </c>
      <c r="M2689" s="17">
        <v>328528.40999999997</v>
      </c>
      <c r="N2689" s="17">
        <v>328528.40999999997</v>
      </c>
    </row>
    <row r="2690" spans="2:14">
      <c r="B2690" s="15">
        <v>5016571</v>
      </c>
      <c r="C2690" s="16">
        <v>39215</v>
      </c>
      <c r="D2690" s="15">
        <v>2007</v>
      </c>
      <c r="E2690" s="15"/>
      <c r="F2690" s="15" t="s">
        <v>962</v>
      </c>
      <c r="G2690" s="17"/>
      <c r="H2690" s="17"/>
      <c r="I2690" s="17"/>
      <c r="J2690" s="17">
        <v>316708.53999999998</v>
      </c>
      <c r="K2690" s="17">
        <v>117876.67</v>
      </c>
      <c r="L2690" s="17">
        <v>0.03</v>
      </c>
      <c r="M2690" s="17">
        <v>0.03</v>
      </c>
      <c r="N2690" s="17">
        <v>0.03</v>
      </c>
    </row>
    <row r="2691" spans="2:14">
      <c r="B2691" s="15">
        <v>5016571</v>
      </c>
      <c r="C2691" s="16">
        <v>39215</v>
      </c>
      <c r="D2691" s="15">
        <v>2007</v>
      </c>
      <c r="E2691" s="15"/>
      <c r="F2691" s="15" t="s">
        <v>963</v>
      </c>
      <c r="G2691" s="17"/>
      <c r="H2691" s="17"/>
      <c r="I2691" s="17"/>
      <c r="J2691" s="17">
        <v>323121.78999999998</v>
      </c>
      <c r="K2691" s="17">
        <v>408612.15</v>
      </c>
      <c r="L2691" s="17">
        <v>348361.79</v>
      </c>
      <c r="M2691" s="17">
        <v>350611.65</v>
      </c>
      <c r="N2691" s="17">
        <v>350611.65</v>
      </c>
    </row>
    <row r="2692" spans="2:14">
      <c r="B2692" s="15">
        <v>5018981</v>
      </c>
      <c r="C2692" s="16">
        <v>39007</v>
      </c>
      <c r="D2692" s="15">
        <v>2006</v>
      </c>
      <c r="E2692" s="15"/>
      <c r="F2692" s="15" t="s">
        <v>961</v>
      </c>
      <c r="G2692" s="17"/>
      <c r="H2692" s="17"/>
      <c r="I2692" s="17"/>
      <c r="J2692" s="17">
        <v>1784.66</v>
      </c>
      <c r="K2692" s="17">
        <v>1784.66</v>
      </c>
      <c r="L2692" s="17">
        <v>1784.66</v>
      </c>
      <c r="M2692" s="17">
        <v>1784.66</v>
      </c>
      <c r="N2692" s="17">
        <v>1784.66</v>
      </c>
    </row>
    <row r="2693" spans="2:14">
      <c r="B2693" s="15">
        <v>5018981</v>
      </c>
      <c r="C2693" s="16">
        <v>39007</v>
      </c>
      <c r="D2693" s="15">
        <v>2006</v>
      </c>
      <c r="E2693" s="15"/>
      <c r="F2693" s="15" t="s">
        <v>962</v>
      </c>
      <c r="G2693" s="17"/>
      <c r="H2693" s="17"/>
      <c r="I2693" s="17"/>
      <c r="J2693" s="17">
        <v>0</v>
      </c>
      <c r="K2693" s="17">
        <v>0</v>
      </c>
      <c r="L2693" s="17">
        <v>0</v>
      </c>
      <c r="M2693" s="17">
        <v>0</v>
      </c>
      <c r="N2693" s="17">
        <v>0</v>
      </c>
    </row>
    <row r="2694" spans="2:14">
      <c r="B2694" s="15">
        <v>5018981</v>
      </c>
      <c r="C2694" s="16">
        <v>39007</v>
      </c>
      <c r="D2694" s="15">
        <v>2006</v>
      </c>
      <c r="E2694" s="15"/>
      <c r="F2694" s="15" t="s">
        <v>963</v>
      </c>
      <c r="G2694" s="17"/>
      <c r="H2694" s="17"/>
      <c r="I2694" s="17"/>
      <c r="J2694" s="17">
        <v>1784.66</v>
      </c>
      <c r="K2694" s="17">
        <v>1784.66</v>
      </c>
      <c r="L2694" s="17">
        <v>1784.66</v>
      </c>
      <c r="M2694" s="17">
        <v>1784.66</v>
      </c>
      <c r="N2694" s="17">
        <v>1784.66</v>
      </c>
    </row>
    <row r="2695" spans="2:14">
      <c r="B2695" s="15">
        <v>5020268</v>
      </c>
      <c r="C2695" s="16">
        <v>39025</v>
      </c>
      <c r="D2695" s="15">
        <v>2006</v>
      </c>
      <c r="E2695" s="15"/>
      <c r="F2695" s="15" t="s">
        <v>961</v>
      </c>
      <c r="G2695" s="17"/>
      <c r="H2695" s="17"/>
      <c r="I2695" s="17"/>
      <c r="J2695" s="17">
        <v>0</v>
      </c>
      <c r="K2695" s="17">
        <v>0</v>
      </c>
      <c r="L2695" s="17">
        <v>0</v>
      </c>
      <c r="M2695" s="17">
        <v>0</v>
      </c>
      <c r="N2695" s="17">
        <v>0</v>
      </c>
    </row>
    <row r="2696" spans="2:14">
      <c r="B2696" s="15">
        <v>5020268</v>
      </c>
      <c r="C2696" s="16">
        <v>39025</v>
      </c>
      <c r="D2696" s="15">
        <v>2006</v>
      </c>
      <c r="E2696" s="15"/>
      <c r="F2696" s="15" t="s">
        <v>962</v>
      </c>
      <c r="G2696" s="17"/>
      <c r="H2696" s="17"/>
      <c r="I2696" s="17"/>
      <c r="J2696" s="17">
        <v>0</v>
      </c>
      <c r="K2696" s="17">
        <v>0</v>
      </c>
      <c r="L2696" s="17">
        <v>0</v>
      </c>
      <c r="M2696" s="17">
        <v>0</v>
      </c>
      <c r="N2696" s="17">
        <v>0</v>
      </c>
    </row>
    <row r="2697" spans="2:14">
      <c r="B2697" s="15">
        <v>5020268</v>
      </c>
      <c r="C2697" s="16">
        <v>39025</v>
      </c>
      <c r="D2697" s="15">
        <v>2006</v>
      </c>
      <c r="E2697" s="15"/>
      <c r="F2697" s="15" t="s">
        <v>963</v>
      </c>
      <c r="G2697" s="17"/>
      <c r="H2697" s="17"/>
      <c r="I2697" s="17"/>
      <c r="J2697" s="17">
        <v>0</v>
      </c>
      <c r="K2697" s="17">
        <v>0</v>
      </c>
      <c r="L2697" s="17">
        <v>0</v>
      </c>
      <c r="M2697" s="17">
        <v>0</v>
      </c>
      <c r="N2697" s="17">
        <v>0</v>
      </c>
    </row>
    <row r="2698" spans="2:14">
      <c r="B2698" s="15">
        <v>5040142</v>
      </c>
      <c r="C2698" s="16">
        <v>38752</v>
      </c>
      <c r="D2698" s="15">
        <v>2006</v>
      </c>
      <c r="E2698" s="15"/>
      <c r="F2698" s="15" t="s">
        <v>961</v>
      </c>
      <c r="G2698" s="17"/>
      <c r="H2698" s="17"/>
      <c r="I2698" s="17"/>
      <c r="J2698" s="17">
        <v>184.56</v>
      </c>
      <c r="K2698" s="17">
        <v>184.56</v>
      </c>
      <c r="L2698" s="17">
        <v>184.56</v>
      </c>
      <c r="M2698" s="17">
        <v>184.56</v>
      </c>
      <c r="N2698" s="17">
        <v>184.56</v>
      </c>
    </row>
    <row r="2699" spans="2:14">
      <c r="B2699" s="15">
        <v>5040142</v>
      </c>
      <c r="C2699" s="16">
        <v>38752</v>
      </c>
      <c r="D2699" s="15">
        <v>2006</v>
      </c>
      <c r="E2699" s="15"/>
      <c r="F2699" s="15" t="s">
        <v>962</v>
      </c>
      <c r="G2699" s="17"/>
      <c r="H2699" s="17"/>
      <c r="I2699" s="17"/>
      <c r="J2699" s="17">
        <v>1.26</v>
      </c>
      <c r="K2699" s="17">
        <v>1.26</v>
      </c>
      <c r="L2699" s="17">
        <v>1.26</v>
      </c>
      <c r="M2699" s="17">
        <v>1.26</v>
      </c>
      <c r="N2699" s="17">
        <v>1.26</v>
      </c>
    </row>
    <row r="2700" spans="2:14">
      <c r="B2700" s="15">
        <v>5040142</v>
      </c>
      <c r="C2700" s="16">
        <v>38752</v>
      </c>
      <c r="D2700" s="15">
        <v>2006</v>
      </c>
      <c r="E2700" s="15"/>
      <c r="F2700" s="15" t="s">
        <v>963</v>
      </c>
      <c r="G2700" s="17"/>
      <c r="H2700" s="17"/>
      <c r="I2700" s="17"/>
      <c r="J2700" s="17">
        <v>185.82</v>
      </c>
      <c r="K2700" s="17">
        <v>185.82</v>
      </c>
      <c r="L2700" s="17">
        <v>185.82</v>
      </c>
      <c r="M2700" s="17">
        <v>185.82</v>
      </c>
      <c r="N2700" s="17">
        <v>185.82</v>
      </c>
    </row>
    <row r="2701" spans="2:14">
      <c r="B2701" s="15">
        <v>5040191</v>
      </c>
      <c r="C2701" s="16">
        <v>39183</v>
      </c>
      <c r="D2701" s="15">
        <v>2007</v>
      </c>
      <c r="E2701" s="15"/>
      <c r="F2701" s="15" t="s">
        <v>961</v>
      </c>
      <c r="G2701" s="17"/>
      <c r="H2701" s="17"/>
      <c r="I2701" s="17"/>
      <c r="J2701" s="17">
        <v>1525.8</v>
      </c>
      <c r="K2701" s="17">
        <v>1525.8</v>
      </c>
      <c r="L2701" s="17">
        <v>1525.8</v>
      </c>
      <c r="M2701" s="17">
        <v>1525.8</v>
      </c>
      <c r="N2701" s="17">
        <v>1525.8</v>
      </c>
    </row>
    <row r="2702" spans="2:14">
      <c r="B2702" s="15">
        <v>5040191</v>
      </c>
      <c r="C2702" s="16">
        <v>39183</v>
      </c>
      <c r="D2702" s="15">
        <v>2007</v>
      </c>
      <c r="E2702" s="15"/>
      <c r="F2702" s="15" t="s">
        <v>962</v>
      </c>
      <c r="G2702" s="17"/>
      <c r="H2702" s="17"/>
      <c r="I2702" s="17"/>
      <c r="J2702" s="17">
        <v>0</v>
      </c>
      <c r="K2702" s="17">
        <v>0</v>
      </c>
      <c r="L2702" s="17">
        <v>0</v>
      </c>
      <c r="M2702" s="17">
        <v>0</v>
      </c>
      <c r="N2702" s="17">
        <v>0</v>
      </c>
    </row>
    <row r="2703" spans="2:14">
      <c r="B2703" s="15">
        <v>5040191</v>
      </c>
      <c r="C2703" s="16">
        <v>39183</v>
      </c>
      <c r="D2703" s="15">
        <v>2007</v>
      </c>
      <c r="E2703" s="15"/>
      <c r="F2703" s="15" t="s">
        <v>963</v>
      </c>
      <c r="G2703" s="17"/>
      <c r="H2703" s="17"/>
      <c r="I2703" s="17"/>
      <c r="J2703" s="17">
        <v>1525.4</v>
      </c>
      <c r="K2703" s="17">
        <v>1525.4</v>
      </c>
      <c r="L2703" s="17">
        <v>1525.4</v>
      </c>
      <c r="M2703" s="17">
        <v>1525.4</v>
      </c>
      <c r="N2703" s="17">
        <v>1525.4</v>
      </c>
    </row>
    <row r="2704" spans="2:14">
      <c r="B2704" s="15">
        <v>5049317</v>
      </c>
      <c r="C2704" s="16">
        <v>39025</v>
      </c>
      <c r="D2704" s="15">
        <v>2006</v>
      </c>
      <c r="E2704" s="15"/>
      <c r="F2704" s="15" t="s">
        <v>961</v>
      </c>
      <c r="G2704" s="17"/>
      <c r="H2704" s="17"/>
      <c r="I2704" s="17"/>
      <c r="J2704" s="17">
        <v>1823.77</v>
      </c>
      <c r="K2704" s="17">
        <v>1823.77</v>
      </c>
      <c r="L2704" s="17">
        <v>1823.77</v>
      </c>
      <c r="M2704" s="17">
        <v>1823.77</v>
      </c>
      <c r="N2704" s="17">
        <v>1823.77</v>
      </c>
    </row>
    <row r="2705" spans="2:14">
      <c r="B2705" s="15">
        <v>5049317</v>
      </c>
      <c r="C2705" s="16">
        <v>39025</v>
      </c>
      <c r="D2705" s="15">
        <v>2006</v>
      </c>
      <c r="E2705" s="15"/>
      <c r="F2705" s="15" t="s">
        <v>962</v>
      </c>
      <c r="G2705" s="17"/>
      <c r="H2705" s="17"/>
      <c r="I2705" s="17"/>
      <c r="J2705" s="17">
        <v>0</v>
      </c>
      <c r="K2705" s="17">
        <v>0</v>
      </c>
      <c r="L2705" s="17">
        <v>0</v>
      </c>
      <c r="M2705" s="17">
        <v>0</v>
      </c>
      <c r="N2705" s="17">
        <v>0</v>
      </c>
    </row>
    <row r="2706" spans="2:14">
      <c r="B2706" s="15">
        <v>5049317</v>
      </c>
      <c r="C2706" s="16">
        <v>39025</v>
      </c>
      <c r="D2706" s="15">
        <v>2006</v>
      </c>
      <c r="E2706" s="15"/>
      <c r="F2706" s="15" t="s">
        <v>963</v>
      </c>
      <c r="G2706" s="17"/>
      <c r="H2706" s="17"/>
      <c r="I2706" s="17"/>
      <c r="J2706" s="17">
        <v>1823.76</v>
      </c>
      <c r="K2706" s="17">
        <v>1823.76</v>
      </c>
      <c r="L2706" s="17">
        <v>1823.76</v>
      </c>
      <c r="M2706" s="17">
        <v>1823.76</v>
      </c>
      <c r="N2706" s="17">
        <v>1823.76</v>
      </c>
    </row>
    <row r="2707" spans="2:14">
      <c r="B2707" s="15">
        <v>5059811</v>
      </c>
      <c r="C2707" s="16">
        <v>39151</v>
      </c>
      <c r="D2707" s="15">
        <v>2007</v>
      </c>
      <c r="E2707" s="15"/>
      <c r="F2707" s="15" t="s">
        <v>961</v>
      </c>
      <c r="G2707" s="17"/>
      <c r="H2707" s="17"/>
      <c r="I2707" s="17"/>
      <c r="J2707" s="17">
        <v>1898.25</v>
      </c>
      <c r="K2707" s="17">
        <v>1898.25</v>
      </c>
      <c r="L2707" s="17">
        <v>1898.25</v>
      </c>
      <c r="M2707" s="17">
        <v>1898.25</v>
      </c>
      <c r="N2707" s="17">
        <v>1898.25</v>
      </c>
    </row>
    <row r="2708" spans="2:14">
      <c r="B2708" s="15">
        <v>5059811</v>
      </c>
      <c r="C2708" s="16">
        <v>39151</v>
      </c>
      <c r="D2708" s="15">
        <v>2007</v>
      </c>
      <c r="E2708" s="15"/>
      <c r="F2708" s="15" t="s">
        <v>962</v>
      </c>
      <c r="G2708" s="17"/>
      <c r="H2708" s="17"/>
      <c r="I2708" s="17"/>
      <c r="J2708" s="17">
        <v>0</v>
      </c>
      <c r="K2708" s="17">
        <v>0</v>
      </c>
      <c r="L2708" s="17">
        <v>0</v>
      </c>
      <c r="M2708" s="17">
        <v>0</v>
      </c>
      <c r="N2708" s="17">
        <v>0</v>
      </c>
    </row>
    <row r="2709" spans="2:14">
      <c r="B2709" s="15">
        <v>5059811</v>
      </c>
      <c r="C2709" s="16">
        <v>39151</v>
      </c>
      <c r="D2709" s="15">
        <v>2007</v>
      </c>
      <c r="E2709" s="15"/>
      <c r="F2709" s="15" t="s">
        <v>963</v>
      </c>
      <c r="G2709" s="17"/>
      <c r="H2709" s="17"/>
      <c r="I2709" s="17"/>
      <c r="J2709" s="17">
        <v>1898.25</v>
      </c>
      <c r="K2709" s="17">
        <v>1898.25</v>
      </c>
      <c r="L2709" s="17">
        <v>1898.25</v>
      </c>
      <c r="M2709" s="17">
        <v>1898.25</v>
      </c>
      <c r="N2709" s="17">
        <v>1898.25</v>
      </c>
    </row>
    <row r="2710" spans="2:14">
      <c r="B2710" s="15">
        <v>5063581</v>
      </c>
      <c r="C2710" s="16">
        <v>38971</v>
      </c>
      <c r="D2710" s="15">
        <v>2006</v>
      </c>
      <c r="E2710" s="15"/>
      <c r="F2710" s="15" t="s">
        <v>961</v>
      </c>
      <c r="G2710" s="17"/>
      <c r="H2710" s="17"/>
      <c r="I2710" s="17"/>
      <c r="J2710" s="17">
        <v>6297.98</v>
      </c>
      <c r="K2710" s="17">
        <v>6297.98</v>
      </c>
      <c r="L2710" s="17">
        <v>6297.98</v>
      </c>
      <c r="M2710" s="17">
        <v>6297.98</v>
      </c>
      <c r="N2710" s="17">
        <v>6297.98</v>
      </c>
    </row>
    <row r="2711" spans="2:14">
      <c r="B2711" s="15">
        <v>5063581</v>
      </c>
      <c r="C2711" s="16">
        <v>38971</v>
      </c>
      <c r="D2711" s="15">
        <v>2006</v>
      </c>
      <c r="E2711" s="15"/>
      <c r="F2711" s="15" t="s">
        <v>962</v>
      </c>
      <c r="G2711" s="17"/>
      <c r="H2711" s="17"/>
      <c r="I2711" s="17"/>
      <c r="J2711" s="17">
        <v>0</v>
      </c>
      <c r="K2711" s="17">
        <v>0</v>
      </c>
      <c r="L2711" s="17">
        <v>0</v>
      </c>
      <c r="M2711" s="17">
        <v>0</v>
      </c>
      <c r="N2711" s="17">
        <v>0</v>
      </c>
    </row>
    <row r="2712" spans="2:14">
      <c r="B2712" s="15">
        <v>5063581</v>
      </c>
      <c r="C2712" s="16">
        <v>38971</v>
      </c>
      <c r="D2712" s="15">
        <v>2006</v>
      </c>
      <c r="E2712" s="15"/>
      <c r="F2712" s="15" t="s">
        <v>963</v>
      </c>
      <c r="G2712" s="17"/>
      <c r="H2712" s="17"/>
      <c r="I2712" s="17"/>
      <c r="J2712" s="17">
        <v>6297.98</v>
      </c>
      <c r="K2712" s="17">
        <v>6297.98</v>
      </c>
      <c r="L2712" s="17">
        <v>6297.98</v>
      </c>
      <c r="M2712" s="17">
        <v>6297.98</v>
      </c>
      <c r="N2712" s="17">
        <v>6297.98</v>
      </c>
    </row>
    <row r="2713" spans="2:14">
      <c r="B2713" s="15">
        <v>5070289</v>
      </c>
      <c r="C2713" s="16">
        <v>39205</v>
      </c>
      <c r="D2713" s="15">
        <v>2007</v>
      </c>
      <c r="E2713" s="15"/>
      <c r="F2713" s="15" t="s">
        <v>961</v>
      </c>
      <c r="G2713" s="17"/>
      <c r="H2713" s="17"/>
      <c r="I2713" s="17"/>
      <c r="J2713" s="17">
        <v>0</v>
      </c>
      <c r="K2713" s="17">
        <v>0</v>
      </c>
      <c r="L2713" s="17">
        <v>0</v>
      </c>
      <c r="M2713" s="17">
        <v>0</v>
      </c>
      <c r="N2713" s="17">
        <v>0</v>
      </c>
    </row>
    <row r="2714" spans="2:14">
      <c r="B2714" s="15">
        <v>5070289</v>
      </c>
      <c r="C2714" s="16">
        <v>39205</v>
      </c>
      <c r="D2714" s="15">
        <v>2007</v>
      </c>
      <c r="E2714" s="15"/>
      <c r="F2714" s="15" t="s">
        <v>962</v>
      </c>
      <c r="G2714" s="17"/>
      <c r="H2714" s="17"/>
      <c r="I2714" s="17"/>
      <c r="J2714" s="17">
        <v>150000</v>
      </c>
      <c r="K2714" s="17">
        <v>0</v>
      </c>
      <c r="L2714" s="17">
        <v>0</v>
      </c>
      <c r="M2714" s="17">
        <v>0</v>
      </c>
      <c r="N2714" s="17">
        <v>0</v>
      </c>
    </row>
    <row r="2715" spans="2:14">
      <c r="B2715" s="15">
        <v>5070289</v>
      </c>
      <c r="C2715" s="16">
        <v>39205</v>
      </c>
      <c r="D2715" s="15">
        <v>2007</v>
      </c>
      <c r="E2715" s="15"/>
      <c r="F2715" s="15" t="s">
        <v>963</v>
      </c>
      <c r="G2715" s="17"/>
      <c r="H2715" s="17"/>
      <c r="I2715" s="17"/>
      <c r="J2715" s="17">
        <v>150000</v>
      </c>
      <c r="K2715" s="17">
        <v>21360.63</v>
      </c>
      <c r="L2715" s="17">
        <v>21360.63</v>
      </c>
      <c r="M2715" s="17">
        <v>21360.63</v>
      </c>
      <c r="N2715" s="17">
        <v>21360.63</v>
      </c>
    </row>
    <row r="2716" spans="2:14">
      <c r="B2716" s="15">
        <v>5101639</v>
      </c>
      <c r="C2716" s="16">
        <v>39188</v>
      </c>
      <c r="D2716" s="15">
        <v>2007</v>
      </c>
      <c r="E2716" s="15"/>
      <c r="F2716" s="15" t="s">
        <v>961</v>
      </c>
      <c r="G2716" s="17"/>
      <c r="H2716" s="17"/>
      <c r="I2716" s="17"/>
      <c r="J2716" s="17">
        <v>0</v>
      </c>
      <c r="K2716" s="17">
        <v>0</v>
      </c>
      <c r="L2716" s="17">
        <v>0</v>
      </c>
      <c r="M2716" s="17">
        <v>0</v>
      </c>
      <c r="N2716" s="17">
        <v>0</v>
      </c>
    </row>
    <row r="2717" spans="2:14">
      <c r="B2717" s="15">
        <v>5101639</v>
      </c>
      <c r="C2717" s="16">
        <v>39188</v>
      </c>
      <c r="D2717" s="15">
        <v>2007</v>
      </c>
      <c r="E2717" s="15"/>
      <c r="F2717" s="15" t="s">
        <v>962</v>
      </c>
      <c r="G2717" s="17"/>
      <c r="H2717" s="17"/>
      <c r="I2717" s="17"/>
      <c r="J2717" s="17">
        <v>0</v>
      </c>
      <c r="K2717" s="17">
        <v>0</v>
      </c>
      <c r="L2717" s="17">
        <v>0</v>
      </c>
      <c r="M2717" s="17">
        <v>0</v>
      </c>
      <c r="N2717" s="17">
        <v>0</v>
      </c>
    </row>
    <row r="2718" spans="2:14">
      <c r="B2718" s="15">
        <v>5101639</v>
      </c>
      <c r="C2718" s="16">
        <v>39188</v>
      </c>
      <c r="D2718" s="15">
        <v>2007</v>
      </c>
      <c r="E2718" s="15"/>
      <c r="F2718" s="15" t="s">
        <v>963</v>
      </c>
      <c r="G2718" s="17"/>
      <c r="H2718" s="17"/>
      <c r="I2718" s="17"/>
      <c r="J2718" s="17">
        <v>427.75</v>
      </c>
      <c r="K2718" s="17">
        <v>2553.61</v>
      </c>
      <c r="L2718" s="17">
        <v>2553.61</v>
      </c>
      <c r="M2718" s="17">
        <v>2553.61</v>
      </c>
      <c r="N2718" s="17">
        <v>2553.61</v>
      </c>
    </row>
    <row r="2719" spans="2:14">
      <c r="B2719" s="15">
        <v>5116876</v>
      </c>
      <c r="C2719" s="16">
        <v>39210</v>
      </c>
      <c r="D2719" s="15">
        <v>2007</v>
      </c>
      <c r="E2719" s="15"/>
      <c r="F2719" s="15" t="s">
        <v>961</v>
      </c>
      <c r="G2719" s="17"/>
      <c r="H2719" s="17"/>
      <c r="I2719" s="17"/>
      <c r="J2719" s="17">
        <v>0</v>
      </c>
      <c r="K2719" s="17">
        <v>0</v>
      </c>
      <c r="L2719" s="17">
        <v>0</v>
      </c>
      <c r="M2719" s="17">
        <v>0</v>
      </c>
      <c r="N2719" s="17">
        <v>0</v>
      </c>
    </row>
    <row r="2720" spans="2:14">
      <c r="B2720" s="15">
        <v>5116876</v>
      </c>
      <c r="C2720" s="16">
        <v>39210</v>
      </c>
      <c r="D2720" s="15">
        <v>2007</v>
      </c>
      <c r="E2720" s="15"/>
      <c r="F2720" s="15" t="s">
        <v>962</v>
      </c>
      <c r="G2720" s="17"/>
      <c r="H2720" s="17"/>
      <c r="I2720" s="17"/>
      <c r="J2720" s="17">
        <v>0</v>
      </c>
      <c r="K2720" s="17">
        <v>0</v>
      </c>
      <c r="L2720" s="17">
        <v>0</v>
      </c>
      <c r="M2720" s="17">
        <v>0</v>
      </c>
      <c r="N2720" s="17">
        <v>0</v>
      </c>
    </row>
    <row r="2721" spans="2:14">
      <c r="B2721" s="15">
        <v>5116876</v>
      </c>
      <c r="C2721" s="16">
        <v>39210</v>
      </c>
      <c r="D2721" s="15">
        <v>2007</v>
      </c>
      <c r="E2721" s="15"/>
      <c r="F2721" s="15" t="s">
        <v>963</v>
      </c>
      <c r="G2721" s="17"/>
      <c r="H2721" s="17"/>
      <c r="I2721" s="17"/>
      <c r="J2721" s="17">
        <v>1392.23</v>
      </c>
      <c r="K2721" s="17">
        <v>1897.74</v>
      </c>
      <c r="L2721" s="17">
        <v>1897.74</v>
      </c>
      <c r="M2721" s="17">
        <v>1897.74</v>
      </c>
      <c r="N2721" s="17">
        <v>1897.74</v>
      </c>
    </row>
    <row r="2722" spans="2:14">
      <c r="B2722" s="15">
        <v>5123120</v>
      </c>
      <c r="C2722" s="16">
        <v>39224</v>
      </c>
      <c r="D2722" s="15">
        <v>2007</v>
      </c>
      <c r="E2722" s="15"/>
      <c r="F2722" s="15" t="s">
        <v>961</v>
      </c>
      <c r="G2722" s="17"/>
      <c r="H2722" s="17"/>
      <c r="I2722" s="17"/>
      <c r="J2722" s="17">
        <v>0</v>
      </c>
      <c r="K2722" s="17">
        <v>0</v>
      </c>
      <c r="L2722" s="17">
        <v>0</v>
      </c>
      <c r="M2722" s="17">
        <v>0</v>
      </c>
      <c r="N2722" s="17">
        <v>0</v>
      </c>
    </row>
    <row r="2723" spans="2:14">
      <c r="B2723" s="15">
        <v>5123120</v>
      </c>
      <c r="C2723" s="16">
        <v>39224</v>
      </c>
      <c r="D2723" s="15">
        <v>2007</v>
      </c>
      <c r="E2723" s="15"/>
      <c r="F2723" s="15" t="s">
        <v>962</v>
      </c>
      <c r="G2723" s="17"/>
      <c r="H2723" s="17"/>
      <c r="I2723" s="17"/>
      <c r="J2723" s="17">
        <v>0</v>
      </c>
      <c r="K2723" s="17">
        <v>0</v>
      </c>
      <c r="L2723" s="17">
        <v>0</v>
      </c>
      <c r="M2723" s="17">
        <v>0</v>
      </c>
      <c r="N2723" s="17">
        <v>0</v>
      </c>
    </row>
    <row r="2724" spans="2:14">
      <c r="B2724" s="15">
        <v>5123120</v>
      </c>
      <c r="C2724" s="16">
        <v>39224</v>
      </c>
      <c r="D2724" s="15">
        <v>2007</v>
      </c>
      <c r="E2724" s="15"/>
      <c r="F2724" s="15" t="s">
        <v>963</v>
      </c>
      <c r="G2724" s="17"/>
      <c r="H2724" s="17"/>
      <c r="I2724" s="17"/>
      <c r="J2724" s="17">
        <v>341.64</v>
      </c>
      <c r="K2724" s="17">
        <v>341.64</v>
      </c>
      <c r="L2724" s="17">
        <v>341.64</v>
      </c>
      <c r="M2724" s="17">
        <v>1723.42</v>
      </c>
      <c r="N2724" s="17">
        <v>1723.42</v>
      </c>
    </row>
    <row r="2725" spans="2:14">
      <c r="B2725" s="15">
        <v>5126065</v>
      </c>
      <c r="C2725" s="16">
        <v>39133</v>
      </c>
      <c r="D2725" s="15">
        <v>2007</v>
      </c>
      <c r="E2725" s="15"/>
      <c r="F2725" s="15" t="s">
        <v>961</v>
      </c>
      <c r="G2725" s="17"/>
      <c r="H2725" s="17"/>
      <c r="I2725" s="17"/>
      <c r="J2725" s="17">
        <v>122.97</v>
      </c>
      <c r="K2725" s="17">
        <v>122.97</v>
      </c>
      <c r="L2725" s="17">
        <v>122.97</v>
      </c>
      <c r="M2725" s="17">
        <v>122.97</v>
      </c>
      <c r="N2725" s="17">
        <v>122.97</v>
      </c>
    </row>
    <row r="2726" spans="2:14">
      <c r="B2726" s="15">
        <v>5126065</v>
      </c>
      <c r="C2726" s="16">
        <v>39133</v>
      </c>
      <c r="D2726" s="15">
        <v>2007</v>
      </c>
      <c r="E2726" s="15"/>
      <c r="F2726" s="15" t="s">
        <v>962</v>
      </c>
      <c r="G2726" s="17"/>
      <c r="H2726" s="17"/>
      <c r="I2726" s="17"/>
      <c r="J2726" s="17">
        <v>0.2</v>
      </c>
      <c r="K2726" s="17">
        <v>0.2</v>
      </c>
      <c r="L2726" s="17">
        <v>0.2</v>
      </c>
      <c r="M2726" s="17">
        <v>0.2</v>
      </c>
      <c r="N2726" s="17">
        <v>0.2</v>
      </c>
    </row>
    <row r="2727" spans="2:14">
      <c r="B2727" s="15">
        <v>5126065</v>
      </c>
      <c r="C2727" s="16">
        <v>39133</v>
      </c>
      <c r="D2727" s="15">
        <v>2007</v>
      </c>
      <c r="E2727" s="15"/>
      <c r="F2727" s="15" t="s">
        <v>963</v>
      </c>
      <c r="G2727" s="17"/>
      <c r="H2727" s="17"/>
      <c r="I2727" s="17"/>
      <c r="J2727" s="17">
        <v>123.17</v>
      </c>
      <c r="K2727" s="17">
        <v>123.17</v>
      </c>
      <c r="L2727" s="17">
        <v>123.17</v>
      </c>
      <c r="M2727" s="17">
        <v>123.17</v>
      </c>
      <c r="N2727" s="17">
        <v>123.17</v>
      </c>
    </row>
    <row r="2728" spans="2:14">
      <c r="B2728" s="15">
        <v>5126198</v>
      </c>
      <c r="C2728" s="16">
        <v>38922</v>
      </c>
      <c r="D2728" s="15">
        <v>2006</v>
      </c>
      <c r="E2728" s="15"/>
      <c r="F2728" s="15" t="s">
        <v>961</v>
      </c>
      <c r="G2728" s="17"/>
      <c r="H2728" s="17"/>
      <c r="I2728" s="17"/>
      <c r="J2728" s="17">
        <v>574.29</v>
      </c>
      <c r="K2728" s="17">
        <v>574.29</v>
      </c>
      <c r="L2728" s="17">
        <v>574.29</v>
      </c>
      <c r="M2728" s="17">
        <v>574.29</v>
      </c>
      <c r="N2728" s="17">
        <v>574.29</v>
      </c>
    </row>
    <row r="2729" spans="2:14">
      <c r="B2729" s="15">
        <v>5126198</v>
      </c>
      <c r="C2729" s="16">
        <v>38922</v>
      </c>
      <c r="D2729" s="15">
        <v>2006</v>
      </c>
      <c r="E2729" s="15"/>
      <c r="F2729" s="15" t="s">
        <v>962</v>
      </c>
      <c r="G2729" s="17"/>
      <c r="H2729" s="17"/>
      <c r="I2729" s="17"/>
      <c r="J2729" s="17">
        <v>0</v>
      </c>
      <c r="K2729" s="17">
        <v>0</v>
      </c>
      <c r="L2729" s="17">
        <v>0</v>
      </c>
      <c r="M2729" s="17">
        <v>0</v>
      </c>
      <c r="N2729" s="17">
        <v>0</v>
      </c>
    </row>
    <row r="2730" spans="2:14">
      <c r="B2730" s="15">
        <v>5126198</v>
      </c>
      <c r="C2730" s="16">
        <v>38922</v>
      </c>
      <c r="D2730" s="15">
        <v>2006</v>
      </c>
      <c r="E2730" s="15"/>
      <c r="F2730" s="15" t="s">
        <v>963</v>
      </c>
      <c r="G2730" s="17"/>
      <c r="H2730" s="17"/>
      <c r="I2730" s="17"/>
      <c r="J2730" s="17">
        <v>574.29</v>
      </c>
      <c r="K2730" s="17">
        <v>574.29</v>
      </c>
      <c r="L2730" s="17">
        <v>574.29</v>
      </c>
      <c r="M2730" s="17">
        <v>574.29</v>
      </c>
      <c r="N2730" s="17">
        <v>574.29</v>
      </c>
    </row>
    <row r="2731" spans="2:14">
      <c r="B2731" s="15">
        <v>5126297</v>
      </c>
      <c r="C2731" s="16">
        <v>39181</v>
      </c>
      <c r="D2731" s="15">
        <v>2007</v>
      </c>
      <c r="E2731" s="15"/>
      <c r="F2731" s="15" t="s">
        <v>961</v>
      </c>
      <c r="G2731" s="17"/>
      <c r="H2731" s="17"/>
      <c r="I2731" s="17"/>
      <c r="J2731" s="17">
        <v>158.47</v>
      </c>
      <c r="K2731" s="17">
        <v>158.47</v>
      </c>
      <c r="L2731" s="17">
        <v>158.47</v>
      </c>
      <c r="M2731" s="17">
        <v>158.47</v>
      </c>
      <c r="N2731" s="17">
        <v>158.47</v>
      </c>
    </row>
    <row r="2732" spans="2:14">
      <c r="B2732" s="15">
        <v>5126297</v>
      </c>
      <c r="C2732" s="16">
        <v>39181</v>
      </c>
      <c r="D2732" s="15">
        <v>2007</v>
      </c>
      <c r="E2732" s="15"/>
      <c r="F2732" s="15" t="s">
        <v>962</v>
      </c>
      <c r="G2732" s="17"/>
      <c r="H2732" s="17"/>
      <c r="I2732" s="17"/>
      <c r="J2732" s="17">
        <v>0</v>
      </c>
      <c r="K2732" s="17">
        <v>0</v>
      </c>
      <c r="L2732" s="17">
        <v>0</v>
      </c>
      <c r="M2732" s="17">
        <v>0</v>
      </c>
      <c r="N2732" s="17">
        <v>0</v>
      </c>
    </row>
    <row r="2733" spans="2:14">
      <c r="B2733" s="15">
        <v>5126297</v>
      </c>
      <c r="C2733" s="16">
        <v>39181</v>
      </c>
      <c r="D2733" s="15">
        <v>2007</v>
      </c>
      <c r="E2733" s="15"/>
      <c r="F2733" s="15" t="s">
        <v>963</v>
      </c>
      <c r="G2733" s="17"/>
      <c r="H2733" s="17"/>
      <c r="I2733" s="17"/>
      <c r="J2733" s="17">
        <v>158.47</v>
      </c>
      <c r="K2733" s="17">
        <v>158.47</v>
      </c>
      <c r="L2733" s="17">
        <v>158.47</v>
      </c>
      <c r="M2733" s="17">
        <v>158.47</v>
      </c>
      <c r="N2733" s="17">
        <v>158.47</v>
      </c>
    </row>
    <row r="2734" spans="2:14">
      <c r="B2734" s="15">
        <v>5128285</v>
      </c>
      <c r="C2734" s="16">
        <v>39216</v>
      </c>
      <c r="D2734" s="15">
        <v>2007</v>
      </c>
      <c r="E2734" s="15"/>
      <c r="F2734" s="15" t="s">
        <v>961</v>
      </c>
      <c r="G2734" s="17"/>
      <c r="H2734" s="17"/>
      <c r="I2734" s="17"/>
      <c r="J2734" s="17">
        <v>0</v>
      </c>
      <c r="K2734" s="17">
        <v>0</v>
      </c>
      <c r="L2734" s="17">
        <v>0</v>
      </c>
      <c r="M2734" s="17">
        <v>0</v>
      </c>
      <c r="N2734" s="17">
        <v>0</v>
      </c>
    </row>
    <row r="2735" spans="2:14">
      <c r="B2735" s="15">
        <v>5128285</v>
      </c>
      <c r="C2735" s="16">
        <v>39216</v>
      </c>
      <c r="D2735" s="15">
        <v>2007</v>
      </c>
      <c r="E2735" s="15"/>
      <c r="F2735" s="15" t="s">
        <v>962</v>
      </c>
      <c r="G2735" s="17"/>
      <c r="H2735" s="17"/>
      <c r="I2735" s="17"/>
      <c r="J2735" s="17">
        <v>5602500</v>
      </c>
      <c r="K2735" s="17">
        <v>3450000</v>
      </c>
      <c r="L2735" s="17">
        <v>3450000</v>
      </c>
      <c r="M2735" s="17">
        <v>0</v>
      </c>
      <c r="N2735" s="17">
        <v>0</v>
      </c>
    </row>
    <row r="2736" spans="2:14">
      <c r="B2736" s="15">
        <v>5128285</v>
      </c>
      <c r="C2736" s="16">
        <v>39216</v>
      </c>
      <c r="D2736" s="15">
        <v>2007</v>
      </c>
      <c r="E2736" s="15"/>
      <c r="F2736" s="15" t="s">
        <v>963</v>
      </c>
      <c r="G2736" s="17"/>
      <c r="H2736" s="17"/>
      <c r="I2736" s="17"/>
      <c r="J2736" s="17">
        <v>5603013.0499999998</v>
      </c>
      <c r="K2736" s="17">
        <v>3460389.75</v>
      </c>
      <c r="L2736" s="17">
        <v>3469276.53</v>
      </c>
      <c r="M2736" s="17">
        <v>20882.77</v>
      </c>
      <c r="N2736" s="17">
        <v>20882.77</v>
      </c>
    </row>
    <row r="2737" spans="2:14">
      <c r="B2737" s="15">
        <v>5128657</v>
      </c>
      <c r="C2737" s="16">
        <v>39151</v>
      </c>
      <c r="D2737" s="15">
        <v>2007</v>
      </c>
      <c r="E2737" s="15"/>
      <c r="F2737" s="15" t="s">
        <v>961</v>
      </c>
      <c r="G2737" s="17"/>
      <c r="H2737" s="17"/>
      <c r="I2737" s="17"/>
      <c r="J2737" s="17">
        <v>0</v>
      </c>
      <c r="K2737" s="17">
        <v>0</v>
      </c>
      <c r="L2737" s="17">
        <v>0</v>
      </c>
      <c r="M2737" s="17">
        <v>0</v>
      </c>
      <c r="N2737" s="17">
        <v>0</v>
      </c>
    </row>
    <row r="2738" spans="2:14">
      <c r="B2738" s="15">
        <v>5128657</v>
      </c>
      <c r="C2738" s="16">
        <v>39151</v>
      </c>
      <c r="D2738" s="15">
        <v>2007</v>
      </c>
      <c r="E2738" s="15"/>
      <c r="F2738" s="15" t="s">
        <v>962</v>
      </c>
      <c r="G2738" s="17"/>
      <c r="H2738" s="17"/>
      <c r="I2738" s="17"/>
      <c r="J2738" s="17">
        <v>0</v>
      </c>
      <c r="K2738" s="17">
        <v>0</v>
      </c>
      <c r="L2738" s="17">
        <v>0</v>
      </c>
      <c r="M2738" s="17">
        <v>0</v>
      </c>
      <c r="N2738" s="17">
        <v>0</v>
      </c>
    </row>
    <row r="2739" spans="2:14">
      <c r="B2739" s="15">
        <v>5128657</v>
      </c>
      <c r="C2739" s="16">
        <v>39151</v>
      </c>
      <c r="D2739" s="15">
        <v>2007</v>
      </c>
      <c r="E2739" s="15"/>
      <c r="F2739" s="15" t="s">
        <v>963</v>
      </c>
      <c r="G2739" s="17"/>
      <c r="H2739" s="17"/>
      <c r="I2739" s="17"/>
      <c r="J2739" s="17">
        <v>0</v>
      </c>
      <c r="K2739" s="17">
        <v>0</v>
      </c>
      <c r="L2739" s="17">
        <v>0</v>
      </c>
      <c r="M2739" s="17">
        <v>0</v>
      </c>
      <c r="N2739" s="17">
        <v>0</v>
      </c>
    </row>
    <row r="2740" spans="2:14">
      <c r="B2740" s="15">
        <v>5128939</v>
      </c>
      <c r="C2740" s="16">
        <v>39201</v>
      </c>
      <c r="D2740" s="15">
        <v>2007</v>
      </c>
      <c r="E2740" s="15"/>
      <c r="F2740" s="15" t="s">
        <v>961</v>
      </c>
      <c r="G2740" s="17"/>
      <c r="H2740" s="17"/>
      <c r="I2740" s="17"/>
      <c r="J2740" s="17">
        <v>4890.6099999999997</v>
      </c>
      <c r="K2740" s="17">
        <v>4890.6099999999997</v>
      </c>
      <c r="L2740" s="17">
        <v>4890.6099999999997</v>
      </c>
      <c r="M2740" s="17">
        <v>4890.6099999999997</v>
      </c>
      <c r="N2740" s="17">
        <v>4890.6099999999997</v>
      </c>
    </row>
    <row r="2741" spans="2:14">
      <c r="B2741" s="15">
        <v>5128939</v>
      </c>
      <c r="C2741" s="16">
        <v>39201</v>
      </c>
      <c r="D2741" s="15">
        <v>2007</v>
      </c>
      <c r="E2741" s="15"/>
      <c r="F2741" s="15" t="s">
        <v>962</v>
      </c>
      <c r="G2741" s="17"/>
      <c r="H2741" s="17"/>
      <c r="I2741" s="17"/>
      <c r="J2741" s="17">
        <v>0</v>
      </c>
      <c r="K2741" s="17">
        <v>0</v>
      </c>
      <c r="L2741" s="17">
        <v>0</v>
      </c>
      <c r="M2741" s="17">
        <v>0</v>
      </c>
      <c r="N2741" s="17">
        <v>0</v>
      </c>
    </row>
    <row r="2742" spans="2:14">
      <c r="B2742" s="15">
        <v>5128939</v>
      </c>
      <c r="C2742" s="16">
        <v>39201</v>
      </c>
      <c r="D2742" s="15">
        <v>2007</v>
      </c>
      <c r="E2742" s="15"/>
      <c r="F2742" s="15" t="s">
        <v>963</v>
      </c>
      <c r="G2742" s="17"/>
      <c r="H2742" s="17"/>
      <c r="I2742" s="17"/>
      <c r="J2742" s="17">
        <v>4878.51</v>
      </c>
      <c r="K2742" s="17">
        <v>4878.51</v>
      </c>
      <c r="L2742" s="17">
        <v>4878.51</v>
      </c>
      <c r="M2742" s="17">
        <v>4878.51</v>
      </c>
      <c r="N2742" s="17">
        <v>4878.51</v>
      </c>
    </row>
    <row r="2743" spans="2:14">
      <c r="B2743" s="15">
        <v>5129077</v>
      </c>
      <c r="C2743" s="16">
        <v>39214</v>
      </c>
      <c r="D2743" s="15">
        <v>2007</v>
      </c>
      <c r="E2743" s="15"/>
      <c r="F2743" s="15" t="s">
        <v>961</v>
      </c>
      <c r="G2743" s="17"/>
      <c r="H2743" s="17"/>
      <c r="I2743" s="17"/>
      <c r="J2743" s="17">
        <v>553.25</v>
      </c>
      <c r="K2743" s="17">
        <v>553.25</v>
      </c>
      <c r="L2743" s="17">
        <v>553.25</v>
      </c>
      <c r="M2743" s="17">
        <v>553.25</v>
      </c>
      <c r="N2743" s="17">
        <v>553.25</v>
      </c>
    </row>
    <row r="2744" spans="2:14">
      <c r="B2744" s="15">
        <v>5129077</v>
      </c>
      <c r="C2744" s="16">
        <v>39214</v>
      </c>
      <c r="D2744" s="15">
        <v>2007</v>
      </c>
      <c r="E2744" s="15"/>
      <c r="F2744" s="15" t="s">
        <v>962</v>
      </c>
      <c r="G2744" s="17"/>
      <c r="H2744" s="17"/>
      <c r="I2744" s="17"/>
      <c r="J2744" s="17">
        <v>0</v>
      </c>
      <c r="K2744" s="17">
        <v>0</v>
      </c>
      <c r="L2744" s="17">
        <v>0</v>
      </c>
      <c r="M2744" s="17">
        <v>0</v>
      </c>
      <c r="N2744" s="17">
        <v>0</v>
      </c>
    </row>
    <row r="2745" spans="2:14">
      <c r="B2745" s="15">
        <v>5129077</v>
      </c>
      <c r="C2745" s="16">
        <v>39214</v>
      </c>
      <c r="D2745" s="15">
        <v>2007</v>
      </c>
      <c r="E2745" s="15"/>
      <c r="F2745" s="15" t="s">
        <v>963</v>
      </c>
      <c r="G2745" s="17"/>
      <c r="H2745" s="17"/>
      <c r="I2745" s="17"/>
      <c r="J2745" s="17">
        <v>553.24</v>
      </c>
      <c r="K2745" s="17">
        <v>553.24</v>
      </c>
      <c r="L2745" s="17">
        <v>553.24</v>
      </c>
      <c r="M2745" s="17">
        <v>553.24</v>
      </c>
      <c r="N2745" s="17">
        <v>553.24</v>
      </c>
    </row>
    <row r="2746" spans="2:14">
      <c r="B2746" s="15">
        <v>5129333</v>
      </c>
      <c r="C2746" s="16">
        <v>39203</v>
      </c>
      <c r="D2746" s="15">
        <v>2007</v>
      </c>
      <c r="E2746" s="15"/>
      <c r="F2746" s="15" t="s">
        <v>961</v>
      </c>
      <c r="G2746" s="17"/>
      <c r="H2746" s="17"/>
      <c r="I2746" s="17"/>
      <c r="J2746" s="17">
        <v>4890.3</v>
      </c>
      <c r="K2746" s="17">
        <v>4890.3</v>
      </c>
      <c r="L2746" s="17">
        <v>4890.3</v>
      </c>
      <c r="M2746" s="17">
        <v>4890.3</v>
      </c>
      <c r="N2746" s="17">
        <v>4890.3</v>
      </c>
    </row>
    <row r="2747" spans="2:14">
      <c r="B2747" s="15">
        <v>5129333</v>
      </c>
      <c r="C2747" s="16">
        <v>39203</v>
      </c>
      <c r="D2747" s="15">
        <v>2007</v>
      </c>
      <c r="E2747" s="15"/>
      <c r="F2747" s="15" t="s">
        <v>962</v>
      </c>
      <c r="G2747" s="17"/>
      <c r="H2747" s="17"/>
      <c r="I2747" s="17"/>
      <c r="J2747" s="17">
        <v>0</v>
      </c>
      <c r="K2747" s="17">
        <v>0</v>
      </c>
      <c r="L2747" s="17">
        <v>0</v>
      </c>
      <c r="M2747" s="17">
        <v>0</v>
      </c>
      <c r="N2747" s="17">
        <v>0</v>
      </c>
    </row>
    <row r="2748" spans="2:14">
      <c r="B2748" s="15">
        <v>5129333</v>
      </c>
      <c r="C2748" s="16">
        <v>39203</v>
      </c>
      <c r="D2748" s="15">
        <v>2007</v>
      </c>
      <c r="E2748" s="15"/>
      <c r="F2748" s="15" t="s">
        <v>963</v>
      </c>
      <c r="G2748" s="17"/>
      <c r="H2748" s="17"/>
      <c r="I2748" s="17"/>
      <c r="J2748" s="17">
        <v>3771.84</v>
      </c>
      <c r="K2748" s="17">
        <v>3771.84</v>
      </c>
      <c r="L2748" s="17">
        <v>3771.84</v>
      </c>
      <c r="M2748" s="17">
        <v>3771.84</v>
      </c>
      <c r="N2748" s="17">
        <v>3771.84</v>
      </c>
    </row>
    <row r="2749" spans="2:14">
      <c r="B2749" s="15">
        <v>5131552</v>
      </c>
      <c r="C2749" s="16">
        <v>39212</v>
      </c>
      <c r="D2749" s="15">
        <v>2007</v>
      </c>
      <c r="E2749" s="15"/>
      <c r="F2749" s="15" t="s">
        <v>961</v>
      </c>
      <c r="G2749" s="17"/>
      <c r="H2749" s="17"/>
      <c r="I2749" s="17"/>
      <c r="J2749" s="17">
        <v>0</v>
      </c>
      <c r="K2749" s="17">
        <v>0</v>
      </c>
      <c r="L2749" s="17">
        <v>0</v>
      </c>
      <c r="M2749" s="17">
        <v>0</v>
      </c>
      <c r="N2749" s="17">
        <v>0</v>
      </c>
    </row>
    <row r="2750" spans="2:14">
      <c r="B2750" s="15">
        <v>5131552</v>
      </c>
      <c r="C2750" s="16">
        <v>39212</v>
      </c>
      <c r="D2750" s="15">
        <v>2007</v>
      </c>
      <c r="E2750" s="15"/>
      <c r="F2750" s="15" t="s">
        <v>962</v>
      </c>
      <c r="G2750" s="17"/>
      <c r="H2750" s="17"/>
      <c r="I2750" s="17"/>
      <c r="J2750" s="17">
        <v>0</v>
      </c>
      <c r="K2750" s="17">
        <v>0</v>
      </c>
      <c r="L2750" s="17">
        <v>0</v>
      </c>
      <c r="M2750" s="17">
        <v>0</v>
      </c>
      <c r="N2750" s="17">
        <v>0</v>
      </c>
    </row>
    <row r="2751" spans="2:14">
      <c r="B2751" s="15">
        <v>5131552</v>
      </c>
      <c r="C2751" s="16">
        <v>39212</v>
      </c>
      <c r="D2751" s="15">
        <v>2007</v>
      </c>
      <c r="E2751" s="15"/>
      <c r="F2751" s="15" t="s">
        <v>963</v>
      </c>
      <c r="G2751" s="17"/>
      <c r="H2751" s="17"/>
      <c r="I2751" s="17"/>
      <c r="J2751" s="17">
        <v>0</v>
      </c>
      <c r="K2751" s="17">
        <v>0</v>
      </c>
      <c r="L2751" s="17">
        <v>0</v>
      </c>
      <c r="M2751" s="17">
        <v>0</v>
      </c>
      <c r="N2751" s="17">
        <v>0</v>
      </c>
    </row>
    <row r="2752" spans="2:14">
      <c r="B2752" s="15">
        <v>5143250</v>
      </c>
      <c r="C2752" s="16">
        <v>38797</v>
      </c>
      <c r="D2752" s="15">
        <v>2006</v>
      </c>
      <c r="E2752" s="15"/>
      <c r="F2752" s="15" t="s">
        <v>961</v>
      </c>
      <c r="G2752" s="17"/>
      <c r="H2752" s="17"/>
      <c r="I2752" s="17"/>
      <c r="J2752" s="17">
        <v>1336.5</v>
      </c>
      <c r="K2752" s="17">
        <v>1336.5</v>
      </c>
      <c r="L2752" s="17">
        <v>1336.5</v>
      </c>
      <c r="M2752" s="17">
        <v>1336.5</v>
      </c>
      <c r="N2752" s="17">
        <v>1336.5</v>
      </c>
    </row>
    <row r="2753" spans="2:14">
      <c r="B2753" s="15">
        <v>5143250</v>
      </c>
      <c r="C2753" s="16">
        <v>38797</v>
      </c>
      <c r="D2753" s="15">
        <v>2006</v>
      </c>
      <c r="E2753" s="15"/>
      <c r="F2753" s="15" t="s">
        <v>962</v>
      </c>
      <c r="G2753" s="17"/>
      <c r="H2753" s="17"/>
      <c r="I2753" s="17"/>
      <c r="J2753" s="17">
        <v>0</v>
      </c>
      <c r="K2753" s="17">
        <v>0</v>
      </c>
      <c r="L2753" s="17">
        <v>0</v>
      </c>
      <c r="M2753" s="17">
        <v>0</v>
      </c>
      <c r="N2753" s="17">
        <v>0</v>
      </c>
    </row>
    <row r="2754" spans="2:14">
      <c r="B2754" s="15">
        <v>5143250</v>
      </c>
      <c r="C2754" s="16">
        <v>38797</v>
      </c>
      <c r="D2754" s="15">
        <v>2006</v>
      </c>
      <c r="E2754" s="15"/>
      <c r="F2754" s="15" t="s">
        <v>963</v>
      </c>
      <c r="G2754" s="17"/>
      <c r="H2754" s="17"/>
      <c r="I2754" s="17"/>
      <c r="J2754" s="17">
        <v>1336.5</v>
      </c>
      <c r="K2754" s="17">
        <v>1336.5</v>
      </c>
      <c r="L2754" s="17">
        <v>1336.5</v>
      </c>
      <c r="M2754" s="17">
        <v>1336.5</v>
      </c>
      <c r="N2754" s="17">
        <v>1336.5</v>
      </c>
    </row>
    <row r="2755" spans="2:14">
      <c r="B2755" s="15">
        <v>5159660</v>
      </c>
      <c r="C2755" s="16">
        <v>39206</v>
      </c>
      <c r="D2755" s="15">
        <v>2007</v>
      </c>
      <c r="E2755" s="15"/>
      <c r="F2755" s="15" t="s">
        <v>961</v>
      </c>
      <c r="G2755" s="17"/>
      <c r="H2755" s="17"/>
      <c r="I2755" s="17"/>
      <c r="J2755" s="17">
        <v>4890.34</v>
      </c>
      <c r="K2755" s="17">
        <v>4890.34</v>
      </c>
      <c r="L2755" s="17">
        <v>4890.34</v>
      </c>
      <c r="M2755" s="17">
        <v>4890.34</v>
      </c>
      <c r="N2755" s="17">
        <v>4890.34</v>
      </c>
    </row>
    <row r="2756" spans="2:14">
      <c r="B2756" s="15">
        <v>5159660</v>
      </c>
      <c r="C2756" s="16">
        <v>39206</v>
      </c>
      <c r="D2756" s="15">
        <v>2007</v>
      </c>
      <c r="E2756" s="15"/>
      <c r="F2756" s="15" t="s">
        <v>962</v>
      </c>
      <c r="G2756" s="17"/>
      <c r="H2756" s="17"/>
      <c r="I2756" s="17"/>
      <c r="J2756" s="17">
        <v>0</v>
      </c>
      <c r="K2756" s="17">
        <v>0</v>
      </c>
      <c r="L2756" s="17">
        <v>0</v>
      </c>
      <c r="M2756" s="17">
        <v>0</v>
      </c>
      <c r="N2756" s="17">
        <v>0</v>
      </c>
    </row>
    <row r="2757" spans="2:14">
      <c r="B2757" s="15">
        <v>5159660</v>
      </c>
      <c r="C2757" s="16">
        <v>39206</v>
      </c>
      <c r="D2757" s="15">
        <v>2007</v>
      </c>
      <c r="E2757" s="15"/>
      <c r="F2757" s="15" t="s">
        <v>963</v>
      </c>
      <c r="G2757" s="17"/>
      <c r="H2757" s="17"/>
      <c r="I2757" s="17"/>
      <c r="J2757" s="17">
        <v>3772.12</v>
      </c>
      <c r="K2757" s="17">
        <v>3772.12</v>
      </c>
      <c r="L2757" s="17">
        <v>3772.12</v>
      </c>
      <c r="M2757" s="17">
        <v>3772.12</v>
      </c>
      <c r="N2757" s="17">
        <v>3772.12</v>
      </c>
    </row>
    <row r="2758" spans="2:14">
      <c r="B2758" s="15">
        <v>5159694</v>
      </c>
      <c r="C2758" s="16">
        <v>39223</v>
      </c>
      <c r="D2758" s="15">
        <v>2007</v>
      </c>
      <c r="E2758" s="15"/>
      <c r="F2758" s="15" t="s">
        <v>961</v>
      </c>
      <c r="G2758" s="17"/>
      <c r="H2758" s="17"/>
      <c r="I2758" s="17"/>
      <c r="J2758" s="17">
        <v>3160.1</v>
      </c>
      <c r="K2758" s="17">
        <v>3160.1</v>
      </c>
      <c r="L2758" s="17">
        <v>3160.1</v>
      </c>
      <c r="M2758" s="17">
        <v>3160.1</v>
      </c>
      <c r="N2758" s="17">
        <v>3160.1</v>
      </c>
    </row>
    <row r="2759" spans="2:14">
      <c r="B2759" s="15">
        <v>5159694</v>
      </c>
      <c r="C2759" s="16">
        <v>39223</v>
      </c>
      <c r="D2759" s="15">
        <v>2007</v>
      </c>
      <c r="E2759" s="15"/>
      <c r="F2759" s="15" t="s">
        <v>962</v>
      </c>
      <c r="G2759" s="17"/>
      <c r="H2759" s="17"/>
      <c r="I2759" s="17"/>
      <c r="J2759" s="17">
        <v>0</v>
      </c>
      <c r="K2759" s="17">
        <v>0</v>
      </c>
      <c r="L2759" s="17">
        <v>0</v>
      </c>
      <c r="M2759" s="17">
        <v>0</v>
      </c>
      <c r="N2759" s="17">
        <v>0</v>
      </c>
    </row>
    <row r="2760" spans="2:14">
      <c r="B2760" s="15">
        <v>5159694</v>
      </c>
      <c r="C2760" s="16">
        <v>39223</v>
      </c>
      <c r="D2760" s="15">
        <v>2007</v>
      </c>
      <c r="E2760" s="15"/>
      <c r="F2760" s="15" t="s">
        <v>963</v>
      </c>
      <c r="G2760" s="17"/>
      <c r="H2760" s="17"/>
      <c r="I2760" s="17"/>
      <c r="J2760" s="17">
        <v>2474.1799999999998</v>
      </c>
      <c r="K2760" s="17">
        <v>2474.1799999999998</v>
      </c>
      <c r="L2760" s="17">
        <v>2474.1799999999998</v>
      </c>
      <c r="M2760" s="17">
        <v>2474.1799999999998</v>
      </c>
      <c r="N2760" s="17">
        <v>2474.1799999999998</v>
      </c>
    </row>
    <row r="2761" spans="2:14">
      <c r="B2761" s="15">
        <v>5159736</v>
      </c>
      <c r="C2761" s="16">
        <v>39180</v>
      </c>
      <c r="D2761" s="15">
        <v>2007</v>
      </c>
      <c r="E2761" s="15"/>
      <c r="F2761" s="15" t="s">
        <v>961</v>
      </c>
      <c r="G2761" s="17"/>
      <c r="H2761" s="17"/>
      <c r="I2761" s="17"/>
      <c r="J2761" s="17">
        <v>3160.73</v>
      </c>
      <c r="K2761" s="17">
        <v>3160.73</v>
      </c>
      <c r="L2761" s="17">
        <v>3160.73</v>
      </c>
      <c r="M2761" s="17">
        <v>3160.73</v>
      </c>
      <c r="N2761" s="17">
        <v>3160.73</v>
      </c>
    </row>
    <row r="2762" spans="2:14">
      <c r="B2762" s="15">
        <v>5159736</v>
      </c>
      <c r="C2762" s="16">
        <v>39180</v>
      </c>
      <c r="D2762" s="15">
        <v>2007</v>
      </c>
      <c r="E2762" s="15"/>
      <c r="F2762" s="15" t="s">
        <v>962</v>
      </c>
      <c r="G2762" s="17"/>
      <c r="H2762" s="17"/>
      <c r="I2762" s="17"/>
      <c r="J2762" s="17">
        <v>0</v>
      </c>
      <c r="K2762" s="17">
        <v>0</v>
      </c>
      <c r="L2762" s="17">
        <v>0</v>
      </c>
      <c r="M2762" s="17">
        <v>0</v>
      </c>
      <c r="N2762" s="17">
        <v>0</v>
      </c>
    </row>
    <row r="2763" spans="2:14">
      <c r="B2763" s="15">
        <v>5159736</v>
      </c>
      <c r="C2763" s="16">
        <v>39180</v>
      </c>
      <c r="D2763" s="15">
        <v>2007</v>
      </c>
      <c r="E2763" s="15"/>
      <c r="F2763" s="15" t="s">
        <v>963</v>
      </c>
      <c r="G2763" s="17"/>
      <c r="H2763" s="17"/>
      <c r="I2763" s="17"/>
      <c r="J2763" s="17">
        <v>3160.73</v>
      </c>
      <c r="K2763" s="17">
        <v>3160.73</v>
      </c>
      <c r="L2763" s="17">
        <v>3160.73</v>
      </c>
      <c r="M2763" s="17">
        <v>3160.73</v>
      </c>
      <c r="N2763" s="17">
        <v>3160.73</v>
      </c>
    </row>
    <row r="2764" spans="2:14">
      <c r="B2764" s="15">
        <v>5159819</v>
      </c>
      <c r="C2764" s="16">
        <v>39206</v>
      </c>
      <c r="D2764" s="15">
        <v>2007</v>
      </c>
      <c r="E2764" s="15"/>
      <c r="F2764" s="15" t="s">
        <v>961</v>
      </c>
      <c r="G2764" s="17"/>
      <c r="H2764" s="17"/>
      <c r="I2764" s="17"/>
      <c r="J2764" s="17">
        <v>0</v>
      </c>
      <c r="K2764" s="17">
        <v>0</v>
      </c>
      <c r="L2764" s="17">
        <v>0</v>
      </c>
      <c r="M2764" s="17">
        <v>0</v>
      </c>
      <c r="N2764" s="17">
        <v>0</v>
      </c>
    </row>
    <row r="2765" spans="2:14">
      <c r="B2765" s="15">
        <v>5159819</v>
      </c>
      <c r="C2765" s="16">
        <v>39206</v>
      </c>
      <c r="D2765" s="15">
        <v>2007</v>
      </c>
      <c r="E2765" s="15"/>
      <c r="F2765" s="15" t="s">
        <v>962</v>
      </c>
      <c r="G2765" s="17"/>
      <c r="H2765" s="17"/>
      <c r="I2765" s="17"/>
      <c r="J2765" s="17">
        <v>0</v>
      </c>
      <c r="K2765" s="17">
        <v>0</v>
      </c>
      <c r="L2765" s="17">
        <v>0</v>
      </c>
      <c r="M2765" s="17">
        <v>0</v>
      </c>
      <c r="N2765" s="17">
        <v>0</v>
      </c>
    </row>
    <row r="2766" spans="2:14">
      <c r="B2766" s="15">
        <v>5159819</v>
      </c>
      <c r="C2766" s="16">
        <v>39206</v>
      </c>
      <c r="D2766" s="15">
        <v>2007</v>
      </c>
      <c r="E2766" s="15"/>
      <c r="F2766" s="15" t="s">
        <v>963</v>
      </c>
      <c r="G2766" s="17"/>
      <c r="H2766" s="17"/>
      <c r="I2766" s="17"/>
      <c r="J2766" s="17">
        <v>0</v>
      </c>
      <c r="K2766" s="17">
        <v>0</v>
      </c>
      <c r="L2766" s="17">
        <v>0</v>
      </c>
      <c r="M2766" s="17">
        <v>0</v>
      </c>
      <c r="N2766" s="17">
        <v>0</v>
      </c>
    </row>
    <row r="2767" spans="2:14">
      <c r="B2767" s="15">
        <v>5159918</v>
      </c>
      <c r="C2767" s="16">
        <v>39202</v>
      </c>
      <c r="D2767" s="15">
        <v>2007</v>
      </c>
      <c r="E2767" s="15"/>
      <c r="F2767" s="15" t="s">
        <v>961</v>
      </c>
      <c r="G2767" s="17"/>
      <c r="H2767" s="17"/>
      <c r="I2767" s="17"/>
      <c r="J2767" s="17">
        <v>4890.6000000000004</v>
      </c>
      <c r="K2767" s="17">
        <v>4890.6000000000004</v>
      </c>
      <c r="L2767" s="17">
        <v>4890.6000000000004</v>
      </c>
      <c r="M2767" s="17">
        <v>4890.6000000000004</v>
      </c>
      <c r="N2767" s="17">
        <v>4890.6000000000004</v>
      </c>
    </row>
    <row r="2768" spans="2:14">
      <c r="B2768" s="15">
        <v>5159918</v>
      </c>
      <c r="C2768" s="16">
        <v>39202</v>
      </c>
      <c r="D2768" s="15">
        <v>2007</v>
      </c>
      <c r="E2768" s="15"/>
      <c r="F2768" s="15" t="s">
        <v>962</v>
      </c>
      <c r="G2768" s="17"/>
      <c r="H2768" s="17"/>
      <c r="I2768" s="17"/>
      <c r="J2768" s="17">
        <v>0</v>
      </c>
      <c r="K2768" s="17">
        <v>0</v>
      </c>
      <c r="L2768" s="17">
        <v>0</v>
      </c>
      <c r="M2768" s="17">
        <v>0</v>
      </c>
      <c r="N2768" s="17">
        <v>0</v>
      </c>
    </row>
    <row r="2769" spans="2:14">
      <c r="B2769" s="15">
        <v>5159918</v>
      </c>
      <c r="C2769" s="16">
        <v>39202</v>
      </c>
      <c r="D2769" s="15">
        <v>2007</v>
      </c>
      <c r="E2769" s="15"/>
      <c r="F2769" s="15" t="s">
        <v>963</v>
      </c>
      <c r="G2769" s="17"/>
      <c r="H2769" s="17"/>
      <c r="I2769" s="17"/>
      <c r="J2769" s="17">
        <v>3772.04</v>
      </c>
      <c r="K2769" s="17">
        <v>3772.04</v>
      </c>
      <c r="L2769" s="17">
        <v>3772.04</v>
      </c>
      <c r="M2769" s="17">
        <v>3772.04</v>
      </c>
      <c r="N2769" s="17">
        <v>3772.04</v>
      </c>
    </row>
    <row r="2770" spans="2:14">
      <c r="B2770" s="15">
        <v>5162516</v>
      </c>
      <c r="C2770" s="16">
        <v>39209</v>
      </c>
      <c r="D2770" s="15">
        <v>2007</v>
      </c>
      <c r="E2770" s="15"/>
      <c r="F2770" s="15" t="s">
        <v>961</v>
      </c>
      <c r="G2770" s="17"/>
      <c r="H2770" s="17"/>
      <c r="I2770" s="17"/>
      <c r="J2770" s="17">
        <v>1895.03</v>
      </c>
      <c r="K2770" s="17">
        <v>1895.03</v>
      </c>
      <c r="L2770" s="17">
        <v>1895.03</v>
      </c>
      <c r="M2770" s="17">
        <v>1895.03</v>
      </c>
      <c r="N2770" s="17">
        <v>1895.03</v>
      </c>
    </row>
    <row r="2771" spans="2:14">
      <c r="B2771" s="15">
        <v>5162516</v>
      </c>
      <c r="C2771" s="16">
        <v>39209</v>
      </c>
      <c r="D2771" s="15">
        <v>2007</v>
      </c>
      <c r="E2771" s="15"/>
      <c r="F2771" s="15" t="s">
        <v>962</v>
      </c>
      <c r="G2771" s="17"/>
      <c r="H2771" s="17"/>
      <c r="I2771" s="17"/>
      <c r="J2771" s="17">
        <v>0.21</v>
      </c>
      <c r="K2771" s="17">
        <v>0.21</v>
      </c>
      <c r="L2771" s="17">
        <v>0.21</v>
      </c>
      <c r="M2771" s="17">
        <v>0.21</v>
      </c>
      <c r="N2771" s="17">
        <v>0.21</v>
      </c>
    </row>
    <row r="2772" spans="2:14">
      <c r="B2772" s="15">
        <v>5162516</v>
      </c>
      <c r="C2772" s="16">
        <v>39209</v>
      </c>
      <c r="D2772" s="15">
        <v>2007</v>
      </c>
      <c r="E2772" s="15"/>
      <c r="F2772" s="15" t="s">
        <v>963</v>
      </c>
      <c r="G2772" s="17"/>
      <c r="H2772" s="17"/>
      <c r="I2772" s="17"/>
      <c r="J2772" s="17">
        <v>1895.24</v>
      </c>
      <c r="K2772" s="17">
        <v>1895.24</v>
      </c>
      <c r="L2772" s="17">
        <v>1895.24</v>
      </c>
      <c r="M2772" s="17">
        <v>1895.24</v>
      </c>
      <c r="N2772" s="17">
        <v>1895.24</v>
      </c>
    </row>
    <row r="2773" spans="2:14">
      <c r="B2773" s="15">
        <v>5167390</v>
      </c>
      <c r="C2773" s="16">
        <v>39211</v>
      </c>
      <c r="D2773" s="15">
        <v>2007</v>
      </c>
      <c r="E2773" s="15"/>
      <c r="F2773" s="15" t="s">
        <v>961</v>
      </c>
      <c r="G2773" s="17"/>
      <c r="H2773" s="17"/>
      <c r="I2773" s="17"/>
      <c r="J2773" s="17">
        <v>1702.5</v>
      </c>
      <c r="K2773" s="17">
        <v>1702.5</v>
      </c>
      <c r="L2773" s="17">
        <v>1702.5</v>
      </c>
      <c r="M2773" s="17">
        <v>1702.5</v>
      </c>
      <c r="N2773" s="17">
        <v>1702.5</v>
      </c>
    </row>
    <row r="2774" spans="2:14">
      <c r="B2774" s="15">
        <v>5167390</v>
      </c>
      <c r="C2774" s="16">
        <v>39211</v>
      </c>
      <c r="D2774" s="15">
        <v>2007</v>
      </c>
      <c r="E2774" s="15"/>
      <c r="F2774" s="15" t="s">
        <v>962</v>
      </c>
      <c r="G2774" s="17"/>
      <c r="H2774" s="17"/>
      <c r="I2774" s="17"/>
      <c r="J2774" s="17">
        <v>0</v>
      </c>
      <c r="K2774" s="17">
        <v>0</v>
      </c>
      <c r="L2774" s="17">
        <v>0</v>
      </c>
      <c r="M2774" s="17">
        <v>0</v>
      </c>
      <c r="N2774" s="17">
        <v>0</v>
      </c>
    </row>
    <row r="2775" spans="2:14">
      <c r="B2775" s="15">
        <v>5167390</v>
      </c>
      <c r="C2775" s="16">
        <v>39211</v>
      </c>
      <c r="D2775" s="15">
        <v>2007</v>
      </c>
      <c r="E2775" s="15"/>
      <c r="F2775" s="15" t="s">
        <v>963</v>
      </c>
      <c r="G2775" s="17"/>
      <c r="H2775" s="17"/>
      <c r="I2775" s="17"/>
      <c r="J2775" s="17">
        <v>1381.69</v>
      </c>
      <c r="K2775" s="17">
        <v>1381.69</v>
      </c>
      <c r="L2775" s="17">
        <v>1381.69</v>
      </c>
      <c r="M2775" s="17">
        <v>1381.69</v>
      </c>
      <c r="N2775" s="17">
        <v>1381.69</v>
      </c>
    </row>
    <row r="2776" spans="2:14">
      <c r="B2776" s="15">
        <v>5168422</v>
      </c>
      <c r="C2776" s="16">
        <v>39185</v>
      </c>
      <c r="D2776" s="15">
        <v>2007</v>
      </c>
      <c r="E2776" s="15"/>
      <c r="F2776" s="15" t="s">
        <v>961</v>
      </c>
      <c r="G2776" s="17"/>
      <c r="H2776" s="17"/>
      <c r="I2776" s="17"/>
      <c r="J2776" s="17">
        <v>1896.29</v>
      </c>
      <c r="K2776" s="17">
        <v>1896.29</v>
      </c>
      <c r="L2776" s="17">
        <v>1896.29</v>
      </c>
      <c r="M2776" s="17">
        <v>1896.29</v>
      </c>
      <c r="N2776" s="17">
        <v>1896.29</v>
      </c>
    </row>
    <row r="2777" spans="2:14">
      <c r="B2777" s="15">
        <v>5168422</v>
      </c>
      <c r="C2777" s="16">
        <v>39185</v>
      </c>
      <c r="D2777" s="15">
        <v>2007</v>
      </c>
      <c r="E2777" s="15"/>
      <c r="F2777" s="15" t="s">
        <v>962</v>
      </c>
      <c r="G2777" s="17"/>
      <c r="H2777" s="17"/>
      <c r="I2777" s="17"/>
      <c r="J2777" s="17">
        <v>77.08</v>
      </c>
      <c r="K2777" s="17">
        <v>77.08</v>
      </c>
      <c r="L2777" s="17">
        <v>77.08</v>
      </c>
      <c r="M2777" s="17">
        <v>0</v>
      </c>
      <c r="N2777" s="17">
        <v>0</v>
      </c>
    </row>
    <row r="2778" spans="2:14">
      <c r="B2778" s="15">
        <v>5168422</v>
      </c>
      <c r="C2778" s="16">
        <v>39185</v>
      </c>
      <c r="D2778" s="15">
        <v>2007</v>
      </c>
      <c r="E2778" s="15"/>
      <c r="F2778" s="15" t="s">
        <v>963</v>
      </c>
      <c r="G2778" s="17"/>
      <c r="H2778" s="17"/>
      <c r="I2778" s="17"/>
      <c r="J2778" s="17">
        <v>1973.37</v>
      </c>
      <c r="K2778" s="17">
        <v>1973.37</v>
      </c>
      <c r="L2778" s="17">
        <v>1973.37</v>
      </c>
      <c r="M2778" s="17">
        <v>1896.28</v>
      </c>
      <c r="N2778" s="17">
        <v>1896.28</v>
      </c>
    </row>
    <row r="2779" spans="2:14">
      <c r="B2779" s="15">
        <v>5175898</v>
      </c>
      <c r="C2779" s="16">
        <v>39229</v>
      </c>
      <c r="D2779" s="15">
        <v>2007</v>
      </c>
      <c r="E2779" s="15"/>
      <c r="F2779" s="15" t="s">
        <v>961</v>
      </c>
      <c r="G2779" s="17"/>
      <c r="H2779" s="17"/>
      <c r="I2779" s="17"/>
      <c r="J2779" s="17">
        <v>0</v>
      </c>
      <c r="K2779" s="17">
        <v>0</v>
      </c>
      <c r="L2779" s="17">
        <v>0</v>
      </c>
      <c r="M2779" s="17">
        <v>0</v>
      </c>
      <c r="N2779" s="17">
        <v>0</v>
      </c>
    </row>
    <row r="2780" spans="2:14">
      <c r="B2780" s="15">
        <v>5175898</v>
      </c>
      <c r="C2780" s="16">
        <v>39229</v>
      </c>
      <c r="D2780" s="15">
        <v>2007</v>
      </c>
      <c r="E2780" s="15"/>
      <c r="F2780" s="15" t="s">
        <v>962</v>
      </c>
      <c r="G2780" s="17"/>
      <c r="H2780" s="17"/>
      <c r="I2780" s="17"/>
      <c r="J2780" s="17">
        <v>0</v>
      </c>
      <c r="K2780" s="17">
        <v>0</v>
      </c>
      <c r="L2780" s="17">
        <v>0</v>
      </c>
      <c r="M2780" s="17">
        <v>0</v>
      </c>
      <c r="N2780" s="17">
        <v>0</v>
      </c>
    </row>
    <row r="2781" spans="2:14">
      <c r="B2781" s="15">
        <v>5175898</v>
      </c>
      <c r="C2781" s="16">
        <v>39229</v>
      </c>
      <c r="D2781" s="15">
        <v>2007</v>
      </c>
      <c r="E2781" s="15"/>
      <c r="F2781" s="15" t="s">
        <v>963</v>
      </c>
      <c r="G2781" s="17"/>
      <c r="H2781" s="17"/>
      <c r="I2781" s="17"/>
      <c r="J2781" s="17">
        <v>0</v>
      </c>
      <c r="K2781" s="17">
        <v>0</v>
      </c>
      <c r="L2781" s="17">
        <v>0</v>
      </c>
      <c r="M2781" s="17">
        <v>0</v>
      </c>
      <c r="N2781" s="17">
        <v>0</v>
      </c>
    </row>
    <row r="2782" spans="2:14">
      <c r="B2782" s="15">
        <v>5187703</v>
      </c>
      <c r="C2782" s="16">
        <v>39229</v>
      </c>
      <c r="D2782" s="15">
        <v>2007</v>
      </c>
      <c r="E2782" s="15"/>
      <c r="F2782" s="15" t="s">
        <v>961</v>
      </c>
      <c r="G2782" s="17"/>
      <c r="H2782" s="17"/>
      <c r="I2782" s="17"/>
      <c r="J2782" s="17">
        <v>0</v>
      </c>
      <c r="K2782" s="17">
        <v>0</v>
      </c>
      <c r="L2782" s="17">
        <v>0</v>
      </c>
      <c r="M2782" s="17">
        <v>0</v>
      </c>
      <c r="N2782" s="17">
        <v>0</v>
      </c>
    </row>
    <row r="2783" spans="2:14">
      <c r="B2783" s="15">
        <v>5187703</v>
      </c>
      <c r="C2783" s="16">
        <v>39229</v>
      </c>
      <c r="D2783" s="15">
        <v>2007</v>
      </c>
      <c r="E2783" s="15"/>
      <c r="F2783" s="15" t="s">
        <v>962</v>
      </c>
      <c r="G2783" s="17"/>
      <c r="H2783" s="17"/>
      <c r="I2783" s="17"/>
      <c r="J2783" s="17">
        <v>300000</v>
      </c>
      <c r="K2783" s="17">
        <v>300000</v>
      </c>
      <c r="L2783" s="17">
        <v>0</v>
      </c>
      <c r="M2783" s="17">
        <v>0</v>
      </c>
      <c r="N2783" s="17">
        <v>0</v>
      </c>
    </row>
    <row r="2784" spans="2:14">
      <c r="B2784" s="15">
        <v>5187703</v>
      </c>
      <c r="C2784" s="16">
        <v>39229</v>
      </c>
      <c r="D2784" s="15">
        <v>2007</v>
      </c>
      <c r="E2784" s="15"/>
      <c r="F2784" s="15" t="s">
        <v>963</v>
      </c>
      <c r="G2784" s="17"/>
      <c r="H2784" s="17"/>
      <c r="I2784" s="17"/>
      <c r="J2784" s="17">
        <v>300419.53000000003</v>
      </c>
      <c r="K2784" s="17">
        <v>301605.58</v>
      </c>
      <c r="L2784" s="17">
        <v>2924.05</v>
      </c>
      <c r="M2784" s="17">
        <v>4266.93</v>
      </c>
      <c r="N2784" s="17">
        <v>4266.93</v>
      </c>
    </row>
    <row r="2785" spans="2:14">
      <c r="B2785" s="15">
        <v>5197694</v>
      </c>
      <c r="C2785" s="16">
        <v>39207</v>
      </c>
      <c r="D2785" s="15">
        <v>2007</v>
      </c>
      <c r="E2785" s="15"/>
      <c r="F2785" s="15" t="s">
        <v>961</v>
      </c>
      <c r="G2785" s="17"/>
      <c r="H2785" s="17"/>
      <c r="I2785" s="17"/>
      <c r="J2785" s="17">
        <v>0</v>
      </c>
      <c r="K2785" s="17">
        <v>0</v>
      </c>
      <c r="L2785" s="17">
        <v>0</v>
      </c>
      <c r="M2785" s="17">
        <v>0</v>
      </c>
      <c r="N2785" s="17">
        <v>0</v>
      </c>
    </row>
    <row r="2786" spans="2:14">
      <c r="B2786" s="15">
        <v>5197694</v>
      </c>
      <c r="C2786" s="16">
        <v>39207</v>
      </c>
      <c r="D2786" s="15">
        <v>2007</v>
      </c>
      <c r="E2786" s="15"/>
      <c r="F2786" s="15" t="s">
        <v>962</v>
      </c>
      <c r="G2786" s="17"/>
      <c r="H2786" s="17"/>
      <c r="I2786" s="17"/>
      <c r="J2786" s="17">
        <v>0</v>
      </c>
      <c r="K2786" s="17">
        <v>0</v>
      </c>
      <c r="L2786" s="17">
        <v>0</v>
      </c>
      <c r="M2786" s="17">
        <v>0</v>
      </c>
      <c r="N2786" s="17">
        <v>0</v>
      </c>
    </row>
    <row r="2787" spans="2:14">
      <c r="B2787" s="15">
        <v>5197694</v>
      </c>
      <c r="C2787" s="16">
        <v>39207</v>
      </c>
      <c r="D2787" s="15">
        <v>2007</v>
      </c>
      <c r="E2787" s="15"/>
      <c r="F2787" s="15" t="s">
        <v>963</v>
      </c>
      <c r="G2787" s="17"/>
      <c r="H2787" s="17"/>
      <c r="I2787" s="17"/>
      <c r="J2787" s="17">
        <v>0</v>
      </c>
      <c r="K2787" s="17">
        <v>0</v>
      </c>
      <c r="L2787" s="17">
        <v>1697.89</v>
      </c>
      <c r="M2787" s="17">
        <v>1697.89</v>
      </c>
      <c r="N2787" s="17">
        <v>1697.89</v>
      </c>
    </row>
    <row r="2788" spans="2:14">
      <c r="B2788" s="15">
        <v>5197819</v>
      </c>
      <c r="C2788" s="16">
        <v>39174</v>
      </c>
      <c r="D2788" s="15">
        <v>2007</v>
      </c>
      <c r="E2788" s="15"/>
      <c r="F2788" s="15" t="s">
        <v>961</v>
      </c>
      <c r="G2788" s="17"/>
      <c r="H2788" s="17"/>
      <c r="I2788" s="17"/>
      <c r="J2788" s="17">
        <v>1910.13</v>
      </c>
      <c r="K2788" s="17">
        <v>1910.13</v>
      </c>
      <c r="L2788" s="17">
        <v>1910.13</v>
      </c>
      <c r="M2788" s="17">
        <v>1910.13</v>
      </c>
      <c r="N2788" s="17">
        <v>1910.13</v>
      </c>
    </row>
    <row r="2789" spans="2:14">
      <c r="B2789" s="15">
        <v>5197819</v>
      </c>
      <c r="C2789" s="16">
        <v>39174</v>
      </c>
      <c r="D2789" s="15">
        <v>2007</v>
      </c>
      <c r="E2789" s="15"/>
      <c r="F2789" s="15" t="s">
        <v>962</v>
      </c>
      <c r="G2789" s="17"/>
      <c r="H2789" s="17"/>
      <c r="I2789" s="17"/>
      <c r="J2789" s="17">
        <v>499.19</v>
      </c>
      <c r="K2789" s="17">
        <v>499.19</v>
      </c>
      <c r="L2789" s="17">
        <v>499.19</v>
      </c>
      <c r="M2789" s="17">
        <v>0</v>
      </c>
      <c r="N2789" s="17">
        <v>0</v>
      </c>
    </row>
    <row r="2790" spans="2:14">
      <c r="B2790" s="15">
        <v>5197819</v>
      </c>
      <c r="C2790" s="16">
        <v>39174</v>
      </c>
      <c r="D2790" s="15">
        <v>2007</v>
      </c>
      <c r="E2790" s="15"/>
      <c r="F2790" s="15" t="s">
        <v>963</v>
      </c>
      <c r="G2790" s="17"/>
      <c r="H2790" s="17"/>
      <c r="I2790" s="17"/>
      <c r="J2790" s="17">
        <v>2409.3200000000002</v>
      </c>
      <c r="K2790" s="17">
        <v>2409.3200000000002</v>
      </c>
      <c r="L2790" s="17">
        <v>2409.3200000000002</v>
      </c>
      <c r="M2790" s="17">
        <v>1910.13</v>
      </c>
      <c r="N2790" s="17">
        <v>1910.13</v>
      </c>
    </row>
    <row r="2791" spans="2:14">
      <c r="B2791" s="15">
        <v>5197900</v>
      </c>
      <c r="C2791" s="16">
        <v>38908</v>
      </c>
      <c r="D2791" s="15">
        <v>2006</v>
      </c>
      <c r="E2791" s="15"/>
      <c r="F2791" s="15" t="s">
        <v>961</v>
      </c>
      <c r="G2791" s="17"/>
      <c r="H2791" s="17"/>
      <c r="I2791" s="17"/>
      <c r="J2791" s="17">
        <v>1772.02</v>
      </c>
      <c r="K2791" s="17">
        <v>1772.02</v>
      </c>
      <c r="L2791" s="17">
        <v>1772.02</v>
      </c>
      <c r="M2791" s="17">
        <v>1772.02</v>
      </c>
      <c r="N2791" s="17">
        <v>1772.02</v>
      </c>
    </row>
    <row r="2792" spans="2:14">
      <c r="B2792" s="15">
        <v>5197900</v>
      </c>
      <c r="C2792" s="16">
        <v>38908</v>
      </c>
      <c r="D2792" s="15">
        <v>2006</v>
      </c>
      <c r="E2792" s="15"/>
      <c r="F2792" s="15" t="s">
        <v>962</v>
      </c>
      <c r="G2792" s="17"/>
      <c r="H2792" s="17"/>
      <c r="I2792" s="17"/>
      <c r="J2792" s="17">
        <v>458.23</v>
      </c>
      <c r="K2792" s="17">
        <v>458.23</v>
      </c>
      <c r="L2792" s="17">
        <v>458.23</v>
      </c>
      <c r="M2792" s="17">
        <v>0</v>
      </c>
      <c r="N2792" s="17">
        <v>0</v>
      </c>
    </row>
    <row r="2793" spans="2:14">
      <c r="B2793" s="15">
        <v>5197900</v>
      </c>
      <c r="C2793" s="16">
        <v>38908</v>
      </c>
      <c r="D2793" s="15">
        <v>2006</v>
      </c>
      <c r="E2793" s="15"/>
      <c r="F2793" s="15" t="s">
        <v>963</v>
      </c>
      <c r="G2793" s="17"/>
      <c r="H2793" s="17"/>
      <c r="I2793" s="17"/>
      <c r="J2793" s="17">
        <v>2230.25</v>
      </c>
      <c r="K2793" s="17">
        <v>2230.25</v>
      </c>
      <c r="L2793" s="17">
        <v>2230.25</v>
      </c>
      <c r="M2793" s="17">
        <v>1772.02</v>
      </c>
      <c r="N2793" s="17">
        <v>1772.02</v>
      </c>
    </row>
    <row r="2794" spans="2:14">
      <c r="B2794" s="15">
        <v>5228408</v>
      </c>
      <c r="C2794" s="16">
        <v>39236</v>
      </c>
      <c r="D2794" s="15">
        <v>2007</v>
      </c>
      <c r="E2794" s="15"/>
      <c r="F2794" s="15" t="s">
        <v>961</v>
      </c>
      <c r="G2794" s="17"/>
      <c r="H2794" s="17"/>
      <c r="I2794" s="17"/>
      <c r="J2794" s="17">
        <v>0</v>
      </c>
      <c r="K2794" s="17">
        <v>0</v>
      </c>
      <c r="L2794" s="17">
        <v>0</v>
      </c>
      <c r="M2794" s="17">
        <v>0</v>
      </c>
      <c r="N2794" s="17">
        <v>0</v>
      </c>
    </row>
    <row r="2795" spans="2:14">
      <c r="B2795" s="15">
        <v>5228408</v>
      </c>
      <c r="C2795" s="16">
        <v>39236</v>
      </c>
      <c r="D2795" s="15">
        <v>2007</v>
      </c>
      <c r="E2795" s="15"/>
      <c r="F2795" s="15" t="s">
        <v>962</v>
      </c>
      <c r="G2795" s="17"/>
      <c r="H2795" s="17"/>
      <c r="I2795" s="17"/>
      <c r="J2795" s="17">
        <v>0</v>
      </c>
      <c r="K2795" s="17">
        <v>0</v>
      </c>
      <c r="L2795" s="17">
        <v>0</v>
      </c>
      <c r="M2795" s="17">
        <v>0</v>
      </c>
      <c r="N2795" s="17">
        <v>0</v>
      </c>
    </row>
    <row r="2796" spans="2:14">
      <c r="B2796" s="15">
        <v>5228408</v>
      </c>
      <c r="C2796" s="16">
        <v>39236</v>
      </c>
      <c r="D2796" s="15">
        <v>2007</v>
      </c>
      <c r="E2796" s="15"/>
      <c r="F2796" s="15" t="s">
        <v>963</v>
      </c>
      <c r="G2796" s="17"/>
      <c r="H2796" s="17"/>
      <c r="I2796" s="17"/>
      <c r="J2796" s="17">
        <v>439.61</v>
      </c>
      <c r="K2796" s="17">
        <v>439.61</v>
      </c>
      <c r="L2796" s="17">
        <v>439.61</v>
      </c>
      <c r="M2796" s="17">
        <v>4407.43</v>
      </c>
      <c r="N2796" s="17">
        <v>4407.43</v>
      </c>
    </row>
    <row r="2797" spans="2:14">
      <c r="B2797" s="15">
        <v>5230305</v>
      </c>
      <c r="C2797" s="16">
        <v>39192</v>
      </c>
      <c r="D2797" s="15">
        <v>2007</v>
      </c>
      <c r="E2797" s="15"/>
      <c r="F2797" s="15" t="s">
        <v>961</v>
      </c>
      <c r="G2797" s="17"/>
      <c r="H2797" s="17"/>
      <c r="I2797" s="17"/>
      <c r="J2797" s="17">
        <v>0</v>
      </c>
      <c r="K2797" s="17">
        <v>960.71</v>
      </c>
      <c r="L2797" s="17">
        <v>960.71</v>
      </c>
      <c r="M2797" s="17">
        <v>960.71</v>
      </c>
      <c r="N2797" s="17">
        <v>960.71</v>
      </c>
    </row>
    <row r="2798" spans="2:14">
      <c r="B2798" s="15">
        <v>5230305</v>
      </c>
      <c r="C2798" s="16">
        <v>39192</v>
      </c>
      <c r="D2798" s="15">
        <v>2007</v>
      </c>
      <c r="E2798" s="15"/>
      <c r="F2798" s="15" t="s">
        <v>962</v>
      </c>
      <c r="G2798" s="17"/>
      <c r="H2798" s="17"/>
      <c r="I2798" s="17"/>
      <c r="J2798" s="17">
        <v>1125</v>
      </c>
      <c r="K2798" s="17">
        <v>0</v>
      </c>
      <c r="L2798" s="17">
        <v>0</v>
      </c>
      <c r="M2798" s="17">
        <v>0</v>
      </c>
      <c r="N2798" s="17">
        <v>0</v>
      </c>
    </row>
    <row r="2799" spans="2:14">
      <c r="B2799" s="15">
        <v>5230305</v>
      </c>
      <c r="C2799" s="16">
        <v>39192</v>
      </c>
      <c r="D2799" s="15">
        <v>2007</v>
      </c>
      <c r="E2799" s="15"/>
      <c r="F2799" s="15" t="s">
        <v>963</v>
      </c>
      <c r="G2799" s="17"/>
      <c r="H2799" s="17"/>
      <c r="I2799" s="17"/>
      <c r="J2799" s="17">
        <v>1125</v>
      </c>
      <c r="K2799" s="17">
        <v>960.71</v>
      </c>
      <c r="L2799" s="17">
        <v>960.71</v>
      </c>
      <c r="M2799" s="17">
        <v>960.71</v>
      </c>
      <c r="N2799" s="17">
        <v>960.71</v>
      </c>
    </row>
    <row r="2800" spans="2:14">
      <c r="B2800" s="15">
        <v>5237961</v>
      </c>
      <c r="C2800" s="16">
        <v>39237</v>
      </c>
      <c r="D2800" s="15">
        <v>2007</v>
      </c>
      <c r="E2800" s="15"/>
      <c r="F2800" s="15" t="s">
        <v>961</v>
      </c>
      <c r="G2800" s="17"/>
      <c r="H2800" s="17"/>
      <c r="I2800" s="17"/>
      <c r="J2800" s="17">
        <v>0</v>
      </c>
      <c r="K2800" s="17">
        <v>10912.67</v>
      </c>
      <c r="L2800" s="17">
        <v>10912.67</v>
      </c>
      <c r="M2800" s="17">
        <v>10912.67</v>
      </c>
      <c r="N2800" s="17">
        <v>10912.67</v>
      </c>
    </row>
    <row r="2801" spans="2:14">
      <c r="B2801" s="15">
        <v>5237961</v>
      </c>
      <c r="C2801" s="16">
        <v>39237</v>
      </c>
      <c r="D2801" s="15">
        <v>2007</v>
      </c>
      <c r="E2801" s="15"/>
      <c r="F2801" s="15" t="s">
        <v>962</v>
      </c>
      <c r="G2801" s="17"/>
      <c r="H2801" s="17"/>
      <c r="I2801" s="17"/>
      <c r="J2801" s="17">
        <v>569820.54</v>
      </c>
      <c r="K2801" s="17">
        <v>0</v>
      </c>
      <c r="L2801" s="17">
        <v>0</v>
      </c>
      <c r="M2801" s="17">
        <v>0</v>
      </c>
      <c r="N2801" s="17">
        <v>0</v>
      </c>
    </row>
    <row r="2802" spans="2:14">
      <c r="B2802" s="15">
        <v>5237961</v>
      </c>
      <c r="C2802" s="16">
        <v>39237</v>
      </c>
      <c r="D2802" s="15">
        <v>2007</v>
      </c>
      <c r="E2802" s="15"/>
      <c r="F2802" s="15" t="s">
        <v>963</v>
      </c>
      <c r="G2802" s="17"/>
      <c r="H2802" s="17"/>
      <c r="I2802" s="17"/>
      <c r="J2802" s="17">
        <v>569820.54</v>
      </c>
      <c r="K2802" s="17">
        <v>24320.17</v>
      </c>
      <c r="L2802" s="17">
        <v>24320.17</v>
      </c>
      <c r="M2802" s="17">
        <v>24320.17</v>
      </c>
      <c r="N2802" s="17">
        <v>24320.17</v>
      </c>
    </row>
    <row r="2803" spans="2:14">
      <c r="B2803" s="15">
        <v>5239637</v>
      </c>
      <c r="C2803" s="16">
        <v>39224</v>
      </c>
      <c r="D2803" s="15">
        <v>2007</v>
      </c>
      <c r="E2803" s="15"/>
      <c r="F2803" s="15" t="s">
        <v>961</v>
      </c>
      <c r="G2803" s="17"/>
      <c r="H2803" s="17"/>
      <c r="I2803" s="17"/>
      <c r="J2803" s="17">
        <v>0</v>
      </c>
      <c r="K2803" s="17">
        <v>0</v>
      </c>
      <c r="L2803" s="17">
        <v>0</v>
      </c>
      <c r="M2803" s="17">
        <v>0</v>
      </c>
      <c r="N2803" s="17">
        <v>0</v>
      </c>
    </row>
    <row r="2804" spans="2:14">
      <c r="B2804" s="15">
        <v>5239637</v>
      </c>
      <c r="C2804" s="16">
        <v>39224</v>
      </c>
      <c r="D2804" s="15">
        <v>2007</v>
      </c>
      <c r="E2804" s="15"/>
      <c r="F2804" s="15" t="s">
        <v>962</v>
      </c>
      <c r="G2804" s="17"/>
      <c r="H2804" s="17"/>
      <c r="I2804" s="17"/>
      <c r="J2804" s="17">
        <v>0</v>
      </c>
      <c r="K2804" s="17">
        <v>0</v>
      </c>
      <c r="L2804" s="17">
        <v>0</v>
      </c>
      <c r="M2804" s="17">
        <v>0</v>
      </c>
      <c r="N2804" s="17">
        <v>0</v>
      </c>
    </row>
    <row r="2805" spans="2:14">
      <c r="B2805" s="15">
        <v>5239637</v>
      </c>
      <c r="C2805" s="16">
        <v>39224</v>
      </c>
      <c r="D2805" s="15">
        <v>2007</v>
      </c>
      <c r="E2805" s="15"/>
      <c r="F2805" s="15" t="s">
        <v>963</v>
      </c>
      <c r="G2805" s="17"/>
      <c r="H2805" s="17"/>
      <c r="I2805" s="17"/>
      <c r="J2805" s="17">
        <v>0</v>
      </c>
      <c r="K2805" s="17">
        <v>18215.84</v>
      </c>
      <c r="L2805" s="17">
        <v>18215.84</v>
      </c>
      <c r="M2805" s="17">
        <v>18215.84</v>
      </c>
      <c r="N2805" s="17">
        <v>18215.84</v>
      </c>
    </row>
    <row r="2806" spans="2:14">
      <c r="B2806" s="15">
        <v>5244298</v>
      </c>
      <c r="C2806" s="16">
        <v>39222</v>
      </c>
      <c r="D2806" s="15">
        <v>2007</v>
      </c>
      <c r="E2806" s="15"/>
      <c r="F2806" s="15" t="s">
        <v>961</v>
      </c>
      <c r="G2806" s="17"/>
      <c r="H2806" s="17"/>
      <c r="I2806" s="17"/>
      <c r="J2806" s="17">
        <v>2585.17</v>
      </c>
      <c r="K2806" s="17">
        <v>2585.17</v>
      </c>
      <c r="L2806" s="17">
        <v>2585.17</v>
      </c>
      <c r="M2806" s="17">
        <v>2585.17</v>
      </c>
      <c r="N2806" s="17">
        <v>2585.17</v>
      </c>
    </row>
    <row r="2807" spans="2:14">
      <c r="B2807" s="15">
        <v>5244298</v>
      </c>
      <c r="C2807" s="16">
        <v>39222</v>
      </c>
      <c r="D2807" s="15">
        <v>2007</v>
      </c>
      <c r="E2807" s="15"/>
      <c r="F2807" s="15" t="s">
        <v>962</v>
      </c>
      <c r="G2807" s="17"/>
      <c r="H2807" s="17"/>
      <c r="I2807" s="17"/>
      <c r="J2807" s="17">
        <v>0</v>
      </c>
      <c r="K2807" s="17">
        <v>0</v>
      </c>
      <c r="L2807" s="17">
        <v>0</v>
      </c>
      <c r="M2807" s="17">
        <v>0</v>
      </c>
      <c r="N2807" s="17">
        <v>0</v>
      </c>
    </row>
    <row r="2808" spans="2:14">
      <c r="B2808" s="15">
        <v>5244298</v>
      </c>
      <c r="C2808" s="16">
        <v>39222</v>
      </c>
      <c r="D2808" s="15">
        <v>2007</v>
      </c>
      <c r="E2808" s="15"/>
      <c r="F2808" s="15" t="s">
        <v>963</v>
      </c>
      <c r="G2808" s="17"/>
      <c r="H2808" s="17"/>
      <c r="I2808" s="17"/>
      <c r="J2808" s="17">
        <v>2585.16</v>
      </c>
      <c r="K2808" s="17">
        <v>2585.16</v>
      </c>
      <c r="L2808" s="17">
        <v>2585.16</v>
      </c>
      <c r="M2808" s="17">
        <v>2585.16</v>
      </c>
      <c r="N2808" s="17">
        <v>2585.16</v>
      </c>
    </row>
    <row r="2809" spans="2:14">
      <c r="B2809" s="15">
        <v>5265327</v>
      </c>
      <c r="C2809" s="16">
        <v>39067</v>
      </c>
      <c r="D2809" s="15">
        <v>2006</v>
      </c>
      <c r="E2809" s="15"/>
      <c r="F2809" s="15" t="s">
        <v>961</v>
      </c>
      <c r="G2809" s="17"/>
      <c r="H2809" s="17"/>
      <c r="I2809" s="17"/>
      <c r="J2809" s="17">
        <v>1783.61</v>
      </c>
      <c r="K2809" s="17">
        <v>1783.61</v>
      </c>
      <c r="L2809" s="17">
        <v>1783.61</v>
      </c>
      <c r="M2809" s="17">
        <v>1783.61</v>
      </c>
      <c r="N2809" s="17">
        <v>1783.61</v>
      </c>
    </row>
    <row r="2810" spans="2:14">
      <c r="B2810" s="15">
        <v>5265327</v>
      </c>
      <c r="C2810" s="16">
        <v>39067</v>
      </c>
      <c r="D2810" s="15">
        <v>2006</v>
      </c>
      <c r="E2810" s="15"/>
      <c r="F2810" s="15" t="s">
        <v>962</v>
      </c>
      <c r="G2810" s="17"/>
      <c r="H2810" s="17"/>
      <c r="I2810" s="17"/>
      <c r="J2810" s="17">
        <v>0</v>
      </c>
      <c r="K2810" s="17">
        <v>0</v>
      </c>
      <c r="L2810" s="17">
        <v>0</v>
      </c>
      <c r="M2810" s="17">
        <v>0</v>
      </c>
      <c r="N2810" s="17">
        <v>0</v>
      </c>
    </row>
    <row r="2811" spans="2:14">
      <c r="B2811" s="15">
        <v>5265327</v>
      </c>
      <c r="C2811" s="16">
        <v>39067</v>
      </c>
      <c r="D2811" s="15">
        <v>2006</v>
      </c>
      <c r="E2811" s="15"/>
      <c r="F2811" s="15" t="s">
        <v>963</v>
      </c>
      <c r="G2811" s="17"/>
      <c r="H2811" s="17"/>
      <c r="I2811" s="17"/>
      <c r="J2811" s="17">
        <v>1783.61</v>
      </c>
      <c r="K2811" s="17">
        <v>1783.61</v>
      </c>
      <c r="L2811" s="17">
        <v>1783.61</v>
      </c>
      <c r="M2811" s="17">
        <v>1783.61</v>
      </c>
      <c r="N2811" s="17">
        <v>1783.61</v>
      </c>
    </row>
    <row r="2812" spans="2:14">
      <c r="B2812" s="15">
        <v>5266523</v>
      </c>
      <c r="C2812" s="16">
        <v>39103</v>
      </c>
      <c r="D2812" s="15">
        <v>2007</v>
      </c>
      <c r="E2812" s="15"/>
      <c r="F2812" s="15" t="s">
        <v>961</v>
      </c>
      <c r="G2812" s="17"/>
      <c r="H2812" s="17"/>
      <c r="I2812" s="17"/>
      <c r="J2812" s="17">
        <v>1780.02</v>
      </c>
      <c r="K2812" s="17">
        <v>1780.02</v>
      </c>
      <c r="L2812" s="17">
        <v>1780.02</v>
      </c>
      <c r="M2812" s="17">
        <v>1780.02</v>
      </c>
      <c r="N2812" s="17">
        <v>1780.02</v>
      </c>
    </row>
    <row r="2813" spans="2:14">
      <c r="B2813" s="15">
        <v>5266523</v>
      </c>
      <c r="C2813" s="16">
        <v>39103</v>
      </c>
      <c r="D2813" s="15">
        <v>2007</v>
      </c>
      <c r="E2813" s="15"/>
      <c r="F2813" s="15" t="s">
        <v>962</v>
      </c>
      <c r="G2813" s="17"/>
      <c r="H2813" s="17"/>
      <c r="I2813" s="17"/>
      <c r="J2813" s="17">
        <v>0</v>
      </c>
      <c r="K2813" s="17">
        <v>0</v>
      </c>
      <c r="L2813" s="17">
        <v>0</v>
      </c>
      <c r="M2813" s="17">
        <v>0</v>
      </c>
      <c r="N2813" s="17">
        <v>0</v>
      </c>
    </row>
    <row r="2814" spans="2:14">
      <c r="B2814" s="15">
        <v>5266523</v>
      </c>
      <c r="C2814" s="16">
        <v>39103</v>
      </c>
      <c r="D2814" s="15">
        <v>2007</v>
      </c>
      <c r="E2814" s="15"/>
      <c r="F2814" s="15" t="s">
        <v>963</v>
      </c>
      <c r="G2814" s="17"/>
      <c r="H2814" s="17"/>
      <c r="I2814" s="17"/>
      <c r="J2814" s="17">
        <v>1780.01</v>
      </c>
      <c r="K2814" s="17">
        <v>1780.01</v>
      </c>
      <c r="L2814" s="17">
        <v>1780.01</v>
      </c>
      <c r="M2814" s="17">
        <v>1780.01</v>
      </c>
      <c r="N2814" s="17">
        <v>1780.01</v>
      </c>
    </row>
    <row r="2815" spans="2:14">
      <c r="B2815" s="15">
        <v>5267794</v>
      </c>
      <c r="C2815" s="16">
        <v>39239</v>
      </c>
      <c r="D2815" s="15">
        <v>2007</v>
      </c>
      <c r="E2815" s="15"/>
      <c r="F2815" s="15" t="s">
        <v>961</v>
      </c>
      <c r="G2815" s="17"/>
      <c r="H2815" s="17"/>
      <c r="I2815" s="17"/>
      <c r="J2815" s="17">
        <v>0</v>
      </c>
      <c r="K2815" s="17">
        <v>0</v>
      </c>
      <c r="L2815" s="17">
        <v>0</v>
      </c>
      <c r="M2815" s="17">
        <v>0</v>
      </c>
      <c r="N2815" s="17">
        <v>0</v>
      </c>
    </row>
    <row r="2816" spans="2:14">
      <c r="B2816" s="15">
        <v>5267794</v>
      </c>
      <c r="C2816" s="16">
        <v>39239</v>
      </c>
      <c r="D2816" s="15">
        <v>2007</v>
      </c>
      <c r="E2816" s="15"/>
      <c r="F2816" s="15" t="s">
        <v>962</v>
      </c>
      <c r="G2816" s="17"/>
      <c r="H2816" s="17"/>
      <c r="I2816" s="17"/>
      <c r="J2816" s="17">
        <v>0</v>
      </c>
      <c r="K2816" s="17">
        <v>0</v>
      </c>
      <c r="L2816" s="17">
        <v>0</v>
      </c>
      <c r="M2816" s="17">
        <v>0</v>
      </c>
      <c r="N2816" s="17">
        <v>0</v>
      </c>
    </row>
    <row r="2817" spans="2:14">
      <c r="B2817" s="15">
        <v>5267794</v>
      </c>
      <c r="C2817" s="16">
        <v>39239</v>
      </c>
      <c r="D2817" s="15">
        <v>2007</v>
      </c>
      <c r="E2817" s="15"/>
      <c r="F2817" s="15" t="s">
        <v>963</v>
      </c>
      <c r="G2817" s="17"/>
      <c r="H2817" s="17"/>
      <c r="I2817" s="17"/>
      <c r="J2817" s="17">
        <v>0</v>
      </c>
      <c r="K2817" s="17">
        <v>0</v>
      </c>
      <c r="L2817" s="17">
        <v>0</v>
      </c>
      <c r="M2817" s="17">
        <v>0</v>
      </c>
      <c r="N2817" s="17">
        <v>0</v>
      </c>
    </row>
    <row r="2818" spans="2:14">
      <c r="B2818" s="15">
        <v>5279617</v>
      </c>
      <c r="C2818" s="16">
        <v>39239</v>
      </c>
      <c r="D2818" s="15">
        <v>2007</v>
      </c>
      <c r="E2818" s="15"/>
      <c r="F2818" s="15" t="s">
        <v>961</v>
      </c>
      <c r="G2818" s="17"/>
      <c r="H2818" s="17"/>
      <c r="I2818" s="17"/>
      <c r="J2818" s="17">
        <v>0</v>
      </c>
      <c r="K2818" s="17">
        <v>0</v>
      </c>
      <c r="L2818" s="17">
        <v>0</v>
      </c>
      <c r="M2818" s="17">
        <v>0</v>
      </c>
      <c r="N2818" s="17">
        <v>0</v>
      </c>
    </row>
    <row r="2819" spans="2:14">
      <c r="B2819" s="15">
        <v>5279617</v>
      </c>
      <c r="C2819" s="16">
        <v>39239</v>
      </c>
      <c r="D2819" s="15">
        <v>2007</v>
      </c>
      <c r="E2819" s="15"/>
      <c r="F2819" s="15" t="s">
        <v>962</v>
      </c>
      <c r="G2819" s="17"/>
      <c r="H2819" s="17"/>
      <c r="I2819" s="17"/>
      <c r="J2819" s="17">
        <v>177968.4</v>
      </c>
      <c r="K2819" s="17">
        <v>177968.4</v>
      </c>
      <c r="L2819" s="17">
        <v>177968.4</v>
      </c>
      <c r="M2819" s="17">
        <v>0</v>
      </c>
      <c r="N2819" s="17">
        <v>0</v>
      </c>
    </row>
    <row r="2820" spans="2:14">
      <c r="B2820" s="15">
        <v>5279617</v>
      </c>
      <c r="C2820" s="16">
        <v>39239</v>
      </c>
      <c r="D2820" s="15">
        <v>2007</v>
      </c>
      <c r="E2820" s="15"/>
      <c r="F2820" s="15" t="s">
        <v>963</v>
      </c>
      <c r="G2820" s="17"/>
      <c r="H2820" s="17"/>
      <c r="I2820" s="17"/>
      <c r="J2820" s="17">
        <v>177968.4</v>
      </c>
      <c r="K2820" s="17">
        <v>180381.9</v>
      </c>
      <c r="L2820" s="17">
        <v>180381.9</v>
      </c>
      <c r="M2820" s="17">
        <v>2413.5</v>
      </c>
      <c r="N2820" s="17">
        <v>8875.5499999999993</v>
      </c>
    </row>
    <row r="2821" spans="2:14">
      <c r="B2821" s="15">
        <v>5313283</v>
      </c>
      <c r="C2821" s="16">
        <v>39205</v>
      </c>
      <c r="D2821" s="15">
        <v>2007</v>
      </c>
      <c r="E2821" s="15"/>
      <c r="F2821" s="15" t="s">
        <v>961</v>
      </c>
      <c r="G2821" s="17"/>
      <c r="H2821" s="17"/>
      <c r="I2821" s="17"/>
      <c r="J2821" s="17">
        <v>1051.2</v>
      </c>
      <c r="K2821" s="17">
        <v>1051.2</v>
      </c>
      <c r="L2821" s="17">
        <v>1051.2</v>
      </c>
      <c r="M2821" s="17">
        <v>1051.2</v>
      </c>
      <c r="N2821" s="17">
        <v>1051.2</v>
      </c>
    </row>
    <row r="2822" spans="2:14">
      <c r="B2822" s="15">
        <v>5313283</v>
      </c>
      <c r="C2822" s="16">
        <v>39205</v>
      </c>
      <c r="D2822" s="15">
        <v>2007</v>
      </c>
      <c r="E2822" s="15"/>
      <c r="F2822" s="15" t="s">
        <v>962</v>
      </c>
      <c r="G2822" s="17"/>
      <c r="H2822" s="17"/>
      <c r="I2822" s="17"/>
      <c r="J2822" s="17">
        <v>0</v>
      </c>
      <c r="K2822" s="17">
        <v>0</v>
      </c>
      <c r="L2822" s="17">
        <v>0</v>
      </c>
      <c r="M2822" s="17">
        <v>0</v>
      </c>
      <c r="N2822" s="17">
        <v>0</v>
      </c>
    </row>
    <row r="2823" spans="2:14">
      <c r="B2823" s="15">
        <v>5313283</v>
      </c>
      <c r="C2823" s="16">
        <v>39205</v>
      </c>
      <c r="D2823" s="15">
        <v>2007</v>
      </c>
      <c r="E2823" s="15"/>
      <c r="F2823" s="15" t="s">
        <v>963</v>
      </c>
      <c r="G2823" s="17"/>
      <c r="H2823" s="17"/>
      <c r="I2823" s="17"/>
      <c r="J2823" s="17">
        <v>1051.17</v>
      </c>
      <c r="K2823" s="17">
        <v>1051.17</v>
      </c>
      <c r="L2823" s="17">
        <v>1051.17</v>
      </c>
      <c r="M2823" s="17">
        <v>1051.17</v>
      </c>
      <c r="N2823" s="17">
        <v>1051.17</v>
      </c>
    </row>
    <row r="2824" spans="2:14">
      <c r="B2824" s="15">
        <v>5317680</v>
      </c>
      <c r="C2824" s="16">
        <v>39219</v>
      </c>
      <c r="D2824" s="15">
        <v>2007</v>
      </c>
      <c r="E2824" s="15"/>
      <c r="F2824" s="15" t="s">
        <v>961</v>
      </c>
      <c r="G2824" s="17"/>
      <c r="H2824" s="17"/>
      <c r="I2824" s="17"/>
      <c r="J2824" s="17">
        <v>74.760000000000005</v>
      </c>
      <c r="K2824" s="17">
        <v>74.760000000000005</v>
      </c>
      <c r="L2824" s="17">
        <v>74.760000000000005</v>
      </c>
      <c r="M2824" s="17">
        <v>74.760000000000005</v>
      </c>
      <c r="N2824" s="17">
        <v>74.760000000000005</v>
      </c>
    </row>
    <row r="2825" spans="2:14">
      <c r="B2825" s="15">
        <v>5317680</v>
      </c>
      <c r="C2825" s="16">
        <v>39219</v>
      </c>
      <c r="D2825" s="15">
        <v>2007</v>
      </c>
      <c r="E2825" s="15"/>
      <c r="F2825" s="15" t="s">
        <v>962</v>
      </c>
      <c r="G2825" s="17"/>
      <c r="H2825" s="17"/>
      <c r="I2825" s="17"/>
      <c r="J2825" s="17">
        <v>0</v>
      </c>
      <c r="K2825" s="17">
        <v>0</v>
      </c>
      <c r="L2825" s="17">
        <v>0</v>
      </c>
      <c r="M2825" s="17">
        <v>0</v>
      </c>
      <c r="N2825" s="17">
        <v>0</v>
      </c>
    </row>
    <row r="2826" spans="2:14">
      <c r="B2826" s="15">
        <v>5317680</v>
      </c>
      <c r="C2826" s="16">
        <v>39219</v>
      </c>
      <c r="D2826" s="15">
        <v>2007</v>
      </c>
      <c r="E2826" s="15"/>
      <c r="F2826" s="15" t="s">
        <v>963</v>
      </c>
      <c r="G2826" s="17"/>
      <c r="H2826" s="17"/>
      <c r="I2826" s="17"/>
      <c r="J2826" s="17">
        <v>74.75</v>
      </c>
      <c r="K2826" s="17">
        <v>74.75</v>
      </c>
      <c r="L2826" s="17">
        <v>74.75</v>
      </c>
      <c r="M2826" s="17">
        <v>74.75</v>
      </c>
      <c r="N2826" s="17">
        <v>74.75</v>
      </c>
    </row>
    <row r="2827" spans="2:14">
      <c r="B2827" s="15">
        <v>5317730</v>
      </c>
      <c r="C2827" s="16">
        <v>39219</v>
      </c>
      <c r="D2827" s="15">
        <v>2007</v>
      </c>
      <c r="E2827" s="15"/>
      <c r="F2827" s="15" t="s">
        <v>961</v>
      </c>
      <c r="G2827" s="17"/>
      <c r="H2827" s="17"/>
      <c r="I2827" s="17"/>
      <c r="J2827" s="17">
        <v>3772.39</v>
      </c>
      <c r="K2827" s="17">
        <v>3772.39</v>
      </c>
      <c r="L2827" s="17">
        <v>3772.39</v>
      </c>
      <c r="M2827" s="17">
        <v>3772.39</v>
      </c>
      <c r="N2827" s="17">
        <v>3772.39</v>
      </c>
    </row>
    <row r="2828" spans="2:14">
      <c r="B2828" s="15">
        <v>5317730</v>
      </c>
      <c r="C2828" s="16">
        <v>39219</v>
      </c>
      <c r="D2828" s="15">
        <v>2007</v>
      </c>
      <c r="E2828" s="15"/>
      <c r="F2828" s="15" t="s">
        <v>962</v>
      </c>
      <c r="G2828" s="17"/>
      <c r="H2828" s="17"/>
      <c r="I2828" s="17"/>
      <c r="J2828" s="17">
        <v>0</v>
      </c>
      <c r="K2828" s="17">
        <v>0</v>
      </c>
      <c r="L2828" s="17">
        <v>0</v>
      </c>
      <c r="M2828" s="17">
        <v>0</v>
      </c>
      <c r="N2828" s="17">
        <v>0</v>
      </c>
    </row>
    <row r="2829" spans="2:14">
      <c r="B2829" s="15">
        <v>5317730</v>
      </c>
      <c r="C2829" s="16">
        <v>39219</v>
      </c>
      <c r="D2829" s="15">
        <v>2007</v>
      </c>
      <c r="E2829" s="15"/>
      <c r="F2829" s="15" t="s">
        <v>963</v>
      </c>
      <c r="G2829" s="17"/>
      <c r="H2829" s="17"/>
      <c r="I2829" s="17"/>
      <c r="J2829" s="17">
        <v>3772.39</v>
      </c>
      <c r="K2829" s="17">
        <v>3772.39</v>
      </c>
      <c r="L2829" s="17">
        <v>3772.39</v>
      </c>
      <c r="M2829" s="17">
        <v>3772.39</v>
      </c>
      <c r="N2829" s="17">
        <v>3772.39</v>
      </c>
    </row>
    <row r="2830" spans="2:14">
      <c r="B2830" s="15">
        <v>5317839</v>
      </c>
      <c r="C2830" s="16">
        <v>39200</v>
      </c>
      <c r="D2830" s="15">
        <v>2007</v>
      </c>
      <c r="E2830" s="15"/>
      <c r="F2830" s="15" t="s">
        <v>961</v>
      </c>
      <c r="G2830" s="17"/>
      <c r="H2830" s="17"/>
      <c r="I2830" s="17"/>
      <c r="J2830" s="17">
        <v>919.01</v>
      </c>
      <c r="K2830" s="17">
        <v>919.01</v>
      </c>
      <c r="L2830" s="17">
        <v>919.01</v>
      </c>
      <c r="M2830" s="17">
        <v>919.01</v>
      </c>
      <c r="N2830" s="17">
        <v>919.01</v>
      </c>
    </row>
    <row r="2831" spans="2:14">
      <c r="B2831" s="15">
        <v>5317839</v>
      </c>
      <c r="C2831" s="16">
        <v>39200</v>
      </c>
      <c r="D2831" s="15">
        <v>2007</v>
      </c>
      <c r="E2831" s="15"/>
      <c r="F2831" s="15" t="s">
        <v>962</v>
      </c>
      <c r="G2831" s="17"/>
      <c r="H2831" s="17"/>
      <c r="I2831" s="17"/>
      <c r="J2831" s="17">
        <v>0</v>
      </c>
      <c r="K2831" s="17">
        <v>0</v>
      </c>
      <c r="L2831" s="17">
        <v>0</v>
      </c>
      <c r="M2831" s="17">
        <v>0</v>
      </c>
      <c r="N2831" s="17">
        <v>0</v>
      </c>
    </row>
    <row r="2832" spans="2:14">
      <c r="B2832" s="15">
        <v>5317839</v>
      </c>
      <c r="C2832" s="16">
        <v>39200</v>
      </c>
      <c r="D2832" s="15">
        <v>2007</v>
      </c>
      <c r="E2832" s="15"/>
      <c r="F2832" s="15" t="s">
        <v>963</v>
      </c>
      <c r="G2832" s="17"/>
      <c r="H2832" s="17"/>
      <c r="I2832" s="17"/>
      <c r="J2832" s="17">
        <v>919.01</v>
      </c>
      <c r="K2832" s="17">
        <v>919.01</v>
      </c>
      <c r="L2832" s="17">
        <v>919.01</v>
      </c>
      <c r="M2832" s="17">
        <v>919.01</v>
      </c>
      <c r="N2832" s="17">
        <v>919.01</v>
      </c>
    </row>
    <row r="2833" spans="2:14">
      <c r="B2833" s="15">
        <v>5354303</v>
      </c>
      <c r="C2833" s="16">
        <v>39230</v>
      </c>
      <c r="D2833" s="15">
        <v>2007</v>
      </c>
      <c r="E2833" s="15"/>
      <c r="F2833" s="15" t="s">
        <v>961</v>
      </c>
      <c r="G2833" s="17"/>
      <c r="H2833" s="17"/>
      <c r="I2833" s="17"/>
      <c r="J2833" s="17">
        <v>3772.43</v>
      </c>
      <c r="K2833" s="17">
        <v>3772.43</v>
      </c>
      <c r="L2833" s="17">
        <v>3772.43</v>
      </c>
      <c r="M2833" s="17">
        <v>3772.43</v>
      </c>
      <c r="N2833" s="17">
        <v>3772.43</v>
      </c>
    </row>
    <row r="2834" spans="2:14">
      <c r="B2834" s="15">
        <v>5354303</v>
      </c>
      <c r="C2834" s="16">
        <v>39230</v>
      </c>
      <c r="D2834" s="15">
        <v>2007</v>
      </c>
      <c r="E2834" s="15"/>
      <c r="F2834" s="15" t="s">
        <v>962</v>
      </c>
      <c r="G2834" s="17"/>
      <c r="H2834" s="17"/>
      <c r="I2834" s="17"/>
      <c r="J2834" s="17">
        <v>0</v>
      </c>
      <c r="K2834" s="17">
        <v>0</v>
      </c>
      <c r="L2834" s="17">
        <v>0</v>
      </c>
      <c r="M2834" s="17">
        <v>0</v>
      </c>
      <c r="N2834" s="17">
        <v>0</v>
      </c>
    </row>
    <row r="2835" spans="2:14">
      <c r="B2835" s="15">
        <v>5354303</v>
      </c>
      <c r="C2835" s="16">
        <v>39230</v>
      </c>
      <c r="D2835" s="15">
        <v>2007</v>
      </c>
      <c r="E2835" s="15"/>
      <c r="F2835" s="15" t="s">
        <v>963</v>
      </c>
      <c r="G2835" s="17"/>
      <c r="H2835" s="17"/>
      <c r="I2835" s="17"/>
      <c r="J2835" s="17">
        <v>3772.43</v>
      </c>
      <c r="K2835" s="17">
        <v>3772.43</v>
      </c>
      <c r="L2835" s="17">
        <v>3772.43</v>
      </c>
      <c r="M2835" s="17">
        <v>3772.43</v>
      </c>
      <c r="N2835" s="17">
        <v>3772.43</v>
      </c>
    </row>
    <row r="2836" spans="2:14">
      <c r="B2836" s="15">
        <v>5354451</v>
      </c>
      <c r="C2836" s="16">
        <v>39216</v>
      </c>
      <c r="D2836" s="15">
        <v>2007</v>
      </c>
      <c r="E2836" s="15"/>
      <c r="F2836" s="15" t="s">
        <v>961</v>
      </c>
      <c r="G2836" s="17"/>
      <c r="H2836" s="17"/>
      <c r="I2836" s="17"/>
      <c r="J2836" s="17">
        <v>406.33</v>
      </c>
      <c r="K2836" s="17">
        <v>406.33</v>
      </c>
      <c r="L2836" s="17">
        <v>406.33</v>
      </c>
      <c r="M2836" s="17">
        <v>406.33</v>
      </c>
      <c r="N2836" s="17">
        <v>406.33</v>
      </c>
    </row>
    <row r="2837" spans="2:14">
      <c r="B2837" s="15">
        <v>5354451</v>
      </c>
      <c r="C2837" s="16">
        <v>39216</v>
      </c>
      <c r="D2837" s="15">
        <v>2007</v>
      </c>
      <c r="E2837" s="15"/>
      <c r="F2837" s="15" t="s">
        <v>962</v>
      </c>
      <c r="G2837" s="17"/>
      <c r="H2837" s="17"/>
      <c r="I2837" s="17"/>
      <c r="J2837" s="17">
        <v>0</v>
      </c>
      <c r="K2837" s="17">
        <v>0</v>
      </c>
      <c r="L2837" s="17">
        <v>0</v>
      </c>
      <c r="M2837" s="17">
        <v>0</v>
      </c>
      <c r="N2837" s="17">
        <v>0</v>
      </c>
    </row>
    <row r="2838" spans="2:14">
      <c r="B2838" s="15">
        <v>5354451</v>
      </c>
      <c r="C2838" s="16">
        <v>39216</v>
      </c>
      <c r="D2838" s="15">
        <v>2007</v>
      </c>
      <c r="E2838" s="15"/>
      <c r="F2838" s="15" t="s">
        <v>963</v>
      </c>
      <c r="G2838" s="17"/>
      <c r="H2838" s="17"/>
      <c r="I2838" s="17"/>
      <c r="J2838" s="17">
        <v>339.81</v>
      </c>
      <c r="K2838" s="17">
        <v>339.81</v>
      </c>
      <c r="L2838" s="17">
        <v>339.81</v>
      </c>
      <c r="M2838" s="17">
        <v>339.81</v>
      </c>
      <c r="N2838" s="17">
        <v>339.81</v>
      </c>
    </row>
    <row r="2839" spans="2:14">
      <c r="B2839" s="15">
        <v>5357975</v>
      </c>
      <c r="C2839" s="16">
        <v>39227</v>
      </c>
      <c r="D2839" s="15">
        <v>2007</v>
      </c>
      <c r="E2839" s="15"/>
      <c r="F2839" s="15" t="s">
        <v>961</v>
      </c>
      <c r="G2839" s="17"/>
      <c r="H2839" s="17"/>
      <c r="I2839" s="17"/>
      <c r="J2839" s="17">
        <v>1380.85</v>
      </c>
      <c r="K2839" s="17">
        <v>1380.85</v>
      </c>
      <c r="L2839" s="17">
        <v>1380.85</v>
      </c>
      <c r="M2839" s="17">
        <v>1380.85</v>
      </c>
      <c r="N2839" s="17">
        <v>1380.85</v>
      </c>
    </row>
    <row r="2840" spans="2:14">
      <c r="B2840" s="15">
        <v>5357975</v>
      </c>
      <c r="C2840" s="16">
        <v>39227</v>
      </c>
      <c r="D2840" s="15">
        <v>2007</v>
      </c>
      <c r="E2840" s="15"/>
      <c r="F2840" s="15" t="s">
        <v>962</v>
      </c>
      <c r="G2840" s="17"/>
      <c r="H2840" s="17"/>
      <c r="I2840" s="17"/>
      <c r="J2840" s="17">
        <v>0</v>
      </c>
      <c r="K2840" s="17">
        <v>0</v>
      </c>
      <c r="L2840" s="17">
        <v>0</v>
      </c>
      <c r="M2840" s="17">
        <v>0</v>
      </c>
      <c r="N2840" s="17">
        <v>0</v>
      </c>
    </row>
    <row r="2841" spans="2:14">
      <c r="B2841" s="15">
        <v>5357975</v>
      </c>
      <c r="C2841" s="16">
        <v>39227</v>
      </c>
      <c r="D2841" s="15">
        <v>2007</v>
      </c>
      <c r="E2841" s="15"/>
      <c r="F2841" s="15" t="s">
        <v>963</v>
      </c>
      <c r="G2841" s="17"/>
      <c r="H2841" s="17"/>
      <c r="I2841" s="17"/>
      <c r="J2841" s="17">
        <v>1140.6500000000001</v>
      </c>
      <c r="K2841" s="17">
        <v>1140.6500000000001</v>
      </c>
      <c r="L2841" s="17">
        <v>1140.6500000000001</v>
      </c>
      <c r="M2841" s="17">
        <v>1140.6500000000001</v>
      </c>
      <c r="N2841" s="17">
        <v>1140.6500000000001</v>
      </c>
    </row>
    <row r="2842" spans="2:14">
      <c r="B2842" s="15">
        <v>5371224</v>
      </c>
      <c r="C2842" s="16">
        <v>39246</v>
      </c>
      <c r="D2842" s="15">
        <v>2007</v>
      </c>
      <c r="E2842" s="15"/>
      <c r="F2842" s="15" t="s">
        <v>961</v>
      </c>
      <c r="G2842" s="17"/>
      <c r="H2842" s="17"/>
      <c r="I2842" s="17"/>
      <c r="J2842" s="17">
        <v>0</v>
      </c>
      <c r="K2842" s="17">
        <v>0</v>
      </c>
      <c r="L2842" s="17">
        <v>0</v>
      </c>
      <c r="M2842" s="17">
        <v>0</v>
      </c>
      <c r="N2842" s="17">
        <v>0</v>
      </c>
    </row>
    <row r="2843" spans="2:14">
      <c r="B2843" s="15">
        <v>5371224</v>
      </c>
      <c r="C2843" s="16">
        <v>39246</v>
      </c>
      <c r="D2843" s="15">
        <v>2007</v>
      </c>
      <c r="E2843" s="15"/>
      <c r="F2843" s="15" t="s">
        <v>962</v>
      </c>
      <c r="G2843" s="17"/>
      <c r="H2843" s="17"/>
      <c r="I2843" s="17"/>
      <c r="J2843" s="17">
        <v>0</v>
      </c>
      <c r="K2843" s="17">
        <v>0</v>
      </c>
      <c r="L2843" s="17">
        <v>0</v>
      </c>
      <c r="M2843" s="17">
        <v>0</v>
      </c>
      <c r="N2843" s="17">
        <v>0</v>
      </c>
    </row>
    <row r="2844" spans="2:14">
      <c r="B2844" s="15">
        <v>5371224</v>
      </c>
      <c r="C2844" s="16">
        <v>39246</v>
      </c>
      <c r="D2844" s="15">
        <v>2007</v>
      </c>
      <c r="E2844" s="15"/>
      <c r="F2844" s="15" t="s">
        <v>963</v>
      </c>
      <c r="G2844" s="17"/>
      <c r="H2844" s="17"/>
      <c r="I2844" s="17"/>
      <c r="J2844" s="17">
        <v>389.72</v>
      </c>
      <c r="K2844" s="17">
        <v>3416.93</v>
      </c>
      <c r="L2844" s="17">
        <v>3416.93</v>
      </c>
      <c r="M2844" s="17">
        <v>3416.93</v>
      </c>
      <c r="N2844" s="17">
        <v>3416.93</v>
      </c>
    </row>
    <row r="2845" spans="2:14">
      <c r="B2845" s="15">
        <v>5394150</v>
      </c>
      <c r="C2845" s="16">
        <v>39173</v>
      </c>
      <c r="D2845" s="15">
        <v>2007</v>
      </c>
      <c r="E2845" s="15"/>
      <c r="F2845" s="15" t="s">
        <v>961</v>
      </c>
      <c r="G2845" s="17"/>
      <c r="H2845" s="17"/>
      <c r="I2845" s="17"/>
      <c r="J2845" s="17">
        <v>74.150000000000006</v>
      </c>
      <c r="K2845" s="17">
        <v>74.150000000000006</v>
      </c>
      <c r="L2845" s="17">
        <v>74.150000000000006</v>
      </c>
      <c r="M2845" s="17">
        <v>74.150000000000006</v>
      </c>
      <c r="N2845" s="17">
        <v>74.150000000000006</v>
      </c>
    </row>
    <row r="2846" spans="2:14">
      <c r="B2846" s="15">
        <v>5394150</v>
      </c>
      <c r="C2846" s="16">
        <v>39173</v>
      </c>
      <c r="D2846" s="15">
        <v>2007</v>
      </c>
      <c r="E2846" s="15"/>
      <c r="F2846" s="15" t="s">
        <v>962</v>
      </c>
      <c r="G2846" s="17"/>
      <c r="H2846" s="17"/>
      <c r="I2846" s="17"/>
      <c r="J2846" s="17">
        <v>0</v>
      </c>
      <c r="K2846" s="17">
        <v>0</v>
      </c>
      <c r="L2846" s="17">
        <v>0</v>
      </c>
      <c r="M2846" s="17">
        <v>0</v>
      </c>
      <c r="N2846" s="17">
        <v>0</v>
      </c>
    </row>
    <row r="2847" spans="2:14">
      <c r="B2847" s="15">
        <v>5394150</v>
      </c>
      <c r="C2847" s="16">
        <v>39173</v>
      </c>
      <c r="D2847" s="15">
        <v>2007</v>
      </c>
      <c r="E2847" s="15"/>
      <c r="F2847" s="15" t="s">
        <v>963</v>
      </c>
      <c r="G2847" s="17"/>
      <c r="H2847" s="17"/>
      <c r="I2847" s="17"/>
      <c r="J2847" s="17">
        <v>74.150000000000006</v>
      </c>
      <c r="K2847" s="17">
        <v>74.150000000000006</v>
      </c>
      <c r="L2847" s="17">
        <v>74.150000000000006</v>
      </c>
      <c r="M2847" s="17">
        <v>74.150000000000006</v>
      </c>
      <c r="N2847" s="17">
        <v>74.150000000000006</v>
      </c>
    </row>
    <row r="2848" spans="2:14">
      <c r="B2848" s="15">
        <v>5404702</v>
      </c>
      <c r="C2848" s="16">
        <v>39227</v>
      </c>
      <c r="D2848" s="15">
        <v>2007</v>
      </c>
      <c r="E2848" s="15"/>
      <c r="F2848" s="15" t="s">
        <v>961</v>
      </c>
      <c r="G2848" s="17"/>
      <c r="H2848" s="17"/>
      <c r="I2848" s="17"/>
      <c r="J2848" s="17">
        <v>919.14</v>
      </c>
      <c r="K2848" s="17">
        <v>919.14</v>
      </c>
      <c r="L2848" s="17">
        <v>919.14</v>
      </c>
      <c r="M2848" s="17">
        <v>919.14</v>
      </c>
      <c r="N2848" s="17">
        <v>919.14</v>
      </c>
    </row>
    <row r="2849" spans="2:14">
      <c r="B2849" s="15">
        <v>5404702</v>
      </c>
      <c r="C2849" s="16">
        <v>39227</v>
      </c>
      <c r="D2849" s="15">
        <v>2007</v>
      </c>
      <c r="E2849" s="15"/>
      <c r="F2849" s="15" t="s">
        <v>962</v>
      </c>
      <c r="G2849" s="17"/>
      <c r="H2849" s="17"/>
      <c r="I2849" s="17"/>
      <c r="J2849" s="17">
        <v>0</v>
      </c>
      <c r="K2849" s="17">
        <v>0</v>
      </c>
      <c r="L2849" s="17">
        <v>0</v>
      </c>
      <c r="M2849" s="17">
        <v>0</v>
      </c>
      <c r="N2849" s="17">
        <v>0</v>
      </c>
    </row>
    <row r="2850" spans="2:14">
      <c r="B2850" s="15">
        <v>5404702</v>
      </c>
      <c r="C2850" s="16">
        <v>39227</v>
      </c>
      <c r="D2850" s="15">
        <v>2007</v>
      </c>
      <c r="E2850" s="15"/>
      <c r="F2850" s="15" t="s">
        <v>963</v>
      </c>
      <c r="G2850" s="17"/>
      <c r="H2850" s="17"/>
      <c r="I2850" s="17"/>
      <c r="J2850" s="17">
        <v>919.13</v>
      </c>
      <c r="K2850" s="17">
        <v>919.13</v>
      </c>
      <c r="L2850" s="17">
        <v>919.13</v>
      </c>
      <c r="M2850" s="17">
        <v>919.13</v>
      </c>
      <c r="N2850" s="17">
        <v>919.13</v>
      </c>
    </row>
    <row r="2851" spans="2:14">
      <c r="B2851" s="15">
        <v>5405246</v>
      </c>
      <c r="C2851" s="16">
        <v>39070</v>
      </c>
      <c r="D2851" s="15">
        <v>2006</v>
      </c>
      <c r="E2851" s="15"/>
      <c r="F2851" s="15" t="s">
        <v>961</v>
      </c>
      <c r="G2851" s="17"/>
      <c r="H2851" s="17"/>
      <c r="I2851" s="17"/>
      <c r="J2851" s="17">
        <v>8356.56</v>
      </c>
      <c r="K2851" s="17">
        <v>8356.56</v>
      </c>
      <c r="L2851" s="17">
        <v>8356.56</v>
      </c>
      <c r="M2851" s="17">
        <v>8356.56</v>
      </c>
      <c r="N2851" s="17">
        <v>8356.56</v>
      </c>
    </row>
    <row r="2852" spans="2:14">
      <c r="B2852" s="15">
        <v>5405246</v>
      </c>
      <c r="C2852" s="16">
        <v>39070</v>
      </c>
      <c r="D2852" s="15">
        <v>2006</v>
      </c>
      <c r="E2852" s="15"/>
      <c r="F2852" s="15" t="s">
        <v>962</v>
      </c>
      <c r="G2852" s="17"/>
      <c r="H2852" s="17"/>
      <c r="I2852" s="17"/>
      <c r="J2852" s="17">
        <v>0</v>
      </c>
      <c r="K2852" s="17">
        <v>0</v>
      </c>
      <c r="L2852" s="17">
        <v>0</v>
      </c>
      <c r="M2852" s="17">
        <v>0</v>
      </c>
      <c r="N2852" s="17">
        <v>0</v>
      </c>
    </row>
    <row r="2853" spans="2:14">
      <c r="B2853" s="15">
        <v>5405246</v>
      </c>
      <c r="C2853" s="16">
        <v>39070</v>
      </c>
      <c r="D2853" s="15">
        <v>2006</v>
      </c>
      <c r="E2853" s="15"/>
      <c r="F2853" s="15" t="s">
        <v>963</v>
      </c>
      <c r="G2853" s="17"/>
      <c r="H2853" s="17"/>
      <c r="I2853" s="17"/>
      <c r="J2853" s="17">
        <v>6368.81</v>
      </c>
      <c r="K2853" s="17">
        <v>6368.81</v>
      </c>
      <c r="L2853" s="17">
        <v>6368.81</v>
      </c>
      <c r="M2853" s="17">
        <v>8237</v>
      </c>
      <c r="N2853" s="17">
        <v>8237</v>
      </c>
    </row>
    <row r="2854" spans="2:14">
      <c r="B2854" s="15">
        <v>5421797</v>
      </c>
      <c r="C2854" s="16">
        <v>39120</v>
      </c>
      <c r="D2854" s="15">
        <v>2007</v>
      </c>
      <c r="E2854" s="15"/>
      <c r="F2854" s="15" t="s">
        <v>961</v>
      </c>
      <c r="G2854" s="17"/>
      <c r="H2854" s="17"/>
      <c r="I2854" s="17"/>
      <c r="J2854" s="17">
        <v>0</v>
      </c>
      <c r="K2854" s="17">
        <v>0</v>
      </c>
      <c r="L2854" s="17">
        <v>0</v>
      </c>
      <c r="M2854" s="17">
        <v>0</v>
      </c>
      <c r="N2854" s="17">
        <v>0</v>
      </c>
    </row>
    <row r="2855" spans="2:14">
      <c r="B2855" s="15">
        <v>5421797</v>
      </c>
      <c r="C2855" s="16">
        <v>39120</v>
      </c>
      <c r="D2855" s="15">
        <v>2007</v>
      </c>
      <c r="E2855" s="15"/>
      <c r="F2855" s="15" t="s">
        <v>962</v>
      </c>
      <c r="G2855" s="17"/>
      <c r="H2855" s="17"/>
      <c r="I2855" s="17"/>
      <c r="J2855" s="17">
        <v>0</v>
      </c>
      <c r="K2855" s="17">
        <v>0</v>
      </c>
      <c r="L2855" s="17">
        <v>0</v>
      </c>
      <c r="M2855" s="17">
        <v>0</v>
      </c>
      <c r="N2855" s="17">
        <v>0</v>
      </c>
    </row>
    <row r="2856" spans="2:14">
      <c r="B2856" s="15">
        <v>5421797</v>
      </c>
      <c r="C2856" s="16">
        <v>39120</v>
      </c>
      <c r="D2856" s="15">
        <v>2007</v>
      </c>
      <c r="E2856" s="15"/>
      <c r="F2856" s="15" t="s">
        <v>963</v>
      </c>
      <c r="G2856" s="17"/>
      <c r="H2856" s="17"/>
      <c r="I2856" s="17"/>
      <c r="J2856" s="17">
        <v>0</v>
      </c>
      <c r="K2856" s="17">
        <v>0</v>
      </c>
      <c r="L2856" s="17">
        <v>0</v>
      </c>
      <c r="M2856" s="17">
        <v>0</v>
      </c>
      <c r="N2856" s="17">
        <v>0</v>
      </c>
    </row>
    <row r="2857" spans="2:14">
      <c r="B2857" s="15">
        <v>5447792</v>
      </c>
      <c r="C2857" s="16">
        <v>39255</v>
      </c>
      <c r="D2857" s="15">
        <v>2007</v>
      </c>
      <c r="E2857" s="15"/>
      <c r="F2857" s="15" t="s">
        <v>961</v>
      </c>
      <c r="G2857" s="17"/>
      <c r="H2857" s="17"/>
      <c r="I2857" s="17"/>
      <c r="J2857" s="17">
        <v>0</v>
      </c>
      <c r="K2857" s="17">
        <v>6750000</v>
      </c>
      <c r="L2857" s="17">
        <v>6750000</v>
      </c>
      <c r="M2857" s="17">
        <v>18064545.960000001</v>
      </c>
      <c r="N2857" s="17">
        <v>18064545.960000001</v>
      </c>
    </row>
    <row r="2858" spans="2:14">
      <c r="B2858" s="15">
        <v>5447792</v>
      </c>
      <c r="C2858" s="16">
        <v>39255</v>
      </c>
      <c r="D2858" s="15">
        <v>2007</v>
      </c>
      <c r="E2858" s="15"/>
      <c r="F2858" s="15" t="s">
        <v>962</v>
      </c>
      <c r="G2858" s="17"/>
      <c r="H2858" s="17"/>
      <c r="I2858" s="17"/>
      <c r="J2858" s="17">
        <v>27000000</v>
      </c>
      <c r="K2858" s="17">
        <v>17448000.890000001</v>
      </c>
      <c r="L2858" s="17">
        <v>17448000.890000001</v>
      </c>
      <c r="M2858" s="17">
        <v>0</v>
      </c>
      <c r="N2858" s="17">
        <v>0</v>
      </c>
    </row>
    <row r="2859" spans="2:14">
      <c r="B2859" s="15">
        <v>5447792</v>
      </c>
      <c r="C2859" s="16">
        <v>39255</v>
      </c>
      <c r="D2859" s="15">
        <v>2007</v>
      </c>
      <c r="E2859" s="15"/>
      <c r="F2859" s="15" t="s">
        <v>963</v>
      </c>
      <c r="G2859" s="17"/>
      <c r="H2859" s="17"/>
      <c r="I2859" s="17"/>
      <c r="J2859" s="17">
        <v>27000000</v>
      </c>
      <c r="K2859" s="17">
        <v>24586681.289999999</v>
      </c>
      <c r="L2859" s="17">
        <v>24641773.949999999</v>
      </c>
      <c r="M2859" s="17">
        <v>18174613.900000002</v>
      </c>
      <c r="N2859" s="17">
        <v>18174613.900000002</v>
      </c>
    </row>
    <row r="2860" spans="2:14">
      <c r="B2860" s="15">
        <v>5454012</v>
      </c>
      <c r="C2860" s="16">
        <v>39244</v>
      </c>
      <c r="D2860" s="15">
        <v>2007</v>
      </c>
      <c r="E2860" s="15"/>
      <c r="F2860" s="15" t="s">
        <v>961</v>
      </c>
      <c r="G2860" s="17"/>
      <c r="H2860" s="17"/>
      <c r="I2860" s="17"/>
      <c r="J2860" s="17">
        <v>719.1</v>
      </c>
      <c r="K2860" s="17">
        <v>719.1</v>
      </c>
      <c r="L2860" s="17">
        <v>719.1</v>
      </c>
      <c r="M2860" s="17">
        <v>719.1</v>
      </c>
      <c r="N2860" s="17">
        <v>719.1</v>
      </c>
    </row>
    <row r="2861" spans="2:14">
      <c r="B2861" s="15">
        <v>5454012</v>
      </c>
      <c r="C2861" s="16">
        <v>39244</v>
      </c>
      <c r="D2861" s="15">
        <v>2007</v>
      </c>
      <c r="E2861" s="15"/>
      <c r="F2861" s="15" t="s">
        <v>962</v>
      </c>
      <c r="G2861" s="17"/>
      <c r="H2861" s="17"/>
      <c r="I2861" s="17"/>
      <c r="J2861" s="17">
        <v>14.1</v>
      </c>
      <c r="K2861" s="17">
        <v>14.1</v>
      </c>
      <c r="L2861" s="17">
        <v>14.1</v>
      </c>
      <c r="M2861" s="17">
        <v>0</v>
      </c>
      <c r="N2861" s="17">
        <v>0</v>
      </c>
    </row>
    <row r="2862" spans="2:14">
      <c r="B2862" s="15">
        <v>5454012</v>
      </c>
      <c r="C2862" s="16">
        <v>39244</v>
      </c>
      <c r="D2862" s="15">
        <v>2007</v>
      </c>
      <c r="E2862" s="15"/>
      <c r="F2862" s="15" t="s">
        <v>963</v>
      </c>
      <c r="G2862" s="17"/>
      <c r="H2862" s="17"/>
      <c r="I2862" s="17"/>
      <c r="J2862" s="17">
        <v>733.2</v>
      </c>
      <c r="K2862" s="17">
        <v>733.2</v>
      </c>
      <c r="L2862" s="17">
        <v>733.2</v>
      </c>
      <c r="M2862" s="17">
        <v>719.09</v>
      </c>
      <c r="N2862" s="17">
        <v>719.09</v>
      </c>
    </row>
    <row r="2863" spans="2:14">
      <c r="B2863" s="15">
        <v>5459219</v>
      </c>
      <c r="C2863" s="16">
        <v>39217</v>
      </c>
      <c r="D2863" s="15">
        <v>2007</v>
      </c>
      <c r="E2863" s="15"/>
      <c r="F2863" s="15" t="s">
        <v>961</v>
      </c>
      <c r="G2863" s="17"/>
      <c r="H2863" s="17"/>
      <c r="I2863" s="17"/>
      <c r="J2863" s="17">
        <v>0</v>
      </c>
      <c r="K2863" s="17">
        <v>0</v>
      </c>
      <c r="L2863" s="17">
        <v>0</v>
      </c>
      <c r="M2863" s="17">
        <v>0</v>
      </c>
      <c r="N2863" s="17">
        <v>0</v>
      </c>
    </row>
    <row r="2864" spans="2:14">
      <c r="B2864" s="15">
        <v>5459219</v>
      </c>
      <c r="C2864" s="16">
        <v>39217</v>
      </c>
      <c r="D2864" s="15">
        <v>2007</v>
      </c>
      <c r="E2864" s="15"/>
      <c r="F2864" s="15" t="s">
        <v>962</v>
      </c>
      <c r="G2864" s="17"/>
      <c r="H2864" s="17"/>
      <c r="I2864" s="17"/>
      <c r="J2864" s="17">
        <v>0</v>
      </c>
      <c r="K2864" s="17">
        <v>0</v>
      </c>
      <c r="L2864" s="17">
        <v>0</v>
      </c>
      <c r="M2864" s="17">
        <v>0</v>
      </c>
      <c r="N2864" s="17">
        <v>0</v>
      </c>
    </row>
    <row r="2865" spans="2:14">
      <c r="B2865" s="15">
        <v>5459219</v>
      </c>
      <c r="C2865" s="16">
        <v>39217</v>
      </c>
      <c r="D2865" s="15">
        <v>2007</v>
      </c>
      <c r="E2865" s="15"/>
      <c r="F2865" s="15" t="s">
        <v>963</v>
      </c>
      <c r="G2865" s="17"/>
      <c r="H2865" s="17"/>
      <c r="I2865" s="17"/>
      <c r="J2865" s="17">
        <v>2726.63</v>
      </c>
      <c r="K2865" s="17">
        <v>2726.63</v>
      </c>
      <c r="L2865" s="17">
        <v>2726.63</v>
      </c>
      <c r="M2865" s="17">
        <v>2726.63</v>
      </c>
      <c r="N2865" s="17">
        <v>2726.63</v>
      </c>
    </row>
    <row r="2866" spans="2:14">
      <c r="B2866" s="15">
        <v>5461249</v>
      </c>
      <c r="C2866" s="16">
        <v>39258</v>
      </c>
      <c r="D2866" s="15">
        <v>2007</v>
      </c>
      <c r="E2866" s="15"/>
      <c r="F2866" s="15" t="s">
        <v>961</v>
      </c>
      <c r="G2866" s="17"/>
      <c r="H2866" s="17"/>
      <c r="I2866" s="17"/>
      <c r="J2866" s="17">
        <v>0</v>
      </c>
      <c r="K2866" s="17">
        <v>0</v>
      </c>
      <c r="L2866" s="17">
        <v>0</v>
      </c>
      <c r="M2866" s="17">
        <v>0</v>
      </c>
      <c r="N2866" s="17">
        <v>0</v>
      </c>
    </row>
    <row r="2867" spans="2:14">
      <c r="B2867" s="15">
        <v>5461249</v>
      </c>
      <c r="C2867" s="16">
        <v>39258</v>
      </c>
      <c r="D2867" s="15">
        <v>2007</v>
      </c>
      <c r="E2867" s="15"/>
      <c r="F2867" s="15" t="s">
        <v>962</v>
      </c>
      <c r="G2867" s="17"/>
      <c r="H2867" s="17"/>
      <c r="I2867" s="17"/>
      <c r="J2867" s="17">
        <v>0</v>
      </c>
      <c r="K2867" s="17">
        <v>0</v>
      </c>
      <c r="L2867" s="17">
        <v>0</v>
      </c>
      <c r="M2867" s="17">
        <v>0</v>
      </c>
      <c r="N2867" s="17">
        <v>0</v>
      </c>
    </row>
    <row r="2868" spans="2:14">
      <c r="B2868" s="15">
        <v>5461249</v>
      </c>
      <c r="C2868" s="16">
        <v>39258</v>
      </c>
      <c r="D2868" s="15">
        <v>2007</v>
      </c>
      <c r="E2868" s="15"/>
      <c r="F2868" s="15" t="s">
        <v>963</v>
      </c>
      <c r="G2868" s="17"/>
      <c r="H2868" s="17"/>
      <c r="I2868" s="17"/>
      <c r="J2868" s="17">
        <v>0</v>
      </c>
      <c r="K2868" s="17">
        <v>0</v>
      </c>
      <c r="L2868" s="17">
        <v>417.88</v>
      </c>
      <c r="M2868" s="17">
        <v>417.88</v>
      </c>
      <c r="N2868" s="17">
        <v>417.88</v>
      </c>
    </row>
    <row r="2869" spans="2:14">
      <c r="B2869" s="15">
        <v>5546239</v>
      </c>
      <c r="C2869" s="16">
        <v>39226</v>
      </c>
      <c r="D2869" s="15">
        <v>2007</v>
      </c>
      <c r="E2869" s="15"/>
      <c r="F2869" s="15" t="s">
        <v>961</v>
      </c>
      <c r="G2869" s="17"/>
      <c r="H2869" s="17"/>
      <c r="I2869" s="17"/>
      <c r="J2869" s="17">
        <v>1298.47</v>
      </c>
      <c r="K2869" s="17">
        <v>1298.47</v>
      </c>
      <c r="L2869" s="17">
        <v>1298.47</v>
      </c>
      <c r="M2869" s="17">
        <v>1298.47</v>
      </c>
      <c r="N2869" s="17">
        <v>1298.47</v>
      </c>
    </row>
    <row r="2870" spans="2:14">
      <c r="B2870" s="15">
        <v>5546239</v>
      </c>
      <c r="C2870" s="16">
        <v>39226</v>
      </c>
      <c r="D2870" s="15">
        <v>2007</v>
      </c>
      <c r="E2870" s="15"/>
      <c r="F2870" s="15" t="s">
        <v>962</v>
      </c>
      <c r="G2870" s="17"/>
      <c r="H2870" s="17"/>
      <c r="I2870" s="17"/>
      <c r="J2870" s="17">
        <v>0</v>
      </c>
      <c r="K2870" s="17">
        <v>0</v>
      </c>
      <c r="L2870" s="17">
        <v>0</v>
      </c>
      <c r="M2870" s="17">
        <v>0</v>
      </c>
      <c r="N2870" s="17">
        <v>0</v>
      </c>
    </row>
    <row r="2871" spans="2:14">
      <c r="B2871" s="15">
        <v>5546239</v>
      </c>
      <c r="C2871" s="16">
        <v>39226</v>
      </c>
      <c r="D2871" s="15">
        <v>2007</v>
      </c>
      <c r="E2871" s="15"/>
      <c r="F2871" s="15" t="s">
        <v>963</v>
      </c>
      <c r="G2871" s="17"/>
      <c r="H2871" s="17"/>
      <c r="I2871" s="17"/>
      <c r="J2871" s="17">
        <v>1298.46</v>
      </c>
      <c r="K2871" s="17">
        <v>1298.46</v>
      </c>
      <c r="L2871" s="17">
        <v>1298.46</v>
      </c>
      <c r="M2871" s="17">
        <v>1298.46</v>
      </c>
      <c r="N2871" s="17">
        <v>1298.46</v>
      </c>
    </row>
    <row r="2872" spans="2:14">
      <c r="B2872" s="15">
        <v>5568217</v>
      </c>
      <c r="C2872" s="16">
        <v>39254</v>
      </c>
      <c r="D2872" s="15">
        <v>2007</v>
      </c>
      <c r="E2872" s="15"/>
      <c r="F2872" s="15" t="s">
        <v>961</v>
      </c>
      <c r="G2872" s="17"/>
      <c r="H2872" s="17"/>
      <c r="I2872" s="17"/>
      <c r="J2872" s="17">
        <v>0</v>
      </c>
      <c r="K2872" s="17">
        <v>0</v>
      </c>
      <c r="L2872" s="17">
        <v>0</v>
      </c>
      <c r="M2872" s="17">
        <v>0</v>
      </c>
      <c r="N2872" s="17">
        <v>0</v>
      </c>
    </row>
    <row r="2873" spans="2:14">
      <c r="B2873" s="15">
        <v>5568217</v>
      </c>
      <c r="C2873" s="16">
        <v>39254</v>
      </c>
      <c r="D2873" s="15">
        <v>2007</v>
      </c>
      <c r="E2873" s="15"/>
      <c r="F2873" s="15" t="s">
        <v>962</v>
      </c>
      <c r="G2873" s="17"/>
      <c r="H2873" s="17"/>
      <c r="I2873" s="17"/>
      <c r="J2873" s="17">
        <v>0</v>
      </c>
      <c r="K2873" s="17">
        <v>0</v>
      </c>
      <c r="L2873" s="17">
        <v>0</v>
      </c>
      <c r="M2873" s="17">
        <v>0</v>
      </c>
      <c r="N2873" s="17">
        <v>0</v>
      </c>
    </row>
    <row r="2874" spans="2:14">
      <c r="B2874" s="15">
        <v>5568217</v>
      </c>
      <c r="C2874" s="16">
        <v>39254</v>
      </c>
      <c r="D2874" s="15">
        <v>2007</v>
      </c>
      <c r="E2874" s="15"/>
      <c r="F2874" s="15" t="s">
        <v>963</v>
      </c>
      <c r="G2874" s="17"/>
      <c r="H2874" s="17"/>
      <c r="I2874" s="17"/>
      <c r="J2874" s="17">
        <v>0</v>
      </c>
      <c r="K2874" s="17">
        <v>0</v>
      </c>
      <c r="L2874" s="17">
        <v>0</v>
      </c>
      <c r="M2874" s="17">
        <v>0</v>
      </c>
      <c r="N2874" s="17">
        <v>0</v>
      </c>
    </row>
    <row r="2875" spans="2:14">
      <c r="B2875" s="15">
        <v>5572102</v>
      </c>
      <c r="C2875" s="16">
        <v>39240</v>
      </c>
      <c r="D2875" s="15">
        <v>2007</v>
      </c>
      <c r="E2875" s="15"/>
      <c r="F2875" s="15" t="s">
        <v>961</v>
      </c>
      <c r="G2875" s="17"/>
      <c r="H2875" s="17"/>
      <c r="I2875" s="17"/>
      <c r="J2875" s="17">
        <v>1197</v>
      </c>
      <c r="K2875" s="17">
        <v>1197</v>
      </c>
      <c r="L2875" s="17">
        <v>1197</v>
      </c>
      <c r="M2875" s="17">
        <v>1197</v>
      </c>
      <c r="N2875" s="17">
        <v>1197</v>
      </c>
    </row>
    <row r="2876" spans="2:14">
      <c r="B2876" s="15">
        <v>5572102</v>
      </c>
      <c r="C2876" s="16">
        <v>39240</v>
      </c>
      <c r="D2876" s="15">
        <v>2007</v>
      </c>
      <c r="E2876" s="15"/>
      <c r="F2876" s="15" t="s">
        <v>962</v>
      </c>
      <c r="G2876" s="17"/>
      <c r="H2876" s="17"/>
      <c r="I2876" s="17"/>
      <c r="J2876" s="17">
        <v>0</v>
      </c>
      <c r="K2876" s="17">
        <v>0</v>
      </c>
      <c r="L2876" s="17">
        <v>0</v>
      </c>
      <c r="M2876" s="17">
        <v>0</v>
      </c>
      <c r="N2876" s="17">
        <v>0</v>
      </c>
    </row>
    <row r="2877" spans="2:14">
      <c r="B2877" s="15">
        <v>5572102</v>
      </c>
      <c r="C2877" s="16">
        <v>39240</v>
      </c>
      <c r="D2877" s="15">
        <v>2007</v>
      </c>
      <c r="E2877" s="15"/>
      <c r="F2877" s="15" t="s">
        <v>963</v>
      </c>
      <c r="G2877" s="17"/>
      <c r="H2877" s="17"/>
      <c r="I2877" s="17"/>
      <c r="J2877" s="17">
        <v>1197</v>
      </c>
      <c r="K2877" s="17">
        <v>1197</v>
      </c>
      <c r="L2877" s="17">
        <v>1197</v>
      </c>
      <c r="M2877" s="17">
        <v>1197</v>
      </c>
      <c r="N2877" s="17">
        <v>1197</v>
      </c>
    </row>
    <row r="2878" spans="2:14">
      <c r="B2878" s="15">
        <v>5575477</v>
      </c>
      <c r="C2878" s="16">
        <v>39248</v>
      </c>
      <c r="D2878" s="15">
        <v>2007</v>
      </c>
      <c r="E2878" s="15"/>
      <c r="F2878" s="15" t="s">
        <v>961</v>
      </c>
      <c r="G2878" s="17"/>
      <c r="H2878" s="17"/>
      <c r="I2878" s="17"/>
      <c r="J2878" s="17">
        <v>2223.5300000000002</v>
      </c>
      <c r="K2878" s="17">
        <v>2223.5300000000002</v>
      </c>
      <c r="L2878" s="17">
        <v>2223.5300000000002</v>
      </c>
      <c r="M2878" s="17">
        <v>2223.5300000000002</v>
      </c>
      <c r="N2878" s="17">
        <v>2223.5300000000002</v>
      </c>
    </row>
    <row r="2879" spans="2:14">
      <c r="B2879" s="15">
        <v>5575477</v>
      </c>
      <c r="C2879" s="16">
        <v>39248</v>
      </c>
      <c r="D2879" s="15">
        <v>2007</v>
      </c>
      <c r="E2879" s="15"/>
      <c r="F2879" s="15" t="s">
        <v>962</v>
      </c>
      <c r="G2879" s="17"/>
      <c r="H2879" s="17"/>
      <c r="I2879" s="17"/>
      <c r="J2879" s="17">
        <v>68.28</v>
      </c>
      <c r="K2879" s="17">
        <v>68.28</v>
      </c>
      <c r="L2879" s="17">
        <v>68.28</v>
      </c>
      <c r="M2879" s="17">
        <v>0.66</v>
      </c>
      <c r="N2879" s="17">
        <v>0.66</v>
      </c>
    </row>
    <row r="2880" spans="2:14">
      <c r="B2880" s="15">
        <v>5575477</v>
      </c>
      <c r="C2880" s="16">
        <v>39248</v>
      </c>
      <c r="D2880" s="15">
        <v>2007</v>
      </c>
      <c r="E2880" s="15"/>
      <c r="F2880" s="15" t="s">
        <v>963</v>
      </c>
      <c r="G2880" s="17"/>
      <c r="H2880" s="17"/>
      <c r="I2880" s="17"/>
      <c r="J2880" s="17">
        <v>2291.81</v>
      </c>
      <c r="K2880" s="17">
        <v>2291.81</v>
      </c>
      <c r="L2880" s="17">
        <v>2291.81</v>
      </c>
      <c r="M2880" s="17">
        <v>2224.19</v>
      </c>
      <c r="N2880" s="17">
        <v>2224.19</v>
      </c>
    </row>
    <row r="2881" spans="2:14">
      <c r="B2881" s="15">
        <v>5577986</v>
      </c>
      <c r="C2881" s="16">
        <v>39051</v>
      </c>
      <c r="D2881" s="15">
        <v>2006</v>
      </c>
      <c r="E2881" s="15"/>
      <c r="F2881" s="15" t="s">
        <v>961</v>
      </c>
      <c r="G2881" s="17"/>
      <c r="H2881" s="17"/>
      <c r="I2881" s="17"/>
      <c r="J2881" s="17">
        <v>954.15</v>
      </c>
      <c r="K2881" s="17">
        <v>954.15</v>
      </c>
      <c r="L2881" s="17">
        <v>954.15</v>
      </c>
      <c r="M2881" s="17">
        <v>954.15</v>
      </c>
      <c r="N2881" s="17">
        <v>954.15</v>
      </c>
    </row>
    <row r="2882" spans="2:14">
      <c r="B2882" s="15">
        <v>5577986</v>
      </c>
      <c r="C2882" s="16">
        <v>39051</v>
      </c>
      <c r="D2882" s="15">
        <v>2006</v>
      </c>
      <c r="E2882" s="15"/>
      <c r="F2882" s="15" t="s">
        <v>962</v>
      </c>
      <c r="G2882" s="17"/>
      <c r="H2882" s="17"/>
      <c r="I2882" s="17"/>
      <c r="J2882" s="17">
        <v>99.6</v>
      </c>
      <c r="K2882" s="17">
        <v>99.6</v>
      </c>
      <c r="L2882" s="17">
        <v>99.6</v>
      </c>
      <c r="M2882" s="17">
        <v>0</v>
      </c>
      <c r="N2882" s="17">
        <v>0</v>
      </c>
    </row>
    <row r="2883" spans="2:14">
      <c r="B2883" s="15">
        <v>5577986</v>
      </c>
      <c r="C2883" s="16">
        <v>39051</v>
      </c>
      <c r="D2883" s="15">
        <v>2006</v>
      </c>
      <c r="E2883" s="15"/>
      <c r="F2883" s="15" t="s">
        <v>963</v>
      </c>
      <c r="G2883" s="17"/>
      <c r="H2883" s="17"/>
      <c r="I2883" s="17"/>
      <c r="J2883" s="17">
        <v>1053.75</v>
      </c>
      <c r="K2883" s="17">
        <v>1053.75</v>
      </c>
      <c r="L2883" s="17">
        <v>1053.75</v>
      </c>
      <c r="M2883" s="17">
        <v>954.15</v>
      </c>
      <c r="N2883" s="17">
        <v>954.15</v>
      </c>
    </row>
    <row r="2884" spans="2:14">
      <c r="B2884" s="15">
        <v>5585393</v>
      </c>
      <c r="C2884" s="16">
        <v>39240</v>
      </c>
      <c r="D2884" s="15">
        <v>2007</v>
      </c>
      <c r="E2884" s="15"/>
      <c r="F2884" s="15" t="s">
        <v>961</v>
      </c>
      <c r="G2884" s="17"/>
      <c r="H2884" s="17"/>
      <c r="I2884" s="17"/>
      <c r="J2884" s="17">
        <v>159.93</v>
      </c>
      <c r="K2884" s="17">
        <v>159.93</v>
      </c>
      <c r="L2884" s="17">
        <v>159.93</v>
      </c>
      <c r="M2884" s="17">
        <v>159.93</v>
      </c>
      <c r="N2884" s="17">
        <v>159.93</v>
      </c>
    </row>
    <row r="2885" spans="2:14">
      <c r="B2885" s="15">
        <v>5585393</v>
      </c>
      <c r="C2885" s="16">
        <v>39240</v>
      </c>
      <c r="D2885" s="15">
        <v>2007</v>
      </c>
      <c r="E2885" s="15"/>
      <c r="F2885" s="15" t="s">
        <v>962</v>
      </c>
      <c r="G2885" s="17"/>
      <c r="H2885" s="17"/>
      <c r="I2885" s="17"/>
      <c r="J2885" s="17">
        <v>0</v>
      </c>
      <c r="K2885" s="17">
        <v>0</v>
      </c>
      <c r="L2885" s="17">
        <v>0</v>
      </c>
      <c r="M2885" s="17">
        <v>0</v>
      </c>
      <c r="N2885" s="17">
        <v>0</v>
      </c>
    </row>
    <row r="2886" spans="2:14">
      <c r="B2886" s="15">
        <v>5585393</v>
      </c>
      <c r="C2886" s="16">
        <v>39240</v>
      </c>
      <c r="D2886" s="15">
        <v>2007</v>
      </c>
      <c r="E2886" s="15"/>
      <c r="F2886" s="15" t="s">
        <v>963</v>
      </c>
      <c r="G2886" s="17"/>
      <c r="H2886" s="17"/>
      <c r="I2886" s="17"/>
      <c r="J2886" s="17">
        <v>159.93</v>
      </c>
      <c r="K2886" s="17">
        <v>159.93</v>
      </c>
      <c r="L2886" s="17">
        <v>159.93</v>
      </c>
      <c r="M2886" s="17">
        <v>159.93</v>
      </c>
      <c r="N2886" s="17">
        <v>159.93</v>
      </c>
    </row>
    <row r="2887" spans="2:14">
      <c r="B2887" s="15">
        <v>5588611</v>
      </c>
      <c r="C2887" s="16">
        <v>39254</v>
      </c>
      <c r="D2887" s="15">
        <v>2007</v>
      </c>
      <c r="E2887" s="15"/>
      <c r="F2887" s="15" t="s">
        <v>961</v>
      </c>
      <c r="G2887" s="17"/>
      <c r="H2887" s="17"/>
      <c r="I2887" s="17"/>
      <c r="J2887" s="17">
        <v>0</v>
      </c>
      <c r="K2887" s="17">
        <v>0</v>
      </c>
      <c r="L2887" s="17">
        <v>0</v>
      </c>
      <c r="M2887" s="17">
        <v>0</v>
      </c>
      <c r="N2887" s="17">
        <v>0</v>
      </c>
    </row>
    <row r="2888" spans="2:14">
      <c r="B2888" s="15">
        <v>5588611</v>
      </c>
      <c r="C2888" s="16">
        <v>39254</v>
      </c>
      <c r="D2888" s="15">
        <v>2007</v>
      </c>
      <c r="E2888" s="15"/>
      <c r="F2888" s="15" t="s">
        <v>962</v>
      </c>
      <c r="G2888" s="17"/>
      <c r="H2888" s="17"/>
      <c r="I2888" s="17"/>
      <c r="J2888" s="17">
        <v>0</v>
      </c>
      <c r="K2888" s="17">
        <v>0</v>
      </c>
      <c r="L2888" s="17">
        <v>0</v>
      </c>
      <c r="M2888" s="17">
        <v>0</v>
      </c>
      <c r="N2888" s="17">
        <v>0</v>
      </c>
    </row>
    <row r="2889" spans="2:14">
      <c r="B2889" s="15">
        <v>5588611</v>
      </c>
      <c r="C2889" s="16">
        <v>39254</v>
      </c>
      <c r="D2889" s="15">
        <v>2007</v>
      </c>
      <c r="E2889" s="15"/>
      <c r="F2889" s="15" t="s">
        <v>963</v>
      </c>
      <c r="G2889" s="17"/>
      <c r="H2889" s="17"/>
      <c r="I2889" s="17"/>
      <c r="J2889" s="17">
        <v>1538.21</v>
      </c>
      <c r="K2889" s="17">
        <v>1820.48</v>
      </c>
      <c r="L2889" s="17">
        <v>1820.48</v>
      </c>
      <c r="M2889" s="17">
        <v>1820.48</v>
      </c>
      <c r="N2889" s="17">
        <v>1820.48</v>
      </c>
    </row>
    <row r="2890" spans="2:14">
      <c r="B2890" s="15">
        <v>5617295</v>
      </c>
      <c r="C2890" s="16">
        <v>39237</v>
      </c>
      <c r="D2890" s="15">
        <v>2007</v>
      </c>
      <c r="E2890" s="15"/>
      <c r="F2890" s="15" t="s">
        <v>961</v>
      </c>
      <c r="G2890" s="17"/>
      <c r="H2890" s="17"/>
      <c r="I2890" s="17"/>
      <c r="J2890" s="17">
        <v>1536.13</v>
      </c>
      <c r="K2890" s="17">
        <v>1536.13</v>
      </c>
      <c r="L2890" s="17">
        <v>1536.13</v>
      </c>
      <c r="M2890" s="17">
        <v>1536.13</v>
      </c>
      <c r="N2890" s="17">
        <v>1536.13</v>
      </c>
    </row>
    <row r="2891" spans="2:14">
      <c r="B2891" s="15">
        <v>5617295</v>
      </c>
      <c r="C2891" s="16">
        <v>39237</v>
      </c>
      <c r="D2891" s="15">
        <v>2007</v>
      </c>
      <c r="E2891" s="15"/>
      <c r="F2891" s="15" t="s">
        <v>962</v>
      </c>
      <c r="G2891" s="17"/>
      <c r="H2891" s="17"/>
      <c r="I2891" s="17"/>
      <c r="J2891" s="17">
        <v>0</v>
      </c>
      <c r="K2891" s="17">
        <v>0</v>
      </c>
      <c r="L2891" s="17">
        <v>0</v>
      </c>
      <c r="M2891" s="17">
        <v>0</v>
      </c>
      <c r="N2891" s="17">
        <v>0</v>
      </c>
    </row>
    <row r="2892" spans="2:14">
      <c r="B2892" s="15">
        <v>5617295</v>
      </c>
      <c r="C2892" s="16">
        <v>39237</v>
      </c>
      <c r="D2892" s="15">
        <v>2007</v>
      </c>
      <c r="E2892" s="15"/>
      <c r="F2892" s="15" t="s">
        <v>963</v>
      </c>
      <c r="G2892" s="17"/>
      <c r="H2892" s="17"/>
      <c r="I2892" s="17"/>
      <c r="J2892" s="17">
        <v>1536.13</v>
      </c>
      <c r="K2892" s="17">
        <v>1536.13</v>
      </c>
      <c r="L2892" s="17">
        <v>1536.13</v>
      </c>
      <c r="M2892" s="17">
        <v>1536.13</v>
      </c>
      <c r="N2892" s="17">
        <v>1536.13</v>
      </c>
    </row>
    <row r="2893" spans="2:14">
      <c r="B2893" s="15">
        <v>5628557</v>
      </c>
      <c r="C2893" s="16">
        <v>38287</v>
      </c>
      <c r="D2893" s="15">
        <v>2004</v>
      </c>
      <c r="E2893" s="15"/>
      <c r="F2893" s="15" t="s">
        <v>961</v>
      </c>
      <c r="G2893" s="17"/>
      <c r="H2893" s="17"/>
      <c r="I2893" s="17"/>
      <c r="J2893" s="17">
        <v>0</v>
      </c>
      <c r="K2893" s="17">
        <v>445194.68</v>
      </c>
      <c r="L2893" s="17">
        <v>445194.68</v>
      </c>
      <c r="M2893" s="17">
        <v>445194.68</v>
      </c>
      <c r="N2893" s="17">
        <v>445194.68</v>
      </c>
    </row>
    <row r="2894" spans="2:14">
      <c r="B2894" s="15">
        <v>5628557</v>
      </c>
      <c r="C2894" s="16">
        <v>38287</v>
      </c>
      <c r="D2894" s="15">
        <v>2004</v>
      </c>
      <c r="E2894" s="15"/>
      <c r="F2894" s="15" t="s">
        <v>962</v>
      </c>
      <c r="G2894" s="17"/>
      <c r="H2894" s="17"/>
      <c r="I2894" s="17"/>
      <c r="J2894" s="17">
        <v>445194.68</v>
      </c>
      <c r="K2894" s="17">
        <v>0</v>
      </c>
      <c r="L2894" s="17">
        <v>0</v>
      </c>
      <c r="M2894" s="17">
        <v>0</v>
      </c>
      <c r="N2894" s="17">
        <v>0</v>
      </c>
    </row>
    <row r="2895" spans="2:14">
      <c r="B2895" s="15">
        <v>5628557</v>
      </c>
      <c r="C2895" s="16">
        <v>38287</v>
      </c>
      <c r="D2895" s="15">
        <v>2004</v>
      </c>
      <c r="E2895" s="15"/>
      <c r="F2895" s="15" t="s">
        <v>963</v>
      </c>
      <c r="G2895" s="17"/>
      <c r="H2895" s="17"/>
      <c r="I2895" s="17"/>
      <c r="J2895" s="17">
        <v>445194.68</v>
      </c>
      <c r="K2895" s="17">
        <v>450988.72</v>
      </c>
      <c r="L2895" s="17">
        <v>450988.72</v>
      </c>
      <c r="M2895" s="17">
        <v>450988.72</v>
      </c>
      <c r="N2895" s="17">
        <v>450988.72</v>
      </c>
    </row>
    <row r="2896" spans="2:14">
      <c r="B2896" s="15">
        <v>5643457</v>
      </c>
      <c r="C2896" s="16">
        <v>39141</v>
      </c>
      <c r="D2896" s="15">
        <v>2007</v>
      </c>
      <c r="E2896" s="15"/>
      <c r="F2896" s="15" t="s">
        <v>961</v>
      </c>
      <c r="G2896" s="17"/>
      <c r="H2896" s="17"/>
      <c r="I2896" s="17"/>
      <c r="J2896" s="17">
        <v>12404.13</v>
      </c>
      <c r="K2896" s="17">
        <v>12404.13</v>
      </c>
      <c r="L2896" s="17">
        <v>12404.13</v>
      </c>
      <c r="M2896" s="17">
        <v>12404.13</v>
      </c>
      <c r="N2896" s="17">
        <v>12404.13</v>
      </c>
    </row>
    <row r="2897" spans="2:14">
      <c r="B2897" s="15">
        <v>5643457</v>
      </c>
      <c r="C2897" s="16">
        <v>39141</v>
      </c>
      <c r="D2897" s="15">
        <v>2007</v>
      </c>
      <c r="E2897" s="15"/>
      <c r="F2897" s="15" t="s">
        <v>962</v>
      </c>
      <c r="G2897" s="17"/>
      <c r="H2897" s="17"/>
      <c r="I2897" s="17"/>
      <c r="J2897" s="17">
        <v>0</v>
      </c>
      <c r="K2897" s="17">
        <v>0</v>
      </c>
      <c r="L2897" s="17">
        <v>0</v>
      </c>
      <c r="M2897" s="17">
        <v>0</v>
      </c>
      <c r="N2897" s="17">
        <v>0</v>
      </c>
    </row>
    <row r="2898" spans="2:14">
      <c r="B2898" s="15">
        <v>5643457</v>
      </c>
      <c r="C2898" s="16">
        <v>39141</v>
      </c>
      <c r="D2898" s="15">
        <v>2007</v>
      </c>
      <c r="E2898" s="15"/>
      <c r="F2898" s="15" t="s">
        <v>963</v>
      </c>
      <c r="G2898" s="17"/>
      <c r="H2898" s="17"/>
      <c r="I2898" s="17"/>
      <c r="J2898" s="17">
        <v>12404.12</v>
      </c>
      <c r="K2898" s="17">
        <v>12404.12</v>
      </c>
      <c r="L2898" s="17">
        <v>12404.12</v>
      </c>
      <c r="M2898" s="17">
        <v>12404.12</v>
      </c>
      <c r="N2898" s="17">
        <v>12404.12</v>
      </c>
    </row>
    <row r="2899" spans="2:14">
      <c r="B2899" s="15">
        <v>5734603</v>
      </c>
      <c r="C2899" s="16">
        <v>39202</v>
      </c>
      <c r="D2899" s="15">
        <v>2007</v>
      </c>
      <c r="E2899" s="15"/>
      <c r="F2899" s="15" t="s">
        <v>961</v>
      </c>
      <c r="G2899" s="17"/>
      <c r="H2899" s="17"/>
      <c r="I2899" s="17"/>
      <c r="J2899" s="17">
        <v>0</v>
      </c>
      <c r="K2899" s="17">
        <v>0</v>
      </c>
      <c r="L2899" s="17">
        <v>1829.76</v>
      </c>
      <c r="M2899" s="17">
        <v>1829.76</v>
      </c>
      <c r="N2899" s="17">
        <v>1829.76</v>
      </c>
    </row>
    <row r="2900" spans="2:14">
      <c r="B2900" s="15">
        <v>5734603</v>
      </c>
      <c r="C2900" s="16">
        <v>39202</v>
      </c>
      <c r="D2900" s="15">
        <v>2007</v>
      </c>
      <c r="E2900" s="15"/>
      <c r="F2900" s="15" t="s">
        <v>962</v>
      </c>
      <c r="G2900" s="17"/>
      <c r="H2900" s="17"/>
      <c r="I2900" s="17"/>
      <c r="J2900" s="17">
        <v>1125</v>
      </c>
      <c r="K2900" s="17">
        <v>1829.76</v>
      </c>
      <c r="L2900" s="17">
        <v>0</v>
      </c>
      <c r="M2900" s="17">
        <v>0</v>
      </c>
      <c r="N2900" s="17">
        <v>0</v>
      </c>
    </row>
    <row r="2901" spans="2:14">
      <c r="B2901" s="15">
        <v>5734603</v>
      </c>
      <c r="C2901" s="16">
        <v>39202</v>
      </c>
      <c r="D2901" s="15">
        <v>2007</v>
      </c>
      <c r="E2901" s="15"/>
      <c r="F2901" s="15" t="s">
        <v>963</v>
      </c>
      <c r="G2901" s="17"/>
      <c r="H2901" s="17"/>
      <c r="I2901" s="17"/>
      <c r="J2901" s="17">
        <v>1125</v>
      </c>
      <c r="K2901" s="17">
        <v>1829.76</v>
      </c>
      <c r="L2901" s="17">
        <v>1829.76</v>
      </c>
      <c r="M2901" s="17">
        <v>1829.76</v>
      </c>
      <c r="N2901" s="17">
        <v>1829.76</v>
      </c>
    </row>
    <row r="2902" spans="2:14">
      <c r="B2902" s="15">
        <v>5734744</v>
      </c>
      <c r="C2902" s="16">
        <v>39183</v>
      </c>
      <c r="D2902" s="15">
        <v>2007</v>
      </c>
      <c r="E2902" s="15"/>
      <c r="F2902" s="15" t="s">
        <v>961</v>
      </c>
      <c r="G2902" s="17"/>
      <c r="H2902" s="17"/>
      <c r="I2902" s="17"/>
      <c r="J2902" s="17">
        <v>1525.8</v>
      </c>
      <c r="K2902" s="17">
        <v>1525.8</v>
      </c>
      <c r="L2902" s="17">
        <v>1525.8</v>
      </c>
      <c r="M2902" s="17">
        <v>1525.8</v>
      </c>
      <c r="N2902" s="17">
        <v>1525.8</v>
      </c>
    </row>
    <row r="2903" spans="2:14">
      <c r="B2903" s="15">
        <v>5734744</v>
      </c>
      <c r="C2903" s="16">
        <v>39183</v>
      </c>
      <c r="D2903" s="15">
        <v>2007</v>
      </c>
      <c r="E2903" s="15"/>
      <c r="F2903" s="15" t="s">
        <v>962</v>
      </c>
      <c r="G2903" s="17"/>
      <c r="H2903" s="17"/>
      <c r="I2903" s="17"/>
      <c r="J2903" s="17">
        <v>0</v>
      </c>
      <c r="K2903" s="17">
        <v>0</v>
      </c>
      <c r="L2903" s="17">
        <v>0</v>
      </c>
      <c r="M2903" s="17">
        <v>0</v>
      </c>
      <c r="N2903" s="17">
        <v>0</v>
      </c>
    </row>
    <row r="2904" spans="2:14">
      <c r="B2904" s="15">
        <v>5734744</v>
      </c>
      <c r="C2904" s="16">
        <v>39183</v>
      </c>
      <c r="D2904" s="15">
        <v>2007</v>
      </c>
      <c r="E2904" s="15"/>
      <c r="F2904" s="15" t="s">
        <v>963</v>
      </c>
      <c r="G2904" s="17"/>
      <c r="H2904" s="17"/>
      <c r="I2904" s="17"/>
      <c r="J2904" s="17">
        <v>1525.8</v>
      </c>
      <c r="K2904" s="17">
        <v>1525.8</v>
      </c>
      <c r="L2904" s="17">
        <v>1525.8</v>
      </c>
      <c r="M2904" s="17">
        <v>1525.8</v>
      </c>
      <c r="N2904" s="17">
        <v>1525.8</v>
      </c>
    </row>
    <row r="2905" spans="2:14">
      <c r="B2905" s="15">
        <v>5741863</v>
      </c>
      <c r="C2905" s="16">
        <v>39225</v>
      </c>
      <c r="D2905" s="15">
        <v>2007</v>
      </c>
      <c r="E2905" s="15"/>
      <c r="F2905" s="15" t="s">
        <v>961</v>
      </c>
      <c r="G2905" s="17"/>
      <c r="H2905" s="17"/>
      <c r="I2905" s="17"/>
      <c r="J2905" s="17">
        <v>0</v>
      </c>
      <c r="K2905" s="17">
        <v>2054.16</v>
      </c>
      <c r="L2905" s="17">
        <v>2054.16</v>
      </c>
      <c r="M2905" s="17">
        <v>2054.16</v>
      </c>
      <c r="N2905" s="17">
        <v>2054.16</v>
      </c>
    </row>
    <row r="2906" spans="2:14">
      <c r="B2906" s="15">
        <v>5741863</v>
      </c>
      <c r="C2906" s="16">
        <v>39225</v>
      </c>
      <c r="D2906" s="15">
        <v>2007</v>
      </c>
      <c r="E2906" s="15"/>
      <c r="F2906" s="15" t="s">
        <v>962</v>
      </c>
      <c r="G2906" s="17"/>
      <c r="H2906" s="17"/>
      <c r="I2906" s="17"/>
      <c r="J2906" s="17">
        <v>1359.48</v>
      </c>
      <c r="K2906" s="17">
        <v>0.47</v>
      </c>
      <c r="L2906" s="17">
        <v>0.47</v>
      </c>
      <c r="M2906" s="17">
        <v>0.47</v>
      </c>
      <c r="N2906" s="17">
        <v>0.47</v>
      </c>
    </row>
    <row r="2907" spans="2:14">
      <c r="B2907" s="15">
        <v>5741863</v>
      </c>
      <c r="C2907" s="16">
        <v>39225</v>
      </c>
      <c r="D2907" s="15">
        <v>2007</v>
      </c>
      <c r="E2907" s="15"/>
      <c r="F2907" s="15" t="s">
        <v>963</v>
      </c>
      <c r="G2907" s="17"/>
      <c r="H2907" s="17"/>
      <c r="I2907" s="17"/>
      <c r="J2907" s="17">
        <v>1359.48</v>
      </c>
      <c r="K2907" s="17">
        <v>2054.63</v>
      </c>
      <c r="L2907" s="17">
        <v>2054.63</v>
      </c>
      <c r="M2907" s="17">
        <v>2054.63</v>
      </c>
      <c r="N2907" s="17">
        <v>2054.63</v>
      </c>
    </row>
    <row r="2908" spans="2:14">
      <c r="B2908" s="15">
        <v>5861497</v>
      </c>
      <c r="C2908" s="16">
        <v>39126</v>
      </c>
      <c r="D2908" s="15">
        <v>2007</v>
      </c>
      <c r="E2908" s="15"/>
      <c r="F2908" s="15" t="s">
        <v>961</v>
      </c>
      <c r="G2908" s="17"/>
      <c r="H2908" s="17"/>
      <c r="I2908" s="17"/>
      <c r="J2908" s="17">
        <v>230.24</v>
      </c>
      <c r="K2908" s="17">
        <v>230.24</v>
      </c>
      <c r="L2908" s="17">
        <v>230.24</v>
      </c>
      <c r="M2908" s="17">
        <v>230.24</v>
      </c>
      <c r="N2908" s="17">
        <v>230.24</v>
      </c>
    </row>
    <row r="2909" spans="2:14">
      <c r="B2909" s="15">
        <v>5861497</v>
      </c>
      <c r="C2909" s="16">
        <v>39126</v>
      </c>
      <c r="D2909" s="15">
        <v>2007</v>
      </c>
      <c r="E2909" s="15"/>
      <c r="F2909" s="15" t="s">
        <v>962</v>
      </c>
      <c r="G2909" s="17"/>
      <c r="H2909" s="17"/>
      <c r="I2909" s="17"/>
      <c r="J2909" s="17">
        <v>0</v>
      </c>
      <c r="K2909" s="17">
        <v>0</v>
      </c>
      <c r="L2909" s="17">
        <v>0</v>
      </c>
      <c r="M2909" s="17">
        <v>0</v>
      </c>
      <c r="N2909" s="17">
        <v>0</v>
      </c>
    </row>
    <row r="2910" spans="2:14">
      <c r="B2910" s="15">
        <v>5861497</v>
      </c>
      <c r="C2910" s="16">
        <v>39126</v>
      </c>
      <c r="D2910" s="15">
        <v>2007</v>
      </c>
      <c r="E2910" s="15"/>
      <c r="F2910" s="15" t="s">
        <v>963</v>
      </c>
      <c r="G2910" s="17"/>
      <c r="H2910" s="17"/>
      <c r="I2910" s="17"/>
      <c r="J2910" s="17">
        <v>207.08</v>
      </c>
      <c r="K2910" s="17">
        <v>207.08</v>
      </c>
      <c r="L2910" s="17">
        <v>207.08</v>
      </c>
      <c r="M2910" s="17">
        <v>207.08</v>
      </c>
      <c r="N2910" s="17">
        <v>207.08</v>
      </c>
    </row>
    <row r="2911" spans="2:14">
      <c r="B2911" s="15">
        <v>5900568</v>
      </c>
      <c r="C2911" s="16">
        <v>39243</v>
      </c>
      <c r="D2911" s="15">
        <v>2007</v>
      </c>
      <c r="E2911" s="15"/>
      <c r="F2911" s="15" t="s">
        <v>961</v>
      </c>
      <c r="G2911" s="17"/>
      <c r="H2911" s="17"/>
      <c r="I2911" s="17"/>
      <c r="J2911" s="17">
        <v>2044.19</v>
      </c>
      <c r="K2911" s="17">
        <v>2044.19</v>
      </c>
      <c r="L2911" s="17">
        <v>2044.19</v>
      </c>
      <c r="M2911" s="17">
        <v>2044.19</v>
      </c>
      <c r="N2911" s="17">
        <v>2044.19</v>
      </c>
    </row>
    <row r="2912" spans="2:14">
      <c r="B2912" s="15">
        <v>5900568</v>
      </c>
      <c r="C2912" s="16">
        <v>39243</v>
      </c>
      <c r="D2912" s="15">
        <v>2007</v>
      </c>
      <c r="E2912" s="15"/>
      <c r="F2912" s="15" t="s">
        <v>962</v>
      </c>
      <c r="G2912" s="17"/>
      <c r="H2912" s="17"/>
      <c r="I2912" s="17"/>
      <c r="J2912" s="17">
        <v>0</v>
      </c>
      <c r="K2912" s="17">
        <v>0</v>
      </c>
      <c r="L2912" s="17">
        <v>0</v>
      </c>
      <c r="M2912" s="17">
        <v>0</v>
      </c>
      <c r="N2912" s="17">
        <v>0</v>
      </c>
    </row>
    <row r="2913" spans="2:14">
      <c r="B2913" s="15">
        <v>5900568</v>
      </c>
      <c r="C2913" s="16">
        <v>39243</v>
      </c>
      <c r="D2913" s="15">
        <v>2007</v>
      </c>
      <c r="E2913" s="15"/>
      <c r="F2913" s="15" t="s">
        <v>963</v>
      </c>
      <c r="G2913" s="17"/>
      <c r="H2913" s="17"/>
      <c r="I2913" s="17"/>
      <c r="J2913" s="17">
        <v>2044.19</v>
      </c>
      <c r="K2913" s="17">
        <v>2044.19</v>
      </c>
      <c r="L2913" s="17">
        <v>2044.19</v>
      </c>
      <c r="M2913" s="17">
        <v>2044.19</v>
      </c>
      <c r="N2913" s="17">
        <v>2044.19</v>
      </c>
    </row>
    <row r="2914" spans="2:14">
      <c r="B2914" s="15">
        <v>5905286</v>
      </c>
      <c r="C2914" s="16">
        <v>39175</v>
      </c>
      <c r="D2914" s="15">
        <v>2007</v>
      </c>
      <c r="E2914" s="15"/>
      <c r="F2914" s="15" t="s">
        <v>961</v>
      </c>
      <c r="G2914" s="17"/>
      <c r="H2914" s="17"/>
      <c r="I2914" s="17"/>
      <c r="J2914" s="17">
        <v>0</v>
      </c>
      <c r="K2914" s="17">
        <v>2553.52</v>
      </c>
      <c r="L2914" s="17">
        <v>2553.52</v>
      </c>
      <c r="M2914" s="17">
        <v>2553.52</v>
      </c>
      <c r="N2914" s="17">
        <v>2553.52</v>
      </c>
    </row>
    <row r="2915" spans="2:14">
      <c r="B2915" s="15">
        <v>5905286</v>
      </c>
      <c r="C2915" s="16">
        <v>39175</v>
      </c>
      <c r="D2915" s="15">
        <v>2007</v>
      </c>
      <c r="E2915" s="15"/>
      <c r="F2915" s="15" t="s">
        <v>962</v>
      </c>
      <c r="G2915" s="17"/>
      <c r="H2915" s="17"/>
      <c r="I2915" s="17"/>
      <c r="J2915" s="17">
        <v>2553.52</v>
      </c>
      <c r="K2915" s="17">
        <v>0</v>
      </c>
      <c r="L2915" s="17">
        <v>0</v>
      </c>
      <c r="M2915" s="17">
        <v>0</v>
      </c>
      <c r="N2915" s="17">
        <v>0</v>
      </c>
    </row>
    <row r="2916" spans="2:14">
      <c r="B2916" s="15">
        <v>5905286</v>
      </c>
      <c r="C2916" s="16">
        <v>39175</v>
      </c>
      <c r="D2916" s="15">
        <v>2007</v>
      </c>
      <c r="E2916" s="15"/>
      <c r="F2916" s="15" t="s">
        <v>963</v>
      </c>
      <c r="G2916" s="17"/>
      <c r="H2916" s="17"/>
      <c r="I2916" s="17"/>
      <c r="J2916" s="17">
        <v>2553.52</v>
      </c>
      <c r="K2916" s="17">
        <v>2553.52</v>
      </c>
      <c r="L2916" s="17">
        <v>2553.52</v>
      </c>
      <c r="M2916" s="17">
        <v>2553.52</v>
      </c>
      <c r="N2916" s="17">
        <v>2553.52</v>
      </c>
    </row>
    <row r="2917" spans="2:14">
      <c r="B2917" s="15">
        <v>5906052</v>
      </c>
      <c r="C2917" s="16">
        <v>39188</v>
      </c>
      <c r="D2917" s="15">
        <v>2007</v>
      </c>
      <c r="E2917" s="15"/>
      <c r="F2917" s="15" t="s">
        <v>961</v>
      </c>
      <c r="G2917" s="17"/>
      <c r="H2917" s="17"/>
      <c r="I2917" s="17"/>
      <c r="J2917" s="17">
        <v>1525.8</v>
      </c>
      <c r="K2917" s="17">
        <v>1525.8</v>
      </c>
      <c r="L2917" s="17">
        <v>1525.8</v>
      </c>
      <c r="M2917" s="17">
        <v>1525.8</v>
      </c>
      <c r="N2917" s="17">
        <v>1525.8</v>
      </c>
    </row>
    <row r="2918" spans="2:14">
      <c r="B2918" s="15">
        <v>5906052</v>
      </c>
      <c r="C2918" s="16">
        <v>39188</v>
      </c>
      <c r="D2918" s="15">
        <v>2007</v>
      </c>
      <c r="E2918" s="15"/>
      <c r="F2918" s="15" t="s">
        <v>962</v>
      </c>
      <c r="G2918" s="17"/>
      <c r="H2918" s="17"/>
      <c r="I2918" s="17"/>
      <c r="J2918" s="17">
        <v>0</v>
      </c>
      <c r="K2918" s="17">
        <v>0</v>
      </c>
      <c r="L2918" s="17">
        <v>0</v>
      </c>
      <c r="M2918" s="17">
        <v>0</v>
      </c>
      <c r="N2918" s="17">
        <v>0</v>
      </c>
    </row>
    <row r="2919" spans="2:14">
      <c r="B2919" s="15">
        <v>5906052</v>
      </c>
      <c r="C2919" s="16">
        <v>39188</v>
      </c>
      <c r="D2919" s="15">
        <v>2007</v>
      </c>
      <c r="E2919" s="15"/>
      <c r="F2919" s="15" t="s">
        <v>963</v>
      </c>
      <c r="G2919" s="17"/>
      <c r="H2919" s="17"/>
      <c r="I2919" s="17"/>
      <c r="J2919" s="17">
        <v>1525.8</v>
      </c>
      <c r="K2919" s="17">
        <v>1525.8</v>
      </c>
      <c r="L2919" s="17">
        <v>1525.8</v>
      </c>
      <c r="M2919" s="17">
        <v>1525.8</v>
      </c>
      <c r="N2919" s="17">
        <v>1525.8</v>
      </c>
    </row>
    <row r="2920" spans="2:14">
      <c r="B2920" s="15">
        <v>6039333</v>
      </c>
      <c r="C2920" s="16">
        <v>39098</v>
      </c>
      <c r="D2920" s="15">
        <v>2007</v>
      </c>
      <c r="E2920" s="15"/>
      <c r="F2920" s="15" t="s">
        <v>961</v>
      </c>
      <c r="G2920" s="17"/>
      <c r="H2920" s="17"/>
      <c r="I2920" s="17"/>
      <c r="J2920" s="17">
        <v>1281.68</v>
      </c>
      <c r="K2920" s="17">
        <v>1281.68</v>
      </c>
      <c r="L2920" s="17">
        <v>1281.68</v>
      </c>
      <c r="M2920" s="17">
        <v>1281.68</v>
      </c>
      <c r="N2920" s="17">
        <v>1281.68</v>
      </c>
    </row>
    <row r="2921" spans="2:14">
      <c r="B2921" s="15">
        <v>6039333</v>
      </c>
      <c r="C2921" s="16">
        <v>39098</v>
      </c>
      <c r="D2921" s="15">
        <v>2007</v>
      </c>
      <c r="E2921" s="15"/>
      <c r="F2921" s="15" t="s">
        <v>962</v>
      </c>
      <c r="G2921" s="17"/>
      <c r="H2921" s="17"/>
      <c r="I2921" s="17"/>
      <c r="J2921" s="17">
        <v>0</v>
      </c>
      <c r="K2921" s="17">
        <v>0</v>
      </c>
      <c r="L2921" s="17">
        <v>0</v>
      </c>
      <c r="M2921" s="17">
        <v>0</v>
      </c>
      <c r="N2921" s="17">
        <v>0</v>
      </c>
    </row>
    <row r="2922" spans="2:14">
      <c r="B2922" s="15">
        <v>6039333</v>
      </c>
      <c r="C2922" s="16">
        <v>39098</v>
      </c>
      <c r="D2922" s="15">
        <v>2007</v>
      </c>
      <c r="E2922" s="15"/>
      <c r="F2922" s="15" t="s">
        <v>963</v>
      </c>
      <c r="G2922" s="17"/>
      <c r="H2922" s="17"/>
      <c r="I2922" s="17"/>
      <c r="J2922" s="17">
        <v>1281.68</v>
      </c>
      <c r="K2922" s="17">
        <v>1281.68</v>
      </c>
      <c r="L2922" s="17">
        <v>1281.68</v>
      </c>
      <c r="M2922" s="17">
        <v>1281.68</v>
      </c>
      <c r="N2922" s="17">
        <v>1281.68</v>
      </c>
    </row>
    <row r="2923" spans="2:14">
      <c r="B2923" s="15">
        <v>6148027</v>
      </c>
      <c r="C2923" s="16">
        <v>38705</v>
      </c>
      <c r="D2923" s="15">
        <v>2005</v>
      </c>
      <c r="E2923" s="15"/>
      <c r="F2923" s="15" t="s">
        <v>961</v>
      </c>
      <c r="G2923" s="17"/>
      <c r="H2923" s="17"/>
      <c r="I2923" s="17"/>
      <c r="J2923" s="17">
        <v>0</v>
      </c>
      <c r="K2923" s="17">
        <v>231.15</v>
      </c>
      <c r="L2923" s="17">
        <v>231.15</v>
      </c>
      <c r="M2923" s="17">
        <v>231.15</v>
      </c>
      <c r="N2923" s="17">
        <v>231.15</v>
      </c>
    </row>
    <row r="2924" spans="2:14">
      <c r="B2924" s="15">
        <v>6148027</v>
      </c>
      <c r="C2924" s="16">
        <v>38705</v>
      </c>
      <c r="D2924" s="15">
        <v>2005</v>
      </c>
      <c r="E2924" s="15"/>
      <c r="F2924" s="15" t="s">
        <v>962</v>
      </c>
      <c r="G2924" s="17"/>
      <c r="H2924" s="17"/>
      <c r="I2924" s="17"/>
      <c r="J2924" s="17">
        <v>206.05</v>
      </c>
      <c r="K2924" s="17">
        <v>0</v>
      </c>
      <c r="L2924" s="17">
        <v>0</v>
      </c>
      <c r="M2924" s="17">
        <v>0</v>
      </c>
      <c r="N2924" s="17">
        <v>0</v>
      </c>
    </row>
    <row r="2925" spans="2:14">
      <c r="B2925" s="15">
        <v>6148027</v>
      </c>
      <c r="C2925" s="16">
        <v>38705</v>
      </c>
      <c r="D2925" s="15">
        <v>2005</v>
      </c>
      <c r="E2925" s="15"/>
      <c r="F2925" s="15" t="s">
        <v>963</v>
      </c>
      <c r="G2925" s="17"/>
      <c r="H2925" s="17"/>
      <c r="I2925" s="17"/>
      <c r="J2925" s="17">
        <v>206.05</v>
      </c>
      <c r="K2925" s="17">
        <v>206.05</v>
      </c>
      <c r="L2925" s="17">
        <v>206.05</v>
      </c>
      <c r="M2925" s="17">
        <v>206.05</v>
      </c>
      <c r="N2925" s="17">
        <v>206.05</v>
      </c>
    </row>
    <row r="2926" spans="2:14">
      <c r="B2926" s="15">
        <v>6148597</v>
      </c>
      <c r="C2926" s="16">
        <v>39253</v>
      </c>
      <c r="D2926" s="15">
        <v>2007</v>
      </c>
      <c r="E2926" s="15"/>
      <c r="F2926" s="15" t="s">
        <v>961</v>
      </c>
      <c r="G2926" s="17"/>
      <c r="H2926" s="17"/>
      <c r="I2926" s="17"/>
      <c r="J2926" s="17">
        <v>0</v>
      </c>
      <c r="K2926" s="17">
        <v>2774.72</v>
      </c>
      <c r="L2926" s="17">
        <v>2774.72</v>
      </c>
      <c r="M2926" s="17">
        <v>2774.72</v>
      </c>
      <c r="N2926" s="17">
        <v>2774.72</v>
      </c>
    </row>
    <row r="2927" spans="2:14">
      <c r="B2927" s="15">
        <v>6148597</v>
      </c>
      <c r="C2927" s="16">
        <v>39253</v>
      </c>
      <c r="D2927" s="15">
        <v>2007</v>
      </c>
      <c r="E2927" s="15"/>
      <c r="F2927" s="15" t="s">
        <v>962</v>
      </c>
      <c r="G2927" s="17"/>
      <c r="H2927" s="17"/>
      <c r="I2927" s="17"/>
      <c r="J2927" s="17">
        <v>1359.21</v>
      </c>
      <c r="K2927" s="17">
        <v>0.34</v>
      </c>
      <c r="L2927" s="17">
        <v>0.34</v>
      </c>
      <c r="M2927" s="17">
        <v>0.34</v>
      </c>
      <c r="N2927" s="17">
        <v>0.34</v>
      </c>
    </row>
    <row r="2928" spans="2:14">
      <c r="B2928" s="15">
        <v>6148597</v>
      </c>
      <c r="C2928" s="16">
        <v>39253</v>
      </c>
      <c r="D2928" s="15">
        <v>2007</v>
      </c>
      <c r="E2928" s="15"/>
      <c r="F2928" s="15" t="s">
        <v>963</v>
      </c>
      <c r="G2928" s="17"/>
      <c r="H2928" s="17"/>
      <c r="I2928" s="17"/>
      <c r="J2928" s="17">
        <v>1359.21</v>
      </c>
      <c r="K2928" s="17">
        <v>2775.06</v>
      </c>
      <c r="L2928" s="17">
        <v>2775.06</v>
      </c>
      <c r="M2928" s="17">
        <v>2775.06</v>
      </c>
      <c r="N2928" s="17">
        <v>2775.06</v>
      </c>
    </row>
    <row r="2929" spans="2:14">
      <c r="B2929" s="15">
        <v>6220339</v>
      </c>
      <c r="C2929" s="16">
        <v>39212</v>
      </c>
      <c r="D2929" s="15">
        <v>2007</v>
      </c>
      <c r="E2929" s="15"/>
      <c r="F2929" s="15" t="s">
        <v>961</v>
      </c>
      <c r="G2929" s="17"/>
      <c r="H2929" s="17"/>
      <c r="I2929" s="17"/>
      <c r="J2929" s="17">
        <v>0</v>
      </c>
      <c r="K2929" s="17">
        <v>1525.8</v>
      </c>
      <c r="L2929" s="17">
        <v>1525.8</v>
      </c>
      <c r="M2929" s="17">
        <v>1525.8</v>
      </c>
      <c r="N2929" s="17">
        <v>1525.8</v>
      </c>
    </row>
    <row r="2930" spans="2:14">
      <c r="B2930" s="15">
        <v>6220339</v>
      </c>
      <c r="C2930" s="16">
        <v>39212</v>
      </c>
      <c r="D2930" s="15">
        <v>2007</v>
      </c>
      <c r="E2930" s="15"/>
      <c r="F2930" s="15" t="s">
        <v>962</v>
      </c>
      <c r="G2930" s="17"/>
      <c r="H2930" s="17"/>
      <c r="I2930" s="17"/>
      <c r="J2930" s="17">
        <v>1144.3499999999999</v>
      </c>
      <c r="K2930" s="17">
        <v>0</v>
      </c>
      <c r="L2930" s="17">
        <v>0</v>
      </c>
      <c r="M2930" s="17">
        <v>0</v>
      </c>
      <c r="N2930" s="17">
        <v>0</v>
      </c>
    </row>
    <row r="2931" spans="2:14">
      <c r="B2931" s="15">
        <v>6220339</v>
      </c>
      <c r="C2931" s="16">
        <v>39212</v>
      </c>
      <c r="D2931" s="15">
        <v>2007</v>
      </c>
      <c r="E2931" s="15"/>
      <c r="F2931" s="15" t="s">
        <v>963</v>
      </c>
      <c r="G2931" s="17"/>
      <c r="H2931" s="17"/>
      <c r="I2931" s="17"/>
      <c r="J2931" s="17">
        <v>1144.3499999999999</v>
      </c>
      <c r="K2931" s="17">
        <v>1525.8</v>
      </c>
      <c r="L2931" s="17">
        <v>1525.8</v>
      </c>
      <c r="M2931" s="17">
        <v>1525.8</v>
      </c>
      <c r="N2931" s="17">
        <v>1525.8</v>
      </c>
    </row>
    <row r="2932" spans="2:14">
      <c r="B2932" s="15">
        <v>6336929</v>
      </c>
      <c r="C2932" s="16">
        <v>39053</v>
      </c>
      <c r="D2932" s="15">
        <v>2006</v>
      </c>
      <c r="E2932" s="15"/>
      <c r="F2932" s="15" t="s">
        <v>961</v>
      </c>
      <c r="G2932" s="17"/>
      <c r="H2932" s="17"/>
      <c r="I2932" s="17"/>
      <c r="J2932" s="17">
        <v>1901.65</v>
      </c>
      <c r="K2932" s="17">
        <v>1901.65</v>
      </c>
      <c r="L2932" s="17">
        <v>1901.65</v>
      </c>
      <c r="M2932" s="17">
        <v>1901.65</v>
      </c>
      <c r="N2932" s="17">
        <v>1901.65</v>
      </c>
    </row>
    <row r="2933" spans="2:14">
      <c r="B2933" s="15">
        <v>6336929</v>
      </c>
      <c r="C2933" s="16">
        <v>39053</v>
      </c>
      <c r="D2933" s="15">
        <v>2006</v>
      </c>
      <c r="E2933" s="15"/>
      <c r="F2933" s="15" t="s">
        <v>962</v>
      </c>
      <c r="G2933" s="17"/>
      <c r="H2933" s="17"/>
      <c r="I2933" s="17"/>
      <c r="J2933" s="17">
        <v>0</v>
      </c>
      <c r="K2933" s="17">
        <v>0</v>
      </c>
      <c r="L2933" s="17">
        <v>0</v>
      </c>
      <c r="M2933" s="17">
        <v>0</v>
      </c>
      <c r="N2933" s="17">
        <v>0</v>
      </c>
    </row>
    <row r="2934" spans="2:14">
      <c r="B2934" s="15">
        <v>6336929</v>
      </c>
      <c r="C2934" s="16">
        <v>39053</v>
      </c>
      <c r="D2934" s="15">
        <v>2006</v>
      </c>
      <c r="E2934" s="15"/>
      <c r="F2934" s="15" t="s">
        <v>963</v>
      </c>
      <c r="G2934" s="17"/>
      <c r="H2934" s="17"/>
      <c r="I2934" s="17"/>
      <c r="J2934" s="17">
        <v>1525.8</v>
      </c>
      <c r="K2934" s="17">
        <v>1525.8</v>
      </c>
      <c r="L2934" s="17">
        <v>1525.8</v>
      </c>
      <c r="M2934" s="17">
        <v>1525.8</v>
      </c>
      <c r="N2934" s="17">
        <v>1525.8</v>
      </c>
    </row>
    <row r="2935" spans="2:14">
      <c r="B2935" s="15">
        <v>6483093</v>
      </c>
      <c r="C2935" s="16">
        <v>39133</v>
      </c>
      <c r="D2935" s="15">
        <v>2007</v>
      </c>
      <c r="E2935" s="15"/>
      <c r="F2935" s="15" t="s">
        <v>961</v>
      </c>
      <c r="G2935" s="17"/>
      <c r="H2935" s="17"/>
      <c r="I2935" s="17"/>
      <c r="J2935" s="17">
        <v>326.66000000000003</v>
      </c>
      <c r="K2935" s="17">
        <v>326.66000000000003</v>
      </c>
      <c r="L2935" s="17">
        <v>326.66000000000003</v>
      </c>
      <c r="M2935" s="17">
        <v>326.66000000000003</v>
      </c>
      <c r="N2935" s="17">
        <v>326.66000000000003</v>
      </c>
    </row>
    <row r="2936" spans="2:14">
      <c r="B2936" s="15">
        <v>6483093</v>
      </c>
      <c r="C2936" s="16">
        <v>39133</v>
      </c>
      <c r="D2936" s="15">
        <v>2007</v>
      </c>
      <c r="E2936" s="15"/>
      <c r="F2936" s="15" t="s">
        <v>962</v>
      </c>
      <c r="G2936" s="17"/>
      <c r="H2936" s="17"/>
      <c r="I2936" s="17"/>
      <c r="J2936" s="17">
        <v>0</v>
      </c>
      <c r="K2936" s="17">
        <v>0</v>
      </c>
      <c r="L2936" s="17">
        <v>0</v>
      </c>
      <c r="M2936" s="17">
        <v>0</v>
      </c>
      <c r="N2936" s="17">
        <v>0</v>
      </c>
    </row>
    <row r="2937" spans="2:14">
      <c r="B2937" s="15">
        <v>6483093</v>
      </c>
      <c r="C2937" s="16">
        <v>39133</v>
      </c>
      <c r="D2937" s="15">
        <v>2007</v>
      </c>
      <c r="E2937" s="15"/>
      <c r="F2937" s="15" t="s">
        <v>963</v>
      </c>
      <c r="G2937" s="17"/>
      <c r="H2937" s="17"/>
      <c r="I2937" s="17"/>
      <c r="J2937" s="17">
        <v>269.29000000000002</v>
      </c>
      <c r="K2937" s="17">
        <v>269.29000000000002</v>
      </c>
      <c r="L2937" s="17">
        <v>269.29000000000002</v>
      </c>
      <c r="M2937" s="17">
        <v>269.29000000000002</v>
      </c>
      <c r="N2937" s="17">
        <v>269.29000000000002</v>
      </c>
    </row>
    <row r="2938" spans="2:14">
      <c r="B2938" s="15">
        <v>6539910</v>
      </c>
      <c r="C2938" s="16">
        <v>39260</v>
      </c>
      <c r="D2938" s="15">
        <v>2007</v>
      </c>
      <c r="E2938" s="15"/>
      <c r="F2938" s="15" t="s">
        <v>961</v>
      </c>
      <c r="G2938" s="17"/>
      <c r="H2938" s="17"/>
      <c r="I2938" s="17"/>
      <c r="J2938" s="17">
        <v>4889.74</v>
      </c>
      <c r="K2938" s="17">
        <v>4889.74</v>
      </c>
      <c r="L2938" s="17">
        <v>4889.74</v>
      </c>
      <c r="M2938" s="17">
        <v>4889.74</v>
      </c>
      <c r="N2938" s="17">
        <v>4889.74</v>
      </c>
    </row>
    <row r="2939" spans="2:14">
      <c r="B2939" s="15">
        <v>6539910</v>
      </c>
      <c r="C2939" s="16">
        <v>39260</v>
      </c>
      <c r="D2939" s="15">
        <v>2007</v>
      </c>
      <c r="E2939" s="15"/>
      <c r="F2939" s="15" t="s">
        <v>962</v>
      </c>
      <c r="G2939" s="17"/>
      <c r="H2939" s="17"/>
      <c r="I2939" s="17"/>
      <c r="J2939" s="17">
        <v>0</v>
      </c>
      <c r="K2939" s="17">
        <v>0</v>
      </c>
      <c r="L2939" s="17">
        <v>0</v>
      </c>
      <c r="M2939" s="17">
        <v>0</v>
      </c>
      <c r="N2939" s="17">
        <v>0</v>
      </c>
    </row>
    <row r="2940" spans="2:14">
      <c r="B2940" s="15">
        <v>6539910</v>
      </c>
      <c r="C2940" s="16">
        <v>39260</v>
      </c>
      <c r="D2940" s="15">
        <v>2007</v>
      </c>
      <c r="E2940" s="15"/>
      <c r="F2940" s="15" t="s">
        <v>963</v>
      </c>
      <c r="G2940" s="17"/>
      <c r="H2940" s="17"/>
      <c r="I2940" s="17"/>
      <c r="J2940" s="17">
        <v>3772.27</v>
      </c>
      <c r="K2940" s="17">
        <v>3772.27</v>
      </c>
      <c r="L2940" s="17">
        <v>3772.27</v>
      </c>
      <c r="M2940" s="17">
        <v>3772.27</v>
      </c>
      <c r="N2940" s="17">
        <v>3772.27</v>
      </c>
    </row>
    <row r="2941" spans="2:14">
      <c r="B2941" s="15">
        <v>6540785</v>
      </c>
      <c r="C2941" s="16">
        <v>39251</v>
      </c>
      <c r="D2941" s="15">
        <v>2007</v>
      </c>
      <c r="E2941" s="15"/>
      <c r="F2941" s="15" t="s">
        <v>961</v>
      </c>
      <c r="G2941" s="17"/>
      <c r="H2941" s="17"/>
      <c r="I2941" s="17"/>
      <c r="J2941" s="17">
        <v>444.25</v>
      </c>
      <c r="K2941" s="17">
        <v>444.25</v>
      </c>
      <c r="L2941" s="17">
        <v>444.25</v>
      </c>
      <c r="M2941" s="17">
        <v>444.25</v>
      </c>
      <c r="N2941" s="17">
        <v>444.25</v>
      </c>
    </row>
    <row r="2942" spans="2:14">
      <c r="B2942" s="15">
        <v>6540785</v>
      </c>
      <c r="C2942" s="16">
        <v>39251</v>
      </c>
      <c r="D2942" s="15">
        <v>2007</v>
      </c>
      <c r="E2942" s="15"/>
      <c r="F2942" s="15" t="s">
        <v>962</v>
      </c>
      <c r="G2942" s="17"/>
      <c r="H2942" s="17"/>
      <c r="I2942" s="17"/>
      <c r="J2942" s="17">
        <v>0.36</v>
      </c>
      <c r="K2942" s="17">
        <v>0.36</v>
      </c>
      <c r="L2942" s="17">
        <v>0.36</v>
      </c>
      <c r="M2942" s="17">
        <v>0.36</v>
      </c>
      <c r="N2942" s="17">
        <v>0.36</v>
      </c>
    </row>
    <row r="2943" spans="2:14">
      <c r="B2943" s="15">
        <v>6540785</v>
      </c>
      <c r="C2943" s="16">
        <v>39251</v>
      </c>
      <c r="D2943" s="15">
        <v>2007</v>
      </c>
      <c r="E2943" s="15"/>
      <c r="F2943" s="15" t="s">
        <v>963</v>
      </c>
      <c r="G2943" s="17"/>
      <c r="H2943" s="17"/>
      <c r="I2943" s="17"/>
      <c r="J2943" s="17">
        <v>444.61</v>
      </c>
      <c r="K2943" s="17">
        <v>444.61</v>
      </c>
      <c r="L2943" s="17">
        <v>444.61</v>
      </c>
      <c r="M2943" s="17">
        <v>444.61</v>
      </c>
      <c r="N2943" s="17">
        <v>444.61</v>
      </c>
    </row>
    <row r="2944" spans="2:14">
      <c r="B2944" s="15">
        <v>6659940</v>
      </c>
      <c r="C2944" s="16">
        <v>39233</v>
      </c>
      <c r="D2944" s="15">
        <v>2007</v>
      </c>
      <c r="E2944" s="15"/>
      <c r="F2944" s="15" t="s">
        <v>961</v>
      </c>
      <c r="G2944" s="17"/>
      <c r="H2944" s="17"/>
      <c r="I2944" s="17"/>
      <c r="J2944" s="17">
        <v>1304.1400000000001</v>
      </c>
      <c r="K2944" s="17">
        <v>1304.1400000000001</v>
      </c>
      <c r="L2944" s="17">
        <v>1304.1400000000001</v>
      </c>
      <c r="M2944" s="17">
        <v>1304.1400000000001</v>
      </c>
      <c r="N2944" s="17">
        <v>1304.1400000000001</v>
      </c>
    </row>
    <row r="2945" spans="2:14">
      <c r="B2945" s="15">
        <v>6659940</v>
      </c>
      <c r="C2945" s="16">
        <v>39233</v>
      </c>
      <c r="D2945" s="15">
        <v>2007</v>
      </c>
      <c r="E2945" s="15"/>
      <c r="F2945" s="15" t="s">
        <v>962</v>
      </c>
      <c r="G2945" s="17"/>
      <c r="H2945" s="17"/>
      <c r="I2945" s="17"/>
      <c r="J2945" s="17">
        <v>0</v>
      </c>
      <c r="K2945" s="17">
        <v>0</v>
      </c>
      <c r="L2945" s="17">
        <v>0</v>
      </c>
      <c r="M2945" s="17">
        <v>0</v>
      </c>
      <c r="N2945" s="17">
        <v>0</v>
      </c>
    </row>
    <row r="2946" spans="2:14">
      <c r="B2946" s="15">
        <v>6659940</v>
      </c>
      <c r="C2946" s="16">
        <v>39233</v>
      </c>
      <c r="D2946" s="15">
        <v>2007</v>
      </c>
      <c r="E2946" s="15"/>
      <c r="F2946" s="15" t="s">
        <v>963</v>
      </c>
      <c r="G2946" s="17"/>
      <c r="H2946" s="17"/>
      <c r="I2946" s="17"/>
      <c r="J2946" s="17">
        <v>1303.77</v>
      </c>
      <c r="K2946" s="17">
        <v>1303.77</v>
      </c>
      <c r="L2946" s="17">
        <v>1303.77</v>
      </c>
      <c r="M2946" s="17">
        <v>1303.77</v>
      </c>
      <c r="N2946" s="17">
        <v>1303.77</v>
      </c>
    </row>
    <row r="2947" spans="2:14">
      <c r="B2947" s="15">
        <v>6847982</v>
      </c>
      <c r="C2947" s="16">
        <v>39255</v>
      </c>
      <c r="D2947" s="15">
        <v>2007</v>
      </c>
      <c r="E2947" s="15"/>
      <c r="F2947" s="15" t="s">
        <v>961</v>
      </c>
      <c r="G2947" s="17"/>
      <c r="H2947" s="17"/>
      <c r="I2947" s="17"/>
      <c r="J2947" s="17">
        <v>0</v>
      </c>
      <c r="K2947" s="17">
        <v>3577.95</v>
      </c>
      <c r="L2947" s="17">
        <v>3577.95</v>
      </c>
      <c r="M2947" s="17">
        <v>3577.95</v>
      </c>
      <c r="N2947" s="17">
        <v>3577.95</v>
      </c>
    </row>
    <row r="2948" spans="2:14">
      <c r="B2948" s="15">
        <v>6847982</v>
      </c>
      <c r="C2948" s="16">
        <v>39255</v>
      </c>
      <c r="D2948" s="15">
        <v>2007</v>
      </c>
      <c r="E2948" s="15"/>
      <c r="F2948" s="15" t="s">
        <v>962</v>
      </c>
      <c r="G2948" s="17"/>
      <c r="H2948" s="17"/>
      <c r="I2948" s="17"/>
      <c r="J2948" s="17">
        <v>2859.15</v>
      </c>
      <c r="K2948" s="17">
        <v>0</v>
      </c>
      <c r="L2948" s="17">
        <v>0</v>
      </c>
      <c r="M2948" s="17">
        <v>0</v>
      </c>
      <c r="N2948" s="17">
        <v>0</v>
      </c>
    </row>
    <row r="2949" spans="2:14">
      <c r="B2949" s="15">
        <v>6847982</v>
      </c>
      <c r="C2949" s="16">
        <v>39255</v>
      </c>
      <c r="D2949" s="15">
        <v>2007</v>
      </c>
      <c r="E2949" s="15"/>
      <c r="F2949" s="15" t="s">
        <v>963</v>
      </c>
      <c r="G2949" s="17"/>
      <c r="H2949" s="17"/>
      <c r="I2949" s="17"/>
      <c r="J2949" s="17">
        <v>2859.15</v>
      </c>
      <c r="K2949" s="17">
        <v>3577.95</v>
      </c>
      <c r="L2949" s="17">
        <v>3577.95</v>
      </c>
      <c r="M2949" s="17">
        <v>3577.95</v>
      </c>
      <c r="N2949" s="17">
        <v>3577.95</v>
      </c>
    </row>
    <row r="2950" spans="2:14">
      <c r="B2950" s="15">
        <v>6873459</v>
      </c>
      <c r="C2950" s="16">
        <v>39251</v>
      </c>
      <c r="D2950" s="15">
        <v>2007</v>
      </c>
      <c r="E2950" s="15"/>
      <c r="F2950" s="15" t="s">
        <v>961</v>
      </c>
      <c r="G2950" s="17"/>
      <c r="H2950" s="17"/>
      <c r="I2950" s="17"/>
      <c r="J2950" s="17">
        <v>1049.73</v>
      </c>
      <c r="K2950" s="17">
        <v>1049.73</v>
      </c>
      <c r="L2950" s="17">
        <v>1049.73</v>
      </c>
      <c r="M2950" s="17">
        <v>1049.73</v>
      </c>
      <c r="N2950" s="17">
        <v>1049.73</v>
      </c>
    </row>
    <row r="2951" spans="2:14">
      <c r="B2951" s="15">
        <v>6873459</v>
      </c>
      <c r="C2951" s="16">
        <v>39251</v>
      </c>
      <c r="D2951" s="15">
        <v>2007</v>
      </c>
      <c r="E2951" s="15"/>
      <c r="F2951" s="15" t="s">
        <v>962</v>
      </c>
      <c r="G2951" s="17"/>
      <c r="H2951" s="17"/>
      <c r="I2951" s="17"/>
      <c r="J2951" s="17">
        <v>1.1000000000000001</v>
      </c>
      <c r="K2951" s="17">
        <v>1.1000000000000001</v>
      </c>
      <c r="L2951" s="17">
        <v>1.1000000000000001</v>
      </c>
      <c r="M2951" s="17">
        <v>1.1000000000000001</v>
      </c>
      <c r="N2951" s="17">
        <v>1.1000000000000001</v>
      </c>
    </row>
    <row r="2952" spans="2:14">
      <c r="B2952" s="15">
        <v>6873459</v>
      </c>
      <c r="C2952" s="16">
        <v>39251</v>
      </c>
      <c r="D2952" s="15">
        <v>2007</v>
      </c>
      <c r="E2952" s="15"/>
      <c r="F2952" s="15" t="s">
        <v>963</v>
      </c>
      <c r="G2952" s="17"/>
      <c r="H2952" s="17"/>
      <c r="I2952" s="17"/>
      <c r="J2952" s="17">
        <v>1050.83</v>
      </c>
      <c r="K2952" s="17">
        <v>1050.83</v>
      </c>
      <c r="L2952" s="17">
        <v>1050.83</v>
      </c>
      <c r="M2952" s="17">
        <v>1050.83</v>
      </c>
      <c r="N2952" s="17">
        <v>1050.83</v>
      </c>
    </row>
    <row r="2953" spans="2:14">
      <c r="B2953" s="15">
        <v>7392715</v>
      </c>
      <c r="C2953" s="16">
        <v>39226</v>
      </c>
      <c r="D2953" s="15">
        <v>2007</v>
      </c>
      <c r="E2953" s="15"/>
      <c r="F2953" s="15" t="s">
        <v>961</v>
      </c>
      <c r="G2953" s="17"/>
      <c r="H2953" s="17"/>
      <c r="I2953" s="17"/>
      <c r="J2953" s="17">
        <v>0</v>
      </c>
      <c r="K2953" s="17">
        <v>930.47</v>
      </c>
      <c r="L2953" s="17">
        <v>930.47</v>
      </c>
      <c r="M2953" s="17">
        <v>930.47</v>
      </c>
      <c r="N2953" s="17">
        <v>930.47</v>
      </c>
    </row>
    <row r="2954" spans="2:14">
      <c r="B2954" s="15">
        <v>7392715</v>
      </c>
      <c r="C2954" s="16">
        <v>39226</v>
      </c>
      <c r="D2954" s="15">
        <v>2007</v>
      </c>
      <c r="E2954" s="15"/>
      <c r="F2954" s="15" t="s">
        <v>962</v>
      </c>
      <c r="G2954" s="17"/>
      <c r="H2954" s="17"/>
      <c r="I2954" s="17"/>
      <c r="J2954" s="17">
        <v>252.56</v>
      </c>
      <c r="K2954" s="17">
        <v>0</v>
      </c>
      <c r="L2954" s="17">
        <v>0</v>
      </c>
      <c r="M2954" s="17">
        <v>0</v>
      </c>
      <c r="N2954" s="17">
        <v>0</v>
      </c>
    </row>
    <row r="2955" spans="2:14">
      <c r="B2955" s="15">
        <v>7392715</v>
      </c>
      <c r="C2955" s="16">
        <v>39226</v>
      </c>
      <c r="D2955" s="15">
        <v>2007</v>
      </c>
      <c r="E2955" s="15"/>
      <c r="F2955" s="15" t="s">
        <v>963</v>
      </c>
      <c r="G2955" s="17"/>
      <c r="H2955" s="17"/>
      <c r="I2955" s="17"/>
      <c r="J2955" s="17">
        <v>252.56</v>
      </c>
      <c r="K2955" s="17">
        <v>930.47</v>
      </c>
      <c r="L2955" s="17">
        <v>930.47</v>
      </c>
      <c r="M2955" s="17">
        <v>930.47</v>
      </c>
      <c r="N2955" s="17">
        <v>930.47</v>
      </c>
    </row>
    <row r="2956" spans="2:14">
      <c r="B2956" s="15">
        <v>7485022</v>
      </c>
      <c r="C2956" s="16">
        <v>38781</v>
      </c>
      <c r="D2956" s="15">
        <v>2006</v>
      </c>
      <c r="E2956" s="15"/>
      <c r="F2956" s="15" t="s">
        <v>961</v>
      </c>
      <c r="G2956" s="17"/>
      <c r="H2956" s="17"/>
      <c r="I2956" s="17"/>
      <c r="J2956" s="17">
        <v>0</v>
      </c>
      <c r="K2956" s="17">
        <v>1569.99</v>
      </c>
      <c r="L2956" s="17">
        <v>1569.99</v>
      </c>
      <c r="M2956" s="17">
        <v>1569.99</v>
      </c>
      <c r="N2956" s="17">
        <v>1569.99</v>
      </c>
    </row>
    <row r="2957" spans="2:14">
      <c r="B2957" s="15">
        <v>7485022</v>
      </c>
      <c r="C2957" s="16">
        <v>38781</v>
      </c>
      <c r="D2957" s="15">
        <v>2006</v>
      </c>
      <c r="E2957" s="15"/>
      <c r="F2957" s="15" t="s">
        <v>962</v>
      </c>
      <c r="G2957" s="17"/>
      <c r="H2957" s="17"/>
      <c r="I2957" s="17"/>
      <c r="J2957" s="17">
        <v>961.26</v>
      </c>
      <c r="K2957" s="17">
        <v>0</v>
      </c>
      <c r="L2957" s="17">
        <v>0</v>
      </c>
      <c r="M2957" s="17">
        <v>0</v>
      </c>
      <c r="N2957" s="17">
        <v>0</v>
      </c>
    </row>
    <row r="2958" spans="2:14">
      <c r="B2958" s="15">
        <v>7485022</v>
      </c>
      <c r="C2958" s="16">
        <v>38781</v>
      </c>
      <c r="D2958" s="15">
        <v>2006</v>
      </c>
      <c r="E2958" s="15"/>
      <c r="F2958" s="15" t="s">
        <v>963</v>
      </c>
      <c r="G2958" s="17"/>
      <c r="H2958" s="17"/>
      <c r="I2958" s="17"/>
      <c r="J2958" s="17">
        <v>961.26</v>
      </c>
      <c r="K2958" s="17">
        <v>1281.68</v>
      </c>
      <c r="L2958" s="17">
        <v>1281.68</v>
      </c>
      <c r="M2958" s="17">
        <v>1281.68</v>
      </c>
      <c r="N2958" s="17">
        <v>1281.68</v>
      </c>
    </row>
    <row r="2959" spans="2:14">
      <c r="B2959" s="15">
        <v>7485311</v>
      </c>
      <c r="C2959" s="16">
        <v>38743</v>
      </c>
      <c r="D2959" s="15">
        <v>2006</v>
      </c>
      <c r="E2959" s="15"/>
      <c r="F2959" s="15" t="s">
        <v>961</v>
      </c>
      <c r="G2959" s="17"/>
      <c r="H2959" s="17"/>
      <c r="I2959" s="17"/>
      <c r="J2959" s="17">
        <v>0</v>
      </c>
      <c r="K2959" s="17">
        <v>1569.93</v>
      </c>
      <c r="L2959" s="17">
        <v>1569.93</v>
      </c>
      <c r="M2959" s="17">
        <v>1569.93</v>
      </c>
      <c r="N2959" s="17">
        <v>1569.93</v>
      </c>
    </row>
    <row r="2960" spans="2:14">
      <c r="B2960" s="15">
        <v>7485311</v>
      </c>
      <c r="C2960" s="16">
        <v>38743</v>
      </c>
      <c r="D2960" s="15">
        <v>2006</v>
      </c>
      <c r="E2960" s="15"/>
      <c r="F2960" s="15" t="s">
        <v>962</v>
      </c>
      <c r="G2960" s="17"/>
      <c r="H2960" s="17"/>
      <c r="I2960" s="17"/>
      <c r="J2960" s="17">
        <v>1430.96</v>
      </c>
      <c r="K2960" s="17">
        <v>0</v>
      </c>
      <c r="L2960" s="17">
        <v>0</v>
      </c>
      <c r="M2960" s="17">
        <v>0</v>
      </c>
      <c r="N2960" s="17">
        <v>0</v>
      </c>
    </row>
    <row r="2961" spans="2:14">
      <c r="B2961" s="15">
        <v>7485311</v>
      </c>
      <c r="C2961" s="16">
        <v>38743</v>
      </c>
      <c r="D2961" s="15">
        <v>2006</v>
      </c>
      <c r="E2961" s="15"/>
      <c r="F2961" s="15" t="s">
        <v>963</v>
      </c>
      <c r="G2961" s="17"/>
      <c r="H2961" s="17"/>
      <c r="I2961" s="17"/>
      <c r="J2961" s="17">
        <v>1430.96</v>
      </c>
      <c r="K2961" s="17">
        <v>1569.93</v>
      </c>
      <c r="L2961" s="17">
        <v>1569.93</v>
      </c>
      <c r="M2961" s="17">
        <v>1569.93</v>
      </c>
      <c r="N2961" s="17">
        <v>1569.93</v>
      </c>
    </row>
    <row r="2962" spans="2:14">
      <c r="B2962" s="15">
        <v>7597495</v>
      </c>
      <c r="C2962" s="16">
        <v>39028</v>
      </c>
      <c r="D2962" s="15">
        <v>2006</v>
      </c>
      <c r="E2962" s="15"/>
      <c r="F2962" s="15" t="s">
        <v>961</v>
      </c>
      <c r="G2962" s="17"/>
      <c r="H2962" s="17"/>
      <c r="I2962" s="17"/>
      <c r="J2962" s="17">
        <v>0</v>
      </c>
      <c r="K2962" s="17">
        <v>0</v>
      </c>
      <c r="L2962" s="17">
        <v>1980.52</v>
      </c>
      <c r="M2962" s="17">
        <v>1980.52</v>
      </c>
      <c r="N2962" s="17">
        <v>1980.52</v>
      </c>
    </row>
    <row r="2963" spans="2:14">
      <c r="B2963" s="15">
        <v>7597495</v>
      </c>
      <c r="C2963" s="16">
        <v>39028</v>
      </c>
      <c r="D2963" s="15">
        <v>2006</v>
      </c>
      <c r="E2963" s="15"/>
      <c r="F2963" s="15" t="s">
        <v>962</v>
      </c>
      <c r="G2963" s="17"/>
      <c r="H2963" s="17"/>
      <c r="I2963" s="17"/>
      <c r="J2963" s="17">
        <v>364.74</v>
      </c>
      <c r="K2963" s="17">
        <v>1980.52</v>
      </c>
      <c r="L2963" s="17">
        <v>0</v>
      </c>
      <c r="M2963" s="17">
        <v>0</v>
      </c>
      <c r="N2963" s="17">
        <v>0</v>
      </c>
    </row>
    <row r="2964" spans="2:14">
      <c r="B2964" s="15">
        <v>7597495</v>
      </c>
      <c r="C2964" s="16">
        <v>39028</v>
      </c>
      <c r="D2964" s="15">
        <v>2006</v>
      </c>
      <c r="E2964" s="15"/>
      <c r="F2964" s="15" t="s">
        <v>963</v>
      </c>
      <c r="G2964" s="17"/>
      <c r="H2964" s="17"/>
      <c r="I2964" s="17"/>
      <c r="J2964" s="17">
        <v>364.74</v>
      </c>
      <c r="K2964" s="17">
        <v>1980.52</v>
      </c>
      <c r="L2964" s="17">
        <v>1980.52</v>
      </c>
      <c r="M2964" s="17">
        <v>1980.52</v>
      </c>
      <c r="N2964" s="17">
        <v>1980.52</v>
      </c>
    </row>
    <row r="2965" spans="2:14">
      <c r="B2965" s="15">
        <v>7625692</v>
      </c>
      <c r="C2965" s="16">
        <v>39207</v>
      </c>
      <c r="D2965" s="15">
        <v>2007</v>
      </c>
      <c r="E2965" s="15"/>
      <c r="F2965" s="15" t="s">
        <v>961</v>
      </c>
      <c r="G2965" s="17"/>
      <c r="H2965" s="17"/>
      <c r="I2965" s="17"/>
      <c r="J2965" s="17">
        <v>0</v>
      </c>
      <c r="K2965" s="17">
        <v>1895.24</v>
      </c>
      <c r="L2965" s="17">
        <v>1895.24</v>
      </c>
      <c r="M2965" s="17">
        <v>1895.24</v>
      </c>
      <c r="N2965" s="17">
        <v>1895.24</v>
      </c>
    </row>
    <row r="2966" spans="2:14">
      <c r="B2966" s="15">
        <v>7625692</v>
      </c>
      <c r="C2966" s="16">
        <v>39207</v>
      </c>
      <c r="D2966" s="15">
        <v>2007</v>
      </c>
      <c r="E2966" s="15"/>
      <c r="F2966" s="15" t="s">
        <v>962</v>
      </c>
      <c r="G2966" s="17"/>
      <c r="H2966" s="17"/>
      <c r="I2966" s="17"/>
      <c r="J2966" s="17">
        <v>360.84</v>
      </c>
      <c r="K2966" s="17">
        <v>0</v>
      </c>
      <c r="L2966" s="17">
        <v>0</v>
      </c>
      <c r="M2966" s="17">
        <v>0</v>
      </c>
      <c r="N2966" s="17">
        <v>0</v>
      </c>
    </row>
    <row r="2967" spans="2:14">
      <c r="B2967" s="15">
        <v>7625692</v>
      </c>
      <c r="C2967" s="16">
        <v>39207</v>
      </c>
      <c r="D2967" s="15">
        <v>2007</v>
      </c>
      <c r="E2967" s="15"/>
      <c r="F2967" s="15" t="s">
        <v>963</v>
      </c>
      <c r="G2967" s="17"/>
      <c r="H2967" s="17"/>
      <c r="I2967" s="17"/>
      <c r="J2967" s="17">
        <v>360.84</v>
      </c>
      <c r="K2967" s="17">
        <v>1895.24</v>
      </c>
      <c r="L2967" s="17">
        <v>1895.24</v>
      </c>
      <c r="M2967" s="17">
        <v>1895.24</v>
      </c>
      <c r="N2967" s="17">
        <v>1895.24</v>
      </c>
    </row>
    <row r="2968" spans="2:14">
      <c r="B2968" s="15">
        <v>7685621</v>
      </c>
      <c r="C2968" s="16">
        <v>39236</v>
      </c>
      <c r="D2968" s="15">
        <v>2007</v>
      </c>
      <c r="E2968" s="15"/>
      <c r="F2968" s="15" t="s">
        <v>961</v>
      </c>
      <c r="G2968" s="17"/>
      <c r="H2968" s="17"/>
      <c r="I2968" s="17"/>
      <c r="J2968" s="17">
        <v>0</v>
      </c>
      <c r="K2968" s="17">
        <v>1893.21</v>
      </c>
      <c r="L2968" s="17">
        <v>1893.21</v>
      </c>
      <c r="M2968" s="17">
        <v>1893.21</v>
      </c>
      <c r="N2968" s="17">
        <v>1893.21</v>
      </c>
    </row>
    <row r="2969" spans="2:14">
      <c r="B2969" s="15">
        <v>7685621</v>
      </c>
      <c r="C2969" s="16">
        <v>39236</v>
      </c>
      <c r="D2969" s="15">
        <v>2007</v>
      </c>
      <c r="E2969" s="15"/>
      <c r="F2969" s="15" t="s">
        <v>962</v>
      </c>
      <c r="G2969" s="17"/>
      <c r="H2969" s="17"/>
      <c r="I2969" s="17"/>
      <c r="J2969" s="17">
        <v>1455</v>
      </c>
      <c r="K2969" s="17">
        <v>80.16</v>
      </c>
      <c r="L2969" s="17">
        <v>80.16</v>
      </c>
      <c r="M2969" s="17">
        <v>80.16</v>
      </c>
      <c r="N2969" s="17">
        <v>0</v>
      </c>
    </row>
    <row r="2970" spans="2:14">
      <c r="B2970" s="15">
        <v>7685621</v>
      </c>
      <c r="C2970" s="16">
        <v>39236</v>
      </c>
      <c r="D2970" s="15">
        <v>2007</v>
      </c>
      <c r="E2970" s="15"/>
      <c r="F2970" s="15" t="s">
        <v>963</v>
      </c>
      <c r="G2970" s="17"/>
      <c r="H2970" s="17"/>
      <c r="I2970" s="17"/>
      <c r="J2970" s="17">
        <v>1455</v>
      </c>
      <c r="K2970" s="17">
        <v>1973.37</v>
      </c>
      <c r="L2970" s="17">
        <v>1973.37</v>
      </c>
      <c r="M2970" s="17">
        <v>1973.37</v>
      </c>
      <c r="N2970" s="17">
        <v>1893.2</v>
      </c>
    </row>
    <row r="2971" spans="2:14">
      <c r="B2971" s="15">
        <v>7873557</v>
      </c>
      <c r="C2971" s="16">
        <v>38897</v>
      </c>
      <c r="D2971" s="15">
        <v>2006</v>
      </c>
      <c r="E2971" s="15"/>
      <c r="F2971" s="15" t="s">
        <v>961</v>
      </c>
      <c r="G2971" s="17"/>
      <c r="H2971" s="17"/>
      <c r="I2971" s="17"/>
      <c r="J2971" s="17"/>
      <c r="K2971" s="17">
        <v>3710.06</v>
      </c>
      <c r="L2971" s="17">
        <v>3710.06</v>
      </c>
      <c r="M2971" s="17">
        <v>3710.06</v>
      </c>
      <c r="N2971" s="17">
        <v>3710.06</v>
      </c>
    </row>
    <row r="2972" spans="2:14">
      <c r="B2972" s="15">
        <v>7873557</v>
      </c>
      <c r="C2972" s="16">
        <v>38897</v>
      </c>
      <c r="D2972" s="15">
        <v>2006</v>
      </c>
      <c r="E2972" s="15"/>
      <c r="F2972" s="15" t="s">
        <v>962</v>
      </c>
      <c r="G2972" s="17"/>
      <c r="H2972" s="17"/>
      <c r="I2972" s="17"/>
      <c r="J2972" s="17"/>
      <c r="K2972" s="17">
        <v>0</v>
      </c>
      <c r="L2972" s="17">
        <v>0</v>
      </c>
      <c r="M2972" s="17">
        <v>0</v>
      </c>
      <c r="N2972" s="17">
        <v>0</v>
      </c>
    </row>
    <row r="2973" spans="2:14">
      <c r="B2973" s="15">
        <v>7873557</v>
      </c>
      <c r="C2973" s="16">
        <v>38897</v>
      </c>
      <c r="D2973" s="15">
        <v>2006</v>
      </c>
      <c r="E2973" s="15"/>
      <c r="F2973" s="15" t="s">
        <v>963</v>
      </c>
      <c r="G2973" s="17"/>
      <c r="H2973" s="17"/>
      <c r="I2973" s="17"/>
      <c r="J2973" s="17"/>
      <c r="K2973" s="17">
        <v>3710.06</v>
      </c>
      <c r="L2973" s="17">
        <v>3710.06</v>
      </c>
      <c r="M2973" s="17">
        <v>3710.06</v>
      </c>
      <c r="N2973" s="17">
        <v>3710.06</v>
      </c>
    </row>
    <row r="2974" spans="2:14">
      <c r="B2974" s="15">
        <v>7908601</v>
      </c>
      <c r="C2974" s="16">
        <v>39228</v>
      </c>
      <c r="D2974" s="15">
        <v>2007</v>
      </c>
      <c r="E2974" s="15"/>
      <c r="F2974" s="15" t="s">
        <v>961</v>
      </c>
      <c r="G2974" s="17"/>
      <c r="H2974" s="17"/>
      <c r="I2974" s="17"/>
      <c r="J2974" s="17"/>
      <c r="K2974" s="17">
        <v>3277.79</v>
      </c>
      <c r="L2974" s="17">
        <v>3277.79</v>
      </c>
      <c r="M2974" s="17">
        <v>3277.79</v>
      </c>
      <c r="N2974" s="17">
        <v>3277.79</v>
      </c>
    </row>
    <row r="2975" spans="2:14">
      <c r="B2975" s="15">
        <v>7908601</v>
      </c>
      <c r="C2975" s="16">
        <v>39228</v>
      </c>
      <c r="D2975" s="15">
        <v>2007</v>
      </c>
      <c r="E2975" s="15"/>
      <c r="F2975" s="15" t="s">
        <v>962</v>
      </c>
      <c r="G2975" s="17"/>
      <c r="H2975" s="17"/>
      <c r="I2975" s="17"/>
      <c r="J2975" s="17"/>
      <c r="K2975" s="17">
        <v>0</v>
      </c>
      <c r="L2975" s="17">
        <v>0</v>
      </c>
      <c r="M2975" s="17">
        <v>0</v>
      </c>
      <c r="N2975" s="17">
        <v>0</v>
      </c>
    </row>
    <row r="2976" spans="2:14">
      <c r="B2976" s="15">
        <v>7908601</v>
      </c>
      <c r="C2976" s="16">
        <v>39228</v>
      </c>
      <c r="D2976" s="15">
        <v>2007</v>
      </c>
      <c r="E2976" s="15"/>
      <c r="F2976" s="15" t="s">
        <v>963</v>
      </c>
      <c r="G2976" s="17"/>
      <c r="H2976" s="17"/>
      <c r="I2976" s="17"/>
      <c r="J2976" s="17"/>
      <c r="K2976" s="17">
        <v>3277.79</v>
      </c>
      <c r="L2976" s="17">
        <v>3277.79</v>
      </c>
      <c r="M2976" s="17">
        <v>3277.79</v>
      </c>
      <c r="N2976" s="17">
        <v>3277.79</v>
      </c>
    </row>
    <row r="2977" spans="2:14">
      <c r="B2977" s="15">
        <v>7973126</v>
      </c>
      <c r="C2977" s="16">
        <v>39230</v>
      </c>
      <c r="D2977" s="15">
        <v>2007</v>
      </c>
      <c r="E2977" s="15"/>
      <c r="F2977" s="15" t="s">
        <v>961</v>
      </c>
      <c r="G2977" s="17"/>
      <c r="H2977" s="17"/>
      <c r="I2977" s="17"/>
      <c r="J2977" s="17"/>
      <c r="K2977" s="17">
        <v>599.99</v>
      </c>
      <c r="L2977" s="17">
        <v>599.99</v>
      </c>
      <c r="M2977" s="17">
        <v>599.99</v>
      </c>
      <c r="N2977" s="17">
        <v>599.99</v>
      </c>
    </row>
    <row r="2978" spans="2:14">
      <c r="B2978" s="15">
        <v>7973126</v>
      </c>
      <c r="C2978" s="16">
        <v>39230</v>
      </c>
      <c r="D2978" s="15">
        <v>2007</v>
      </c>
      <c r="E2978" s="15"/>
      <c r="F2978" s="15" t="s">
        <v>962</v>
      </c>
      <c r="G2978" s="17"/>
      <c r="H2978" s="17"/>
      <c r="I2978" s="17"/>
      <c r="J2978" s="17"/>
      <c r="K2978" s="17">
        <v>0</v>
      </c>
      <c r="L2978" s="17">
        <v>0</v>
      </c>
      <c r="M2978" s="17">
        <v>0</v>
      </c>
      <c r="N2978" s="17">
        <v>0</v>
      </c>
    </row>
    <row r="2979" spans="2:14">
      <c r="B2979" s="15">
        <v>7973126</v>
      </c>
      <c r="C2979" s="16">
        <v>39230</v>
      </c>
      <c r="D2979" s="15">
        <v>2007</v>
      </c>
      <c r="E2979" s="15"/>
      <c r="F2979" s="15" t="s">
        <v>963</v>
      </c>
      <c r="G2979" s="17"/>
      <c r="H2979" s="17"/>
      <c r="I2979" s="17"/>
      <c r="J2979" s="17"/>
      <c r="K2979" s="17">
        <v>599.99</v>
      </c>
      <c r="L2979" s="17">
        <v>599.99</v>
      </c>
      <c r="M2979" s="17">
        <v>599.99</v>
      </c>
      <c r="N2979" s="17">
        <v>599.99</v>
      </c>
    </row>
    <row r="2980" spans="2:14">
      <c r="B2980" s="15">
        <v>10183127</v>
      </c>
      <c r="C2980" s="16">
        <v>39160</v>
      </c>
      <c r="D2980" s="15">
        <v>2007</v>
      </c>
      <c r="E2980" s="15"/>
      <c r="F2980" s="15" t="s">
        <v>961</v>
      </c>
      <c r="G2980" s="17"/>
      <c r="H2980" s="17"/>
      <c r="I2980" s="17"/>
      <c r="J2980" s="17"/>
      <c r="K2980" s="17">
        <v>0</v>
      </c>
      <c r="L2980" s="17">
        <v>0</v>
      </c>
      <c r="M2980" s="17">
        <v>0</v>
      </c>
      <c r="N2980" s="17">
        <v>0</v>
      </c>
    </row>
    <row r="2981" spans="2:14">
      <c r="B2981" s="15">
        <v>10183127</v>
      </c>
      <c r="C2981" s="16">
        <v>39160</v>
      </c>
      <c r="D2981" s="15">
        <v>2007</v>
      </c>
      <c r="E2981" s="15"/>
      <c r="F2981" s="15" t="s">
        <v>962</v>
      </c>
      <c r="G2981" s="17"/>
      <c r="H2981" s="17"/>
      <c r="I2981" s="17"/>
      <c r="J2981" s="17"/>
      <c r="K2981" s="17">
        <v>968.44</v>
      </c>
      <c r="L2981" s="17">
        <v>0</v>
      </c>
      <c r="M2981" s="17">
        <v>0</v>
      </c>
      <c r="N2981" s="17">
        <v>0</v>
      </c>
    </row>
    <row r="2982" spans="2:14">
      <c r="B2982" s="15">
        <v>10183127</v>
      </c>
      <c r="C2982" s="16">
        <v>39160</v>
      </c>
      <c r="D2982" s="15">
        <v>2007</v>
      </c>
      <c r="E2982" s="15"/>
      <c r="F2982" s="15" t="s">
        <v>963</v>
      </c>
      <c r="G2982" s="17"/>
      <c r="H2982" s="17"/>
      <c r="I2982" s="17"/>
      <c r="J2982" s="17"/>
      <c r="K2982" s="17">
        <v>968.44</v>
      </c>
      <c r="L2982" s="17">
        <v>0</v>
      </c>
      <c r="M2982" s="17">
        <v>0</v>
      </c>
      <c r="N2982" s="17">
        <v>0</v>
      </c>
    </row>
    <row r="2983" spans="2:14">
      <c r="B2983" s="15">
        <v>12048617</v>
      </c>
      <c r="C2983" s="16">
        <v>39157</v>
      </c>
      <c r="D2983" s="15">
        <v>2007</v>
      </c>
      <c r="E2983" s="15"/>
      <c r="F2983" s="15" t="s">
        <v>961</v>
      </c>
      <c r="G2983" s="17"/>
      <c r="H2983" s="17"/>
      <c r="I2983" s="17"/>
      <c r="J2983" s="17"/>
      <c r="K2983" s="17">
        <v>0</v>
      </c>
      <c r="L2983" s="17">
        <v>2303.4299999999998</v>
      </c>
      <c r="M2983" s="17">
        <v>2303.4299999999998</v>
      </c>
      <c r="N2983" s="17">
        <v>2303.4299999999998</v>
      </c>
    </row>
    <row r="2984" spans="2:14">
      <c r="B2984" s="15">
        <v>12048617</v>
      </c>
      <c r="C2984" s="16">
        <v>39157</v>
      </c>
      <c r="D2984" s="15">
        <v>2007</v>
      </c>
      <c r="E2984" s="15"/>
      <c r="F2984" s="15" t="s">
        <v>962</v>
      </c>
      <c r="G2984" s="17"/>
      <c r="H2984" s="17"/>
      <c r="I2984" s="17"/>
      <c r="J2984" s="17"/>
      <c r="K2984" s="17">
        <v>864.38</v>
      </c>
      <c r="L2984" s="17">
        <v>0.63</v>
      </c>
      <c r="M2984" s="17">
        <v>0.63</v>
      </c>
      <c r="N2984" s="17">
        <v>0.63</v>
      </c>
    </row>
    <row r="2985" spans="2:14">
      <c r="B2985" s="15">
        <v>12048617</v>
      </c>
      <c r="C2985" s="16">
        <v>39157</v>
      </c>
      <c r="D2985" s="15">
        <v>2007</v>
      </c>
      <c r="E2985" s="15"/>
      <c r="F2985" s="15" t="s">
        <v>963</v>
      </c>
      <c r="G2985" s="17"/>
      <c r="H2985" s="17"/>
      <c r="I2985" s="17"/>
      <c r="J2985" s="17"/>
      <c r="K2985" s="17">
        <v>864.38</v>
      </c>
      <c r="L2985" s="17">
        <v>2304.06</v>
      </c>
      <c r="M2985" s="17">
        <v>2304.06</v>
      </c>
      <c r="N2985" s="17">
        <v>2304.06</v>
      </c>
    </row>
    <row r="2986" spans="2:14">
      <c r="B2986" s="15">
        <v>13663851</v>
      </c>
      <c r="C2986" s="16">
        <v>39117</v>
      </c>
      <c r="D2986" s="15">
        <v>2007</v>
      </c>
      <c r="E2986" s="15"/>
      <c r="F2986" s="15" t="s">
        <v>961</v>
      </c>
      <c r="G2986" s="17"/>
      <c r="H2986" s="17"/>
      <c r="I2986" s="17"/>
      <c r="J2986" s="17"/>
      <c r="K2986" s="17"/>
      <c r="L2986" s="17">
        <v>77.760000000000005</v>
      </c>
      <c r="M2986" s="17">
        <v>77.760000000000005</v>
      </c>
      <c r="N2986" s="17">
        <v>77.760000000000005</v>
      </c>
    </row>
    <row r="2987" spans="2:14">
      <c r="B2987" s="15">
        <v>13663851</v>
      </c>
      <c r="C2987" s="16">
        <v>39117</v>
      </c>
      <c r="D2987" s="15">
        <v>2007</v>
      </c>
      <c r="E2987" s="15"/>
      <c r="F2987" s="15" t="s">
        <v>962</v>
      </c>
      <c r="G2987" s="17"/>
      <c r="H2987" s="17"/>
      <c r="I2987" s="17"/>
      <c r="J2987" s="17"/>
      <c r="K2987" s="17"/>
      <c r="L2987" s="17">
        <v>0</v>
      </c>
      <c r="M2987" s="17">
        <v>0</v>
      </c>
      <c r="N2987" s="17">
        <v>0</v>
      </c>
    </row>
    <row r="2988" spans="2:14">
      <c r="B2988" s="15">
        <v>13663851</v>
      </c>
      <c r="C2988" s="16">
        <v>39117</v>
      </c>
      <c r="D2988" s="15">
        <v>2007</v>
      </c>
      <c r="E2988" s="15"/>
      <c r="F2988" s="15" t="s">
        <v>963</v>
      </c>
      <c r="G2988" s="17"/>
      <c r="H2988" s="17"/>
      <c r="I2988" s="17"/>
      <c r="J2988" s="17"/>
      <c r="K2988" s="17"/>
      <c r="L2988" s="17">
        <v>77.760000000000005</v>
      </c>
      <c r="M2988" s="17">
        <v>77.760000000000005</v>
      </c>
      <c r="N2988" s="17">
        <v>77.760000000000005</v>
      </c>
    </row>
    <row r="2989" spans="2:14">
      <c r="B2989" s="15" t="s">
        <v>964</v>
      </c>
      <c r="C2989" s="16">
        <v>39268</v>
      </c>
      <c r="D2989" s="15">
        <v>2007</v>
      </c>
      <c r="E2989" s="15"/>
      <c r="F2989" s="15" t="s">
        <v>961</v>
      </c>
      <c r="G2989" s="17"/>
      <c r="H2989" s="17"/>
      <c r="I2989" s="17"/>
      <c r="J2989" s="17">
        <v>0</v>
      </c>
      <c r="K2989" s="17">
        <v>0</v>
      </c>
      <c r="L2989" s="17">
        <v>0</v>
      </c>
      <c r="M2989" s="17">
        <v>0</v>
      </c>
      <c r="N2989" s="17">
        <v>0</v>
      </c>
    </row>
    <row r="2990" spans="2:14">
      <c r="B2990" s="15" t="s">
        <v>964</v>
      </c>
      <c r="C2990" s="16">
        <v>39268</v>
      </c>
      <c r="D2990" s="15">
        <v>2007</v>
      </c>
      <c r="E2990" s="15"/>
      <c r="F2990" s="15" t="s">
        <v>962</v>
      </c>
      <c r="G2990" s="17"/>
      <c r="H2990" s="17"/>
      <c r="I2990" s="17"/>
      <c r="J2990" s="17">
        <v>0</v>
      </c>
      <c r="K2990" s="17">
        <v>0</v>
      </c>
      <c r="L2990" s="17">
        <v>0</v>
      </c>
      <c r="M2990" s="17">
        <v>0</v>
      </c>
      <c r="N2990" s="17">
        <v>0</v>
      </c>
    </row>
    <row r="2991" spans="2:14">
      <c r="B2991" s="15" t="s">
        <v>964</v>
      </c>
      <c r="C2991" s="16">
        <v>39268</v>
      </c>
      <c r="D2991" s="15">
        <v>2007</v>
      </c>
      <c r="E2991" s="15"/>
      <c r="F2991" s="15" t="s">
        <v>963</v>
      </c>
      <c r="G2991" s="17"/>
      <c r="H2991" s="17"/>
      <c r="I2991" s="17"/>
      <c r="J2991" s="17">
        <v>0</v>
      </c>
      <c r="K2991" s="17">
        <v>12363.74</v>
      </c>
      <c r="L2991" s="17">
        <v>27238.63</v>
      </c>
      <c r="M2991" s="17">
        <v>44912.9</v>
      </c>
      <c r="N2991" s="17">
        <v>45633.03</v>
      </c>
    </row>
    <row r="2992" spans="2:14">
      <c r="B2992" s="15" t="s">
        <v>965</v>
      </c>
      <c r="C2992" s="16">
        <v>39268</v>
      </c>
      <c r="D2992" s="15">
        <v>2007</v>
      </c>
      <c r="E2992" s="15"/>
      <c r="F2992" s="15" t="s">
        <v>961</v>
      </c>
      <c r="G2992" s="17"/>
      <c r="H2992" s="17"/>
      <c r="I2992" s="17"/>
      <c r="J2992" s="17"/>
      <c r="K2992" s="17">
        <v>0</v>
      </c>
      <c r="L2992" s="17">
        <v>0</v>
      </c>
      <c r="M2992" s="17">
        <v>0</v>
      </c>
      <c r="N2992" s="17">
        <v>0</v>
      </c>
    </row>
    <row r="2993" spans="2:14">
      <c r="B2993" s="15" t="s">
        <v>965</v>
      </c>
      <c r="C2993" s="16">
        <v>39268</v>
      </c>
      <c r="D2993" s="15">
        <v>2007</v>
      </c>
      <c r="E2993" s="15"/>
      <c r="F2993" s="15" t="s">
        <v>962</v>
      </c>
      <c r="G2993" s="17"/>
      <c r="H2993" s="17"/>
      <c r="I2993" s="17"/>
      <c r="J2993" s="17"/>
      <c r="K2993" s="17">
        <v>0</v>
      </c>
      <c r="L2993" s="17">
        <v>0</v>
      </c>
      <c r="M2993" s="17">
        <v>0</v>
      </c>
      <c r="N2993" s="17">
        <v>0</v>
      </c>
    </row>
    <row r="2994" spans="2:14">
      <c r="B2994" s="15" t="s">
        <v>965</v>
      </c>
      <c r="C2994" s="16">
        <v>39268</v>
      </c>
      <c r="D2994" s="15">
        <v>2007</v>
      </c>
      <c r="E2994" s="15"/>
      <c r="F2994" s="15" t="s">
        <v>963</v>
      </c>
      <c r="G2994" s="17"/>
      <c r="H2994" s="17"/>
      <c r="I2994" s="17"/>
      <c r="J2994" s="17"/>
      <c r="K2994" s="17">
        <v>4545.93</v>
      </c>
      <c r="L2994" s="17">
        <v>5768.1</v>
      </c>
      <c r="M2994" s="17">
        <v>5768.1</v>
      </c>
      <c r="N2994" s="17">
        <v>5768.1</v>
      </c>
    </row>
    <row r="2995" spans="2:14">
      <c r="B2995" s="15" t="s">
        <v>966</v>
      </c>
      <c r="C2995" s="16">
        <v>39273</v>
      </c>
      <c r="D2995" s="15">
        <v>2007</v>
      </c>
      <c r="E2995" s="15"/>
      <c r="F2995" s="15" t="s">
        <v>961</v>
      </c>
      <c r="G2995" s="17"/>
      <c r="H2995" s="17"/>
      <c r="I2995" s="17"/>
      <c r="J2995" s="17">
        <v>0</v>
      </c>
      <c r="K2995" s="17">
        <v>0</v>
      </c>
      <c r="L2995" s="17">
        <v>0</v>
      </c>
      <c r="M2995" s="17">
        <v>0</v>
      </c>
      <c r="N2995" s="17">
        <v>44435.19</v>
      </c>
    </row>
    <row r="2996" spans="2:14">
      <c r="B2996" s="15" t="s">
        <v>966</v>
      </c>
      <c r="C2996" s="16">
        <v>39273</v>
      </c>
      <c r="D2996" s="15">
        <v>2007</v>
      </c>
      <c r="E2996" s="15"/>
      <c r="F2996" s="15" t="s">
        <v>962</v>
      </c>
      <c r="G2996" s="17"/>
      <c r="H2996" s="17"/>
      <c r="I2996" s="17"/>
      <c r="J2996" s="17">
        <v>475000</v>
      </c>
      <c r="K2996" s="17">
        <v>475000</v>
      </c>
      <c r="L2996" s="17">
        <v>475000</v>
      </c>
      <c r="M2996" s="17">
        <v>475000</v>
      </c>
      <c r="N2996" s="17">
        <v>137129.32</v>
      </c>
    </row>
    <row r="2997" spans="2:14">
      <c r="B2997" s="15" t="s">
        <v>966</v>
      </c>
      <c r="C2997" s="16">
        <v>39273</v>
      </c>
      <c r="D2997" s="15">
        <v>2007</v>
      </c>
      <c r="E2997" s="15"/>
      <c r="F2997" s="15" t="s">
        <v>963</v>
      </c>
      <c r="G2997" s="17"/>
      <c r="H2997" s="17"/>
      <c r="I2997" s="17"/>
      <c r="J2997" s="17">
        <v>475000</v>
      </c>
      <c r="K2997" s="17">
        <v>500686.87</v>
      </c>
      <c r="L2997" s="17">
        <v>508503.23</v>
      </c>
      <c r="M2997" s="17">
        <v>512569.64</v>
      </c>
      <c r="N2997" s="17">
        <v>219134.15</v>
      </c>
    </row>
    <row r="2998" spans="2:14">
      <c r="B2998" s="15" t="s">
        <v>967</v>
      </c>
      <c r="C2998" s="16">
        <v>39273</v>
      </c>
      <c r="D2998" s="15">
        <v>2007</v>
      </c>
      <c r="E2998" s="15"/>
      <c r="F2998" s="15" t="s">
        <v>961</v>
      </c>
      <c r="G2998" s="17"/>
      <c r="H2998" s="17"/>
      <c r="I2998" s="17"/>
      <c r="J2998" s="17">
        <v>0</v>
      </c>
      <c r="K2998" s="17">
        <v>0</v>
      </c>
      <c r="L2998" s="17">
        <v>0</v>
      </c>
      <c r="M2998" s="17">
        <v>0</v>
      </c>
      <c r="N2998" s="17">
        <v>0</v>
      </c>
    </row>
    <row r="2999" spans="2:14">
      <c r="B2999" s="15" t="s">
        <v>967</v>
      </c>
      <c r="C2999" s="16">
        <v>39273</v>
      </c>
      <c r="D2999" s="15">
        <v>2007</v>
      </c>
      <c r="E2999" s="15"/>
      <c r="F2999" s="15" t="s">
        <v>962</v>
      </c>
      <c r="G2999" s="17"/>
      <c r="H2999" s="17"/>
      <c r="I2999" s="17"/>
      <c r="J2999" s="17">
        <v>0</v>
      </c>
      <c r="K2999" s="17">
        <v>0</v>
      </c>
      <c r="L2999" s="17">
        <v>0</v>
      </c>
      <c r="M2999" s="17">
        <v>0</v>
      </c>
      <c r="N2999" s="17">
        <v>0</v>
      </c>
    </row>
    <row r="3000" spans="2:14">
      <c r="B3000" s="15" t="s">
        <v>967</v>
      </c>
      <c r="C3000" s="16">
        <v>39273</v>
      </c>
      <c r="D3000" s="15">
        <v>2007</v>
      </c>
      <c r="E3000" s="15"/>
      <c r="F3000" s="15" t="s">
        <v>963</v>
      </c>
      <c r="G3000" s="17"/>
      <c r="H3000" s="17"/>
      <c r="I3000" s="17"/>
      <c r="J3000" s="17">
        <v>0</v>
      </c>
      <c r="K3000" s="17">
        <v>0</v>
      </c>
      <c r="L3000" s="17">
        <v>3044.91</v>
      </c>
      <c r="M3000" s="17">
        <v>3044.91</v>
      </c>
      <c r="N3000" s="17">
        <v>3044.91</v>
      </c>
    </row>
    <row r="3001" spans="2:14">
      <c r="B3001" s="15" t="s">
        <v>968</v>
      </c>
      <c r="C3001" s="16">
        <v>39273</v>
      </c>
      <c r="D3001" s="15">
        <v>2007</v>
      </c>
      <c r="E3001" s="15"/>
      <c r="F3001" s="15" t="s">
        <v>961</v>
      </c>
      <c r="G3001" s="17"/>
      <c r="H3001" s="17"/>
      <c r="I3001" s="17"/>
      <c r="J3001" s="17">
        <v>0</v>
      </c>
      <c r="K3001" s="17">
        <v>0</v>
      </c>
      <c r="L3001" s="17">
        <v>0</v>
      </c>
      <c r="M3001" s="17">
        <v>0</v>
      </c>
      <c r="N3001" s="17">
        <v>0</v>
      </c>
    </row>
    <row r="3002" spans="2:14">
      <c r="B3002" s="15" t="s">
        <v>968</v>
      </c>
      <c r="C3002" s="16">
        <v>39273</v>
      </c>
      <c r="D3002" s="15">
        <v>2007</v>
      </c>
      <c r="E3002" s="15"/>
      <c r="F3002" s="15" t="s">
        <v>962</v>
      </c>
      <c r="G3002" s="17"/>
      <c r="H3002" s="17"/>
      <c r="I3002" s="17"/>
      <c r="J3002" s="17">
        <v>0</v>
      </c>
      <c r="K3002" s="17">
        <v>0</v>
      </c>
      <c r="L3002" s="17">
        <v>0</v>
      </c>
      <c r="M3002" s="17">
        <v>0</v>
      </c>
      <c r="N3002" s="17">
        <v>0</v>
      </c>
    </row>
    <row r="3003" spans="2:14">
      <c r="B3003" s="15" t="s">
        <v>968</v>
      </c>
      <c r="C3003" s="16">
        <v>39273</v>
      </c>
      <c r="D3003" s="15">
        <v>2007</v>
      </c>
      <c r="E3003" s="15"/>
      <c r="F3003" s="15" t="s">
        <v>963</v>
      </c>
      <c r="G3003" s="17"/>
      <c r="H3003" s="17"/>
      <c r="I3003" s="17"/>
      <c r="J3003" s="17">
        <v>453.2</v>
      </c>
      <c r="K3003" s="17">
        <v>2790.79</v>
      </c>
      <c r="L3003" s="17">
        <v>3067.01</v>
      </c>
      <c r="M3003" s="17">
        <v>3067.01</v>
      </c>
      <c r="N3003" s="17">
        <v>3067.01</v>
      </c>
    </row>
    <row r="3004" spans="2:14">
      <c r="B3004" s="15" t="s">
        <v>969</v>
      </c>
      <c r="C3004" s="16">
        <v>39268</v>
      </c>
      <c r="D3004" s="15">
        <v>2007</v>
      </c>
      <c r="E3004" s="15"/>
      <c r="F3004" s="15" t="s">
        <v>961</v>
      </c>
      <c r="G3004" s="17"/>
      <c r="H3004" s="17"/>
      <c r="I3004" s="17"/>
      <c r="J3004" s="17">
        <v>0</v>
      </c>
      <c r="K3004" s="17">
        <v>0</v>
      </c>
      <c r="L3004" s="17">
        <v>0</v>
      </c>
      <c r="M3004" s="17">
        <v>0</v>
      </c>
      <c r="N3004" s="17">
        <v>0</v>
      </c>
    </row>
    <row r="3005" spans="2:14">
      <c r="B3005" s="15" t="s">
        <v>969</v>
      </c>
      <c r="C3005" s="16">
        <v>39268</v>
      </c>
      <c r="D3005" s="15">
        <v>2007</v>
      </c>
      <c r="E3005" s="15"/>
      <c r="F3005" s="15" t="s">
        <v>962</v>
      </c>
      <c r="G3005" s="17"/>
      <c r="H3005" s="17"/>
      <c r="I3005" s="17"/>
      <c r="J3005" s="17">
        <v>0</v>
      </c>
      <c r="K3005" s="17">
        <v>0</v>
      </c>
      <c r="L3005" s="17">
        <v>0</v>
      </c>
      <c r="M3005" s="17">
        <v>0</v>
      </c>
      <c r="N3005" s="17">
        <v>0</v>
      </c>
    </row>
    <row r="3006" spans="2:14">
      <c r="B3006" s="15" t="s">
        <v>969</v>
      </c>
      <c r="C3006" s="16">
        <v>39268</v>
      </c>
      <c r="D3006" s="15">
        <v>2007</v>
      </c>
      <c r="E3006" s="15"/>
      <c r="F3006" s="15" t="s">
        <v>963</v>
      </c>
      <c r="G3006" s="17"/>
      <c r="H3006" s="17"/>
      <c r="I3006" s="17"/>
      <c r="J3006" s="17">
        <v>0</v>
      </c>
      <c r="K3006" s="17">
        <v>7017.16</v>
      </c>
      <c r="L3006" s="17">
        <v>11960.78</v>
      </c>
      <c r="M3006" s="17">
        <v>17867.29</v>
      </c>
      <c r="N3006" s="17">
        <v>17867.29</v>
      </c>
    </row>
    <row r="3007" spans="2:14">
      <c r="B3007" s="15" t="s">
        <v>970</v>
      </c>
      <c r="C3007" s="16">
        <v>39268</v>
      </c>
      <c r="D3007" s="15">
        <v>2007</v>
      </c>
      <c r="E3007" s="15"/>
      <c r="F3007" s="15" t="s">
        <v>961</v>
      </c>
      <c r="G3007" s="17"/>
      <c r="H3007" s="17"/>
      <c r="I3007" s="17"/>
      <c r="J3007" s="17">
        <v>0</v>
      </c>
      <c r="K3007" s="17">
        <v>0</v>
      </c>
      <c r="L3007" s="17">
        <v>0</v>
      </c>
      <c r="M3007" s="17">
        <v>0</v>
      </c>
      <c r="N3007" s="17">
        <v>0</v>
      </c>
    </row>
    <row r="3008" spans="2:14">
      <c r="B3008" s="15" t="s">
        <v>970</v>
      </c>
      <c r="C3008" s="16">
        <v>39268</v>
      </c>
      <c r="D3008" s="15">
        <v>2007</v>
      </c>
      <c r="E3008" s="15"/>
      <c r="F3008" s="15" t="s">
        <v>962</v>
      </c>
      <c r="G3008" s="17"/>
      <c r="H3008" s="17"/>
      <c r="I3008" s="17"/>
      <c r="J3008" s="17">
        <v>0</v>
      </c>
      <c r="K3008" s="17">
        <v>0</v>
      </c>
      <c r="L3008" s="17">
        <v>0</v>
      </c>
      <c r="M3008" s="17">
        <v>0</v>
      </c>
      <c r="N3008" s="17">
        <v>0</v>
      </c>
    </row>
    <row r="3009" spans="2:14">
      <c r="B3009" s="15" t="s">
        <v>970</v>
      </c>
      <c r="C3009" s="16">
        <v>39268</v>
      </c>
      <c r="D3009" s="15">
        <v>2007</v>
      </c>
      <c r="E3009" s="15"/>
      <c r="F3009" s="15" t="s">
        <v>963</v>
      </c>
      <c r="G3009" s="17"/>
      <c r="H3009" s="17"/>
      <c r="I3009" s="17"/>
      <c r="J3009" s="17">
        <v>0</v>
      </c>
      <c r="K3009" s="17">
        <v>2366.88</v>
      </c>
      <c r="L3009" s="17">
        <v>5547.86</v>
      </c>
      <c r="M3009" s="17">
        <v>6715.26</v>
      </c>
      <c r="N3009" s="17">
        <v>6715.26</v>
      </c>
    </row>
    <row r="3010" spans="2:14">
      <c r="B3010" s="15" t="s">
        <v>971</v>
      </c>
      <c r="C3010" s="16">
        <v>39274</v>
      </c>
      <c r="D3010" s="15">
        <v>2007</v>
      </c>
      <c r="E3010" s="15"/>
      <c r="F3010" s="15" t="s">
        <v>961</v>
      </c>
      <c r="G3010" s="17"/>
      <c r="H3010" s="17"/>
      <c r="I3010" s="17"/>
      <c r="J3010" s="17">
        <v>0</v>
      </c>
      <c r="K3010" s="17">
        <v>0</v>
      </c>
      <c r="L3010" s="17">
        <v>0</v>
      </c>
      <c r="M3010" s="17">
        <v>0</v>
      </c>
      <c r="N3010" s="17">
        <v>0</v>
      </c>
    </row>
    <row r="3011" spans="2:14">
      <c r="B3011" s="15" t="s">
        <v>971</v>
      </c>
      <c r="C3011" s="16">
        <v>39274</v>
      </c>
      <c r="D3011" s="15">
        <v>2007</v>
      </c>
      <c r="E3011" s="15"/>
      <c r="F3011" s="15" t="s">
        <v>962</v>
      </c>
      <c r="G3011" s="17"/>
      <c r="H3011" s="17"/>
      <c r="I3011" s="17"/>
      <c r="J3011" s="17">
        <v>0</v>
      </c>
      <c r="K3011" s="17">
        <v>0</v>
      </c>
      <c r="L3011" s="17">
        <v>0</v>
      </c>
      <c r="M3011" s="17">
        <v>0</v>
      </c>
      <c r="N3011" s="17">
        <v>0</v>
      </c>
    </row>
    <row r="3012" spans="2:14">
      <c r="B3012" s="15" t="s">
        <v>971</v>
      </c>
      <c r="C3012" s="16">
        <v>39274</v>
      </c>
      <c r="D3012" s="15">
        <v>2007</v>
      </c>
      <c r="E3012" s="15"/>
      <c r="F3012" s="15" t="s">
        <v>963</v>
      </c>
      <c r="G3012" s="17"/>
      <c r="H3012" s="17"/>
      <c r="I3012" s="17"/>
      <c r="J3012" s="17">
        <v>2143.58</v>
      </c>
      <c r="K3012" s="17">
        <v>2542.7199999999998</v>
      </c>
      <c r="L3012" s="17">
        <v>3349.49</v>
      </c>
      <c r="M3012" s="17">
        <v>3349.49</v>
      </c>
      <c r="N3012" s="17">
        <v>3349.49</v>
      </c>
    </row>
    <row r="3013" spans="2:14">
      <c r="B3013" s="15" t="s">
        <v>972</v>
      </c>
      <c r="C3013" s="16">
        <v>39281</v>
      </c>
      <c r="D3013" s="15">
        <v>2007</v>
      </c>
      <c r="E3013" s="15"/>
      <c r="F3013" s="15" t="s">
        <v>961</v>
      </c>
      <c r="G3013" s="17"/>
      <c r="H3013" s="17"/>
      <c r="I3013" s="17"/>
      <c r="J3013" s="17">
        <v>0</v>
      </c>
      <c r="K3013" s="17">
        <v>5121.08</v>
      </c>
      <c r="L3013" s="17">
        <v>5121.08</v>
      </c>
      <c r="M3013" s="17">
        <v>5121.08</v>
      </c>
      <c r="N3013" s="17">
        <v>5121.08</v>
      </c>
    </row>
    <row r="3014" spans="2:14">
      <c r="B3014" s="15" t="s">
        <v>972</v>
      </c>
      <c r="C3014" s="16">
        <v>39281</v>
      </c>
      <c r="D3014" s="15">
        <v>2007</v>
      </c>
      <c r="E3014" s="15"/>
      <c r="F3014" s="15" t="s">
        <v>962</v>
      </c>
      <c r="G3014" s="17"/>
      <c r="H3014" s="17"/>
      <c r="I3014" s="17"/>
      <c r="J3014" s="17">
        <v>2911.85</v>
      </c>
      <c r="K3014" s="17">
        <v>0</v>
      </c>
      <c r="L3014" s="17">
        <v>0</v>
      </c>
      <c r="M3014" s="17">
        <v>0</v>
      </c>
      <c r="N3014" s="17">
        <v>0</v>
      </c>
    </row>
    <row r="3015" spans="2:14">
      <c r="B3015" s="15" t="s">
        <v>972</v>
      </c>
      <c r="C3015" s="16">
        <v>39281</v>
      </c>
      <c r="D3015" s="15">
        <v>2007</v>
      </c>
      <c r="E3015" s="15"/>
      <c r="F3015" s="15" t="s">
        <v>963</v>
      </c>
      <c r="G3015" s="17"/>
      <c r="H3015" s="17"/>
      <c r="I3015" s="17"/>
      <c r="J3015" s="17">
        <v>2911.85</v>
      </c>
      <c r="K3015" s="17">
        <v>5121.08</v>
      </c>
      <c r="L3015" s="17">
        <v>5121.08</v>
      </c>
      <c r="M3015" s="17">
        <v>5121.08</v>
      </c>
      <c r="N3015" s="17">
        <v>5121.08</v>
      </c>
    </row>
    <row r="3016" spans="2:14">
      <c r="B3016" s="15" t="s">
        <v>973</v>
      </c>
      <c r="C3016" s="16">
        <v>39279</v>
      </c>
      <c r="D3016" s="15">
        <v>2007</v>
      </c>
      <c r="E3016" s="15"/>
      <c r="F3016" s="15" t="s">
        <v>961</v>
      </c>
      <c r="G3016" s="17"/>
      <c r="H3016" s="17"/>
      <c r="I3016" s="17"/>
      <c r="J3016" s="17">
        <v>0</v>
      </c>
      <c r="K3016" s="17">
        <v>0</v>
      </c>
      <c r="L3016" s="17">
        <v>274972.28999999998</v>
      </c>
      <c r="M3016" s="17">
        <v>274972.28999999998</v>
      </c>
      <c r="N3016" s="17">
        <v>274972.28999999998</v>
      </c>
    </row>
    <row r="3017" spans="2:14">
      <c r="B3017" s="15" t="s">
        <v>973</v>
      </c>
      <c r="C3017" s="16">
        <v>39279</v>
      </c>
      <c r="D3017" s="15">
        <v>2007</v>
      </c>
      <c r="E3017" s="15"/>
      <c r="F3017" s="15" t="s">
        <v>962</v>
      </c>
      <c r="G3017" s="17"/>
      <c r="H3017" s="17"/>
      <c r="I3017" s="17"/>
      <c r="J3017" s="17">
        <v>332500</v>
      </c>
      <c r="K3017" s="17">
        <v>332500</v>
      </c>
      <c r="L3017" s="17">
        <v>0</v>
      </c>
      <c r="M3017" s="17">
        <v>0</v>
      </c>
      <c r="N3017" s="17">
        <v>0</v>
      </c>
    </row>
    <row r="3018" spans="2:14">
      <c r="B3018" s="15" t="s">
        <v>973</v>
      </c>
      <c r="C3018" s="16">
        <v>39279</v>
      </c>
      <c r="D3018" s="15">
        <v>2007</v>
      </c>
      <c r="E3018" s="15"/>
      <c r="F3018" s="15" t="s">
        <v>963</v>
      </c>
      <c r="G3018" s="17"/>
      <c r="H3018" s="17"/>
      <c r="I3018" s="17"/>
      <c r="J3018" s="17">
        <v>332500</v>
      </c>
      <c r="K3018" s="17">
        <v>332500</v>
      </c>
      <c r="L3018" s="17">
        <v>307698.44</v>
      </c>
      <c r="M3018" s="17">
        <v>307698.44</v>
      </c>
      <c r="N3018" s="17">
        <v>307698.44</v>
      </c>
    </row>
    <row r="3019" spans="2:14">
      <c r="B3019" s="15" t="s">
        <v>974</v>
      </c>
      <c r="C3019" s="16">
        <v>39283</v>
      </c>
      <c r="D3019" s="15">
        <v>2007</v>
      </c>
      <c r="E3019" s="15"/>
      <c r="F3019" s="15" t="s">
        <v>961</v>
      </c>
      <c r="G3019" s="17"/>
      <c r="H3019" s="17"/>
      <c r="I3019" s="17"/>
      <c r="J3019" s="17">
        <v>0</v>
      </c>
      <c r="K3019" s="17">
        <v>0</v>
      </c>
      <c r="L3019" s="17">
        <v>0</v>
      </c>
      <c r="M3019" s="17">
        <v>0</v>
      </c>
      <c r="N3019" s="17">
        <v>0</v>
      </c>
    </row>
    <row r="3020" spans="2:14">
      <c r="B3020" s="15" t="s">
        <v>974</v>
      </c>
      <c r="C3020" s="16">
        <v>39283</v>
      </c>
      <c r="D3020" s="15">
        <v>2007</v>
      </c>
      <c r="E3020" s="15"/>
      <c r="F3020" s="15" t="s">
        <v>962</v>
      </c>
      <c r="G3020" s="17"/>
      <c r="H3020" s="17"/>
      <c r="I3020" s="17"/>
      <c r="J3020" s="17">
        <v>0</v>
      </c>
      <c r="K3020" s="17">
        <v>0</v>
      </c>
      <c r="L3020" s="17">
        <v>0</v>
      </c>
      <c r="M3020" s="17">
        <v>0</v>
      </c>
      <c r="N3020" s="17">
        <v>0</v>
      </c>
    </row>
    <row r="3021" spans="2:14">
      <c r="B3021" s="15" t="s">
        <v>974</v>
      </c>
      <c r="C3021" s="16">
        <v>39283</v>
      </c>
      <c r="D3021" s="15">
        <v>2007</v>
      </c>
      <c r="E3021" s="15"/>
      <c r="F3021" s="15" t="s">
        <v>963</v>
      </c>
      <c r="G3021" s="17"/>
      <c r="H3021" s="17"/>
      <c r="I3021" s="17"/>
      <c r="J3021" s="17">
        <v>510.34</v>
      </c>
      <c r="K3021" s="17">
        <v>5141.18</v>
      </c>
      <c r="L3021" s="17">
        <v>6952.18</v>
      </c>
      <c r="M3021" s="17">
        <v>6952.18</v>
      </c>
      <c r="N3021" s="17">
        <v>6952.18</v>
      </c>
    </row>
    <row r="3022" spans="2:14">
      <c r="B3022" s="15" t="s">
        <v>975</v>
      </c>
      <c r="C3022" s="16">
        <v>39274</v>
      </c>
      <c r="D3022" s="15">
        <v>2007</v>
      </c>
      <c r="E3022" s="15"/>
      <c r="F3022" s="15" t="s">
        <v>961</v>
      </c>
      <c r="G3022" s="17"/>
      <c r="H3022" s="17"/>
      <c r="I3022" s="17"/>
      <c r="J3022" s="17">
        <v>909.11</v>
      </c>
      <c r="K3022" s="17">
        <v>909.11</v>
      </c>
      <c r="L3022" s="17">
        <v>909.11</v>
      </c>
      <c r="M3022" s="17">
        <v>909.11</v>
      </c>
      <c r="N3022" s="17">
        <v>909.11</v>
      </c>
    </row>
    <row r="3023" spans="2:14">
      <c r="B3023" s="15" t="s">
        <v>975</v>
      </c>
      <c r="C3023" s="16">
        <v>39274</v>
      </c>
      <c r="D3023" s="15">
        <v>2007</v>
      </c>
      <c r="E3023" s="15"/>
      <c r="F3023" s="15" t="s">
        <v>962</v>
      </c>
      <c r="G3023" s="17"/>
      <c r="H3023" s="17"/>
      <c r="I3023" s="17"/>
      <c r="J3023" s="17">
        <v>0</v>
      </c>
      <c r="K3023" s="17">
        <v>0</v>
      </c>
      <c r="L3023" s="17">
        <v>0</v>
      </c>
      <c r="M3023" s="17">
        <v>0</v>
      </c>
      <c r="N3023" s="17">
        <v>0</v>
      </c>
    </row>
    <row r="3024" spans="2:14">
      <c r="B3024" s="15" t="s">
        <v>975</v>
      </c>
      <c r="C3024" s="16">
        <v>39274</v>
      </c>
      <c r="D3024" s="15">
        <v>2007</v>
      </c>
      <c r="E3024" s="15"/>
      <c r="F3024" s="15" t="s">
        <v>963</v>
      </c>
      <c r="G3024" s="17"/>
      <c r="H3024" s="17"/>
      <c r="I3024" s="17"/>
      <c r="J3024" s="17">
        <v>909.06</v>
      </c>
      <c r="K3024" s="17">
        <v>909.06</v>
      </c>
      <c r="L3024" s="17">
        <v>909.06</v>
      </c>
      <c r="M3024" s="17">
        <v>909.06</v>
      </c>
      <c r="N3024" s="17">
        <v>909.06</v>
      </c>
    </row>
    <row r="3025" spans="2:14">
      <c r="B3025" s="15" t="s">
        <v>976</v>
      </c>
      <c r="C3025" s="16">
        <v>39291</v>
      </c>
      <c r="D3025" s="15">
        <v>2007</v>
      </c>
      <c r="E3025" s="15"/>
      <c r="F3025" s="15" t="s">
        <v>961</v>
      </c>
      <c r="G3025" s="17"/>
      <c r="H3025" s="17"/>
      <c r="I3025" s="17"/>
      <c r="J3025" s="17">
        <v>0</v>
      </c>
      <c r="K3025" s="17">
        <v>0</v>
      </c>
      <c r="L3025" s="17">
        <v>0</v>
      </c>
      <c r="M3025" s="17">
        <v>0</v>
      </c>
      <c r="N3025" s="17">
        <v>0</v>
      </c>
    </row>
    <row r="3026" spans="2:14">
      <c r="B3026" s="15" t="s">
        <v>976</v>
      </c>
      <c r="C3026" s="16">
        <v>39291</v>
      </c>
      <c r="D3026" s="15">
        <v>2007</v>
      </c>
      <c r="E3026" s="15"/>
      <c r="F3026" s="15" t="s">
        <v>962</v>
      </c>
      <c r="G3026" s="17"/>
      <c r="H3026" s="17"/>
      <c r="I3026" s="17"/>
      <c r="J3026" s="17">
        <v>0</v>
      </c>
      <c r="K3026" s="17">
        <v>0</v>
      </c>
      <c r="L3026" s="17">
        <v>0</v>
      </c>
      <c r="M3026" s="17">
        <v>0</v>
      </c>
      <c r="N3026" s="17">
        <v>0</v>
      </c>
    </row>
    <row r="3027" spans="2:14">
      <c r="B3027" s="15" t="s">
        <v>976</v>
      </c>
      <c r="C3027" s="16">
        <v>39291</v>
      </c>
      <c r="D3027" s="15">
        <v>2007</v>
      </c>
      <c r="E3027" s="15"/>
      <c r="F3027" s="15" t="s">
        <v>963</v>
      </c>
      <c r="G3027" s="17"/>
      <c r="H3027" s="17"/>
      <c r="I3027" s="17"/>
      <c r="J3027" s="17">
        <v>1732.71</v>
      </c>
      <c r="K3027" s="17">
        <v>2115.7399999999998</v>
      </c>
      <c r="L3027" s="17">
        <v>2205.88</v>
      </c>
      <c r="M3027" s="17">
        <v>2205.88</v>
      </c>
      <c r="N3027" s="17">
        <v>2205.88</v>
      </c>
    </row>
    <row r="3028" spans="2:14">
      <c r="B3028" s="15" t="s">
        <v>977</v>
      </c>
      <c r="C3028" s="16">
        <v>39289</v>
      </c>
      <c r="D3028" s="15">
        <v>2007</v>
      </c>
      <c r="E3028" s="15"/>
      <c r="F3028" s="15" t="s">
        <v>961</v>
      </c>
      <c r="G3028" s="17"/>
      <c r="H3028" s="17"/>
      <c r="I3028" s="17"/>
      <c r="J3028" s="17">
        <v>775.02</v>
      </c>
      <c r="K3028" s="17">
        <v>775.02</v>
      </c>
      <c r="L3028" s="17">
        <v>775.02</v>
      </c>
      <c r="M3028" s="17">
        <v>775.02</v>
      </c>
      <c r="N3028" s="17">
        <v>775.02</v>
      </c>
    </row>
    <row r="3029" spans="2:14">
      <c r="B3029" s="15" t="s">
        <v>977</v>
      </c>
      <c r="C3029" s="16">
        <v>39289</v>
      </c>
      <c r="D3029" s="15">
        <v>2007</v>
      </c>
      <c r="E3029" s="15"/>
      <c r="F3029" s="15" t="s">
        <v>962</v>
      </c>
      <c r="G3029" s="17"/>
      <c r="H3029" s="17"/>
      <c r="I3029" s="17"/>
      <c r="J3029" s="17">
        <v>0</v>
      </c>
      <c r="K3029" s="17">
        <v>0</v>
      </c>
      <c r="L3029" s="17">
        <v>0</v>
      </c>
      <c r="M3029" s="17">
        <v>0</v>
      </c>
      <c r="N3029" s="17">
        <v>0</v>
      </c>
    </row>
    <row r="3030" spans="2:14">
      <c r="B3030" s="15" t="s">
        <v>977</v>
      </c>
      <c r="C3030" s="16">
        <v>39289</v>
      </c>
      <c r="D3030" s="15">
        <v>2007</v>
      </c>
      <c r="E3030" s="15"/>
      <c r="F3030" s="15" t="s">
        <v>963</v>
      </c>
      <c r="G3030" s="17"/>
      <c r="H3030" s="17"/>
      <c r="I3030" s="17"/>
      <c r="J3030" s="17">
        <v>775.02</v>
      </c>
      <c r="K3030" s="17">
        <v>775.02</v>
      </c>
      <c r="L3030" s="17">
        <v>775.02</v>
      </c>
      <c r="M3030" s="17">
        <v>775.02</v>
      </c>
      <c r="N3030" s="17">
        <v>775.02</v>
      </c>
    </row>
    <row r="3031" spans="2:14">
      <c r="B3031" s="15" t="s">
        <v>978</v>
      </c>
      <c r="C3031" s="16">
        <v>39302</v>
      </c>
      <c r="D3031" s="15">
        <v>2007</v>
      </c>
      <c r="E3031" s="15"/>
      <c r="F3031" s="15" t="s">
        <v>961</v>
      </c>
      <c r="G3031" s="17"/>
      <c r="H3031" s="17"/>
      <c r="I3031" s="17"/>
      <c r="J3031" s="17">
        <v>1642.77</v>
      </c>
      <c r="K3031" s="17">
        <v>1642.77</v>
      </c>
      <c r="L3031" s="17">
        <v>1642.77</v>
      </c>
      <c r="M3031" s="17">
        <v>1642.77</v>
      </c>
      <c r="N3031" s="17">
        <v>1642.77</v>
      </c>
    </row>
    <row r="3032" spans="2:14">
      <c r="B3032" s="15" t="s">
        <v>978</v>
      </c>
      <c r="C3032" s="16">
        <v>39302</v>
      </c>
      <c r="D3032" s="15">
        <v>2007</v>
      </c>
      <c r="E3032" s="15"/>
      <c r="F3032" s="15" t="s">
        <v>962</v>
      </c>
      <c r="G3032" s="17"/>
      <c r="H3032" s="17"/>
      <c r="I3032" s="17"/>
      <c r="J3032" s="17">
        <v>0.01</v>
      </c>
      <c r="K3032" s="17">
        <v>0.01</v>
      </c>
      <c r="L3032" s="17">
        <v>0.01</v>
      </c>
      <c r="M3032" s="17">
        <v>0.01</v>
      </c>
      <c r="N3032" s="17">
        <v>0.01</v>
      </c>
    </row>
    <row r="3033" spans="2:14">
      <c r="B3033" s="15" t="s">
        <v>978</v>
      </c>
      <c r="C3033" s="16">
        <v>39302</v>
      </c>
      <c r="D3033" s="15">
        <v>2007</v>
      </c>
      <c r="E3033" s="15"/>
      <c r="F3033" s="15" t="s">
        <v>963</v>
      </c>
      <c r="G3033" s="17"/>
      <c r="H3033" s="17"/>
      <c r="I3033" s="17"/>
      <c r="J3033" s="17">
        <v>1642.78</v>
      </c>
      <c r="K3033" s="17">
        <v>1642.78</v>
      </c>
      <c r="L3033" s="17">
        <v>1642.78</v>
      </c>
      <c r="M3033" s="17">
        <v>1642.78</v>
      </c>
      <c r="N3033" s="17">
        <v>1642.78</v>
      </c>
    </row>
    <row r="3034" spans="2:14">
      <c r="B3034" s="15" t="s">
        <v>979</v>
      </c>
      <c r="C3034" s="16">
        <v>39303</v>
      </c>
      <c r="D3034" s="15">
        <v>2007</v>
      </c>
      <c r="E3034" s="15"/>
      <c r="F3034" s="15" t="s">
        <v>961</v>
      </c>
      <c r="G3034" s="17"/>
      <c r="H3034" s="17"/>
      <c r="I3034" s="17"/>
      <c r="J3034" s="17">
        <v>0</v>
      </c>
      <c r="K3034" s="17">
        <v>0</v>
      </c>
      <c r="L3034" s="17">
        <v>0</v>
      </c>
      <c r="M3034" s="17">
        <v>0</v>
      </c>
      <c r="N3034" s="17">
        <v>0</v>
      </c>
    </row>
    <row r="3035" spans="2:14">
      <c r="B3035" s="15" t="s">
        <v>979</v>
      </c>
      <c r="C3035" s="16">
        <v>39303</v>
      </c>
      <c r="D3035" s="15">
        <v>2007</v>
      </c>
      <c r="E3035" s="15"/>
      <c r="F3035" s="15" t="s">
        <v>962</v>
      </c>
      <c r="G3035" s="17"/>
      <c r="H3035" s="17"/>
      <c r="I3035" s="17"/>
      <c r="J3035" s="17">
        <v>148200</v>
      </c>
      <c r="K3035" s="17">
        <v>148200</v>
      </c>
      <c r="L3035" s="17">
        <v>0</v>
      </c>
      <c r="M3035" s="17">
        <v>0</v>
      </c>
      <c r="N3035" s="17">
        <v>0</v>
      </c>
    </row>
    <row r="3036" spans="2:14">
      <c r="B3036" s="15" t="s">
        <v>979</v>
      </c>
      <c r="C3036" s="16">
        <v>39303</v>
      </c>
      <c r="D3036" s="15">
        <v>2007</v>
      </c>
      <c r="E3036" s="15"/>
      <c r="F3036" s="15" t="s">
        <v>963</v>
      </c>
      <c r="G3036" s="17"/>
      <c r="H3036" s="17"/>
      <c r="I3036" s="17"/>
      <c r="J3036" s="17">
        <v>148200</v>
      </c>
      <c r="K3036" s="17">
        <v>148200</v>
      </c>
      <c r="L3036" s="17">
        <v>6151.04</v>
      </c>
      <c r="M3036" s="17">
        <v>6151.04</v>
      </c>
      <c r="N3036" s="17">
        <v>6151.04</v>
      </c>
    </row>
    <row r="3037" spans="2:14">
      <c r="B3037" s="15" t="s">
        <v>980</v>
      </c>
      <c r="C3037" s="16">
        <v>39300</v>
      </c>
      <c r="D3037" s="15">
        <v>2007</v>
      </c>
      <c r="E3037" s="15"/>
      <c r="F3037" s="15" t="s">
        <v>961</v>
      </c>
      <c r="G3037" s="17"/>
      <c r="H3037" s="17"/>
      <c r="I3037" s="17"/>
      <c r="J3037" s="17">
        <v>0</v>
      </c>
      <c r="K3037" s="17">
        <v>0</v>
      </c>
      <c r="L3037" s="17">
        <v>0</v>
      </c>
      <c r="M3037" s="17">
        <v>0</v>
      </c>
      <c r="N3037" s="17">
        <v>0</v>
      </c>
    </row>
    <row r="3038" spans="2:14">
      <c r="B3038" s="15" t="s">
        <v>980</v>
      </c>
      <c r="C3038" s="16">
        <v>39300</v>
      </c>
      <c r="D3038" s="15">
        <v>2007</v>
      </c>
      <c r="E3038" s="15"/>
      <c r="F3038" s="15" t="s">
        <v>962</v>
      </c>
      <c r="G3038" s="17"/>
      <c r="H3038" s="17"/>
      <c r="I3038" s="17"/>
      <c r="J3038" s="17">
        <v>0</v>
      </c>
      <c r="K3038" s="17">
        <v>0</v>
      </c>
      <c r="L3038" s="17">
        <v>0</v>
      </c>
      <c r="M3038" s="17">
        <v>0</v>
      </c>
      <c r="N3038" s="17">
        <v>0</v>
      </c>
    </row>
    <row r="3039" spans="2:14">
      <c r="B3039" s="15" t="s">
        <v>980</v>
      </c>
      <c r="C3039" s="16">
        <v>39300</v>
      </c>
      <c r="D3039" s="15">
        <v>2007</v>
      </c>
      <c r="E3039" s="15"/>
      <c r="F3039" s="15" t="s">
        <v>963</v>
      </c>
      <c r="G3039" s="17"/>
      <c r="H3039" s="17"/>
      <c r="I3039" s="17"/>
      <c r="J3039" s="17">
        <v>0</v>
      </c>
      <c r="K3039" s="17">
        <v>2910.29</v>
      </c>
      <c r="L3039" s="17">
        <v>3191.46</v>
      </c>
      <c r="M3039" s="17">
        <v>3191.46</v>
      </c>
      <c r="N3039" s="17">
        <v>3191.46</v>
      </c>
    </row>
    <row r="3040" spans="2:14">
      <c r="B3040" s="15" t="s">
        <v>981</v>
      </c>
      <c r="C3040" s="16">
        <v>39290</v>
      </c>
      <c r="D3040" s="15">
        <v>2007</v>
      </c>
      <c r="E3040" s="15"/>
      <c r="F3040" s="15" t="s">
        <v>961</v>
      </c>
      <c r="G3040" s="17"/>
      <c r="H3040" s="17"/>
      <c r="I3040" s="17"/>
      <c r="J3040" s="17">
        <v>1338.6</v>
      </c>
      <c r="K3040" s="17">
        <v>1338.6</v>
      </c>
      <c r="L3040" s="17">
        <v>1338.6</v>
      </c>
      <c r="M3040" s="17">
        <v>1338.6</v>
      </c>
      <c r="N3040" s="17">
        <v>1338.6</v>
      </c>
    </row>
    <row r="3041" spans="2:14">
      <c r="B3041" s="15" t="s">
        <v>981</v>
      </c>
      <c r="C3041" s="16">
        <v>39290</v>
      </c>
      <c r="D3041" s="15">
        <v>2007</v>
      </c>
      <c r="E3041" s="15"/>
      <c r="F3041" s="15" t="s">
        <v>962</v>
      </c>
      <c r="G3041" s="17"/>
      <c r="H3041" s="17"/>
      <c r="I3041" s="17"/>
      <c r="J3041" s="17">
        <v>0</v>
      </c>
      <c r="K3041" s="17">
        <v>0</v>
      </c>
      <c r="L3041" s="17">
        <v>0</v>
      </c>
      <c r="M3041" s="17">
        <v>0</v>
      </c>
      <c r="N3041" s="17">
        <v>0</v>
      </c>
    </row>
    <row r="3042" spans="2:14">
      <c r="B3042" s="15" t="s">
        <v>981</v>
      </c>
      <c r="C3042" s="16">
        <v>39290</v>
      </c>
      <c r="D3042" s="15">
        <v>2007</v>
      </c>
      <c r="E3042" s="15"/>
      <c r="F3042" s="15" t="s">
        <v>963</v>
      </c>
      <c r="G3042" s="17"/>
      <c r="H3042" s="17"/>
      <c r="I3042" s="17"/>
      <c r="J3042" s="17">
        <v>1338.6</v>
      </c>
      <c r="K3042" s="17">
        <v>1338.6</v>
      </c>
      <c r="L3042" s="17">
        <v>1338.6</v>
      </c>
      <c r="M3042" s="17">
        <v>1338.6</v>
      </c>
      <c r="N3042" s="17">
        <v>1338.6</v>
      </c>
    </row>
    <row r="3043" spans="2:14">
      <c r="B3043" s="15" t="s">
        <v>982</v>
      </c>
      <c r="C3043" s="16">
        <v>39277</v>
      </c>
      <c r="D3043" s="15">
        <v>2007</v>
      </c>
      <c r="E3043" s="15"/>
      <c r="F3043" s="15" t="s">
        <v>961</v>
      </c>
      <c r="G3043" s="17"/>
      <c r="H3043" s="17"/>
      <c r="I3043" s="17"/>
      <c r="J3043" s="17">
        <v>1385.8</v>
      </c>
      <c r="K3043" s="17">
        <v>1385.8</v>
      </c>
      <c r="L3043" s="17">
        <v>1385.8</v>
      </c>
      <c r="M3043" s="17">
        <v>1385.8</v>
      </c>
      <c r="N3043" s="17">
        <v>1385.8</v>
      </c>
    </row>
    <row r="3044" spans="2:14">
      <c r="B3044" s="15" t="s">
        <v>982</v>
      </c>
      <c r="C3044" s="16">
        <v>39277</v>
      </c>
      <c r="D3044" s="15">
        <v>2007</v>
      </c>
      <c r="E3044" s="15"/>
      <c r="F3044" s="15" t="s">
        <v>962</v>
      </c>
      <c r="G3044" s="17"/>
      <c r="H3044" s="17"/>
      <c r="I3044" s="17"/>
      <c r="J3044" s="17">
        <v>0</v>
      </c>
      <c r="K3044" s="17">
        <v>0</v>
      </c>
      <c r="L3044" s="17">
        <v>0</v>
      </c>
      <c r="M3044" s="17">
        <v>0</v>
      </c>
      <c r="N3044" s="17">
        <v>0</v>
      </c>
    </row>
    <row r="3045" spans="2:14">
      <c r="B3045" s="15" t="s">
        <v>982</v>
      </c>
      <c r="C3045" s="16">
        <v>39277</v>
      </c>
      <c r="D3045" s="15">
        <v>2007</v>
      </c>
      <c r="E3045" s="15"/>
      <c r="F3045" s="15" t="s">
        <v>963</v>
      </c>
      <c r="G3045" s="17"/>
      <c r="H3045" s="17"/>
      <c r="I3045" s="17"/>
      <c r="J3045" s="17">
        <v>1385.8</v>
      </c>
      <c r="K3045" s="17">
        <v>1385.8</v>
      </c>
      <c r="L3045" s="17">
        <v>1385.8</v>
      </c>
      <c r="M3045" s="17">
        <v>1385.8</v>
      </c>
      <c r="N3045" s="17">
        <v>1385.8</v>
      </c>
    </row>
    <row r="3046" spans="2:14">
      <c r="B3046" s="15" t="s">
        <v>983</v>
      </c>
      <c r="C3046" s="16">
        <v>39297</v>
      </c>
      <c r="D3046" s="15">
        <v>2007</v>
      </c>
      <c r="E3046" s="15"/>
      <c r="F3046" s="15" t="s">
        <v>961</v>
      </c>
      <c r="G3046" s="17"/>
      <c r="H3046" s="17"/>
      <c r="I3046" s="17"/>
      <c r="J3046" s="17">
        <v>2036.27</v>
      </c>
      <c r="K3046" s="17">
        <v>2036.27</v>
      </c>
      <c r="L3046" s="17">
        <v>2036.27</v>
      </c>
      <c r="M3046" s="17">
        <v>2036.27</v>
      </c>
      <c r="N3046" s="17">
        <v>2036.27</v>
      </c>
    </row>
    <row r="3047" spans="2:14">
      <c r="B3047" s="15" t="s">
        <v>983</v>
      </c>
      <c r="C3047" s="16">
        <v>39297</v>
      </c>
      <c r="D3047" s="15">
        <v>2007</v>
      </c>
      <c r="E3047" s="15"/>
      <c r="F3047" s="15" t="s">
        <v>962</v>
      </c>
      <c r="G3047" s="17"/>
      <c r="H3047" s="17"/>
      <c r="I3047" s="17"/>
      <c r="J3047" s="17">
        <v>0.01</v>
      </c>
      <c r="K3047" s="17">
        <v>0.01</v>
      </c>
      <c r="L3047" s="17">
        <v>0.01</v>
      </c>
      <c r="M3047" s="17">
        <v>0.01</v>
      </c>
      <c r="N3047" s="17">
        <v>0.01</v>
      </c>
    </row>
    <row r="3048" spans="2:14">
      <c r="B3048" s="15" t="s">
        <v>983</v>
      </c>
      <c r="C3048" s="16">
        <v>39297</v>
      </c>
      <c r="D3048" s="15">
        <v>2007</v>
      </c>
      <c r="E3048" s="15"/>
      <c r="F3048" s="15" t="s">
        <v>963</v>
      </c>
      <c r="G3048" s="17"/>
      <c r="H3048" s="17"/>
      <c r="I3048" s="17"/>
      <c r="J3048" s="17">
        <v>2036.28</v>
      </c>
      <c r="K3048" s="17">
        <v>2036.28</v>
      </c>
      <c r="L3048" s="17">
        <v>2036.28</v>
      </c>
      <c r="M3048" s="17">
        <v>2036.28</v>
      </c>
      <c r="N3048" s="17">
        <v>2036.28</v>
      </c>
    </row>
    <row r="3049" spans="2:14">
      <c r="B3049" s="15" t="s">
        <v>984</v>
      </c>
      <c r="C3049" s="16">
        <v>39304</v>
      </c>
      <c r="D3049" s="15">
        <v>2007</v>
      </c>
      <c r="E3049" s="15"/>
      <c r="F3049" s="15" t="s">
        <v>961</v>
      </c>
      <c r="G3049" s="17"/>
      <c r="H3049" s="17"/>
      <c r="I3049" s="17"/>
      <c r="J3049" s="17">
        <v>0</v>
      </c>
      <c r="K3049" s="17">
        <v>0</v>
      </c>
      <c r="L3049" s="17">
        <v>0</v>
      </c>
      <c r="M3049" s="17">
        <v>0</v>
      </c>
      <c r="N3049" s="17">
        <v>0</v>
      </c>
    </row>
    <row r="3050" spans="2:14">
      <c r="B3050" s="15" t="s">
        <v>984</v>
      </c>
      <c r="C3050" s="16">
        <v>39304</v>
      </c>
      <c r="D3050" s="15">
        <v>2007</v>
      </c>
      <c r="E3050" s="15"/>
      <c r="F3050" s="15" t="s">
        <v>962</v>
      </c>
      <c r="G3050" s="17"/>
      <c r="H3050" s="17"/>
      <c r="I3050" s="17"/>
      <c r="J3050" s="17">
        <v>0</v>
      </c>
      <c r="K3050" s="17">
        <v>0</v>
      </c>
      <c r="L3050" s="17">
        <v>0</v>
      </c>
      <c r="M3050" s="17">
        <v>0</v>
      </c>
      <c r="N3050" s="17">
        <v>0</v>
      </c>
    </row>
    <row r="3051" spans="2:14">
      <c r="B3051" s="15" t="s">
        <v>984</v>
      </c>
      <c r="C3051" s="16">
        <v>39304</v>
      </c>
      <c r="D3051" s="15">
        <v>2007</v>
      </c>
      <c r="E3051" s="15"/>
      <c r="F3051" s="15" t="s">
        <v>963</v>
      </c>
      <c r="G3051" s="17"/>
      <c r="H3051" s="17"/>
      <c r="I3051" s="17"/>
      <c r="J3051" s="17">
        <v>386.38</v>
      </c>
      <c r="K3051" s="17">
        <v>386.38</v>
      </c>
      <c r="L3051" s="17">
        <v>2451.42</v>
      </c>
      <c r="M3051" s="17">
        <v>2451.42</v>
      </c>
      <c r="N3051" s="17">
        <v>2451.42</v>
      </c>
    </row>
    <row r="3052" spans="2:14">
      <c r="B3052" s="15" t="s">
        <v>985</v>
      </c>
      <c r="C3052" s="16">
        <v>39301</v>
      </c>
      <c r="D3052" s="15">
        <v>2007</v>
      </c>
      <c r="E3052" s="15"/>
      <c r="F3052" s="15" t="s">
        <v>961</v>
      </c>
      <c r="G3052" s="17"/>
      <c r="H3052" s="17"/>
      <c r="I3052" s="17"/>
      <c r="J3052" s="17">
        <v>0</v>
      </c>
      <c r="K3052" s="17">
        <v>0</v>
      </c>
      <c r="L3052" s="17">
        <v>0</v>
      </c>
      <c r="M3052" s="17">
        <v>0</v>
      </c>
      <c r="N3052" s="17">
        <v>0</v>
      </c>
    </row>
    <row r="3053" spans="2:14">
      <c r="B3053" s="15" t="s">
        <v>985</v>
      </c>
      <c r="C3053" s="16">
        <v>39301</v>
      </c>
      <c r="D3053" s="15">
        <v>2007</v>
      </c>
      <c r="E3053" s="15"/>
      <c r="F3053" s="15" t="s">
        <v>962</v>
      </c>
      <c r="G3053" s="17"/>
      <c r="H3053" s="17"/>
      <c r="I3053" s="17"/>
      <c r="J3053" s="17">
        <v>0</v>
      </c>
      <c r="K3053" s="17">
        <v>0</v>
      </c>
      <c r="L3053" s="17">
        <v>0</v>
      </c>
      <c r="M3053" s="17">
        <v>0</v>
      </c>
      <c r="N3053" s="17">
        <v>0</v>
      </c>
    </row>
    <row r="3054" spans="2:14">
      <c r="B3054" s="15" t="s">
        <v>985</v>
      </c>
      <c r="C3054" s="16">
        <v>39301</v>
      </c>
      <c r="D3054" s="15">
        <v>2007</v>
      </c>
      <c r="E3054" s="15"/>
      <c r="F3054" s="15" t="s">
        <v>963</v>
      </c>
      <c r="G3054" s="17"/>
      <c r="H3054" s="17"/>
      <c r="I3054" s="17"/>
      <c r="J3054" s="17">
        <v>0</v>
      </c>
      <c r="K3054" s="17">
        <v>2317.3200000000002</v>
      </c>
      <c r="L3054" s="17">
        <v>2414.81</v>
      </c>
      <c r="M3054" s="17">
        <v>2414.81</v>
      </c>
      <c r="N3054" s="17">
        <v>2414.81</v>
      </c>
    </row>
    <row r="3055" spans="2:14">
      <c r="B3055" s="15" t="s">
        <v>986</v>
      </c>
      <c r="C3055" s="16">
        <v>39299</v>
      </c>
      <c r="D3055" s="15">
        <v>2007</v>
      </c>
      <c r="E3055" s="15"/>
      <c r="F3055" s="15" t="s">
        <v>961</v>
      </c>
      <c r="G3055" s="17"/>
      <c r="H3055" s="17"/>
      <c r="I3055" s="17"/>
      <c r="J3055" s="17">
        <v>0</v>
      </c>
      <c r="K3055" s="17">
        <v>0</v>
      </c>
      <c r="L3055" s="17">
        <v>0</v>
      </c>
      <c r="M3055" s="17">
        <v>0</v>
      </c>
      <c r="N3055" s="17">
        <v>0</v>
      </c>
    </row>
    <row r="3056" spans="2:14">
      <c r="B3056" s="15" t="s">
        <v>986</v>
      </c>
      <c r="C3056" s="16">
        <v>39299</v>
      </c>
      <c r="D3056" s="15">
        <v>2007</v>
      </c>
      <c r="E3056" s="15"/>
      <c r="F3056" s="15" t="s">
        <v>962</v>
      </c>
      <c r="G3056" s="17"/>
      <c r="H3056" s="17"/>
      <c r="I3056" s="17"/>
      <c r="J3056" s="17">
        <v>4037500</v>
      </c>
      <c r="K3056" s="17">
        <v>4037500</v>
      </c>
      <c r="L3056" s="17">
        <v>4037500</v>
      </c>
      <c r="M3056" s="17">
        <v>0</v>
      </c>
      <c r="N3056" s="17">
        <v>0</v>
      </c>
    </row>
    <row r="3057" spans="2:14">
      <c r="B3057" s="15" t="s">
        <v>986</v>
      </c>
      <c r="C3057" s="16">
        <v>39299</v>
      </c>
      <c r="D3057" s="15">
        <v>2007</v>
      </c>
      <c r="E3057" s="15"/>
      <c r="F3057" s="15" t="s">
        <v>963</v>
      </c>
      <c r="G3057" s="17"/>
      <c r="H3057" s="17"/>
      <c r="I3057" s="17"/>
      <c r="J3057" s="17">
        <v>4037500</v>
      </c>
      <c r="K3057" s="17">
        <v>4042507.38</v>
      </c>
      <c r="L3057" s="17">
        <v>4096164.34</v>
      </c>
      <c r="M3057" s="17">
        <v>58740.4</v>
      </c>
      <c r="N3057" s="17">
        <v>77260.7</v>
      </c>
    </row>
    <row r="3058" spans="2:14">
      <c r="B3058" s="15" t="s">
        <v>987</v>
      </c>
      <c r="C3058" s="16">
        <v>39311</v>
      </c>
      <c r="D3058" s="15">
        <v>2007</v>
      </c>
      <c r="E3058" s="15"/>
      <c r="F3058" s="15" t="s">
        <v>961</v>
      </c>
      <c r="G3058" s="17"/>
      <c r="H3058" s="17"/>
      <c r="I3058" s="17"/>
      <c r="J3058" s="17">
        <v>0</v>
      </c>
      <c r="K3058" s="17">
        <v>0</v>
      </c>
      <c r="L3058" s="17">
        <v>0</v>
      </c>
      <c r="M3058" s="17">
        <v>0</v>
      </c>
      <c r="N3058" s="17">
        <v>0</v>
      </c>
    </row>
    <row r="3059" spans="2:14">
      <c r="B3059" s="15" t="s">
        <v>987</v>
      </c>
      <c r="C3059" s="16">
        <v>39311</v>
      </c>
      <c r="D3059" s="15">
        <v>2007</v>
      </c>
      <c r="E3059" s="15"/>
      <c r="F3059" s="15" t="s">
        <v>962</v>
      </c>
      <c r="G3059" s="17"/>
      <c r="H3059" s="17"/>
      <c r="I3059" s="17"/>
      <c r="J3059" s="17">
        <v>0</v>
      </c>
      <c r="K3059" s="17">
        <v>0</v>
      </c>
      <c r="L3059" s="17">
        <v>0</v>
      </c>
      <c r="M3059" s="17">
        <v>0</v>
      </c>
      <c r="N3059" s="17">
        <v>0</v>
      </c>
    </row>
    <row r="3060" spans="2:14">
      <c r="B3060" s="15" t="s">
        <v>987</v>
      </c>
      <c r="C3060" s="16">
        <v>39311</v>
      </c>
      <c r="D3060" s="15">
        <v>2007</v>
      </c>
      <c r="E3060" s="15"/>
      <c r="F3060" s="15" t="s">
        <v>963</v>
      </c>
      <c r="G3060" s="17"/>
      <c r="H3060" s="17"/>
      <c r="I3060" s="17"/>
      <c r="J3060" s="17">
        <v>358.69</v>
      </c>
      <c r="K3060" s="17">
        <v>2771.12</v>
      </c>
      <c r="L3060" s="17">
        <v>2887.82</v>
      </c>
      <c r="M3060" s="17">
        <v>2887.82</v>
      </c>
      <c r="N3060" s="17">
        <v>2887.82</v>
      </c>
    </row>
    <row r="3061" spans="2:14">
      <c r="B3061" s="15" t="s">
        <v>988</v>
      </c>
      <c r="C3061" s="16">
        <v>39313</v>
      </c>
      <c r="D3061" s="15">
        <v>2007</v>
      </c>
      <c r="E3061" s="15"/>
      <c r="F3061" s="15" t="s">
        <v>961</v>
      </c>
      <c r="G3061" s="17"/>
      <c r="H3061" s="17"/>
      <c r="I3061" s="17"/>
      <c r="J3061" s="17">
        <v>0</v>
      </c>
      <c r="K3061" s="17">
        <v>1900000</v>
      </c>
      <c r="L3061" s="17">
        <v>1900000</v>
      </c>
      <c r="M3061" s="17">
        <v>1900000</v>
      </c>
      <c r="N3061" s="17">
        <v>1900000</v>
      </c>
    </row>
    <row r="3062" spans="2:14">
      <c r="B3062" s="15" t="s">
        <v>988</v>
      </c>
      <c r="C3062" s="16">
        <v>39313</v>
      </c>
      <c r="D3062" s="15">
        <v>2007</v>
      </c>
      <c r="E3062" s="15"/>
      <c r="F3062" s="15" t="s">
        <v>962</v>
      </c>
      <c r="G3062" s="17"/>
      <c r="H3062" s="17"/>
      <c r="I3062" s="17"/>
      <c r="J3062" s="17">
        <v>1900000</v>
      </c>
      <c r="K3062" s="17">
        <v>0</v>
      </c>
      <c r="L3062" s="17">
        <v>0</v>
      </c>
      <c r="M3062" s="17">
        <v>0</v>
      </c>
      <c r="N3062" s="17">
        <v>0</v>
      </c>
    </row>
    <row r="3063" spans="2:14">
      <c r="B3063" s="15" t="s">
        <v>988</v>
      </c>
      <c r="C3063" s="16">
        <v>39313</v>
      </c>
      <c r="D3063" s="15">
        <v>2007</v>
      </c>
      <c r="E3063" s="15"/>
      <c r="F3063" s="15" t="s">
        <v>963</v>
      </c>
      <c r="G3063" s="17"/>
      <c r="H3063" s="17"/>
      <c r="I3063" s="17"/>
      <c r="J3063" s="17">
        <v>1900000</v>
      </c>
      <c r="K3063" s="17">
        <v>1900000</v>
      </c>
      <c r="L3063" s="17">
        <v>1900000</v>
      </c>
      <c r="M3063" s="17">
        <v>1900000</v>
      </c>
      <c r="N3063" s="17">
        <v>1900000</v>
      </c>
    </row>
    <row r="3064" spans="2:14">
      <c r="B3064" s="15" t="s">
        <v>989</v>
      </c>
      <c r="C3064" s="16">
        <v>39272</v>
      </c>
      <c r="D3064" s="15">
        <v>2007</v>
      </c>
      <c r="E3064" s="15"/>
      <c r="F3064" s="15" t="s">
        <v>961</v>
      </c>
      <c r="G3064" s="17"/>
      <c r="H3064" s="17"/>
      <c r="I3064" s="17"/>
      <c r="J3064" s="17">
        <v>0</v>
      </c>
      <c r="K3064" s="17">
        <v>0</v>
      </c>
      <c r="L3064" s="17">
        <v>0</v>
      </c>
      <c r="M3064" s="17">
        <v>0</v>
      </c>
      <c r="N3064" s="17">
        <v>0</v>
      </c>
    </row>
    <row r="3065" spans="2:14">
      <c r="B3065" s="15" t="s">
        <v>989</v>
      </c>
      <c r="C3065" s="16">
        <v>39272</v>
      </c>
      <c r="D3065" s="15">
        <v>2007</v>
      </c>
      <c r="E3065" s="15"/>
      <c r="F3065" s="15" t="s">
        <v>962</v>
      </c>
      <c r="G3065" s="17"/>
      <c r="H3065" s="17"/>
      <c r="I3065" s="17"/>
      <c r="J3065" s="17">
        <v>0</v>
      </c>
      <c r="K3065" s="17">
        <v>0</v>
      </c>
      <c r="L3065" s="17">
        <v>0</v>
      </c>
      <c r="M3065" s="17">
        <v>0</v>
      </c>
      <c r="N3065" s="17">
        <v>0</v>
      </c>
    </row>
    <row r="3066" spans="2:14">
      <c r="B3066" s="15" t="s">
        <v>989</v>
      </c>
      <c r="C3066" s="16">
        <v>39272</v>
      </c>
      <c r="D3066" s="15">
        <v>2007</v>
      </c>
      <c r="E3066" s="15"/>
      <c r="F3066" s="15" t="s">
        <v>963</v>
      </c>
      <c r="G3066" s="17"/>
      <c r="H3066" s="17"/>
      <c r="I3066" s="17"/>
      <c r="J3066" s="17">
        <v>0</v>
      </c>
      <c r="K3066" s="17">
        <v>0</v>
      </c>
      <c r="L3066" s="17">
        <v>0</v>
      </c>
      <c r="M3066" s="17">
        <v>0</v>
      </c>
      <c r="N3066" s="17">
        <v>0</v>
      </c>
    </row>
    <row r="3067" spans="2:14">
      <c r="B3067" s="15" t="s">
        <v>990</v>
      </c>
      <c r="C3067" s="16">
        <v>39274</v>
      </c>
      <c r="D3067" s="15">
        <v>2007</v>
      </c>
      <c r="E3067" s="15"/>
      <c r="F3067" s="15" t="s">
        <v>961</v>
      </c>
      <c r="G3067" s="17"/>
      <c r="H3067" s="17"/>
      <c r="I3067" s="17"/>
      <c r="J3067" s="17">
        <v>0</v>
      </c>
      <c r="K3067" s="17">
        <v>201.4</v>
      </c>
      <c r="L3067" s="17">
        <v>201.4</v>
      </c>
      <c r="M3067" s="17">
        <v>201.4</v>
      </c>
      <c r="N3067" s="17">
        <v>201.4</v>
      </c>
    </row>
    <row r="3068" spans="2:14">
      <c r="B3068" s="15" t="s">
        <v>990</v>
      </c>
      <c r="C3068" s="16">
        <v>39274</v>
      </c>
      <c r="D3068" s="15">
        <v>2007</v>
      </c>
      <c r="E3068" s="15"/>
      <c r="F3068" s="15" t="s">
        <v>962</v>
      </c>
      <c r="G3068" s="17"/>
      <c r="H3068" s="17"/>
      <c r="I3068" s="17"/>
      <c r="J3068" s="17">
        <v>264.10000000000002</v>
      </c>
      <c r="K3068" s="17">
        <v>0</v>
      </c>
      <c r="L3068" s="17">
        <v>0</v>
      </c>
      <c r="M3068" s="17">
        <v>0</v>
      </c>
      <c r="N3068" s="17">
        <v>0</v>
      </c>
    </row>
    <row r="3069" spans="2:14">
      <c r="B3069" s="15" t="s">
        <v>990</v>
      </c>
      <c r="C3069" s="16">
        <v>39274</v>
      </c>
      <c r="D3069" s="15">
        <v>2007</v>
      </c>
      <c r="E3069" s="15"/>
      <c r="F3069" s="15" t="s">
        <v>963</v>
      </c>
      <c r="G3069" s="17"/>
      <c r="H3069" s="17"/>
      <c r="I3069" s="17"/>
      <c r="J3069" s="17">
        <v>264.10000000000002</v>
      </c>
      <c r="K3069" s="17">
        <v>201.4</v>
      </c>
      <c r="L3069" s="17">
        <v>201.4</v>
      </c>
      <c r="M3069" s="17">
        <v>201.4</v>
      </c>
      <c r="N3069" s="17">
        <v>201.4</v>
      </c>
    </row>
    <row r="3070" spans="2:14">
      <c r="B3070" s="15" t="s">
        <v>991</v>
      </c>
      <c r="C3070" s="16">
        <v>39289</v>
      </c>
      <c r="D3070" s="15">
        <v>2007</v>
      </c>
      <c r="E3070" s="15"/>
      <c r="F3070" s="15" t="s">
        <v>961</v>
      </c>
      <c r="G3070" s="17"/>
      <c r="H3070" s="17"/>
      <c r="I3070" s="17"/>
      <c r="J3070" s="17">
        <v>0</v>
      </c>
      <c r="K3070" s="17">
        <v>0</v>
      </c>
      <c r="L3070" s="17">
        <v>0</v>
      </c>
      <c r="M3070" s="17">
        <v>0</v>
      </c>
      <c r="N3070" s="17">
        <v>0</v>
      </c>
    </row>
    <row r="3071" spans="2:14">
      <c r="B3071" s="15" t="s">
        <v>991</v>
      </c>
      <c r="C3071" s="16">
        <v>39289</v>
      </c>
      <c r="D3071" s="15">
        <v>2007</v>
      </c>
      <c r="E3071" s="15"/>
      <c r="F3071" s="15" t="s">
        <v>962</v>
      </c>
      <c r="G3071" s="17"/>
      <c r="H3071" s="17"/>
      <c r="I3071" s="17"/>
      <c r="J3071" s="17">
        <v>0</v>
      </c>
      <c r="K3071" s="17">
        <v>0</v>
      </c>
      <c r="L3071" s="17">
        <v>0</v>
      </c>
      <c r="M3071" s="17">
        <v>0</v>
      </c>
      <c r="N3071" s="17">
        <v>0</v>
      </c>
    </row>
    <row r="3072" spans="2:14">
      <c r="B3072" s="15" t="s">
        <v>991</v>
      </c>
      <c r="C3072" s="16">
        <v>39289</v>
      </c>
      <c r="D3072" s="15">
        <v>2007</v>
      </c>
      <c r="E3072" s="15"/>
      <c r="F3072" s="15" t="s">
        <v>963</v>
      </c>
      <c r="G3072" s="17"/>
      <c r="H3072" s="17"/>
      <c r="I3072" s="17"/>
      <c r="J3072" s="17">
        <v>0</v>
      </c>
      <c r="K3072" s="17">
        <v>0</v>
      </c>
      <c r="L3072" s="17">
        <v>0</v>
      </c>
      <c r="M3072" s="17">
        <v>0</v>
      </c>
      <c r="N3072" s="17">
        <v>0</v>
      </c>
    </row>
    <row r="3073" spans="2:14">
      <c r="B3073" s="15" t="s">
        <v>992</v>
      </c>
      <c r="C3073" s="16">
        <v>39301</v>
      </c>
      <c r="D3073" s="15">
        <v>2007</v>
      </c>
      <c r="E3073" s="15"/>
      <c r="F3073" s="15" t="s">
        <v>961</v>
      </c>
      <c r="G3073" s="17"/>
      <c r="H3073" s="17"/>
      <c r="I3073" s="17"/>
      <c r="J3073" s="17">
        <v>1642.77</v>
      </c>
      <c r="K3073" s="17">
        <v>1642.77</v>
      </c>
      <c r="L3073" s="17">
        <v>1642.77</v>
      </c>
      <c r="M3073" s="17">
        <v>1642.77</v>
      </c>
      <c r="N3073" s="17">
        <v>1642.77</v>
      </c>
    </row>
    <row r="3074" spans="2:14">
      <c r="B3074" s="15" t="s">
        <v>992</v>
      </c>
      <c r="C3074" s="16">
        <v>39301</v>
      </c>
      <c r="D3074" s="15">
        <v>2007</v>
      </c>
      <c r="E3074" s="15"/>
      <c r="F3074" s="15" t="s">
        <v>962</v>
      </c>
      <c r="G3074" s="17"/>
      <c r="H3074" s="17"/>
      <c r="I3074" s="17"/>
      <c r="J3074" s="17">
        <v>0.01</v>
      </c>
      <c r="K3074" s="17">
        <v>0.01</v>
      </c>
      <c r="L3074" s="17">
        <v>0.01</v>
      </c>
      <c r="M3074" s="17">
        <v>0.01</v>
      </c>
      <c r="N3074" s="17">
        <v>0.01</v>
      </c>
    </row>
    <row r="3075" spans="2:14">
      <c r="B3075" s="15" t="s">
        <v>992</v>
      </c>
      <c r="C3075" s="16">
        <v>39301</v>
      </c>
      <c r="D3075" s="15">
        <v>2007</v>
      </c>
      <c r="E3075" s="15"/>
      <c r="F3075" s="15" t="s">
        <v>963</v>
      </c>
      <c r="G3075" s="17"/>
      <c r="H3075" s="17"/>
      <c r="I3075" s="17"/>
      <c r="J3075" s="17">
        <v>1642.78</v>
      </c>
      <c r="K3075" s="17">
        <v>1642.78</v>
      </c>
      <c r="L3075" s="17">
        <v>1642.78</v>
      </c>
      <c r="M3075" s="17">
        <v>1642.78</v>
      </c>
      <c r="N3075" s="17">
        <v>1642.78</v>
      </c>
    </row>
    <row r="3076" spans="2:14">
      <c r="B3076" s="15" t="s">
        <v>993</v>
      </c>
      <c r="C3076" s="16">
        <v>39309</v>
      </c>
      <c r="D3076" s="15">
        <v>2007</v>
      </c>
      <c r="E3076" s="15"/>
      <c r="F3076" s="15" t="s">
        <v>961</v>
      </c>
      <c r="G3076" s="17"/>
      <c r="H3076" s="17"/>
      <c r="I3076" s="17"/>
      <c r="J3076" s="17">
        <v>0</v>
      </c>
      <c r="K3076" s="17">
        <v>0</v>
      </c>
      <c r="L3076" s="17">
        <v>0</v>
      </c>
      <c r="M3076" s="17">
        <v>0</v>
      </c>
      <c r="N3076" s="17">
        <v>0</v>
      </c>
    </row>
    <row r="3077" spans="2:14">
      <c r="B3077" s="15" t="s">
        <v>993</v>
      </c>
      <c r="C3077" s="16">
        <v>39309</v>
      </c>
      <c r="D3077" s="15">
        <v>2007</v>
      </c>
      <c r="E3077" s="15"/>
      <c r="F3077" s="15" t="s">
        <v>962</v>
      </c>
      <c r="G3077" s="17"/>
      <c r="H3077" s="17"/>
      <c r="I3077" s="17"/>
      <c r="J3077" s="17">
        <v>0</v>
      </c>
      <c r="K3077" s="17">
        <v>0</v>
      </c>
      <c r="L3077" s="17">
        <v>0</v>
      </c>
      <c r="M3077" s="17">
        <v>0</v>
      </c>
      <c r="N3077" s="17">
        <v>0</v>
      </c>
    </row>
    <row r="3078" spans="2:14">
      <c r="B3078" s="15" t="s">
        <v>993</v>
      </c>
      <c r="C3078" s="16">
        <v>39309</v>
      </c>
      <c r="D3078" s="15">
        <v>2007</v>
      </c>
      <c r="E3078" s="15"/>
      <c r="F3078" s="15" t="s">
        <v>963</v>
      </c>
      <c r="G3078" s="17"/>
      <c r="H3078" s="17"/>
      <c r="I3078" s="17"/>
      <c r="J3078" s="17">
        <v>0</v>
      </c>
      <c r="K3078" s="17">
        <v>1877.9</v>
      </c>
      <c r="L3078" s="17">
        <v>2213.75</v>
      </c>
      <c r="M3078" s="17">
        <v>3940.69</v>
      </c>
      <c r="N3078" s="17">
        <v>3940.69</v>
      </c>
    </row>
    <row r="3079" spans="2:14">
      <c r="B3079" s="15" t="s">
        <v>994</v>
      </c>
      <c r="C3079" s="16">
        <v>39316</v>
      </c>
      <c r="D3079" s="15">
        <v>2007</v>
      </c>
      <c r="E3079" s="15"/>
      <c r="F3079" s="15" t="s">
        <v>961</v>
      </c>
      <c r="G3079" s="17"/>
      <c r="H3079" s="17"/>
      <c r="I3079" s="17"/>
      <c r="J3079" s="17">
        <v>0</v>
      </c>
      <c r="K3079" s="17">
        <v>0</v>
      </c>
      <c r="L3079" s="17">
        <v>0</v>
      </c>
      <c r="M3079" s="17">
        <v>413250</v>
      </c>
      <c r="N3079" s="17">
        <v>1459964.9200000002</v>
      </c>
    </row>
    <row r="3080" spans="2:14">
      <c r="B3080" s="15" t="s">
        <v>994</v>
      </c>
      <c r="C3080" s="16">
        <v>39316</v>
      </c>
      <c r="D3080" s="15">
        <v>2007</v>
      </c>
      <c r="E3080" s="15"/>
      <c r="F3080" s="15" t="s">
        <v>962</v>
      </c>
      <c r="G3080" s="17"/>
      <c r="H3080" s="17"/>
      <c r="I3080" s="17"/>
      <c r="J3080" s="17">
        <v>20615000</v>
      </c>
      <c r="K3080" s="17">
        <v>20496250</v>
      </c>
      <c r="L3080" s="17">
        <v>20496250</v>
      </c>
      <c r="M3080" s="17">
        <v>20083000</v>
      </c>
      <c r="N3080" s="17">
        <v>17204500.009999998</v>
      </c>
    </row>
    <row r="3081" spans="2:14">
      <c r="B3081" s="15" t="s">
        <v>994</v>
      </c>
      <c r="C3081" s="16">
        <v>39316</v>
      </c>
      <c r="D3081" s="15">
        <v>2007</v>
      </c>
      <c r="E3081" s="15"/>
      <c r="F3081" s="15" t="s">
        <v>963</v>
      </c>
      <c r="G3081" s="17"/>
      <c r="H3081" s="17"/>
      <c r="I3081" s="17"/>
      <c r="J3081" s="17">
        <v>20615000</v>
      </c>
      <c r="K3081" s="17">
        <v>20956578.289999999</v>
      </c>
      <c r="L3081" s="17">
        <v>21080083.670000002</v>
      </c>
      <c r="M3081" s="17">
        <v>21080083.670000002</v>
      </c>
      <c r="N3081" s="17">
        <v>19296629.939999998</v>
      </c>
    </row>
    <row r="3082" spans="2:14">
      <c r="B3082" s="15" t="s">
        <v>995</v>
      </c>
      <c r="C3082" s="16">
        <v>39283</v>
      </c>
      <c r="D3082" s="15">
        <v>2007</v>
      </c>
      <c r="E3082" s="15"/>
      <c r="F3082" s="15" t="s">
        <v>961</v>
      </c>
      <c r="G3082" s="17"/>
      <c r="H3082" s="17"/>
      <c r="I3082" s="17"/>
      <c r="J3082" s="17">
        <v>2044.18</v>
      </c>
      <c r="K3082" s="17">
        <v>2044.18</v>
      </c>
      <c r="L3082" s="17">
        <v>2044.18</v>
      </c>
      <c r="M3082" s="17">
        <v>2044.18</v>
      </c>
      <c r="N3082" s="17">
        <v>2044.18</v>
      </c>
    </row>
    <row r="3083" spans="2:14">
      <c r="B3083" s="15" t="s">
        <v>995</v>
      </c>
      <c r="C3083" s="16">
        <v>39283</v>
      </c>
      <c r="D3083" s="15">
        <v>2007</v>
      </c>
      <c r="E3083" s="15"/>
      <c r="F3083" s="15" t="s">
        <v>962</v>
      </c>
      <c r="G3083" s="17"/>
      <c r="H3083" s="17"/>
      <c r="I3083" s="17"/>
      <c r="J3083" s="17">
        <v>0</v>
      </c>
      <c r="K3083" s="17">
        <v>0</v>
      </c>
      <c r="L3083" s="17">
        <v>0</v>
      </c>
      <c r="M3083" s="17">
        <v>0</v>
      </c>
      <c r="N3083" s="17">
        <v>0</v>
      </c>
    </row>
    <row r="3084" spans="2:14">
      <c r="B3084" s="15" t="s">
        <v>995</v>
      </c>
      <c r="C3084" s="16">
        <v>39283</v>
      </c>
      <c r="D3084" s="15">
        <v>2007</v>
      </c>
      <c r="E3084" s="15"/>
      <c r="F3084" s="15" t="s">
        <v>963</v>
      </c>
      <c r="G3084" s="17"/>
      <c r="H3084" s="17"/>
      <c r="I3084" s="17"/>
      <c r="J3084" s="17">
        <v>2042.24</v>
      </c>
      <c r="K3084" s="17">
        <v>2042.24</v>
      </c>
      <c r="L3084" s="17">
        <v>2042.24</v>
      </c>
      <c r="M3084" s="17">
        <v>2042.24</v>
      </c>
      <c r="N3084" s="17">
        <v>2042.24</v>
      </c>
    </row>
    <row r="3085" spans="2:14">
      <c r="B3085" s="15" t="s">
        <v>996</v>
      </c>
      <c r="C3085" s="16">
        <v>39289</v>
      </c>
      <c r="D3085" s="15">
        <v>2007</v>
      </c>
      <c r="E3085" s="15"/>
      <c r="F3085" s="15" t="s">
        <v>961</v>
      </c>
      <c r="G3085" s="17"/>
      <c r="H3085" s="17"/>
      <c r="I3085" s="17"/>
      <c r="J3085" s="17">
        <v>2031.26</v>
      </c>
      <c r="K3085" s="17">
        <v>2031.26</v>
      </c>
      <c r="L3085" s="17">
        <v>2031.26</v>
      </c>
      <c r="M3085" s="17">
        <v>2031.26</v>
      </c>
      <c r="N3085" s="17">
        <v>2031.26</v>
      </c>
    </row>
    <row r="3086" spans="2:14">
      <c r="B3086" s="15" t="s">
        <v>996</v>
      </c>
      <c r="C3086" s="16">
        <v>39289</v>
      </c>
      <c r="D3086" s="15">
        <v>2007</v>
      </c>
      <c r="E3086" s="15"/>
      <c r="F3086" s="15" t="s">
        <v>962</v>
      </c>
      <c r="G3086" s="17"/>
      <c r="H3086" s="17"/>
      <c r="I3086" s="17"/>
      <c r="J3086" s="17">
        <v>0</v>
      </c>
      <c r="K3086" s="17">
        <v>0</v>
      </c>
      <c r="L3086" s="17">
        <v>0</v>
      </c>
      <c r="M3086" s="17">
        <v>0</v>
      </c>
      <c r="N3086" s="17">
        <v>0</v>
      </c>
    </row>
    <row r="3087" spans="2:14">
      <c r="B3087" s="15" t="s">
        <v>996</v>
      </c>
      <c r="C3087" s="16">
        <v>39289</v>
      </c>
      <c r="D3087" s="15">
        <v>2007</v>
      </c>
      <c r="E3087" s="15"/>
      <c r="F3087" s="15" t="s">
        <v>963</v>
      </c>
      <c r="G3087" s="17"/>
      <c r="H3087" s="17"/>
      <c r="I3087" s="17"/>
      <c r="J3087" s="17">
        <v>2012.75</v>
      </c>
      <c r="K3087" s="17">
        <v>2031.26</v>
      </c>
      <c r="L3087" s="17">
        <v>2031.26</v>
      </c>
      <c r="M3087" s="17">
        <v>2031.26</v>
      </c>
      <c r="N3087" s="17">
        <v>2031.26</v>
      </c>
    </row>
    <row r="3088" spans="2:14">
      <c r="B3088" s="15" t="s">
        <v>997</v>
      </c>
      <c r="C3088" s="16">
        <v>39318</v>
      </c>
      <c r="D3088" s="15">
        <v>2007</v>
      </c>
      <c r="E3088" s="15"/>
      <c r="F3088" s="15" t="s">
        <v>961</v>
      </c>
      <c r="G3088" s="17"/>
      <c r="H3088" s="17"/>
      <c r="I3088" s="17"/>
      <c r="J3088" s="17">
        <v>0</v>
      </c>
      <c r="K3088" s="17">
        <v>0</v>
      </c>
      <c r="L3088" s="17">
        <v>0</v>
      </c>
      <c r="M3088" s="17">
        <v>0</v>
      </c>
      <c r="N3088" s="17">
        <v>0</v>
      </c>
    </row>
    <row r="3089" spans="2:14">
      <c r="B3089" s="15" t="s">
        <v>997</v>
      </c>
      <c r="C3089" s="16">
        <v>39318</v>
      </c>
      <c r="D3089" s="15">
        <v>2007</v>
      </c>
      <c r="E3089" s="15"/>
      <c r="F3089" s="15" t="s">
        <v>962</v>
      </c>
      <c r="G3089" s="17"/>
      <c r="H3089" s="17"/>
      <c r="I3089" s="17"/>
      <c r="J3089" s="17">
        <v>0</v>
      </c>
      <c r="K3089" s="17">
        <v>0</v>
      </c>
      <c r="L3089" s="17">
        <v>0</v>
      </c>
      <c r="M3089" s="17">
        <v>0</v>
      </c>
      <c r="N3089" s="17">
        <v>0</v>
      </c>
    </row>
    <row r="3090" spans="2:14">
      <c r="B3090" s="15" t="s">
        <v>997</v>
      </c>
      <c r="C3090" s="16">
        <v>39318</v>
      </c>
      <c r="D3090" s="15">
        <v>2007</v>
      </c>
      <c r="E3090" s="15"/>
      <c r="F3090" s="15" t="s">
        <v>963</v>
      </c>
      <c r="G3090" s="17"/>
      <c r="H3090" s="17"/>
      <c r="I3090" s="17"/>
      <c r="J3090" s="17">
        <v>0</v>
      </c>
      <c r="K3090" s="17">
        <v>2592.34</v>
      </c>
      <c r="L3090" s="17">
        <v>2701.59</v>
      </c>
      <c r="M3090" s="17">
        <v>2701.59</v>
      </c>
      <c r="N3090" s="17">
        <v>2701.59</v>
      </c>
    </row>
    <row r="3091" spans="2:14">
      <c r="B3091" s="15" t="s">
        <v>998</v>
      </c>
      <c r="C3091" s="16">
        <v>39322</v>
      </c>
      <c r="D3091" s="15">
        <v>2007</v>
      </c>
      <c r="E3091" s="15"/>
      <c r="F3091" s="15" t="s">
        <v>961</v>
      </c>
      <c r="G3091" s="17"/>
      <c r="H3091" s="17"/>
      <c r="I3091" s="17"/>
      <c r="J3091" s="17">
        <v>0</v>
      </c>
      <c r="K3091" s="17">
        <v>0</v>
      </c>
      <c r="L3091" s="17">
        <v>0</v>
      </c>
      <c r="M3091" s="17">
        <v>0</v>
      </c>
      <c r="N3091" s="17">
        <v>0</v>
      </c>
    </row>
    <row r="3092" spans="2:14">
      <c r="B3092" s="15" t="s">
        <v>998</v>
      </c>
      <c r="C3092" s="16">
        <v>39322</v>
      </c>
      <c r="D3092" s="15">
        <v>2007</v>
      </c>
      <c r="E3092" s="15"/>
      <c r="F3092" s="15" t="s">
        <v>962</v>
      </c>
      <c r="G3092" s="17"/>
      <c r="H3092" s="17"/>
      <c r="I3092" s="17"/>
      <c r="J3092" s="17">
        <v>0</v>
      </c>
      <c r="K3092" s="17">
        <v>0</v>
      </c>
      <c r="L3092" s="17">
        <v>0</v>
      </c>
      <c r="M3092" s="17">
        <v>0</v>
      </c>
      <c r="N3092" s="17">
        <v>0</v>
      </c>
    </row>
    <row r="3093" spans="2:14">
      <c r="B3093" s="15" t="s">
        <v>998</v>
      </c>
      <c r="C3093" s="16">
        <v>39322</v>
      </c>
      <c r="D3093" s="15">
        <v>2007</v>
      </c>
      <c r="E3093" s="15"/>
      <c r="F3093" s="15" t="s">
        <v>963</v>
      </c>
      <c r="G3093" s="17"/>
      <c r="H3093" s="17"/>
      <c r="I3093" s="17"/>
      <c r="J3093" s="17">
        <v>423.97</v>
      </c>
      <c r="K3093" s="17">
        <v>2378.5700000000002</v>
      </c>
      <c r="L3093" s="17">
        <v>3390.86</v>
      </c>
      <c r="M3093" s="17">
        <v>3883.87</v>
      </c>
      <c r="N3093" s="17">
        <v>3883.87</v>
      </c>
    </row>
    <row r="3094" spans="2:14">
      <c r="B3094" s="15" t="s">
        <v>999</v>
      </c>
      <c r="C3094" s="16">
        <v>39316</v>
      </c>
      <c r="D3094" s="15">
        <v>2007</v>
      </c>
      <c r="E3094" s="15"/>
      <c r="F3094" s="15" t="s">
        <v>961</v>
      </c>
      <c r="G3094" s="17"/>
      <c r="H3094" s="17"/>
      <c r="I3094" s="17"/>
      <c r="J3094" s="17">
        <v>1837.68</v>
      </c>
      <c r="K3094" s="17">
        <v>1837.68</v>
      </c>
      <c r="L3094" s="17">
        <v>1837.68</v>
      </c>
      <c r="M3094" s="17">
        <v>1837.68</v>
      </c>
      <c r="N3094" s="17">
        <v>1837.68</v>
      </c>
    </row>
    <row r="3095" spans="2:14">
      <c r="B3095" s="15" t="s">
        <v>999</v>
      </c>
      <c r="C3095" s="16">
        <v>39316</v>
      </c>
      <c r="D3095" s="15">
        <v>2007</v>
      </c>
      <c r="E3095" s="15"/>
      <c r="F3095" s="15" t="s">
        <v>962</v>
      </c>
      <c r="G3095" s="17"/>
      <c r="H3095" s="17"/>
      <c r="I3095" s="17"/>
      <c r="J3095" s="17">
        <v>0</v>
      </c>
      <c r="K3095" s="17">
        <v>0</v>
      </c>
      <c r="L3095" s="17">
        <v>0</v>
      </c>
      <c r="M3095" s="17">
        <v>0</v>
      </c>
      <c r="N3095" s="17">
        <v>0</v>
      </c>
    </row>
    <row r="3096" spans="2:14">
      <c r="B3096" s="15" t="s">
        <v>999</v>
      </c>
      <c r="C3096" s="16">
        <v>39316</v>
      </c>
      <c r="D3096" s="15">
        <v>2007</v>
      </c>
      <c r="E3096" s="15"/>
      <c r="F3096" s="15" t="s">
        <v>963</v>
      </c>
      <c r="G3096" s="17"/>
      <c r="H3096" s="17"/>
      <c r="I3096" s="17"/>
      <c r="J3096" s="17">
        <v>1837.68</v>
      </c>
      <c r="K3096" s="17">
        <v>1837.68</v>
      </c>
      <c r="L3096" s="17">
        <v>1837.68</v>
      </c>
      <c r="M3096" s="17">
        <v>1837.68</v>
      </c>
      <c r="N3096" s="17">
        <v>1837.68</v>
      </c>
    </row>
    <row r="3097" spans="2:14">
      <c r="B3097" s="15" t="s">
        <v>1000</v>
      </c>
      <c r="C3097" s="16">
        <v>39319</v>
      </c>
      <c r="D3097" s="15">
        <v>2007</v>
      </c>
      <c r="E3097" s="15"/>
      <c r="F3097" s="15" t="s">
        <v>961</v>
      </c>
      <c r="G3097" s="17"/>
      <c r="H3097" s="17"/>
      <c r="I3097" s="17"/>
      <c r="J3097" s="17">
        <v>1397.37</v>
      </c>
      <c r="K3097" s="17">
        <v>1397.37</v>
      </c>
      <c r="L3097" s="17">
        <v>1397.37</v>
      </c>
      <c r="M3097" s="17">
        <v>1397.37</v>
      </c>
      <c r="N3097" s="17">
        <v>1397.37</v>
      </c>
    </row>
    <row r="3098" spans="2:14">
      <c r="B3098" s="15" t="s">
        <v>1000</v>
      </c>
      <c r="C3098" s="16">
        <v>39319</v>
      </c>
      <c r="D3098" s="15">
        <v>2007</v>
      </c>
      <c r="E3098" s="15"/>
      <c r="F3098" s="15" t="s">
        <v>962</v>
      </c>
      <c r="G3098" s="17"/>
      <c r="H3098" s="17"/>
      <c r="I3098" s="17"/>
      <c r="J3098" s="17">
        <v>0</v>
      </c>
      <c r="K3098" s="17">
        <v>0</v>
      </c>
      <c r="L3098" s="17">
        <v>0</v>
      </c>
      <c r="M3098" s="17">
        <v>0</v>
      </c>
      <c r="N3098" s="17">
        <v>0</v>
      </c>
    </row>
    <row r="3099" spans="2:14">
      <c r="B3099" s="15" t="s">
        <v>1000</v>
      </c>
      <c r="C3099" s="16">
        <v>39319</v>
      </c>
      <c r="D3099" s="15">
        <v>2007</v>
      </c>
      <c r="E3099" s="15"/>
      <c r="F3099" s="15" t="s">
        <v>963</v>
      </c>
      <c r="G3099" s="17"/>
      <c r="H3099" s="17"/>
      <c r="I3099" s="17"/>
      <c r="J3099" s="17">
        <v>1397.37</v>
      </c>
      <c r="K3099" s="17">
        <v>1397.37</v>
      </c>
      <c r="L3099" s="17">
        <v>1397.37</v>
      </c>
      <c r="M3099" s="17">
        <v>1397.37</v>
      </c>
      <c r="N3099" s="17">
        <v>1397.37</v>
      </c>
    </row>
    <row r="3100" spans="2:14">
      <c r="B3100" s="15" t="s">
        <v>1001</v>
      </c>
      <c r="C3100" s="16">
        <v>39301</v>
      </c>
      <c r="D3100" s="15">
        <v>2007</v>
      </c>
      <c r="E3100" s="15"/>
      <c r="F3100" s="15" t="s">
        <v>961</v>
      </c>
      <c r="G3100" s="17"/>
      <c r="H3100" s="17"/>
      <c r="I3100" s="17"/>
      <c r="J3100" s="17">
        <v>0</v>
      </c>
      <c r="K3100" s="17">
        <v>960.93</v>
      </c>
      <c r="L3100" s="17">
        <v>960.93</v>
      </c>
      <c r="M3100" s="17">
        <v>960.93</v>
      </c>
      <c r="N3100" s="17">
        <v>960.93</v>
      </c>
    </row>
    <row r="3101" spans="2:14">
      <c r="B3101" s="15" t="s">
        <v>1001</v>
      </c>
      <c r="C3101" s="16">
        <v>39301</v>
      </c>
      <c r="D3101" s="15">
        <v>2007</v>
      </c>
      <c r="E3101" s="15"/>
      <c r="F3101" s="15" t="s">
        <v>962</v>
      </c>
      <c r="G3101" s="17"/>
      <c r="H3101" s="17"/>
      <c r="I3101" s="17"/>
      <c r="J3101" s="17">
        <v>960.93</v>
      </c>
      <c r="K3101" s="17">
        <v>0</v>
      </c>
      <c r="L3101" s="17">
        <v>0</v>
      </c>
      <c r="M3101" s="17">
        <v>0</v>
      </c>
      <c r="N3101" s="17">
        <v>0</v>
      </c>
    </row>
    <row r="3102" spans="2:14">
      <c r="B3102" s="15" t="s">
        <v>1001</v>
      </c>
      <c r="C3102" s="16">
        <v>39301</v>
      </c>
      <c r="D3102" s="15">
        <v>2007</v>
      </c>
      <c r="E3102" s="15"/>
      <c r="F3102" s="15" t="s">
        <v>963</v>
      </c>
      <c r="G3102" s="17"/>
      <c r="H3102" s="17"/>
      <c r="I3102" s="17"/>
      <c r="J3102" s="17">
        <v>960.93</v>
      </c>
      <c r="K3102" s="17">
        <v>960.93</v>
      </c>
      <c r="L3102" s="17">
        <v>960.93</v>
      </c>
      <c r="M3102" s="17">
        <v>960.93</v>
      </c>
      <c r="N3102" s="17">
        <v>960.93</v>
      </c>
    </row>
    <row r="3103" spans="2:14">
      <c r="B3103" s="15" t="s">
        <v>1002</v>
      </c>
      <c r="C3103" s="16">
        <v>39319</v>
      </c>
      <c r="D3103" s="15">
        <v>2007</v>
      </c>
      <c r="E3103" s="15"/>
      <c r="F3103" s="15" t="s">
        <v>961</v>
      </c>
      <c r="G3103" s="17"/>
      <c r="H3103" s="17"/>
      <c r="I3103" s="17"/>
      <c r="J3103" s="17">
        <v>1642.77</v>
      </c>
      <c r="K3103" s="17">
        <v>1642.77</v>
      </c>
      <c r="L3103" s="17">
        <v>1642.77</v>
      </c>
      <c r="M3103" s="17">
        <v>1642.77</v>
      </c>
      <c r="N3103" s="17">
        <v>1642.77</v>
      </c>
    </row>
    <row r="3104" spans="2:14">
      <c r="B3104" s="15" t="s">
        <v>1002</v>
      </c>
      <c r="C3104" s="16">
        <v>39319</v>
      </c>
      <c r="D3104" s="15">
        <v>2007</v>
      </c>
      <c r="E3104" s="15"/>
      <c r="F3104" s="15" t="s">
        <v>962</v>
      </c>
      <c r="G3104" s="17"/>
      <c r="H3104" s="17"/>
      <c r="I3104" s="17"/>
      <c r="J3104" s="17">
        <v>0.01</v>
      </c>
      <c r="K3104" s="17">
        <v>0.01</v>
      </c>
      <c r="L3104" s="17">
        <v>0.01</v>
      </c>
      <c r="M3104" s="17">
        <v>0.01</v>
      </c>
      <c r="N3104" s="17">
        <v>0.01</v>
      </c>
    </row>
    <row r="3105" spans="2:14">
      <c r="B3105" s="15" t="s">
        <v>1002</v>
      </c>
      <c r="C3105" s="16">
        <v>39319</v>
      </c>
      <c r="D3105" s="15">
        <v>2007</v>
      </c>
      <c r="E3105" s="15"/>
      <c r="F3105" s="15" t="s">
        <v>963</v>
      </c>
      <c r="G3105" s="17"/>
      <c r="H3105" s="17"/>
      <c r="I3105" s="17"/>
      <c r="J3105" s="17">
        <v>1642.78</v>
      </c>
      <c r="K3105" s="17">
        <v>1642.78</v>
      </c>
      <c r="L3105" s="17">
        <v>1642.78</v>
      </c>
      <c r="M3105" s="17">
        <v>1642.78</v>
      </c>
      <c r="N3105" s="17">
        <v>1642.78</v>
      </c>
    </row>
    <row r="3106" spans="2:14">
      <c r="B3106" s="15" t="s">
        <v>1003</v>
      </c>
      <c r="C3106" s="16">
        <v>39272</v>
      </c>
      <c r="D3106" s="15">
        <v>2007</v>
      </c>
      <c r="E3106" s="15"/>
      <c r="F3106" s="15" t="s">
        <v>961</v>
      </c>
      <c r="G3106" s="17"/>
      <c r="H3106" s="17"/>
      <c r="I3106" s="17"/>
      <c r="J3106" s="17">
        <v>1642.77</v>
      </c>
      <c r="K3106" s="17">
        <v>1642.77</v>
      </c>
      <c r="L3106" s="17">
        <v>1642.77</v>
      </c>
      <c r="M3106" s="17">
        <v>1642.77</v>
      </c>
      <c r="N3106" s="17">
        <v>1642.77</v>
      </c>
    </row>
    <row r="3107" spans="2:14">
      <c r="B3107" s="15" t="s">
        <v>1003</v>
      </c>
      <c r="C3107" s="16">
        <v>39272</v>
      </c>
      <c r="D3107" s="15">
        <v>2007</v>
      </c>
      <c r="E3107" s="15"/>
      <c r="F3107" s="15" t="s">
        <v>962</v>
      </c>
      <c r="G3107" s="17"/>
      <c r="H3107" s="17"/>
      <c r="I3107" s="17"/>
      <c r="J3107" s="17">
        <v>0.01</v>
      </c>
      <c r="K3107" s="17">
        <v>0.01</v>
      </c>
      <c r="L3107" s="17">
        <v>0.01</v>
      </c>
      <c r="M3107" s="17">
        <v>0.01</v>
      </c>
      <c r="N3107" s="17">
        <v>0.01</v>
      </c>
    </row>
    <row r="3108" spans="2:14">
      <c r="B3108" s="15" t="s">
        <v>1003</v>
      </c>
      <c r="C3108" s="16">
        <v>39272</v>
      </c>
      <c r="D3108" s="15">
        <v>2007</v>
      </c>
      <c r="E3108" s="15"/>
      <c r="F3108" s="15" t="s">
        <v>963</v>
      </c>
      <c r="G3108" s="17"/>
      <c r="H3108" s="17"/>
      <c r="I3108" s="17"/>
      <c r="J3108" s="17">
        <v>1642.78</v>
      </c>
      <c r="K3108" s="17">
        <v>1642.78</v>
      </c>
      <c r="L3108" s="17">
        <v>1642.78</v>
      </c>
      <c r="M3108" s="17">
        <v>1642.78</v>
      </c>
      <c r="N3108" s="17">
        <v>1642.78</v>
      </c>
    </row>
    <row r="3109" spans="2:14">
      <c r="B3109" s="15" t="s">
        <v>1004</v>
      </c>
      <c r="C3109" s="16">
        <v>39327</v>
      </c>
      <c r="D3109" s="15">
        <v>2007</v>
      </c>
      <c r="E3109" s="15"/>
      <c r="F3109" s="15" t="s">
        <v>961</v>
      </c>
      <c r="G3109" s="17"/>
      <c r="H3109" s="17"/>
      <c r="I3109" s="17"/>
      <c r="J3109" s="17">
        <v>0</v>
      </c>
      <c r="K3109" s="17">
        <v>0</v>
      </c>
      <c r="L3109" s="17">
        <v>0</v>
      </c>
      <c r="M3109" s="17">
        <v>0</v>
      </c>
      <c r="N3109" s="17">
        <v>0</v>
      </c>
    </row>
    <row r="3110" spans="2:14">
      <c r="B3110" s="15" t="s">
        <v>1004</v>
      </c>
      <c r="C3110" s="16">
        <v>39327</v>
      </c>
      <c r="D3110" s="15">
        <v>2007</v>
      </c>
      <c r="E3110" s="15"/>
      <c r="F3110" s="15" t="s">
        <v>962</v>
      </c>
      <c r="G3110" s="17"/>
      <c r="H3110" s="17"/>
      <c r="I3110" s="17"/>
      <c r="J3110" s="17">
        <v>0</v>
      </c>
      <c r="K3110" s="17">
        <v>0</v>
      </c>
      <c r="L3110" s="17">
        <v>0</v>
      </c>
      <c r="M3110" s="17">
        <v>0</v>
      </c>
      <c r="N3110" s="17">
        <v>0</v>
      </c>
    </row>
    <row r="3111" spans="2:14">
      <c r="B3111" s="15" t="s">
        <v>1004</v>
      </c>
      <c r="C3111" s="16">
        <v>39327</v>
      </c>
      <c r="D3111" s="15">
        <v>2007</v>
      </c>
      <c r="E3111" s="15"/>
      <c r="F3111" s="15" t="s">
        <v>963</v>
      </c>
      <c r="G3111" s="17"/>
      <c r="H3111" s="17"/>
      <c r="I3111" s="17"/>
      <c r="J3111" s="17">
        <v>0</v>
      </c>
      <c r="K3111" s="17">
        <v>2870.59</v>
      </c>
      <c r="L3111" s="17">
        <v>3002.66</v>
      </c>
      <c r="M3111" s="17">
        <v>3002.66</v>
      </c>
      <c r="N3111" s="17">
        <v>3002.66</v>
      </c>
    </row>
    <row r="3112" spans="2:14">
      <c r="B3112" s="15" t="s">
        <v>1005</v>
      </c>
      <c r="C3112" s="16">
        <v>39330</v>
      </c>
      <c r="D3112" s="15">
        <v>2007</v>
      </c>
      <c r="E3112" s="15"/>
      <c r="F3112" s="15" t="s">
        <v>961</v>
      </c>
      <c r="G3112" s="17"/>
      <c r="H3112" s="17"/>
      <c r="I3112" s="17"/>
      <c r="J3112" s="17">
        <v>0</v>
      </c>
      <c r="K3112" s="17">
        <v>0</v>
      </c>
      <c r="L3112" s="17">
        <v>0</v>
      </c>
      <c r="M3112" s="17">
        <v>0</v>
      </c>
      <c r="N3112" s="17">
        <v>0</v>
      </c>
    </row>
    <row r="3113" spans="2:14">
      <c r="B3113" s="15" t="s">
        <v>1005</v>
      </c>
      <c r="C3113" s="16">
        <v>39330</v>
      </c>
      <c r="D3113" s="15">
        <v>2007</v>
      </c>
      <c r="E3113" s="15"/>
      <c r="F3113" s="15" t="s">
        <v>962</v>
      </c>
      <c r="G3113" s="17"/>
      <c r="H3113" s="17"/>
      <c r="I3113" s="17"/>
      <c r="J3113" s="17">
        <v>0</v>
      </c>
      <c r="K3113" s="17">
        <v>0</v>
      </c>
      <c r="L3113" s="17">
        <v>0</v>
      </c>
      <c r="M3113" s="17">
        <v>0</v>
      </c>
      <c r="N3113" s="17">
        <v>0</v>
      </c>
    </row>
    <row r="3114" spans="2:14">
      <c r="B3114" s="15" t="s">
        <v>1005</v>
      </c>
      <c r="C3114" s="16">
        <v>39330</v>
      </c>
      <c r="D3114" s="15">
        <v>2007</v>
      </c>
      <c r="E3114" s="15"/>
      <c r="F3114" s="15" t="s">
        <v>963</v>
      </c>
      <c r="G3114" s="17"/>
      <c r="H3114" s="17"/>
      <c r="I3114" s="17"/>
      <c r="J3114" s="17">
        <v>0</v>
      </c>
      <c r="K3114" s="17">
        <v>1921.91</v>
      </c>
      <c r="L3114" s="17">
        <v>2298.4299999999998</v>
      </c>
      <c r="M3114" s="17">
        <v>2298.4299999999998</v>
      </c>
      <c r="N3114" s="17">
        <v>2298.4299999999998</v>
      </c>
    </row>
    <row r="3115" spans="2:14">
      <c r="B3115" s="15" t="s">
        <v>1006</v>
      </c>
      <c r="C3115" s="16">
        <v>39329</v>
      </c>
      <c r="D3115" s="15">
        <v>2007</v>
      </c>
      <c r="E3115" s="15"/>
      <c r="F3115" s="15" t="s">
        <v>961</v>
      </c>
      <c r="G3115" s="17"/>
      <c r="H3115" s="17"/>
      <c r="I3115" s="17"/>
      <c r="J3115" s="17">
        <v>0</v>
      </c>
      <c r="K3115" s="17">
        <v>0</v>
      </c>
      <c r="L3115" s="17">
        <v>0</v>
      </c>
      <c r="M3115" s="17">
        <v>0</v>
      </c>
      <c r="N3115" s="17">
        <v>0</v>
      </c>
    </row>
    <row r="3116" spans="2:14">
      <c r="B3116" s="15" t="s">
        <v>1006</v>
      </c>
      <c r="C3116" s="16">
        <v>39329</v>
      </c>
      <c r="D3116" s="15">
        <v>2007</v>
      </c>
      <c r="E3116" s="15"/>
      <c r="F3116" s="15" t="s">
        <v>962</v>
      </c>
      <c r="G3116" s="17"/>
      <c r="H3116" s="17"/>
      <c r="I3116" s="17"/>
      <c r="J3116" s="17">
        <v>0</v>
      </c>
      <c r="K3116" s="17">
        <v>0</v>
      </c>
      <c r="L3116" s="17">
        <v>0</v>
      </c>
      <c r="M3116" s="17">
        <v>0</v>
      </c>
      <c r="N3116" s="17">
        <v>0</v>
      </c>
    </row>
    <row r="3117" spans="2:14">
      <c r="B3117" s="15" t="s">
        <v>1006</v>
      </c>
      <c r="C3117" s="16">
        <v>39329</v>
      </c>
      <c r="D3117" s="15">
        <v>2007</v>
      </c>
      <c r="E3117" s="15"/>
      <c r="F3117" s="15" t="s">
        <v>963</v>
      </c>
      <c r="G3117" s="17"/>
      <c r="H3117" s="17"/>
      <c r="I3117" s="17"/>
      <c r="J3117" s="17">
        <v>0</v>
      </c>
      <c r="K3117" s="17">
        <v>1750.75</v>
      </c>
      <c r="L3117" s="17">
        <v>2428.15</v>
      </c>
      <c r="M3117" s="17">
        <v>2428.15</v>
      </c>
      <c r="N3117" s="17">
        <v>2428.15</v>
      </c>
    </row>
    <row r="3118" spans="2:14">
      <c r="B3118" s="15" t="s">
        <v>1007</v>
      </c>
      <c r="C3118" s="16">
        <v>39335</v>
      </c>
      <c r="D3118" s="15">
        <v>2007</v>
      </c>
      <c r="E3118" s="15"/>
      <c r="F3118" s="15" t="s">
        <v>961</v>
      </c>
      <c r="G3118" s="17"/>
      <c r="H3118" s="17"/>
      <c r="I3118" s="17"/>
      <c r="J3118" s="17">
        <v>0</v>
      </c>
      <c r="K3118" s="17">
        <v>0</v>
      </c>
      <c r="L3118" s="17">
        <v>0</v>
      </c>
      <c r="M3118" s="17">
        <v>0</v>
      </c>
      <c r="N3118" s="17">
        <v>250563.99</v>
      </c>
    </row>
    <row r="3119" spans="2:14">
      <c r="B3119" s="15" t="s">
        <v>1007</v>
      </c>
      <c r="C3119" s="16">
        <v>39335</v>
      </c>
      <c r="D3119" s="15">
        <v>2007</v>
      </c>
      <c r="E3119" s="15"/>
      <c r="F3119" s="15" t="s">
        <v>962</v>
      </c>
      <c r="G3119" s="17"/>
      <c r="H3119" s="17"/>
      <c r="I3119" s="17"/>
      <c r="J3119" s="17">
        <v>2850000</v>
      </c>
      <c r="K3119" s="17">
        <v>2375000</v>
      </c>
      <c r="L3119" s="17">
        <v>2375000</v>
      </c>
      <c r="M3119" s="17">
        <v>2375000</v>
      </c>
      <c r="N3119" s="17">
        <v>2124436.0099999998</v>
      </c>
    </row>
    <row r="3120" spans="2:14">
      <c r="B3120" s="15" t="s">
        <v>1007</v>
      </c>
      <c r="C3120" s="16">
        <v>39335</v>
      </c>
      <c r="D3120" s="15">
        <v>2007</v>
      </c>
      <c r="E3120" s="15"/>
      <c r="F3120" s="15" t="s">
        <v>963</v>
      </c>
      <c r="G3120" s="17"/>
      <c r="H3120" s="17"/>
      <c r="I3120" s="17"/>
      <c r="J3120" s="17">
        <v>2850000</v>
      </c>
      <c r="K3120" s="17">
        <v>2416712.7799999998</v>
      </c>
      <c r="L3120" s="17">
        <v>2564685.9300000002</v>
      </c>
      <c r="M3120" s="17">
        <v>2594419.83</v>
      </c>
      <c r="N3120" s="17">
        <v>2594776.91</v>
      </c>
    </row>
    <row r="3121" spans="2:14">
      <c r="B3121" s="15" t="s">
        <v>1008</v>
      </c>
      <c r="C3121" s="16">
        <v>39335</v>
      </c>
      <c r="D3121" s="15">
        <v>2007</v>
      </c>
      <c r="E3121" s="15"/>
      <c r="F3121" s="15" t="s">
        <v>961</v>
      </c>
      <c r="G3121" s="17"/>
      <c r="H3121" s="17"/>
      <c r="I3121" s="17"/>
      <c r="J3121" s="17">
        <v>0</v>
      </c>
      <c r="K3121" s="17">
        <v>0</v>
      </c>
      <c r="L3121" s="17">
        <v>0</v>
      </c>
      <c r="M3121" s="17">
        <v>0</v>
      </c>
      <c r="N3121" s="17">
        <v>0</v>
      </c>
    </row>
    <row r="3122" spans="2:14">
      <c r="B3122" s="15" t="s">
        <v>1008</v>
      </c>
      <c r="C3122" s="16">
        <v>39335</v>
      </c>
      <c r="D3122" s="15">
        <v>2007</v>
      </c>
      <c r="E3122" s="15"/>
      <c r="F3122" s="15" t="s">
        <v>962</v>
      </c>
      <c r="G3122" s="17"/>
      <c r="H3122" s="17"/>
      <c r="I3122" s="17"/>
      <c r="J3122" s="17">
        <v>8550000</v>
      </c>
      <c r="K3122" s="17">
        <v>8550000</v>
      </c>
      <c r="L3122" s="17">
        <v>8550000</v>
      </c>
      <c r="M3122" s="17">
        <v>8550000</v>
      </c>
      <c r="N3122" s="17">
        <v>0</v>
      </c>
    </row>
    <row r="3123" spans="2:14">
      <c r="B3123" s="15" t="s">
        <v>1008</v>
      </c>
      <c r="C3123" s="16">
        <v>39335</v>
      </c>
      <c r="D3123" s="15">
        <v>2007</v>
      </c>
      <c r="E3123" s="15"/>
      <c r="F3123" s="15" t="s">
        <v>963</v>
      </c>
      <c r="G3123" s="17"/>
      <c r="H3123" s="17"/>
      <c r="I3123" s="17"/>
      <c r="J3123" s="17">
        <v>8550000</v>
      </c>
      <c r="K3123" s="17">
        <v>8667274.8399999999</v>
      </c>
      <c r="L3123" s="17">
        <v>8756731.3599999994</v>
      </c>
      <c r="M3123" s="17">
        <v>8756731.3599999994</v>
      </c>
      <c r="N3123" s="17">
        <v>249320.76</v>
      </c>
    </row>
    <row r="3124" spans="2:14">
      <c r="B3124" s="15" t="s">
        <v>1009</v>
      </c>
      <c r="C3124" s="16">
        <v>39335</v>
      </c>
      <c r="D3124" s="15">
        <v>2007</v>
      </c>
      <c r="E3124" s="15"/>
      <c r="F3124" s="15" t="s">
        <v>961</v>
      </c>
      <c r="G3124" s="17"/>
      <c r="H3124" s="17"/>
      <c r="I3124" s="17"/>
      <c r="J3124" s="17">
        <v>0</v>
      </c>
      <c r="K3124" s="17">
        <v>0</v>
      </c>
      <c r="L3124" s="17">
        <v>0</v>
      </c>
      <c r="M3124" s="17">
        <v>0</v>
      </c>
      <c r="N3124" s="17">
        <v>2135330.39</v>
      </c>
    </row>
    <row r="3125" spans="2:14">
      <c r="B3125" s="15" t="s">
        <v>1009</v>
      </c>
      <c r="C3125" s="16">
        <v>39335</v>
      </c>
      <c r="D3125" s="15">
        <v>2007</v>
      </c>
      <c r="E3125" s="15"/>
      <c r="F3125" s="15" t="s">
        <v>962</v>
      </c>
      <c r="G3125" s="17"/>
      <c r="H3125" s="17"/>
      <c r="I3125" s="17"/>
      <c r="J3125" s="17">
        <v>0</v>
      </c>
      <c r="K3125" s="17">
        <v>0</v>
      </c>
      <c r="L3125" s="17">
        <v>0</v>
      </c>
      <c r="M3125" s="17">
        <v>0</v>
      </c>
      <c r="N3125" s="17">
        <v>5464669.6100000003</v>
      </c>
    </row>
    <row r="3126" spans="2:14">
      <c r="B3126" s="15" t="s">
        <v>1009</v>
      </c>
      <c r="C3126" s="16">
        <v>39335</v>
      </c>
      <c r="D3126" s="15">
        <v>2007</v>
      </c>
      <c r="E3126" s="15"/>
      <c r="F3126" s="15" t="s">
        <v>963</v>
      </c>
      <c r="G3126" s="17"/>
      <c r="H3126" s="17"/>
      <c r="I3126" s="17"/>
      <c r="J3126" s="17">
        <v>0</v>
      </c>
      <c r="K3126" s="17">
        <v>0</v>
      </c>
      <c r="L3126" s="17">
        <v>42518.9</v>
      </c>
      <c r="M3126" s="17">
        <v>84566.27</v>
      </c>
      <c r="N3126" s="17">
        <v>7684566.2700000005</v>
      </c>
    </row>
    <row r="3127" spans="2:14">
      <c r="B3127" s="15" t="s">
        <v>1010</v>
      </c>
      <c r="C3127" s="16">
        <v>39335</v>
      </c>
      <c r="D3127" s="15">
        <v>2007</v>
      </c>
      <c r="E3127" s="15"/>
      <c r="F3127" s="15" t="s">
        <v>961</v>
      </c>
      <c r="G3127" s="17"/>
      <c r="H3127" s="17"/>
      <c r="I3127" s="17"/>
      <c r="J3127" s="17">
        <v>0</v>
      </c>
      <c r="K3127" s="17">
        <v>0</v>
      </c>
      <c r="L3127" s="17">
        <v>0</v>
      </c>
      <c r="M3127" s="17">
        <v>0</v>
      </c>
      <c r="N3127" s="17">
        <v>0</v>
      </c>
    </row>
    <row r="3128" spans="2:14">
      <c r="B3128" s="15" t="s">
        <v>1010</v>
      </c>
      <c r="C3128" s="16">
        <v>39335</v>
      </c>
      <c r="D3128" s="15">
        <v>2007</v>
      </c>
      <c r="E3128" s="15"/>
      <c r="F3128" s="15" t="s">
        <v>962</v>
      </c>
      <c r="G3128" s="17"/>
      <c r="H3128" s="17"/>
      <c r="I3128" s="17"/>
      <c r="J3128" s="17">
        <v>0</v>
      </c>
      <c r="K3128" s="17">
        <v>0</v>
      </c>
      <c r="L3128" s="17">
        <v>0</v>
      </c>
      <c r="M3128" s="17">
        <v>0</v>
      </c>
      <c r="N3128" s="17">
        <v>0</v>
      </c>
    </row>
    <row r="3129" spans="2:14">
      <c r="B3129" s="15" t="s">
        <v>1010</v>
      </c>
      <c r="C3129" s="16">
        <v>39335</v>
      </c>
      <c r="D3129" s="15">
        <v>2007</v>
      </c>
      <c r="E3129" s="15"/>
      <c r="F3129" s="15" t="s">
        <v>963</v>
      </c>
      <c r="G3129" s="17"/>
      <c r="H3129" s="17"/>
      <c r="I3129" s="17"/>
      <c r="J3129" s="17">
        <v>0</v>
      </c>
      <c r="K3129" s="17">
        <v>0</v>
      </c>
      <c r="L3129" s="17">
        <v>60669.02</v>
      </c>
      <c r="M3129" s="17">
        <v>67624.52</v>
      </c>
      <c r="N3129" s="17">
        <v>67624.52</v>
      </c>
    </row>
    <row r="3130" spans="2:14">
      <c r="B3130" s="15" t="s">
        <v>1011</v>
      </c>
      <c r="C3130" s="16">
        <v>39335</v>
      </c>
      <c r="D3130" s="15">
        <v>2007</v>
      </c>
      <c r="E3130" s="15"/>
      <c r="F3130" s="15" t="s">
        <v>961</v>
      </c>
      <c r="G3130" s="17"/>
      <c r="H3130" s="17"/>
      <c r="I3130" s="17"/>
      <c r="J3130" s="17">
        <v>0</v>
      </c>
      <c r="K3130" s="17">
        <v>0</v>
      </c>
      <c r="L3130" s="17">
        <v>0</v>
      </c>
      <c r="M3130" s="17">
        <v>0</v>
      </c>
      <c r="N3130" s="17">
        <v>0</v>
      </c>
    </row>
    <row r="3131" spans="2:14">
      <c r="B3131" s="15" t="s">
        <v>1011</v>
      </c>
      <c r="C3131" s="16">
        <v>39335</v>
      </c>
      <c r="D3131" s="15">
        <v>2007</v>
      </c>
      <c r="E3131" s="15"/>
      <c r="F3131" s="15" t="s">
        <v>962</v>
      </c>
      <c r="G3131" s="17"/>
      <c r="H3131" s="17"/>
      <c r="I3131" s="17"/>
      <c r="J3131" s="17">
        <v>1425000</v>
      </c>
      <c r="K3131" s="17">
        <v>1425000</v>
      </c>
      <c r="L3131" s="17">
        <v>1425000</v>
      </c>
      <c r="M3131" s="17">
        <v>1425000</v>
      </c>
      <c r="N3131" s="17">
        <v>1425000</v>
      </c>
    </row>
    <row r="3132" spans="2:14">
      <c r="B3132" s="15" t="s">
        <v>1011</v>
      </c>
      <c r="C3132" s="16">
        <v>39335</v>
      </c>
      <c r="D3132" s="15">
        <v>2007</v>
      </c>
      <c r="E3132" s="15"/>
      <c r="F3132" s="15" t="s">
        <v>963</v>
      </c>
      <c r="G3132" s="17"/>
      <c r="H3132" s="17"/>
      <c r="I3132" s="17"/>
      <c r="J3132" s="17">
        <v>1425000</v>
      </c>
      <c r="K3132" s="17">
        <v>1425000</v>
      </c>
      <c r="L3132" s="17">
        <v>1489272.9400000002</v>
      </c>
      <c r="M3132" s="17">
        <v>1489390.24</v>
      </c>
      <c r="N3132" s="17">
        <v>1497358.2000000002</v>
      </c>
    </row>
    <row r="3133" spans="2:14">
      <c r="B3133" s="15" t="s">
        <v>1012</v>
      </c>
      <c r="C3133" s="16">
        <v>39335</v>
      </c>
      <c r="D3133" s="15">
        <v>2007</v>
      </c>
      <c r="E3133" s="15"/>
      <c r="F3133" s="15" t="s">
        <v>961</v>
      </c>
      <c r="G3133" s="17"/>
      <c r="H3133" s="17"/>
      <c r="I3133" s="17"/>
      <c r="J3133" s="17">
        <v>0</v>
      </c>
      <c r="K3133" s="17">
        <v>0</v>
      </c>
      <c r="L3133" s="17">
        <v>0</v>
      </c>
      <c r="M3133" s="17">
        <v>0</v>
      </c>
      <c r="N3133" s="17">
        <v>0</v>
      </c>
    </row>
    <row r="3134" spans="2:14">
      <c r="B3134" s="15" t="s">
        <v>1012</v>
      </c>
      <c r="C3134" s="16">
        <v>39335</v>
      </c>
      <c r="D3134" s="15">
        <v>2007</v>
      </c>
      <c r="E3134" s="15"/>
      <c r="F3134" s="15" t="s">
        <v>962</v>
      </c>
      <c r="G3134" s="17"/>
      <c r="H3134" s="17"/>
      <c r="I3134" s="17"/>
      <c r="J3134" s="17">
        <v>0</v>
      </c>
      <c r="K3134" s="17">
        <v>0</v>
      </c>
      <c r="L3134" s="17">
        <v>0</v>
      </c>
      <c r="M3134" s="17">
        <v>0</v>
      </c>
      <c r="N3134" s="17">
        <v>0</v>
      </c>
    </row>
    <row r="3135" spans="2:14">
      <c r="B3135" s="15" t="s">
        <v>1012</v>
      </c>
      <c r="C3135" s="16">
        <v>39335</v>
      </c>
      <c r="D3135" s="15">
        <v>2007</v>
      </c>
      <c r="E3135" s="15"/>
      <c r="F3135" s="15" t="s">
        <v>963</v>
      </c>
      <c r="G3135" s="17"/>
      <c r="H3135" s="17"/>
      <c r="I3135" s="17"/>
      <c r="J3135" s="17">
        <v>0</v>
      </c>
      <c r="K3135" s="17">
        <v>0</v>
      </c>
      <c r="L3135" s="17">
        <v>47357.200000000004</v>
      </c>
      <c r="M3135" s="17">
        <v>47357.200000000004</v>
      </c>
      <c r="N3135" s="17">
        <v>47357.200000000004</v>
      </c>
    </row>
    <row r="3136" spans="2:14">
      <c r="B3136" s="15" t="s">
        <v>1013</v>
      </c>
      <c r="C3136" s="16">
        <v>39324</v>
      </c>
      <c r="D3136" s="15">
        <v>2007</v>
      </c>
      <c r="E3136" s="15"/>
      <c r="F3136" s="15" t="s">
        <v>961</v>
      </c>
      <c r="G3136" s="17"/>
      <c r="H3136" s="17"/>
      <c r="I3136" s="17"/>
      <c r="J3136" s="17">
        <v>0</v>
      </c>
      <c r="K3136" s="17">
        <v>0</v>
      </c>
      <c r="L3136" s="17">
        <v>0</v>
      </c>
      <c r="M3136" s="17">
        <v>0</v>
      </c>
      <c r="N3136" s="17">
        <v>0</v>
      </c>
    </row>
    <row r="3137" spans="2:14">
      <c r="B3137" s="15" t="s">
        <v>1013</v>
      </c>
      <c r="C3137" s="16">
        <v>39324</v>
      </c>
      <c r="D3137" s="15">
        <v>2007</v>
      </c>
      <c r="E3137" s="15"/>
      <c r="F3137" s="15" t="s">
        <v>962</v>
      </c>
      <c r="G3137" s="17"/>
      <c r="H3137" s="17"/>
      <c r="I3137" s="17"/>
      <c r="J3137" s="17">
        <v>19000</v>
      </c>
      <c r="K3137" s="17">
        <v>19000</v>
      </c>
      <c r="L3137" s="17">
        <v>0</v>
      </c>
      <c r="M3137" s="17">
        <v>0</v>
      </c>
      <c r="N3137" s="17">
        <v>0</v>
      </c>
    </row>
    <row r="3138" spans="2:14">
      <c r="B3138" s="15" t="s">
        <v>1013</v>
      </c>
      <c r="C3138" s="16">
        <v>39324</v>
      </c>
      <c r="D3138" s="15">
        <v>2007</v>
      </c>
      <c r="E3138" s="15"/>
      <c r="F3138" s="15" t="s">
        <v>963</v>
      </c>
      <c r="G3138" s="17"/>
      <c r="H3138" s="17"/>
      <c r="I3138" s="17"/>
      <c r="J3138" s="17">
        <v>19000</v>
      </c>
      <c r="K3138" s="17">
        <v>19645.2</v>
      </c>
      <c r="L3138" s="17">
        <v>5387.88</v>
      </c>
      <c r="M3138" s="17">
        <v>6499.3</v>
      </c>
      <c r="N3138" s="17">
        <v>6499.3</v>
      </c>
    </row>
    <row r="3139" spans="2:14">
      <c r="B3139" s="15" t="s">
        <v>1014</v>
      </c>
      <c r="C3139" s="16">
        <v>39332</v>
      </c>
      <c r="D3139" s="15">
        <v>2007</v>
      </c>
      <c r="E3139" s="15"/>
      <c r="F3139" s="15" t="s">
        <v>961</v>
      </c>
      <c r="G3139" s="17"/>
      <c r="H3139" s="17"/>
      <c r="I3139" s="17"/>
      <c r="J3139" s="17">
        <v>1642.77</v>
      </c>
      <c r="K3139" s="17">
        <v>1642.77</v>
      </c>
      <c r="L3139" s="17">
        <v>1642.77</v>
      </c>
      <c r="M3139" s="17">
        <v>1642.77</v>
      </c>
      <c r="N3139" s="17">
        <v>1642.77</v>
      </c>
    </row>
    <row r="3140" spans="2:14">
      <c r="B3140" s="15" t="s">
        <v>1014</v>
      </c>
      <c r="C3140" s="16">
        <v>39332</v>
      </c>
      <c r="D3140" s="15">
        <v>2007</v>
      </c>
      <c r="E3140" s="15"/>
      <c r="F3140" s="15" t="s">
        <v>962</v>
      </c>
      <c r="G3140" s="17"/>
      <c r="H3140" s="17"/>
      <c r="I3140" s="17"/>
      <c r="J3140" s="17">
        <v>0.01</v>
      </c>
      <c r="K3140" s="17">
        <v>0.01</v>
      </c>
      <c r="L3140" s="17">
        <v>0.01</v>
      </c>
      <c r="M3140" s="17">
        <v>0.01</v>
      </c>
      <c r="N3140" s="17">
        <v>0.01</v>
      </c>
    </row>
    <row r="3141" spans="2:14">
      <c r="B3141" s="15" t="s">
        <v>1014</v>
      </c>
      <c r="C3141" s="16">
        <v>39332</v>
      </c>
      <c r="D3141" s="15">
        <v>2007</v>
      </c>
      <c r="E3141" s="15"/>
      <c r="F3141" s="15" t="s">
        <v>963</v>
      </c>
      <c r="G3141" s="17"/>
      <c r="H3141" s="17"/>
      <c r="I3141" s="17"/>
      <c r="J3141" s="17">
        <v>1642.78</v>
      </c>
      <c r="K3141" s="17">
        <v>1642.78</v>
      </c>
      <c r="L3141" s="17">
        <v>1642.78</v>
      </c>
      <c r="M3141" s="17">
        <v>1642.78</v>
      </c>
      <c r="N3141" s="17">
        <v>1642.78</v>
      </c>
    </row>
    <row r="3142" spans="2:14">
      <c r="B3142" s="15" t="s">
        <v>1015</v>
      </c>
      <c r="C3142" s="16">
        <v>39290</v>
      </c>
      <c r="D3142" s="15">
        <v>2007</v>
      </c>
      <c r="E3142" s="15"/>
      <c r="F3142" s="15" t="s">
        <v>961</v>
      </c>
      <c r="G3142" s="17"/>
      <c r="H3142" s="17"/>
      <c r="I3142" s="17"/>
      <c r="J3142" s="17">
        <v>973.84</v>
      </c>
      <c r="K3142" s="17">
        <v>973.84</v>
      </c>
      <c r="L3142" s="17">
        <v>973.84</v>
      </c>
      <c r="M3142" s="17">
        <v>973.84</v>
      </c>
      <c r="N3142" s="17">
        <v>973.84</v>
      </c>
    </row>
    <row r="3143" spans="2:14">
      <c r="B3143" s="15" t="s">
        <v>1015</v>
      </c>
      <c r="C3143" s="16">
        <v>39290</v>
      </c>
      <c r="D3143" s="15">
        <v>2007</v>
      </c>
      <c r="E3143" s="15"/>
      <c r="F3143" s="15" t="s">
        <v>962</v>
      </c>
      <c r="G3143" s="17"/>
      <c r="H3143" s="17"/>
      <c r="I3143" s="17"/>
      <c r="J3143" s="17">
        <v>0</v>
      </c>
      <c r="K3143" s="17">
        <v>0</v>
      </c>
      <c r="L3143" s="17">
        <v>0</v>
      </c>
      <c r="M3143" s="17">
        <v>0</v>
      </c>
      <c r="N3143" s="17">
        <v>0</v>
      </c>
    </row>
    <row r="3144" spans="2:14">
      <c r="B3144" s="15" t="s">
        <v>1015</v>
      </c>
      <c r="C3144" s="16">
        <v>39290</v>
      </c>
      <c r="D3144" s="15">
        <v>2007</v>
      </c>
      <c r="E3144" s="15"/>
      <c r="F3144" s="15" t="s">
        <v>963</v>
      </c>
      <c r="G3144" s="17"/>
      <c r="H3144" s="17"/>
      <c r="I3144" s="17"/>
      <c r="J3144" s="17">
        <v>973.85</v>
      </c>
      <c r="K3144" s="17">
        <v>973.85</v>
      </c>
      <c r="L3144" s="17">
        <v>973.85</v>
      </c>
      <c r="M3144" s="17">
        <v>973.85</v>
      </c>
      <c r="N3144" s="17">
        <v>973.85</v>
      </c>
    </row>
    <row r="3145" spans="2:14">
      <c r="B3145" s="15" t="s">
        <v>1016</v>
      </c>
      <c r="C3145" s="16">
        <v>39316</v>
      </c>
      <c r="D3145" s="15">
        <v>2007</v>
      </c>
      <c r="E3145" s="15"/>
      <c r="F3145" s="15" t="s">
        <v>961</v>
      </c>
      <c r="G3145" s="17"/>
      <c r="H3145" s="17"/>
      <c r="I3145" s="17"/>
      <c r="J3145" s="17">
        <v>2031.26</v>
      </c>
      <c r="K3145" s="17">
        <v>2031.26</v>
      </c>
      <c r="L3145" s="17">
        <v>2031.26</v>
      </c>
      <c r="M3145" s="17">
        <v>2031.26</v>
      </c>
      <c r="N3145" s="17">
        <v>2031.26</v>
      </c>
    </row>
    <row r="3146" spans="2:14">
      <c r="B3146" s="15" t="s">
        <v>1016</v>
      </c>
      <c r="C3146" s="16">
        <v>39316</v>
      </c>
      <c r="D3146" s="15">
        <v>2007</v>
      </c>
      <c r="E3146" s="15"/>
      <c r="F3146" s="15" t="s">
        <v>962</v>
      </c>
      <c r="G3146" s="17"/>
      <c r="H3146" s="17"/>
      <c r="I3146" s="17"/>
      <c r="J3146" s="17">
        <v>0</v>
      </c>
      <c r="K3146" s="17">
        <v>0</v>
      </c>
      <c r="L3146" s="17">
        <v>0</v>
      </c>
      <c r="M3146" s="17">
        <v>0</v>
      </c>
      <c r="N3146" s="17">
        <v>0</v>
      </c>
    </row>
    <row r="3147" spans="2:14">
      <c r="B3147" s="15" t="s">
        <v>1016</v>
      </c>
      <c r="C3147" s="16">
        <v>39316</v>
      </c>
      <c r="D3147" s="15">
        <v>2007</v>
      </c>
      <c r="E3147" s="15"/>
      <c r="F3147" s="15" t="s">
        <v>963</v>
      </c>
      <c r="G3147" s="17"/>
      <c r="H3147" s="17"/>
      <c r="I3147" s="17"/>
      <c r="J3147" s="17">
        <v>2012.75</v>
      </c>
      <c r="K3147" s="17">
        <v>2031.26</v>
      </c>
      <c r="L3147" s="17">
        <v>2031.26</v>
      </c>
      <c r="M3147" s="17">
        <v>2031.26</v>
      </c>
      <c r="N3147" s="17">
        <v>2031.26</v>
      </c>
    </row>
    <row r="3148" spans="2:14">
      <c r="B3148" s="15" t="s">
        <v>1017</v>
      </c>
      <c r="C3148" s="16">
        <v>39335</v>
      </c>
      <c r="D3148" s="15">
        <v>2007</v>
      </c>
      <c r="E3148" s="15"/>
      <c r="F3148" s="15" t="s">
        <v>961</v>
      </c>
      <c r="G3148" s="17"/>
      <c r="H3148" s="17"/>
      <c r="I3148" s="17"/>
      <c r="J3148" s="17">
        <v>1845.11</v>
      </c>
      <c r="K3148" s="17">
        <v>1845.11</v>
      </c>
      <c r="L3148" s="17">
        <v>1845.11</v>
      </c>
      <c r="M3148" s="17">
        <v>1845.11</v>
      </c>
      <c r="N3148" s="17">
        <v>1845.11</v>
      </c>
    </row>
    <row r="3149" spans="2:14">
      <c r="B3149" s="15" t="s">
        <v>1017</v>
      </c>
      <c r="C3149" s="16">
        <v>39335</v>
      </c>
      <c r="D3149" s="15">
        <v>2007</v>
      </c>
      <c r="E3149" s="15"/>
      <c r="F3149" s="15" t="s">
        <v>962</v>
      </c>
      <c r="G3149" s="17"/>
      <c r="H3149" s="17"/>
      <c r="I3149" s="17"/>
      <c r="J3149" s="17">
        <v>0</v>
      </c>
      <c r="K3149" s="17">
        <v>0</v>
      </c>
      <c r="L3149" s="17">
        <v>0</v>
      </c>
      <c r="M3149" s="17">
        <v>0</v>
      </c>
      <c r="N3149" s="17">
        <v>0</v>
      </c>
    </row>
    <row r="3150" spans="2:14">
      <c r="B3150" s="15" t="s">
        <v>1017</v>
      </c>
      <c r="C3150" s="16">
        <v>39335</v>
      </c>
      <c r="D3150" s="15">
        <v>2007</v>
      </c>
      <c r="E3150" s="15"/>
      <c r="F3150" s="15" t="s">
        <v>963</v>
      </c>
      <c r="G3150" s="17"/>
      <c r="H3150" s="17"/>
      <c r="I3150" s="17"/>
      <c r="J3150" s="17">
        <v>1845.11</v>
      </c>
      <c r="K3150" s="17">
        <v>1845.11</v>
      </c>
      <c r="L3150" s="17">
        <v>1845.11</v>
      </c>
      <c r="M3150" s="17">
        <v>1845.11</v>
      </c>
      <c r="N3150" s="17">
        <v>1845.11</v>
      </c>
    </row>
    <row r="3151" spans="2:14">
      <c r="B3151" s="15" t="s">
        <v>1018</v>
      </c>
      <c r="C3151" s="16">
        <v>39288</v>
      </c>
      <c r="D3151" s="15">
        <v>2007</v>
      </c>
      <c r="E3151" s="15"/>
      <c r="F3151" s="15" t="s">
        <v>961</v>
      </c>
      <c r="G3151" s="17"/>
      <c r="H3151" s="17"/>
      <c r="I3151" s="17"/>
      <c r="J3151" s="17">
        <v>0</v>
      </c>
      <c r="K3151" s="17">
        <v>630.22</v>
      </c>
      <c r="L3151" s="17">
        <v>630.22</v>
      </c>
      <c r="M3151" s="17">
        <v>630.22</v>
      </c>
      <c r="N3151" s="17">
        <v>630.22</v>
      </c>
    </row>
    <row r="3152" spans="2:14">
      <c r="B3152" s="15" t="s">
        <v>1018</v>
      </c>
      <c r="C3152" s="16">
        <v>39288</v>
      </c>
      <c r="D3152" s="15">
        <v>2007</v>
      </c>
      <c r="E3152" s="15"/>
      <c r="F3152" s="15" t="s">
        <v>962</v>
      </c>
      <c r="G3152" s="17"/>
      <c r="H3152" s="17"/>
      <c r="I3152" s="17"/>
      <c r="J3152" s="17">
        <v>619.41999999999996</v>
      </c>
      <c r="K3152" s="17">
        <v>0</v>
      </c>
      <c r="L3152" s="17">
        <v>0</v>
      </c>
      <c r="M3152" s="17">
        <v>0</v>
      </c>
      <c r="N3152" s="17">
        <v>0</v>
      </c>
    </row>
    <row r="3153" spans="2:14">
      <c r="B3153" s="15" t="s">
        <v>1018</v>
      </c>
      <c r="C3153" s="16">
        <v>39288</v>
      </c>
      <c r="D3153" s="15">
        <v>2007</v>
      </c>
      <c r="E3153" s="15"/>
      <c r="F3153" s="15" t="s">
        <v>963</v>
      </c>
      <c r="G3153" s="17"/>
      <c r="H3153" s="17"/>
      <c r="I3153" s="17"/>
      <c r="J3153" s="17">
        <v>619.41999999999996</v>
      </c>
      <c r="K3153" s="17">
        <v>630.22</v>
      </c>
      <c r="L3153" s="17">
        <v>630.22</v>
      </c>
      <c r="M3153" s="17">
        <v>630.22</v>
      </c>
      <c r="N3153" s="17">
        <v>630.22</v>
      </c>
    </row>
    <row r="3154" spans="2:14">
      <c r="B3154" s="15" t="s">
        <v>1019</v>
      </c>
      <c r="C3154" s="16">
        <v>39309</v>
      </c>
      <c r="D3154" s="15">
        <v>2007</v>
      </c>
      <c r="E3154" s="15"/>
      <c r="F3154" s="15" t="s">
        <v>961</v>
      </c>
      <c r="G3154" s="17"/>
      <c r="H3154" s="17"/>
      <c r="I3154" s="17"/>
      <c r="J3154" s="17">
        <v>0</v>
      </c>
      <c r="K3154" s="17">
        <v>123.95</v>
      </c>
      <c r="L3154" s="17">
        <v>123.95</v>
      </c>
      <c r="M3154" s="17">
        <v>123.95</v>
      </c>
      <c r="N3154" s="17">
        <v>123.95</v>
      </c>
    </row>
    <row r="3155" spans="2:14">
      <c r="B3155" s="15" t="s">
        <v>1019</v>
      </c>
      <c r="C3155" s="16">
        <v>39309</v>
      </c>
      <c r="D3155" s="15">
        <v>2007</v>
      </c>
      <c r="E3155" s="15"/>
      <c r="F3155" s="15" t="s">
        <v>962</v>
      </c>
      <c r="G3155" s="17"/>
      <c r="H3155" s="17"/>
      <c r="I3155" s="17"/>
      <c r="J3155" s="17">
        <v>128.25</v>
      </c>
      <c r="K3155" s="17">
        <v>0</v>
      </c>
      <c r="L3155" s="17">
        <v>0</v>
      </c>
      <c r="M3155" s="17">
        <v>0</v>
      </c>
      <c r="N3155" s="17">
        <v>0</v>
      </c>
    </row>
    <row r="3156" spans="2:14">
      <c r="B3156" s="15" t="s">
        <v>1019</v>
      </c>
      <c r="C3156" s="16">
        <v>39309</v>
      </c>
      <c r="D3156" s="15">
        <v>2007</v>
      </c>
      <c r="E3156" s="15"/>
      <c r="F3156" s="15" t="s">
        <v>963</v>
      </c>
      <c r="G3156" s="17"/>
      <c r="H3156" s="17"/>
      <c r="I3156" s="17"/>
      <c r="J3156" s="17">
        <v>128.25</v>
      </c>
      <c r="K3156" s="17">
        <v>123.95</v>
      </c>
      <c r="L3156" s="17">
        <v>123.95</v>
      </c>
      <c r="M3156" s="17">
        <v>123.95</v>
      </c>
      <c r="N3156" s="17">
        <v>123.95</v>
      </c>
    </row>
    <row r="3157" spans="2:14">
      <c r="B3157" s="15" t="s">
        <v>1020</v>
      </c>
      <c r="C3157" s="16">
        <v>39321</v>
      </c>
      <c r="D3157" s="15">
        <v>2007</v>
      </c>
      <c r="E3157" s="15"/>
      <c r="F3157" s="15" t="s">
        <v>961</v>
      </c>
      <c r="G3157" s="17"/>
      <c r="H3157" s="17"/>
      <c r="I3157" s="17"/>
      <c r="J3157" s="17">
        <v>0</v>
      </c>
      <c r="K3157" s="17">
        <v>427.44</v>
      </c>
      <c r="L3157" s="17">
        <v>427.44</v>
      </c>
      <c r="M3157" s="17">
        <v>427.44</v>
      </c>
      <c r="N3157" s="17">
        <v>427.44</v>
      </c>
    </row>
    <row r="3158" spans="2:14">
      <c r="B3158" s="15" t="s">
        <v>1020</v>
      </c>
      <c r="C3158" s="16">
        <v>39321</v>
      </c>
      <c r="D3158" s="15">
        <v>2007</v>
      </c>
      <c r="E3158" s="15"/>
      <c r="F3158" s="15" t="s">
        <v>962</v>
      </c>
      <c r="G3158" s="17"/>
      <c r="H3158" s="17"/>
      <c r="I3158" s="17"/>
      <c r="J3158" s="17">
        <v>429.4</v>
      </c>
      <c r="K3158" s="17">
        <v>0</v>
      </c>
      <c r="L3158" s="17">
        <v>0</v>
      </c>
      <c r="M3158" s="17">
        <v>0</v>
      </c>
      <c r="N3158" s="17">
        <v>0</v>
      </c>
    </row>
    <row r="3159" spans="2:14">
      <c r="B3159" s="15" t="s">
        <v>1020</v>
      </c>
      <c r="C3159" s="16">
        <v>39321</v>
      </c>
      <c r="D3159" s="15">
        <v>2007</v>
      </c>
      <c r="E3159" s="15"/>
      <c r="F3159" s="15" t="s">
        <v>963</v>
      </c>
      <c r="G3159" s="17"/>
      <c r="H3159" s="17"/>
      <c r="I3159" s="17"/>
      <c r="J3159" s="17">
        <v>429.4</v>
      </c>
      <c r="K3159" s="17">
        <v>427.44</v>
      </c>
      <c r="L3159" s="17">
        <v>427.44</v>
      </c>
      <c r="M3159" s="17">
        <v>427.44</v>
      </c>
      <c r="N3159" s="17">
        <v>427.44</v>
      </c>
    </row>
    <row r="3160" spans="2:14">
      <c r="B3160" s="15" t="s">
        <v>1021</v>
      </c>
      <c r="C3160" s="16">
        <v>39309</v>
      </c>
      <c r="D3160" s="15">
        <v>2007</v>
      </c>
      <c r="E3160" s="15"/>
      <c r="F3160" s="15" t="s">
        <v>961</v>
      </c>
      <c r="G3160" s="17"/>
      <c r="H3160" s="17"/>
      <c r="I3160" s="17"/>
      <c r="J3160" s="17"/>
      <c r="K3160" s="17">
        <v>989.38</v>
      </c>
      <c r="L3160" s="17">
        <v>989.38</v>
      </c>
      <c r="M3160" s="17">
        <v>989.38</v>
      </c>
      <c r="N3160" s="17">
        <v>989.38</v>
      </c>
    </row>
    <row r="3161" spans="2:14">
      <c r="B3161" s="15" t="s">
        <v>1021</v>
      </c>
      <c r="C3161" s="16">
        <v>39309</v>
      </c>
      <c r="D3161" s="15">
        <v>2007</v>
      </c>
      <c r="E3161" s="15"/>
      <c r="F3161" s="15" t="s">
        <v>962</v>
      </c>
      <c r="G3161" s="17"/>
      <c r="H3161" s="17"/>
      <c r="I3161" s="17"/>
      <c r="J3161" s="17"/>
      <c r="K3161" s="17">
        <v>0</v>
      </c>
      <c r="L3161" s="17">
        <v>0</v>
      </c>
      <c r="M3161" s="17">
        <v>0</v>
      </c>
      <c r="N3161" s="17">
        <v>0</v>
      </c>
    </row>
    <row r="3162" spans="2:14">
      <c r="B3162" s="15" t="s">
        <v>1021</v>
      </c>
      <c r="C3162" s="16">
        <v>39309</v>
      </c>
      <c r="D3162" s="15">
        <v>2007</v>
      </c>
      <c r="E3162" s="15"/>
      <c r="F3162" s="15" t="s">
        <v>963</v>
      </c>
      <c r="G3162" s="17"/>
      <c r="H3162" s="17"/>
      <c r="I3162" s="17"/>
      <c r="J3162" s="17"/>
      <c r="K3162" s="17">
        <v>989.37</v>
      </c>
      <c r="L3162" s="17">
        <v>989.37</v>
      </c>
      <c r="M3162" s="17">
        <v>989.37</v>
      </c>
      <c r="N3162" s="17">
        <v>989.37</v>
      </c>
    </row>
    <row r="3163" spans="2:14">
      <c r="B3163" s="15" t="s">
        <v>1022</v>
      </c>
      <c r="C3163" s="16">
        <v>39280</v>
      </c>
      <c r="D3163" s="15">
        <v>2007</v>
      </c>
      <c r="E3163" s="15"/>
      <c r="F3163" s="15" t="s">
        <v>961</v>
      </c>
      <c r="G3163" s="17"/>
      <c r="H3163" s="17"/>
      <c r="I3163" s="17"/>
      <c r="J3163" s="17"/>
      <c r="K3163" s="17">
        <v>1233.6400000000001</v>
      </c>
      <c r="L3163" s="17">
        <v>1233.6400000000001</v>
      </c>
      <c r="M3163" s="17">
        <v>1233.6400000000001</v>
      </c>
      <c r="N3163" s="17">
        <v>1233.6400000000001</v>
      </c>
    </row>
    <row r="3164" spans="2:14">
      <c r="B3164" s="15" t="s">
        <v>1022</v>
      </c>
      <c r="C3164" s="16">
        <v>39280</v>
      </c>
      <c r="D3164" s="15">
        <v>2007</v>
      </c>
      <c r="E3164" s="15"/>
      <c r="F3164" s="15" t="s">
        <v>962</v>
      </c>
      <c r="G3164" s="17"/>
      <c r="H3164" s="17"/>
      <c r="I3164" s="17"/>
      <c r="J3164" s="17"/>
      <c r="K3164" s="17">
        <v>0</v>
      </c>
      <c r="L3164" s="17">
        <v>0</v>
      </c>
      <c r="M3164" s="17">
        <v>0</v>
      </c>
      <c r="N3164" s="17">
        <v>0</v>
      </c>
    </row>
    <row r="3165" spans="2:14">
      <c r="B3165" s="15" t="s">
        <v>1022</v>
      </c>
      <c r="C3165" s="16">
        <v>39280</v>
      </c>
      <c r="D3165" s="15">
        <v>2007</v>
      </c>
      <c r="E3165" s="15"/>
      <c r="F3165" s="15" t="s">
        <v>963</v>
      </c>
      <c r="G3165" s="17"/>
      <c r="H3165" s="17"/>
      <c r="I3165" s="17"/>
      <c r="J3165" s="17"/>
      <c r="K3165" s="17">
        <v>1233.6400000000001</v>
      </c>
      <c r="L3165" s="17">
        <v>1233.6400000000001</v>
      </c>
      <c r="M3165" s="17">
        <v>1233.6400000000001</v>
      </c>
      <c r="N3165" s="17">
        <v>1233.6400000000001</v>
      </c>
    </row>
    <row r="3166" spans="2:14">
      <c r="B3166" s="15" t="s">
        <v>1023</v>
      </c>
      <c r="C3166" s="16">
        <v>39328</v>
      </c>
      <c r="D3166" s="15">
        <v>2007</v>
      </c>
      <c r="E3166" s="15"/>
      <c r="F3166" s="15" t="s">
        <v>961</v>
      </c>
      <c r="G3166" s="17"/>
      <c r="H3166" s="17"/>
      <c r="I3166" s="17"/>
      <c r="J3166" s="17"/>
      <c r="K3166" s="17">
        <v>1105.47</v>
      </c>
      <c r="L3166" s="17">
        <v>1105.47</v>
      </c>
      <c r="M3166" s="17">
        <v>1105.47</v>
      </c>
      <c r="N3166" s="17">
        <v>1105.47</v>
      </c>
    </row>
    <row r="3167" spans="2:14">
      <c r="B3167" s="15" t="s">
        <v>1023</v>
      </c>
      <c r="C3167" s="16">
        <v>39328</v>
      </c>
      <c r="D3167" s="15">
        <v>2007</v>
      </c>
      <c r="E3167" s="15"/>
      <c r="F3167" s="15" t="s">
        <v>962</v>
      </c>
      <c r="G3167" s="17"/>
      <c r="H3167" s="17"/>
      <c r="I3167" s="17"/>
      <c r="J3167" s="17"/>
      <c r="K3167" s="17">
        <v>0</v>
      </c>
      <c r="L3167" s="17">
        <v>0</v>
      </c>
      <c r="M3167" s="17">
        <v>0</v>
      </c>
      <c r="N3167" s="17">
        <v>0</v>
      </c>
    </row>
    <row r="3168" spans="2:14">
      <c r="B3168" s="15" t="s">
        <v>1023</v>
      </c>
      <c r="C3168" s="16">
        <v>39328</v>
      </c>
      <c r="D3168" s="15">
        <v>2007</v>
      </c>
      <c r="E3168" s="15"/>
      <c r="F3168" s="15" t="s">
        <v>963</v>
      </c>
      <c r="G3168" s="17"/>
      <c r="H3168" s="17"/>
      <c r="I3168" s="17"/>
      <c r="J3168" s="17"/>
      <c r="K3168" s="17">
        <v>1105.47</v>
      </c>
      <c r="L3168" s="17">
        <v>1105.47</v>
      </c>
      <c r="M3168" s="17">
        <v>1105.47</v>
      </c>
      <c r="N3168" s="17">
        <v>1105.47</v>
      </c>
    </row>
    <row r="3169" spans="2:14">
      <c r="B3169" s="15" t="s">
        <v>1024</v>
      </c>
      <c r="C3169" s="16">
        <v>39324</v>
      </c>
      <c r="D3169" s="15">
        <v>2007</v>
      </c>
      <c r="E3169" s="15"/>
      <c r="F3169" s="15" t="s">
        <v>961</v>
      </c>
      <c r="G3169" s="17"/>
      <c r="H3169" s="17"/>
      <c r="I3169" s="17"/>
      <c r="J3169" s="17"/>
      <c r="K3169" s="17">
        <v>960.93</v>
      </c>
      <c r="L3169" s="17">
        <v>960.93</v>
      </c>
      <c r="M3169" s="17">
        <v>960.93</v>
      </c>
      <c r="N3169" s="17">
        <v>960.93</v>
      </c>
    </row>
    <row r="3170" spans="2:14">
      <c r="B3170" s="15" t="s">
        <v>1024</v>
      </c>
      <c r="C3170" s="16">
        <v>39324</v>
      </c>
      <c r="D3170" s="15">
        <v>2007</v>
      </c>
      <c r="E3170" s="15"/>
      <c r="F3170" s="15" t="s">
        <v>962</v>
      </c>
      <c r="G3170" s="17"/>
      <c r="H3170" s="17"/>
      <c r="I3170" s="17"/>
      <c r="J3170" s="17"/>
      <c r="K3170" s="17">
        <v>0</v>
      </c>
      <c r="L3170" s="17">
        <v>0</v>
      </c>
      <c r="M3170" s="17">
        <v>0</v>
      </c>
      <c r="N3170" s="17">
        <v>0</v>
      </c>
    </row>
    <row r="3171" spans="2:14">
      <c r="B3171" s="15" t="s">
        <v>1024</v>
      </c>
      <c r="C3171" s="16">
        <v>39324</v>
      </c>
      <c r="D3171" s="15">
        <v>2007</v>
      </c>
      <c r="E3171" s="15"/>
      <c r="F3171" s="15" t="s">
        <v>963</v>
      </c>
      <c r="G3171" s="17"/>
      <c r="H3171" s="17"/>
      <c r="I3171" s="17"/>
      <c r="J3171" s="17"/>
      <c r="K3171" s="17">
        <v>960.93</v>
      </c>
      <c r="L3171" s="17">
        <v>960.93</v>
      </c>
      <c r="M3171" s="17">
        <v>960.93</v>
      </c>
      <c r="N3171" s="17">
        <v>960.93</v>
      </c>
    </row>
    <row r="3172" spans="2:14">
      <c r="B3172" s="15" t="s">
        <v>1025</v>
      </c>
      <c r="C3172" s="16">
        <v>39348</v>
      </c>
      <c r="D3172" s="15">
        <v>2007</v>
      </c>
      <c r="E3172" s="15"/>
      <c r="F3172" s="15" t="s">
        <v>961</v>
      </c>
      <c r="G3172" s="17"/>
      <c r="H3172" s="17"/>
      <c r="I3172" s="17"/>
      <c r="J3172" s="17">
        <v>0</v>
      </c>
      <c r="K3172" s="17">
        <v>0</v>
      </c>
      <c r="L3172" s="17">
        <v>0</v>
      </c>
      <c r="M3172" s="17">
        <v>1036038.3</v>
      </c>
      <c r="N3172" s="17">
        <v>1036038.3</v>
      </c>
    </row>
    <row r="3173" spans="2:14">
      <c r="B3173" s="15" t="s">
        <v>1025</v>
      </c>
      <c r="C3173" s="16">
        <v>39348</v>
      </c>
      <c r="D3173" s="15">
        <v>2007</v>
      </c>
      <c r="E3173" s="15"/>
      <c r="F3173" s="15" t="s">
        <v>962</v>
      </c>
      <c r="G3173" s="17"/>
      <c r="H3173" s="17"/>
      <c r="I3173" s="17"/>
      <c r="J3173" s="17">
        <v>1045000</v>
      </c>
      <c r="K3173" s="17">
        <v>2783500</v>
      </c>
      <c r="L3173" s="17">
        <v>2783500</v>
      </c>
      <c r="M3173" s="17">
        <v>0</v>
      </c>
      <c r="N3173" s="17">
        <v>0</v>
      </c>
    </row>
    <row r="3174" spans="2:14">
      <c r="B3174" s="15" t="s">
        <v>1025</v>
      </c>
      <c r="C3174" s="16">
        <v>39348</v>
      </c>
      <c r="D3174" s="15">
        <v>2007</v>
      </c>
      <c r="E3174" s="15"/>
      <c r="F3174" s="15" t="s">
        <v>963</v>
      </c>
      <c r="G3174" s="17"/>
      <c r="H3174" s="17"/>
      <c r="I3174" s="17"/>
      <c r="J3174" s="17">
        <v>1047122.14</v>
      </c>
      <c r="K3174" s="17">
        <v>2796071.07</v>
      </c>
      <c r="L3174" s="17">
        <v>2806271.15</v>
      </c>
      <c r="M3174" s="17">
        <v>1066141.74</v>
      </c>
      <c r="N3174" s="17">
        <v>1066141.74</v>
      </c>
    </row>
    <row r="3175" spans="2:14">
      <c r="B3175" s="15" t="s">
        <v>1026</v>
      </c>
      <c r="C3175" s="16">
        <v>39344</v>
      </c>
      <c r="D3175" s="15">
        <v>2007</v>
      </c>
      <c r="E3175" s="15"/>
      <c r="F3175" s="15" t="s">
        <v>961</v>
      </c>
      <c r="G3175" s="17"/>
      <c r="H3175" s="17"/>
      <c r="I3175" s="17"/>
      <c r="J3175" s="17">
        <v>0</v>
      </c>
      <c r="K3175" s="17">
        <v>0</v>
      </c>
      <c r="L3175" s="17">
        <v>0</v>
      </c>
      <c r="M3175" s="17">
        <v>0</v>
      </c>
      <c r="N3175" s="17">
        <v>0</v>
      </c>
    </row>
    <row r="3176" spans="2:14">
      <c r="B3176" s="15" t="s">
        <v>1026</v>
      </c>
      <c r="C3176" s="16">
        <v>39344</v>
      </c>
      <c r="D3176" s="15">
        <v>2007</v>
      </c>
      <c r="E3176" s="15"/>
      <c r="F3176" s="15" t="s">
        <v>962</v>
      </c>
      <c r="G3176" s="17"/>
      <c r="H3176" s="17"/>
      <c r="I3176" s="17"/>
      <c r="J3176" s="17">
        <v>0</v>
      </c>
      <c r="K3176" s="17">
        <v>0</v>
      </c>
      <c r="L3176" s="17">
        <v>0</v>
      </c>
      <c r="M3176" s="17">
        <v>0</v>
      </c>
      <c r="N3176" s="17">
        <v>0</v>
      </c>
    </row>
    <row r="3177" spans="2:14">
      <c r="B3177" s="15" t="s">
        <v>1026</v>
      </c>
      <c r="C3177" s="16">
        <v>39344</v>
      </c>
      <c r="D3177" s="15">
        <v>2007</v>
      </c>
      <c r="E3177" s="15"/>
      <c r="F3177" s="15" t="s">
        <v>963</v>
      </c>
      <c r="G3177" s="17"/>
      <c r="H3177" s="17"/>
      <c r="I3177" s="17"/>
      <c r="J3177" s="17">
        <v>0</v>
      </c>
      <c r="K3177" s="17">
        <v>2288.69</v>
      </c>
      <c r="L3177" s="17">
        <v>2679.27</v>
      </c>
      <c r="M3177" s="17">
        <v>2679.27</v>
      </c>
      <c r="N3177" s="17">
        <v>2679.27</v>
      </c>
    </row>
    <row r="3178" spans="2:14">
      <c r="B3178" s="15" t="s">
        <v>1027</v>
      </c>
      <c r="C3178" s="16">
        <v>39337</v>
      </c>
      <c r="D3178" s="15">
        <v>2007</v>
      </c>
      <c r="E3178" s="15"/>
      <c r="F3178" s="15" t="s">
        <v>961</v>
      </c>
      <c r="G3178" s="17"/>
      <c r="H3178" s="17"/>
      <c r="I3178" s="17"/>
      <c r="J3178" s="17">
        <v>0</v>
      </c>
      <c r="K3178" s="17">
        <v>0</v>
      </c>
      <c r="L3178" s="17">
        <v>0</v>
      </c>
      <c r="M3178" s="17">
        <v>0</v>
      </c>
      <c r="N3178" s="17">
        <v>0</v>
      </c>
    </row>
    <row r="3179" spans="2:14">
      <c r="B3179" s="15" t="s">
        <v>1027</v>
      </c>
      <c r="C3179" s="16">
        <v>39337</v>
      </c>
      <c r="D3179" s="15">
        <v>2007</v>
      </c>
      <c r="E3179" s="15"/>
      <c r="F3179" s="15" t="s">
        <v>962</v>
      </c>
      <c r="G3179" s="17"/>
      <c r="H3179" s="17"/>
      <c r="I3179" s="17"/>
      <c r="J3179" s="17">
        <v>0</v>
      </c>
      <c r="K3179" s="17">
        <v>0</v>
      </c>
      <c r="L3179" s="17">
        <v>0</v>
      </c>
      <c r="M3179" s="17">
        <v>0</v>
      </c>
      <c r="N3179" s="17">
        <v>0</v>
      </c>
    </row>
    <row r="3180" spans="2:14">
      <c r="B3180" s="15" t="s">
        <v>1027</v>
      </c>
      <c r="C3180" s="16">
        <v>39337</v>
      </c>
      <c r="D3180" s="15">
        <v>2007</v>
      </c>
      <c r="E3180" s="15"/>
      <c r="F3180" s="15" t="s">
        <v>963</v>
      </c>
      <c r="G3180" s="17"/>
      <c r="H3180" s="17"/>
      <c r="I3180" s="17"/>
      <c r="J3180" s="17">
        <v>2246.4299999999998</v>
      </c>
      <c r="K3180" s="17">
        <v>2922.12</v>
      </c>
      <c r="L3180" s="17">
        <v>3050.41</v>
      </c>
      <c r="M3180" s="17">
        <v>3050.41</v>
      </c>
      <c r="N3180" s="17">
        <v>3050.41</v>
      </c>
    </row>
    <row r="3181" spans="2:14">
      <c r="B3181" s="15" t="s">
        <v>1028</v>
      </c>
      <c r="C3181" s="16">
        <v>39345</v>
      </c>
      <c r="D3181" s="15">
        <v>2007</v>
      </c>
      <c r="E3181" s="15"/>
      <c r="F3181" s="15" t="s">
        <v>961</v>
      </c>
      <c r="G3181" s="17"/>
      <c r="H3181" s="17"/>
      <c r="I3181" s="17"/>
      <c r="J3181" s="17">
        <v>0</v>
      </c>
      <c r="K3181" s="17">
        <v>0</v>
      </c>
      <c r="L3181" s="17">
        <v>0</v>
      </c>
      <c r="M3181" s="17">
        <v>0</v>
      </c>
      <c r="N3181" s="17">
        <v>0</v>
      </c>
    </row>
    <row r="3182" spans="2:14">
      <c r="B3182" s="15" t="s">
        <v>1028</v>
      </c>
      <c r="C3182" s="16">
        <v>39345</v>
      </c>
      <c r="D3182" s="15">
        <v>2007</v>
      </c>
      <c r="E3182" s="15"/>
      <c r="F3182" s="15" t="s">
        <v>962</v>
      </c>
      <c r="G3182" s="17"/>
      <c r="H3182" s="17"/>
      <c r="I3182" s="17"/>
      <c r="J3182" s="17">
        <v>0</v>
      </c>
      <c r="K3182" s="17">
        <v>0</v>
      </c>
      <c r="L3182" s="17">
        <v>0</v>
      </c>
      <c r="M3182" s="17">
        <v>0</v>
      </c>
      <c r="N3182" s="17">
        <v>0</v>
      </c>
    </row>
    <row r="3183" spans="2:14">
      <c r="B3183" s="15" t="s">
        <v>1028</v>
      </c>
      <c r="C3183" s="16">
        <v>39345</v>
      </c>
      <c r="D3183" s="15">
        <v>2007</v>
      </c>
      <c r="E3183" s="15"/>
      <c r="F3183" s="15" t="s">
        <v>963</v>
      </c>
      <c r="G3183" s="17"/>
      <c r="H3183" s="17"/>
      <c r="I3183" s="17"/>
      <c r="J3183" s="17">
        <v>718.02</v>
      </c>
      <c r="K3183" s="17">
        <v>4828.1099999999997</v>
      </c>
      <c r="L3183" s="17">
        <v>5073.7299999999996</v>
      </c>
      <c r="M3183" s="17">
        <v>7092.95</v>
      </c>
      <c r="N3183" s="17">
        <v>7092.95</v>
      </c>
    </row>
    <row r="3184" spans="2:14">
      <c r="B3184" s="15" t="s">
        <v>1029</v>
      </c>
      <c r="C3184" s="16">
        <v>39351</v>
      </c>
      <c r="D3184" s="15">
        <v>2007</v>
      </c>
      <c r="E3184" s="15"/>
      <c r="F3184" s="15" t="s">
        <v>961</v>
      </c>
      <c r="G3184" s="17"/>
      <c r="H3184" s="17"/>
      <c r="I3184" s="17"/>
      <c r="J3184" s="17">
        <v>0</v>
      </c>
      <c r="K3184" s="17">
        <v>0</v>
      </c>
      <c r="L3184" s="17">
        <v>0</v>
      </c>
      <c r="M3184" s="17">
        <v>0</v>
      </c>
      <c r="N3184" s="17">
        <v>0</v>
      </c>
    </row>
    <row r="3185" spans="2:14">
      <c r="B3185" s="15" t="s">
        <v>1029</v>
      </c>
      <c r="C3185" s="16">
        <v>39351</v>
      </c>
      <c r="D3185" s="15">
        <v>2007</v>
      </c>
      <c r="E3185" s="15"/>
      <c r="F3185" s="15" t="s">
        <v>962</v>
      </c>
      <c r="G3185" s="17"/>
      <c r="H3185" s="17"/>
      <c r="I3185" s="17"/>
      <c r="J3185" s="17">
        <v>0</v>
      </c>
      <c r="K3185" s="17">
        <v>0</v>
      </c>
      <c r="L3185" s="17">
        <v>0</v>
      </c>
      <c r="M3185" s="17">
        <v>0</v>
      </c>
      <c r="N3185" s="17">
        <v>0</v>
      </c>
    </row>
    <row r="3186" spans="2:14">
      <c r="B3186" s="15" t="s">
        <v>1029</v>
      </c>
      <c r="C3186" s="16">
        <v>39351</v>
      </c>
      <c r="D3186" s="15">
        <v>2007</v>
      </c>
      <c r="E3186" s="15"/>
      <c r="F3186" s="15" t="s">
        <v>963</v>
      </c>
      <c r="G3186" s="17"/>
      <c r="H3186" s="17"/>
      <c r="I3186" s="17"/>
      <c r="J3186" s="17">
        <v>2116.64</v>
      </c>
      <c r="K3186" s="17">
        <v>2659.78</v>
      </c>
      <c r="L3186" s="17">
        <v>2772.38</v>
      </c>
      <c r="M3186" s="17">
        <v>2772.38</v>
      </c>
      <c r="N3186" s="17">
        <v>2772.38</v>
      </c>
    </row>
    <row r="3187" spans="2:14">
      <c r="B3187" s="15" t="s">
        <v>1030</v>
      </c>
      <c r="C3187" s="16">
        <v>39352</v>
      </c>
      <c r="D3187" s="15">
        <v>2007</v>
      </c>
      <c r="E3187" s="15"/>
      <c r="F3187" s="15" t="s">
        <v>961</v>
      </c>
      <c r="G3187" s="17"/>
      <c r="H3187" s="17"/>
      <c r="I3187" s="17"/>
      <c r="J3187" s="17">
        <v>0</v>
      </c>
      <c r="K3187" s="17">
        <v>0</v>
      </c>
      <c r="L3187" s="17">
        <v>0</v>
      </c>
      <c r="M3187" s="17">
        <v>0</v>
      </c>
      <c r="N3187" s="17">
        <v>0</v>
      </c>
    </row>
    <row r="3188" spans="2:14">
      <c r="B3188" s="15" t="s">
        <v>1030</v>
      </c>
      <c r="C3188" s="16">
        <v>39352</v>
      </c>
      <c r="D3188" s="15">
        <v>2007</v>
      </c>
      <c r="E3188" s="15"/>
      <c r="F3188" s="15" t="s">
        <v>962</v>
      </c>
      <c r="G3188" s="17"/>
      <c r="H3188" s="17"/>
      <c r="I3188" s="17"/>
      <c r="J3188" s="17">
        <v>0</v>
      </c>
      <c r="K3188" s="17">
        <v>0</v>
      </c>
      <c r="L3188" s="17">
        <v>0</v>
      </c>
      <c r="M3188" s="17">
        <v>0</v>
      </c>
      <c r="N3188" s="17">
        <v>0</v>
      </c>
    </row>
    <row r="3189" spans="2:14">
      <c r="B3189" s="15" t="s">
        <v>1030</v>
      </c>
      <c r="C3189" s="16">
        <v>39352</v>
      </c>
      <c r="D3189" s="15">
        <v>2007</v>
      </c>
      <c r="E3189" s="15"/>
      <c r="F3189" s="15" t="s">
        <v>963</v>
      </c>
      <c r="G3189" s="17"/>
      <c r="H3189" s="17"/>
      <c r="I3189" s="17"/>
      <c r="J3189" s="17">
        <v>300.06</v>
      </c>
      <c r="K3189" s="17">
        <v>300.06</v>
      </c>
      <c r="L3189" s="17">
        <v>2468.85</v>
      </c>
      <c r="M3189" s="17">
        <v>2468.85</v>
      </c>
      <c r="N3189" s="17">
        <v>2468.85</v>
      </c>
    </row>
    <row r="3190" spans="2:14">
      <c r="B3190" s="15" t="s">
        <v>1031</v>
      </c>
      <c r="C3190" s="16">
        <v>39342</v>
      </c>
      <c r="D3190" s="15">
        <v>2007</v>
      </c>
      <c r="E3190" s="15"/>
      <c r="F3190" s="15" t="s">
        <v>961</v>
      </c>
      <c r="G3190" s="17"/>
      <c r="H3190" s="17"/>
      <c r="I3190" s="17"/>
      <c r="J3190" s="17">
        <v>1711.42</v>
      </c>
      <c r="K3190" s="17">
        <v>1711.42</v>
      </c>
      <c r="L3190" s="17">
        <v>1711.42</v>
      </c>
      <c r="M3190" s="17">
        <v>1711.42</v>
      </c>
      <c r="N3190" s="17">
        <v>1711.42</v>
      </c>
    </row>
    <row r="3191" spans="2:14">
      <c r="B3191" s="15" t="s">
        <v>1031</v>
      </c>
      <c r="C3191" s="16">
        <v>39342</v>
      </c>
      <c r="D3191" s="15">
        <v>2007</v>
      </c>
      <c r="E3191" s="15"/>
      <c r="F3191" s="15" t="s">
        <v>962</v>
      </c>
      <c r="G3191" s="17"/>
      <c r="H3191" s="17"/>
      <c r="I3191" s="17"/>
      <c r="J3191" s="17">
        <v>0</v>
      </c>
      <c r="K3191" s="17">
        <v>0</v>
      </c>
      <c r="L3191" s="17">
        <v>0</v>
      </c>
      <c r="M3191" s="17">
        <v>0</v>
      </c>
      <c r="N3191" s="17">
        <v>0</v>
      </c>
    </row>
    <row r="3192" spans="2:14">
      <c r="B3192" s="15" t="s">
        <v>1031</v>
      </c>
      <c r="C3192" s="16">
        <v>39342</v>
      </c>
      <c r="D3192" s="15">
        <v>2007</v>
      </c>
      <c r="E3192" s="15"/>
      <c r="F3192" s="15" t="s">
        <v>963</v>
      </c>
      <c r="G3192" s="17"/>
      <c r="H3192" s="17"/>
      <c r="I3192" s="17"/>
      <c r="J3192" s="17">
        <v>1711.42</v>
      </c>
      <c r="K3192" s="17">
        <v>1711.42</v>
      </c>
      <c r="L3192" s="17">
        <v>1711.42</v>
      </c>
      <c r="M3192" s="17">
        <v>1711.42</v>
      </c>
      <c r="N3192" s="17">
        <v>1711.42</v>
      </c>
    </row>
    <row r="3193" spans="2:14">
      <c r="B3193" s="15" t="s">
        <v>1032</v>
      </c>
      <c r="C3193" s="16">
        <v>39265</v>
      </c>
      <c r="D3193" s="15">
        <v>2007</v>
      </c>
      <c r="E3193" s="15"/>
      <c r="F3193" s="15" t="s">
        <v>961</v>
      </c>
      <c r="G3193" s="17"/>
      <c r="H3193" s="17"/>
      <c r="I3193" s="17"/>
      <c r="J3193" s="17">
        <v>1852.88</v>
      </c>
      <c r="K3193" s="17">
        <v>1852.88</v>
      </c>
      <c r="L3193" s="17">
        <v>1852.88</v>
      </c>
      <c r="M3193" s="17">
        <v>1852.88</v>
      </c>
      <c r="N3193" s="17">
        <v>1852.88</v>
      </c>
    </row>
    <row r="3194" spans="2:14">
      <c r="B3194" s="15" t="s">
        <v>1032</v>
      </c>
      <c r="C3194" s="16">
        <v>39265</v>
      </c>
      <c r="D3194" s="15">
        <v>2007</v>
      </c>
      <c r="E3194" s="15"/>
      <c r="F3194" s="15" t="s">
        <v>962</v>
      </c>
      <c r="G3194" s="17"/>
      <c r="H3194" s="17"/>
      <c r="I3194" s="17"/>
      <c r="J3194" s="17">
        <v>0</v>
      </c>
      <c r="K3194" s="17">
        <v>0</v>
      </c>
      <c r="L3194" s="17">
        <v>0</v>
      </c>
      <c r="M3194" s="17">
        <v>0</v>
      </c>
      <c r="N3194" s="17">
        <v>0</v>
      </c>
    </row>
    <row r="3195" spans="2:14">
      <c r="B3195" s="15" t="s">
        <v>1032</v>
      </c>
      <c r="C3195" s="16">
        <v>39265</v>
      </c>
      <c r="D3195" s="15">
        <v>2007</v>
      </c>
      <c r="E3195" s="15"/>
      <c r="F3195" s="15" t="s">
        <v>963</v>
      </c>
      <c r="G3195" s="17"/>
      <c r="H3195" s="17"/>
      <c r="I3195" s="17"/>
      <c r="J3195" s="17">
        <v>1837.68</v>
      </c>
      <c r="K3195" s="17">
        <v>1852.88</v>
      </c>
      <c r="L3195" s="17">
        <v>1852.88</v>
      </c>
      <c r="M3195" s="17">
        <v>1852.88</v>
      </c>
      <c r="N3195" s="17">
        <v>1852.88</v>
      </c>
    </row>
    <row r="3196" spans="2:14">
      <c r="B3196" s="15" t="s">
        <v>1033</v>
      </c>
      <c r="C3196" s="16">
        <v>39345</v>
      </c>
      <c r="D3196" s="15">
        <v>2007</v>
      </c>
      <c r="E3196" s="15"/>
      <c r="F3196" s="15" t="s">
        <v>961</v>
      </c>
      <c r="G3196" s="17"/>
      <c r="H3196" s="17"/>
      <c r="I3196" s="17"/>
      <c r="J3196" s="17">
        <v>0</v>
      </c>
      <c r="K3196" s="17">
        <v>0</v>
      </c>
      <c r="L3196" s="17">
        <v>0</v>
      </c>
      <c r="M3196" s="17">
        <v>0</v>
      </c>
      <c r="N3196" s="17">
        <v>0</v>
      </c>
    </row>
    <row r="3197" spans="2:14">
      <c r="B3197" s="15" t="s">
        <v>1033</v>
      </c>
      <c r="C3197" s="16">
        <v>39345</v>
      </c>
      <c r="D3197" s="15">
        <v>2007</v>
      </c>
      <c r="E3197" s="15"/>
      <c r="F3197" s="15" t="s">
        <v>962</v>
      </c>
      <c r="G3197" s="17"/>
      <c r="H3197" s="17"/>
      <c r="I3197" s="17"/>
      <c r="J3197" s="17">
        <v>0</v>
      </c>
      <c r="K3197" s="17">
        <v>0</v>
      </c>
      <c r="L3197" s="17">
        <v>0</v>
      </c>
      <c r="M3197" s="17">
        <v>0</v>
      </c>
      <c r="N3197" s="17">
        <v>0</v>
      </c>
    </row>
    <row r="3198" spans="2:14">
      <c r="B3198" s="15" t="s">
        <v>1033</v>
      </c>
      <c r="C3198" s="16">
        <v>39345</v>
      </c>
      <c r="D3198" s="15">
        <v>2007</v>
      </c>
      <c r="E3198" s="15"/>
      <c r="F3198" s="15" t="s">
        <v>963</v>
      </c>
      <c r="G3198" s="17"/>
      <c r="H3198" s="17"/>
      <c r="I3198" s="17"/>
      <c r="J3198" s="17">
        <v>1253.6400000000001</v>
      </c>
      <c r="K3198" s="17">
        <v>1253.6400000000001</v>
      </c>
      <c r="L3198" s="17">
        <v>3829.08</v>
      </c>
      <c r="M3198" s="17">
        <v>3829.08</v>
      </c>
      <c r="N3198" s="17">
        <v>3829.08</v>
      </c>
    </row>
    <row r="3199" spans="2:14">
      <c r="B3199" s="15" t="s">
        <v>1034</v>
      </c>
      <c r="C3199" s="16">
        <v>39353</v>
      </c>
      <c r="D3199" s="15">
        <v>2007</v>
      </c>
      <c r="E3199" s="15"/>
      <c r="F3199" s="15" t="s">
        <v>961</v>
      </c>
      <c r="G3199" s="17"/>
      <c r="H3199" s="17"/>
      <c r="I3199" s="17"/>
      <c r="J3199" s="17">
        <v>0</v>
      </c>
      <c r="K3199" s="17">
        <v>0</v>
      </c>
      <c r="L3199" s="17">
        <v>0</v>
      </c>
      <c r="M3199" s="17">
        <v>0</v>
      </c>
      <c r="N3199" s="17">
        <v>0</v>
      </c>
    </row>
    <row r="3200" spans="2:14">
      <c r="B3200" s="15" t="s">
        <v>1034</v>
      </c>
      <c r="C3200" s="16">
        <v>39353</v>
      </c>
      <c r="D3200" s="15">
        <v>2007</v>
      </c>
      <c r="E3200" s="15"/>
      <c r="F3200" s="15" t="s">
        <v>962</v>
      </c>
      <c r="G3200" s="17"/>
      <c r="H3200" s="17"/>
      <c r="I3200" s="17"/>
      <c r="J3200" s="17">
        <v>0</v>
      </c>
      <c r="K3200" s="17">
        <v>7600000</v>
      </c>
      <c r="L3200" s="17">
        <v>7600000</v>
      </c>
      <c r="M3200" s="17">
        <v>7600000</v>
      </c>
      <c r="N3200" s="17">
        <v>0</v>
      </c>
    </row>
    <row r="3201" spans="2:14">
      <c r="B3201" s="15" t="s">
        <v>1034</v>
      </c>
      <c r="C3201" s="16">
        <v>39353</v>
      </c>
      <c r="D3201" s="15">
        <v>2007</v>
      </c>
      <c r="E3201" s="15"/>
      <c r="F3201" s="15" t="s">
        <v>963</v>
      </c>
      <c r="G3201" s="17"/>
      <c r="H3201" s="17"/>
      <c r="I3201" s="17"/>
      <c r="J3201" s="17">
        <v>0</v>
      </c>
      <c r="K3201" s="17">
        <v>7706108.79</v>
      </c>
      <c r="L3201" s="17">
        <v>7778734.5499999998</v>
      </c>
      <c r="M3201" s="17">
        <v>7791788.3899999997</v>
      </c>
      <c r="N3201" s="17">
        <v>191788.39</v>
      </c>
    </row>
    <row r="3202" spans="2:14">
      <c r="B3202" s="15" t="s">
        <v>1035</v>
      </c>
      <c r="C3202" s="16">
        <v>39356</v>
      </c>
      <c r="D3202" s="15">
        <v>2007</v>
      </c>
      <c r="E3202" s="15"/>
      <c r="F3202" s="15" t="s">
        <v>961</v>
      </c>
      <c r="G3202" s="17"/>
      <c r="H3202" s="17"/>
      <c r="I3202" s="17"/>
      <c r="J3202" s="17">
        <v>0</v>
      </c>
      <c r="K3202" s="17">
        <v>0</v>
      </c>
      <c r="L3202" s="17">
        <v>0</v>
      </c>
      <c r="M3202" s="17">
        <v>0</v>
      </c>
      <c r="N3202" s="17">
        <v>0</v>
      </c>
    </row>
    <row r="3203" spans="2:14">
      <c r="B3203" s="15" t="s">
        <v>1035</v>
      </c>
      <c r="C3203" s="16">
        <v>39356</v>
      </c>
      <c r="D3203" s="15">
        <v>2007</v>
      </c>
      <c r="E3203" s="15"/>
      <c r="F3203" s="15" t="s">
        <v>962</v>
      </c>
      <c r="G3203" s="17"/>
      <c r="H3203" s="17"/>
      <c r="I3203" s="17"/>
      <c r="J3203" s="17">
        <v>0</v>
      </c>
      <c r="K3203" s="17">
        <v>0</v>
      </c>
      <c r="L3203" s="17">
        <v>0</v>
      </c>
      <c r="M3203" s="17">
        <v>0</v>
      </c>
      <c r="N3203" s="17">
        <v>0</v>
      </c>
    </row>
    <row r="3204" spans="2:14">
      <c r="B3204" s="15" t="s">
        <v>1035</v>
      </c>
      <c r="C3204" s="16">
        <v>39356</v>
      </c>
      <c r="D3204" s="15">
        <v>2007</v>
      </c>
      <c r="E3204" s="15"/>
      <c r="F3204" s="15" t="s">
        <v>963</v>
      </c>
      <c r="G3204" s="17"/>
      <c r="H3204" s="17"/>
      <c r="I3204" s="17"/>
      <c r="J3204" s="17">
        <v>2003.24</v>
      </c>
      <c r="K3204" s="17">
        <v>5864.96</v>
      </c>
      <c r="L3204" s="17">
        <v>6110.06</v>
      </c>
      <c r="M3204" s="17">
        <v>6110.06</v>
      </c>
      <c r="N3204" s="17">
        <v>6110.06</v>
      </c>
    </row>
    <row r="3205" spans="2:14">
      <c r="B3205" s="15" t="s">
        <v>1036</v>
      </c>
      <c r="C3205" s="16">
        <v>39354</v>
      </c>
      <c r="D3205" s="15">
        <v>2007</v>
      </c>
      <c r="E3205" s="15"/>
      <c r="F3205" s="15" t="s">
        <v>961</v>
      </c>
      <c r="G3205" s="17"/>
      <c r="H3205" s="17"/>
      <c r="I3205" s="17"/>
      <c r="J3205" s="17"/>
      <c r="K3205" s="17">
        <v>9409.07</v>
      </c>
      <c r="L3205" s="17">
        <v>9409.07</v>
      </c>
      <c r="M3205" s="17">
        <v>9409.07</v>
      </c>
      <c r="N3205" s="17">
        <v>9409.07</v>
      </c>
    </row>
    <row r="3206" spans="2:14">
      <c r="B3206" s="15" t="s">
        <v>1036</v>
      </c>
      <c r="C3206" s="16">
        <v>39354</v>
      </c>
      <c r="D3206" s="15">
        <v>2007</v>
      </c>
      <c r="E3206" s="15"/>
      <c r="F3206" s="15" t="s">
        <v>962</v>
      </c>
      <c r="G3206" s="17"/>
      <c r="H3206" s="17"/>
      <c r="I3206" s="17"/>
      <c r="J3206" s="17"/>
      <c r="K3206" s="17">
        <v>0</v>
      </c>
      <c r="L3206" s="17">
        <v>0</v>
      </c>
      <c r="M3206" s="17">
        <v>0</v>
      </c>
      <c r="N3206" s="17">
        <v>0</v>
      </c>
    </row>
    <row r="3207" spans="2:14">
      <c r="B3207" s="15" t="s">
        <v>1036</v>
      </c>
      <c r="C3207" s="16">
        <v>39354</v>
      </c>
      <c r="D3207" s="15">
        <v>2007</v>
      </c>
      <c r="E3207" s="15"/>
      <c r="F3207" s="15" t="s">
        <v>963</v>
      </c>
      <c r="G3207" s="17"/>
      <c r="H3207" s="17"/>
      <c r="I3207" s="17"/>
      <c r="J3207" s="17"/>
      <c r="K3207" s="17">
        <v>9409.06</v>
      </c>
      <c r="L3207" s="17">
        <v>9409.06</v>
      </c>
      <c r="M3207" s="17">
        <v>9409.06</v>
      </c>
      <c r="N3207" s="17">
        <v>9409.06</v>
      </c>
    </row>
    <row r="3208" spans="2:14">
      <c r="B3208" s="15" t="s">
        <v>1037</v>
      </c>
      <c r="C3208" s="16">
        <v>39354</v>
      </c>
      <c r="D3208" s="15">
        <v>2007</v>
      </c>
      <c r="E3208" s="15"/>
      <c r="F3208" s="15" t="s">
        <v>961</v>
      </c>
      <c r="G3208" s="17"/>
      <c r="H3208" s="17"/>
      <c r="I3208" s="17"/>
      <c r="J3208" s="17">
        <v>0</v>
      </c>
      <c r="K3208" s="17">
        <v>0</v>
      </c>
      <c r="L3208" s="17">
        <v>0</v>
      </c>
      <c r="M3208" s="17">
        <v>0</v>
      </c>
      <c r="N3208" s="17">
        <v>0</v>
      </c>
    </row>
    <row r="3209" spans="2:14">
      <c r="B3209" s="15" t="s">
        <v>1037</v>
      </c>
      <c r="C3209" s="16">
        <v>39354</v>
      </c>
      <c r="D3209" s="15">
        <v>2007</v>
      </c>
      <c r="E3209" s="15"/>
      <c r="F3209" s="15" t="s">
        <v>962</v>
      </c>
      <c r="G3209" s="17"/>
      <c r="H3209" s="17"/>
      <c r="I3209" s="17"/>
      <c r="J3209" s="17">
        <v>0</v>
      </c>
      <c r="K3209" s="17">
        <v>0</v>
      </c>
      <c r="L3209" s="17">
        <v>0</v>
      </c>
      <c r="M3209" s="17">
        <v>0</v>
      </c>
      <c r="N3209" s="17">
        <v>0</v>
      </c>
    </row>
    <row r="3210" spans="2:14">
      <c r="B3210" s="15" t="s">
        <v>1037</v>
      </c>
      <c r="C3210" s="16">
        <v>39354</v>
      </c>
      <c r="D3210" s="15">
        <v>2007</v>
      </c>
      <c r="E3210" s="15"/>
      <c r="F3210" s="15" t="s">
        <v>963</v>
      </c>
      <c r="G3210" s="17"/>
      <c r="H3210" s="17"/>
      <c r="I3210" s="17"/>
      <c r="J3210" s="17">
        <v>0</v>
      </c>
      <c r="K3210" s="17">
        <v>2162.69</v>
      </c>
      <c r="L3210" s="17">
        <v>2912.45</v>
      </c>
      <c r="M3210" s="17">
        <v>2912.45</v>
      </c>
      <c r="N3210" s="17">
        <v>2912.45</v>
      </c>
    </row>
    <row r="3211" spans="2:14">
      <c r="B3211" s="15" t="s">
        <v>1038</v>
      </c>
      <c r="C3211" s="16">
        <v>39353</v>
      </c>
      <c r="D3211" s="15">
        <v>2007</v>
      </c>
      <c r="E3211" s="15"/>
      <c r="F3211" s="15" t="s">
        <v>961</v>
      </c>
      <c r="G3211" s="17"/>
      <c r="H3211" s="17"/>
      <c r="I3211" s="17"/>
      <c r="J3211" s="17">
        <v>0</v>
      </c>
      <c r="K3211" s="17">
        <v>0</v>
      </c>
      <c r="L3211" s="17">
        <v>0</v>
      </c>
      <c r="M3211" s="17">
        <v>0</v>
      </c>
      <c r="N3211" s="17">
        <v>0</v>
      </c>
    </row>
    <row r="3212" spans="2:14">
      <c r="B3212" s="15" t="s">
        <v>1038</v>
      </c>
      <c r="C3212" s="16">
        <v>39353</v>
      </c>
      <c r="D3212" s="15">
        <v>2007</v>
      </c>
      <c r="E3212" s="15"/>
      <c r="F3212" s="15" t="s">
        <v>962</v>
      </c>
      <c r="G3212" s="17"/>
      <c r="H3212" s="17"/>
      <c r="I3212" s="17"/>
      <c r="J3212" s="17">
        <v>0</v>
      </c>
      <c r="K3212" s="17">
        <v>0</v>
      </c>
      <c r="L3212" s="17">
        <v>0</v>
      </c>
      <c r="M3212" s="17">
        <v>0</v>
      </c>
      <c r="N3212" s="17">
        <v>0</v>
      </c>
    </row>
    <row r="3213" spans="2:14">
      <c r="B3213" s="15" t="s">
        <v>1038</v>
      </c>
      <c r="C3213" s="16">
        <v>39353</v>
      </c>
      <c r="D3213" s="15">
        <v>2007</v>
      </c>
      <c r="E3213" s="15"/>
      <c r="F3213" s="15" t="s">
        <v>963</v>
      </c>
      <c r="G3213" s="17"/>
      <c r="H3213" s="17"/>
      <c r="I3213" s="17"/>
      <c r="J3213" s="17">
        <v>0</v>
      </c>
      <c r="K3213" s="17">
        <v>2545.66</v>
      </c>
      <c r="L3213" s="17">
        <v>2651.03</v>
      </c>
      <c r="M3213" s="17">
        <v>2651.03</v>
      </c>
      <c r="N3213" s="17">
        <v>2651.03</v>
      </c>
    </row>
    <row r="3214" spans="2:14">
      <c r="B3214" s="15" t="s">
        <v>1039</v>
      </c>
      <c r="C3214" s="16">
        <v>39351</v>
      </c>
      <c r="D3214" s="15">
        <v>2007</v>
      </c>
      <c r="E3214" s="15"/>
      <c r="F3214" s="15" t="s">
        <v>961</v>
      </c>
      <c r="G3214" s="17"/>
      <c r="H3214" s="17"/>
      <c r="I3214" s="17"/>
      <c r="J3214" s="17">
        <v>0</v>
      </c>
      <c r="K3214" s="17">
        <v>0</v>
      </c>
      <c r="L3214" s="17">
        <v>0</v>
      </c>
      <c r="M3214" s="17">
        <v>0</v>
      </c>
      <c r="N3214" s="17">
        <v>0</v>
      </c>
    </row>
    <row r="3215" spans="2:14">
      <c r="B3215" s="15" t="s">
        <v>1039</v>
      </c>
      <c r="C3215" s="16">
        <v>39351</v>
      </c>
      <c r="D3215" s="15">
        <v>2007</v>
      </c>
      <c r="E3215" s="15"/>
      <c r="F3215" s="15" t="s">
        <v>962</v>
      </c>
      <c r="G3215" s="17"/>
      <c r="H3215" s="17"/>
      <c r="I3215" s="17"/>
      <c r="J3215" s="17">
        <v>0</v>
      </c>
      <c r="K3215" s="17">
        <v>0</v>
      </c>
      <c r="L3215" s="17">
        <v>0</v>
      </c>
      <c r="M3215" s="17">
        <v>0</v>
      </c>
      <c r="N3215" s="17">
        <v>0</v>
      </c>
    </row>
    <row r="3216" spans="2:14">
      <c r="B3216" s="15" t="s">
        <v>1039</v>
      </c>
      <c r="C3216" s="16">
        <v>39351</v>
      </c>
      <c r="D3216" s="15">
        <v>2007</v>
      </c>
      <c r="E3216" s="15"/>
      <c r="F3216" s="15" t="s">
        <v>963</v>
      </c>
      <c r="G3216" s="17"/>
      <c r="H3216" s="17"/>
      <c r="I3216" s="17"/>
      <c r="J3216" s="17">
        <v>0</v>
      </c>
      <c r="K3216" s="17">
        <v>8200.06</v>
      </c>
      <c r="L3216" s="17">
        <v>12350.71</v>
      </c>
      <c r="M3216" s="17">
        <v>13309.99</v>
      </c>
      <c r="N3216" s="17">
        <v>13309.99</v>
      </c>
    </row>
    <row r="3217" spans="2:14">
      <c r="B3217" s="15" t="s">
        <v>1040</v>
      </c>
      <c r="C3217" s="16">
        <v>39345</v>
      </c>
      <c r="D3217" s="15">
        <v>2007</v>
      </c>
      <c r="E3217" s="15"/>
      <c r="F3217" s="15" t="s">
        <v>961</v>
      </c>
      <c r="G3217" s="17"/>
      <c r="H3217" s="17"/>
      <c r="I3217" s="17"/>
      <c r="J3217" s="17">
        <v>0</v>
      </c>
      <c r="K3217" s="17">
        <v>0</v>
      </c>
      <c r="L3217" s="17">
        <v>0</v>
      </c>
      <c r="M3217" s="17">
        <v>0</v>
      </c>
      <c r="N3217" s="17">
        <v>0</v>
      </c>
    </row>
    <row r="3218" spans="2:14">
      <c r="B3218" s="15" t="s">
        <v>1040</v>
      </c>
      <c r="C3218" s="16">
        <v>39345</v>
      </c>
      <c r="D3218" s="15">
        <v>2007</v>
      </c>
      <c r="E3218" s="15"/>
      <c r="F3218" s="15" t="s">
        <v>962</v>
      </c>
      <c r="G3218" s="17"/>
      <c r="H3218" s="17"/>
      <c r="I3218" s="17"/>
      <c r="J3218" s="17">
        <v>529625</v>
      </c>
      <c r="K3218" s="17">
        <v>529625</v>
      </c>
      <c r="L3218" s="17">
        <v>529625</v>
      </c>
      <c r="M3218" s="17">
        <v>0</v>
      </c>
      <c r="N3218" s="17">
        <v>0</v>
      </c>
    </row>
    <row r="3219" spans="2:14">
      <c r="B3219" s="15" t="s">
        <v>1040</v>
      </c>
      <c r="C3219" s="16">
        <v>39345</v>
      </c>
      <c r="D3219" s="15">
        <v>2007</v>
      </c>
      <c r="E3219" s="15"/>
      <c r="F3219" s="15" t="s">
        <v>963</v>
      </c>
      <c r="G3219" s="17"/>
      <c r="H3219" s="17"/>
      <c r="I3219" s="17"/>
      <c r="J3219" s="17">
        <v>531314.46</v>
      </c>
      <c r="K3219" s="17">
        <v>531894.18000000005</v>
      </c>
      <c r="L3219" s="17">
        <v>532631.23</v>
      </c>
      <c r="M3219" s="17">
        <v>5091.1099999999997</v>
      </c>
      <c r="N3219" s="17">
        <v>5091.1099999999997</v>
      </c>
    </row>
    <row r="3220" spans="2:14">
      <c r="B3220" s="15" t="s">
        <v>1041</v>
      </c>
      <c r="C3220" s="16">
        <v>39351</v>
      </c>
      <c r="D3220" s="15">
        <v>2007</v>
      </c>
      <c r="E3220" s="15"/>
      <c r="F3220" s="15" t="s">
        <v>961</v>
      </c>
      <c r="G3220" s="17"/>
      <c r="H3220" s="17"/>
      <c r="I3220" s="17"/>
      <c r="J3220" s="17">
        <v>1685.39</v>
      </c>
      <c r="K3220" s="17">
        <v>1685.39</v>
      </c>
      <c r="L3220" s="17">
        <v>1685.39</v>
      </c>
      <c r="M3220" s="17">
        <v>1685.39</v>
      </c>
      <c r="N3220" s="17">
        <v>1685.39</v>
      </c>
    </row>
    <row r="3221" spans="2:14">
      <c r="B3221" s="15" t="s">
        <v>1041</v>
      </c>
      <c r="C3221" s="16">
        <v>39351</v>
      </c>
      <c r="D3221" s="15">
        <v>2007</v>
      </c>
      <c r="E3221" s="15"/>
      <c r="F3221" s="15" t="s">
        <v>962</v>
      </c>
      <c r="G3221" s="17"/>
      <c r="H3221" s="17"/>
      <c r="I3221" s="17"/>
      <c r="J3221" s="17">
        <v>0</v>
      </c>
      <c r="K3221" s="17">
        <v>0</v>
      </c>
      <c r="L3221" s="17">
        <v>0</v>
      </c>
      <c r="M3221" s="17">
        <v>0</v>
      </c>
      <c r="N3221" s="17">
        <v>0</v>
      </c>
    </row>
    <row r="3222" spans="2:14">
      <c r="B3222" s="15" t="s">
        <v>1041</v>
      </c>
      <c r="C3222" s="16">
        <v>39351</v>
      </c>
      <c r="D3222" s="15">
        <v>2007</v>
      </c>
      <c r="E3222" s="15"/>
      <c r="F3222" s="15" t="s">
        <v>963</v>
      </c>
      <c r="G3222" s="17"/>
      <c r="H3222" s="17"/>
      <c r="I3222" s="17"/>
      <c r="J3222" s="17">
        <v>1685.38</v>
      </c>
      <c r="K3222" s="17">
        <v>1685.38</v>
      </c>
      <c r="L3222" s="17">
        <v>1685.38</v>
      </c>
      <c r="M3222" s="17">
        <v>1685.38</v>
      </c>
      <c r="N3222" s="17">
        <v>1685.38</v>
      </c>
    </row>
    <row r="3223" spans="2:14">
      <c r="B3223" s="15" t="s">
        <v>1042</v>
      </c>
      <c r="C3223" s="16">
        <v>39363</v>
      </c>
      <c r="D3223" s="15">
        <v>2007</v>
      </c>
      <c r="E3223" s="15"/>
      <c r="F3223" s="15" t="s">
        <v>961</v>
      </c>
      <c r="G3223" s="17"/>
      <c r="H3223" s="17"/>
      <c r="I3223" s="17"/>
      <c r="J3223" s="17">
        <v>0</v>
      </c>
      <c r="K3223" s="17">
        <v>0</v>
      </c>
      <c r="L3223" s="17">
        <v>0</v>
      </c>
      <c r="M3223" s="17">
        <v>0</v>
      </c>
      <c r="N3223" s="17">
        <v>0</v>
      </c>
    </row>
    <row r="3224" spans="2:14">
      <c r="B3224" s="15" t="s">
        <v>1042</v>
      </c>
      <c r="C3224" s="16">
        <v>39363</v>
      </c>
      <c r="D3224" s="15">
        <v>2007</v>
      </c>
      <c r="E3224" s="15"/>
      <c r="F3224" s="15" t="s">
        <v>962</v>
      </c>
      <c r="G3224" s="17"/>
      <c r="H3224" s="17"/>
      <c r="I3224" s="17"/>
      <c r="J3224" s="17">
        <v>0</v>
      </c>
      <c r="K3224" s="17">
        <v>0</v>
      </c>
      <c r="L3224" s="17">
        <v>0</v>
      </c>
      <c r="M3224" s="17">
        <v>0</v>
      </c>
      <c r="N3224" s="17">
        <v>0</v>
      </c>
    </row>
    <row r="3225" spans="2:14">
      <c r="B3225" s="15" t="s">
        <v>1042</v>
      </c>
      <c r="C3225" s="16">
        <v>39363</v>
      </c>
      <c r="D3225" s="15">
        <v>2007</v>
      </c>
      <c r="E3225" s="15"/>
      <c r="F3225" s="15" t="s">
        <v>963</v>
      </c>
      <c r="G3225" s="17"/>
      <c r="H3225" s="17"/>
      <c r="I3225" s="17"/>
      <c r="J3225" s="17">
        <v>0</v>
      </c>
      <c r="K3225" s="17">
        <v>0</v>
      </c>
      <c r="L3225" s="17">
        <v>0</v>
      </c>
      <c r="M3225" s="17">
        <v>0</v>
      </c>
      <c r="N3225" s="17">
        <v>0</v>
      </c>
    </row>
    <row r="3226" spans="2:14">
      <c r="B3226" s="15" t="s">
        <v>1043</v>
      </c>
      <c r="C3226" s="16">
        <v>39332</v>
      </c>
      <c r="D3226" s="15">
        <v>2007</v>
      </c>
      <c r="E3226" s="15"/>
      <c r="F3226" s="15" t="s">
        <v>961</v>
      </c>
      <c r="G3226" s="17"/>
      <c r="H3226" s="17"/>
      <c r="I3226" s="17"/>
      <c r="J3226" s="17">
        <v>0</v>
      </c>
      <c r="K3226" s="17">
        <v>0</v>
      </c>
      <c r="L3226" s="17">
        <v>0</v>
      </c>
      <c r="M3226" s="17">
        <v>0</v>
      </c>
      <c r="N3226" s="17">
        <v>0</v>
      </c>
    </row>
    <row r="3227" spans="2:14">
      <c r="B3227" s="15" t="s">
        <v>1043</v>
      </c>
      <c r="C3227" s="16">
        <v>39332</v>
      </c>
      <c r="D3227" s="15">
        <v>2007</v>
      </c>
      <c r="E3227" s="15"/>
      <c r="F3227" s="15" t="s">
        <v>962</v>
      </c>
      <c r="G3227" s="17"/>
      <c r="H3227" s="17"/>
      <c r="I3227" s="17"/>
      <c r="J3227" s="17">
        <v>0</v>
      </c>
      <c r="K3227" s="17">
        <v>0</v>
      </c>
      <c r="L3227" s="17">
        <v>0</v>
      </c>
      <c r="M3227" s="17">
        <v>0</v>
      </c>
      <c r="N3227" s="17">
        <v>0</v>
      </c>
    </row>
    <row r="3228" spans="2:14">
      <c r="B3228" s="15" t="s">
        <v>1043</v>
      </c>
      <c r="C3228" s="16">
        <v>39332</v>
      </c>
      <c r="D3228" s="15">
        <v>2007</v>
      </c>
      <c r="E3228" s="15"/>
      <c r="F3228" s="15" t="s">
        <v>963</v>
      </c>
      <c r="G3228" s="17"/>
      <c r="H3228" s="17"/>
      <c r="I3228" s="17"/>
      <c r="J3228" s="17">
        <v>0</v>
      </c>
      <c r="K3228" s="17">
        <v>0</v>
      </c>
      <c r="L3228" s="17">
        <v>0</v>
      </c>
      <c r="M3228" s="17">
        <v>0</v>
      </c>
      <c r="N3228" s="17">
        <v>0</v>
      </c>
    </row>
    <row r="3229" spans="2:14">
      <c r="B3229" s="15" t="s">
        <v>1044</v>
      </c>
      <c r="C3229" s="16">
        <v>39353</v>
      </c>
      <c r="D3229" s="15">
        <v>2007</v>
      </c>
      <c r="E3229" s="15"/>
      <c r="F3229" s="15" t="s">
        <v>961</v>
      </c>
      <c r="G3229" s="17"/>
      <c r="H3229" s="17"/>
      <c r="I3229" s="17"/>
      <c r="J3229" s="17">
        <v>1918.43</v>
      </c>
      <c r="K3229" s="17">
        <v>1918.43</v>
      </c>
      <c r="L3229" s="17">
        <v>1918.43</v>
      </c>
      <c r="M3229" s="17">
        <v>1918.43</v>
      </c>
      <c r="N3229" s="17">
        <v>1918.43</v>
      </c>
    </row>
    <row r="3230" spans="2:14">
      <c r="B3230" s="15" t="s">
        <v>1044</v>
      </c>
      <c r="C3230" s="16">
        <v>39353</v>
      </c>
      <c r="D3230" s="15">
        <v>2007</v>
      </c>
      <c r="E3230" s="15"/>
      <c r="F3230" s="15" t="s">
        <v>962</v>
      </c>
      <c r="G3230" s="17"/>
      <c r="H3230" s="17"/>
      <c r="I3230" s="17"/>
      <c r="J3230" s="17">
        <v>0</v>
      </c>
      <c r="K3230" s="17">
        <v>0</v>
      </c>
      <c r="L3230" s="17">
        <v>0</v>
      </c>
      <c r="M3230" s="17">
        <v>0</v>
      </c>
      <c r="N3230" s="17">
        <v>0</v>
      </c>
    </row>
    <row r="3231" spans="2:14">
      <c r="B3231" s="15" t="s">
        <v>1044</v>
      </c>
      <c r="C3231" s="16">
        <v>39353</v>
      </c>
      <c r="D3231" s="15">
        <v>2007</v>
      </c>
      <c r="E3231" s="15"/>
      <c r="F3231" s="15" t="s">
        <v>963</v>
      </c>
      <c r="G3231" s="17"/>
      <c r="H3231" s="17"/>
      <c r="I3231" s="17"/>
      <c r="J3231" s="17">
        <v>1918.43</v>
      </c>
      <c r="K3231" s="17">
        <v>1918.43</v>
      </c>
      <c r="L3231" s="17">
        <v>1918.43</v>
      </c>
      <c r="M3231" s="17">
        <v>1918.43</v>
      </c>
      <c r="N3231" s="17">
        <v>1918.43</v>
      </c>
    </row>
    <row r="3232" spans="2:14">
      <c r="B3232" s="15" t="s">
        <v>1045</v>
      </c>
      <c r="C3232" s="16">
        <v>39366</v>
      </c>
      <c r="D3232" s="15">
        <v>2007</v>
      </c>
      <c r="E3232" s="15"/>
      <c r="F3232" s="15" t="s">
        <v>961</v>
      </c>
      <c r="G3232" s="17"/>
      <c r="H3232" s="17"/>
      <c r="I3232" s="17"/>
      <c r="J3232" s="17">
        <v>0</v>
      </c>
      <c r="K3232" s="17">
        <v>0</v>
      </c>
      <c r="L3232" s="17">
        <v>0</v>
      </c>
      <c r="M3232" s="17">
        <v>0</v>
      </c>
      <c r="N3232" s="17">
        <v>0</v>
      </c>
    </row>
    <row r="3233" spans="2:14">
      <c r="B3233" s="15" t="s">
        <v>1045</v>
      </c>
      <c r="C3233" s="16">
        <v>39366</v>
      </c>
      <c r="D3233" s="15">
        <v>2007</v>
      </c>
      <c r="E3233" s="15"/>
      <c r="F3233" s="15" t="s">
        <v>962</v>
      </c>
      <c r="G3233" s="17"/>
      <c r="H3233" s="17"/>
      <c r="I3233" s="17"/>
      <c r="J3233" s="17">
        <v>0</v>
      </c>
      <c r="K3233" s="17">
        <v>0</v>
      </c>
      <c r="L3233" s="17">
        <v>0</v>
      </c>
      <c r="M3233" s="17">
        <v>0</v>
      </c>
      <c r="N3233" s="17">
        <v>0</v>
      </c>
    </row>
    <row r="3234" spans="2:14">
      <c r="B3234" s="15" t="s">
        <v>1045</v>
      </c>
      <c r="C3234" s="16">
        <v>39366</v>
      </c>
      <c r="D3234" s="15">
        <v>2007</v>
      </c>
      <c r="E3234" s="15"/>
      <c r="F3234" s="15" t="s">
        <v>963</v>
      </c>
      <c r="G3234" s="17"/>
      <c r="H3234" s="17"/>
      <c r="I3234" s="17"/>
      <c r="J3234" s="17">
        <v>1651.43</v>
      </c>
      <c r="K3234" s="17">
        <v>2391.19</v>
      </c>
      <c r="L3234" s="17">
        <v>2493.3000000000002</v>
      </c>
      <c r="M3234" s="17">
        <v>2493.3000000000002</v>
      </c>
      <c r="N3234" s="17">
        <v>2493.3000000000002</v>
      </c>
    </row>
    <row r="3235" spans="2:14">
      <c r="B3235" s="15" t="s">
        <v>1046</v>
      </c>
      <c r="C3235" s="16">
        <v>39371</v>
      </c>
      <c r="D3235" s="15">
        <v>2007</v>
      </c>
      <c r="E3235" s="15"/>
      <c r="F3235" s="15" t="s">
        <v>961</v>
      </c>
      <c r="G3235" s="17"/>
      <c r="H3235" s="17"/>
      <c r="I3235" s="17"/>
      <c r="J3235" s="17">
        <v>0</v>
      </c>
      <c r="K3235" s="17">
        <v>0</v>
      </c>
      <c r="L3235" s="17">
        <v>0</v>
      </c>
      <c r="M3235" s="17">
        <v>0</v>
      </c>
      <c r="N3235" s="17">
        <v>0</v>
      </c>
    </row>
    <row r="3236" spans="2:14">
      <c r="B3236" s="15" t="s">
        <v>1046</v>
      </c>
      <c r="C3236" s="16">
        <v>39371</v>
      </c>
      <c r="D3236" s="15">
        <v>2007</v>
      </c>
      <c r="E3236" s="15"/>
      <c r="F3236" s="15" t="s">
        <v>962</v>
      </c>
      <c r="G3236" s="17"/>
      <c r="H3236" s="17"/>
      <c r="I3236" s="17"/>
      <c r="J3236" s="17">
        <v>0</v>
      </c>
      <c r="K3236" s="17">
        <v>0</v>
      </c>
      <c r="L3236" s="17">
        <v>0</v>
      </c>
      <c r="M3236" s="17">
        <v>0</v>
      </c>
      <c r="N3236" s="17">
        <v>0</v>
      </c>
    </row>
    <row r="3237" spans="2:14">
      <c r="B3237" s="15" t="s">
        <v>1046</v>
      </c>
      <c r="C3237" s="16">
        <v>39371</v>
      </c>
      <c r="D3237" s="15">
        <v>2007</v>
      </c>
      <c r="E3237" s="15"/>
      <c r="F3237" s="15" t="s">
        <v>963</v>
      </c>
      <c r="G3237" s="17"/>
      <c r="H3237" s="17"/>
      <c r="I3237" s="17"/>
      <c r="J3237" s="17">
        <v>0</v>
      </c>
      <c r="K3237" s="17">
        <v>1930.37</v>
      </c>
      <c r="L3237" s="17">
        <v>2009.89</v>
      </c>
      <c r="M3237" s="17">
        <v>2009.89</v>
      </c>
      <c r="N3237" s="17">
        <v>2009.89</v>
      </c>
    </row>
    <row r="3238" spans="2:14">
      <c r="B3238" s="15" t="s">
        <v>1047</v>
      </c>
      <c r="C3238" s="16">
        <v>39316</v>
      </c>
      <c r="D3238" s="15">
        <v>2007</v>
      </c>
      <c r="E3238" s="15"/>
      <c r="F3238" s="15" t="s">
        <v>961</v>
      </c>
      <c r="G3238" s="17"/>
      <c r="H3238" s="17"/>
      <c r="I3238" s="17"/>
      <c r="J3238" s="17">
        <v>802.88</v>
      </c>
      <c r="K3238" s="17">
        <v>802.88</v>
      </c>
      <c r="L3238" s="17">
        <v>802.88</v>
      </c>
      <c r="M3238" s="17">
        <v>802.88</v>
      </c>
      <c r="N3238" s="17">
        <v>802.88</v>
      </c>
    </row>
    <row r="3239" spans="2:14">
      <c r="B3239" s="15" t="s">
        <v>1047</v>
      </c>
      <c r="C3239" s="16">
        <v>39316</v>
      </c>
      <c r="D3239" s="15">
        <v>2007</v>
      </c>
      <c r="E3239" s="15"/>
      <c r="F3239" s="15" t="s">
        <v>962</v>
      </c>
      <c r="G3239" s="17"/>
      <c r="H3239" s="17"/>
      <c r="I3239" s="17"/>
      <c r="J3239" s="17">
        <v>0</v>
      </c>
      <c r="K3239" s="17">
        <v>0</v>
      </c>
      <c r="L3239" s="17">
        <v>0</v>
      </c>
      <c r="M3239" s="17">
        <v>0</v>
      </c>
      <c r="N3239" s="17">
        <v>0</v>
      </c>
    </row>
    <row r="3240" spans="2:14">
      <c r="B3240" s="15" t="s">
        <v>1047</v>
      </c>
      <c r="C3240" s="16">
        <v>39316</v>
      </c>
      <c r="D3240" s="15">
        <v>2007</v>
      </c>
      <c r="E3240" s="15"/>
      <c r="F3240" s="15" t="s">
        <v>963</v>
      </c>
      <c r="G3240" s="17"/>
      <c r="H3240" s="17"/>
      <c r="I3240" s="17"/>
      <c r="J3240" s="17">
        <v>802.88</v>
      </c>
      <c r="K3240" s="17">
        <v>802.88</v>
      </c>
      <c r="L3240" s="17">
        <v>802.88</v>
      </c>
      <c r="M3240" s="17">
        <v>802.88</v>
      </c>
      <c r="N3240" s="17">
        <v>802.88</v>
      </c>
    </row>
    <row r="3241" spans="2:14">
      <c r="B3241" s="15" t="s">
        <v>1048</v>
      </c>
      <c r="C3241" s="16">
        <v>39345</v>
      </c>
      <c r="D3241" s="15">
        <v>2007</v>
      </c>
      <c r="E3241" s="15"/>
      <c r="F3241" s="15" t="s">
        <v>961</v>
      </c>
      <c r="G3241" s="17"/>
      <c r="H3241" s="17"/>
      <c r="I3241" s="17"/>
      <c r="J3241" s="17">
        <v>0</v>
      </c>
      <c r="K3241" s="17">
        <v>0</v>
      </c>
      <c r="L3241" s="17">
        <v>0</v>
      </c>
      <c r="M3241" s="17">
        <v>0</v>
      </c>
      <c r="N3241" s="17">
        <v>0</v>
      </c>
    </row>
    <row r="3242" spans="2:14">
      <c r="B3242" s="15" t="s">
        <v>1048</v>
      </c>
      <c r="C3242" s="16">
        <v>39345</v>
      </c>
      <c r="D3242" s="15">
        <v>2007</v>
      </c>
      <c r="E3242" s="15"/>
      <c r="F3242" s="15" t="s">
        <v>962</v>
      </c>
      <c r="G3242" s="17"/>
      <c r="H3242" s="17"/>
      <c r="I3242" s="17"/>
      <c r="J3242" s="17">
        <v>0</v>
      </c>
      <c r="K3242" s="17">
        <v>0</v>
      </c>
      <c r="L3242" s="17">
        <v>0</v>
      </c>
      <c r="M3242" s="17">
        <v>0</v>
      </c>
      <c r="N3242" s="17">
        <v>0</v>
      </c>
    </row>
    <row r="3243" spans="2:14">
      <c r="B3243" s="15" t="s">
        <v>1048</v>
      </c>
      <c r="C3243" s="16">
        <v>39345</v>
      </c>
      <c r="D3243" s="15">
        <v>2007</v>
      </c>
      <c r="E3243" s="15"/>
      <c r="F3243" s="15" t="s">
        <v>963</v>
      </c>
      <c r="G3243" s="17"/>
      <c r="H3243" s="17"/>
      <c r="I3243" s="17"/>
      <c r="J3243" s="17">
        <v>0</v>
      </c>
      <c r="K3243" s="17">
        <v>0</v>
      </c>
      <c r="L3243" s="17">
        <v>0</v>
      </c>
      <c r="M3243" s="17">
        <v>0</v>
      </c>
      <c r="N3243" s="17">
        <v>0</v>
      </c>
    </row>
    <row r="3244" spans="2:14">
      <c r="B3244" s="15" t="s">
        <v>1049</v>
      </c>
      <c r="C3244" s="16">
        <v>39311</v>
      </c>
      <c r="D3244" s="15">
        <v>2007</v>
      </c>
      <c r="E3244" s="15"/>
      <c r="F3244" s="15" t="s">
        <v>961</v>
      </c>
      <c r="G3244" s="17"/>
      <c r="H3244" s="17"/>
      <c r="I3244" s="17"/>
      <c r="J3244" s="17">
        <v>1114.45</v>
      </c>
      <c r="K3244" s="17">
        <v>1114.45</v>
      </c>
      <c r="L3244" s="17">
        <v>1114.45</v>
      </c>
      <c r="M3244" s="17">
        <v>1114.45</v>
      </c>
      <c r="N3244" s="17">
        <v>1114.45</v>
      </c>
    </row>
    <row r="3245" spans="2:14">
      <c r="B3245" s="15" t="s">
        <v>1049</v>
      </c>
      <c r="C3245" s="16">
        <v>39311</v>
      </c>
      <c r="D3245" s="15">
        <v>2007</v>
      </c>
      <c r="E3245" s="15"/>
      <c r="F3245" s="15" t="s">
        <v>962</v>
      </c>
      <c r="G3245" s="17"/>
      <c r="H3245" s="17"/>
      <c r="I3245" s="17"/>
      <c r="J3245" s="17">
        <v>0</v>
      </c>
      <c r="K3245" s="17">
        <v>0</v>
      </c>
      <c r="L3245" s="17">
        <v>0</v>
      </c>
      <c r="M3245" s="17">
        <v>0</v>
      </c>
      <c r="N3245" s="17">
        <v>0</v>
      </c>
    </row>
    <row r="3246" spans="2:14">
      <c r="B3246" s="15" t="s">
        <v>1049</v>
      </c>
      <c r="C3246" s="16">
        <v>39311</v>
      </c>
      <c r="D3246" s="15">
        <v>2007</v>
      </c>
      <c r="E3246" s="15"/>
      <c r="F3246" s="15" t="s">
        <v>963</v>
      </c>
      <c r="G3246" s="17"/>
      <c r="H3246" s="17"/>
      <c r="I3246" s="17"/>
      <c r="J3246" s="17">
        <v>1114.45</v>
      </c>
      <c r="K3246" s="17">
        <v>1114.45</v>
      </c>
      <c r="L3246" s="17">
        <v>1114.45</v>
      </c>
      <c r="M3246" s="17">
        <v>1114.45</v>
      </c>
      <c r="N3246" s="17">
        <v>1114.45</v>
      </c>
    </row>
    <row r="3247" spans="2:14">
      <c r="B3247" s="15" t="s">
        <v>1050</v>
      </c>
      <c r="C3247" s="16">
        <v>39373</v>
      </c>
      <c r="D3247" s="15">
        <v>2007</v>
      </c>
      <c r="E3247" s="15"/>
      <c r="F3247" s="15" t="s">
        <v>961</v>
      </c>
      <c r="G3247" s="17"/>
      <c r="H3247" s="17"/>
      <c r="I3247" s="17"/>
      <c r="J3247" s="17">
        <v>0</v>
      </c>
      <c r="K3247" s="17">
        <v>0</v>
      </c>
      <c r="L3247" s="17">
        <v>0</v>
      </c>
      <c r="M3247" s="17">
        <v>0</v>
      </c>
      <c r="N3247" s="17">
        <v>0</v>
      </c>
    </row>
    <row r="3248" spans="2:14">
      <c r="B3248" s="15" t="s">
        <v>1050</v>
      </c>
      <c r="C3248" s="16">
        <v>39373</v>
      </c>
      <c r="D3248" s="15">
        <v>2007</v>
      </c>
      <c r="E3248" s="15"/>
      <c r="F3248" s="15" t="s">
        <v>962</v>
      </c>
      <c r="G3248" s="17"/>
      <c r="H3248" s="17"/>
      <c r="I3248" s="17"/>
      <c r="J3248" s="17">
        <v>0</v>
      </c>
      <c r="K3248" s="17">
        <v>0</v>
      </c>
      <c r="L3248" s="17">
        <v>0</v>
      </c>
      <c r="M3248" s="17">
        <v>0</v>
      </c>
      <c r="N3248" s="17">
        <v>0</v>
      </c>
    </row>
    <row r="3249" spans="2:14">
      <c r="B3249" s="15" t="s">
        <v>1050</v>
      </c>
      <c r="C3249" s="16">
        <v>39373</v>
      </c>
      <c r="D3249" s="15">
        <v>2007</v>
      </c>
      <c r="E3249" s="15"/>
      <c r="F3249" s="15" t="s">
        <v>963</v>
      </c>
      <c r="G3249" s="17"/>
      <c r="H3249" s="17"/>
      <c r="I3249" s="17"/>
      <c r="J3249" s="17">
        <v>0</v>
      </c>
      <c r="K3249" s="17">
        <v>3103.12</v>
      </c>
      <c r="L3249" s="17">
        <v>3233.45</v>
      </c>
      <c r="M3249" s="17">
        <v>3233.45</v>
      </c>
      <c r="N3249" s="17">
        <v>3233.45</v>
      </c>
    </row>
    <row r="3250" spans="2:14">
      <c r="B3250" s="15" t="s">
        <v>1051</v>
      </c>
      <c r="C3250" s="16">
        <v>39368</v>
      </c>
      <c r="D3250" s="15">
        <v>2007</v>
      </c>
      <c r="E3250" s="15"/>
      <c r="F3250" s="15" t="s">
        <v>961</v>
      </c>
      <c r="G3250" s="17"/>
      <c r="H3250" s="17"/>
      <c r="I3250" s="17"/>
      <c r="J3250" s="17">
        <v>0</v>
      </c>
      <c r="K3250" s="17">
        <v>0</v>
      </c>
      <c r="L3250" s="17">
        <v>0</v>
      </c>
      <c r="M3250" s="17">
        <v>0</v>
      </c>
      <c r="N3250" s="17">
        <v>0</v>
      </c>
    </row>
    <row r="3251" spans="2:14">
      <c r="B3251" s="15" t="s">
        <v>1051</v>
      </c>
      <c r="C3251" s="16">
        <v>39368</v>
      </c>
      <c r="D3251" s="15">
        <v>2007</v>
      </c>
      <c r="E3251" s="15"/>
      <c r="F3251" s="15" t="s">
        <v>962</v>
      </c>
      <c r="G3251" s="17"/>
      <c r="H3251" s="17"/>
      <c r="I3251" s="17"/>
      <c r="J3251" s="17">
        <v>0</v>
      </c>
      <c r="K3251" s="17">
        <v>0</v>
      </c>
      <c r="L3251" s="17">
        <v>0</v>
      </c>
      <c r="M3251" s="17">
        <v>0</v>
      </c>
      <c r="N3251" s="17">
        <v>0</v>
      </c>
    </row>
    <row r="3252" spans="2:14">
      <c r="B3252" s="15" t="s">
        <v>1051</v>
      </c>
      <c r="C3252" s="16">
        <v>39368</v>
      </c>
      <c r="D3252" s="15">
        <v>2007</v>
      </c>
      <c r="E3252" s="15"/>
      <c r="F3252" s="15" t="s">
        <v>963</v>
      </c>
      <c r="G3252" s="17"/>
      <c r="H3252" s="17"/>
      <c r="I3252" s="17"/>
      <c r="J3252" s="17">
        <v>0</v>
      </c>
      <c r="K3252" s="17">
        <v>2901.48</v>
      </c>
      <c r="L3252" s="17">
        <v>3023.37</v>
      </c>
      <c r="M3252" s="17">
        <v>3023.37</v>
      </c>
      <c r="N3252" s="17">
        <v>3023.37</v>
      </c>
    </row>
    <row r="3253" spans="2:14">
      <c r="B3253" s="15" t="s">
        <v>1052</v>
      </c>
      <c r="C3253" s="16">
        <v>39378</v>
      </c>
      <c r="D3253" s="15">
        <v>2007</v>
      </c>
      <c r="E3253" s="15"/>
      <c r="F3253" s="15" t="s">
        <v>961</v>
      </c>
      <c r="G3253" s="17"/>
      <c r="H3253" s="17"/>
      <c r="I3253" s="17"/>
      <c r="J3253" s="17">
        <v>0</v>
      </c>
      <c r="K3253" s="17">
        <v>23750000</v>
      </c>
      <c r="L3253" s="17">
        <v>23750000</v>
      </c>
      <c r="M3253" s="17">
        <v>149150000</v>
      </c>
      <c r="N3253" s="17">
        <v>149150000</v>
      </c>
    </row>
    <row r="3254" spans="2:14">
      <c r="B3254" s="15" t="s">
        <v>1052</v>
      </c>
      <c r="C3254" s="16">
        <v>39378</v>
      </c>
      <c r="D3254" s="15">
        <v>2007</v>
      </c>
      <c r="E3254" s="15"/>
      <c r="F3254" s="15" t="s">
        <v>962</v>
      </c>
      <c r="G3254" s="17"/>
      <c r="H3254" s="17"/>
      <c r="I3254" s="17"/>
      <c r="J3254" s="17">
        <v>102600000</v>
      </c>
      <c r="K3254" s="17">
        <v>190000000</v>
      </c>
      <c r="L3254" s="17">
        <v>190000000</v>
      </c>
      <c r="M3254" s="17">
        <v>0</v>
      </c>
      <c r="N3254" s="17">
        <v>0</v>
      </c>
    </row>
    <row r="3255" spans="2:14">
      <c r="B3255" s="15" t="s">
        <v>1052</v>
      </c>
      <c r="C3255" s="16">
        <v>39378</v>
      </c>
      <c r="D3255" s="15">
        <v>2007</v>
      </c>
      <c r="E3255" s="15"/>
      <c r="F3255" s="15" t="s">
        <v>963</v>
      </c>
      <c r="G3255" s="17"/>
      <c r="H3255" s="17"/>
      <c r="I3255" s="17"/>
      <c r="J3255" s="17">
        <v>102600000</v>
      </c>
      <c r="K3255" s="17">
        <v>214359761.62</v>
      </c>
      <c r="L3255" s="17">
        <v>215133891.91999999</v>
      </c>
      <c r="M3255" s="17">
        <v>150675698.47</v>
      </c>
      <c r="N3255" s="17">
        <v>150988432.52000001</v>
      </c>
    </row>
    <row r="3256" spans="2:14">
      <c r="B3256" s="15" t="s">
        <v>1053</v>
      </c>
      <c r="C3256" s="16">
        <v>39378</v>
      </c>
      <c r="D3256" s="15">
        <v>2007</v>
      </c>
      <c r="E3256" s="15"/>
      <c r="F3256" s="15" t="s">
        <v>961</v>
      </c>
      <c r="G3256" s="17"/>
      <c r="H3256" s="17"/>
      <c r="I3256" s="17"/>
      <c r="J3256" s="17"/>
      <c r="K3256" s="17">
        <v>0</v>
      </c>
      <c r="L3256" s="17">
        <v>0</v>
      </c>
      <c r="M3256" s="17">
        <v>50032.25</v>
      </c>
      <c r="N3256" s="17">
        <v>50032.25</v>
      </c>
    </row>
    <row r="3257" spans="2:14">
      <c r="B3257" s="15" t="s">
        <v>1053</v>
      </c>
      <c r="C3257" s="16">
        <v>39378</v>
      </c>
      <c r="D3257" s="15">
        <v>2007</v>
      </c>
      <c r="E3257" s="15"/>
      <c r="F3257" s="15" t="s">
        <v>962</v>
      </c>
      <c r="G3257" s="17"/>
      <c r="H3257" s="17"/>
      <c r="I3257" s="17"/>
      <c r="J3257" s="17"/>
      <c r="K3257" s="17">
        <v>7267500</v>
      </c>
      <c r="L3257" s="17">
        <v>7267500</v>
      </c>
      <c r="M3257" s="17">
        <v>7459965.8499999996</v>
      </c>
      <c r="N3257" s="17">
        <v>7566864.5700000003</v>
      </c>
    </row>
    <row r="3258" spans="2:14">
      <c r="B3258" s="15" t="s">
        <v>1053</v>
      </c>
      <c r="C3258" s="16">
        <v>39378</v>
      </c>
      <c r="D3258" s="15">
        <v>2007</v>
      </c>
      <c r="E3258" s="15"/>
      <c r="F3258" s="15" t="s">
        <v>963</v>
      </c>
      <c r="G3258" s="17"/>
      <c r="H3258" s="17"/>
      <c r="I3258" s="17"/>
      <c r="J3258" s="17"/>
      <c r="K3258" s="17">
        <v>7317833.0199999996</v>
      </c>
      <c r="L3258" s="17">
        <v>7497944.0899999999</v>
      </c>
      <c r="M3258" s="17">
        <v>7763718.3599999994</v>
      </c>
      <c r="N3258" s="17">
        <v>7877388.0099999998</v>
      </c>
    </row>
    <row r="3259" spans="2:14">
      <c r="B3259" s="15" t="s">
        <v>1054</v>
      </c>
      <c r="C3259" s="16">
        <v>39379</v>
      </c>
      <c r="D3259" s="15">
        <v>2007</v>
      </c>
      <c r="E3259" s="15"/>
      <c r="F3259" s="15" t="s">
        <v>961</v>
      </c>
      <c r="G3259" s="17"/>
      <c r="H3259" s="17"/>
      <c r="I3259" s="17"/>
      <c r="J3259" s="17"/>
      <c r="K3259" s="17">
        <v>2906.17</v>
      </c>
      <c r="L3259" s="17">
        <v>2906.17</v>
      </c>
      <c r="M3259" s="17">
        <v>2906.17</v>
      </c>
      <c r="N3259" s="17">
        <v>2906.17</v>
      </c>
    </row>
    <row r="3260" spans="2:14">
      <c r="B3260" s="15" t="s">
        <v>1054</v>
      </c>
      <c r="C3260" s="16">
        <v>39379</v>
      </c>
      <c r="D3260" s="15">
        <v>2007</v>
      </c>
      <c r="E3260" s="15"/>
      <c r="F3260" s="15" t="s">
        <v>962</v>
      </c>
      <c r="G3260" s="17"/>
      <c r="H3260" s="17"/>
      <c r="I3260" s="17"/>
      <c r="J3260" s="17"/>
      <c r="K3260" s="17">
        <v>0.01</v>
      </c>
      <c r="L3260" s="17">
        <v>0.01</v>
      </c>
      <c r="M3260" s="17">
        <v>0.01</v>
      </c>
      <c r="N3260" s="17">
        <v>0.01</v>
      </c>
    </row>
    <row r="3261" spans="2:14">
      <c r="B3261" s="15" t="s">
        <v>1054</v>
      </c>
      <c r="C3261" s="16">
        <v>39379</v>
      </c>
      <c r="D3261" s="15">
        <v>2007</v>
      </c>
      <c r="E3261" s="15"/>
      <c r="F3261" s="15" t="s">
        <v>963</v>
      </c>
      <c r="G3261" s="17"/>
      <c r="H3261" s="17"/>
      <c r="I3261" s="17"/>
      <c r="J3261" s="17"/>
      <c r="K3261" s="17">
        <v>2906.18</v>
      </c>
      <c r="L3261" s="17">
        <v>2906.18</v>
      </c>
      <c r="M3261" s="17">
        <v>2906.18</v>
      </c>
      <c r="N3261" s="17">
        <v>2906.18</v>
      </c>
    </row>
    <row r="3262" spans="2:14">
      <c r="B3262" s="15" t="s">
        <v>1055</v>
      </c>
      <c r="C3262" s="16">
        <v>39380</v>
      </c>
      <c r="D3262" s="15">
        <v>2007</v>
      </c>
      <c r="E3262" s="15"/>
      <c r="F3262" s="15" t="s">
        <v>961</v>
      </c>
      <c r="G3262" s="17"/>
      <c r="H3262" s="17"/>
      <c r="I3262" s="17"/>
      <c r="J3262" s="17">
        <v>0</v>
      </c>
      <c r="K3262" s="17">
        <v>0</v>
      </c>
      <c r="L3262" s="17">
        <v>0</v>
      </c>
      <c r="M3262" s="17">
        <v>0</v>
      </c>
      <c r="N3262" s="17">
        <v>0</v>
      </c>
    </row>
    <row r="3263" spans="2:14">
      <c r="B3263" s="15" t="s">
        <v>1055</v>
      </c>
      <c r="C3263" s="16">
        <v>39380</v>
      </c>
      <c r="D3263" s="15">
        <v>2007</v>
      </c>
      <c r="E3263" s="15"/>
      <c r="F3263" s="15" t="s">
        <v>962</v>
      </c>
      <c r="G3263" s="17"/>
      <c r="H3263" s="17"/>
      <c r="I3263" s="17"/>
      <c r="J3263" s="17">
        <v>28500000</v>
      </c>
      <c r="K3263" s="17">
        <v>28500000</v>
      </c>
      <c r="L3263" s="17">
        <v>28500000</v>
      </c>
      <c r="M3263" s="17">
        <v>28500000</v>
      </c>
      <c r="N3263" s="17">
        <v>28500000</v>
      </c>
    </row>
    <row r="3264" spans="2:14">
      <c r="B3264" s="15" t="s">
        <v>1055</v>
      </c>
      <c r="C3264" s="16">
        <v>39380</v>
      </c>
      <c r="D3264" s="15">
        <v>2007</v>
      </c>
      <c r="E3264" s="15"/>
      <c r="F3264" s="15" t="s">
        <v>963</v>
      </c>
      <c r="G3264" s="17"/>
      <c r="H3264" s="17"/>
      <c r="I3264" s="17"/>
      <c r="J3264" s="17">
        <v>28500000</v>
      </c>
      <c r="K3264" s="17">
        <v>29133554.390000001</v>
      </c>
      <c r="L3264" s="17">
        <v>29462947.359999999</v>
      </c>
      <c r="M3264" s="17">
        <v>29608980.75</v>
      </c>
      <c r="N3264" s="17">
        <v>29659671.829999998</v>
      </c>
    </row>
    <row r="3265" spans="2:14">
      <c r="B3265" s="15" t="s">
        <v>1056</v>
      </c>
      <c r="C3265" s="16">
        <v>39360</v>
      </c>
      <c r="D3265" s="15">
        <v>2007</v>
      </c>
      <c r="E3265" s="15"/>
      <c r="F3265" s="15" t="s">
        <v>961</v>
      </c>
      <c r="G3265" s="17"/>
      <c r="H3265" s="17"/>
      <c r="I3265" s="17"/>
      <c r="J3265" s="17">
        <v>0</v>
      </c>
      <c r="K3265" s="17">
        <v>1032.4100000000001</v>
      </c>
      <c r="L3265" s="17">
        <v>1032.4100000000001</v>
      </c>
      <c r="M3265" s="17">
        <v>1032.4100000000001</v>
      </c>
      <c r="N3265" s="17">
        <v>1032.4100000000001</v>
      </c>
    </row>
    <row r="3266" spans="2:14">
      <c r="B3266" s="15" t="s">
        <v>1056</v>
      </c>
      <c r="C3266" s="16">
        <v>39360</v>
      </c>
      <c r="D3266" s="15">
        <v>2007</v>
      </c>
      <c r="E3266" s="15"/>
      <c r="F3266" s="15" t="s">
        <v>962</v>
      </c>
      <c r="G3266" s="17"/>
      <c r="H3266" s="17"/>
      <c r="I3266" s="17"/>
      <c r="J3266" s="17">
        <v>1615</v>
      </c>
      <c r="K3266" s="17">
        <v>0</v>
      </c>
      <c r="L3266" s="17">
        <v>0</v>
      </c>
      <c r="M3266" s="17">
        <v>0</v>
      </c>
      <c r="N3266" s="17">
        <v>0</v>
      </c>
    </row>
    <row r="3267" spans="2:14">
      <c r="B3267" s="15" t="s">
        <v>1056</v>
      </c>
      <c r="C3267" s="16">
        <v>39360</v>
      </c>
      <c r="D3267" s="15">
        <v>2007</v>
      </c>
      <c r="E3267" s="15"/>
      <c r="F3267" s="15" t="s">
        <v>963</v>
      </c>
      <c r="G3267" s="17"/>
      <c r="H3267" s="17"/>
      <c r="I3267" s="17"/>
      <c r="J3267" s="17">
        <v>1615</v>
      </c>
      <c r="K3267" s="17">
        <v>1032.4100000000001</v>
      </c>
      <c r="L3267" s="17">
        <v>1032.4100000000001</v>
      </c>
      <c r="M3267" s="17">
        <v>1032.4100000000001</v>
      </c>
      <c r="N3267" s="17">
        <v>1032.4100000000001</v>
      </c>
    </row>
    <row r="3268" spans="2:14">
      <c r="B3268" s="15" t="s">
        <v>1057</v>
      </c>
      <c r="C3268" s="16">
        <v>39385</v>
      </c>
      <c r="D3268" s="15">
        <v>2007</v>
      </c>
      <c r="E3268" s="15"/>
      <c r="F3268" s="15" t="s">
        <v>961</v>
      </c>
      <c r="G3268" s="17"/>
      <c r="H3268" s="17"/>
      <c r="I3268" s="17"/>
      <c r="J3268" s="17">
        <v>0</v>
      </c>
      <c r="K3268" s="17">
        <v>0</v>
      </c>
      <c r="L3268" s="17">
        <v>9503335.5299999993</v>
      </c>
      <c r="M3268" s="17">
        <v>9503335.5299999993</v>
      </c>
      <c r="N3268" s="17">
        <v>9503335.5299999993</v>
      </c>
    </row>
    <row r="3269" spans="2:14">
      <c r="B3269" s="15" t="s">
        <v>1057</v>
      </c>
      <c r="C3269" s="16">
        <v>39385</v>
      </c>
      <c r="D3269" s="15">
        <v>2007</v>
      </c>
      <c r="E3269" s="15"/>
      <c r="F3269" s="15" t="s">
        <v>962</v>
      </c>
      <c r="G3269" s="17"/>
      <c r="H3269" s="17"/>
      <c r="I3269" s="17"/>
      <c r="J3269" s="17">
        <v>15910253.25</v>
      </c>
      <c r="K3269" s="17">
        <v>22752842</v>
      </c>
      <c r="L3269" s="17">
        <v>13249506.470000001</v>
      </c>
      <c r="M3269" s="17">
        <v>11279469.050000001</v>
      </c>
      <c r="N3269" s="17">
        <v>11279469.050000001</v>
      </c>
    </row>
    <row r="3270" spans="2:14">
      <c r="B3270" s="15" t="s">
        <v>1057</v>
      </c>
      <c r="C3270" s="16">
        <v>39385</v>
      </c>
      <c r="D3270" s="15">
        <v>2007</v>
      </c>
      <c r="E3270" s="15"/>
      <c r="F3270" s="15" t="s">
        <v>963</v>
      </c>
      <c r="G3270" s="17"/>
      <c r="H3270" s="17"/>
      <c r="I3270" s="17"/>
      <c r="J3270" s="17">
        <v>15910253.25</v>
      </c>
      <c r="K3270" s="17">
        <v>22884162.829999998</v>
      </c>
      <c r="L3270" s="17">
        <v>22947224.699999999</v>
      </c>
      <c r="M3270" s="17">
        <v>20987175.970000003</v>
      </c>
      <c r="N3270" s="17">
        <v>20989897.300000001</v>
      </c>
    </row>
    <row r="3271" spans="2:14">
      <c r="B3271" s="15" t="s">
        <v>1058</v>
      </c>
      <c r="C3271" s="16">
        <v>39359</v>
      </c>
      <c r="D3271" s="15">
        <v>2007</v>
      </c>
      <c r="E3271" s="15"/>
      <c r="F3271" s="15" t="s">
        <v>961</v>
      </c>
      <c r="G3271" s="17"/>
      <c r="H3271" s="17"/>
      <c r="I3271" s="17"/>
      <c r="J3271" s="17">
        <v>0</v>
      </c>
      <c r="K3271" s="17">
        <v>0</v>
      </c>
      <c r="L3271" s="17">
        <v>0</v>
      </c>
      <c r="M3271" s="17">
        <v>0</v>
      </c>
      <c r="N3271" s="17">
        <v>0</v>
      </c>
    </row>
    <row r="3272" spans="2:14">
      <c r="B3272" s="15" t="s">
        <v>1058</v>
      </c>
      <c r="C3272" s="16">
        <v>39359</v>
      </c>
      <c r="D3272" s="15">
        <v>2007</v>
      </c>
      <c r="E3272" s="15"/>
      <c r="F3272" s="15" t="s">
        <v>962</v>
      </c>
      <c r="G3272" s="17"/>
      <c r="H3272" s="17"/>
      <c r="I3272" s="17"/>
      <c r="J3272" s="17">
        <v>0</v>
      </c>
      <c r="K3272" s="17">
        <v>0</v>
      </c>
      <c r="L3272" s="17">
        <v>0</v>
      </c>
      <c r="M3272" s="17">
        <v>0</v>
      </c>
      <c r="N3272" s="17">
        <v>0</v>
      </c>
    </row>
    <row r="3273" spans="2:14">
      <c r="B3273" s="15" t="s">
        <v>1058</v>
      </c>
      <c r="C3273" s="16">
        <v>39359</v>
      </c>
      <c r="D3273" s="15">
        <v>2007</v>
      </c>
      <c r="E3273" s="15"/>
      <c r="F3273" s="15" t="s">
        <v>963</v>
      </c>
      <c r="G3273" s="17"/>
      <c r="H3273" s="17"/>
      <c r="I3273" s="17"/>
      <c r="J3273" s="17">
        <v>0</v>
      </c>
      <c r="K3273" s="17">
        <v>1564.46</v>
      </c>
      <c r="L3273" s="17">
        <v>1629.62</v>
      </c>
      <c r="M3273" s="17">
        <v>1629.62</v>
      </c>
      <c r="N3273" s="17">
        <v>1629.62</v>
      </c>
    </row>
    <row r="3274" spans="2:14">
      <c r="B3274" s="15" t="s">
        <v>1059</v>
      </c>
      <c r="C3274" s="16">
        <v>39350</v>
      </c>
      <c r="D3274" s="15">
        <v>2007</v>
      </c>
      <c r="E3274" s="15"/>
      <c r="F3274" s="15" t="s">
        <v>961</v>
      </c>
      <c r="G3274" s="17"/>
      <c r="H3274" s="17"/>
      <c r="I3274" s="17"/>
      <c r="J3274" s="17">
        <v>0</v>
      </c>
      <c r="K3274" s="17">
        <v>938.45</v>
      </c>
      <c r="L3274" s="17">
        <v>938.45</v>
      </c>
      <c r="M3274" s="17">
        <v>938.45</v>
      </c>
      <c r="N3274" s="17">
        <v>938.45</v>
      </c>
    </row>
    <row r="3275" spans="2:14">
      <c r="B3275" s="15" t="s">
        <v>1059</v>
      </c>
      <c r="C3275" s="16">
        <v>39350</v>
      </c>
      <c r="D3275" s="15">
        <v>2007</v>
      </c>
      <c r="E3275" s="15"/>
      <c r="F3275" s="15" t="s">
        <v>962</v>
      </c>
      <c r="G3275" s="17"/>
      <c r="H3275" s="17"/>
      <c r="I3275" s="17"/>
      <c r="J3275" s="17">
        <v>1615</v>
      </c>
      <c r="K3275" s="17">
        <v>0</v>
      </c>
      <c r="L3275" s="17">
        <v>0</v>
      </c>
      <c r="M3275" s="17">
        <v>0</v>
      </c>
      <c r="N3275" s="17">
        <v>0</v>
      </c>
    </row>
    <row r="3276" spans="2:14">
      <c r="B3276" s="15" t="s">
        <v>1059</v>
      </c>
      <c r="C3276" s="16">
        <v>39350</v>
      </c>
      <c r="D3276" s="15">
        <v>2007</v>
      </c>
      <c r="E3276" s="15"/>
      <c r="F3276" s="15" t="s">
        <v>963</v>
      </c>
      <c r="G3276" s="17"/>
      <c r="H3276" s="17"/>
      <c r="I3276" s="17"/>
      <c r="J3276" s="17">
        <v>1615</v>
      </c>
      <c r="K3276" s="17">
        <v>938.45</v>
      </c>
      <c r="L3276" s="17">
        <v>938.45</v>
      </c>
      <c r="M3276" s="17">
        <v>938.45</v>
      </c>
      <c r="N3276" s="17">
        <v>938.45</v>
      </c>
    </row>
    <row r="3277" spans="2:14">
      <c r="B3277" s="15" t="s">
        <v>1060</v>
      </c>
      <c r="C3277" s="16">
        <v>39371</v>
      </c>
      <c r="D3277" s="15">
        <v>2007</v>
      </c>
      <c r="E3277" s="15"/>
      <c r="F3277" s="15" t="s">
        <v>961</v>
      </c>
      <c r="G3277" s="17"/>
      <c r="H3277" s="17"/>
      <c r="I3277" s="17"/>
      <c r="J3277" s="17">
        <v>0</v>
      </c>
      <c r="K3277" s="17">
        <v>0</v>
      </c>
      <c r="L3277" s="17">
        <v>0</v>
      </c>
      <c r="M3277" s="17">
        <v>0</v>
      </c>
      <c r="N3277" s="17">
        <v>0</v>
      </c>
    </row>
    <row r="3278" spans="2:14">
      <c r="B3278" s="15" t="s">
        <v>1060</v>
      </c>
      <c r="C3278" s="16">
        <v>39371</v>
      </c>
      <c r="D3278" s="15">
        <v>2007</v>
      </c>
      <c r="E3278" s="15"/>
      <c r="F3278" s="15" t="s">
        <v>962</v>
      </c>
      <c r="G3278" s="17"/>
      <c r="H3278" s="17"/>
      <c r="I3278" s="17"/>
      <c r="J3278" s="17">
        <v>0</v>
      </c>
      <c r="K3278" s="17">
        <v>0</v>
      </c>
      <c r="L3278" s="17">
        <v>0</v>
      </c>
      <c r="M3278" s="17">
        <v>0</v>
      </c>
      <c r="N3278" s="17">
        <v>0</v>
      </c>
    </row>
    <row r="3279" spans="2:14">
      <c r="B3279" s="15" t="s">
        <v>1060</v>
      </c>
      <c r="C3279" s="16">
        <v>39371</v>
      </c>
      <c r="D3279" s="15">
        <v>2007</v>
      </c>
      <c r="E3279" s="15"/>
      <c r="F3279" s="15" t="s">
        <v>963</v>
      </c>
      <c r="G3279" s="17"/>
      <c r="H3279" s="17"/>
      <c r="I3279" s="17"/>
      <c r="J3279" s="17">
        <v>0</v>
      </c>
      <c r="K3279" s="17">
        <v>606.45000000000005</v>
      </c>
      <c r="L3279" s="17">
        <v>631.47</v>
      </c>
      <c r="M3279" s="17">
        <v>631.47</v>
      </c>
      <c r="N3279" s="17">
        <v>631.47</v>
      </c>
    </row>
    <row r="3280" spans="2:14">
      <c r="B3280" s="15" t="s">
        <v>1061</v>
      </c>
      <c r="C3280" s="16">
        <v>39385</v>
      </c>
      <c r="D3280" s="15">
        <v>2007</v>
      </c>
      <c r="E3280" s="15"/>
      <c r="F3280" s="15" t="s">
        <v>961</v>
      </c>
      <c r="G3280" s="17"/>
      <c r="H3280" s="17"/>
      <c r="I3280" s="17"/>
      <c r="J3280" s="17">
        <v>0</v>
      </c>
      <c r="K3280" s="17">
        <v>0</v>
      </c>
      <c r="L3280" s="17">
        <v>0</v>
      </c>
      <c r="M3280" s="17">
        <v>0</v>
      </c>
      <c r="N3280" s="17">
        <v>0</v>
      </c>
    </row>
    <row r="3281" spans="2:14">
      <c r="B3281" s="15" t="s">
        <v>1061</v>
      </c>
      <c r="C3281" s="16">
        <v>39385</v>
      </c>
      <c r="D3281" s="15">
        <v>2007</v>
      </c>
      <c r="E3281" s="15"/>
      <c r="F3281" s="15" t="s">
        <v>962</v>
      </c>
      <c r="G3281" s="17"/>
      <c r="H3281" s="17"/>
      <c r="I3281" s="17"/>
      <c r="J3281" s="17">
        <v>4449044.5599999996</v>
      </c>
      <c r="K3281" s="17">
        <v>0</v>
      </c>
      <c r="L3281" s="17">
        <v>0</v>
      </c>
      <c r="M3281" s="17">
        <v>0</v>
      </c>
      <c r="N3281" s="17">
        <v>0</v>
      </c>
    </row>
    <row r="3282" spans="2:14">
      <c r="B3282" s="15" t="s">
        <v>1061</v>
      </c>
      <c r="C3282" s="16">
        <v>39385</v>
      </c>
      <c r="D3282" s="15">
        <v>2007</v>
      </c>
      <c r="E3282" s="15"/>
      <c r="F3282" s="15" t="s">
        <v>963</v>
      </c>
      <c r="G3282" s="17"/>
      <c r="H3282" s="17"/>
      <c r="I3282" s="17"/>
      <c r="J3282" s="17">
        <v>4449044.5599999996</v>
      </c>
      <c r="K3282" s="17">
        <v>3116.44</v>
      </c>
      <c r="L3282" s="17">
        <v>3249.5</v>
      </c>
      <c r="M3282" s="17">
        <v>3249.5</v>
      </c>
      <c r="N3282" s="17">
        <v>3249.5</v>
      </c>
    </row>
    <row r="3283" spans="2:14">
      <c r="B3283" s="15" t="s">
        <v>1062</v>
      </c>
      <c r="C3283" s="16">
        <v>39385</v>
      </c>
      <c r="D3283" s="15">
        <v>2007</v>
      </c>
      <c r="E3283" s="15"/>
      <c r="F3283" s="15" t="s">
        <v>961</v>
      </c>
      <c r="G3283" s="17"/>
      <c r="H3283" s="17"/>
      <c r="I3283" s="17"/>
      <c r="J3283" s="17">
        <v>0</v>
      </c>
      <c r="K3283" s="17">
        <v>0</v>
      </c>
      <c r="L3283" s="17">
        <v>0</v>
      </c>
      <c r="M3283" s="17">
        <v>0</v>
      </c>
      <c r="N3283" s="17">
        <v>0</v>
      </c>
    </row>
    <row r="3284" spans="2:14">
      <c r="B3284" s="15" t="s">
        <v>1062</v>
      </c>
      <c r="C3284" s="16">
        <v>39385</v>
      </c>
      <c r="D3284" s="15">
        <v>2007</v>
      </c>
      <c r="E3284" s="15"/>
      <c r="F3284" s="15" t="s">
        <v>962</v>
      </c>
      <c r="G3284" s="17"/>
      <c r="H3284" s="17"/>
      <c r="I3284" s="17"/>
      <c r="J3284" s="17">
        <v>0</v>
      </c>
      <c r="K3284" s="17">
        <v>0</v>
      </c>
      <c r="L3284" s="17">
        <v>0</v>
      </c>
      <c r="M3284" s="17">
        <v>0</v>
      </c>
      <c r="N3284" s="17">
        <v>0</v>
      </c>
    </row>
    <row r="3285" spans="2:14">
      <c r="B3285" s="15" t="s">
        <v>1062</v>
      </c>
      <c r="C3285" s="16">
        <v>39385</v>
      </c>
      <c r="D3285" s="15">
        <v>2007</v>
      </c>
      <c r="E3285" s="15"/>
      <c r="F3285" s="15" t="s">
        <v>963</v>
      </c>
      <c r="G3285" s="17"/>
      <c r="H3285" s="17"/>
      <c r="I3285" s="17"/>
      <c r="J3285" s="17">
        <v>0</v>
      </c>
      <c r="K3285" s="17">
        <v>2728.02</v>
      </c>
      <c r="L3285" s="17">
        <v>3181.85</v>
      </c>
      <c r="M3285" s="17">
        <v>3181.85</v>
      </c>
      <c r="N3285" s="17">
        <v>3181.85</v>
      </c>
    </row>
    <row r="3286" spans="2:14">
      <c r="B3286" s="15" t="s">
        <v>1063</v>
      </c>
      <c r="C3286" s="16">
        <v>39356</v>
      </c>
      <c r="D3286" s="15">
        <v>2007</v>
      </c>
      <c r="E3286" s="15"/>
      <c r="F3286" s="15" t="s">
        <v>961</v>
      </c>
      <c r="G3286" s="17"/>
      <c r="H3286" s="17"/>
      <c r="I3286" s="17"/>
      <c r="J3286" s="17"/>
      <c r="K3286" s="17">
        <v>75.05</v>
      </c>
      <c r="L3286" s="17">
        <v>75.05</v>
      </c>
      <c r="M3286" s="17">
        <v>75.05</v>
      </c>
      <c r="N3286" s="17">
        <v>75.05</v>
      </c>
    </row>
    <row r="3287" spans="2:14">
      <c r="B3287" s="15" t="s">
        <v>1063</v>
      </c>
      <c r="C3287" s="16">
        <v>39356</v>
      </c>
      <c r="D3287" s="15">
        <v>2007</v>
      </c>
      <c r="E3287" s="15"/>
      <c r="F3287" s="15" t="s">
        <v>962</v>
      </c>
      <c r="G3287" s="17"/>
      <c r="H3287" s="17"/>
      <c r="I3287" s="17"/>
      <c r="J3287" s="17"/>
      <c r="K3287" s="17">
        <v>0</v>
      </c>
      <c r="L3287" s="17">
        <v>0</v>
      </c>
      <c r="M3287" s="17">
        <v>0</v>
      </c>
      <c r="N3287" s="17">
        <v>0</v>
      </c>
    </row>
    <row r="3288" spans="2:14">
      <c r="B3288" s="15" t="s">
        <v>1063</v>
      </c>
      <c r="C3288" s="16">
        <v>39356</v>
      </c>
      <c r="D3288" s="15">
        <v>2007</v>
      </c>
      <c r="E3288" s="15"/>
      <c r="F3288" s="15" t="s">
        <v>963</v>
      </c>
      <c r="G3288" s="17"/>
      <c r="H3288" s="17"/>
      <c r="I3288" s="17"/>
      <c r="J3288" s="17"/>
      <c r="K3288" s="17">
        <v>75.05</v>
      </c>
      <c r="L3288" s="17">
        <v>75.05</v>
      </c>
      <c r="M3288" s="17">
        <v>75.05</v>
      </c>
      <c r="N3288" s="17">
        <v>75.05</v>
      </c>
    </row>
    <row r="3289" spans="2:14">
      <c r="B3289" s="15" t="s">
        <v>1064</v>
      </c>
      <c r="C3289" s="16">
        <v>39355</v>
      </c>
      <c r="D3289" s="15">
        <v>2007</v>
      </c>
      <c r="E3289" s="15"/>
      <c r="F3289" s="15" t="s">
        <v>961</v>
      </c>
      <c r="G3289" s="17"/>
      <c r="H3289" s="17"/>
      <c r="I3289" s="17"/>
      <c r="J3289" s="17"/>
      <c r="K3289" s="17">
        <v>1137.3499999999999</v>
      </c>
      <c r="L3289" s="17">
        <v>1137.3499999999999</v>
      </c>
      <c r="M3289" s="17">
        <v>1137.3499999999999</v>
      </c>
      <c r="N3289" s="17">
        <v>1137.3499999999999</v>
      </c>
    </row>
    <row r="3290" spans="2:14">
      <c r="B3290" s="15" t="s">
        <v>1064</v>
      </c>
      <c r="C3290" s="16">
        <v>39355</v>
      </c>
      <c r="D3290" s="15">
        <v>2007</v>
      </c>
      <c r="E3290" s="15"/>
      <c r="F3290" s="15" t="s">
        <v>962</v>
      </c>
      <c r="G3290" s="17"/>
      <c r="H3290" s="17"/>
      <c r="I3290" s="17"/>
      <c r="J3290" s="17"/>
      <c r="K3290" s="17">
        <v>0</v>
      </c>
      <c r="L3290" s="17">
        <v>0</v>
      </c>
      <c r="M3290" s="17">
        <v>0</v>
      </c>
      <c r="N3290" s="17">
        <v>0</v>
      </c>
    </row>
    <row r="3291" spans="2:14">
      <c r="B3291" s="15" t="s">
        <v>1064</v>
      </c>
      <c r="C3291" s="16">
        <v>39355</v>
      </c>
      <c r="D3291" s="15">
        <v>2007</v>
      </c>
      <c r="E3291" s="15"/>
      <c r="F3291" s="15" t="s">
        <v>963</v>
      </c>
      <c r="G3291" s="17"/>
      <c r="H3291" s="17"/>
      <c r="I3291" s="17"/>
      <c r="J3291" s="17"/>
      <c r="K3291" s="17">
        <v>1137.3499999999999</v>
      </c>
      <c r="L3291" s="17">
        <v>1137.3499999999999</v>
      </c>
      <c r="M3291" s="17">
        <v>1137.3499999999999</v>
      </c>
      <c r="N3291" s="17">
        <v>1137.3499999999999</v>
      </c>
    </row>
    <row r="3292" spans="2:14">
      <c r="B3292" s="15" t="s">
        <v>1065</v>
      </c>
      <c r="C3292" s="16">
        <v>39343</v>
      </c>
      <c r="D3292" s="15">
        <v>2007</v>
      </c>
      <c r="E3292" s="15"/>
      <c r="F3292" s="15" t="s">
        <v>961</v>
      </c>
      <c r="G3292" s="17"/>
      <c r="H3292" s="17"/>
      <c r="I3292" s="17"/>
      <c r="J3292" s="17"/>
      <c r="K3292" s="17">
        <v>621.87</v>
      </c>
      <c r="L3292" s="17">
        <v>621.87</v>
      </c>
      <c r="M3292" s="17">
        <v>621.87</v>
      </c>
      <c r="N3292" s="17">
        <v>621.87</v>
      </c>
    </row>
    <row r="3293" spans="2:14">
      <c r="B3293" s="15" t="s">
        <v>1065</v>
      </c>
      <c r="C3293" s="16">
        <v>39343</v>
      </c>
      <c r="D3293" s="15">
        <v>2007</v>
      </c>
      <c r="E3293" s="15"/>
      <c r="F3293" s="15" t="s">
        <v>962</v>
      </c>
      <c r="G3293" s="17"/>
      <c r="H3293" s="17"/>
      <c r="I3293" s="17"/>
      <c r="J3293" s="17"/>
      <c r="K3293" s="17">
        <v>0</v>
      </c>
      <c r="L3293" s="17">
        <v>0</v>
      </c>
      <c r="M3293" s="17">
        <v>0</v>
      </c>
      <c r="N3293" s="17">
        <v>0</v>
      </c>
    </row>
    <row r="3294" spans="2:14">
      <c r="B3294" s="15" t="s">
        <v>1065</v>
      </c>
      <c r="C3294" s="16">
        <v>39343</v>
      </c>
      <c r="D3294" s="15">
        <v>2007</v>
      </c>
      <c r="E3294" s="15"/>
      <c r="F3294" s="15" t="s">
        <v>963</v>
      </c>
      <c r="G3294" s="17"/>
      <c r="H3294" s="17"/>
      <c r="I3294" s="17"/>
      <c r="J3294" s="17"/>
      <c r="K3294" s="17">
        <v>621.87</v>
      </c>
      <c r="L3294" s="17">
        <v>621.87</v>
      </c>
      <c r="M3294" s="17">
        <v>621.87</v>
      </c>
      <c r="N3294" s="17">
        <v>621.87</v>
      </c>
    </row>
    <row r="3295" spans="2:14">
      <c r="B3295" s="15" t="s">
        <v>1066</v>
      </c>
      <c r="C3295" s="16">
        <v>39348</v>
      </c>
      <c r="D3295" s="15">
        <v>2007</v>
      </c>
      <c r="E3295" s="15"/>
      <c r="F3295" s="15" t="s">
        <v>961</v>
      </c>
      <c r="G3295" s="17"/>
      <c r="H3295" s="17"/>
      <c r="I3295" s="17"/>
      <c r="J3295" s="17"/>
      <c r="K3295" s="17">
        <v>630.28</v>
      </c>
      <c r="L3295" s="17">
        <v>630.28</v>
      </c>
      <c r="M3295" s="17">
        <v>630.28</v>
      </c>
      <c r="N3295" s="17">
        <v>630.28</v>
      </c>
    </row>
    <row r="3296" spans="2:14">
      <c r="B3296" s="15" t="s">
        <v>1066</v>
      </c>
      <c r="C3296" s="16">
        <v>39348</v>
      </c>
      <c r="D3296" s="15">
        <v>2007</v>
      </c>
      <c r="E3296" s="15"/>
      <c r="F3296" s="15" t="s">
        <v>962</v>
      </c>
      <c r="G3296" s="17"/>
      <c r="H3296" s="17"/>
      <c r="I3296" s="17"/>
      <c r="J3296" s="17"/>
      <c r="K3296" s="17">
        <v>0</v>
      </c>
      <c r="L3296" s="17">
        <v>0</v>
      </c>
      <c r="M3296" s="17">
        <v>0</v>
      </c>
      <c r="N3296" s="17">
        <v>0</v>
      </c>
    </row>
    <row r="3297" spans="2:14">
      <c r="B3297" s="15" t="s">
        <v>1066</v>
      </c>
      <c r="C3297" s="16">
        <v>39348</v>
      </c>
      <c r="D3297" s="15">
        <v>2007</v>
      </c>
      <c r="E3297" s="15"/>
      <c r="F3297" s="15" t="s">
        <v>963</v>
      </c>
      <c r="G3297" s="17"/>
      <c r="H3297" s="17"/>
      <c r="I3297" s="17"/>
      <c r="J3297" s="17"/>
      <c r="K3297" s="17">
        <v>630.28</v>
      </c>
      <c r="L3297" s="17">
        <v>630.28</v>
      </c>
      <c r="M3297" s="17">
        <v>630.28</v>
      </c>
      <c r="N3297" s="17">
        <v>630.28</v>
      </c>
    </row>
    <row r="3298" spans="2:14">
      <c r="B3298" s="15" t="s">
        <v>1067</v>
      </c>
      <c r="C3298" s="16">
        <v>39355</v>
      </c>
      <c r="D3298" s="15">
        <v>2007</v>
      </c>
      <c r="E3298" s="15"/>
      <c r="F3298" s="15" t="s">
        <v>961</v>
      </c>
      <c r="G3298" s="17"/>
      <c r="H3298" s="17"/>
      <c r="I3298" s="17"/>
      <c r="J3298" s="17"/>
      <c r="K3298" s="17">
        <v>1137.3499999999999</v>
      </c>
      <c r="L3298" s="17">
        <v>1137.3499999999999</v>
      </c>
      <c r="M3298" s="17">
        <v>1137.3499999999999</v>
      </c>
      <c r="N3298" s="17">
        <v>1137.3499999999999</v>
      </c>
    </row>
    <row r="3299" spans="2:14">
      <c r="B3299" s="15" t="s">
        <v>1067</v>
      </c>
      <c r="C3299" s="16">
        <v>39355</v>
      </c>
      <c r="D3299" s="15">
        <v>2007</v>
      </c>
      <c r="E3299" s="15"/>
      <c r="F3299" s="15" t="s">
        <v>962</v>
      </c>
      <c r="G3299" s="17"/>
      <c r="H3299" s="17"/>
      <c r="I3299" s="17"/>
      <c r="J3299" s="17"/>
      <c r="K3299" s="17">
        <v>0</v>
      </c>
      <c r="L3299" s="17">
        <v>0</v>
      </c>
      <c r="M3299" s="17">
        <v>0</v>
      </c>
      <c r="N3299" s="17">
        <v>0</v>
      </c>
    </row>
    <row r="3300" spans="2:14">
      <c r="B3300" s="15" t="s">
        <v>1067</v>
      </c>
      <c r="C3300" s="16">
        <v>39355</v>
      </c>
      <c r="D3300" s="15">
        <v>2007</v>
      </c>
      <c r="E3300" s="15"/>
      <c r="F3300" s="15" t="s">
        <v>963</v>
      </c>
      <c r="G3300" s="17"/>
      <c r="H3300" s="17"/>
      <c r="I3300" s="17"/>
      <c r="J3300" s="17"/>
      <c r="K3300" s="17">
        <v>1137.3499999999999</v>
      </c>
      <c r="L3300" s="17">
        <v>1137.3499999999999</v>
      </c>
      <c r="M3300" s="17">
        <v>1137.3499999999999</v>
      </c>
      <c r="N3300" s="17">
        <v>1137.3499999999999</v>
      </c>
    </row>
    <row r="3301" spans="2:14">
      <c r="B3301" s="15" t="s">
        <v>1068</v>
      </c>
      <c r="C3301" s="16">
        <v>39385</v>
      </c>
      <c r="D3301" s="15">
        <v>2007</v>
      </c>
      <c r="E3301" s="15"/>
      <c r="F3301" s="15" t="s">
        <v>961</v>
      </c>
      <c r="G3301" s="17"/>
      <c r="H3301" s="17"/>
      <c r="I3301" s="17"/>
      <c r="J3301" s="17">
        <v>0</v>
      </c>
      <c r="K3301" s="17">
        <v>0</v>
      </c>
      <c r="L3301" s="17">
        <v>0</v>
      </c>
      <c r="M3301" s="17">
        <v>0</v>
      </c>
      <c r="N3301" s="17">
        <v>667751.24</v>
      </c>
    </row>
    <row r="3302" spans="2:14">
      <c r="B3302" s="15" t="s">
        <v>1068</v>
      </c>
      <c r="C3302" s="16">
        <v>39385</v>
      </c>
      <c r="D3302" s="15">
        <v>2007</v>
      </c>
      <c r="E3302" s="15"/>
      <c r="F3302" s="15" t="s">
        <v>962</v>
      </c>
      <c r="G3302" s="17"/>
      <c r="H3302" s="17"/>
      <c r="I3302" s="17"/>
      <c r="J3302" s="17">
        <v>1045000</v>
      </c>
      <c r="K3302" s="17">
        <v>1045000</v>
      </c>
      <c r="L3302" s="17">
        <v>1045000</v>
      </c>
      <c r="M3302" s="17">
        <v>1045000</v>
      </c>
      <c r="N3302" s="17">
        <v>0</v>
      </c>
    </row>
    <row r="3303" spans="2:14">
      <c r="B3303" s="15" t="s">
        <v>1068</v>
      </c>
      <c r="C3303" s="16">
        <v>39385</v>
      </c>
      <c r="D3303" s="15">
        <v>2007</v>
      </c>
      <c r="E3303" s="15"/>
      <c r="F3303" s="15" t="s">
        <v>963</v>
      </c>
      <c r="G3303" s="17"/>
      <c r="H3303" s="17"/>
      <c r="I3303" s="17"/>
      <c r="J3303" s="17">
        <v>1045566.65</v>
      </c>
      <c r="K3303" s="17">
        <v>1057278.56</v>
      </c>
      <c r="L3303" s="17">
        <v>1077086.94</v>
      </c>
      <c r="M3303" s="17">
        <v>1091612.78</v>
      </c>
      <c r="N3303" s="17">
        <v>715433.87</v>
      </c>
    </row>
    <row r="3304" spans="2:14">
      <c r="B3304" s="15" t="s">
        <v>1069</v>
      </c>
      <c r="C3304" s="16">
        <v>39374</v>
      </c>
      <c r="D3304" s="15">
        <v>2007</v>
      </c>
      <c r="E3304" s="15"/>
      <c r="F3304" s="15" t="s">
        <v>961</v>
      </c>
      <c r="G3304" s="17"/>
      <c r="H3304" s="17"/>
      <c r="I3304" s="17"/>
      <c r="J3304" s="17">
        <v>0</v>
      </c>
      <c r="K3304" s="17">
        <v>1708.49</v>
      </c>
      <c r="L3304" s="17">
        <v>1708.49</v>
      </c>
      <c r="M3304" s="17">
        <v>1708.49</v>
      </c>
      <c r="N3304" s="17">
        <v>1708.49</v>
      </c>
    </row>
    <row r="3305" spans="2:14">
      <c r="B3305" s="15" t="s">
        <v>1069</v>
      </c>
      <c r="C3305" s="16">
        <v>39374</v>
      </c>
      <c r="D3305" s="15">
        <v>2007</v>
      </c>
      <c r="E3305" s="15"/>
      <c r="F3305" s="15" t="s">
        <v>962</v>
      </c>
      <c r="G3305" s="17"/>
      <c r="H3305" s="17"/>
      <c r="I3305" s="17"/>
      <c r="J3305" s="17">
        <v>1615</v>
      </c>
      <c r="K3305" s="17">
        <v>0</v>
      </c>
      <c r="L3305" s="17">
        <v>0</v>
      </c>
      <c r="M3305" s="17">
        <v>0</v>
      </c>
      <c r="N3305" s="17">
        <v>0</v>
      </c>
    </row>
    <row r="3306" spans="2:14">
      <c r="B3306" s="15" t="s">
        <v>1069</v>
      </c>
      <c r="C3306" s="16">
        <v>39374</v>
      </c>
      <c r="D3306" s="15">
        <v>2007</v>
      </c>
      <c r="E3306" s="15"/>
      <c r="F3306" s="15" t="s">
        <v>963</v>
      </c>
      <c r="G3306" s="17"/>
      <c r="H3306" s="17"/>
      <c r="I3306" s="17"/>
      <c r="J3306" s="17">
        <v>1615</v>
      </c>
      <c r="K3306" s="17">
        <v>1708.49</v>
      </c>
      <c r="L3306" s="17">
        <v>1708.49</v>
      </c>
      <c r="M3306" s="17">
        <v>1708.49</v>
      </c>
      <c r="N3306" s="17">
        <v>1708.49</v>
      </c>
    </row>
    <row r="3307" spans="2:14">
      <c r="B3307" s="15" t="s">
        <v>1070</v>
      </c>
      <c r="C3307" s="16">
        <v>39348</v>
      </c>
      <c r="D3307" s="15">
        <v>2007</v>
      </c>
      <c r="E3307" s="15"/>
      <c r="F3307" s="15" t="s">
        <v>961</v>
      </c>
      <c r="G3307" s="17"/>
      <c r="H3307" s="17"/>
      <c r="I3307" s="17"/>
      <c r="J3307" s="17"/>
      <c r="K3307" s="17">
        <v>630.28</v>
      </c>
      <c r="L3307" s="17">
        <v>630.28</v>
      </c>
      <c r="M3307" s="17">
        <v>630.28</v>
      </c>
      <c r="N3307" s="17">
        <v>630.28</v>
      </c>
    </row>
    <row r="3308" spans="2:14">
      <c r="B3308" s="15" t="s">
        <v>1070</v>
      </c>
      <c r="C3308" s="16">
        <v>39348</v>
      </c>
      <c r="D3308" s="15">
        <v>2007</v>
      </c>
      <c r="E3308" s="15"/>
      <c r="F3308" s="15" t="s">
        <v>962</v>
      </c>
      <c r="G3308" s="17"/>
      <c r="H3308" s="17"/>
      <c r="I3308" s="17"/>
      <c r="J3308" s="17"/>
      <c r="K3308" s="17">
        <v>0</v>
      </c>
      <c r="L3308" s="17">
        <v>0</v>
      </c>
      <c r="M3308" s="17">
        <v>0</v>
      </c>
      <c r="N3308" s="17">
        <v>0</v>
      </c>
    </row>
    <row r="3309" spans="2:14">
      <c r="B3309" s="15" t="s">
        <v>1070</v>
      </c>
      <c r="C3309" s="16">
        <v>39348</v>
      </c>
      <c r="D3309" s="15">
        <v>2007</v>
      </c>
      <c r="E3309" s="15"/>
      <c r="F3309" s="15" t="s">
        <v>963</v>
      </c>
      <c r="G3309" s="17"/>
      <c r="H3309" s="17"/>
      <c r="I3309" s="17"/>
      <c r="J3309" s="17"/>
      <c r="K3309" s="17">
        <v>630.28</v>
      </c>
      <c r="L3309" s="17">
        <v>630.28</v>
      </c>
      <c r="M3309" s="17">
        <v>630.28</v>
      </c>
      <c r="N3309" s="17">
        <v>630.28</v>
      </c>
    </row>
    <row r="3310" spans="2:14">
      <c r="B3310" s="15" t="s">
        <v>1071</v>
      </c>
      <c r="C3310" s="16">
        <v>39396</v>
      </c>
      <c r="D3310" s="15">
        <v>2007</v>
      </c>
      <c r="E3310" s="15"/>
      <c r="F3310" s="15" t="s">
        <v>961</v>
      </c>
      <c r="G3310" s="17"/>
      <c r="H3310" s="17"/>
      <c r="I3310" s="17"/>
      <c r="J3310" s="17">
        <v>0</v>
      </c>
      <c r="K3310" s="17">
        <v>0</v>
      </c>
      <c r="L3310" s="17">
        <v>0</v>
      </c>
      <c r="M3310" s="17">
        <v>0</v>
      </c>
      <c r="N3310" s="17">
        <v>0</v>
      </c>
    </row>
    <row r="3311" spans="2:14">
      <c r="B3311" s="15" t="s">
        <v>1071</v>
      </c>
      <c r="C3311" s="16">
        <v>39396</v>
      </c>
      <c r="D3311" s="15">
        <v>2007</v>
      </c>
      <c r="E3311" s="15"/>
      <c r="F3311" s="15" t="s">
        <v>962</v>
      </c>
      <c r="G3311" s="17"/>
      <c r="H3311" s="17"/>
      <c r="I3311" s="17"/>
      <c r="J3311" s="17">
        <v>0</v>
      </c>
      <c r="K3311" s="17">
        <v>0</v>
      </c>
      <c r="L3311" s="17">
        <v>0</v>
      </c>
      <c r="M3311" s="17">
        <v>0</v>
      </c>
      <c r="N3311" s="17">
        <v>0</v>
      </c>
    </row>
    <row r="3312" spans="2:14">
      <c r="B3312" s="15" t="s">
        <v>1071</v>
      </c>
      <c r="C3312" s="16">
        <v>39396</v>
      </c>
      <c r="D3312" s="15">
        <v>2007</v>
      </c>
      <c r="E3312" s="15"/>
      <c r="F3312" s="15" t="s">
        <v>963</v>
      </c>
      <c r="G3312" s="17"/>
      <c r="H3312" s="17"/>
      <c r="I3312" s="17"/>
      <c r="J3312" s="17">
        <v>0</v>
      </c>
      <c r="K3312" s="17">
        <v>0</v>
      </c>
      <c r="L3312" s="17">
        <v>3714.95</v>
      </c>
      <c r="M3312" s="17">
        <v>3714.95</v>
      </c>
      <c r="N3312" s="17">
        <v>3714.95</v>
      </c>
    </row>
    <row r="3313" spans="2:14">
      <c r="B3313" s="15" t="s">
        <v>1072</v>
      </c>
      <c r="C3313" s="16">
        <v>39329</v>
      </c>
      <c r="D3313" s="15">
        <v>2007</v>
      </c>
      <c r="E3313" s="15"/>
      <c r="F3313" s="15" t="s">
        <v>961</v>
      </c>
      <c r="G3313" s="17"/>
      <c r="H3313" s="17"/>
      <c r="I3313" s="17"/>
      <c r="J3313" s="17">
        <v>0</v>
      </c>
      <c r="K3313" s="17">
        <v>16427.78</v>
      </c>
      <c r="L3313" s="17">
        <v>16427.78</v>
      </c>
      <c r="M3313" s="17">
        <v>16427.78</v>
      </c>
      <c r="N3313" s="17">
        <v>16427.78</v>
      </c>
    </row>
    <row r="3314" spans="2:14">
      <c r="B3314" s="15" t="s">
        <v>1072</v>
      </c>
      <c r="C3314" s="16">
        <v>39329</v>
      </c>
      <c r="D3314" s="15">
        <v>2007</v>
      </c>
      <c r="E3314" s="15"/>
      <c r="F3314" s="15" t="s">
        <v>962</v>
      </c>
      <c r="G3314" s="17"/>
      <c r="H3314" s="17"/>
      <c r="I3314" s="17"/>
      <c r="J3314" s="17">
        <v>16427.78</v>
      </c>
      <c r="K3314" s="17">
        <v>0</v>
      </c>
      <c r="L3314" s="17">
        <v>0</v>
      </c>
      <c r="M3314" s="17">
        <v>0</v>
      </c>
      <c r="N3314" s="17">
        <v>0</v>
      </c>
    </row>
    <row r="3315" spans="2:14">
      <c r="B3315" s="15" t="s">
        <v>1072</v>
      </c>
      <c r="C3315" s="16">
        <v>39329</v>
      </c>
      <c r="D3315" s="15">
        <v>2007</v>
      </c>
      <c r="E3315" s="15"/>
      <c r="F3315" s="15" t="s">
        <v>963</v>
      </c>
      <c r="G3315" s="17"/>
      <c r="H3315" s="17"/>
      <c r="I3315" s="17"/>
      <c r="J3315" s="17">
        <v>16427.78</v>
      </c>
      <c r="K3315" s="17">
        <v>16427.78</v>
      </c>
      <c r="L3315" s="17">
        <v>16427.78</v>
      </c>
      <c r="M3315" s="17">
        <v>16427.78</v>
      </c>
      <c r="N3315" s="17">
        <v>16427.78</v>
      </c>
    </row>
    <row r="3316" spans="2:14">
      <c r="B3316" s="15" t="s">
        <v>1073</v>
      </c>
      <c r="C3316" s="16">
        <v>39349</v>
      </c>
      <c r="D3316" s="15">
        <v>2007</v>
      </c>
      <c r="E3316" s="15"/>
      <c r="F3316" s="15" t="s">
        <v>961</v>
      </c>
      <c r="G3316" s="17"/>
      <c r="H3316" s="17"/>
      <c r="I3316" s="17"/>
      <c r="J3316" s="17"/>
      <c r="K3316" s="17"/>
      <c r="L3316" s="17">
        <v>5004.6499999999996</v>
      </c>
      <c r="M3316" s="17">
        <v>5004.6499999999996</v>
      </c>
      <c r="N3316" s="17">
        <v>5004.6499999999996</v>
      </c>
    </row>
    <row r="3317" spans="2:14">
      <c r="B3317" s="15" t="s">
        <v>1073</v>
      </c>
      <c r="C3317" s="16">
        <v>39349</v>
      </c>
      <c r="D3317" s="15">
        <v>2007</v>
      </c>
      <c r="E3317" s="15"/>
      <c r="F3317" s="15" t="s">
        <v>962</v>
      </c>
      <c r="G3317" s="17"/>
      <c r="H3317" s="17"/>
      <c r="I3317" s="17"/>
      <c r="J3317" s="17"/>
      <c r="K3317" s="17"/>
      <c r="L3317" s="17">
        <v>0</v>
      </c>
      <c r="M3317" s="17">
        <v>0</v>
      </c>
      <c r="N3317" s="17">
        <v>0</v>
      </c>
    </row>
    <row r="3318" spans="2:14">
      <c r="B3318" s="15" t="s">
        <v>1073</v>
      </c>
      <c r="C3318" s="16">
        <v>39349</v>
      </c>
      <c r="D3318" s="15">
        <v>2007</v>
      </c>
      <c r="E3318" s="15"/>
      <c r="F3318" s="15" t="s">
        <v>963</v>
      </c>
      <c r="G3318" s="17"/>
      <c r="H3318" s="17"/>
      <c r="I3318" s="17"/>
      <c r="J3318" s="17"/>
      <c r="K3318" s="17"/>
      <c r="L3318" s="17">
        <v>5004.6499999999996</v>
      </c>
      <c r="M3318" s="17">
        <v>5004.6499999999996</v>
      </c>
      <c r="N3318" s="17">
        <v>5004.6499999999996</v>
      </c>
    </row>
    <row r="3319" spans="2:14">
      <c r="B3319" s="15" t="s">
        <v>1074</v>
      </c>
      <c r="C3319" s="16">
        <v>39365</v>
      </c>
      <c r="D3319" s="15">
        <v>2007</v>
      </c>
      <c r="E3319" s="15"/>
      <c r="F3319" s="15" t="s">
        <v>961</v>
      </c>
      <c r="G3319" s="17"/>
      <c r="H3319" s="17"/>
      <c r="I3319" s="17"/>
      <c r="J3319" s="17">
        <v>1134.9100000000001</v>
      </c>
      <c r="K3319" s="17">
        <v>1134.9100000000001</v>
      </c>
      <c r="L3319" s="17">
        <v>1134.9100000000001</v>
      </c>
      <c r="M3319" s="17">
        <v>1134.9100000000001</v>
      </c>
      <c r="N3319" s="17">
        <v>1134.9100000000001</v>
      </c>
    </row>
    <row r="3320" spans="2:14">
      <c r="B3320" s="15" t="s">
        <v>1074</v>
      </c>
      <c r="C3320" s="16">
        <v>39365</v>
      </c>
      <c r="D3320" s="15">
        <v>2007</v>
      </c>
      <c r="E3320" s="15"/>
      <c r="F3320" s="15" t="s">
        <v>962</v>
      </c>
      <c r="G3320" s="17"/>
      <c r="H3320" s="17"/>
      <c r="I3320" s="17"/>
      <c r="J3320" s="17">
        <v>0</v>
      </c>
      <c r="K3320" s="17">
        <v>0</v>
      </c>
      <c r="L3320" s="17">
        <v>0</v>
      </c>
      <c r="M3320" s="17">
        <v>0</v>
      </c>
      <c r="N3320" s="17">
        <v>0</v>
      </c>
    </row>
    <row r="3321" spans="2:14">
      <c r="B3321" s="15" t="s">
        <v>1074</v>
      </c>
      <c r="C3321" s="16">
        <v>39365</v>
      </c>
      <c r="D3321" s="15">
        <v>2007</v>
      </c>
      <c r="E3321" s="15"/>
      <c r="F3321" s="15" t="s">
        <v>963</v>
      </c>
      <c r="G3321" s="17"/>
      <c r="H3321" s="17"/>
      <c r="I3321" s="17"/>
      <c r="J3321" s="17">
        <v>1134.9100000000001</v>
      </c>
      <c r="K3321" s="17">
        <v>1134.9100000000001</v>
      </c>
      <c r="L3321" s="17">
        <v>1134.9100000000001</v>
      </c>
      <c r="M3321" s="17">
        <v>1134.9100000000001</v>
      </c>
      <c r="N3321" s="17">
        <v>1134.9100000000001</v>
      </c>
    </row>
    <row r="3322" spans="2:14">
      <c r="B3322" s="15" t="s">
        <v>1075</v>
      </c>
      <c r="C3322" s="16">
        <v>39397</v>
      </c>
      <c r="D3322" s="15">
        <v>2007</v>
      </c>
      <c r="E3322" s="15"/>
      <c r="F3322" s="15" t="s">
        <v>961</v>
      </c>
      <c r="G3322" s="17"/>
      <c r="H3322" s="17"/>
      <c r="I3322" s="17"/>
      <c r="J3322" s="17"/>
      <c r="K3322" s="17">
        <v>0</v>
      </c>
      <c r="L3322" s="17">
        <v>0</v>
      </c>
      <c r="M3322" s="17">
        <v>0</v>
      </c>
      <c r="N3322" s="17">
        <v>0</v>
      </c>
    </row>
    <row r="3323" spans="2:14">
      <c r="B3323" s="15" t="s">
        <v>1075</v>
      </c>
      <c r="C3323" s="16">
        <v>39397</v>
      </c>
      <c r="D3323" s="15">
        <v>2007</v>
      </c>
      <c r="E3323" s="15"/>
      <c r="F3323" s="15" t="s">
        <v>962</v>
      </c>
      <c r="G3323" s="17"/>
      <c r="H3323" s="17"/>
      <c r="I3323" s="17"/>
      <c r="J3323" s="17"/>
      <c r="K3323" s="17">
        <v>0</v>
      </c>
      <c r="L3323" s="17">
        <v>0</v>
      </c>
      <c r="M3323" s="17">
        <v>0</v>
      </c>
      <c r="N3323" s="17">
        <v>0</v>
      </c>
    </row>
    <row r="3324" spans="2:14">
      <c r="B3324" s="15" t="s">
        <v>1075</v>
      </c>
      <c r="C3324" s="16">
        <v>39397</v>
      </c>
      <c r="D3324" s="15">
        <v>2007</v>
      </c>
      <c r="E3324" s="15"/>
      <c r="F3324" s="15" t="s">
        <v>963</v>
      </c>
      <c r="G3324" s="17"/>
      <c r="H3324" s="17"/>
      <c r="I3324" s="17"/>
      <c r="J3324" s="17"/>
      <c r="K3324" s="17">
        <v>4049.67</v>
      </c>
      <c r="L3324" s="17">
        <v>4222.7299999999996</v>
      </c>
      <c r="M3324" s="17">
        <v>4222.7299999999996</v>
      </c>
      <c r="N3324" s="17">
        <v>4222.7299999999996</v>
      </c>
    </row>
    <row r="3325" spans="2:14">
      <c r="B3325" s="15" t="s">
        <v>1076</v>
      </c>
      <c r="C3325" s="16">
        <v>39352</v>
      </c>
      <c r="D3325" s="15">
        <v>2007</v>
      </c>
      <c r="E3325" s="15"/>
      <c r="F3325" s="15" t="s">
        <v>961</v>
      </c>
      <c r="G3325" s="17"/>
      <c r="H3325" s="17"/>
      <c r="I3325" s="17"/>
      <c r="J3325" s="17">
        <v>0</v>
      </c>
      <c r="K3325" s="17">
        <v>496.35</v>
      </c>
      <c r="L3325" s="17">
        <v>496.35</v>
      </c>
      <c r="M3325" s="17">
        <v>496.35</v>
      </c>
      <c r="N3325" s="17">
        <v>496.35</v>
      </c>
    </row>
    <row r="3326" spans="2:14">
      <c r="B3326" s="15" t="s">
        <v>1076</v>
      </c>
      <c r="C3326" s="16">
        <v>39352</v>
      </c>
      <c r="D3326" s="15">
        <v>2007</v>
      </c>
      <c r="E3326" s="15"/>
      <c r="F3326" s="15" t="s">
        <v>962</v>
      </c>
      <c r="G3326" s="17"/>
      <c r="H3326" s="17"/>
      <c r="I3326" s="17"/>
      <c r="J3326" s="17">
        <v>495.9</v>
      </c>
      <c r="K3326" s="17">
        <v>0</v>
      </c>
      <c r="L3326" s="17">
        <v>0</v>
      </c>
      <c r="M3326" s="17">
        <v>0</v>
      </c>
      <c r="N3326" s="17">
        <v>0</v>
      </c>
    </row>
    <row r="3327" spans="2:14">
      <c r="B3327" s="15" t="s">
        <v>1076</v>
      </c>
      <c r="C3327" s="16">
        <v>39352</v>
      </c>
      <c r="D3327" s="15">
        <v>2007</v>
      </c>
      <c r="E3327" s="15"/>
      <c r="F3327" s="15" t="s">
        <v>963</v>
      </c>
      <c r="G3327" s="17"/>
      <c r="H3327" s="17"/>
      <c r="I3327" s="17"/>
      <c r="J3327" s="17">
        <v>495.9</v>
      </c>
      <c r="K3327" s="17">
        <v>496.35</v>
      </c>
      <c r="L3327" s="17">
        <v>496.35</v>
      </c>
      <c r="M3327" s="17">
        <v>496.35</v>
      </c>
      <c r="N3327" s="17">
        <v>496.35</v>
      </c>
    </row>
    <row r="3328" spans="2:14">
      <c r="B3328" s="15" t="s">
        <v>1077</v>
      </c>
      <c r="C3328" s="16">
        <v>39405</v>
      </c>
      <c r="D3328" s="15">
        <v>2007</v>
      </c>
      <c r="E3328" s="15"/>
      <c r="F3328" s="15" t="s">
        <v>961</v>
      </c>
      <c r="G3328" s="17"/>
      <c r="H3328" s="17"/>
      <c r="I3328" s="17"/>
      <c r="J3328" s="17">
        <v>0</v>
      </c>
      <c r="K3328" s="17">
        <v>0</v>
      </c>
      <c r="L3328" s="17">
        <v>0</v>
      </c>
      <c r="M3328" s="17">
        <v>0</v>
      </c>
      <c r="N3328" s="17">
        <v>0</v>
      </c>
    </row>
    <row r="3329" spans="2:14">
      <c r="B3329" s="15" t="s">
        <v>1077</v>
      </c>
      <c r="C3329" s="16">
        <v>39405</v>
      </c>
      <c r="D3329" s="15">
        <v>2007</v>
      </c>
      <c r="E3329" s="15"/>
      <c r="F3329" s="15" t="s">
        <v>962</v>
      </c>
      <c r="G3329" s="17"/>
      <c r="H3329" s="17"/>
      <c r="I3329" s="17"/>
      <c r="J3329" s="17">
        <v>0</v>
      </c>
      <c r="K3329" s="17">
        <v>0</v>
      </c>
      <c r="L3329" s="17">
        <v>0</v>
      </c>
      <c r="M3329" s="17">
        <v>0</v>
      </c>
      <c r="N3329" s="17">
        <v>0</v>
      </c>
    </row>
    <row r="3330" spans="2:14">
      <c r="B3330" s="15" t="s">
        <v>1077</v>
      </c>
      <c r="C3330" s="16">
        <v>39405</v>
      </c>
      <c r="D3330" s="15">
        <v>2007</v>
      </c>
      <c r="E3330" s="15"/>
      <c r="F3330" s="15" t="s">
        <v>963</v>
      </c>
      <c r="G3330" s="17"/>
      <c r="H3330" s="17"/>
      <c r="I3330" s="17"/>
      <c r="J3330" s="17">
        <v>0</v>
      </c>
      <c r="K3330" s="17">
        <v>5525.99</v>
      </c>
      <c r="L3330" s="17">
        <v>5756.72</v>
      </c>
      <c r="M3330" s="17">
        <v>5756.72</v>
      </c>
      <c r="N3330" s="17">
        <v>5756.72</v>
      </c>
    </row>
    <row r="3331" spans="2:14">
      <c r="B3331" s="15" t="s">
        <v>1078</v>
      </c>
      <c r="C3331" s="16">
        <v>39396</v>
      </c>
      <c r="D3331" s="15">
        <v>2007</v>
      </c>
      <c r="E3331" s="15"/>
      <c r="F3331" s="15" t="s">
        <v>961</v>
      </c>
      <c r="G3331" s="17"/>
      <c r="H3331" s="17"/>
      <c r="I3331" s="17"/>
      <c r="J3331" s="17">
        <v>0</v>
      </c>
      <c r="K3331" s="17">
        <v>0</v>
      </c>
      <c r="L3331" s="17">
        <v>0</v>
      </c>
      <c r="M3331" s="17">
        <v>0</v>
      </c>
      <c r="N3331" s="17">
        <v>0</v>
      </c>
    </row>
    <row r="3332" spans="2:14">
      <c r="B3332" s="15" t="s">
        <v>1078</v>
      </c>
      <c r="C3332" s="16">
        <v>39396</v>
      </c>
      <c r="D3332" s="15">
        <v>2007</v>
      </c>
      <c r="E3332" s="15"/>
      <c r="F3332" s="15" t="s">
        <v>962</v>
      </c>
      <c r="G3332" s="17"/>
      <c r="H3332" s="17"/>
      <c r="I3332" s="17"/>
      <c r="J3332" s="17">
        <v>0</v>
      </c>
      <c r="K3332" s="17">
        <v>0</v>
      </c>
      <c r="L3332" s="17">
        <v>0</v>
      </c>
      <c r="M3332" s="17">
        <v>0</v>
      </c>
      <c r="N3332" s="17">
        <v>0</v>
      </c>
    </row>
    <row r="3333" spans="2:14">
      <c r="B3333" s="15" t="s">
        <v>1078</v>
      </c>
      <c r="C3333" s="16">
        <v>39396</v>
      </c>
      <c r="D3333" s="15">
        <v>2007</v>
      </c>
      <c r="E3333" s="15"/>
      <c r="F3333" s="15" t="s">
        <v>963</v>
      </c>
      <c r="G3333" s="17"/>
      <c r="H3333" s="17"/>
      <c r="I3333" s="17"/>
      <c r="J3333" s="17">
        <v>0</v>
      </c>
      <c r="K3333" s="17">
        <v>2292.0100000000002</v>
      </c>
      <c r="L3333" s="17">
        <v>2388.91</v>
      </c>
      <c r="M3333" s="17">
        <v>2388.91</v>
      </c>
      <c r="N3333" s="17">
        <v>2388.91</v>
      </c>
    </row>
    <row r="3334" spans="2:14">
      <c r="B3334" s="15" t="s">
        <v>1079</v>
      </c>
      <c r="C3334" s="16">
        <v>39406</v>
      </c>
      <c r="D3334" s="15">
        <v>2007</v>
      </c>
      <c r="E3334" s="15"/>
      <c r="F3334" s="15" t="s">
        <v>961</v>
      </c>
      <c r="G3334" s="17"/>
      <c r="H3334" s="17"/>
      <c r="I3334" s="17"/>
      <c r="J3334" s="17">
        <v>0</v>
      </c>
      <c r="K3334" s="17">
        <v>0</v>
      </c>
      <c r="L3334" s="17">
        <v>0</v>
      </c>
      <c r="M3334" s="17">
        <v>0</v>
      </c>
      <c r="N3334" s="17">
        <v>0</v>
      </c>
    </row>
    <row r="3335" spans="2:14">
      <c r="B3335" s="15" t="s">
        <v>1079</v>
      </c>
      <c r="C3335" s="16">
        <v>39406</v>
      </c>
      <c r="D3335" s="15">
        <v>2007</v>
      </c>
      <c r="E3335" s="15"/>
      <c r="F3335" s="15" t="s">
        <v>962</v>
      </c>
      <c r="G3335" s="17"/>
      <c r="H3335" s="17"/>
      <c r="I3335" s="17"/>
      <c r="J3335" s="17">
        <v>0</v>
      </c>
      <c r="K3335" s="17">
        <v>0</v>
      </c>
      <c r="L3335" s="17">
        <v>0</v>
      </c>
      <c r="M3335" s="17">
        <v>0</v>
      </c>
      <c r="N3335" s="17">
        <v>0</v>
      </c>
    </row>
    <row r="3336" spans="2:14">
      <c r="B3336" s="15" t="s">
        <v>1079</v>
      </c>
      <c r="C3336" s="16">
        <v>39406</v>
      </c>
      <c r="D3336" s="15">
        <v>2007</v>
      </c>
      <c r="E3336" s="15"/>
      <c r="F3336" s="15" t="s">
        <v>963</v>
      </c>
      <c r="G3336" s="17"/>
      <c r="H3336" s="17"/>
      <c r="I3336" s="17"/>
      <c r="J3336" s="17">
        <v>0</v>
      </c>
      <c r="K3336" s="17">
        <v>2130.89</v>
      </c>
      <c r="L3336" s="17">
        <v>2552.77</v>
      </c>
      <c r="M3336" s="17">
        <v>2552.77</v>
      </c>
      <c r="N3336" s="17">
        <v>2552.77</v>
      </c>
    </row>
    <row r="3337" spans="2:14">
      <c r="B3337" s="15" t="s">
        <v>1080</v>
      </c>
      <c r="C3337" s="16">
        <v>39346</v>
      </c>
      <c r="D3337" s="15">
        <v>2007</v>
      </c>
      <c r="E3337" s="15"/>
      <c r="F3337" s="15" t="s">
        <v>961</v>
      </c>
      <c r="G3337" s="17"/>
      <c r="H3337" s="17"/>
      <c r="I3337" s="17"/>
      <c r="J3337" s="17"/>
      <c r="K3337" s="17">
        <v>0</v>
      </c>
      <c r="L3337" s="17">
        <v>0</v>
      </c>
      <c r="M3337" s="17">
        <v>0</v>
      </c>
      <c r="N3337" s="17">
        <v>0</v>
      </c>
    </row>
    <row r="3338" spans="2:14">
      <c r="B3338" s="15" t="s">
        <v>1080</v>
      </c>
      <c r="C3338" s="16">
        <v>39346</v>
      </c>
      <c r="D3338" s="15">
        <v>2007</v>
      </c>
      <c r="E3338" s="15"/>
      <c r="F3338" s="15" t="s">
        <v>962</v>
      </c>
      <c r="G3338" s="17"/>
      <c r="H3338" s="17"/>
      <c r="I3338" s="17"/>
      <c r="J3338" s="17"/>
      <c r="K3338" s="17">
        <v>0</v>
      </c>
      <c r="L3338" s="17">
        <v>0</v>
      </c>
      <c r="M3338" s="17">
        <v>0</v>
      </c>
      <c r="N3338" s="17">
        <v>0</v>
      </c>
    </row>
    <row r="3339" spans="2:14">
      <c r="B3339" s="15" t="s">
        <v>1080</v>
      </c>
      <c r="C3339" s="16">
        <v>39346</v>
      </c>
      <c r="D3339" s="15">
        <v>2007</v>
      </c>
      <c r="E3339" s="15"/>
      <c r="F3339" s="15" t="s">
        <v>963</v>
      </c>
      <c r="G3339" s="17"/>
      <c r="H3339" s="17"/>
      <c r="I3339" s="17"/>
      <c r="J3339" s="17"/>
      <c r="K3339" s="17">
        <v>2696.23</v>
      </c>
      <c r="L3339" s="17">
        <v>2990.51</v>
      </c>
      <c r="M3339" s="17">
        <v>2990.51</v>
      </c>
      <c r="N3339" s="17">
        <v>2990.51</v>
      </c>
    </row>
    <row r="3340" spans="2:14">
      <c r="B3340" s="15" t="s">
        <v>1081</v>
      </c>
      <c r="C3340" s="16">
        <v>39392</v>
      </c>
      <c r="D3340" s="15">
        <v>2007</v>
      </c>
      <c r="E3340" s="15"/>
      <c r="F3340" s="15" t="s">
        <v>961</v>
      </c>
      <c r="G3340" s="17"/>
      <c r="H3340" s="17"/>
      <c r="I3340" s="17"/>
      <c r="J3340" s="17"/>
      <c r="K3340" s="17">
        <v>0</v>
      </c>
      <c r="L3340" s="17">
        <v>0</v>
      </c>
      <c r="M3340" s="17">
        <v>0</v>
      </c>
      <c r="N3340" s="17">
        <v>0</v>
      </c>
    </row>
    <row r="3341" spans="2:14">
      <c r="B3341" s="15" t="s">
        <v>1081</v>
      </c>
      <c r="C3341" s="16">
        <v>39392</v>
      </c>
      <c r="D3341" s="15">
        <v>2007</v>
      </c>
      <c r="E3341" s="15"/>
      <c r="F3341" s="15" t="s">
        <v>962</v>
      </c>
      <c r="G3341" s="17"/>
      <c r="H3341" s="17"/>
      <c r="I3341" s="17"/>
      <c r="J3341" s="17"/>
      <c r="K3341" s="17">
        <v>0</v>
      </c>
      <c r="L3341" s="17">
        <v>0</v>
      </c>
      <c r="M3341" s="17">
        <v>0</v>
      </c>
      <c r="N3341" s="17">
        <v>0</v>
      </c>
    </row>
    <row r="3342" spans="2:14">
      <c r="B3342" s="15" t="s">
        <v>1081</v>
      </c>
      <c r="C3342" s="16">
        <v>39392</v>
      </c>
      <c r="D3342" s="15">
        <v>2007</v>
      </c>
      <c r="E3342" s="15"/>
      <c r="F3342" s="15" t="s">
        <v>963</v>
      </c>
      <c r="G3342" s="17"/>
      <c r="H3342" s="17"/>
      <c r="I3342" s="17"/>
      <c r="J3342" s="17"/>
      <c r="K3342" s="17">
        <v>0</v>
      </c>
      <c r="L3342" s="17">
        <v>0</v>
      </c>
      <c r="M3342" s="17">
        <v>0</v>
      </c>
      <c r="N3342" s="17">
        <v>0</v>
      </c>
    </row>
    <row r="3343" spans="2:14">
      <c r="B3343" s="15" t="s">
        <v>1082</v>
      </c>
      <c r="C3343" s="16">
        <v>39381</v>
      </c>
      <c r="D3343" s="15">
        <v>2007</v>
      </c>
      <c r="E3343" s="15"/>
      <c r="F3343" s="15" t="s">
        <v>961</v>
      </c>
      <c r="G3343" s="17"/>
      <c r="H3343" s="17"/>
      <c r="I3343" s="17"/>
      <c r="J3343" s="17"/>
      <c r="K3343" s="17">
        <v>1604.46</v>
      </c>
      <c r="L3343" s="17">
        <v>1604.46</v>
      </c>
      <c r="M3343" s="17">
        <v>1604.46</v>
      </c>
      <c r="N3343" s="17">
        <v>1604.46</v>
      </c>
    </row>
    <row r="3344" spans="2:14">
      <c r="B3344" s="15" t="s">
        <v>1082</v>
      </c>
      <c r="C3344" s="16">
        <v>39381</v>
      </c>
      <c r="D3344" s="15">
        <v>2007</v>
      </c>
      <c r="E3344" s="15"/>
      <c r="F3344" s="15" t="s">
        <v>962</v>
      </c>
      <c r="G3344" s="17"/>
      <c r="H3344" s="17"/>
      <c r="I3344" s="17"/>
      <c r="J3344" s="17"/>
      <c r="K3344" s="17">
        <v>0</v>
      </c>
      <c r="L3344" s="17">
        <v>0</v>
      </c>
      <c r="M3344" s="17">
        <v>0</v>
      </c>
      <c r="N3344" s="17">
        <v>0</v>
      </c>
    </row>
    <row r="3345" spans="2:14">
      <c r="B3345" s="15" t="s">
        <v>1082</v>
      </c>
      <c r="C3345" s="16">
        <v>39381</v>
      </c>
      <c r="D3345" s="15">
        <v>2007</v>
      </c>
      <c r="E3345" s="15"/>
      <c r="F3345" s="15" t="s">
        <v>963</v>
      </c>
      <c r="G3345" s="17"/>
      <c r="H3345" s="17"/>
      <c r="I3345" s="17"/>
      <c r="J3345" s="17"/>
      <c r="K3345" s="17">
        <v>1604.46</v>
      </c>
      <c r="L3345" s="17">
        <v>1604.46</v>
      </c>
      <c r="M3345" s="17">
        <v>1604.46</v>
      </c>
      <c r="N3345" s="17">
        <v>1604.46</v>
      </c>
    </row>
    <row r="3346" spans="2:14">
      <c r="B3346" s="15" t="s">
        <v>1083</v>
      </c>
      <c r="C3346" s="16">
        <v>39405</v>
      </c>
      <c r="D3346" s="15">
        <v>2007</v>
      </c>
      <c r="E3346" s="15"/>
      <c r="F3346" s="15" t="s">
        <v>961</v>
      </c>
      <c r="G3346" s="17"/>
      <c r="H3346" s="17"/>
      <c r="I3346" s="17"/>
      <c r="J3346" s="17"/>
      <c r="K3346" s="17">
        <v>1255.26</v>
      </c>
      <c r="L3346" s="17">
        <v>1255.26</v>
      </c>
      <c r="M3346" s="17">
        <v>1255.26</v>
      </c>
      <c r="N3346" s="17">
        <v>1255.26</v>
      </c>
    </row>
    <row r="3347" spans="2:14">
      <c r="B3347" s="15" t="s">
        <v>1083</v>
      </c>
      <c r="C3347" s="16">
        <v>39405</v>
      </c>
      <c r="D3347" s="15">
        <v>2007</v>
      </c>
      <c r="E3347" s="15"/>
      <c r="F3347" s="15" t="s">
        <v>962</v>
      </c>
      <c r="G3347" s="17"/>
      <c r="H3347" s="17"/>
      <c r="I3347" s="17"/>
      <c r="J3347" s="17"/>
      <c r="K3347" s="17">
        <v>0.01</v>
      </c>
      <c r="L3347" s="17">
        <v>0.01</v>
      </c>
      <c r="M3347" s="17">
        <v>0.01</v>
      </c>
      <c r="N3347" s="17">
        <v>0.01</v>
      </c>
    </row>
    <row r="3348" spans="2:14">
      <c r="B3348" s="15" t="s">
        <v>1083</v>
      </c>
      <c r="C3348" s="16">
        <v>39405</v>
      </c>
      <c r="D3348" s="15">
        <v>2007</v>
      </c>
      <c r="E3348" s="15"/>
      <c r="F3348" s="15" t="s">
        <v>963</v>
      </c>
      <c r="G3348" s="17"/>
      <c r="H3348" s="17"/>
      <c r="I3348" s="17"/>
      <c r="J3348" s="17"/>
      <c r="K3348" s="17">
        <v>1255.27</v>
      </c>
      <c r="L3348" s="17">
        <v>1255.27</v>
      </c>
      <c r="M3348" s="17">
        <v>1255.27</v>
      </c>
      <c r="N3348" s="17">
        <v>1255.27</v>
      </c>
    </row>
    <row r="3349" spans="2:14">
      <c r="B3349" s="15" t="s">
        <v>1084</v>
      </c>
      <c r="C3349" s="16">
        <v>39407</v>
      </c>
      <c r="D3349" s="15">
        <v>2007</v>
      </c>
      <c r="E3349" s="15"/>
      <c r="F3349" s="15" t="s">
        <v>961</v>
      </c>
      <c r="G3349" s="17"/>
      <c r="H3349" s="17"/>
      <c r="I3349" s="17"/>
      <c r="J3349" s="17">
        <v>0</v>
      </c>
      <c r="K3349" s="17">
        <v>0</v>
      </c>
      <c r="L3349" s="17">
        <v>0</v>
      </c>
      <c r="M3349" s="17">
        <v>0</v>
      </c>
      <c r="N3349" s="17">
        <v>0</v>
      </c>
    </row>
    <row r="3350" spans="2:14">
      <c r="B3350" s="15" t="s">
        <v>1084</v>
      </c>
      <c r="C3350" s="16">
        <v>39407</v>
      </c>
      <c r="D3350" s="15">
        <v>2007</v>
      </c>
      <c r="E3350" s="15"/>
      <c r="F3350" s="15" t="s">
        <v>962</v>
      </c>
      <c r="G3350" s="17"/>
      <c r="H3350" s="17"/>
      <c r="I3350" s="17"/>
      <c r="J3350" s="17">
        <v>0</v>
      </c>
      <c r="K3350" s="17">
        <v>0</v>
      </c>
      <c r="L3350" s="17">
        <v>0</v>
      </c>
      <c r="M3350" s="17">
        <v>0</v>
      </c>
      <c r="N3350" s="17">
        <v>0</v>
      </c>
    </row>
    <row r="3351" spans="2:14">
      <c r="B3351" s="15" t="s">
        <v>1084</v>
      </c>
      <c r="C3351" s="16">
        <v>39407</v>
      </c>
      <c r="D3351" s="15">
        <v>2007</v>
      </c>
      <c r="E3351" s="15"/>
      <c r="F3351" s="15" t="s">
        <v>963</v>
      </c>
      <c r="G3351" s="17"/>
      <c r="H3351" s="17"/>
      <c r="I3351" s="17"/>
      <c r="J3351" s="17">
        <v>0</v>
      </c>
      <c r="K3351" s="17">
        <v>2503.6999999999998</v>
      </c>
      <c r="L3351" s="17">
        <v>2748.54</v>
      </c>
      <c r="M3351" s="17">
        <v>2748.54</v>
      </c>
      <c r="N3351" s="17">
        <v>2748.54</v>
      </c>
    </row>
    <row r="3352" spans="2:14">
      <c r="B3352" s="15" t="s">
        <v>1085</v>
      </c>
      <c r="C3352" s="16">
        <v>39406</v>
      </c>
      <c r="D3352" s="15">
        <v>2007</v>
      </c>
      <c r="E3352" s="15"/>
      <c r="F3352" s="15" t="s">
        <v>961</v>
      </c>
      <c r="G3352" s="17"/>
      <c r="H3352" s="17"/>
      <c r="I3352" s="17"/>
      <c r="J3352" s="17">
        <v>0</v>
      </c>
      <c r="K3352" s="17">
        <v>1800.73</v>
      </c>
      <c r="L3352" s="17">
        <v>1800.73</v>
      </c>
      <c r="M3352" s="17">
        <v>1800.73</v>
      </c>
      <c r="N3352" s="17">
        <v>1800.73</v>
      </c>
    </row>
    <row r="3353" spans="2:14">
      <c r="B3353" s="15" t="s">
        <v>1085</v>
      </c>
      <c r="C3353" s="16">
        <v>39406</v>
      </c>
      <c r="D3353" s="15">
        <v>2007</v>
      </c>
      <c r="E3353" s="15"/>
      <c r="F3353" s="15" t="s">
        <v>962</v>
      </c>
      <c r="G3353" s="17"/>
      <c r="H3353" s="17"/>
      <c r="I3353" s="17"/>
      <c r="J3353" s="17">
        <v>1211.25</v>
      </c>
      <c r="K3353" s="17">
        <v>0</v>
      </c>
      <c r="L3353" s="17">
        <v>0</v>
      </c>
      <c r="M3353" s="17">
        <v>0</v>
      </c>
      <c r="N3353" s="17">
        <v>0</v>
      </c>
    </row>
    <row r="3354" spans="2:14">
      <c r="B3354" s="15" t="s">
        <v>1085</v>
      </c>
      <c r="C3354" s="16">
        <v>39406</v>
      </c>
      <c r="D3354" s="15">
        <v>2007</v>
      </c>
      <c r="E3354" s="15"/>
      <c r="F3354" s="15" t="s">
        <v>963</v>
      </c>
      <c r="G3354" s="17"/>
      <c r="H3354" s="17"/>
      <c r="I3354" s="17"/>
      <c r="J3354" s="17">
        <v>1211.25</v>
      </c>
      <c r="K3354" s="17">
        <v>1800.73</v>
      </c>
      <c r="L3354" s="17">
        <v>1800.73</v>
      </c>
      <c r="M3354" s="17">
        <v>1800.73</v>
      </c>
      <c r="N3354" s="17">
        <v>1800.73</v>
      </c>
    </row>
    <row r="3355" spans="2:14">
      <c r="B3355" s="15" t="s">
        <v>1086</v>
      </c>
      <c r="C3355" s="16">
        <v>39417</v>
      </c>
      <c r="D3355" s="15">
        <v>2007</v>
      </c>
      <c r="E3355" s="15"/>
      <c r="F3355" s="15" t="s">
        <v>961</v>
      </c>
      <c r="G3355" s="17"/>
      <c r="H3355" s="17"/>
      <c r="I3355" s="17"/>
      <c r="J3355" s="17">
        <v>0</v>
      </c>
      <c r="K3355" s="17">
        <v>0</v>
      </c>
      <c r="L3355" s="17">
        <v>0</v>
      </c>
      <c r="M3355" s="17">
        <v>0</v>
      </c>
      <c r="N3355" s="17">
        <v>0</v>
      </c>
    </row>
    <row r="3356" spans="2:14">
      <c r="B3356" s="15" t="s">
        <v>1086</v>
      </c>
      <c r="C3356" s="16">
        <v>39417</v>
      </c>
      <c r="D3356" s="15">
        <v>2007</v>
      </c>
      <c r="E3356" s="15"/>
      <c r="F3356" s="15" t="s">
        <v>962</v>
      </c>
      <c r="G3356" s="17"/>
      <c r="H3356" s="17"/>
      <c r="I3356" s="17"/>
      <c r="J3356" s="17">
        <v>0</v>
      </c>
      <c r="K3356" s="17">
        <v>0</v>
      </c>
      <c r="L3356" s="17">
        <v>0</v>
      </c>
      <c r="M3356" s="17">
        <v>0</v>
      </c>
      <c r="N3356" s="17">
        <v>0</v>
      </c>
    </row>
    <row r="3357" spans="2:14">
      <c r="B3357" s="15" t="s">
        <v>1086</v>
      </c>
      <c r="C3357" s="16">
        <v>39417</v>
      </c>
      <c r="D3357" s="15">
        <v>2007</v>
      </c>
      <c r="E3357" s="15"/>
      <c r="F3357" s="15" t="s">
        <v>963</v>
      </c>
      <c r="G3357" s="17"/>
      <c r="H3357" s="17"/>
      <c r="I3357" s="17"/>
      <c r="J3357" s="17">
        <v>0</v>
      </c>
      <c r="K3357" s="17">
        <v>0</v>
      </c>
      <c r="L3357" s="17">
        <v>0</v>
      </c>
      <c r="M3357" s="17">
        <v>0</v>
      </c>
      <c r="N3357" s="17">
        <v>0</v>
      </c>
    </row>
    <row r="3358" spans="2:14">
      <c r="B3358" s="15" t="s">
        <v>1087</v>
      </c>
      <c r="C3358" s="16">
        <v>39269</v>
      </c>
      <c r="D3358" s="15">
        <v>2007</v>
      </c>
      <c r="E3358" s="15"/>
      <c r="F3358" s="15" t="s">
        <v>961</v>
      </c>
      <c r="G3358" s="17"/>
      <c r="H3358" s="17"/>
      <c r="I3358" s="17"/>
      <c r="J3358" s="17"/>
      <c r="K3358" s="17">
        <v>1546.38</v>
      </c>
      <c r="L3358" s="17">
        <v>1546.38</v>
      </c>
      <c r="M3358" s="17">
        <v>1546.38</v>
      </c>
      <c r="N3358" s="17">
        <v>1546.38</v>
      </c>
    </row>
    <row r="3359" spans="2:14">
      <c r="B3359" s="15" t="s">
        <v>1087</v>
      </c>
      <c r="C3359" s="16">
        <v>39269</v>
      </c>
      <c r="D3359" s="15">
        <v>2007</v>
      </c>
      <c r="E3359" s="15"/>
      <c r="F3359" s="15" t="s">
        <v>962</v>
      </c>
      <c r="G3359" s="17"/>
      <c r="H3359" s="17"/>
      <c r="I3359" s="17"/>
      <c r="J3359" s="17"/>
      <c r="K3359" s="17">
        <v>0</v>
      </c>
      <c r="L3359" s="17">
        <v>0</v>
      </c>
      <c r="M3359" s="17">
        <v>0</v>
      </c>
      <c r="N3359" s="17">
        <v>0</v>
      </c>
    </row>
    <row r="3360" spans="2:14">
      <c r="B3360" s="15" t="s">
        <v>1087</v>
      </c>
      <c r="C3360" s="16">
        <v>39269</v>
      </c>
      <c r="D3360" s="15">
        <v>2007</v>
      </c>
      <c r="E3360" s="15"/>
      <c r="F3360" s="15" t="s">
        <v>963</v>
      </c>
      <c r="G3360" s="17"/>
      <c r="H3360" s="17"/>
      <c r="I3360" s="17"/>
      <c r="J3360" s="17"/>
      <c r="K3360" s="17">
        <v>1546.38</v>
      </c>
      <c r="L3360" s="17">
        <v>1546.38</v>
      </c>
      <c r="M3360" s="17">
        <v>1546.38</v>
      </c>
      <c r="N3360" s="17">
        <v>1546.38</v>
      </c>
    </row>
    <row r="3361" spans="2:14">
      <c r="B3361" s="15" t="s">
        <v>1088</v>
      </c>
      <c r="C3361" s="16">
        <v>39389</v>
      </c>
      <c r="D3361" s="15">
        <v>2007</v>
      </c>
      <c r="E3361" s="15"/>
      <c r="F3361" s="15" t="s">
        <v>961</v>
      </c>
      <c r="G3361" s="17"/>
      <c r="H3361" s="17"/>
      <c r="I3361" s="17"/>
      <c r="J3361" s="17"/>
      <c r="K3361" s="17">
        <v>6917.14</v>
      </c>
      <c r="L3361" s="17">
        <v>6917.14</v>
      </c>
      <c r="M3361" s="17">
        <v>6917.14</v>
      </c>
      <c r="N3361" s="17">
        <v>6917.14</v>
      </c>
    </row>
    <row r="3362" spans="2:14">
      <c r="B3362" s="15" t="s">
        <v>1088</v>
      </c>
      <c r="C3362" s="16">
        <v>39389</v>
      </c>
      <c r="D3362" s="15">
        <v>2007</v>
      </c>
      <c r="E3362" s="15"/>
      <c r="F3362" s="15" t="s">
        <v>962</v>
      </c>
      <c r="G3362" s="17"/>
      <c r="H3362" s="17"/>
      <c r="I3362" s="17"/>
      <c r="J3362" s="17"/>
      <c r="K3362" s="17">
        <v>0</v>
      </c>
      <c r="L3362" s="17">
        <v>0</v>
      </c>
      <c r="M3362" s="17">
        <v>0</v>
      </c>
      <c r="N3362" s="17">
        <v>0</v>
      </c>
    </row>
    <row r="3363" spans="2:14">
      <c r="B3363" s="15" t="s">
        <v>1088</v>
      </c>
      <c r="C3363" s="16">
        <v>39389</v>
      </c>
      <c r="D3363" s="15">
        <v>2007</v>
      </c>
      <c r="E3363" s="15"/>
      <c r="F3363" s="15" t="s">
        <v>963</v>
      </c>
      <c r="G3363" s="17"/>
      <c r="H3363" s="17"/>
      <c r="I3363" s="17"/>
      <c r="J3363" s="17"/>
      <c r="K3363" s="17">
        <v>6917.14</v>
      </c>
      <c r="L3363" s="17">
        <v>6917.14</v>
      </c>
      <c r="M3363" s="17">
        <v>6917.14</v>
      </c>
      <c r="N3363" s="17">
        <v>6917.14</v>
      </c>
    </row>
    <row r="3364" spans="2:14">
      <c r="B3364" s="15" t="s">
        <v>1089</v>
      </c>
      <c r="C3364" s="16">
        <v>39427</v>
      </c>
      <c r="D3364" s="15">
        <v>2007</v>
      </c>
      <c r="E3364" s="15"/>
      <c r="F3364" s="15" t="s">
        <v>961</v>
      </c>
      <c r="G3364" s="17"/>
      <c r="H3364" s="17"/>
      <c r="I3364" s="17"/>
      <c r="J3364" s="17">
        <v>0</v>
      </c>
      <c r="K3364" s="17">
        <v>0</v>
      </c>
      <c r="L3364" s="17">
        <v>0</v>
      </c>
      <c r="M3364" s="17">
        <v>0</v>
      </c>
      <c r="N3364" s="17">
        <v>0</v>
      </c>
    </row>
    <row r="3365" spans="2:14">
      <c r="B3365" s="15" t="s">
        <v>1089</v>
      </c>
      <c r="C3365" s="16">
        <v>39427</v>
      </c>
      <c r="D3365" s="15">
        <v>2007</v>
      </c>
      <c r="E3365" s="15"/>
      <c r="F3365" s="15" t="s">
        <v>962</v>
      </c>
      <c r="G3365" s="17"/>
      <c r="H3365" s="17"/>
      <c r="I3365" s="17"/>
      <c r="J3365" s="17">
        <v>0</v>
      </c>
      <c r="K3365" s="17">
        <v>0</v>
      </c>
      <c r="L3365" s="17">
        <v>0</v>
      </c>
      <c r="M3365" s="17">
        <v>0</v>
      </c>
      <c r="N3365" s="17">
        <v>0</v>
      </c>
    </row>
    <row r="3366" spans="2:14">
      <c r="B3366" s="15" t="s">
        <v>1089</v>
      </c>
      <c r="C3366" s="16">
        <v>39427</v>
      </c>
      <c r="D3366" s="15">
        <v>2007</v>
      </c>
      <c r="E3366" s="15"/>
      <c r="F3366" s="15" t="s">
        <v>963</v>
      </c>
      <c r="G3366" s="17"/>
      <c r="H3366" s="17"/>
      <c r="I3366" s="17"/>
      <c r="J3366" s="17">
        <v>0</v>
      </c>
      <c r="K3366" s="17">
        <v>2337.59</v>
      </c>
      <c r="L3366" s="17">
        <v>2534.62</v>
      </c>
      <c r="M3366" s="17">
        <v>2534.62</v>
      </c>
      <c r="N3366" s="17">
        <v>2534.62</v>
      </c>
    </row>
    <row r="3367" spans="2:14">
      <c r="B3367" s="15" t="s">
        <v>1090</v>
      </c>
      <c r="C3367" s="16">
        <v>39297</v>
      </c>
      <c r="D3367" s="15">
        <v>2007</v>
      </c>
      <c r="E3367" s="15"/>
      <c r="F3367" s="15" t="s">
        <v>961</v>
      </c>
      <c r="G3367" s="17"/>
      <c r="H3367" s="17"/>
      <c r="I3367" s="17"/>
      <c r="J3367" s="17"/>
      <c r="K3367" s="17">
        <v>728.98</v>
      </c>
      <c r="L3367" s="17">
        <v>728.98</v>
      </c>
      <c r="M3367" s="17">
        <v>728.98</v>
      </c>
      <c r="N3367" s="17">
        <v>728.98</v>
      </c>
    </row>
    <row r="3368" spans="2:14">
      <c r="B3368" s="15" t="s">
        <v>1090</v>
      </c>
      <c r="C3368" s="16">
        <v>39297</v>
      </c>
      <c r="D3368" s="15">
        <v>2007</v>
      </c>
      <c r="E3368" s="15"/>
      <c r="F3368" s="15" t="s">
        <v>962</v>
      </c>
      <c r="G3368" s="17"/>
      <c r="H3368" s="17"/>
      <c r="I3368" s="17"/>
      <c r="J3368" s="17"/>
      <c r="K3368" s="17">
        <v>0.01</v>
      </c>
      <c r="L3368" s="17">
        <v>0.01</v>
      </c>
      <c r="M3368" s="17">
        <v>0.01</v>
      </c>
      <c r="N3368" s="17">
        <v>0.01</v>
      </c>
    </row>
    <row r="3369" spans="2:14">
      <c r="B3369" s="15" t="s">
        <v>1090</v>
      </c>
      <c r="C3369" s="16">
        <v>39297</v>
      </c>
      <c r="D3369" s="15">
        <v>2007</v>
      </c>
      <c r="E3369" s="15"/>
      <c r="F3369" s="15" t="s">
        <v>963</v>
      </c>
      <c r="G3369" s="17"/>
      <c r="H3369" s="17"/>
      <c r="I3369" s="17"/>
      <c r="J3369" s="17"/>
      <c r="K3369" s="17">
        <v>728.99</v>
      </c>
      <c r="L3369" s="17">
        <v>728.99</v>
      </c>
      <c r="M3369" s="17">
        <v>728.99</v>
      </c>
      <c r="N3369" s="17">
        <v>728.99</v>
      </c>
    </row>
    <row r="3370" spans="2:14">
      <c r="B3370" s="15" t="s">
        <v>1091</v>
      </c>
      <c r="C3370" s="16">
        <v>39429</v>
      </c>
      <c r="D3370" s="15">
        <v>2007</v>
      </c>
      <c r="E3370" s="15"/>
      <c r="F3370" s="15" t="s">
        <v>961</v>
      </c>
      <c r="G3370" s="17"/>
      <c r="H3370" s="17"/>
      <c r="I3370" s="17"/>
      <c r="J3370" s="17">
        <v>0</v>
      </c>
      <c r="K3370" s="17">
        <v>0</v>
      </c>
      <c r="L3370" s="17">
        <v>0</v>
      </c>
      <c r="M3370" s="17">
        <v>0</v>
      </c>
      <c r="N3370" s="17">
        <v>0</v>
      </c>
    </row>
    <row r="3371" spans="2:14">
      <c r="B3371" s="15" t="s">
        <v>1091</v>
      </c>
      <c r="C3371" s="16">
        <v>39429</v>
      </c>
      <c r="D3371" s="15">
        <v>2007</v>
      </c>
      <c r="E3371" s="15"/>
      <c r="F3371" s="15" t="s">
        <v>962</v>
      </c>
      <c r="G3371" s="17"/>
      <c r="H3371" s="17"/>
      <c r="I3371" s="17"/>
      <c r="J3371" s="17">
        <v>475000</v>
      </c>
      <c r="K3371" s="17">
        <v>475000</v>
      </c>
      <c r="L3371" s="17">
        <v>475000</v>
      </c>
      <c r="M3371" s="17">
        <v>475000</v>
      </c>
      <c r="N3371" s="17">
        <v>475000</v>
      </c>
    </row>
    <row r="3372" spans="2:14">
      <c r="B3372" s="15" t="s">
        <v>1091</v>
      </c>
      <c r="C3372" s="16">
        <v>39429</v>
      </c>
      <c r="D3372" s="15">
        <v>2007</v>
      </c>
      <c r="E3372" s="15"/>
      <c r="F3372" s="15" t="s">
        <v>963</v>
      </c>
      <c r="G3372" s="17"/>
      <c r="H3372" s="17"/>
      <c r="I3372" s="17"/>
      <c r="J3372" s="17">
        <v>475000</v>
      </c>
      <c r="K3372" s="17">
        <v>475000</v>
      </c>
      <c r="L3372" s="17">
        <v>475739.41</v>
      </c>
      <c r="M3372" s="17">
        <v>475739.41</v>
      </c>
      <c r="N3372" s="17">
        <v>475739.41</v>
      </c>
    </row>
    <row r="3373" spans="2:14">
      <c r="B3373" s="15" t="s">
        <v>1092</v>
      </c>
      <c r="C3373" s="16">
        <v>39407</v>
      </c>
      <c r="D3373" s="15">
        <v>2007</v>
      </c>
      <c r="E3373" s="15"/>
      <c r="F3373" s="15" t="s">
        <v>961</v>
      </c>
      <c r="G3373" s="17"/>
      <c r="H3373" s="17"/>
      <c r="I3373" s="17"/>
      <c r="J3373" s="17">
        <v>0</v>
      </c>
      <c r="K3373" s="17">
        <v>1428.79</v>
      </c>
      <c r="L3373" s="17">
        <v>1428.79</v>
      </c>
      <c r="M3373" s="17">
        <v>1428.79</v>
      </c>
      <c r="N3373" s="17">
        <v>1428.79</v>
      </c>
    </row>
    <row r="3374" spans="2:14">
      <c r="B3374" s="15" t="s">
        <v>1092</v>
      </c>
      <c r="C3374" s="16">
        <v>39407</v>
      </c>
      <c r="D3374" s="15">
        <v>2007</v>
      </c>
      <c r="E3374" s="15"/>
      <c r="F3374" s="15" t="s">
        <v>962</v>
      </c>
      <c r="G3374" s="17"/>
      <c r="H3374" s="17"/>
      <c r="I3374" s="17"/>
      <c r="J3374" s="17">
        <v>1615</v>
      </c>
      <c r="K3374" s="17">
        <v>0</v>
      </c>
      <c r="L3374" s="17">
        <v>0</v>
      </c>
      <c r="M3374" s="17">
        <v>0</v>
      </c>
      <c r="N3374" s="17">
        <v>0</v>
      </c>
    </row>
    <row r="3375" spans="2:14">
      <c r="B3375" s="15" t="s">
        <v>1092</v>
      </c>
      <c r="C3375" s="16">
        <v>39407</v>
      </c>
      <c r="D3375" s="15">
        <v>2007</v>
      </c>
      <c r="E3375" s="15"/>
      <c r="F3375" s="15" t="s">
        <v>963</v>
      </c>
      <c r="G3375" s="17"/>
      <c r="H3375" s="17"/>
      <c r="I3375" s="17"/>
      <c r="J3375" s="17">
        <v>1615</v>
      </c>
      <c r="K3375" s="17">
        <v>1428.79</v>
      </c>
      <c r="L3375" s="17">
        <v>1428.79</v>
      </c>
      <c r="M3375" s="17">
        <v>1428.79</v>
      </c>
      <c r="N3375" s="17">
        <v>1428.79</v>
      </c>
    </row>
    <row r="3376" spans="2:14">
      <c r="B3376" s="15" t="s">
        <v>1093</v>
      </c>
      <c r="C3376" s="16">
        <v>39302</v>
      </c>
      <c r="D3376" s="15">
        <v>2007</v>
      </c>
      <c r="E3376" s="15"/>
      <c r="F3376" s="15" t="s">
        <v>961</v>
      </c>
      <c r="G3376" s="17"/>
      <c r="H3376" s="17"/>
      <c r="I3376" s="17"/>
      <c r="J3376" s="17"/>
      <c r="K3376" s="17">
        <v>1642.78</v>
      </c>
      <c r="L3376" s="17">
        <v>1642.78</v>
      </c>
      <c r="M3376" s="17">
        <v>1642.78</v>
      </c>
      <c r="N3376" s="17">
        <v>1642.78</v>
      </c>
    </row>
    <row r="3377" spans="2:14">
      <c r="B3377" s="15" t="s">
        <v>1093</v>
      </c>
      <c r="C3377" s="16">
        <v>39302</v>
      </c>
      <c r="D3377" s="15">
        <v>2007</v>
      </c>
      <c r="E3377" s="15"/>
      <c r="F3377" s="15" t="s">
        <v>962</v>
      </c>
      <c r="G3377" s="17"/>
      <c r="H3377" s="17"/>
      <c r="I3377" s="17"/>
      <c r="J3377" s="17"/>
      <c r="K3377" s="17">
        <v>0</v>
      </c>
      <c r="L3377" s="17">
        <v>0</v>
      </c>
      <c r="M3377" s="17">
        <v>0</v>
      </c>
      <c r="N3377" s="17">
        <v>0</v>
      </c>
    </row>
    <row r="3378" spans="2:14">
      <c r="B3378" s="15" t="s">
        <v>1093</v>
      </c>
      <c r="C3378" s="16">
        <v>39302</v>
      </c>
      <c r="D3378" s="15">
        <v>2007</v>
      </c>
      <c r="E3378" s="15"/>
      <c r="F3378" s="15" t="s">
        <v>963</v>
      </c>
      <c r="G3378" s="17"/>
      <c r="H3378" s="17"/>
      <c r="I3378" s="17"/>
      <c r="J3378" s="17"/>
      <c r="K3378" s="17">
        <v>1642.78</v>
      </c>
      <c r="L3378" s="17">
        <v>1642.78</v>
      </c>
      <c r="M3378" s="17">
        <v>1642.78</v>
      </c>
      <c r="N3378" s="17">
        <v>1642.78</v>
      </c>
    </row>
    <row r="3379" spans="2:14">
      <c r="B3379" s="15" t="s">
        <v>1094</v>
      </c>
      <c r="C3379" s="16">
        <v>39401</v>
      </c>
      <c r="D3379" s="15">
        <v>2007</v>
      </c>
      <c r="E3379" s="15"/>
      <c r="F3379" s="15" t="s">
        <v>961</v>
      </c>
      <c r="G3379" s="17"/>
      <c r="H3379" s="17"/>
      <c r="I3379" s="17"/>
      <c r="J3379" s="17"/>
      <c r="K3379" s="17">
        <v>285.14</v>
      </c>
      <c r="L3379" s="17">
        <v>285.14</v>
      </c>
      <c r="M3379" s="17">
        <v>285.14</v>
      </c>
      <c r="N3379" s="17">
        <v>285.14</v>
      </c>
    </row>
    <row r="3380" spans="2:14">
      <c r="B3380" s="15" t="s">
        <v>1094</v>
      </c>
      <c r="C3380" s="16">
        <v>39401</v>
      </c>
      <c r="D3380" s="15">
        <v>2007</v>
      </c>
      <c r="E3380" s="15"/>
      <c r="F3380" s="15" t="s">
        <v>962</v>
      </c>
      <c r="G3380" s="17"/>
      <c r="H3380" s="17"/>
      <c r="I3380" s="17"/>
      <c r="J3380" s="17"/>
      <c r="K3380" s="17">
        <v>0</v>
      </c>
      <c r="L3380" s="17">
        <v>0</v>
      </c>
      <c r="M3380" s="17">
        <v>0</v>
      </c>
      <c r="N3380" s="17">
        <v>0</v>
      </c>
    </row>
    <row r="3381" spans="2:14">
      <c r="B3381" s="15" t="s">
        <v>1094</v>
      </c>
      <c r="C3381" s="16">
        <v>39401</v>
      </c>
      <c r="D3381" s="15">
        <v>2007</v>
      </c>
      <c r="E3381" s="15"/>
      <c r="F3381" s="15" t="s">
        <v>963</v>
      </c>
      <c r="G3381" s="17"/>
      <c r="H3381" s="17"/>
      <c r="I3381" s="17"/>
      <c r="J3381" s="17"/>
      <c r="K3381" s="17">
        <v>285.14</v>
      </c>
      <c r="L3381" s="17">
        <v>285.14</v>
      </c>
      <c r="M3381" s="17">
        <v>285.14</v>
      </c>
      <c r="N3381" s="17">
        <v>285.14</v>
      </c>
    </row>
    <row r="3382" spans="2:14">
      <c r="B3382" s="15" t="s">
        <v>1095</v>
      </c>
      <c r="C3382" s="16">
        <v>39412</v>
      </c>
      <c r="D3382" s="15">
        <v>2007</v>
      </c>
      <c r="E3382" s="15"/>
      <c r="F3382" s="15" t="s">
        <v>961</v>
      </c>
      <c r="G3382" s="17"/>
      <c r="H3382" s="17"/>
      <c r="I3382" s="17"/>
      <c r="J3382" s="17"/>
      <c r="K3382" s="17">
        <v>960.93</v>
      </c>
      <c r="L3382" s="17">
        <v>960.93</v>
      </c>
      <c r="M3382" s="17">
        <v>960.93</v>
      </c>
      <c r="N3382" s="17">
        <v>960.93</v>
      </c>
    </row>
    <row r="3383" spans="2:14">
      <c r="B3383" s="15" t="s">
        <v>1095</v>
      </c>
      <c r="C3383" s="16">
        <v>39412</v>
      </c>
      <c r="D3383" s="15">
        <v>2007</v>
      </c>
      <c r="E3383" s="15"/>
      <c r="F3383" s="15" t="s">
        <v>962</v>
      </c>
      <c r="G3383" s="17"/>
      <c r="H3383" s="17"/>
      <c r="I3383" s="17"/>
      <c r="J3383" s="17"/>
      <c r="K3383" s="17">
        <v>0</v>
      </c>
      <c r="L3383" s="17">
        <v>0</v>
      </c>
      <c r="M3383" s="17">
        <v>0</v>
      </c>
      <c r="N3383" s="17">
        <v>0</v>
      </c>
    </row>
    <row r="3384" spans="2:14">
      <c r="B3384" s="15" t="s">
        <v>1095</v>
      </c>
      <c r="C3384" s="16">
        <v>39412</v>
      </c>
      <c r="D3384" s="15">
        <v>2007</v>
      </c>
      <c r="E3384" s="15"/>
      <c r="F3384" s="15" t="s">
        <v>963</v>
      </c>
      <c r="G3384" s="17"/>
      <c r="H3384" s="17"/>
      <c r="I3384" s="17"/>
      <c r="J3384" s="17"/>
      <c r="K3384" s="17">
        <v>960.93</v>
      </c>
      <c r="L3384" s="17">
        <v>960.93</v>
      </c>
      <c r="M3384" s="17">
        <v>960.93</v>
      </c>
      <c r="N3384" s="17">
        <v>960.93</v>
      </c>
    </row>
    <row r="3385" spans="2:14">
      <c r="B3385" s="15" t="s">
        <v>1096</v>
      </c>
      <c r="C3385" s="16">
        <v>39409</v>
      </c>
      <c r="D3385" s="15">
        <v>2007</v>
      </c>
      <c r="E3385" s="15"/>
      <c r="F3385" s="15" t="s">
        <v>961</v>
      </c>
      <c r="G3385" s="17"/>
      <c r="H3385" s="17"/>
      <c r="I3385" s="17"/>
      <c r="J3385" s="17"/>
      <c r="K3385" s="17">
        <v>960.93</v>
      </c>
      <c r="L3385" s="17">
        <v>960.93</v>
      </c>
      <c r="M3385" s="17">
        <v>960.93</v>
      </c>
      <c r="N3385" s="17">
        <v>960.93</v>
      </c>
    </row>
    <row r="3386" spans="2:14">
      <c r="B3386" s="15" t="s">
        <v>1096</v>
      </c>
      <c r="C3386" s="16">
        <v>39409</v>
      </c>
      <c r="D3386" s="15">
        <v>2007</v>
      </c>
      <c r="E3386" s="15"/>
      <c r="F3386" s="15" t="s">
        <v>962</v>
      </c>
      <c r="G3386" s="17"/>
      <c r="H3386" s="17"/>
      <c r="I3386" s="17"/>
      <c r="J3386" s="17"/>
      <c r="K3386" s="17">
        <v>0</v>
      </c>
      <c r="L3386" s="17">
        <v>0</v>
      </c>
      <c r="M3386" s="17">
        <v>0</v>
      </c>
      <c r="N3386" s="17">
        <v>0</v>
      </c>
    </row>
    <row r="3387" spans="2:14">
      <c r="B3387" s="15" t="s">
        <v>1096</v>
      </c>
      <c r="C3387" s="16">
        <v>39409</v>
      </c>
      <c r="D3387" s="15">
        <v>2007</v>
      </c>
      <c r="E3387" s="15"/>
      <c r="F3387" s="15" t="s">
        <v>963</v>
      </c>
      <c r="G3387" s="17"/>
      <c r="H3387" s="17"/>
      <c r="I3387" s="17"/>
      <c r="J3387" s="17"/>
      <c r="K3387" s="17">
        <v>960.93</v>
      </c>
      <c r="L3387" s="17">
        <v>960.93</v>
      </c>
      <c r="M3387" s="17">
        <v>960.93</v>
      </c>
      <c r="N3387" s="17">
        <v>960.93</v>
      </c>
    </row>
    <row r="3388" spans="2:14">
      <c r="B3388" s="15" t="s">
        <v>1097</v>
      </c>
      <c r="C3388" s="16">
        <v>39398</v>
      </c>
      <c r="D3388" s="15">
        <v>2007</v>
      </c>
      <c r="E3388" s="15"/>
      <c r="F3388" s="15" t="s">
        <v>961</v>
      </c>
      <c r="G3388" s="17"/>
      <c r="H3388" s="17"/>
      <c r="I3388" s="17"/>
      <c r="J3388" s="17"/>
      <c r="K3388" s="17">
        <v>960.93</v>
      </c>
      <c r="L3388" s="17">
        <v>960.93</v>
      </c>
      <c r="M3388" s="17">
        <v>960.93</v>
      </c>
      <c r="N3388" s="17">
        <v>960.93</v>
      </c>
    </row>
    <row r="3389" spans="2:14">
      <c r="B3389" s="15" t="s">
        <v>1097</v>
      </c>
      <c r="C3389" s="16">
        <v>39398</v>
      </c>
      <c r="D3389" s="15">
        <v>2007</v>
      </c>
      <c r="E3389" s="15"/>
      <c r="F3389" s="15" t="s">
        <v>962</v>
      </c>
      <c r="G3389" s="17"/>
      <c r="H3389" s="17"/>
      <c r="I3389" s="17"/>
      <c r="J3389" s="17"/>
      <c r="K3389" s="17">
        <v>0</v>
      </c>
      <c r="L3389" s="17">
        <v>0</v>
      </c>
      <c r="M3389" s="17">
        <v>0</v>
      </c>
      <c r="N3389" s="17">
        <v>0</v>
      </c>
    </row>
    <row r="3390" spans="2:14">
      <c r="B3390" s="15" t="s">
        <v>1097</v>
      </c>
      <c r="C3390" s="16">
        <v>39398</v>
      </c>
      <c r="D3390" s="15">
        <v>2007</v>
      </c>
      <c r="E3390" s="15"/>
      <c r="F3390" s="15" t="s">
        <v>963</v>
      </c>
      <c r="G3390" s="17"/>
      <c r="H3390" s="17"/>
      <c r="I3390" s="17"/>
      <c r="J3390" s="17"/>
      <c r="K3390" s="17">
        <v>960.93</v>
      </c>
      <c r="L3390" s="17">
        <v>960.93</v>
      </c>
      <c r="M3390" s="17">
        <v>960.93</v>
      </c>
      <c r="N3390" s="17">
        <v>960.93</v>
      </c>
    </row>
    <row r="3391" spans="2:14">
      <c r="B3391" s="15" t="s">
        <v>1098</v>
      </c>
      <c r="C3391" s="16">
        <v>39369</v>
      </c>
      <c r="D3391" s="15">
        <v>2007</v>
      </c>
      <c r="E3391" s="15"/>
      <c r="F3391" s="15" t="s">
        <v>961</v>
      </c>
      <c r="G3391" s="17"/>
      <c r="H3391" s="17"/>
      <c r="I3391" s="17"/>
      <c r="J3391" s="17"/>
      <c r="K3391" s="17">
        <v>0</v>
      </c>
      <c r="L3391" s="17">
        <v>0</v>
      </c>
      <c r="M3391" s="17">
        <v>0</v>
      </c>
      <c r="N3391" s="17">
        <v>0</v>
      </c>
    </row>
    <row r="3392" spans="2:14">
      <c r="B3392" s="15" t="s">
        <v>1098</v>
      </c>
      <c r="C3392" s="16">
        <v>39369</v>
      </c>
      <c r="D3392" s="15">
        <v>2007</v>
      </c>
      <c r="E3392" s="15"/>
      <c r="F3392" s="15" t="s">
        <v>962</v>
      </c>
      <c r="G3392" s="17"/>
      <c r="H3392" s="17"/>
      <c r="I3392" s="17"/>
      <c r="J3392" s="17"/>
      <c r="K3392" s="17">
        <v>380</v>
      </c>
      <c r="L3392" s="17">
        <v>0</v>
      </c>
      <c r="M3392" s="17">
        <v>0</v>
      </c>
      <c r="N3392" s="17">
        <v>0</v>
      </c>
    </row>
    <row r="3393" spans="2:14">
      <c r="B3393" s="15" t="s">
        <v>1098</v>
      </c>
      <c r="C3393" s="16">
        <v>39369</v>
      </c>
      <c r="D3393" s="15">
        <v>2007</v>
      </c>
      <c r="E3393" s="15"/>
      <c r="F3393" s="15" t="s">
        <v>963</v>
      </c>
      <c r="G3393" s="17"/>
      <c r="H3393" s="17"/>
      <c r="I3393" s="17"/>
      <c r="J3393" s="17"/>
      <c r="K3393" s="17">
        <v>380</v>
      </c>
      <c r="L3393" s="17">
        <v>0</v>
      </c>
      <c r="M3393" s="17">
        <v>0</v>
      </c>
      <c r="N3393" s="17">
        <v>0</v>
      </c>
    </row>
    <row r="3394" spans="2:14">
      <c r="B3394" s="15" t="s">
        <v>1099</v>
      </c>
      <c r="C3394" s="16">
        <v>39389</v>
      </c>
      <c r="D3394" s="15">
        <v>2007</v>
      </c>
      <c r="E3394" s="15"/>
      <c r="F3394" s="15" t="s">
        <v>961</v>
      </c>
      <c r="G3394" s="17"/>
      <c r="H3394" s="17"/>
      <c r="I3394" s="17"/>
      <c r="J3394" s="17"/>
      <c r="K3394" s="17">
        <v>0</v>
      </c>
      <c r="L3394" s="17">
        <v>0</v>
      </c>
      <c r="M3394" s="17">
        <v>0</v>
      </c>
      <c r="N3394" s="17">
        <v>0</v>
      </c>
    </row>
    <row r="3395" spans="2:14">
      <c r="B3395" s="15" t="s">
        <v>1099</v>
      </c>
      <c r="C3395" s="16">
        <v>39389</v>
      </c>
      <c r="D3395" s="15">
        <v>2007</v>
      </c>
      <c r="E3395" s="15"/>
      <c r="F3395" s="15" t="s">
        <v>962</v>
      </c>
      <c r="G3395" s="17"/>
      <c r="H3395" s="17"/>
      <c r="I3395" s="17"/>
      <c r="J3395" s="17"/>
      <c r="K3395" s="17">
        <v>0</v>
      </c>
      <c r="L3395" s="17">
        <v>0</v>
      </c>
      <c r="M3395" s="17">
        <v>0</v>
      </c>
      <c r="N3395" s="17">
        <v>0</v>
      </c>
    </row>
    <row r="3396" spans="2:14">
      <c r="B3396" s="15" t="s">
        <v>1099</v>
      </c>
      <c r="C3396" s="16">
        <v>39389</v>
      </c>
      <c r="D3396" s="15">
        <v>2007</v>
      </c>
      <c r="E3396" s="15"/>
      <c r="F3396" s="15" t="s">
        <v>963</v>
      </c>
      <c r="G3396" s="17"/>
      <c r="H3396" s="17"/>
      <c r="I3396" s="17"/>
      <c r="J3396" s="17"/>
      <c r="K3396" s="17">
        <v>0</v>
      </c>
      <c r="L3396" s="17">
        <v>0</v>
      </c>
      <c r="M3396" s="17">
        <v>0</v>
      </c>
      <c r="N3396" s="17">
        <v>0</v>
      </c>
    </row>
    <row r="3397" spans="2:14">
      <c r="B3397" s="15" t="s">
        <v>1100</v>
      </c>
      <c r="C3397" s="16">
        <v>39292</v>
      </c>
      <c r="D3397" s="15">
        <v>2007</v>
      </c>
      <c r="E3397" s="15"/>
      <c r="F3397" s="15" t="s">
        <v>961</v>
      </c>
      <c r="G3397" s="17"/>
      <c r="H3397" s="17"/>
      <c r="I3397" s="17"/>
      <c r="J3397" s="17"/>
      <c r="K3397" s="17">
        <v>1041.53</v>
      </c>
      <c r="L3397" s="17">
        <v>1041.53</v>
      </c>
      <c r="M3397" s="17">
        <v>1041.53</v>
      </c>
      <c r="N3397" s="17">
        <v>1041.53</v>
      </c>
    </row>
    <row r="3398" spans="2:14">
      <c r="B3398" s="15" t="s">
        <v>1100</v>
      </c>
      <c r="C3398" s="16">
        <v>39292</v>
      </c>
      <c r="D3398" s="15">
        <v>2007</v>
      </c>
      <c r="E3398" s="15"/>
      <c r="F3398" s="15" t="s">
        <v>962</v>
      </c>
      <c r="G3398" s="17"/>
      <c r="H3398" s="17"/>
      <c r="I3398" s="17"/>
      <c r="J3398" s="17"/>
      <c r="K3398" s="17">
        <v>0</v>
      </c>
      <c r="L3398" s="17">
        <v>0</v>
      </c>
      <c r="M3398" s="17">
        <v>0</v>
      </c>
      <c r="N3398" s="17">
        <v>0</v>
      </c>
    </row>
    <row r="3399" spans="2:14">
      <c r="B3399" s="15" t="s">
        <v>1100</v>
      </c>
      <c r="C3399" s="16">
        <v>39292</v>
      </c>
      <c r="D3399" s="15">
        <v>2007</v>
      </c>
      <c r="E3399" s="15"/>
      <c r="F3399" s="15" t="s">
        <v>963</v>
      </c>
      <c r="G3399" s="17"/>
      <c r="H3399" s="17"/>
      <c r="I3399" s="17"/>
      <c r="J3399" s="17"/>
      <c r="K3399" s="17">
        <v>1041.53</v>
      </c>
      <c r="L3399" s="17">
        <v>1041.53</v>
      </c>
      <c r="M3399" s="17">
        <v>1041.53</v>
      </c>
      <c r="N3399" s="17">
        <v>1041.53</v>
      </c>
    </row>
    <row r="3400" spans="2:14">
      <c r="B3400" s="15" t="s">
        <v>1101</v>
      </c>
      <c r="C3400" s="16">
        <v>39404</v>
      </c>
      <c r="D3400" s="15">
        <v>2007</v>
      </c>
      <c r="E3400" s="15"/>
      <c r="F3400" s="15" t="s">
        <v>961</v>
      </c>
      <c r="G3400" s="17"/>
      <c r="H3400" s="17"/>
      <c r="I3400" s="17"/>
      <c r="J3400" s="17">
        <v>0</v>
      </c>
      <c r="K3400" s="17">
        <v>1418.87</v>
      </c>
      <c r="L3400" s="17">
        <v>1418.87</v>
      </c>
      <c r="M3400" s="17">
        <v>1418.87</v>
      </c>
      <c r="N3400" s="17">
        <v>1418.87</v>
      </c>
    </row>
    <row r="3401" spans="2:14">
      <c r="B3401" s="15" t="s">
        <v>1101</v>
      </c>
      <c r="C3401" s="16">
        <v>39404</v>
      </c>
      <c r="D3401" s="15">
        <v>2007</v>
      </c>
      <c r="E3401" s="15"/>
      <c r="F3401" s="15" t="s">
        <v>962</v>
      </c>
      <c r="G3401" s="17"/>
      <c r="H3401" s="17"/>
      <c r="I3401" s="17"/>
      <c r="J3401" s="17">
        <v>1629.54</v>
      </c>
      <c r="K3401" s="17">
        <v>0</v>
      </c>
      <c r="L3401" s="17">
        <v>0</v>
      </c>
      <c r="M3401" s="17">
        <v>0</v>
      </c>
      <c r="N3401" s="17">
        <v>0</v>
      </c>
    </row>
    <row r="3402" spans="2:14">
      <c r="B3402" s="15" t="s">
        <v>1101</v>
      </c>
      <c r="C3402" s="16">
        <v>39404</v>
      </c>
      <c r="D3402" s="15">
        <v>2007</v>
      </c>
      <c r="E3402" s="15"/>
      <c r="F3402" s="15" t="s">
        <v>963</v>
      </c>
      <c r="G3402" s="17"/>
      <c r="H3402" s="17"/>
      <c r="I3402" s="17"/>
      <c r="J3402" s="17">
        <v>1629.54</v>
      </c>
      <c r="K3402" s="17">
        <v>1418.87</v>
      </c>
      <c r="L3402" s="17">
        <v>1418.87</v>
      </c>
      <c r="M3402" s="17">
        <v>1418.87</v>
      </c>
      <c r="N3402" s="17">
        <v>1418.87</v>
      </c>
    </row>
    <row r="3403" spans="2:14">
      <c r="B3403" s="15" t="s">
        <v>1102</v>
      </c>
      <c r="C3403" s="16">
        <v>39391</v>
      </c>
      <c r="D3403" s="15">
        <v>2007</v>
      </c>
      <c r="E3403" s="15"/>
      <c r="F3403" s="15" t="s">
        <v>961</v>
      </c>
      <c r="G3403" s="17"/>
      <c r="H3403" s="17"/>
      <c r="I3403" s="17"/>
      <c r="J3403" s="17">
        <v>0</v>
      </c>
      <c r="K3403" s="17">
        <v>976.71</v>
      </c>
      <c r="L3403" s="17">
        <v>976.71</v>
      </c>
      <c r="M3403" s="17">
        <v>976.71</v>
      </c>
      <c r="N3403" s="17">
        <v>976.71</v>
      </c>
    </row>
    <row r="3404" spans="2:14">
      <c r="B3404" s="15" t="s">
        <v>1102</v>
      </c>
      <c r="C3404" s="16">
        <v>39391</v>
      </c>
      <c r="D3404" s="15">
        <v>2007</v>
      </c>
      <c r="E3404" s="15"/>
      <c r="F3404" s="15" t="s">
        <v>962</v>
      </c>
      <c r="G3404" s="17"/>
      <c r="H3404" s="17"/>
      <c r="I3404" s="17"/>
      <c r="J3404" s="17">
        <v>969</v>
      </c>
      <c r="K3404" s="17">
        <v>0</v>
      </c>
      <c r="L3404" s="17">
        <v>0</v>
      </c>
      <c r="M3404" s="17">
        <v>0</v>
      </c>
      <c r="N3404" s="17">
        <v>0</v>
      </c>
    </row>
    <row r="3405" spans="2:14">
      <c r="B3405" s="15" t="s">
        <v>1102</v>
      </c>
      <c r="C3405" s="16">
        <v>39391</v>
      </c>
      <c r="D3405" s="15">
        <v>2007</v>
      </c>
      <c r="E3405" s="15"/>
      <c r="F3405" s="15" t="s">
        <v>963</v>
      </c>
      <c r="G3405" s="17"/>
      <c r="H3405" s="17"/>
      <c r="I3405" s="17"/>
      <c r="J3405" s="17">
        <v>969</v>
      </c>
      <c r="K3405" s="17">
        <v>976.36</v>
      </c>
      <c r="L3405" s="17">
        <v>976.36</v>
      </c>
      <c r="M3405" s="17">
        <v>976.36</v>
      </c>
      <c r="N3405" s="17">
        <v>976.36</v>
      </c>
    </row>
    <row r="3406" spans="2:14">
      <c r="B3406" s="15" t="s">
        <v>1103</v>
      </c>
      <c r="C3406" s="16">
        <v>39408</v>
      </c>
      <c r="D3406" s="15">
        <v>2007</v>
      </c>
      <c r="E3406" s="15"/>
      <c r="F3406" s="15" t="s">
        <v>961</v>
      </c>
      <c r="G3406" s="17"/>
      <c r="H3406" s="17"/>
      <c r="I3406" s="17"/>
      <c r="J3406" s="17"/>
      <c r="K3406" s="17">
        <v>1642.78</v>
      </c>
      <c r="L3406" s="17">
        <v>1642.78</v>
      </c>
      <c r="M3406" s="17">
        <v>1642.78</v>
      </c>
      <c r="N3406" s="17">
        <v>1642.78</v>
      </c>
    </row>
    <row r="3407" spans="2:14">
      <c r="B3407" s="15" t="s">
        <v>1103</v>
      </c>
      <c r="C3407" s="16">
        <v>39408</v>
      </c>
      <c r="D3407" s="15">
        <v>2007</v>
      </c>
      <c r="E3407" s="15"/>
      <c r="F3407" s="15" t="s">
        <v>962</v>
      </c>
      <c r="G3407" s="17"/>
      <c r="H3407" s="17"/>
      <c r="I3407" s="17"/>
      <c r="J3407" s="17"/>
      <c r="K3407" s="17">
        <v>0</v>
      </c>
      <c r="L3407" s="17">
        <v>0</v>
      </c>
      <c r="M3407" s="17">
        <v>0</v>
      </c>
      <c r="N3407" s="17">
        <v>0</v>
      </c>
    </row>
    <row r="3408" spans="2:14">
      <c r="B3408" s="15" t="s">
        <v>1103</v>
      </c>
      <c r="C3408" s="16">
        <v>39408</v>
      </c>
      <c r="D3408" s="15">
        <v>2007</v>
      </c>
      <c r="E3408" s="15"/>
      <c r="F3408" s="15" t="s">
        <v>963</v>
      </c>
      <c r="G3408" s="17"/>
      <c r="H3408" s="17"/>
      <c r="I3408" s="17"/>
      <c r="J3408" s="17"/>
      <c r="K3408" s="17">
        <v>1642.78</v>
      </c>
      <c r="L3408" s="17">
        <v>1642.78</v>
      </c>
      <c r="M3408" s="17">
        <v>1642.78</v>
      </c>
      <c r="N3408" s="17">
        <v>1642.78</v>
      </c>
    </row>
    <row r="3409" spans="2:14">
      <c r="B3409" s="15" t="s">
        <v>1104</v>
      </c>
      <c r="C3409" s="16">
        <v>39379</v>
      </c>
      <c r="D3409" s="15">
        <v>2007</v>
      </c>
      <c r="E3409" s="15"/>
      <c r="F3409" s="15" t="s">
        <v>961</v>
      </c>
      <c r="G3409" s="17"/>
      <c r="H3409" s="17"/>
      <c r="I3409" s="17"/>
      <c r="J3409" s="17"/>
      <c r="K3409" s="17">
        <v>1102.24</v>
      </c>
      <c r="L3409" s="17">
        <v>1102.24</v>
      </c>
      <c r="M3409" s="17">
        <v>1102.24</v>
      </c>
      <c r="N3409" s="17">
        <v>1102.24</v>
      </c>
    </row>
    <row r="3410" spans="2:14">
      <c r="B3410" s="15" t="s">
        <v>1104</v>
      </c>
      <c r="C3410" s="16">
        <v>39379</v>
      </c>
      <c r="D3410" s="15">
        <v>2007</v>
      </c>
      <c r="E3410" s="15"/>
      <c r="F3410" s="15" t="s">
        <v>962</v>
      </c>
      <c r="G3410" s="17"/>
      <c r="H3410" s="17"/>
      <c r="I3410" s="17"/>
      <c r="J3410" s="17"/>
      <c r="K3410" s="17">
        <v>0</v>
      </c>
      <c r="L3410" s="17">
        <v>0</v>
      </c>
      <c r="M3410" s="17">
        <v>0</v>
      </c>
      <c r="N3410" s="17">
        <v>0</v>
      </c>
    </row>
    <row r="3411" spans="2:14">
      <c r="B3411" s="15" t="s">
        <v>1104</v>
      </c>
      <c r="C3411" s="16">
        <v>39379</v>
      </c>
      <c r="D3411" s="15">
        <v>2007</v>
      </c>
      <c r="E3411" s="15"/>
      <c r="F3411" s="15" t="s">
        <v>963</v>
      </c>
      <c r="G3411" s="17"/>
      <c r="H3411" s="17"/>
      <c r="I3411" s="17"/>
      <c r="J3411" s="17"/>
      <c r="K3411" s="17">
        <v>1102.24</v>
      </c>
      <c r="L3411" s="17">
        <v>1102.24</v>
      </c>
      <c r="M3411" s="17">
        <v>1102.24</v>
      </c>
      <c r="N3411" s="17">
        <v>1102.24</v>
      </c>
    </row>
    <row r="3412" spans="2:14">
      <c r="B3412" s="15" t="s">
        <v>1105</v>
      </c>
      <c r="C3412" s="16">
        <v>39429</v>
      </c>
      <c r="D3412" s="15">
        <v>2007</v>
      </c>
      <c r="E3412" s="15"/>
      <c r="F3412" s="15" t="s">
        <v>961</v>
      </c>
      <c r="G3412" s="17"/>
      <c r="H3412" s="17"/>
      <c r="I3412" s="17"/>
      <c r="J3412" s="17"/>
      <c r="K3412" s="17">
        <v>0</v>
      </c>
      <c r="L3412" s="17">
        <v>0</v>
      </c>
      <c r="M3412" s="17">
        <v>0</v>
      </c>
      <c r="N3412" s="17">
        <v>0</v>
      </c>
    </row>
    <row r="3413" spans="2:14">
      <c r="B3413" s="15" t="s">
        <v>1105</v>
      </c>
      <c r="C3413" s="16">
        <v>39429</v>
      </c>
      <c r="D3413" s="15">
        <v>2007</v>
      </c>
      <c r="E3413" s="15"/>
      <c r="F3413" s="15" t="s">
        <v>962</v>
      </c>
      <c r="G3413" s="17"/>
      <c r="H3413" s="17"/>
      <c r="I3413" s="17"/>
      <c r="J3413" s="17"/>
      <c r="K3413" s="17">
        <v>0</v>
      </c>
      <c r="L3413" s="17">
        <v>0</v>
      </c>
      <c r="M3413" s="17">
        <v>0</v>
      </c>
      <c r="N3413" s="17">
        <v>0</v>
      </c>
    </row>
    <row r="3414" spans="2:14">
      <c r="B3414" s="15" t="s">
        <v>1105</v>
      </c>
      <c r="C3414" s="16">
        <v>39429</v>
      </c>
      <c r="D3414" s="15">
        <v>2007</v>
      </c>
      <c r="E3414" s="15"/>
      <c r="F3414" s="15" t="s">
        <v>963</v>
      </c>
      <c r="G3414" s="17"/>
      <c r="H3414" s="17"/>
      <c r="I3414" s="17"/>
      <c r="J3414" s="17"/>
      <c r="K3414" s="17">
        <v>0</v>
      </c>
      <c r="L3414" s="17">
        <v>105.95</v>
      </c>
      <c r="M3414" s="17">
        <v>1524.67</v>
      </c>
      <c r="N3414" s="17">
        <v>1524.67</v>
      </c>
    </row>
    <row r="3415" spans="2:14">
      <c r="B3415" s="15" t="s">
        <v>1106</v>
      </c>
      <c r="C3415" s="16">
        <v>39440</v>
      </c>
      <c r="D3415" s="15">
        <v>2007</v>
      </c>
      <c r="E3415" s="15"/>
      <c r="F3415" s="15" t="s">
        <v>961</v>
      </c>
      <c r="G3415" s="17"/>
      <c r="H3415" s="17"/>
      <c r="I3415" s="17"/>
      <c r="J3415" s="17"/>
      <c r="K3415" s="17">
        <v>0</v>
      </c>
      <c r="L3415" s="17">
        <v>0</v>
      </c>
      <c r="M3415" s="17">
        <v>0</v>
      </c>
      <c r="N3415" s="17">
        <v>0</v>
      </c>
    </row>
    <row r="3416" spans="2:14">
      <c r="B3416" s="15" t="s">
        <v>1106</v>
      </c>
      <c r="C3416" s="16">
        <v>39440</v>
      </c>
      <c r="D3416" s="15">
        <v>2007</v>
      </c>
      <c r="E3416" s="15"/>
      <c r="F3416" s="15" t="s">
        <v>962</v>
      </c>
      <c r="G3416" s="17"/>
      <c r="H3416" s="17"/>
      <c r="I3416" s="17"/>
      <c r="J3416" s="17"/>
      <c r="K3416" s="17">
        <v>0</v>
      </c>
      <c r="L3416" s="17">
        <v>0</v>
      </c>
      <c r="M3416" s="17">
        <v>0</v>
      </c>
      <c r="N3416" s="17">
        <v>0</v>
      </c>
    </row>
    <row r="3417" spans="2:14">
      <c r="B3417" s="15" t="s">
        <v>1106</v>
      </c>
      <c r="C3417" s="16">
        <v>39440</v>
      </c>
      <c r="D3417" s="15">
        <v>2007</v>
      </c>
      <c r="E3417" s="15"/>
      <c r="F3417" s="15" t="s">
        <v>963</v>
      </c>
      <c r="G3417" s="17"/>
      <c r="H3417" s="17"/>
      <c r="I3417" s="17"/>
      <c r="J3417" s="17"/>
      <c r="K3417" s="17">
        <v>2399.7600000000002</v>
      </c>
      <c r="L3417" s="17">
        <v>2975.98</v>
      </c>
      <c r="M3417" s="17">
        <v>2975.98</v>
      </c>
      <c r="N3417" s="17">
        <v>2975.98</v>
      </c>
    </row>
    <row r="3418" spans="2:14">
      <c r="B3418" s="15" t="s">
        <v>1107</v>
      </c>
      <c r="C3418" s="16">
        <v>39433</v>
      </c>
      <c r="D3418" s="15">
        <v>2007</v>
      </c>
      <c r="E3418" s="15"/>
      <c r="F3418" s="15" t="s">
        <v>961</v>
      </c>
      <c r="G3418" s="17"/>
      <c r="H3418" s="17"/>
      <c r="I3418" s="17"/>
      <c r="J3418" s="17"/>
      <c r="K3418" s="17">
        <v>2083.0300000000002</v>
      </c>
      <c r="L3418" s="17">
        <v>2083.0300000000002</v>
      </c>
      <c r="M3418" s="17">
        <v>2083.0300000000002</v>
      </c>
      <c r="N3418" s="17">
        <v>2083.0300000000002</v>
      </c>
    </row>
    <row r="3419" spans="2:14">
      <c r="B3419" s="15" t="s">
        <v>1107</v>
      </c>
      <c r="C3419" s="16">
        <v>39433</v>
      </c>
      <c r="D3419" s="15">
        <v>2007</v>
      </c>
      <c r="E3419" s="15"/>
      <c r="F3419" s="15" t="s">
        <v>962</v>
      </c>
      <c r="G3419" s="17"/>
      <c r="H3419" s="17"/>
      <c r="I3419" s="17"/>
      <c r="J3419" s="17"/>
      <c r="K3419" s="17">
        <v>0</v>
      </c>
      <c r="L3419" s="17">
        <v>0</v>
      </c>
      <c r="M3419" s="17">
        <v>0</v>
      </c>
      <c r="N3419" s="17">
        <v>0</v>
      </c>
    </row>
    <row r="3420" spans="2:14">
      <c r="B3420" s="15" t="s">
        <v>1107</v>
      </c>
      <c r="C3420" s="16">
        <v>39433</v>
      </c>
      <c r="D3420" s="15">
        <v>2007</v>
      </c>
      <c r="E3420" s="15"/>
      <c r="F3420" s="15" t="s">
        <v>963</v>
      </c>
      <c r="G3420" s="17"/>
      <c r="H3420" s="17"/>
      <c r="I3420" s="17"/>
      <c r="J3420" s="17"/>
      <c r="K3420" s="17">
        <v>2083.0300000000002</v>
      </c>
      <c r="L3420" s="17">
        <v>2083.0300000000002</v>
      </c>
      <c r="M3420" s="17">
        <v>2083.0300000000002</v>
      </c>
      <c r="N3420" s="17">
        <v>2083.0300000000002</v>
      </c>
    </row>
    <row r="3421" spans="2:14">
      <c r="B3421" s="15" t="s">
        <v>1108</v>
      </c>
      <c r="C3421" s="16">
        <v>39439</v>
      </c>
      <c r="D3421" s="15">
        <v>2007</v>
      </c>
      <c r="E3421" s="15"/>
      <c r="F3421" s="15" t="s">
        <v>961</v>
      </c>
      <c r="G3421" s="17"/>
      <c r="H3421" s="17"/>
      <c r="I3421" s="17"/>
      <c r="J3421" s="17"/>
      <c r="K3421" s="17">
        <v>0</v>
      </c>
      <c r="L3421" s="17">
        <v>0</v>
      </c>
      <c r="M3421" s="17">
        <v>0</v>
      </c>
      <c r="N3421" s="17">
        <v>0</v>
      </c>
    </row>
    <row r="3422" spans="2:14">
      <c r="B3422" s="15" t="s">
        <v>1108</v>
      </c>
      <c r="C3422" s="16">
        <v>39439</v>
      </c>
      <c r="D3422" s="15">
        <v>2007</v>
      </c>
      <c r="E3422" s="15"/>
      <c r="F3422" s="15" t="s">
        <v>962</v>
      </c>
      <c r="G3422" s="17"/>
      <c r="H3422" s="17"/>
      <c r="I3422" s="17"/>
      <c r="J3422" s="17"/>
      <c r="K3422" s="17">
        <v>0</v>
      </c>
      <c r="L3422" s="17">
        <v>0</v>
      </c>
      <c r="M3422" s="17">
        <v>0</v>
      </c>
      <c r="N3422" s="17">
        <v>0</v>
      </c>
    </row>
    <row r="3423" spans="2:14">
      <c r="B3423" s="15" t="s">
        <v>1108</v>
      </c>
      <c r="C3423" s="16">
        <v>39439</v>
      </c>
      <c r="D3423" s="15">
        <v>2007</v>
      </c>
      <c r="E3423" s="15"/>
      <c r="F3423" s="15" t="s">
        <v>963</v>
      </c>
      <c r="G3423" s="17"/>
      <c r="H3423" s="17"/>
      <c r="I3423" s="17"/>
      <c r="J3423" s="17"/>
      <c r="K3423" s="17">
        <v>2215.33</v>
      </c>
      <c r="L3423" s="17">
        <v>3229.06</v>
      </c>
      <c r="M3423" s="17">
        <v>6086.27</v>
      </c>
      <c r="N3423" s="17">
        <v>6086.27</v>
      </c>
    </row>
    <row r="3424" spans="2:14">
      <c r="B3424" s="15" t="s">
        <v>1109</v>
      </c>
      <c r="C3424" s="16">
        <v>39445</v>
      </c>
      <c r="D3424" s="15">
        <v>2007</v>
      </c>
      <c r="E3424" s="15"/>
      <c r="F3424" s="15" t="s">
        <v>961</v>
      </c>
      <c r="G3424" s="17"/>
      <c r="H3424" s="17"/>
      <c r="I3424" s="17"/>
      <c r="J3424" s="17"/>
      <c r="K3424" s="17">
        <v>0</v>
      </c>
      <c r="L3424" s="17">
        <v>0</v>
      </c>
      <c r="M3424" s="17">
        <v>0</v>
      </c>
      <c r="N3424" s="17">
        <v>0</v>
      </c>
    </row>
    <row r="3425" spans="2:14">
      <c r="B3425" s="15" t="s">
        <v>1109</v>
      </c>
      <c r="C3425" s="16">
        <v>39445</v>
      </c>
      <c r="D3425" s="15">
        <v>2007</v>
      </c>
      <c r="E3425" s="15"/>
      <c r="F3425" s="15" t="s">
        <v>962</v>
      </c>
      <c r="G3425" s="17"/>
      <c r="H3425" s="17"/>
      <c r="I3425" s="17"/>
      <c r="J3425" s="17"/>
      <c r="K3425" s="17">
        <v>0</v>
      </c>
      <c r="L3425" s="17">
        <v>0</v>
      </c>
      <c r="M3425" s="17">
        <v>0</v>
      </c>
      <c r="N3425" s="17">
        <v>0</v>
      </c>
    </row>
    <row r="3426" spans="2:14">
      <c r="B3426" s="15" t="s">
        <v>1109</v>
      </c>
      <c r="C3426" s="16">
        <v>39445</v>
      </c>
      <c r="D3426" s="15">
        <v>2007</v>
      </c>
      <c r="E3426" s="15"/>
      <c r="F3426" s="15" t="s">
        <v>963</v>
      </c>
      <c r="G3426" s="17"/>
      <c r="H3426" s="17"/>
      <c r="I3426" s="17"/>
      <c r="J3426" s="17"/>
      <c r="K3426" s="17">
        <v>0</v>
      </c>
      <c r="L3426" s="17">
        <v>105.95</v>
      </c>
      <c r="M3426" s="17">
        <v>105.95</v>
      </c>
      <c r="N3426" s="17">
        <v>105.95</v>
      </c>
    </row>
    <row r="3427" spans="2:14">
      <c r="B3427" s="15" t="s">
        <v>1110</v>
      </c>
      <c r="C3427" s="16">
        <v>39445</v>
      </c>
      <c r="D3427" s="15">
        <v>2007</v>
      </c>
      <c r="E3427" s="15"/>
      <c r="F3427" s="15" t="s">
        <v>961</v>
      </c>
      <c r="G3427" s="17"/>
      <c r="H3427" s="17"/>
      <c r="I3427" s="17"/>
      <c r="J3427" s="17"/>
      <c r="K3427" s="17">
        <v>0</v>
      </c>
      <c r="L3427" s="17">
        <v>0</v>
      </c>
      <c r="M3427" s="17">
        <v>0</v>
      </c>
      <c r="N3427" s="17">
        <v>0</v>
      </c>
    </row>
    <row r="3428" spans="2:14">
      <c r="B3428" s="15" t="s">
        <v>1110</v>
      </c>
      <c r="C3428" s="16">
        <v>39445</v>
      </c>
      <c r="D3428" s="15">
        <v>2007</v>
      </c>
      <c r="E3428" s="15"/>
      <c r="F3428" s="15" t="s">
        <v>962</v>
      </c>
      <c r="G3428" s="17"/>
      <c r="H3428" s="17"/>
      <c r="I3428" s="17"/>
      <c r="J3428" s="17"/>
      <c r="K3428" s="17">
        <v>0</v>
      </c>
      <c r="L3428" s="17">
        <v>0</v>
      </c>
      <c r="M3428" s="17">
        <v>0</v>
      </c>
      <c r="N3428" s="17">
        <v>0</v>
      </c>
    </row>
    <row r="3429" spans="2:14">
      <c r="B3429" s="15" t="s">
        <v>1110</v>
      </c>
      <c r="C3429" s="16">
        <v>39445</v>
      </c>
      <c r="D3429" s="15">
        <v>2007</v>
      </c>
      <c r="E3429" s="15"/>
      <c r="F3429" s="15" t="s">
        <v>963</v>
      </c>
      <c r="G3429" s="17"/>
      <c r="H3429" s="17"/>
      <c r="I3429" s="17"/>
      <c r="J3429" s="17"/>
      <c r="K3429" s="17">
        <v>0</v>
      </c>
      <c r="L3429" s="17">
        <v>105.95</v>
      </c>
      <c r="M3429" s="17">
        <v>105.95</v>
      </c>
      <c r="N3429" s="17">
        <v>105.95</v>
      </c>
    </row>
    <row r="3430" spans="2:14">
      <c r="B3430" s="15" t="s">
        <v>1111</v>
      </c>
      <c r="C3430" s="16">
        <v>39446</v>
      </c>
      <c r="D3430" s="15">
        <v>2007</v>
      </c>
      <c r="E3430" s="15"/>
      <c r="F3430" s="15" t="s">
        <v>961</v>
      </c>
      <c r="G3430" s="17"/>
      <c r="H3430" s="17"/>
      <c r="I3430" s="17"/>
      <c r="J3430" s="17"/>
      <c r="K3430" s="17">
        <v>0</v>
      </c>
      <c r="L3430" s="17">
        <v>0</v>
      </c>
      <c r="M3430" s="17">
        <v>0</v>
      </c>
      <c r="N3430" s="17">
        <v>0</v>
      </c>
    </row>
    <row r="3431" spans="2:14">
      <c r="B3431" s="15" t="s">
        <v>1111</v>
      </c>
      <c r="C3431" s="16">
        <v>39446</v>
      </c>
      <c r="D3431" s="15">
        <v>2007</v>
      </c>
      <c r="E3431" s="15"/>
      <c r="F3431" s="15" t="s">
        <v>962</v>
      </c>
      <c r="G3431" s="17"/>
      <c r="H3431" s="17"/>
      <c r="I3431" s="17"/>
      <c r="J3431" s="17"/>
      <c r="K3431" s="17">
        <v>1161802.5</v>
      </c>
      <c r="L3431" s="17">
        <v>0</v>
      </c>
      <c r="M3431" s="17">
        <v>0</v>
      </c>
      <c r="N3431" s="17">
        <v>0</v>
      </c>
    </row>
    <row r="3432" spans="2:14">
      <c r="B3432" s="15" t="s">
        <v>1111</v>
      </c>
      <c r="C3432" s="16">
        <v>39446</v>
      </c>
      <c r="D3432" s="15">
        <v>2007</v>
      </c>
      <c r="E3432" s="15"/>
      <c r="F3432" s="15" t="s">
        <v>963</v>
      </c>
      <c r="G3432" s="17"/>
      <c r="H3432" s="17"/>
      <c r="I3432" s="17"/>
      <c r="J3432" s="17"/>
      <c r="K3432" s="17">
        <v>1175697.99</v>
      </c>
      <c r="L3432" s="17">
        <v>15320.08</v>
      </c>
      <c r="M3432" s="17">
        <v>15320.08</v>
      </c>
      <c r="N3432" s="17">
        <v>15320.08</v>
      </c>
    </row>
    <row r="3433" spans="2:14">
      <c r="B3433" s="15" t="s">
        <v>1112</v>
      </c>
      <c r="C3433" s="16">
        <v>39346</v>
      </c>
      <c r="D3433" s="15">
        <v>2007</v>
      </c>
      <c r="E3433" s="15"/>
      <c r="F3433" s="15" t="s">
        <v>961</v>
      </c>
      <c r="G3433" s="17"/>
      <c r="H3433" s="17"/>
      <c r="I3433" s="17"/>
      <c r="J3433" s="17"/>
      <c r="K3433" s="17">
        <v>2410.9</v>
      </c>
      <c r="L3433" s="17">
        <v>2410.9</v>
      </c>
      <c r="M3433" s="17">
        <v>2410.9</v>
      </c>
      <c r="N3433" s="17">
        <v>2410.9</v>
      </c>
    </row>
    <row r="3434" spans="2:14">
      <c r="B3434" s="15" t="s">
        <v>1112</v>
      </c>
      <c r="C3434" s="16">
        <v>39346</v>
      </c>
      <c r="D3434" s="15">
        <v>2007</v>
      </c>
      <c r="E3434" s="15"/>
      <c r="F3434" s="15" t="s">
        <v>962</v>
      </c>
      <c r="G3434" s="17"/>
      <c r="H3434" s="17"/>
      <c r="I3434" s="17"/>
      <c r="J3434" s="17"/>
      <c r="K3434" s="17">
        <v>0</v>
      </c>
      <c r="L3434" s="17">
        <v>0</v>
      </c>
      <c r="M3434" s="17">
        <v>0</v>
      </c>
      <c r="N3434" s="17">
        <v>0</v>
      </c>
    </row>
    <row r="3435" spans="2:14">
      <c r="B3435" s="15" t="s">
        <v>1112</v>
      </c>
      <c r="C3435" s="16">
        <v>39346</v>
      </c>
      <c r="D3435" s="15">
        <v>2007</v>
      </c>
      <c r="E3435" s="15"/>
      <c r="F3435" s="15" t="s">
        <v>963</v>
      </c>
      <c r="G3435" s="17"/>
      <c r="H3435" s="17"/>
      <c r="I3435" s="17"/>
      <c r="J3435" s="17"/>
      <c r="K3435" s="17">
        <v>2410.9</v>
      </c>
      <c r="L3435" s="17">
        <v>2410.9</v>
      </c>
      <c r="M3435" s="17">
        <v>2410.9</v>
      </c>
      <c r="N3435" s="17">
        <v>2410.9</v>
      </c>
    </row>
    <row r="3436" spans="2:14">
      <c r="B3436" s="15" t="s">
        <v>1113</v>
      </c>
      <c r="C3436" s="16">
        <v>39372</v>
      </c>
      <c r="D3436" s="15">
        <v>2007</v>
      </c>
      <c r="E3436" s="15"/>
      <c r="F3436" s="15" t="s">
        <v>961</v>
      </c>
      <c r="G3436" s="17"/>
      <c r="H3436" s="17"/>
      <c r="I3436" s="17"/>
      <c r="J3436" s="17"/>
      <c r="K3436" s="17">
        <v>1102.03</v>
      </c>
      <c r="L3436" s="17">
        <v>1102.03</v>
      </c>
      <c r="M3436" s="17">
        <v>1102.03</v>
      </c>
      <c r="N3436" s="17">
        <v>1102.03</v>
      </c>
    </row>
    <row r="3437" spans="2:14">
      <c r="B3437" s="15" t="s">
        <v>1113</v>
      </c>
      <c r="C3437" s="16">
        <v>39372</v>
      </c>
      <c r="D3437" s="15">
        <v>2007</v>
      </c>
      <c r="E3437" s="15"/>
      <c r="F3437" s="15" t="s">
        <v>962</v>
      </c>
      <c r="G3437" s="17"/>
      <c r="H3437" s="17"/>
      <c r="I3437" s="17"/>
      <c r="J3437" s="17"/>
      <c r="K3437" s="17">
        <v>0</v>
      </c>
      <c r="L3437" s="17">
        <v>0</v>
      </c>
      <c r="M3437" s="17">
        <v>0</v>
      </c>
      <c r="N3437" s="17">
        <v>0</v>
      </c>
    </row>
    <row r="3438" spans="2:14">
      <c r="B3438" s="15" t="s">
        <v>1113</v>
      </c>
      <c r="C3438" s="16">
        <v>39372</v>
      </c>
      <c r="D3438" s="15">
        <v>2007</v>
      </c>
      <c r="E3438" s="15"/>
      <c r="F3438" s="15" t="s">
        <v>963</v>
      </c>
      <c r="G3438" s="17"/>
      <c r="H3438" s="17"/>
      <c r="I3438" s="17"/>
      <c r="J3438" s="17"/>
      <c r="K3438" s="17">
        <v>1102.03</v>
      </c>
      <c r="L3438" s="17">
        <v>1102.03</v>
      </c>
      <c r="M3438" s="17">
        <v>1102.03</v>
      </c>
      <c r="N3438" s="17">
        <v>1102.03</v>
      </c>
    </row>
    <row r="3439" spans="2:14">
      <c r="B3439" s="15" t="s">
        <v>1114</v>
      </c>
      <c r="C3439" s="16">
        <v>39427</v>
      </c>
      <c r="D3439" s="15">
        <v>2007</v>
      </c>
      <c r="E3439" s="15"/>
      <c r="F3439" s="15" t="s">
        <v>961</v>
      </c>
      <c r="G3439" s="17"/>
      <c r="H3439" s="17"/>
      <c r="I3439" s="17"/>
      <c r="J3439" s="17"/>
      <c r="K3439" s="17">
        <v>4892.92</v>
      </c>
      <c r="L3439" s="17">
        <v>4892.92</v>
      </c>
      <c r="M3439" s="17">
        <v>4892.92</v>
      </c>
      <c r="N3439" s="17">
        <v>4892.92</v>
      </c>
    </row>
    <row r="3440" spans="2:14">
      <c r="B3440" s="15" t="s">
        <v>1114</v>
      </c>
      <c r="C3440" s="16">
        <v>39427</v>
      </c>
      <c r="D3440" s="15">
        <v>2007</v>
      </c>
      <c r="E3440" s="15"/>
      <c r="F3440" s="15" t="s">
        <v>962</v>
      </c>
      <c r="G3440" s="17"/>
      <c r="H3440" s="17"/>
      <c r="I3440" s="17"/>
      <c r="J3440" s="17"/>
      <c r="K3440" s="17">
        <v>0</v>
      </c>
      <c r="L3440" s="17">
        <v>0</v>
      </c>
      <c r="M3440" s="17">
        <v>0</v>
      </c>
      <c r="N3440" s="17">
        <v>0</v>
      </c>
    </row>
    <row r="3441" spans="2:14">
      <c r="B3441" s="15" t="s">
        <v>1114</v>
      </c>
      <c r="C3441" s="16">
        <v>39427</v>
      </c>
      <c r="D3441" s="15">
        <v>2007</v>
      </c>
      <c r="E3441" s="15"/>
      <c r="F3441" s="15" t="s">
        <v>963</v>
      </c>
      <c r="G3441" s="17"/>
      <c r="H3441" s="17"/>
      <c r="I3441" s="17"/>
      <c r="J3441" s="17"/>
      <c r="K3441" s="17">
        <v>4892.92</v>
      </c>
      <c r="L3441" s="17">
        <v>4892.92</v>
      </c>
      <c r="M3441" s="17">
        <v>4892.92</v>
      </c>
      <c r="N3441" s="17">
        <v>4892.92</v>
      </c>
    </row>
    <row r="3442" spans="2:14">
      <c r="B3442" s="15" t="s">
        <v>1115</v>
      </c>
      <c r="C3442" s="16">
        <v>39400</v>
      </c>
      <c r="D3442" s="15">
        <v>2007</v>
      </c>
      <c r="E3442" s="15"/>
      <c r="F3442" s="15" t="s">
        <v>961</v>
      </c>
      <c r="G3442" s="17"/>
      <c r="H3442" s="17"/>
      <c r="I3442" s="17"/>
      <c r="J3442" s="17"/>
      <c r="K3442" s="17">
        <v>2310.04</v>
      </c>
      <c r="L3442" s="17">
        <v>2310.04</v>
      </c>
      <c r="M3442" s="17">
        <v>2310.04</v>
      </c>
      <c r="N3442" s="17">
        <v>2310.04</v>
      </c>
    </row>
    <row r="3443" spans="2:14">
      <c r="B3443" s="15" t="s">
        <v>1115</v>
      </c>
      <c r="C3443" s="16">
        <v>39400</v>
      </c>
      <c r="D3443" s="15">
        <v>2007</v>
      </c>
      <c r="E3443" s="15"/>
      <c r="F3443" s="15" t="s">
        <v>962</v>
      </c>
      <c r="G3443" s="17"/>
      <c r="H3443" s="17"/>
      <c r="I3443" s="17"/>
      <c r="J3443" s="17"/>
      <c r="K3443" s="17">
        <v>0</v>
      </c>
      <c r="L3443" s="17">
        <v>0</v>
      </c>
      <c r="M3443" s="17">
        <v>0</v>
      </c>
      <c r="N3443" s="17">
        <v>0</v>
      </c>
    </row>
    <row r="3444" spans="2:14">
      <c r="B3444" s="15" t="s">
        <v>1115</v>
      </c>
      <c r="C3444" s="16">
        <v>39400</v>
      </c>
      <c r="D3444" s="15">
        <v>2007</v>
      </c>
      <c r="E3444" s="15"/>
      <c r="F3444" s="15" t="s">
        <v>963</v>
      </c>
      <c r="G3444" s="17"/>
      <c r="H3444" s="17"/>
      <c r="I3444" s="17"/>
      <c r="J3444" s="17"/>
      <c r="K3444" s="17">
        <v>2310.04</v>
      </c>
      <c r="L3444" s="17">
        <v>2310.04</v>
      </c>
      <c r="M3444" s="17">
        <v>2310.04</v>
      </c>
      <c r="N3444" s="17">
        <v>2310.04</v>
      </c>
    </row>
    <row r="3445" spans="2:14">
      <c r="B3445" s="15" t="s">
        <v>1116</v>
      </c>
      <c r="C3445" s="16">
        <v>39457</v>
      </c>
      <c r="D3445" s="15">
        <v>2008</v>
      </c>
      <c r="E3445" s="15"/>
      <c r="F3445" s="15" t="s">
        <v>961</v>
      </c>
      <c r="G3445" s="17"/>
      <c r="H3445" s="17"/>
      <c r="I3445" s="17"/>
      <c r="J3445" s="17"/>
      <c r="K3445" s="17">
        <v>0</v>
      </c>
      <c r="L3445" s="17">
        <v>0</v>
      </c>
      <c r="M3445" s="17">
        <v>0</v>
      </c>
      <c r="N3445" s="17">
        <v>0</v>
      </c>
    </row>
    <row r="3446" spans="2:14">
      <c r="B3446" s="15" t="s">
        <v>1116</v>
      </c>
      <c r="C3446" s="16">
        <v>39457</v>
      </c>
      <c r="D3446" s="15">
        <v>2008</v>
      </c>
      <c r="E3446" s="15"/>
      <c r="F3446" s="15" t="s">
        <v>962</v>
      </c>
      <c r="G3446" s="17"/>
      <c r="H3446" s="17"/>
      <c r="I3446" s="17"/>
      <c r="J3446" s="17"/>
      <c r="K3446" s="17">
        <v>0</v>
      </c>
      <c r="L3446" s="17">
        <v>0</v>
      </c>
      <c r="M3446" s="17">
        <v>0</v>
      </c>
      <c r="N3446" s="17">
        <v>0</v>
      </c>
    </row>
    <row r="3447" spans="2:14">
      <c r="B3447" s="15" t="s">
        <v>1116</v>
      </c>
      <c r="C3447" s="16">
        <v>39457</v>
      </c>
      <c r="D3447" s="15">
        <v>2008</v>
      </c>
      <c r="E3447" s="15"/>
      <c r="F3447" s="15" t="s">
        <v>963</v>
      </c>
      <c r="G3447" s="17"/>
      <c r="H3447" s="17"/>
      <c r="I3447" s="17"/>
      <c r="J3447" s="17"/>
      <c r="K3447" s="17">
        <v>870.33</v>
      </c>
      <c r="L3447" s="17">
        <v>8581.65</v>
      </c>
      <c r="M3447" s="17">
        <v>8581.65</v>
      </c>
      <c r="N3447" s="17">
        <v>8581.65</v>
      </c>
    </row>
    <row r="3448" spans="2:14">
      <c r="B3448" s="15" t="s">
        <v>1117</v>
      </c>
      <c r="C3448" s="16">
        <v>39419</v>
      </c>
      <c r="D3448" s="15">
        <v>2007</v>
      </c>
      <c r="E3448" s="15"/>
      <c r="F3448" s="15" t="s">
        <v>961</v>
      </c>
      <c r="G3448" s="17"/>
      <c r="H3448" s="17"/>
      <c r="I3448" s="17"/>
      <c r="J3448" s="17"/>
      <c r="K3448" s="17">
        <v>4469.03</v>
      </c>
      <c r="L3448" s="17">
        <v>4469.03</v>
      </c>
      <c r="M3448" s="17">
        <v>4469.03</v>
      </c>
      <c r="N3448" s="17">
        <v>4469.03</v>
      </c>
    </row>
    <row r="3449" spans="2:14">
      <c r="B3449" s="15" t="s">
        <v>1117</v>
      </c>
      <c r="C3449" s="16">
        <v>39419</v>
      </c>
      <c r="D3449" s="15">
        <v>2007</v>
      </c>
      <c r="E3449" s="15"/>
      <c r="F3449" s="15" t="s">
        <v>962</v>
      </c>
      <c r="G3449" s="17"/>
      <c r="H3449" s="17"/>
      <c r="I3449" s="17"/>
      <c r="J3449" s="17"/>
      <c r="K3449" s="17">
        <v>0</v>
      </c>
      <c r="L3449" s="17">
        <v>0</v>
      </c>
      <c r="M3449" s="17">
        <v>0</v>
      </c>
      <c r="N3449" s="17">
        <v>0</v>
      </c>
    </row>
    <row r="3450" spans="2:14">
      <c r="B3450" s="15" t="s">
        <v>1117</v>
      </c>
      <c r="C3450" s="16">
        <v>39419</v>
      </c>
      <c r="D3450" s="15">
        <v>2007</v>
      </c>
      <c r="E3450" s="15"/>
      <c r="F3450" s="15" t="s">
        <v>963</v>
      </c>
      <c r="G3450" s="17"/>
      <c r="H3450" s="17"/>
      <c r="I3450" s="17"/>
      <c r="J3450" s="17"/>
      <c r="K3450" s="17">
        <v>4469.03</v>
      </c>
      <c r="L3450" s="17">
        <v>4469.03</v>
      </c>
      <c r="M3450" s="17">
        <v>4469.03</v>
      </c>
      <c r="N3450" s="17">
        <v>4469.03</v>
      </c>
    </row>
    <row r="3451" spans="2:14">
      <c r="B3451" s="15" t="s">
        <v>1118</v>
      </c>
      <c r="C3451" s="16">
        <v>39441</v>
      </c>
      <c r="D3451" s="15">
        <v>2007</v>
      </c>
      <c r="E3451" s="15"/>
      <c r="F3451" s="15" t="s">
        <v>961</v>
      </c>
      <c r="G3451" s="17"/>
      <c r="H3451" s="17"/>
      <c r="I3451" s="17"/>
      <c r="J3451" s="17"/>
      <c r="K3451" s="17">
        <v>1351.99</v>
      </c>
      <c r="L3451" s="17">
        <v>1351.99</v>
      </c>
      <c r="M3451" s="17">
        <v>1351.99</v>
      </c>
      <c r="N3451" s="17">
        <v>1351.99</v>
      </c>
    </row>
    <row r="3452" spans="2:14">
      <c r="B3452" s="15" t="s">
        <v>1118</v>
      </c>
      <c r="C3452" s="16">
        <v>39441</v>
      </c>
      <c r="D3452" s="15">
        <v>2007</v>
      </c>
      <c r="E3452" s="15"/>
      <c r="F3452" s="15" t="s">
        <v>962</v>
      </c>
      <c r="G3452" s="17"/>
      <c r="H3452" s="17"/>
      <c r="I3452" s="17"/>
      <c r="J3452" s="17"/>
      <c r="K3452" s="17">
        <v>0</v>
      </c>
      <c r="L3452" s="17">
        <v>0</v>
      </c>
      <c r="M3452" s="17">
        <v>0</v>
      </c>
      <c r="N3452" s="17">
        <v>0</v>
      </c>
    </row>
    <row r="3453" spans="2:14">
      <c r="B3453" s="15" t="s">
        <v>1118</v>
      </c>
      <c r="C3453" s="16">
        <v>39441</v>
      </c>
      <c r="D3453" s="15">
        <v>2007</v>
      </c>
      <c r="E3453" s="15"/>
      <c r="F3453" s="15" t="s">
        <v>963</v>
      </c>
      <c r="G3453" s="17"/>
      <c r="H3453" s="17"/>
      <c r="I3453" s="17"/>
      <c r="J3453" s="17"/>
      <c r="K3453" s="17">
        <v>1351.99</v>
      </c>
      <c r="L3453" s="17">
        <v>1351.99</v>
      </c>
      <c r="M3453" s="17">
        <v>1351.99</v>
      </c>
      <c r="N3453" s="17">
        <v>1351.99</v>
      </c>
    </row>
    <row r="3454" spans="2:14">
      <c r="B3454" s="15" t="s">
        <v>1119</v>
      </c>
      <c r="C3454" s="16">
        <v>39441</v>
      </c>
      <c r="D3454" s="15">
        <v>2007</v>
      </c>
      <c r="E3454" s="15"/>
      <c r="F3454" s="15" t="s">
        <v>961</v>
      </c>
      <c r="G3454" s="17"/>
      <c r="H3454" s="17"/>
      <c r="I3454" s="17"/>
      <c r="J3454" s="17"/>
      <c r="K3454" s="17">
        <v>7202.03</v>
      </c>
      <c r="L3454" s="17">
        <v>7202.03</v>
      </c>
      <c r="M3454" s="17">
        <v>7202.03</v>
      </c>
      <c r="N3454" s="17">
        <v>7202.03</v>
      </c>
    </row>
    <row r="3455" spans="2:14">
      <c r="B3455" s="15" t="s">
        <v>1119</v>
      </c>
      <c r="C3455" s="16">
        <v>39441</v>
      </c>
      <c r="D3455" s="15">
        <v>2007</v>
      </c>
      <c r="E3455" s="15"/>
      <c r="F3455" s="15" t="s">
        <v>962</v>
      </c>
      <c r="G3455" s="17"/>
      <c r="H3455" s="17"/>
      <c r="I3455" s="17"/>
      <c r="J3455" s="17"/>
      <c r="K3455" s="17">
        <v>0.81</v>
      </c>
      <c r="L3455" s="17">
        <v>0.81</v>
      </c>
      <c r="M3455" s="17">
        <v>0.81</v>
      </c>
      <c r="N3455" s="17">
        <v>0.81</v>
      </c>
    </row>
    <row r="3456" spans="2:14">
      <c r="B3456" s="15" t="s">
        <v>1119</v>
      </c>
      <c r="C3456" s="16">
        <v>39441</v>
      </c>
      <c r="D3456" s="15">
        <v>2007</v>
      </c>
      <c r="E3456" s="15"/>
      <c r="F3456" s="15" t="s">
        <v>963</v>
      </c>
      <c r="G3456" s="17"/>
      <c r="H3456" s="17"/>
      <c r="I3456" s="17"/>
      <c r="J3456" s="17"/>
      <c r="K3456" s="17">
        <v>7202.84</v>
      </c>
      <c r="L3456" s="17">
        <v>7202.84</v>
      </c>
      <c r="M3456" s="17">
        <v>7202.84</v>
      </c>
      <c r="N3456" s="17">
        <v>7202.84</v>
      </c>
    </row>
    <row r="3457" spans="2:14">
      <c r="B3457" s="15" t="s">
        <v>1120</v>
      </c>
      <c r="C3457" s="16">
        <v>39455</v>
      </c>
      <c r="D3457" s="15">
        <v>2008</v>
      </c>
      <c r="E3457" s="15"/>
      <c r="F3457" s="15" t="s">
        <v>961</v>
      </c>
      <c r="G3457" s="17"/>
      <c r="H3457" s="17"/>
      <c r="I3457" s="17"/>
      <c r="J3457" s="17"/>
      <c r="K3457" s="17">
        <v>0</v>
      </c>
      <c r="L3457" s="17">
        <v>0</v>
      </c>
      <c r="M3457" s="17">
        <v>0</v>
      </c>
      <c r="N3457" s="17">
        <v>0</v>
      </c>
    </row>
    <row r="3458" spans="2:14">
      <c r="B3458" s="15" t="s">
        <v>1120</v>
      </c>
      <c r="C3458" s="16">
        <v>39455</v>
      </c>
      <c r="D3458" s="15">
        <v>2008</v>
      </c>
      <c r="E3458" s="15"/>
      <c r="F3458" s="15" t="s">
        <v>962</v>
      </c>
      <c r="G3458" s="17"/>
      <c r="H3458" s="17"/>
      <c r="I3458" s="17"/>
      <c r="J3458" s="17"/>
      <c r="K3458" s="17">
        <v>0</v>
      </c>
      <c r="L3458" s="17">
        <v>0</v>
      </c>
      <c r="M3458" s="17">
        <v>0</v>
      </c>
      <c r="N3458" s="17">
        <v>0</v>
      </c>
    </row>
    <row r="3459" spans="2:14">
      <c r="B3459" s="15" t="s">
        <v>1120</v>
      </c>
      <c r="C3459" s="16">
        <v>39455</v>
      </c>
      <c r="D3459" s="15">
        <v>2008</v>
      </c>
      <c r="E3459" s="15"/>
      <c r="F3459" s="15" t="s">
        <v>963</v>
      </c>
      <c r="G3459" s="17"/>
      <c r="H3459" s="17"/>
      <c r="I3459" s="17"/>
      <c r="J3459" s="17"/>
      <c r="K3459" s="17">
        <v>2065.31</v>
      </c>
      <c r="L3459" s="17">
        <v>2149.62</v>
      </c>
      <c r="M3459" s="17">
        <v>2149.62</v>
      </c>
      <c r="N3459" s="17">
        <v>2149.62</v>
      </c>
    </row>
    <row r="3460" spans="2:14">
      <c r="B3460" s="15" t="s">
        <v>1121</v>
      </c>
      <c r="C3460" s="16">
        <v>39455</v>
      </c>
      <c r="D3460" s="15">
        <v>2008</v>
      </c>
      <c r="E3460" s="15"/>
      <c r="F3460" s="15" t="s">
        <v>961</v>
      </c>
      <c r="G3460" s="17"/>
      <c r="H3460" s="17"/>
      <c r="I3460" s="17"/>
      <c r="J3460" s="17"/>
      <c r="K3460" s="17">
        <v>1642.78</v>
      </c>
      <c r="L3460" s="17">
        <v>1642.78</v>
      </c>
      <c r="M3460" s="17">
        <v>1642.78</v>
      </c>
      <c r="N3460" s="17">
        <v>1642.78</v>
      </c>
    </row>
    <row r="3461" spans="2:14">
      <c r="B3461" s="15" t="s">
        <v>1121</v>
      </c>
      <c r="C3461" s="16">
        <v>39455</v>
      </c>
      <c r="D3461" s="15">
        <v>2008</v>
      </c>
      <c r="E3461" s="15"/>
      <c r="F3461" s="15" t="s">
        <v>962</v>
      </c>
      <c r="G3461" s="17"/>
      <c r="H3461" s="17"/>
      <c r="I3461" s="17"/>
      <c r="J3461" s="17"/>
      <c r="K3461" s="17">
        <v>0</v>
      </c>
      <c r="L3461" s="17">
        <v>0</v>
      </c>
      <c r="M3461" s="17">
        <v>0</v>
      </c>
      <c r="N3461" s="17">
        <v>0</v>
      </c>
    </row>
    <row r="3462" spans="2:14">
      <c r="B3462" s="15" t="s">
        <v>1121</v>
      </c>
      <c r="C3462" s="16">
        <v>39455</v>
      </c>
      <c r="D3462" s="15">
        <v>2008</v>
      </c>
      <c r="E3462" s="15"/>
      <c r="F3462" s="15" t="s">
        <v>963</v>
      </c>
      <c r="G3462" s="17"/>
      <c r="H3462" s="17"/>
      <c r="I3462" s="17"/>
      <c r="J3462" s="17"/>
      <c r="K3462" s="17">
        <v>1642.78</v>
      </c>
      <c r="L3462" s="17">
        <v>1642.78</v>
      </c>
      <c r="M3462" s="17">
        <v>1642.78</v>
      </c>
      <c r="N3462" s="17">
        <v>1642.78</v>
      </c>
    </row>
    <row r="3463" spans="2:14">
      <c r="B3463" s="15" t="s">
        <v>1122</v>
      </c>
      <c r="C3463" s="16">
        <v>39464</v>
      </c>
      <c r="D3463" s="15">
        <v>2008</v>
      </c>
      <c r="E3463" s="15"/>
      <c r="F3463" s="15" t="s">
        <v>961</v>
      </c>
      <c r="G3463" s="17"/>
      <c r="H3463" s="17"/>
      <c r="I3463" s="17"/>
      <c r="J3463" s="17"/>
      <c r="K3463" s="17">
        <v>0</v>
      </c>
      <c r="L3463" s="17">
        <v>0</v>
      </c>
      <c r="M3463" s="17">
        <v>0</v>
      </c>
      <c r="N3463" s="17">
        <v>0</v>
      </c>
    </row>
    <row r="3464" spans="2:14">
      <c r="B3464" s="15" t="s">
        <v>1122</v>
      </c>
      <c r="C3464" s="16">
        <v>39464</v>
      </c>
      <c r="D3464" s="15">
        <v>2008</v>
      </c>
      <c r="E3464" s="15"/>
      <c r="F3464" s="15" t="s">
        <v>962</v>
      </c>
      <c r="G3464" s="17"/>
      <c r="H3464" s="17"/>
      <c r="I3464" s="17"/>
      <c r="J3464" s="17"/>
      <c r="K3464" s="17">
        <v>237500</v>
      </c>
      <c r="L3464" s="17">
        <v>237500</v>
      </c>
      <c r="M3464" s="17">
        <v>0</v>
      </c>
      <c r="N3464" s="17">
        <v>0</v>
      </c>
    </row>
    <row r="3465" spans="2:14">
      <c r="B3465" s="15" t="s">
        <v>1122</v>
      </c>
      <c r="C3465" s="16">
        <v>39464</v>
      </c>
      <c r="D3465" s="15">
        <v>2008</v>
      </c>
      <c r="E3465" s="15"/>
      <c r="F3465" s="15" t="s">
        <v>963</v>
      </c>
      <c r="G3465" s="17"/>
      <c r="H3465" s="17"/>
      <c r="I3465" s="17"/>
      <c r="J3465" s="17"/>
      <c r="K3465" s="17">
        <v>237906.93</v>
      </c>
      <c r="L3465" s="17">
        <v>245447.2</v>
      </c>
      <c r="M3465" s="17">
        <v>7947.2</v>
      </c>
      <c r="N3465" s="17">
        <v>7947.2</v>
      </c>
    </row>
    <row r="3466" spans="2:14">
      <c r="B3466" s="15" t="s">
        <v>1123</v>
      </c>
      <c r="C3466" s="16">
        <v>39467</v>
      </c>
      <c r="D3466" s="15">
        <v>2008</v>
      </c>
      <c r="E3466" s="15"/>
      <c r="F3466" s="15" t="s">
        <v>961</v>
      </c>
      <c r="G3466" s="17"/>
      <c r="H3466" s="17"/>
      <c r="I3466" s="17"/>
      <c r="J3466" s="17"/>
      <c r="K3466" s="17">
        <v>0</v>
      </c>
      <c r="L3466" s="17">
        <v>0</v>
      </c>
      <c r="M3466" s="17">
        <v>0</v>
      </c>
      <c r="N3466" s="17">
        <v>0</v>
      </c>
    </row>
    <row r="3467" spans="2:14">
      <c r="B3467" s="15" t="s">
        <v>1123</v>
      </c>
      <c r="C3467" s="16">
        <v>39467</v>
      </c>
      <c r="D3467" s="15">
        <v>2008</v>
      </c>
      <c r="E3467" s="15"/>
      <c r="F3467" s="15" t="s">
        <v>962</v>
      </c>
      <c r="G3467" s="17"/>
      <c r="H3467" s="17"/>
      <c r="I3467" s="17"/>
      <c r="J3467" s="17"/>
      <c r="K3467" s="17">
        <v>712500</v>
      </c>
      <c r="L3467" s="17">
        <v>712500</v>
      </c>
      <c r="M3467" s="17">
        <v>712500</v>
      </c>
      <c r="N3467" s="17">
        <v>0</v>
      </c>
    </row>
    <row r="3468" spans="2:14">
      <c r="B3468" s="15" t="s">
        <v>1123</v>
      </c>
      <c r="C3468" s="16">
        <v>39467</v>
      </c>
      <c r="D3468" s="15">
        <v>2008</v>
      </c>
      <c r="E3468" s="15"/>
      <c r="F3468" s="15" t="s">
        <v>963</v>
      </c>
      <c r="G3468" s="17"/>
      <c r="H3468" s="17"/>
      <c r="I3468" s="17"/>
      <c r="J3468" s="17"/>
      <c r="K3468" s="17">
        <v>747176.38</v>
      </c>
      <c r="L3468" s="17">
        <v>749337.99</v>
      </c>
      <c r="M3468" s="17">
        <v>762167.28</v>
      </c>
      <c r="N3468" s="17">
        <v>49667.28</v>
      </c>
    </row>
    <row r="3469" spans="2:14">
      <c r="B3469" s="15" t="s">
        <v>1124</v>
      </c>
      <c r="C3469" s="16">
        <v>39469</v>
      </c>
      <c r="D3469" s="15">
        <v>2008</v>
      </c>
      <c r="E3469" s="15"/>
      <c r="F3469" s="15" t="s">
        <v>961</v>
      </c>
      <c r="G3469" s="17"/>
      <c r="H3469" s="17"/>
      <c r="I3469" s="17"/>
      <c r="J3469" s="17"/>
      <c r="K3469" s="17">
        <v>0</v>
      </c>
      <c r="L3469" s="17">
        <v>0</v>
      </c>
      <c r="M3469" s="17">
        <v>0</v>
      </c>
      <c r="N3469" s="17">
        <v>0</v>
      </c>
    </row>
    <row r="3470" spans="2:14">
      <c r="B3470" s="15" t="s">
        <v>1124</v>
      </c>
      <c r="C3470" s="16">
        <v>39469</v>
      </c>
      <c r="D3470" s="15">
        <v>2008</v>
      </c>
      <c r="E3470" s="15"/>
      <c r="F3470" s="15" t="s">
        <v>962</v>
      </c>
      <c r="G3470" s="17"/>
      <c r="H3470" s="17"/>
      <c r="I3470" s="17"/>
      <c r="J3470" s="17"/>
      <c r="K3470" s="17">
        <v>1646721.45</v>
      </c>
      <c r="L3470" s="17">
        <v>0</v>
      </c>
      <c r="M3470" s="17">
        <v>0</v>
      </c>
      <c r="N3470" s="17">
        <v>0</v>
      </c>
    </row>
    <row r="3471" spans="2:14">
      <c r="B3471" s="15" t="s">
        <v>1124</v>
      </c>
      <c r="C3471" s="16">
        <v>39469</v>
      </c>
      <c r="D3471" s="15">
        <v>2008</v>
      </c>
      <c r="E3471" s="15"/>
      <c r="F3471" s="15" t="s">
        <v>963</v>
      </c>
      <c r="G3471" s="17"/>
      <c r="H3471" s="17"/>
      <c r="I3471" s="17"/>
      <c r="J3471" s="17"/>
      <c r="K3471" s="17">
        <v>1646721.45</v>
      </c>
      <c r="L3471" s="17">
        <v>4284.79</v>
      </c>
      <c r="M3471" s="17">
        <v>4284.79</v>
      </c>
      <c r="N3471" s="17">
        <v>4284.79</v>
      </c>
    </row>
    <row r="3472" spans="2:14">
      <c r="B3472" s="15" t="s">
        <v>1125</v>
      </c>
      <c r="C3472" s="16">
        <v>39449</v>
      </c>
      <c r="D3472" s="15">
        <v>2008</v>
      </c>
      <c r="E3472" s="15"/>
      <c r="F3472" s="15" t="s">
        <v>961</v>
      </c>
      <c r="G3472" s="17"/>
      <c r="H3472" s="17"/>
      <c r="I3472" s="17"/>
      <c r="J3472" s="17"/>
      <c r="K3472" s="17">
        <v>0</v>
      </c>
      <c r="L3472" s="17">
        <v>0</v>
      </c>
      <c r="M3472" s="17">
        <v>0</v>
      </c>
      <c r="N3472" s="17">
        <v>0</v>
      </c>
    </row>
    <row r="3473" spans="2:14">
      <c r="B3473" s="15" t="s">
        <v>1125</v>
      </c>
      <c r="C3473" s="16">
        <v>39449</v>
      </c>
      <c r="D3473" s="15">
        <v>2008</v>
      </c>
      <c r="E3473" s="15"/>
      <c r="F3473" s="15" t="s">
        <v>962</v>
      </c>
      <c r="G3473" s="17"/>
      <c r="H3473" s="17"/>
      <c r="I3473" s="17"/>
      <c r="J3473" s="17"/>
      <c r="K3473" s="17">
        <v>1615</v>
      </c>
      <c r="L3473" s="17">
        <v>0</v>
      </c>
      <c r="M3473" s="17">
        <v>0</v>
      </c>
      <c r="N3473" s="17">
        <v>0</v>
      </c>
    </row>
    <row r="3474" spans="2:14">
      <c r="B3474" s="15" t="s">
        <v>1125</v>
      </c>
      <c r="C3474" s="16">
        <v>39449</v>
      </c>
      <c r="D3474" s="15">
        <v>2008</v>
      </c>
      <c r="E3474" s="15"/>
      <c r="F3474" s="15" t="s">
        <v>963</v>
      </c>
      <c r="G3474" s="17"/>
      <c r="H3474" s="17"/>
      <c r="I3474" s="17"/>
      <c r="J3474" s="17"/>
      <c r="K3474" s="17">
        <v>1615</v>
      </c>
      <c r="L3474" s="17">
        <v>0</v>
      </c>
      <c r="M3474" s="17">
        <v>0</v>
      </c>
      <c r="N3474" s="17">
        <v>0</v>
      </c>
    </row>
    <row r="3475" spans="2:14">
      <c r="B3475" s="15" t="s">
        <v>1126</v>
      </c>
      <c r="C3475" s="16">
        <v>39416</v>
      </c>
      <c r="D3475" s="15">
        <v>2007</v>
      </c>
      <c r="E3475" s="15"/>
      <c r="F3475" s="15" t="s">
        <v>961</v>
      </c>
      <c r="G3475" s="17"/>
      <c r="H3475" s="17"/>
      <c r="I3475" s="17"/>
      <c r="J3475" s="17"/>
      <c r="K3475" s="17"/>
      <c r="L3475" s="17">
        <v>0</v>
      </c>
      <c r="M3475" s="17">
        <v>0</v>
      </c>
      <c r="N3475" s="17">
        <v>0</v>
      </c>
    </row>
    <row r="3476" spans="2:14">
      <c r="B3476" s="15" t="s">
        <v>1126</v>
      </c>
      <c r="C3476" s="16">
        <v>39416</v>
      </c>
      <c r="D3476" s="15">
        <v>2007</v>
      </c>
      <c r="E3476" s="15"/>
      <c r="F3476" s="15" t="s">
        <v>962</v>
      </c>
      <c r="G3476" s="17"/>
      <c r="H3476" s="17"/>
      <c r="I3476" s="17"/>
      <c r="J3476" s="17"/>
      <c r="K3476" s="17"/>
      <c r="L3476" s="17">
        <v>0</v>
      </c>
      <c r="M3476" s="17">
        <v>0</v>
      </c>
      <c r="N3476" s="17">
        <v>0</v>
      </c>
    </row>
    <row r="3477" spans="2:14">
      <c r="B3477" s="15" t="s">
        <v>1126</v>
      </c>
      <c r="C3477" s="16">
        <v>39416</v>
      </c>
      <c r="D3477" s="15">
        <v>2007</v>
      </c>
      <c r="E3477" s="15"/>
      <c r="F3477" s="15" t="s">
        <v>963</v>
      </c>
      <c r="G3477" s="17"/>
      <c r="H3477" s="17"/>
      <c r="I3477" s="17"/>
      <c r="J3477" s="17"/>
      <c r="K3477" s="17"/>
      <c r="L3477" s="17">
        <v>0</v>
      </c>
      <c r="M3477" s="17">
        <v>0</v>
      </c>
      <c r="N3477" s="17">
        <v>0</v>
      </c>
    </row>
    <row r="3478" spans="2:14">
      <c r="B3478" s="15" t="s">
        <v>1127</v>
      </c>
      <c r="C3478" s="16">
        <v>39429</v>
      </c>
      <c r="D3478" s="15">
        <v>2007</v>
      </c>
      <c r="E3478" s="15"/>
      <c r="F3478" s="15" t="s">
        <v>961</v>
      </c>
      <c r="G3478" s="17"/>
      <c r="H3478" s="17"/>
      <c r="I3478" s="17"/>
      <c r="J3478" s="17"/>
      <c r="K3478" s="17">
        <v>1642.46</v>
      </c>
      <c r="L3478" s="17">
        <v>1642.46</v>
      </c>
      <c r="M3478" s="17">
        <v>1642.46</v>
      </c>
      <c r="N3478" s="17">
        <v>1642.46</v>
      </c>
    </row>
    <row r="3479" spans="2:14">
      <c r="B3479" s="15" t="s">
        <v>1127</v>
      </c>
      <c r="C3479" s="16">
        <v>39429</v>
      </c>
      <c r="D3479" s="15">
        <v>2007</v>
      </c>
      <c r="E3479" s="15"/>
      <c r="F3479" s="15" t="s">
        <v>962</v>
      </c>
      <c r="G3479" s="17"/>
      <c r="H3479" s="17"/>
      <c r="I3479" s="17"/>
      <c r="J3479" s="17"/>
      <c r="K3479" s="17">
        <v>0</v>
      </c>
      <c r="L3479" s="17">
        <v>0</v>
      </c>
      <c r="M3479" s="17">
        <v>0</v>
      </c>
      <c r="N3479" s="17">
        <v>0</v>
      </c>
    </row>
    <row r="3480" spans="2:14">
      <c r="B3480" s="15" t="s">
        <v>1127</v>
      </c>
      <c r="C3480" s="16">
        <v>39429</v>
      </c>
      <c r="D3480" s="15">
        <v>2007</v>
      </c>
      <c r="E3480" s="15"/>
      <c r="F3480" s="15" t="s">
        <v>963</v>
      </c>
      <c r="G3480" s="17"/>
      <c r="H3480" s="17"/>
      <c r="I3480" s="17"/>
      <c r="J3480" s="17"/>
      <c r="K3480" s="17">
        <v>1642.46</v>
      </c>
      <c r="L3480" s="17">
        <v>1642.46</v>
      </c>
      <c r="M3480" s="17">
        <v>1642.46</v>
      </c>
      <c r="N3480" s="17">
        <v>1642.46</v>
      </c>
    </row>
    <row r="3481" spans="2:14">
      <c r="B3481" s="15" t="s">
        <v>1128</v>
      </c>
      <c r="C3481" s="16">
        <v>39451</v>
      </c>
      <c r="D3481" s="15">
        <v>2008</v>
      </c>
      <c r="E3481" s="15"/>
      <c r="F3481" s="15" t="s">
        <v>961</v>
      </c>
      <c r="G3481" s="17"/>
      <c r="H3481" s="17"/>
      <c r="I3481" s="17"/>
      <c r="J3481" s="17"/>
      <c r="K3481" s="17">
        <v>1504.12</v>
      </c>
      <c r="L3481" s="17">
        <v>1504.12</v>
      </c>
      <c r="M3481" s="17">
        <v>1504.12</v>
      </c>
      <c r="N3481" s="17">
        <v>1504.12</v>
      </c>
    </row>
    <row r="3482" spans="2:14">
      <c r="B3482" s="15" t="s">
        <v>1128</v>
      </c>
      <c r="C3482" s="16">
        <v>39451</v>
      </c>
      <c r="D3482" s="15">
        <v>2008</v>
      </c>
      <c r="E3482" s="15"/>
      <c r="F3482" s="15" t="s">
        <v>962</v>
      </c>
      <c r="G3482" s="17"/>
      <c r="H3482" s="17"/>
      <c r="I3482" s="17"/>
      <c r="J3482" s="17"/>
      <c r="K3482" s="17">
        <v>0</v>
      </c>
      <c r="L3482" s="17">
        <v>0</v>
      </c>
      <c r="M3482" s="17">
        <v>0</v>
      </c>
      <c r="N3482" s="17">
        <v>0</v>
      </c>
    </row>
    <row r="3483" spans="2:14">
      <c r="B3483" s="15" t="s">
        <v>1128</v>
      </c>
      <c r="C3483" s="16">
        <v>39451</v>
      </c>
      <c r="D3483" s="15">
        <v>2008</v>
      </c>
      <c r="E3483" s="15"/>
      <c r="F3483" s="15" t="s">
        <v>963</v>
      </c>
      <c r="G3483" s="17"/>
      <c r="H3483" s="17"/>
      <c r="I3483" s="17"/>
      <c r="J3483" s="17"/>
      <c r="K3483" s="17">
        <v>1504.11</v>
      </c>
      <c r="L3483" s="17">
        <v>1504.11</v>
      </c>
      <c r="M3483" s="17">
        <v>1504.11</v>
      </c>
      <c r="N3483" s="17">
        <v>1504.11</v>
      </c>
    </row>
    <row r="3484" spans="2:14">
      <c r="B3484" s="15" t="s">
        <v>1129</v>
      </c>
      <c r="C3484" s="16">
        <v>39442</v>
      </c>
      <c r="D3484" s="15">
        <v>2007</v>
      </c>
      <c r="E3484" s="15"/>
      <c r="F3484" s="15" t="s">
        <v>961</v>
      </c>
      <c r="G3484" s="17"/>
      <c r="H3484" s="17"/>
      <c r="I3484" s="17"/>
      <c r="J3484" s="17"/>
      <c r="K3484" s="17">
        <v>5920.42</v>
      </c>
      <c r="L3484" s="17">
        <v>5920.42</v>
      </c>
      <c r="M3484" s="17">
        <v>5920.42</v>
      </c>
      <c r="N3484" s="17">
        <v>5920.42</v>
      </c>
    </row>
    <row r="3485" spans="2:14">
      <c r="B3485" s="15" t="s">
        <v>1129</v>
      </c>
      <c r="C3485" s="16">
        <v>39442</v>
      </c>
      <c r="D3485" s="15">
        <v>2007</v>
      </c>
      <c r="E3485" s="15"/>
      <c r="F3485" s="15" t="s">
        <v>962</v>
      </c>
      <c r="G3485" s="17"/>
      <c r="H3485" s="17"/>
      <c r="I3485" s="17"/>
      <c r="J3485" s="17"/>
      <c r="K3485" s="17">
        <v>0</v>
      </c>
      <c r="L3485" s="17">
        <v>0</v>
      </c>
      <c r="M3485" s="17">
        <v>0</v>
      </c>
      <c r="N3485" s="17">
        <v>0</v>
      </c>
    </row>
    <row r="3486" spans="2:14">
      <c r="B3486" s="15" t="s">
        <v>1129</v>
      </c>
      <c r="C3486" s="16">
        <v>39442</v>
      </c>
      <c r="D3486" s="15">
        <v>2007</v>
      </c>
      <c r="E3486" s="15"/>
      <c r="F3486" s="15" t="s">
        <v>963</v>
      </c>
      <c r="G3486" s="17"/>
      <c r="H3486" s="17"/>
      <c r="I3486" s="17"/>
      <c r="J3486" s="17"/>
      <c r="K3486" s="17">
        <v>5920.42</v>
      </c>
      <c r="L3486" s="17">
        <v>5920.42</v>
      </c>
      <c r="M3486" s="17">
        <v>5920.42</v>
      </c>
      <c r="N3486" s="17">
        <v>5920.42</v>
      </c>
    </row>
    <row r="3487" spans="2:14">
      <c r="B3487" s="15" t="s">
        <v>1130</v>
      </c>
      <c r="C3487" s="16">
        <v>39451</v>
      </c>
      <c r="D3487" s="15">
        <v>2008</v>
      </c>
      <c r="E3487" s="15"/>
      <c r="F3487" s="15" t="s">
        <v>961</v>
      </c>
      <c r="G3487" s="17"/>
      <c r="H3487" s="17"/>
      <c r="I3487" s="17"/>
      <c r="J3487" s="17"/>
      <c r="K3487" s="17">
        <v>2279.7199999999998</v>
      </c>
      <c r="L3487" s="17">
        <v>2279.7199999999998</v>
      </c>
      <c r="M3487" s="17">
        <v>2279.7199999999998</v>
      </c>
      <c r="N3487" s="17">
        <v>2279.7199999999998</v>
      </c>
    </row>
    <row r="3488" spans="2:14">
      <c r="B3488" s="15" t="s">
        <v>1130</v>
      </c>
      <c r="C3488" s="16">
        <v>39451</v>
      </c>
      <c r="D3488" s="15">
        <v>2008</v>
      </c>
      <c r="E3488" s="15"/>
      <c r="F3488" s="15" t="s">
        <v>962</v>
      </c>
      <c r="G3488" s="17"/>
      <c r="H3488" s="17"/>
      <c r="I3488" s="17"/>
      <c r="J3488" s="17"/>
      <c r="K3488" s="17">
        <v>0</v>
      </c>
      <c r="L3488" s="17">
        <v>0</v>
      </c>
      <c r="M3488" s="17">
        <v>0</v>
      </c>
      <c r="N3488" s="17">
        <v>0</v>
      </c>
    </row>
    <row r="3489" spans="2:14">
      <c r="B3489" s="15" t="s">
        <v>1130</v>
      </c>
      <c r="C3489" s="16">
        <v>39451</v>
      </c>
      <c r="D3489" s="15">
        <v>2008</v>
      </c>
      <c r="E3489" s="15"/>
      <c r="F3489" s="15" t="s">
        <v>963</v>
      </c>
      <c r="G3489" s="17"/>
      <c r="H3489" s="17"/>
      <c r="I3489" s="17"/>
      <c r="J3489" s="17"/>
      <c r="K3489" s="17">
        <v>2279.7199999999998</v>
      </c>
      <c r="L3489" s="17">
        <v>2279.7199999999998</v>
      </c>
      <c r="M3489" s="17">
        <v>2279.7199999999998</v>
      </c>
      <c r="N3489" s="17">
        <v>2279.7199999999998</v>
      </c>
    </row>
    <row r="3490" spans="2:14">
      <c r="B3490" s="15" t="s">
        <v>1131</v>
      </c>
      <c r="C3490" s="16">
        <v>39437</v>
      </c>
      <c r="D3490" s="15">
        <v>2007</v>
      </c>
      <c r="E3490" s="15"/>
      <c r="F3490" s="15" t="s">
        <v>961</v>
      </c>
      <c r="G3490" s="17"/>
      <c r="H3490" s="17"/>
      <c r="I3490" s="17"/>
      <c r="J3490" s="17"/>
      <c r="K3490" s="17">
        <v>960.93</v>
      </c>
      <c r="L3490" s="17">
        <v>960.93</v>
      </c>
      <c r="M3490" s="17">
        <v>960.93</v>
      </c>
      <c r="N3490" s="17">
        <v>960.93</v>
      </c>
    </row>
    <row r="3491" spans="2:14">
      <c r="B3491" s="15" t="s">
        <v>1131</v>
      </c>
      <c r="C3491" s="16">
        <v>39437</v>
      </c>
      <c r="D3491" s="15">
        <v>2007</v>
      </c>
      <c r="E3491" s="15"/>
      <c r="F3491" s="15" t="s">
        <v>962</v>
      </c>
      <c r="G3491" s="17"/>
      <c r="H3491" s="17"/>
      <c r="I3491" s="17"/>
      <c r="J3491" s="17"/>
      <c r="K3491" s="17">
        <v>0</v>
      </c>
      <c r="L3491" s="17">
        <v>0</v>
      </c>
      <c r="M3491" s="17">
        <v>0</v>
      </c>
      <c r="N3491" s="17">
        <v>0</v>
      </c>
    </row>
    <row r="3492" spans="2:14">
      <c r="B3492" s="15" t="s">
        <v>1131</v>
      </c>
      <c r="C3492" s="16">
        <v>39437</v>
      </c>
      <c r="D3492" s="15">
        <v>2007</v>
      </c>
      <c r="E3492" s="15"/>
      <c r="F3492" s="15" t="s">
        <v>963</v>
      </c>
      <c r="G3492" s="17"/>
      <c r="H3492" s="17"/>
      <c r="I3492" s="17"/>
      <c r="J3492" s="17"/>
      <c r="K3492" s="17">
        <v>960.93</v>
      </c>
      <c r="L3492" s="17">
        <v>960.93</v>
      </c>
      <c r="M3492" s="17">
        <v>960.93</v>
      </c>
      <c r="N3492" s="17">
        <v>960.93</v>
      </c>
    </row>
    <row r="3493" spans="2:14">
      <c r="B3493" s="15" t="s">
        <v>1132</v>
      </c>
      <c r="C3493" s="16">
        <v>39380</v>
      </c>
      <c r="D3493" s="15">
        <v>2007</v>
      </c>
      <c r="E3493" s="15"/>
      <c r="F3493" s="15" t="s">
        <v>961</v>
      </c>
      <c r="G3493" s="17"/>
      <c r="H3493" s="17"/>
      <c r="I3493" s="17"/>
      <c r="J3493" s="17"/>
      <c r="K3493" s="17">
        <v>1725.54</v>
      </c>
      <c r="L3493" s="17">
        <v>1725.54</v>
      </c>
      <c r="M3493" s="17">
        <v>1725.54</v>
      </c>
      <c r="N3493" s="17">
        <v>1725.54</v>
      </c>
    </row>
    <row r="3494" spans="2:14">
      <c r="B3494" s="15" t="s">
        <v>1132</v>
      </c>
      <c r="C3494" s="16">
        <v>39380</v>
      </c>
      <c r="D3494" s="15">
        <v>2007</v>
      </c>
      <c r="E3494" s="15"/>
      <c r="F3494" s="15" t="s">
        <v>962</v>
      </c>
      <c r="G3494" s="17"/>
      <c r="H3494" s="17"/>
      <c r="I3494" s="17"/>
      <c r="J3494" s="17"/>
      <c r="K3494" s="17">
        <v>0</v>
      </c>
      <c r="L3494" s="17">
        <v>0</v>
      </c>
      <c r="M3494" s="17">
        <v>0</v>
      </c>
      <c r="N3494" s="17">
        <v>0</v>
      </c>
    </row>
    <row r="3495" spans="2:14">
      <c r="B3495" s="15" t="s">
        <v>1132</v>
      </c>
      <c r="C3495" s="16">
        <v>39380</v>
      </c>
      <c r="D3495" s="15">
        <v>2007</v>
      </c>
      <c r="E3495" s="15"/>
      <c r="F3495" s="15" t="s">
        <v>963</v>
      </c>
      <c r="G3495" s="17"/>
      <c r="H3495" s="17"/>
      <c r="I3495" s="17"/>
      <c r="J3495" s="17"/>
      <c r="K3495" s="17">
        <v>1725.54</v>
      </c>
      <c r="L3495" s="17">
        <v>1725.54</v>
      </c>
      <c r="M3495" s="17">
        <v>1725.54</v>
      </c>
      <c r="N3495" s="17">
        <v>1725.54</v>
      </c>
    </row>
    <row r="3496" spans="2:14">
      <c r="B3496" s="15" t="s">
        <v>1133</v>
      </c>
      <c r="C3496" s="16">
        <v>39385</v>
      </c>
      <c r="D3496" s="15">
        <v>2007</v>
      </c>
      <c r="E3496" s="15"/>
      <c r="F3496" s="15" t="s">
        <v>961</v>
      </c>
      <c r="G3496" s="17"/>
      <c r="H3496" s="17"/>
      <c r="I3496" s="17"/>
      <c r="J3496" s="17"/>
      <c r="K3496" s="17">
        <v>1140.5999999999999</v>
      </c>
      <c r="L3496" s="17">
        <v>1140.5999999999999</v>
      </c>
      <c r="M3496" s="17">
        <v>1140.5999999999999</v>
      </c>
      <c r="N3496" s="17">
        <v>1140.5999999999999</v>
      </c>
    </row>
    <row r="3497" spans="2:14">
      <c r="B3497" s="15" t="s">
        <v>1133</v>
      </c>
      <c r="C3497" s="16">
        <v>39385</v>
      </c>
      <c r="D3497" s="15">
        <v>2007</v>
      </c>
      <c r="E3497" s="15"/>
      <c r="F3497" s="15" t="s">
        <v>962</v>
      </c>
      <c r="G3497" s="17"/>
      <c r="H3497" s="17"/>
      <c r="I3497" s="17"/>
      <c r="J3497" s="17"/>
      <c r="K3497" s="17">
        <v>0</v>
      </c>
      <c r="L3497" s="17">
        <v>0</v>
      </c>
      <c r="M3497" s="17">
        <v>0</v>
      </c>
      <c r="N3497" s="17">
        <v>0</v>
      </c>
    </row>
    <row r="3498" spans="2:14">
      <c r="B3498" s="15" t="s">
        <v>1133</v>
      </c>
      <c r="C3498" s="16">
        <v>39385</v>
      </c>
      <c r="D3498" s="15">
        <v>2007</v>
      </c>
      <c r="E3498" s="15"/>
      <c r="F3498" s="15" t="s">
        <v>963</v>
      </c>
      <c r="G3498" s="17"/>
      <c r="H3498" s="17"/>
      <c r="I3498" s="17"/>
      <c r="J3498" s="17"/>
      <c r="K3498" s="17">
        <v>1140.5999999999999</v>
      </c>
      <c r="L3498" s="17">
        <v>1140.5999999999999</v>
      </c>
      <c r="M3498" s="17">
        <v>1140.5999999999999</v>
      </c>
      <c r="N3498" s="17">
        <v>1140.5999999999999</v>
      </c>
    </row>
    <row r="3499" spans="2:14">
      <c r="B3499" s="15" t="s">
        <v>1134</v>
      </c>
      <c r="C3499" s="16">
        <v>39482</v>
      </c>
      <c r="D3499" s="15">
        <v>2008</v>
      </c>
      <c r="E3499" s="15"/>
      <c r="F3499" s="15" t="s">
        <v>961</v>
      </c>
      <c r="G3499" s="17"/>
      <c r="H3499" s="17"/>
      <c r="I3499" s="17"/>
      <c r="J3499" s="17"/>
      <c r="K3499" s="17">
        <v>0</v>
      </c>
      <c r="L3499" s="17">
        <v>0</v>
      </c>
      <c r="M3499" s="17">
        <v>0</v>
      </c>
      <c r="N3499" s="17">
        <v>0</v>
      </c>
    </row>
    <row r="3500" spans="2:14">
      <c r="B3500" s="15" t="s">
        <v>1134</v>
      </c>
      <c r="C3500" s="16">
        <v>39482</v>
      </c>
      <c r="D3500" s="15">
        <v>2008</v>
      </c>
      <c r="E3500" s="15"/>
      <c r="F3500" s="15" t="s">
        <v>962</v>
      </c>
      <c r="G3500" s="17"/>
      <c r="H3500" s="17"/>
      <c r="I3500" s="17"/>
      <c r="J3500" s="17"/>
      <c r="K3500" s="17">
        <v>0</v>
      </c>
      <c r="L3500" s="17">
        <v>0</v>
      </c>
      <c r="M3500" s="17">
        <v>0</v>
      </c>
      <c r="N3500" s="17">
        <v>0</v>
      </c>
    </row>
    <row r="3501" spans="2:14">
      <c r="B3501" s="15" t="s">
        <v>1134</v>
      </c>
      <c r="C3501" s="16">
        <v>39482</v>
      </c>
      <c r="D3501" s="15">
        <v>2008</v>
      </c>
      <c r="E3501" s="15"/>
      <c r="F3501" s="15" t="s">
        <v>963</v>
      </c>
      <c r="G3501" s="17"/>
      <c r="H3501" s="17"/>
      <c r="I3501" s="17"/>
      <c r="J3501" s="17"/>
      <c r="K3501" s="17">
        <v>2085.4899999999998</v>
      </c>
      <c r="L3501" s="17">
        <v>2568.9499999999998</v>
      </c>
      <c r="M3501" s="17">
        <v>2568.9499999999998</v>
      </c>
      <c r="N3501" s="17">
        <v>2568.9499999999998</v>
      </c>
    </row>
    <row r="3502" spans="2:14">
      <c r="B3502" s="15" t="s">
        <v>1135</v>
      </c>
      <c r="C3502" s="16">
        <v>39446</v>
      </c>
      <c r="D3502" s="15">
        <v>2007</v>
      </c>
      <c r="E3502" s="15"/>
      <c r="F3502" s="15" t="s">
        <v>961</v>
      </c>
      <c r="G3502" s="17"/>
      <c r="H3502" s="17"/>
      <c r="I3502" s="17"/>
      <c r="J3502" s="17"/>
      <c r="K3502" s="17">
        <v>0</v>
      </c>
      <c r="L3502" s="17">
        <v>0</v>
      </c>
      <c r="M3502" s="17">
        <v>0</v>
      </c>
      <c r="N3502" s="17">
        <v>0</v>
      </c>
    </row>
    <row r="3503" spans="2:14">
      <c r="B3503" s="15" t="s">
        <v>1135</v>
      </c>
      <c r="C3503" s="16">
        <v>39446</v>
      </c>
      <c r="D3503" s="15">
        <v>2007</v>
      </c>
      <c r="E3503" s="15"/>
      <c r="F3503" s="15" t="s">
        <v>962</v>
      </c>
      <c r="G3503" s="17"/>
      <c r="H3503" s="17"/>
      <c r="I3503" s="17"/>
      <c r="J3503" s="17"/>
      <c r="K3503" s="17">
        <v>0</v>
      </c>
      <c r="L3503" s="17">
        <v>0</v>
      </c>
      <c r="M3503" s="17">
        <v>0</v>
      </c>
      <c r="N3503" s="17">
        <v>0</v>
      </c>
    </row>
    <row r="3504" spans="2:14">
      <c r="B3504" s="15" t="s">
        <v>1135</v>
      </c>
      <c r="C3504" s="16">
        <v>39446</v>
      </c>
      <c r="D3504" s="15">
        <v>2007</v>
      </c>
      <c r="E3504" s="15"/>
      <c r="F3504" s="15" t="s">
        <v>963</v>
      </c>
      <c r="G3504" s="17"/>
      <c r="H3504" s="17"/>
      <c r="I3504" s="17"/>
      <c r="J3504" s="17"/>
      <c r="K3504" s="17">
        <v>2985.97</v>
      </c>
      <c r="L3504" s="17">
        <v>3108.38</v>
      </c>
      <c r="M3504" s="17">
        <v>3108.38</v>
      </c>
      <c r="N3504" s="17">
        <v>3108.38</v>
      </c>
    </row>
    <row r="3505" spans="2:14">
      <c r="B3505" s="15" t="s">
        <v>1136</v>
      </c>
      <c r="C3505" s="16">
        <v>39479</v>
      </c>
      <c r="D3505" s="15">
        <v>2008</v>
      </c>
      <c r="E3505" s="15"/>
      <c r="F3505" s="15" t="s">
        <v>961</v>
      </c>
      <c r="G3505" s="17"/>
      <c r="H3505" s="17"/>
      <c r="I3505" s="17"/>
      <c r="J3505" s="17"/>
      <c r="K3505" s="17"/>
      <c r="L3505" s="17">
        <v>0</v>
      </c>
      <c r="M3505" s="17">
        <v>0</v>
      </c>
      <c r="N3505" s="17">
        <v>0</v>
      </c>
    </row>
    <row r="3506" spans="2:14">
      <c r="B3506" s="15" t="s">
        <v>1136</v>
      </c>
      <c r="C3506" s="16">
        <v>39479</v>
      </c>
      <c r="D3506" s="15">
        <v>2008</v>
      </c>
      <c r="E3506" s="15"/>
      <c r="F3506" s="15" t="s">
        <v>962</v>
      </c>
      <c r="G3506" s="17"/>
      <c r="H3506" s="17"/>
      <c r="I3506" s="17"/>
      <c r="J3506" s="17"/>
      <c r="K3506" s="17"/>
      <c r="L3506" s="17">
        <v>0</v>
      </c>
      <c r="M3506" s="17">
        <v>0</v>
      </c>
      <c r="N3506" s="17">
        <v>0</v>
      </c>
    </row>
    <row r="3507" spans="2:14">
      <c r="B3507" s="15" t="s">
        <v>1136</v>
      </c>
      <c r="C3507" s="16">
        <v>39479</v>
      </c>
      <c r="D3507" s="15">
        <v>2008</v>
      </c>
      <c r="E3507" s="15"/>
      <c r="F3507" s="15" t="s">
        <v>963</v>
      </c>
      <c r="G3507" s="17"/>
      <c r="H3507" s="17"/>
      <c r="I3507" s="17"/>
      <c r="J3507" s="17"/>
      <c r="K3507" s="17"/>
      <c r="L3507" s="17">
        <v>0</v>
      </c>
      <c r="M3507" s="17">
        <v>0</v>
      </c>
      <c r="N3507" s="17">
        <v>0</v>
      </c>
    </row>
    <row r="3508" spans="2:14">
      <c r="B3508" s="15" t="s">
        <v>1137</v>
      </c>
      <c r="C3508" s="16">
        <v>39461</v>
      </c>
      <c r="D3508" s="15">
        <v>2008</v>
      </c>
      <c r="E3508" s="15"/>
      <c r="F3508" s="15" t="s">
        <v>961</v>
      </c>
      <c r="G3508" s="17"/>
      <c r="H3508" s="17"/>
      <c r="I3508" s="17"/>
      <c r="J3508" s="17"/>
      <c r="K3508" s="17">
        <v>1718.23</v>
      </c>
      <c r="L3508" s="17">
        <v>1718.23</v>
      </c>
      <c r="M3508" s="17">
        <v>1718.23</v>
      </c>
      <c r="N3508" s="17">
        <v>1718.23</v>
      </c>
    </row>
    <row r="3509" spans="2:14">
      <c r="B3509" s="15" t="s">
        <v>1137</v>
      </c>
      <c r="C3509" s="16">
        <v>39461</v>
      </c>
      <c r="D3509" s="15">
        <v>2008</v>
      </c>
      <c r="E3509" s="15"/>
      <c r="F3509" s="15" t="s">
        <v>962</v>
      </c>
      <c r="G3509" s="17"/>
      <c r="H3509" s="17"/>
      <c r="I3509" s="17"/>
      <c r="J3509" s="17"/>
      <c r="K3509" s="17">
        <v>0</v>
      </c>
      <c r="L3509" s="17">
        <v>0</v>
      </c>
      <c r="M3509" s="17">
        <v>0</v>
      </c>
      <c r="N3509" s="17">
        <v>0</v>
      </c>
    </row>
    <row r="3510" spans="2:14">
      <c r="B3510" s="15" t="s">
        <v>1137</v>
      </c>
      <c r="C3510" s="16">
        <v>39461</v>
      </c>
      <c r="D3510" s="15">
        <v>2008</v>
      </c>
      <c r="E3510" s="15"/>
      <c r="F3510" s="15" t="s">
        <v>963</v>
      </c>
      <c r="G3510" s="17"/>
      <c r="H3510" s="17"/>
      <c r="I3510" s="17"/>
      <c r="J3510" s="17"/>
      <c r="K3510" s="17">
        <v>1718.22</v>
      </c>
      <c r="L3510" s="17">
        <v>1718.22</v>
      </c>
      <c r="M3510" s="17">
        <v>1718.22</v>
      </c>
      <c r="N3510" s="17">
        <v>1718.22</v>
      </c>
    </row>
    <row r="3511" spans="2:14">
      <c r="B3511" s="15" t="s">
        <v>1138</v>
      </c>
      <c r="C3511" s="16">
        <v>39452</v>
      </c>
      <c r="D3511" s="15">
        <v>2008</v>
      </c>
      <c r="E3511" s="15"/>
      <c r="F3511" s="15" t="s">
        <v>961</v>
      </c>
      <c r="G3511" s="17"/>
      <c r="H3511" s="17"/>
      <c r="I3511" s="17"/>
      <c r="J3511" s="17"/>
      <c r="K3511" s="17">
        <v>7161.27</v>
      </c>
      <c r="L3511" s="17">
        <v>7161.27</v>
      </c>
      <c r="M3511" s="17">
        <v>7161.27</v>
      </c>
      <c r="N3511" s="17">
        <v>7161.27</v>
      </c>
    </row>
    <row r="3512" spans="2:14">
      <c r="B3512" s="15" t="s">
        <v>1138</v>
      </c>
      <c r="C3512" s="16">
        <v>39452</v>
      </c>
      <c r="D3512" s="15">
        <v>2008</v>
      </c>
      <c r="E3512" s="15"/>
      <c r="F3512" s="15" t="s">
        <v>962</v>
      </c>
      <c r="G3512" s="17"/>
      <c r="H3512" s="17"/>
      <c r="I3512" s="17"/>
      <c r="J3512" s="17"/>
      <c r="K3512" s="17">
        <v>0</v>
      </c>
      <c r="L3512" s="17">
        <v>0</v>
      </c>
      <c r="M3512" s="17">
        <v>0</v>
      </c>
      <c r="N3512" s="17">
        <v>0</v>
      </c>
    </row>
    <row r="3513" spans="2:14">
      <c r="B3513" s="15" t="s">
        <v>1138</v>
      </c>
      <c r="C3513" s="16">
        <v>39452</v>
      </c>
      <c r="D3513" s="15">
        <v>2008</v>
      </c>
      <c r="E3513" s="15"/>
      <c r="F3513" s="15" t="s">
        <v>963</v>
      </c>
      <c r="G3513" s="17"/>
      <c r="H3513" s="17"/>
      <c r="I3513" s="17"/>
      <c r="J3513" s="17"/>
      <c r="K3513" s="17">
        <v>7161.27</v>
      </c>
      <c r="L3513" s="17">
        <v>7161.27</v>
      </c>
      <c r="M3513" s="17">
        <v>7161.27</v>
      </c>
      <c r="N3513" s="17">
        <v>7161.27</v>
      </c>
    </row>
    <row r="3514" spans="2:14">
      <c r="B3514" s="15" t="s">
        <v>1139</v>
      </c>
      <c r="C3514" s="16">
        <v>39463</v>
      </c>
      <c r="D3514" s="15">
        <v>2008</v>
      </c>
      <c r="E3514" s="15"/>
      <c r="F3514" s="15" t="s">
        <v>961</v>
      </c>
      <c r="G3514" s="17"/>
      <c r="H3514" s="17"/>
      <c r="I3514" s="17"/>
      <c r="J3514" s="17"/>
      <c r="K3514" s="17">
        <v>1105.47</v>
      </c>
      <c r="L3514" s="17">
        <v>1105.47</v>
      </c>
      <c r="M3514" s="17">
        <v>1105.47</v>
      </c>
      <c r="N3514" s="17">
        <v>1105.47</v>
      </c>
    </row>
    <row r="3515" spans="2:14">
      <c r="B3515" s="15" t="s">
        <v>1139</v>
      </c>
      <c r="C3515" s="16">
        <v>39463</v>
      </c>
      <c r="D3515" s="15">
        <v>2008</v>
      </c>
      <c r="E3515" s="15"/>
      <c r="F3515" s="15" t="s">
        <v>962</v>
      </c>
      <c r="G3515" s="17"/>
      <c r="H3515" s="17"/>
      <c r="I3515" s="17"/>
      <c r="J3515" s="17"/>
      <c r="K3515" s="17">
        <v>0</v>
      </c>
      <c r="L3515" s="17">
        <v>0</v>
      </c>
      <c r="M3515" s="17">
        <v>0</v>
      </c>
      <c r="N3515" s="17">
        <v>0</v>
      </c>
    </row>
    <row r="3516" spans="2:14">
      <c r="B3516" s="15" t="s">
        <v>1139</v>
      </c>
      <c r="C3516" s="16">
        <v>39463</v>
      </c>
      <c r="D3516" s="15">
        <v>2008</v>
      </c>
      <c r="E3516" s="15"/>
      <c r="F3516" s="15" t="s">
        <v>963</v>
      </c>
      <c r="G3516" s="17"/>
      <c r="H3516" s="17"/>
      <c r="I3516" s="17"/>
      <c r="J3516" s="17"/>
      <c r="K3516" s="17">
        <v>1105.47</v>
      </c>
      <c r="L3516" s="17">
        <v>1105.47</v>
      </c>
      <c r="M3516" s="17">
        <v>1105.47</v>
      </c>
      <c r="N3516" s="17">
        <v>1105.47</v>
      </c>
    </row>
    <row r="3517" spans="2:14">
      <c r="B3517" s="15" t="s">
        <v>1140</v>
      </c>
      <c r="C3517" s="16">
        <v>39443</v>
      </c>
      <c r="D3517" s="15">
        <v>2007</v>
      </c>
      <c r="E3517" s="15"/>
      <c r="F3517" s="15" t="s">
        <v>961</v>
      </c>
      <c r="G3517" s="17"/>
      <c r="H3517" s="17"/>
      <c r="I3517" s="17"/>
      <c r="J3517" s="17"/>
      <c r="K3517" s="17">
        <v>3156.9</v>
      </c>
      <c r="L3517" s="17">
        <v>3156.9</v>
      </c>
      <c r="M3517" s="17">
        <v>3156.9</v>
      </c>
      <c r="N3517" s="17">
        <v>3156.9</v>
      </c>
    </row>
    <row r="3518" spans="2:14">
      <c r="B3518" s="15" t="s">
        <v>1140</v>
      </c>
      <c r="C3518" s="16">
        <v>39443</v>
      </c>
      <c r="D3518" s="15">
        <v>2007</v>
      </c>
      <c r="E3518" s="15"/>
      <c r="F3518" s="15" t="s">
        <v>962</v>
      </c>
      <c r="G3518" s="17"/>
      <c r="H3518" s="17"/>
      <c r="I3518" s="17"/>
      <c r="J3518" s="17"/>
      <c r="K3518" s="17">
        <v>0</v>
      </c>
      <c r="L3518" s="17">
        <v>0</v>
      </c>
      <c r="M3518" s="17">
        <v>0</v>
      </c>
      <c r="N3518" s="17">
        <v>0</v>
      </c>
    </row>
    <row r="3519" spans="2:14">
      <c r="B3519" s="15" t="s">
        <v>1140</v>
      </c>
      <c r="C3519" s="16">
        <v>39443</v>
      </c>
      <c r="D3519" s="15">
        <v>2007</v>
      </c>
      <c r="E3519" s="15"/>
      <c r="F3519" s="15" t="s">
        <v>963</v>
      </c>
      <c r="G3519" s="17"/>
      <c r="H3519" s="17"/>
      <c r="I3519" s="17"/>
      <c r="J3519" s="17"/>
      <c r="K3519" s="17">
        <v>3156.9</v>
      </c>
      <c r="L3519" s="17">
        <v>3156.9</v>
      </c>
      <c r="M3519" s="17">
        <v>3156.9</v>
      </c>
      <c r="N3519" s="17">
        <v>3156.9</v>
      </c>
    </row>
    <row r="3520" spans="2:14">
      <c r="B3520" s="15" t="s">
        <v>1141</v>
      </c>
      <c r="C3520" s="16">
        <v>39454</v>
      </c>
      <c r="D3520" s="15">
        <v>2008</v>
      </c>
      <c r="E3520" s="15"/>
      <c r="F3520" s="15" t="s">
        <v>961</v>
      </c>
      <c r="G3520" s="17"/>
      <c r="H3520" s="17"/>
      <c r="I3520" s="17"/>
      <c r="J3520" s="17"/>
      <c r="K3520" s="17">
        <v>0</v>
      </c>
      <c r="L3520" s="17">
        <v>0</v>
      </c>
      <c r="M3520" s="17">
        <v>0</v>
      </c>
      <c r="N3520" s="17">
        <v>0</v>
      </c>
    </row>
    <row r="3521" spans="2:14">
      <c r="B3521" s="15" t="s">
        <v>1141</v>
      </c>
      <c r="C3521" s="16">
        <v>39454</v>
      </c>
      <c r="D3521" s="15">
        <v>2008</v>
      </c>
      <c r="E3521" s="15"/>
      <c r="F3521" s="15" t="s">
        <v>962</v>
      </c>
      <c r="G3521" s="17"/>
      <c r="H3521" s="17"/>
      <c r="I3521" s="17"/>
      <c r="J3521" s="17"/>
      <c r="K3521" s="17">
        <v>0</v>
      </c>
      <c r="L3521" s="17">
        <v>0</v>
      </c>
      <c r="M3521" s="17">
        <v>0</v>
      </c>
      <c r="N3521" s="17">
        <v>0</v>
      </c>
    </row>
    <row r="3522" spans="2:14">
      <c r="B3522" s="15" t="s">
        <v>1141</v>
      </c>
      <c r="C3522" s="16">
        <v>39454</v>
      </c>
      <c r="D3522" s="15">
        <v>2008</v>
      </c>
      <c r="E3522" s="15"/>
      <c r="F3522" s="15" t="s">
        <v>963</v>
      </c>
      <c r="G3522" s="17"/>
      <c r="H3522" s="17"/>
      <c r="I3522" s="17"/>
      <c r="J3522" s="17"/>
      <c r="K3522" s="17">
        <v>0</v>
      </c>
      <c r="L3522" s="17">
        <v>0</v>
      </c>
      <c r="M3522" s="17">
        <v>0</v>
      </c>
      <c r="N3522" s="17">
        <v>0</v>
      </c>
    </row>
    <row r="3523" spans="2:14">
      <c r="B3523" s="15" t="s">
        <v>1142</v>
      </c>
      <c r="C3523" s="16">
        <v>39457</v>
      </c>
      <c r="D3523" s="15">
        <v>2008</v>
      </c>
      <c r="E3523" s="15"/>
      <c r="F3523" s="15" t="s">
        <v>961</v>
      </c>
      <c r="G3523" s="17"/>
      <c r="H3523" s="17"/>
      <c r="I3523" s="17"/>
      <c r="J3523" s="17"/>
      <c r="K3523" s="17">
        <v>470.25</v>
      </c>
      <c r="L3523" s="17">
        <v>470.25</v>
      </c>
      <c r="M3523" s="17">
        <v>470.25</v>
      </c>
      <c r="N3523" s="17">
        <v>470.25</v>
      </c>
    </row>
    <row r="3524" spans="2:14">
      <c r="B3524" s="15" t="s">
        <v>1142</v>
      </c>
      <c r="C3524" s="16">
        <v>39457</v>
      </c>
      <c r="D3524" s="15">
        <v>2008</v>
      </c>
      <c r="E3524" s="15"/>
      <c r="F3524" s="15" t="s">
        <v>962</v>
      </c>
      <c r="G3524" s="17"/>
      <c r="H3524" s="17"/>
      <c r="I3524" s="17"/>
      <c r="J3524" s="17"/>
      <c r="K3524" s="17">
        <v>0</v>
      </c>
      <c r="L3524" s="17">
        <v>0</v>
      </c>
      <c r="M3524" s="17">
        <v>0</v>
      </c>
      <c r="N3524" s="17">
        <v>0</v>
      </c>
    </row>
    <row r="3525" spans="2:14">
      <c r="B3525" s="15" t="s">
        <v>1142</v>
      </c>
      <c r="C3525" s="16">
        <v>39457</v>
      </c>
      <c r="D3525" s="15">
        <v>2008</v>
      </c>
      <c r="E3525" s="15"/>
      <c r="F3525" s="15" t="s">
        <v>963</v>
      </c>
      <c r="G3525" s="17"/>
      <c r="H3525" s="17"/>
      <c r="I3525" s="17"/>
      <c r="J3525" s="17"/>
      <c r="K3525" s="17">
        <v>470.25</v>
      </c>
      <c r="L3525" s="17">
        <v>470.25</v>
      </c>
      <c r="M3525" s="17">
        <v>470.25</v>
      </c>
      <c r="N3525" s="17">
        <v>470.25</v>
      </c>
    </row>
    <row r="3526" spans="2:14">
      <c r="B3526" s="15" t="s">
        <v>1143</v>
      </c>
      <c r="C3526" s="16">
        <v>39483</v>
      </c>
      <c r="D3526" s="15">
        <v>2008</v>
      </c>
      <c r="E3526" s="15"/>
      <c r="F3526" s="15" t="s">
        <v>961</v>
      </c>
      <c r="G3526" s="17"/>
      <c r="H3526" s="17"/>
      <c r="I3526" s="17"/>
      <c r="J3526" s="17"/>
      <c r="K3526" s="17">
        <v>0</v>
      </c>
      <c r="L3526" s="17">
        <v>0</v>
      </c>
      <c r="M3526" s="17">
        <v>0</v>
      </c>
      <c r="N3526" s="17">
        <v>0</v>
      </c>
    </row>
    <row r="3527" spans="2:14">
      <c r="B3527" s="15" t="s">
        <v>1143</v>
      </c>
      <c r="C3527" s="16">
        <v>39483</v>
      </c>
      <c r="D3527" s="15">
        <v>2008</v>
      </c>
      <c r="E3527" s="15"/>
      <c r="F3527" s="15" t="s">
        <v>962</v>
      </c>
      <c r="G3527" s="17"/>
      <c r="H3527" s="17"/>
      <c r="I3527" s="17"/>
      <c r="J3527" s="17"/>
      <c r="K3527" s="17">
        <v>0</v>
      </c>
      <c r="L3527" s="17">
        <v>0</v>
      </c>
      <c r="M3527" s="17">
        <v>0</v>
      </c>
      <c r="N3527" s="17">
        <v>0</v>
      </c>
    </row>
    <row r="3528" spans="2:14">
      <c r="B3528" s="15" t="s">
        <v>1143</v>
      </c>
      <c r="C3528" s="16">
        <v>39483</v>
      </c>
      <c r="D3528" s="15">
        <v>2008</v>
      </c>
      <c r="E3528" s="15"/>
      <c r="F3528" s="15" t="s">
        <v>963</v>
      </c>
      <c r="G3528" s="17"/>
      <c r="H3528" s="17"/>
      <c r="I3528" s="17"/>
      <c r="J3528" s="17"/>
      <c r="K3528" s="17">
        <v>4882.4399999999996</v>
      </c>
      <c r="L3528" s="17">
        <v>5104.74</v>
      </c>
      <c r="M3528" s="17">
        <v>5104.74</v>
      </c>
      <c r="N3528" s="17">
        <v>5104.74</v>
      </c>
    </row>
    <row r="3529" spans="2:14">
      <c r="B3529" s="15" t="s">
        <v>1144</v>
      </c>
      <c r="C3529" s="16">
        <v>39461</v>
      </c>
      <c r="D3529" s="15">
        <v>2008</v>
      </c>
      <c r="E3529" s="15"/>
      <c r="F3529" s="15" t="s">
        <v>961</v>
      </c>
      <c r="G3529" s="17"/>
      <c r="H3529" s="17"/>
      <c r="I3529" s="17"/>
      <c r="J3529" s="17"/>
      <c r="K3529" s="17">
        <v>1718.23</v>
      </c>
      <c r="L3529" s="17">
        <v>1718.23</v>
      </c>
      <c r="M3529" s="17">
        <v>1718.23</v>
      </c>
      <c r="N3529" s="17">
        <v>1718.23</v>
      </c>
    </row>
    <row r="3530" spans="2:14">
      <c r="B3530" s="15" t="s">
        <v>1144</v>
      </c>
      <c r="C3530" s="16">
        <v>39461</v>
      </c>
      <c r="D3530" s="15">
        <v>2008</v>
      </c>
      <c r="E3530" s="15"/>
      <c r="F3530" s="15" t="s">
        <v>962</v>
      </c>
      <c r="G3530" s="17"/>
      <c r="H3530" s="17"/>
      <c r="I3530" s="17"/>
      <c r="J3530" s="17"/>
      <c r="K3530" s="17">
        <v>0</v>
      </c>
      <c r="L3530" s="17">
        <v>0</v>
      </c>
      <c r="M3530" s="17">
        <v>0</v>
      </c>
      <c r="N3530" s="17">
        <v>0</v>
      </c>
    </row>
    <row r="3531" spans="2:14">
      <c r="B3531" s="15" t="s">
        <v>1144</v>
      </c>
      <c r="C3531" s="16">
        <v>39461</v>
      </c>
      <c r="D3531" s="15">
        <v>2008</v>
      </c>
      <c r="E3531" s="15"/>
      <c r="F3531" s="15" t="s">
        <v>963</v>
      </c>
      <c r="G3531" s="17"/>
      <c r="H3531" s="17"/>
      <c r="I3531" s="17"/>
      <c r="J3531" s="17"/>
      <c r="K3531" s="17">
        <v>1718.22</v>
      </c>
      <c r="L3531" s="17">
        <v>1718.22</v>
      </c>
      <c r="M3531" s="17">
        <v>1718.22</v>
      </c>
      <c r="N3531" s="17">
        <v>1718.22</v>
      </c>
    </row>
    <row r="3532" spans="2:14">
      <c r="B3532" s="15" t="s">
        <v>1145</v>
      </c>
      <c r="C3532" s="16">
        <v>39456</v>
      </c>
      <c r="D3532" s="15">
        <v>2008</v>
      </c>
      <c r="E3532" s="15"/>
      <c r="F3532" s="15" t="s">
        <v>961</v>
      </c>
      <c r="G3532" s="17"/>
      <c r="H3532" s="17"/>
      <c r="I3532" s="17"/>
      <c r="J3532" s="17"/>
      <c r="K3532" s="17">
        <v>371.45</v>
      </c>
      <c r="L3532" s="17">
        <v>371.45</v>
      </c>
      <c r="M3532" s="17">
        <v>371.45</v>
      </c>
      <c r="N3532" s="17">
        <v>371.45</v>
      </c>
    </row>
    <row r="3533" spans="2:14">
      <c r="B3533" s="15" t="s">
        <v>1145</v>
      </c>
      <c r="C3533" s="16">
        <v>39456</v>
      </c>
      <c r="D3533" s="15">
        <v>2008</v>
      </c>
      <c r="E3533" s="15"/>
      <c r="F3533" s="15" t="s">
        <v>962</v>
      </c>
      <c r="G3533" s="17"/>
      <c r="H3533" s="17"/>
      <c r="I3533" s="17"/>
      <c r="J3533" s="17"/>
      <c r="K3533" s="17">
        <v>0</v>
      </c>
      <c r="L3533" s="17">
        <v>0</v>
      </c>
      <c r="M3533" s="17">
        <v>0</v>
      </c>
      <c r="N3533" s="17">
        <v>0</v>
      </c>
    </row>
    <row r="3534" spans="2:14">
      <c r="B3534" s="15" t="s">
        <v>1145</v>
      </c>
      <c r="C3534" s="16">
        <v>39456</v>
      </c>
      <c r="D3534" s="15">
        <v>2008</v>
      </c>
      <c r="E3534" s="15"/>
      <c r="F3534" s="15" t="s">
        <v>963</v>
      </c>
      <c r="G3534" s="17"/>
      <c r="H3534" s="17"/>
      <c r="I3534" s="17"/>
      <c r="J3534" s="17"/>
      <c r="K3534" s="17">
        <v>371.45</v>
      </c>
      <c r="L3534" s="17">
        <v>371.45</v>
      </c>
      <c r="M3534" s="17">
        <v>371.45</v>
      </c>
      <c r="N3534" s="17">
        <v>371.45</v>
      </c>
    </row>
    <row r="3535" spans="2:14">
      <c r="B3535" s="15" t="s">
        <v>1146</v>
      </c>
      <c r="C3535" s="16">
        <v>39461</v>
      </c>
      <c r="D3535" s="15">
        <v>2008</v>
      </c>
      <c r="E3535" s="15"/>
      <c r="F3535" s="15" t="s">
        <v>961</v>
      </c>
      <c r="G3535" s="17"/>
      <c r="H3535" s="17"/>
      <c r="I3535" s="17"/>
      <c r="J3535" s="17"/>
      <c r="K3535" s="17">
        <v>960.93</v>
      </c>
      <c r="L3535" s="17">
        <v>960.93</v>
      </c>
      <c r="M3535" s="17">
        <v>960.93</v>
      </c>
      <c r="N3535" s="17">
        <v>960.93</v>
      </c>
    </row>
    <row r="3536" spans="2:14">
      <c r="B3536" s="15" t="s">
        <v>1146</v>
      </c>
      <c r="C3536" s="16">
        <v>39461</v>
      </c>
      <c r="D3536" s="15">
        <v>2008</v>
      </c>
      <c r="E3536" s="15"/>
      <c r="F3536" s="15" t="s">
        <v>962</v>
      </c>
      <c r="G3536" s="17"/>
      <c r="H3536" s="17"/>
      <c r="I3536" s="17"/>
      <c r="J3536" s="17"/>
      <c r="K3536" s="17">
        <v>0</v>
      </c>
      <c r="L3536" s="17">
        <v>0</v>
      </c>
      <c r="M3536" s="17">
        <v>0</v>
      </c>
      <c r="N3536" s="17">
        <v>0</v>
      </c>
    </row>
    <row r="3537" spans="2:14">
      <c r="B3537" s="15" t="s">
        <v>1146</v>
      </c>
      <c r="C3537" s="16">
        <v>39461</v>
      </c>
      <c r="D3537" s="15">
        <v>2008</v>
      </c>
      <c r="E3537" s="15"/>
      <c r="F3537" s="15" t="s">
        <v>963</v>
      </c>
      <c r="G3537" s="17"/>
      <c r="H3537" s="17"/>
      <c r="I3537" s="17"/>
      <c r="J3537" s="17"/>
      <c r="K3537" s="17">
        <v>960.93</v>
      </c>
      <c r="L3537" s="17">
        <v>960.93</v>
      </c>
      <c r="M3537" s="17">
        <v>960.93</v>
      </c>
      <c r="N3537" s="17">
        <v>960.93</v>
      </c>
    </row>
    <row r="3538" spans="2:14">
      <c r="B3538" s="15" t="s">
        <v>1147</v>
      </c>
      <c r="C3538" s="16">
        <v>39489</v>
      </c>
      <c r="D3538" s="15">
        <v>2008</v>
      </c>
      <c r="E3538" s="15"/>
      <c r="F3538" s="15" t="s">
        <v>961</v>
      </c>
      <c r="G3538" s="17"/>
      <c r="H3538" s="17"/>
      <c r="I3538" s="17"/>
      <c r="J3538" s="17"/>
      <c r="K3538" s="17">
        <v>0</v>
      </c>
      <c r="L3538" s="17">
        <v>0</v>
      </c>
      <c r="M3538" s="17">
        <v>0</v>
      </c>
      <c r="N3538" s="17">
        <v>0</v>
      </c>
    </row>
    <row r="3539" spans="2:14">
      <c r="B3539" s="15" t="s">
        <v>1147</v>
      </c>
      <c r="C3539" s="16">
        <v>39489</v>
      </c>
      <c r="D3539" s="15">
        <v>2008</v>
      </c>
      <c r="E3539" s="15"/>
      <c r="F3539" s="15" t="s">
        <v>962</v>
      </c>
      <c r="G3539" s="17"/>
      <c r="H3539" s="17"/>
      <c r="I3539" s="17"/>
      <c r="J3539" s="17"/>
      <c r="K3539" s="17">
        <v>0</v>
      </c>
      <c r="L3539" s="17">
        <v>0</v>
      </c>
      <c r="M3539" s="17">
        <v>0</v>
      </c>
      <c r="N3539" s="17">
        <v>0</v>
      </c>
    </row>
    <row r="3540" spans="2:14">
      <c r="B3540" s="15" t="s">
        <v>1147</v>
      </c>
      <c r="C3540" s="16">
        <v>39489</v>
      </c>
      <c r="D3540" s="15">
        <v>2008</v>
      </c>
      <c r="E3540" s="15"/>
      <c r="F3540" s="15" t="s">
        <v>963</v>
      </c>
      <c r="G3540" s="17"/>
      <c r="H3540" s="17"/>
      <c r="I3540" s="17"/>
      <c r="J3540" s="17"/>
      <c r="K3540" s="17">
        <v>1939.79</v>
      </c>
      <c r="L3540" s="17">
        <v>2027.05</v>
      </c>
      <c r="M3540" s="17">
        <v>2027.05</v>
      </c>
      <c r="N3540" s="17">
        <v>2027.05</v>
      </c>
    </row>
    <row r="3541" spans="2:14">
      <c r="B3541" s="15" t="s">
        <v>1148</v>
      </c>
      <c r="C3541" s="16">
        <v>39476</v>
      </c>
      <c r="D3541" s="15">
        <v>2008</v>
      </c>
      <c r="E3541" s="15"/>
      <c r="F3541" s="15" t="s">
        <v>961</v>
      </c>
      <c r="G3541" s="17"/>
      <c r="H3541" s="17"/>
      <c r="I3541" s="17"/>
      <c r="J3541" s="17"/>
      <c r="K3541" s="17">
        <v>0</v>
      </c>
      <c r="L3541" s="17">
        <v>0</v>
      </c>
      <c r="M3541" s="17">
        <v>0</v>
      </c>
      <c r="N3541" s="17">
        <v>0</v>
      </c>
    </row>
    <row r="3542" spans="2:14">
      <c r="B3542" s="15" t="s">
        <v>1148</v>
      </c>
      <c r="C3542" s="16">
        <v>39476</v>
      </c>
      <c r="D3542" s="15">
        <v>2008</v>
      </c>
      <c r="E3542" s="15"/>
      <c r="F3542" s="15" t="s">
        <v>962</v>
      </c>
      <c r="G3542" s="17"/>
      <c r="H3542" s="17"/>
      <c r="I3542" s="17"/>
      <c r="J3542" s="17"/>
      <c r="K3542" s="17">
        <v>0</v>
      </c>
      <c r="L3542" s="17">
        <v>0</v>
      </c>
      <c r="M3542" s="17">
        <v>0</v>
      </c>
      <c r="N3542" s="17">
        <v>0</v>
      </c>
    </row>
    <row r="3543" spans="2:14">
      <c r="B3543" s="15" t="s">
        <v>1148</v>
      </c>
      <c r="C3543" s="16">
        <v>39476</v>
      </c>
      <c r="D3543" s="15">
        <v>2008</v>
      </c>
      <c r="E3543" s="15"/>
      <c r="F3543" s="15" t="s">
        <v>963</v>
      </c>
      <c r="G3543" s="17"/>
      <c r="H3543" s="17"/>
      <c r="I3543" s="17"/>
      <c r="J3543" s="17"/>
      <c r="K3543" s="17">
        <v>0</v>
      </c>
      <c r="L3543" s="17">
        <v>18229</v>
      </c>
      <c r="M3543" s="17">
        <v>18229</v>
      </c>
      <c r="N3543" s="17">
        <v>35038.639999999999</v>
      </c>
    </row>
    <row r="3544" spans="2:14">
      <c r="B3544" s="15" t="s">
        <v>1149</v>
      </c>
      <c r="C3544" s="16">
        <v>39490</v>
      </c>
      <c r="D3544" s="15">
        <v>2008</v>
      </c>
      <c r="E3544" s="15"/>
      <c r="F3544" s="15" t="s">
        <v>961</v>
      </c>
      <c r="G3544" s="17"/>
      <c r="H3544" s="17"/>
      <c r="I3544" s="17"/>
      <c r="J3544" s="17"/>
      <c r="K3544" s="17">
        <v>0</v>
      </c>
      <c r="L3544" s="17">
        <v>0</v>
      </c>
      <c r="M3544" s="17">
        <v>766457.19</v>
      </c>
      <c r="N3544" s="17">
        <v>766457.19</v>
      </c>
    </row>
    <row r="3545" spans="2:14">
      <c r="B3545" s="15" t="s">
        <v>1149</v>
      </c>
      <c r="C3545" s="16">
        <v>39490</v>
      </c>
      <c r="D3545" s="15">
        <v>2008</v>
      </c>
      <c r="E3545" s="15"/>
      <c r="F3545" s="15" t="s">
        <v>962</v>
      </c>
      <c r="G3545" s="17"/>
      <c r="H3545" s="17"/>
      <c r="I3545" s="17"/>
      <c r="J3545" s="17"/>
      <c r="K3545" s="17">
        <v>8550000</v>
      </c>
      <c r="L3545" s="17">
        <v>8550000</v>
      </c>
      <c r="M3545" s="17">
        <v>7783542.8099999996</v>
      </c>
      <c r="N3545" s="17">
        <v>7783542.8099999996</v>
      </c>
    </row>
    <row r="3546" spans="2:14">
      <c r="B3546" s="15" t="s">
        <v>1149</v>
      </c>
      <c r="C3546" s="16">
        <v>39490</v>
      </c>
      <c r="D3546" s="15">
        <v>2008</v>
      </c>
      <c r="E3546" s="15"/>
      <c r="F3546" s="15" t="s">
        <v>963</v>
      </c>
      <c r="G3546" s="17"/>
      <c r="H3546" s="17"/>
      <c r="I3546" s="17"/>
      <c r="J3546" s="17"/>
      <c r="K3546" s="17">
        <v>8566940.2300000004</v>
      </c>
      <c r="L3546" s="17">
        <v>8597015.7799999993</v>
      </c>
      <c r="M3546" s="17">
        <v>8622060.2699999996</v>
      </c>
      <c r="N3546" s="17">
        <v>8644160.3699999992</v>
      </c>
    </row>
    <row r="3547" spans="2:14">
      <c r="B3547" s="15" t="s">
        <v>1150</v>
      </c>
      <c r="C3547" s="16">
        <v>39457</v>
      </c>
      <c r="D3547" s="15">
        <v>2008</v>
      </c>
      <c r="E3547" s="15"/>
      <c r="F3547" s="15" t="s">
        <v>961</v>
      </c>
      <c r="G3547" s="17"/>
      <c r="H3547" s="17"/>
      <c r="I3547" s="17"/>
      <c r="J3547" s="17"/>
      <c r="K3547" s="17">
        <v>960.93</v>
      </c>
      <c r="L3547" s="17">
        <v>960.93</v>
      </c>
      <c r="M3547" s="17">
        <v>960.93</v>
      </c>
      <c r="N3547" s="17">
        <v>960.93</v>
      </c>
    </row>
    <row r="3548" spans="2:14">
      <c r="B3548" s="15" t="s">
        <v>1150</v>
      </c>
      <c r="C3548" s="16">
        <v>39457</v>
      </c>
      <c r="D3548" s="15">
        <v>2008</v>
      </c>
      <c r="E3548" s="15"/>
      <c r="F3548" s="15" t="s">
        <v>962</v>
      </c>
      <c r="G3548" s="17"/>
      <c r="H3548" s="17"/>
      <c r="I3548" s="17"/>
      <c r="J3548" s="17"/>
      <c r="K3548" s="17">
        <v>0</v>
      </c>
      <c r="L3548" s="17">
        <v>0</v>
      </c>
      <c r="M3548" s="17">
        <v>0</v>
      </c>
      <c r="N3548" s="17">
        <v>0</v>
      </c>
    </row>
    <row r="3549" spans="2:14">
      <c r="B3549" s="15" t="s">
        <v>1150</v>
      </c>
      <c r="C3549" s="16">
        <v>39457</v>
      </c>
      <c r="D3549" s="15">
        <v>2008</v>
      </c>
      <c r="E3549" s="15"/>
      <c r="F3549" s="15" t="s">
        <v>963</v>
      </c>
      <c r="G3549" s="17"/>
      <c r="H3549" s="17"/>
      <c r="I3549" s="17"/>
      <c r="J3549" s="17"/>
      <c r="K3549" s="17">
        <v>960.93</v>
      </c>
      <c r="L3549" s="17">
        <v>960.93</v>
      </c>
      <c r="M3549" s="17">
        <v>960.93</v>
      </c>
      <c r="N3549" s="17">
        <v>960.93</v>
      </c>
    </row>
    <row r="3550" spans="2:14">
      <c r="B3550" s="15" t="s">
        <v>1151</v>
      </c>
      <c r="C3550" s="16">
        <v>39346</v>
      </c>
      <c r="D3550" s="15">
        <v>2007</v>
      </c>
      <c r="E3550" s="15"/>
      <c r="F3550" s="15" t="s">
        <v>961</v>
      </c>
      <c r="G3550" s="17"/>
      <c r="H3550" s="17"/>
      <c r="I3550" s="17"/>
      <c r="J3550" s="17"/>
      <c r="K3550" s="17">
        <v>0</v>
      </c>
      <c r="L3550" s="17">
        <v>0</v>
      </c>
      <c r="M3550" s="17">
        <v>0</v>
      </c>
      <c r="N3550" s="17">
        <v>0</v>
      </c>
    </row>
    <row r="3551" spans="2:14">
      <c r="B3551" s="15" t="s">
        <v>1151</v>
      </c>
      <c r="C3551" s="16">
        <v>39346</v>
      </c>
      <c r="D3551" s="15">
        <v>2007</v>
      </c>
      <c r="E3551" s="15"/>
      <c r="F3551" s="15" t="s">
        <v>962</v>
      </c>
      <c r="G3551" s="17"/>
      <c r="H3551" s="17"/>
      <c r="I3551" s="17"/>
      <c r="J3551" s="17"/>
      <c r="K3551" s="17">
        <v>1615</v>
      </c>
      <c r="L3551" s="17">
        <v>0</v>
      </c>
      <c r="M3551" s="17">
        <v>0</v>
      </c>
      <c r="N3551" s="17">
        <v>0</v>
      </c>
    </row>
    <row r="3552" spans="2:14">
      <c r="B3552" s="15" t="s">
        <v>1151</v>
      </c>
      <c r="C3552" s="16">
        <v>39346</v>
      </c>
      <c r="D3552" s="15">
        <v>2007</v>
      </c>
      <c r="E3552" s="15"/>
      <c r="F3552" s="15" t="s">
        <v>963</v>
      </c>
      <c r="G3552" s="17"/>
      <c r="H3552" s="17"/>
      <c r="I3552" s="17"/>
      <c r="J3552" s="17"/>
      <c r="K3552" s="17">
        <v>1615</v>
      </c>
      <c r="L3552" s="17">
        <v>0</v>
      </c>
      <c r="M3552" s="17">
        <v>0</v>
      </c>
      <c r="N3552" s="17">
        <v>0</v>
      </c>
    </row>
    <row r="3553" spans="2:14">
      <c r="B3553" s="15" t="s">
        <v>1152</v>
      </c>
      <c r="C3553" s="16">
        <v>39455</v>
      </c>
      <c r="D3553" s="15">
        <v>2008</v>
      </c>
      <c r="E3553" s="15"/>
      <c r="F3553" s="15" t="s">
        <v>961</v>
      </c>
      <c r="G3553" s="17"/>
      <c r="H3553" s="17"/>
      <c r="I3553" s="17"/>
      <c r="J3553" s="17"/>
      <c r="K3553" s="17">
        <v>1405.86</v>
      </c>
      <c r="L3553" s="17">
        <v>1405.86</v>
      </c>
      <c r="M3553" s="17">
        <v>1405.86</v>
      </c>
      <c r="N3553" s="17">
        <v>1405.86</v>
      </c>
    </row>
    <row r="3554" spans="2:14">
      <c r="B3554" s="15" t="s">
        <v>1152</v>
      </c>
      <c r="C3554" s="16">
        <v>39455</v>
      </c>
      <c r="D3554" s="15">
        <v>2008</v>
      </c>
      <c r="E3554" s="15"/>
      <c r="F3554" s="15" t="s">
        <v>962</v>
      </c>
      <c r="G3554" s="17"/>
      <c r="H3554" s="17"/>
      <c r="I3554" s="17"/>
      <c r="J3554" s="17"/>
      <c r="K3554" s="17">
        <v>0</v>
      </c>
      <c r="L3554" s="17">
        <v>0</v>
      </c>
      <c r="M3554" s="17">
        <v>0</v>
      </c>
      <c r="N3554" s="17">
        <v>0</v>
      </c>
    </row>
    <row r="3555" spans="2:14">
      <c r="B3555" s="15" t="s">
        <v>1152</v>
      </c>
      <c r="C3555" s="16">
        <v>39455</v>
      </c>
      <c r="D3555" s="15">
        <v>2008</v>
      </c>
      <c r="E3555" s="15"/>
      <c r="F3555" s="15" t="s">
        <v>963</v>
      </c>
      <c r="G3555" s="17"/>
      <c r="H3555" s="17"/>
      <c r="I3555" s="17"/>
      <c r="J3555" s="17"/>
      <c r="K3555" s="17">
        <v>1405.86</v>
      </c>
      <c r="L3555" s="17">
        <v>1405.86</v>
      </c>
      <c r="M3555" s="17">
        <v>1405.86</v>
      </c>
      <c r="N3555" s="17">
        <v>1405.86</v>
      </c>
    </row>
    <row r="3556" spans="2:14">
      <c r="B3556" s="15" t="s">
        <v>1153</v>
      </c>
      <c r="C3556" s="16">
        <v>39450</v>
      </c>
      <c r="D3556" s="15">
        <v>2008</v>
      </c>
      <c r="E3556" s="15"/>
      <c r="F3556" s="15" t="s">
        <v>961</v>
      </c>
      <c r="G3556" s="17"/>
      <c r="H3556" s="17"/>
      <c r="I3556" s="17"/>
      <c r="J3556" s="17"/>
      <c r="K3556" s="17">
        <v>960.93</v>
      </c>
      <c r="L3556" s="17">
        <v>960.93</v>
      </c>
      <c r="M3556" s="17">
        <v>960.93</v>
      </c>
      <c r="N3556" s="17">
        <v>960.93</v>
      </c>
    </row>
    <row r="3557" spans="2:14">
      <c r="B3557" s="15" t="s">
        <v>1153</v>
      </c>
      <c r="C3557" s="16">
        <v>39450</v>
      </c>
      <c r="D3557" s="15">
        <v>2008</v>
      </c>
      <c r="E3557" s="15"/>
      <c r="F3557" s="15" t="s">
        <v>962</v>
      </c>
      <c r="G3557" s="17"/>
      <c r="H3557" s="17"/>
      <c r="I3557" s="17"/>
      <c r="J3557" s="17"/>
      <c r="K3557" s="17">
        <v>0</v>
      </c>
      <c r="L3557" s="17">
        <v>0</v>
      </c>
      <c r="M3557" s="17">
        <v>0</v>
      </c>
      <c r="N3557" s="17">
        <v>0</v>
      </c>
    </row>
    <row r="3558" spans="2:14">
      <c r="B3558" s="15" t="s">
        <v>1153</v>
      </c>
      <c r="C3558" s="16">
        <v>39450</v>
      </c>
      <c r="D3558" s="15">
        <v>2008</v>
      </c>
      <c r="E3558" s="15"/>
      <c r="F3558" s="15" t="s">
        <v>963</v>
      </c>
      <c r="G3558" s="17"/>
      <c r="H3558" s="17"/>
      <c r="I3558" s="17"/>
      <c r="J3558" s="17"/>
      <c r="K3558" s="17">
        <v>960.93</v>
      </c>
      <c r="L3558" s="17">
        <v>960.93</v>
      </c>
      <c r="M3558" s="17">
        <v>960.93</v>
      </c>
      <c r="N3558" s="17">
        <v>960.93</v>
      </c>
    </row>
    <row r="3559" spans="2:14">
      <c r="B3559" s="15" t="s">
        <v>1154</v>
      </c>
      <c r="C3559" s="16">
        <v>39458</v>
      </c>
      <c r="D3559" s="15">
        <v>2008</v>
      </c>
      <c r="E3559" s="15"/>
      <c r="F3559" s="15" t="s">
        <v>961</v>
      </c>
      <c r="G3559" s="17"/>
      <c r="H3559" s="17"/>
      <c r="I3559" s="17"/>
      <c r="J3559" s="17"/>
      <c r="K3559" s="17">
        <v>1105.3599999999999</v>
      </c>
      <c r="L3559" s="17">
        <v>1105.3599999999999</v>
      </c>
      <c r="M3559" s="17">
        <v>1105.3599999999999</v>
      </c>
      <c r="N3559" s="17">
        <v>1105.3599999999999</v>
      </c>
    </row>
    <row r="3560" spans="2:14">
      <c r="B3560" s="15" t="s">
        <v>1154</v>
      </c>
      <c r="C3560" s="16">
        <v>39458</v>
      </c>
      <c r="D3560" s="15">
        <v>2008</v>
      </c>
      <c r="E3560" s="15"/>
      <c r="F3560" s="15" t="s">
        <v>962</v>
      </c>
      <c r="G3560" s="17"/>
      <c r="H3560" s="17"/>
      <c r="I3560" s="17"/>
      <c r="J3560" s="17"/>
      <c r="K3560" s="17">
        <v>0</v>
      </c>
      <c r="L3560" s="17">
        <v>0</v>
      </c>
      <c r="M3560" s="17">
        <v>0</v>
      </c>
      <c r="N3560" s="17">
        <v>0</v>
      </c>
    </row>
    <row r="3561" spans="2:14">
      <c r="B3561" s="15" t="s">
        <v>1154</v>
      </c>
      <c r="C3561" s="16">
        <v>39458</v>
      </c>
      <c r="D3561" s="15">
        <v>2008</v>
      </c>
      <c r="E3561" s="15"/>
      <c r="F3561" s="15" t="s">
        <v>963</v>
      </c>
      <c r="G3561" s="17"/>
      <c r="H3561" s="17"/>
      <c r="I3561" s="17"/>
      <c r="J3561" s="17"/>
      <c r="K3561" s="17">
        <v>1105.3599999999999</v>
      </c>
      <c r="L3561" s="17">
        <v>1105.3599999999999</v>
      </c>
      <c r="M3561" s="17">
        <v>1105.3599999999999</v>
      </c>
      <c r="N3561" s="17">
        <v>1105.3599999999999</v>
      </c>
    </row>
    <row r="3562" spans="2:14">
      <c r="B3562" s="15" t="s">
        <v>1155</v>
      </c>
      <c r="C3562" s="16">
        <v>39493</v>
      </c>
      <c r="D3562" s="15">
        <v>2008</v>
      </c>
      <c r="E3562" s="15"/>
      <c r="F3562" s="15" t="s">
        <v>961</v>
      </c>
      <c r="G3562" s="17"/>
      <c r="H3562" s="17"/>
      <c r="I3562" s="17"/>
      <c r="J3562" s="17"/>
      <c r="K3562" s="17">
        <v>0</v>
      </c>
      <c r="L3562" s="17">
        <v>0</v>
      </c>
      <c r="M3562" s="17">
        <v>0</v>
      </c>
      <c r="N3562" s="17">
        <v>0</v>
      </c>
    </row>
    <row r="3563" spans="2:14">
      <c r="B3563" s="15" t="s">
        <v>1155</v>
      </c>
      <c r="C3563" s="16">
        <v>39493</v>
      </c>
      <c r="D3563" s="15">
        <v>2008</v>
      </c>
      <c r="E3563" s="15"/>
      <c r="F3563" s="15" t="s">
        <v>962</v>
      </c>
      <c r="G3563" s="17"/>
      <c r="H3563" s="17"/>
      <c r="I3563" s="17"/>
      <c r="J3563" s="17"/>
      <c r="K3563" s="17">
        <v>0</v>
      </c>
      <c r="L3563" s="17">
        <v>0</v>
      </c>
      <c r="M3563" s="17">
        <v>0</v>
      </c>
      <c r="N3563" s="17">
        <v>0</v>
      </c>
    </row>
    <row r="3564" spans="2:14">
      <c r="B3564" s="15" t="s">
        <v>1155</v>
      </c>
      <c r="C3564" s="16">
        <v>39493</v>
      </c>
      <c r="D3564" s="15">
        <v>2008</v>
      </c>
      <c r="E3564" s="15"/>
      <c r="F3564" s="15" t="s">
        <v>963</v>
      </c>
      <c r="G3564" s="17"/>
      <c r="H3564" s="17"/>
      <c r="I3564" s="17"/>
      <c r="J3564" s="17"/>
      <c r="K3564" s="17">
        <v>2549.96</v>
      </c>
      <c r="L3564" s="17">
        <v>2654.34</v>
      </c>
      <c r="M3564" s="17">
        <v>2654.34</v>
      </c>
      <c r="N3564" s="17">
        <v>2654.34</v>
      </c>
    </row>
    <row r="3565" spans="2:14">
      <c r="B3565" s="15" t="s">
        <v>1156</v>
      </c>
      <c r="C3565" s="16">
        <v>39495</v>
      </c>
      <c r="D3565" s="15">
        <v>2008</v>
      </c>
      <c r="E3565" s="15"/>
      <c r="F3565" s="15" t="s">
        <v>961</v>
      </c>
      <c r="G3565" s="17"/>
      <c r="H3565" s="17"/>
      <c r="I3565" s="17"/>
      <c r="J3565" s="17"/>
      <c r="K3565" s="17">
        <v>0</v>
      </c>
      <c r="L3565" s="17">
        <v>0</v>
      </c>
      <c r="M3565" s="17">
        <v>0</v>
      </c>
      <c r="N3565" s="17">
        <v>0</v>
      </c>
    </row>
    <row r="3566" spans="2:14">
      <c r="B3566" s="15" t="s">
        <v>1156</v>
      </c>
      <c r="C3566" s="16">
        <v>39495</v>
      </c>
      <c r="D3566" s="15">
        <v>2008</v>
      </c>
      <c r="E3566" s="15"/>
      <c r="F3566" s="15" t="s">
        <v>962</v>
      </c>
      <c r="G3566" s="17"/>
      <c r="H3566" s="17"/>
      <c r="I3566" s="17"/>
      <c r="J3566" s="17"/>
      <c r="K3566" s="17">
        <v>760000</v>
      </c>
      <c r="L3566" s="17">
        <v>760000</v>
      </c>
      <c r="M3566" s="17">
        <v>0</v>
      </c>
      <c r="N3566" s="17">
        <v>0</v>
      </c>
    </row>
    <row r="3567" spans="2:14">
      <c r="B3567" s="15" t="s">
        <v>1156</v>
      </c>
      <c r="C3567" s="16">
        <v>39495</v>
      </c>
      <c r="D3567" s="15">
        <v>2008</v>
      </c>
      <c r="E3567" s="15"/>
      <c r="F3567" s="15" t="s">
        <v>963</v>
      </c>
      <c r="G3567" s="17"/>
      <c r="H3567" s="17"/>
      <c r="I3567" s="17"/>
      <c r="J3567" s="17"/>
      <c r="K3567" s="17">
        <v>760000</v>
      </c>
      <c r="L3567" s="17">
        <v>768021.12</v>
      </c>
      <c r="M3567" s="17">
        <v>8021.12</v>
      </c>
      <c r="N3567" s="17">
        <v>8021.12</v>
      </c>
    </row>
    <row r="3568" spans="2:14">
      <c r="B3568" s="15" t="s">
        <v>1157</v>
      </c>
      <c r="C3568" s="16">
        <v>39472</v>
      </c>
      <c r="D3568" s="15">
        <v>2008</v>
      </c>
      <c r="E3568" s="15"/>
      <c r="F3568" s="15" t="s">
        <v>961</v>
      </c>
      <c r="G3568" s="17"/>
      <c r="H3568" s="17"/>
      <c r="I3568" s="17"/>
      <c r="J3568" s="17"/>
      <c r="K3568" s="17">
        <v>960.93</v>
      </c>
      <c r="L3568" s="17">
        <v>960.93</v>
      </c>
      <c r="M3568" s="17">
        <v>960.93</v>
      </c>
      <c r="N3568" s="17">
        <v>960.93</v>
      </c>
    </row>
    <row r="3569" spans="2:14">
      <c r="B3569" s="15" t="s">
        <v>1157</v>
      </c>
      <c r="C3569" s="16">
        <v>39472</v>
      </c>
      <c r="D3569" s="15">
        <v>2008</v>
      </c>
      <c r="E3569" s="15"/>
      <c r="F3569" s="15" t="s">
        <v>962</v>
      </c>
      <c r="G3569" s="17"/>
      <c r="H3569" s="17"/>
      <c r="I3569" s="17"/>
      <c r="J3569" s="17"/>
      <c r="K3569" s="17">
        <v>0</v>
      </c>
      <c r="L3569" s="17">
        <v>0</v>
      </c>
      <c r="M3569" s="17">
        <v>0</v>
      </c>
      <c r="N3569" s="17">
        <v>0</v>
      </c>
    </row>
    <row r="3570" spans="2:14">
      <c r="B3570" s="15" t="s">
        <v>1157</v>
      </c>
      <c r="C3570" s="16">
        <v>39472</v>
      </c>
      <c r="D3570" s="15">
        <v>2008</v>
      </c>
      <c r="E3570" s="15"/>
      <c r="F3570" s="15" t="s">
        <v>963</v>
      </c>
      <c r="G3570" s="17"/>
      <c r="H3570" s="17"/>
      <c r="I3570" s="17"/>
      <c r="J3570" s="17"/>
      <c r="K3570" s="17">
        <v>960.93</v>
      </c>
      <c r="L3570" s="17">
        <v>960.93</v>
      </c>
      <c r="M3570" s="17">
        <v>960.93</v>
      </c>
      <c r="N3570" s="17">
        <v>960.93</v>
      </c>
    </row>
    <row r="3571" spans="2:14">
      <c r="B3571" s="15" t="s">
        <v>1158</v>
      </c>
      <c r="C3571" s="16">
        <v>39471</v>
      </c>
      <c r="D3571" s="15">
        <v>2008</v>
      </c>
      <c r="E3571" s="15"/>
      <c r="F3571" s="15" t="s">
        <v>961</v>
      </c>
      <c r="G3571" s="17"/>
      <c r="H3571" s="17"/>
      <c r="I3571" s="17"/>
      <c r="J3571" s="17"/>
      <c r="K3571" s="17">
        <v>960.93</v>
      </c>
      <c r="L3571" s="17">
        <v>960.93</v>
      </c>
      <c r="M3571" s="17">
        <v>960.93</v>
      </c>
      <c r="N3571" s="17">
        <v>960.93</v>
      </c>
    </row>
    <row r="3572" spans="2:14">
      <c r="B3572" s="15" t="s">
        <v>1158</v>
      </c>
      <c r="C3572" s="16">
        <v>39471</v>
      </c>
      <c r="D3572" s="15">
        <v>2008</v>
      </c>
      <c r="E3572" s="15"/>
      <c r="F3572" s="15" t="s">
        <v>962</v>
      </c>
      <c r="G3572" s="17"/>
      <c r="H3572" s="17"/>
      <c r="I3572" s="17"/>
      <c r="J3572" s="17"/>
      <c r="K3572" s="17">
        <v>0</v>
      </c>
      <c r="L3572" s="17">
        <v>0</v>
      </c>
      <c r="M3572" s="17">
        <v>0</v>
      </c>
      <c r="N3572" s="17">
        <v>0</v>
      </c>
    </row>
    <row r="3573" spans="2:14">
      <c r="B3573" s="15" t="s">
        <v>1158</v>
      </c>
      <c r="C3573" s="16">
        <v>39471</v>
      </c>
      <c r="D3573" s="15">
        <v>2008</v>
      </c>
      <c r="E3573" s="15"/>
      <c r="F3573" s="15" t="s">
        <v>963</v>
      </c>
      <c r="G3573" s="17"/>
      <c r="H3573" s="17"/>
      <c r="I3573" s="17"/>
      <c r="J3573" s="17"/>
      <c r="K3573" s="17">
        <v>960.93</v>
      </c>
      <c r="L3573" s="17">
        <v>960.93</v>
      </c>
      <c r="M3573" s="17">
        <v>960.93</v>
      </c>
      <c r="N3573" s="17">
        <v>960.93</v>
      </c>
    </row>
    <row r="3574" spans="2:14">
      <c r="B3574" s="15" t="s">
        <v>1159</v>
      </c>
      <c r="C3574" s="16">
        <v>39491</v>
      </c>
      <c r="D3574" s="15">
        <v>2008</v>
      </c>
      <c r="E3574" s="15"/>
      <c r="F3574" s="15" t="s">
        <v>961</v>
      </c>
      <c r="G3574" s="17"/>
      <c r="H3574" s="17"/>
      <c r="I3574" s="17"/>
      <c r="J3574" s="17"/>
      <c r="K3574" s="17">
        <v>0</v>
      </c>
      <c r="L3574" s="17">
        <v>1122.43</v>
      </c>
      <c r="M3574" s="17">
        <v>1122.43</v>
      </c>
      <c r="N3574" s="17">
        <v>1122.43</v>
      </c>
    </row>
    <row r="3575" spans="2:14">
      <c r="B3575" s="15" t="s">
        <v>1159</v>
      </c>
      <c r="C3575" s="16">
        <v>39491</v>
      </c>
      <c r="D3575" s="15">
        <v>2008</v>
      </c>
      <c r="E3575" s="15"/>
      <c r="F3575" s="15" t="s">
        <v>962</v>
      </c>
      <c r="G3575" s="17"/>
      <c r="H3575" s="17"/>
      <c r="I3575" s="17"/>
      <c r="J3575" s="17"/>
      <c r="K3575" s="17">
        <v>561.21</v>
      </c>
      <c r="L3575" s="17">
        <v>0</v>
      </c>
      <c r="M3575" s="17">
        <v>0</v>
      </c>
      <c r="N3575" s="17">
        <v>0</v>
      </c>
    </row>
    <row r="3576" spans="2:14">
      <c r="B3576" s="15" t="s">
        <v>1159</v>
      </c>
      <c r="C3576" s="16">
        <v>39491</v>
      </c>
      <c r="D3576" s="15">
        <v>2008</v>
      </c>
      <c r="E3576" s="15"/>
      <c r="F3576" s="15" t="s">
        <v>963</v>
      </c>
      <c r="G3576" s="17"/>
      <c r="H3576" s="17"/>
      <c r="I3576" s="17"/>
      <c r="J3576" s="17"/>
      <c r="K3576" s="17">
        <v>561.21</v>
      </c>
      <c r="L3576" s="17">
        <v>1122.43</v>
      </c>
      <c r="M3576" s="17">
        <v>1122.43</v>
      </c>
      <c r="N3576" s="17">
        <v>1122.43</v>
      </c>
    </row>
    <row r="3577" spans="2:14">
      <c r="B3577" s="15" t="s">
        <v>1160</v>
      </c>
      <c r="C3577" s="16">
        <v>39479</v>
      </c>
      <c r="D3577" s="15">
        <v>2008</v>
      </c>
      <c r="E3577" s="15"/>
      <c r="F3577" s="15" t="s">
        <v>961</v>
      </c>
      <c r="G3577" s="17"/>
      <c r="H3577" s="17"/>
      <c r="I3577" s="17"/>
      <c r="J3577" s="17"/>
      <c r="K3577" s="17">
        <v>1706.85</v>
      </c>
      <c r="L3577" s="17">
        <v>1706.85</v>
      </c>
      <c r="M3577" s="17">
        <v>1706.85</v>
      </c>
      <c r="N3577" s="17">
        <v>1706.85</v>
      </c>
    </row>
    <row r="3578" spans="2:14">
      <c r="B3578" s="15" t="s">
        <v>1160</v>
      </c>
      <c r="C3578" s="16">
        <v>39479</v>
      </c>
      <c r="D3578" s="15">
        <v>2008</v>
      </c>
      <c r="E3578" s="15"/>
      <c r="F3578" s="15" t="s">
        <v>962</v>
      </c>
      <c r="G3578" s="17"/>
      <c r="H3578" s="17"/>
      <c r="I3578" s="17"/>
      <c r="J3578" s="17"/>
      <c r="K3578" s="17">
        <v>0</v>
      </c>
      <c r="L3578" s="17">
        <v>0</v>
      </c>
      <c r="M3578" s="17">
        <v>0</v>
      </c>
      <c r="N3578" s="17">
        <v>0</v>
      </c>
    </row>
    <row r="3579" spans="2:14">
      <c r="B3579" s="15" t="s">
        <v>1160</v>
      </c>
      <c r="C3579" s="16">
        <v>39479</v>
      </c>
      <c r="D3579" s="15">
        <v>2008</v>
      </c>
      <c r="E3579" s="15"/>
      <c r="F3579" s="15" t="s">
        <v>963</v>
      </c>
      <c r="G3579" s="17"/>
      <c r="H3579" s="17"/>
      <c r="I3579" s="17"/>
      <c r="J3579" s="17"/>
      <c r="K3579" s="17">
        <v>1706.85</v>
      </c>
      <c r="L3579" s="17">
        <v>1706.85</v>
      </c>
      <c r="M3579" s="17">
        <v>1706.85</v>
      </c>
      <c r="N3579" s="17">
        <v>1706.85</v>
      </c>
    </row>
    <row r="3580" spans="2:14">
      <c r="B3580" s="15" t="s">
        <v>1161</v>
      </c>
      <c r="C3580" s="16">
        <v>39478</v>
      </c>
      <c r="D3580" s="15">
        <v>2008</v>
      </c>
      <c r="E3580" s="15"/>
      <c r="F3580" s="15" t="s">
        <v>961</v>
      </c>
      <c r="G3580" s="17"/>
      <c r="H3580" s="17"/>
      <c r="I3580" s="17"/>
      <c r="J3580" s="17"/>
      <c r="K3580" s="17">
        <v>960.93</v>
      </c>
      <c r="L3580" s="17">
        <v>960.93</v>
      </c>
      <c r="M3580" s="17">
        <v>960.93</v>
      </c>
      <c r="N3580" s="17">
        <v>960.93</v>
      </c>
    </row>
    <row r="3581" spans="2:14">
      <c r="B3581" s="15" t="s">
        <v>1161</v>
      </c>
      <c r="C3581" s="16">
        <v>39478</v>
      </c>
      <c r="D3581" s="15">
        <v>2008</v>
      </c>
      <c r="E3581" s="15"/>
      <c r="F3581" s="15" t="s">
        <v>962</v>
      </c>
      <c r="G3581" s="17"/>
      <c r="H3581" s="17"/>
      <c r="I3581" s="17"/>
      <c r="J3581" s="17"/>
      <c r="K3581" s="17">
        <v>0</v>
      </c>
      <c r="L3581" s="17">
        <v>0</v>
      </c>
      <c r="M3581" s="17">
        <v>0</v>
      </c>
      <c r="N3581" s="17">
        <v>0</v>
      </c>
    </row>
    <row r="3582" spans="2:14">
      <c r="B3582" s="15" t="s">
        <v>1161</v>
      </c>
      <c r="C3582" s="16">
        <v>39478</v>
      </c>
      <c r="D3582" s="15">
        <v>2008</v>
      </c>
      <c r="E3582" s="15"/>
      <c r="F3582" s="15" t="s">
        <v>963</v>
      </c>
      <c r="G3582" s="17"/>
      <c r="H3582" s="17"/>
      <c r="I3582" s="17"/>
      <c r="J3582" s="17"/>
      <c r="K3582" s="17">
        <v>960.93</v>
      </c>
      <c r="L3582" s="17">
        <v>960.93</v>
      </c>
      <c r="M3582" s="17">
        <v>960.93</v>
      </c>
      <c r="N3582" s="17">
        <v>960.93</v>
      </c>
    </row>
    <row r="3583" spans="2:14">
      <c r="B3583" s="15" t="s">
        <v>1162</v>
      </c>
      <c r="C3583" s="16">
        <v>39476</v>
      </c>
      <c r="D3583" s="15">
        <v>2008</v>
      </c>
      <c r="E3583" s="15"/>
      <c r="F3583" s="15" t="s">
        <v>961</v>
      </c>
      <c r="G3583" s="17"/>
      <c r="H3583" s="17"/>
      <c r="I3583" s="17"/>
      <c r="J3583" s="17"/>
      <c r="K3583" s="17">
        <v>428.45</v>
      </c>
      <c r="L3583" s="17">
        <v>428.45</v>
      </c>
      <c r="M3583" s="17">
        <v>428.45</v>
      </c>
      <c r="N3583" s="17">
        <v>428.45</v>
      </c>
    </row>
    <row r="3584" spans="2:14">
      <c r="B3584" s="15" t="s">
        <v>1162</v>
      </c>
      <c r="C3584" s="16">
        <v>39476</v>
      </c>
      <c r="D3584" s="15">
        <v>2008</v>
      </c>
      <c r="E3584" s="15"/>
      <c r="F3584" s="15" t="s">
        <v>962</v>
      </c>
      <c r="G3584" s="17"/>
      <c r="H3584" s="17"/>
      <c r="I3584" s="17"/>
      <c r="J3584" s="17"/>
      <c r="K3584" s="17">
        <v>0</v>
      </c>
      <c r="L3584" s="17">
        <v>0</v>
      </c>
      <c r="M3584" s="17">
        <v>0</v>
      </c>
      <c r="N3584" s="17">
        <v>0</v>
      </c>
    </row>
    <row r="3585" spans="2:14">
      <c r="B3585" s="15" t="s">
        <v>1162</v>
      </c>
      <c r="C3585" s="16">
        <v>39476</v>
      </c>
      <c r="D3585" s="15">
        <v>2008</v>
      </c>
      <c r="E3585" s="15"/>
      <c r="F3585" s="15" t="s">
        <v>963</v>
      </c>
      <c r="G3585" s="17"/>
      <c r="H3585" s="17"/>
      <c r="I3585" s="17"/>
      <c r="J3585" s="17"/>
      <c r="K3585" s="17">
        <v>428.45</v>
      </c>
      <c r="L3585" s="17">
        <v>428.45</v>
      </c>
      <c r="M3585" s="17">
        <v>428.45</v>
      </c>
      <c r="N3585" s="17">
        <v>428.45</v>
      </c>
    </row>
    <row r="3586" spans="2:14">
      <c r="B3586" s="15" t="s">
        <v>1163</v>
      </c>
      <c r="C3586" s="16">
        <v>39423</v>
      </c>
      <c r="D3586" s="15">
        <v>2007</v>
      </c>
      <c r="E3586" s="15"/>
      <c r="F3586" s="15" t="s">
        <v>961</v>
      </c>
      <c r="G3586" s="17"/>
      <c r="H3586" s="17"/>
      <c r="I3586" s="17"/>
      <c r="J3586" s="17"/>
      <c r="K3586" s="17">
        <v>4247.0600000000004</v>
      </c>
      <c r="L3586" s="17">
        <v>4247.0600000000004</v>
      </c>
      <c r="M3586" s="17">
        <v>4247.0600000000004</v>
      </c>
      <c r="N3586" s="17">
        <v>4247.0600000000004</v>
      </c>
    </row>
    <row r="3587" spans="2:14">
      <c r="B3587" s="15" t="s">
        <v>1163</v>
      </c>
      <c r="C3587" s="16">
        <v>39423</v>
      </c>
      <c r="D3587" s="15">
        <v>2007</v>
      </c>
      <c r="E3587" s="15"/>
      <c r="F3587" s="15" t="s">
        <v>962</v>
      </c>
      <c r="G3587" s="17"/>
      <c r="H3587" s="17"/>
      <c r="I3587" s="17"/>
      <c r="J3587" s="17"/>
      <c r="K3587" s="17">
        <v>0</v>
      </c>
      <c r="L3587" s="17">
        <v>0</v>
      </c>
      <c r="M3587" s="17">
        <v>0</v>
      </c>
      <c r="N3587" s="17">
        <v>0</v>
      </c>
    </row>
    <row r="3588" spans="2:14">
      <c r="B3588" s="15" t="s">
        <v>1163</v>
      </c>
      <c r="C3588" s="16">
        <v>39423</v>
      </c>
      <c r="D3588" s="15">
        <v>2007</v>
      </c>
      <c r="E3588" s="15"/>
      <c r="F3588" s="15" t="s">
        <v>963</v>
      </c>
      <c r="G3588" s="17"/>
      <c r="H3588" s="17"/>
      <c r="I3588" s="17"/>
      <c r="J3588" s="17"/>
      <c r="K3588" s="17">
        <v>4247.0600000000004</v>
      </c>
      <c r="L3588" s="17">
        <v>4247.0600000000004</v>
      </c>
      <c r="M3588" s="17">
        <v>4247.0600000000004</v>
      </c>
      <c r="N3588" s="17">
        <v>4247.0600000000004</v>
      </c>
    </row>
    <row r="3589" spans="2:14">
      <c r="B3589" s="15" t="s">
        <v>1164</v>
      </c>
      <c r="C3589" s="16">
        <v>39454</v>
      </c>
      <c r="D3589" s="15">
        <v>2008</v>
      </c>
      <c r="E3589" s="15"/>
      <c r="F3589" s="15" t="s">
        <v>961</v>
      </c>
      <c r="G3589" s="17"/>
      <c r="H3589" s="17"/>
      <c r="I3589" s="17"/>
      <c r="J3589" s="17"/>
      <c r="K3589" s="17">
        <v>6164.27</v>
      </c>
      <c r="L3589" s="17">
        <v>6164.27</v>
      </c>
      <c r="M3589" s="17">
        <v>6164.27</v>
      </c>
      <c r="N3589" s="17">
        <v>6164.27</v>
      </c>
    </row>
    <row r="3590" spans="2:14">
      <c r="B3590" s="15" t="s">
        <v>1164</v>
      </c>
      <c r="C3590" s="16">
        <v>39454</v>
      </c>
      <c r="D3590" s="15">
        <v>2008</v>
      </c>
      <c r="E3590" s="15"/>
      <c r="F3590" s="15" t="s">
        <v>962</v>
      </c>
      <c r="G3590" s="17"/>
      <c r="H3590" s="17"/>
      <c r="I3590" s="17"/>
      <c r="J3590" s="17"/>
      <c r="K3590" s="17">
        <v>0</v>
      </c>
      <c r="L3590" s="17">
        <v>0</v>
      </c>
      <c r="M3590" s="17">
        <v>0</v>
      </c>
      <c r="N3590" s="17">
        <v>0</v>
      </c>
    </row>
    <row r="3591" spans="2:14">
      <c r="B3591" s="15" t="s">
        <v>1164</v>
      </c>
      <c r="C3591" s="16">
        <v>39454</v>
      </c>
      <c r="D3591" s="15">
        <v>2008</v>
      </c>
      <c r="E3591" s="15"/>
      <c r="F3591" s="15" t="s">
        <v>963</v>
      </c>
      <c r="G3591" s="17"/>
      <c r="H3591" s="17"/>
      <c r="I3591" s="17"/>
      <c r="J3591" s="17"/>
      <c r="K3591" s="17">
        <v>6164.26</v>
      </c>
      <c r="L3591" s="17">
        <v>6164.26</v>
      </c>
      <c r="M3591" s="17">
        <v>6164.26</v>
      </c>
      <c r="N3591" s="17">
        <v>6164.26</v>
      </c>
    </row>
    <row r="3592" spans="2:14">
      <c r="B3592" s="15" t="s">
        <v>1165</v>
      </c>
      <c r="C3592" s="16">
        <v>39508</v>
      </c>
      <c r="D3592" s="15">
        <v>2008</v>
      </c>
      <c r="E3592" s="15"/>
      <c r="F3592" s="15" t="s">
        <v>961</v>
      </c>
      <c r="G3592" s="17"/>
      <c r="H3592" s="17"/>
      <c r="I3592" s="17"/>
      <c r="J3592" s="17"/>
      <c r="K3592" s="17">
        <v>0</v>
      </c>
      <c r="L3592" s="17">
        <v>0</v>
      </c>
      <c r="M3592" s="17">
        <v>0</v>
      </c>
      <c r="N3592" s="17">
        <v>0</v>
      </c>
    </row>
    <row r="3593" spans="2:14">
      <c r="B3593" s="15" t="s">
        <v>1165</v>
      </c>
      <c r="C3593" s="16">
        <v>39508</v>
      </c>
      <c r="D3593" s="15">
        <v>2008</v>
      </c>
      <c r="E3593" s="15"/>
      <c r="F3593" s="15" t="s">
        <v>962</v>
      </c>
      <c r="G3593" s="17"/>
      <c r="H3593" s="17"/>
      <c r="I3593" s="17"/>
      <c r="J3593" s="17"/>
      <c r="K3593" s="17">
        <v>0</v>
      </c>
      <c r="L3593" s="17">
        <v>0</v>
      </c>
      <c r="M3593" s="17">
        <v>0</v>
      </c>
      <c r="N3593" s="17">
        <v>0</v>
      </c>
    </row>
    <row r="3594" spans="2:14">
      <c r="B3594" s="15" t="s">
        <v>1165</v>
      </c>
      <c r="C3594" s="16">
        <v>39508</v>
      </c>
      <c r="D3594" s="15">
        <v>2008</v>
      </c>
      <c r="E3594" s="15"/>
      <c r="F3594" s="15" t="s">
        <v>963</v>
      </c>
      <c r="G3594" s="17"/>
      <c r="H3594" s="17"/>
      <c r="I3594" s="17"/>
      <c r="J3594" s="17"/>
      <c r="K3594" s="17">
        <v>4881.99</v>
      </c>
      <c r="L3594" s="17">
        <v>5078.93</v>
      </c>
      <c r="M3594" s="17">
        <v>5078.93</v>
      </c>
      <c r="N3594" s="17">
        <v>5078.93</v>
      </c>
    </row>
    <row r="3595" spans="2:14">
      <c r="B3595" s="15" t="s">
        <v>1166</v>
      </c>
      <c r="C3595" s="16">
        <v>39501</v>
      </c>
      <c r="D3595" s="15">
        <v>2008</v>
      </c>
      <c r="E3595" s="15"/>
      <c r="F3595" s="15" t="s">
        <v>961</v>
      </c>
      <c r="G3595" s="17"/>
      <c r="H3595" s="17"/>
      <c r="I3595" s="17"/>
      <c r="J3595" s="17"/>
      <c r="K3595" s="17">
        <v>0</v>
      </c>
      <c r="L3595" s="17">
        <v>0</v>
      </c>
      <c r="M3595" s="17">
        <v>0</v>
      </c>
      <c r="N3595" s="17">
        <v>0</v>
      </c>
    </row>
    <row r="3596" spans="2:14">
      <c r="B3596" s="15" t="s">
        <v>1166</v>
      </c>
      <c r="C3596" s="16">
        <v>39501</v>
      </c>
      <c r="D3596" s="15">
        <v>2008</v>
      </c>
      <c r="E3596" s="15"/>
      <c r="F3596" s="15" t="s">
        <v>962</v>
      </c>
      <c r="G3596" s="17"/>
      <c r="H3596" s="17"/>
      <c r="I3596" s="17"/>
      <c r="J3596" s="17"/>
      <c r="K3596" s="17">
        <v>0</v>
      </c>
      <c r="L3596" s="17">
        <v>0</v>
      </c>
      <c r="M3596" s="17">
        <v>0</v>
      </c>
      <c r="N3596" s="17">
        <v>0</v>
      </c>
    </row>
    <row r="3597" spans="2:14">
      <c r="B3597" s="15" t="s">
        <v>1166</v>
      </c>
      <c r="C3597" s="16">
        <v>39501</v>
      </c>
      <c r="D3597" s="15">
        <v>2008</v>
      </c>
      <c r="E3597" s="15"/>
      <c r="F3597" s="15" t="s">
        <v>963</v>
      </c>
      <c r="G3597" s="17"/>
      <c r="H3597" s="17"/>
      <c r="I3597" s="17"/>
      <c r="J3597" s="17"/>
      <c r="K3597" s="17">
        <v>0</v>
      </c>
      <c r="L3597" s="17">
        <v>0</v>
      </c>
      <c r="M3597" s="17">
        <v>0</v>
      </c>
      <c r="N3597" s="17">
        <v>0</v>
      </c>
    </row>
    <row r="3598" spans="2:14">
      <c r="B3598" s="15" t="s">
        <v>1167</v>
      </c>
      <c r="C3598" s="16">
        <v>39467</v>
      </c>
      <c r="D3598" s="15">
        <v>2008</v>
      </c>
      <c r="E3598" s="15"/>
      <c r="F3598" s="15" t="s">
        <v>961</v>
      </c>
      <c r="G3598" s="17"/>
      <c r="H3598" s="17"/>
      <c r="I3598" s="17"/>
      <c r="J3598" s="17"/>
      <c r="K3598" s="17">
        <v>558.6</v>
      </c>
      <c r="L3598" s="17">
        <v>558.6</v>
      </c>
      <c r="M3598" s="17">
        <v>558.6</v>
      </c>
      <c r="N3598" s="17">
        <v>558.6</v>
      </c>
    </row>
    <row r="3599" spans="2:14">
      <c r="B3599" s="15" t="s">
        <v>1167</v>
      </c>
      <c r="C3599" s="16">
        <v>39467</v>
      </c>
      <c r="D3599" s="15">
        <v>2008</v>
      </c>
      <c r="E3599" s="15"/>
      <c r="F3599" s="15" t="s">
        <v>962</v>
      </c>
      <c r="G3599" s="17"/>
      <c r="H3599" s="17"/>
      <c r="I3599" s="17"/>
      <c r="J3599" s="17"/>
      <c r="K3599" s="17">
        <v>0</v>
      </c>
      <c r="L3599" s="17">
        <v>0</v>
      </c>
      <c r="M3599" s="17">
        <v>0</v>
      </c>
      <c r="N3599" s="17">
        <v>0</v>
      </c>
    </row>
    <row r="3600" spans="2:14">
      <c r="B3600" s="15" t="s">
        <v>1167</v>
      </c>
      <c r="C3600" s="16">
        <v>39467</v>
      </c>
      <c r="D3600" s="15">
        <v>2008</v>
      </c>
      <c r="E3600" s="15"/>
      <c r="F3600" s="15" t="s">
        <v>963</v>
      </c>
      <c r="G3600" s="17"/>
      <c r="H3600" s="17"/>
      <c r="I3600" s="17"/>
      <c r="J3600" s="17"/>
      <c r="K3600" s="17">
        <v>558.6</v>
      </c>
      <c r="L3600" s="17">
        <v>558.6</v>
      </c>
      <c r="M3600" s="17">
        <v>558.6</v>
      </c>
      <c r="N3600" s="17">
        <v>558.6</v>
      </c>
    </row>
    <row r="3601" spans="2:14">
      <c r="B3601" s="15" t="s">
        <v>1168</v>
      </c>
      <c r="C3601" s="16">
        <v>39492</v>
      </c>
      <c r="D3601" s="15">
        <v>2008</v>
      </c>
      <c r="E3601" s="15"/>
      <c r="F3601" s="15" t="s">
        <v>961</v>
      </c>
      <c r="G3601" s="17"/>
      <c r="H3601" s="17"/>
      <c r="I3601" s="17"/>
      <c r="J3601" s="17"/>
      <c r="K3601" s="17">
        <v>960.93</v>
      </c>
      <c r="L3601" s="17">
        <v>960.93</v>
      </c>
      <c r="M3601" s="17">
        <v>960.93</v>
      </c>
      <c r="N3601" s="17">
        <v>960.93</v>
      </c>
    </row>
    <row r="3602" spans="2:14">
      <c r="B3602" s="15" t="s">
        <v>1168</v>
      </c>
      <c r="C3602" s="16">
        <v>39492</v>
      </c>
      <c r="D3602" s="15">
        <v>2008</v>
      </c>
      <c r="E3602" s="15"/>
      <c r="F3602" s="15" t="s">
        <v>962</v>
      </c>
      <c r="G3602" s="17"/>
      <c r="H3602" s="17"/>
      <c r="I3602" s="17"/>
      <c r="J3602" s="17"/>
      <c r="K3602" s="17">
        <v>0</v>
      </c>
      <c r="L3602" s="17">
        <v>0</v>
      </c>
      <c r="M3602" s="17">
        <v>0</v>
      </c>
      <c r="N3602" s="17">
        <v>0</v>
      </c>
    </row>
    <row r="3603" spans="2:14">
      <c r="B3603" s="15" t="s">
        <v>1168</v>
      </c>
      <c r="C3603" s="16">
        <v>39492</v>
      </c>
      <c r="D3603" s="15">
        <v>2008</v>
      </c>
      <c r="E3603" s="15"/>
      <c r="F3603" s="15" t="s">
        <v>963</v>
      </c>
      <c r="G3603" s="17"/>
      <c r="H3603" s="17"/>
      <c r="I3603" s="17"/>
      <c r="J3603" s="17"/>
      <c r="K3603" s="17">
        <v>960.93</v>
      </c>
      <c r="L3603" s="17">
        <v>960.93</v>
      </c>
      <c r="M3603" s="17">
        <v>960.93</v>
      </c>
      <c r="N3603" s="17">
        <v>960.93</v>
      </c>
    </row>
    <row r="3604" spans="2:14">
      <c r="B3604" s="15" t="s">
        <v>1169</v>
      </c>
      <c r="C3604" s="16">
        <v>39460</v>
      </c>
      <c r="D3604" s="15">
        <v>2008</v>
      </c>
      <c r="E3604" s="15"/>
      <c r="F3604" s="15" t="s">
        <v>961</v>
      </c>
      <c r="G3604" s="17"/>
      <c r="H3604" s="17"/>
      <c r="I3604" s="17"/>
      <c r="J3604" s="17"/>
      <c r="K3604" s="17">
        <v>1032.4100000000001</v>
      </c>
      <c r="L3604" s="17">
        <v>1032.4100000000001</v>
      </c>
      <c r="M3604" s="17">
        <v>1032.4100000000001</v>
      </c>
      <c r="N3604" s="17">
        <v>1032.4100000000001</v>
      </c>
    </row>
    <row r="3605" spans="2:14">
      <c r="B3605" s="15" t="s">
        <v>1169</v>
      </c>
      <c r="C3605" s="16">
        <v>39460</v>
      </c>
      <c r="D3605" s="15">
        <v>2008</v>
      </c>
      <c r="E3605" s="15"/>
      <c r="F3605" s="15" t="s">
        <v>962</v>
      </c>
      <c r="G3605" s="17"/>
      <c r="H3605" s="17"/>
      <c r="I3605" s="17"/>
      <c r="J3605" s="17"/>
      <c r="K3605" s="17">
        <v>0</v>
      </c>
      <c r="L3605" s="17">
        <v>0</v>
      </c>
      <c r="M3605" s="17">
        <v>0</v>
      </c>
      <c r="N3605" s="17">
        <v>0</v>
      </c>
    </row>
    <row r="3606" spans="2:14">
      <c r="B3606" s="15" t="s">
        <v>1169</v>
      </c>
      <c r="C3606" s="16">
        <v>39460</v>
      </c>
      <c r="D3606" s="15">
        <v>2008</v>
      </c>
      <c r="E3606" s="15"/>
      <c r="F3606" s="15" t="s">
        <v>963</v>
      </c>
      <c r="G3606" s="17"/>
      <c r="H3606" s="17"/>
      <c r="I3606" s="17"/>
      <c r="J3606" s="17"/>
      <c r="K3606" s="17">
        <v>1032.4100000000001</v>
      </c>
      <c r="L3606" s="17">
        <v>1032.4100000000001</v>
      </c>
      <c r="M3606" s="17">
        <v>1032.4100000000001</v>
      </c>
      <c r="N3606" s="17">
        <v>1032.4100000000001</v>
      </c>
    </row>
    <row r="3607" spans="2:14">
      <c r="B3607" s="15" t="s">
        <v>1170</v>
      </c>
      <c r="C3607" s="16">
        <v>39515</v>
      </c>
      <c r="D3607" s="15">
        <v>2008</v>
      </c>
      <c r="E3607" s="15"/>
      <c r="F3607" s="15" t="s">
        <v>961</v>
      </c>
      <c r="G3607" s="17"/>
      <c r="H3607" s="17"/>
      <c r="I3607" s="17"/>
      <c r="J3607" s="17"/>
      <c r="K3607" s="17">
        <v>0</v>
      </c>
      <c r="L3607" s="17">
        <v>0</v>
      </c>
      <c r="M3607" s="17">
        <v>0</v>
      </c>
      <c r="N3607" s="17">
        <v>0</v>
      </c>
    </row>
    <row r="3608" spans="2:14">
      <c r="B3608" s="15" t="s">
        <v>1170</v>
      </c>
      <c r="C3608" s="16">
        <v>39515</v>
      </c>
      <c r="D3608" s="15">
        <v>2008</v>
      </c>
      <c r="E3608" s="15"/>
      <c r="F3608" s="15" t="s">
        <v>962</v>
      </c>
      <c r="G3608" s="17"/>
      <c r="H3608" s="17"/>
      <c r="I3608" s="17"/>
      <c r="J3608" s="17"/>
      <c r="K3608" s="17">
        <v>0</v>
      </c>
      <c r="L3608" s="17">
        <v>0</v>
      </c>
      <c r="M3608" s="17">
        <v>0</v>
      </c>
      <c r="N3608" s="17">
        <v>0</v>
      </c>
    </row>
    <row r="3609" spans="2:14">
      <c r="B3609" s="15" t="s">
        <v>1170</v>
      </c>
      <c r="C3609" s="16">
        <v>39515</v>
      </c>
      <c r="D3609" s="15">
        <v>2008</v>
      </c>
      <c r="E3609" s="15"/>
      <c r="F3609" s="15" t="s">
        <v>963</v>
      </c>
      <c r="G3609" s="17"/>
      <c r="H3609" s="17"/>
      <c r="I3609" s="17"/>
      <c r="J3609" s="17"/>
      <c r="K3609" s="17">
        <v>1732.64</v>
      </c>
      <c r="L3609" s="17">
        <v>1803.64</v>
      </c>
      <c r="M3609" s="17">
        <v>1803.64</v>
      </c>
      <c r="N3609" s="17">
        <v>1803.64</v>
      </c>
    </row>
    <row r="3610" spans="2:14">
      <c r="B3610" s="15" t="s">
        <v>1171</v>
      </c>
      <c r="C3610" s="16">
        <v>39461</v>
      </c>
      <c r="D3610" s="15">
        <v>2008</v>
      </c>
      <c r="E3610" s="15"/>
      <c r="F3610" s="15" t="s">
        <v>961</v>
      </c>
      <c r="G3610" s="17"/>
      <c r="H3610" s="17"/>
      <c r="I3610" s="17"/>
      <c r="J3610" s="17"/>
      <c r="K3610" s="17">
        <v>0</v>
      </c>
      <c r="L3610" s="17">
        <v>0</v>
      </c>
      <c r="M3610" s="17">
        <v>0</v>
      </c>
      <c r="N3610" s="17">
        <v>0</v>
      </c>
    </row>
    <row r="3611" spans="2:14">
      <c r="B3611" s="15" t="s">
        <v>1171</v>
      </c>
      <c r="C3611" s="16">
        <v>39461</v>
      </c>
      <c r="D3611" s="15">
        <v>2008</v>
      </c>
      <c r="E3611" s="15"/>
      <c r="F3611" s="15" t="s">
        <v>962</v>
      </c>
      <c r="G3611" s="17"/>
      <c r="H3611" s="17"/>
      <c r="I3611" s="17"/>
      <c r="J3611" s="17"/>
      <c r="K3611" s="17">
        <v>0</v>
      </c>
      <c r="L3611" s="17">
        <v>0</v>
      </c>
      <c r="M3611" s="17">
        <v>0</v>
      </c>
      <c r="N3611" s="17">
        <v>0</v>
      </c>
    </row>
    <row r="3612" spans="2:14">
      <c r="B3612" s="15" t="s">
        <v>1171</v>
      </c>
      <c r="C3612" s="16">
        <v>39461</v>
      </c>
      <c r="D3612" s="15">
        <v>2008</v>
      </c>
      <c r="E3612" s="15"/>
      <c r="F3612" s="15" t="s">
        <v>963</v>
      </c>
      <c r="G3612" s="17"/>
      <c r="H3612" s="17"/>
      <c r="I3612" s="17"/>
      <c r="J3612" s="17"/>
      <c r="K3612" s="17">
        <v>0</v>
      </c>
      <c r="L3612" s="17">
        <v>0</v>
      </c>
      <c r="M3612" s="17">
        <v>0</v>
      </c>
      <c r="N3612" s="17">
        <v>0</v>
      </c>
    </row>
    <row r="3613" spans="2:14">
      <c r="B3613" s="15" t="s">
        <v>1172</v>
      </c>
      <c r="C3613" s="16">
        <v>39487</v>
      </c>
      <c r="D3613" s="15">
        <v>2008</v>
      </c>
      <c r="E3613" s="15"/>
      <c r="F3613" s="15" t="s">
        <v>961</v>
      </c>
      <c r="G3613" s="17"/>
      <c r="H3613" s="17"/>
      <c r="I3613" s="17"/>
      <c r="J3613" s="17"/>
      <c r="K3613" s="17">
        <v>5920.46</v>
      </c>
      <c r="L3613" s="17">
        <v>5920.46</v>
      </c>
      <c r="M3613" s="17">
        <v>5920.46</v>
      </c>
      <c r="N3613" s="17">
        <v>5920.46</v>
      </c>
    </row>
    <row r="3614" spans="2:14">
      <c r="B3614" s="15" t="s">
        <v>1172</v>
      </c>
      <c r="C3614" s="16">
        <v>39487</v>
      </c>
      <c r="D3614" s="15">
        <v>2008</v>
      </c>
      <c r="E3614" s="15"/>
      <c r="F3614" s="15" t="s">
        <v>962</v>
      </c>
      <c r="G3614" s="17"/>
      <c r="H3614" s="17"/>
      <c r="I3614" s="17"/>
      <c r="J3614" s="17"/>
      <c r="K3614" s="17">
        <v>0</v>
      </c>
      <c r="L3614" s="17">
        <v>0</v>
      </c>
      <c r="M3614" s="17">
        <v>0</v>
      </c>
      <c r="N3614" s="17">
        <v>0</v>
      </c>
    </row>
    <row r="3615" spans="2:14">
      <c r="B3615" s="15" t="s">
        <v>1172</v>
      </c>
      <c r="C3615" s="16">
        <v>39487</v>
      </c>
      <c r="D3615" s="15">
        <v>2008</v>
      </c>
      <c r="E3615" s="15"/>
      <c r="F3615" s="15" t="s">
        <v>963</v>
      </c>
      <c r="G3615" s="17"/>
      <c r="H3615" s="17"/>
      <c r="I3615" s="17"/>
      <c r="J3615" s="17"/>
      <c r="K3615" s="17">
        <v>5920.45</v>
      </c>
      <c r="L3615" s="17">
        <v>5920.45</v>
      </c>
      <c r="M3615" s="17">
        <v>5920.45</v>
      </c>
      <c r="N3615" s="17">
        <v>5920.45</v>
      </c>
    </row>
    <row r="3616" spans="2:14">
      <c r="B3616" s="15" t="s">
        <v>1173</v>
      </c>
      <c r="C3616" s="16">
        <v>39518</v>
      </c>
      <c r="D3616" s="15">
        <v>2008</v>
      </c>
      <c r="E3616" s="15"/>
      <c r="F3616" s="15" t="s">
        <v>961</v>
      </c>
      <c r="G3616" s="17"/>
      <c r="H3616" s="17"/>
      <c r="I3616" s="17"/>
      <c r="J3616" s="17"/>
      <c r="K3616" s="17">
        <v>0</v>
      </c>
      <c r="L3616" s="17">
        <v>0</v>
      </c>
      <c r="M3616" s="17">
        <v>0</v>
      </c>
      <c r="N3616" s="17">
        <v>0</v>
      </c>
    </row>
    <row r="3617" spans="2:14">
      <c r="B3617" s="15" t="s">
        <v>1173</v>
      </c>
      <c r="C3617" s="16">
        <v>39518</v>
      </c>
      <c r="D3617" s="15">
        <v>2008</v>
      </c>
      <c r="E3617" s="15"/>
      <c r="F3617" s="15" t="s">
        <v>962</v>
      </c>
      <c r="G3617" s="17"/>
      <c r="H3617" s="17"/>
      <c r="I3617" s="17"/>
      <c r="J3617" s="17"/>
      <c r="K3617" s="17">
        <v>0</v>
      </c>
      <c r="L3617" s="17">
        <v>0</v>
      </c>
      <c r="M3617" s="17">
        <v>0</v>
      </c>
      <c r="N3617" s="17">
        <v>0</v>
      </c>
    </row>
    <row r="3618" spans="2:14">
      <c r="B3618" s="15" t="s">
        <v>1173</v>
      </c>
      <c r="C3618" s="16">
        <v>39518</v>
      </c>
      <c r="D3618" s="15">
        <v>2008</v>
      </c>
      <c r="E3618" s="15"/>
      <c r="F3618" s="15" t="s">
        <v>963</v>
      </c>
      <c r="G3618" s="17"/>
      <c r="H3618" s="17"/>
      <c r="I3618" s="17"/>
      <c r="J3618" s="17"/>
      <c r="K3618" s="17">
        <v>0</v>
      </c>
      <c r="L3618" s="17">
        <v>2204.35</v>
      </c>
      <c r="M3618" s="17">
        <v>2204.35</v>
      </c>
      <c r="N3618" s="17">
        <v>2204.35</v>
      </c>
    </row>
    <row r="3619" spans="2:14">
      <c r="B3619" s="15" t="s">
        <v>1174</v>
      </c>
      <c r="C3619" s="16">
        <v>39360</v>
      </c>
      <c r="D3619" s="15">
        <v>2007</v>
      </c>
      <c r="E3619" s="15"/>
      <c r="F3619" s="15" t="s">
        <v>961</v>
      </c>
      <c r="G3619" s="17"/>
      <c r="H3619" s="17"/>
      <c r="I3619" s="17"/>
      <c r="J3619" s="17"/>
      <c r="K3619" s="17">
        <v>2200.91</v>
      </c>
      <c r="L3619" s="17">
        <v>2200.91</v>
      </c>
      <c r="M3619" s="17">
        <v>2200.91</v>
      </c>
      <c r="N3619" s="17">
        <v>2200.91</v>
      </c>
    </row>
    <row r="3620" spans="2:14">
      <c r="B3620" s="15" t="s">
        <v>1174</v>
      </c>
      <c r="C3620" s="16">
        <v>39360</v>
      </c>
      <c r="D3620" s="15">
        <v>2007</v>
      </c>
      <c r="E3620" s="15"/>
      <c r="F3620" s="15" t="s">
        <v>962</v>
      </c>
      <c r="G3620" s="17"/>
      <c r="H3620" s="17"/>
      <c r="I3620" s="17"/>
      <c r="J3620" s="17"/>
      <c r="K3620" s="17">
        <v>0</v>
      </c>
      <c r="L3620" s="17">
        <v>0</v>
      </c>
      <c r="M3620" s="17">
        <v>0</v>
      </c>
      <c r="N3620" s="17">
        <v>0</v>
      </c>
    </row>
    <row r="3621" spans="2:14">
      <c r="B3621" s="15" t="s">
        <v>1174</v>
      </c>
      <c r="C3621" s="16">
        <v>39360</v>
      </c>
      <c r="D3621" s="15">
        <v>2007</v>
      </c>
      <c r="E3621" s="15"/>
      <c r="F3621" s="15" t="s">
        <v>963</v>
      </c>
      <c r="G3621" s="17"/>
      <c r="H3621" s="17"/>
      <c r="I3621" s="17"/>
      <c r="J3621" s="17"/>
      <c r="K3621" s="17">
        <v>2200.91</v>
      </c>
      <c r="L3621" s="17">
        <v>2200.91</v>
      </c>
      <c r="M3621" s="17">
        <v>2200.91</v>
      </c>
      <c r="N3621" s="17">
        <v>2200.91</v>
      </c>
    </row>
    <row r="3622" spans="2:14">
      <c r="B3622" s="15" t="s">
        <v>1175</v>
      </c>
      <c r="C3622" s="16">
        <v>39520</v>
      </c>
      <c r="D3622" s="15">
        <v>2008</v>
      </c>
      <c r="E3622" s="15"/>
      <c r="F3622" s="15" t="s">
        <v>961</v>
      </c>
      <c r="G3622" s="17"/>
      <c r="H3622" s="17"/>
      <c r="I3622" s="17"/>
      <c r="J3622" s="17"/>
      <c r="K3622" s="17">
        <v>0</v>
      </c>
      <c r="L3622" s="17">
        <v>0</v>
      </c>
      <c r="M3622" s="17">
        <v>0</v>
      </c>
      <c r="N3622" s="17">
        <v>0</v>
      </c>
    </row>
    <row r="3623" spans="2:14">
      <c r="B3623" s="15" t="s">
        <v>1175</v>
      </c>
      <c r="C3623" s="16">
        <v>39520</v>
      </c>
      <c r="D3623" s="15">
        <v>2008</v>
      </c>
      <c r="E3623" s="15"/>
      <c r="F3623" s="15" t="s">
        <v>962</v>
      </c>
      <c r="G3623" s="17"/>
      <c r="H3623" s="17"/>
      <c r="I3623" s="17"/>
      <c r="J3623" s="17"/>
      <c r="K3623" s="17">
        <v>0</v>
      </c>
      <c r="L3623" s="17">
        <v>0</v>
      </c>
      <c r="M3623" s="17">
        <v>0</v>
      </c>
      <c r="N3623" s="17">
        <v>0</v>
      </c>
    </row>
    <row r="3624" spans="2:14">
      <c r="B3624" s="15" t="s">
        <v>1175</v>
      </c>
      <c r="C3624" s="16">
        <v>39520</v>
      </c>
      <c r="D3624" s="15">
        <v>2008</v>
      </c>
      <c r="E3624" s="15"/>
      <c r="F3624" s="15" t="s">
        <v>963</v>
      </c>
      <c r="G3624" s="17"/>
      <c r="H3624" s="17"/>
      <c r="I3624" s="17"/>
      <c r="J3624" s="17"/>
      <c r="K3624" s="17">
        <v>0</v>
      </c>
      <c r="L3624" s="17">
        <v>25640.45</v>
      </c>
      <c r="M3624" s="17">
        <v>25640.45</v>
      </c>
      <c r="N3624" s="17">
        <v>25640.45</v>
      </c>
    </row>
    <row r="3625" spans="2:14">
      <c r="B3625" s="15" t="s">
        <v>1176</v>
      </c>
      <c r="C3625" s="16">
        <v>39489</v>
      </c>
      <c r="D3625" s="15">
        <v>2008</v>
      </c>
      <c r="E3625" s="15"/>
      <c r="F3625" s="15" t="s">
        <v>961</v>
      </c>
      <c r="G3625" s="17"/>
      <c r="H3625" s="17"/>
      <c r="I3625" s="17"/>
      <c r="J3625" s="17"/>
      <c r="K3625" s="17">
        <v>960.93</v>
      </c>
      <c r="L3625" s="17">
        <v>960.93</v>
      </c>
      <c r="M3625" s="17">
        <v>960.93</v>
      </c>
      <c r="N3625" s="17">
        <v>960.93</v>
      </c>
    </row>
    <row r="3626" spans="2:14">
      <c r="B3626" s="15" t="s">
        <v>1176</v>
      </c>
      <c r="C3626" s="16">
        <v>39489</v>
      </c>
      <c r="D3626" s="15">
        <v>2008</v>
      </c>
      <c r="E3626" s="15"/>
      <c r="F3626" s="15" t="s">
        <v>962</v>
      </c>
      <c r="G3626" s="17"/>
      <c r="H3626" s="17"/>
      <c r="I3626" s="17"/>
      <c r="J3626" s="17"/>
      <c r="K3626" s="17">
        <v>0</v>
      </c>
      <c r="L3626" s="17">
        <v>0</v>
      </c>
      <c r="M3626" s="17">
        <v>0</v>
      </c>
      <c r="N3626" s="17">
        <v>0</v>
      </c>
    </row>
    <row r="3627" spans="2:14">
      <c r="B3627" s="15" t="s">
        <v>1176</v>
      </c>
      <c r="C3627" s="16">
        <v>39489</v>
      </c>
      <c r="D3627" s="15">
        <v>2008</v>
      </c>
      <c r="E3627" s="15"/>
      <c r="F3627" s="15" t="s">
        <v>963</v>
      </c>
      <c r="G3627" s="17"/>
      <c r="H3627" s="17"/>
      <c r="I3627" s="17"/>
      <c r="J3627" s="17"/>
      <c r="K3627" s="17">
        <v>960.93</v>
      </c>
      <c r="L3627" s="17">
        <v>960.93</v>
      </c>
      <c r="M3627" s="17">
        <v>960.93</v>
      </c>
      <c r="N3627" s="17">
        <v>960.93</v>
      </c>
    </row>
    <row r="3628" spans="2:14">
      <c r="B3628" s="15" t="s">
        <v>1177</v>
      </c>
      <c r="C3628" s="16">
        <v>39483</v>
      </c>
      <c r="D3628" s="15">
        <v>2008</v>
      </c>
      <c r="E3628" s="15"/>
      <c r="F3628" s="15" t="s">
        <v>961</v>
      </c>
      <c r="G3628" s="17"/>
      <c r="H3628" s="17"/>
      <c r="I3628" s="17"/>
      <c r="J3628" s="17"/>
      <c r="K3628" s="17">
        <v>960.93</v>
      </c>
      <c r="L3628" s="17">
        <v>960.93</v>
      </c>
      <c r="M3628" s="17">
        <v>960.93</v>
      </c>
      <c r="N3628" s="17">
        <v>960.93</v>
      </c>
    </row>
    <row r="3629" spans="2:14">
      <c r="B3629" s="15" t="s">
        <v>1177</v>
      </c>
      <c r="C3629" s="16">
        <v>39483</v>
      </c>
      <c r="D3629" s="15">
        <v>2008</v>
      </c>
      <c r="E3629" s="15"/>
      <c r="F3629" s="15" t="s">
        <v>962</v>
      </c>
      <c r="G3629" s="17"/>
      <c r="H3629" s="17"/>
      <c r="I3629" s="17"/>
      <c r="J3629" s="17"/>
      <c r="K3629" s="17">
        <v>0</v>
      </c>
      <c r="L3629" s="17">
        <v>0</v>
      </c>
      <c r="M3629" s="17">
        <v>0</v>
      </c>
      <c r="N3629" s="17">
        <v>0</v>
      </c>
    </row>
    <row r="3630" spans="2:14">
      <c r="B3630" s="15" t="s">
        <v>1177</v>
      </c>
      <c r="C3630" s="16">
        <v>39483</v>
      </c>
      <c r="D3630" s="15">
        <v>2008</v>
      </c>
      <c r="E3630" s="15"/>
      <c r="F3630" s="15" t="s">
        <v>963</v>
      </c>
      <c r="G3630" s="17"/>
      <c r="H3630" s="17"/>
      <c r="I3630" s="17"/>
      <c r="J3630" s="17"/>
      <c r="K3630" s="17">
        <v>960.93</v>
      </c>
      <c r="L3630" s="17">
        <v>960.93</v>
      </c>
      <c r="M3630" s="17">
        <v>960.93</v>
      </c>
      <c r="N3630" s="17">
        <v>960.93</v>
      </c>
    </row>
    <row r="3631" spans="2:14">
      <c r="B3631" s="15" t="s">
        <v>1178</v>
      </c>
      <c r="C3631" s="16">
        <v>39397</v>
      </c>
      <c r="D3631" s="15">
        <v>2007</v>
      </c>
      <c r="E3631" s="15"/>
      <c r="F3631" s="15" t="s">
        <v>961</v>
      </c>
      <c r="G3631" s="17"/>
      <c r="H3631" s="17"/>
      <c r="I3631" s="17"/>
      <c r="J3631" s="17"/>
      <c r="K3631" s="17">
        <v>1601.59</v>
      </c>
      <c r="L3631" s="17">
        <v>1601.59</v>
      </c>
      <c r="M3631" s="17">
        <v>1601.59</v>
      </c>
      <c r="N3631" s="17">
        <v>1601.59</v>
      </c>
    </row>
    <row r="3632" spans="2:14">
      <c r="B3632" s="15" t="s">
        <v>1178</v>
      </c>
      <c r="C3632" s="16">
        <v>39397</v>
      </c>
      <c r="D3632" s="15">
        <v>2007</v>
      </c>
      <c r="E3632" s="15"/>
      <c r="F3632" s="15" t="s">
        <v>962</v>
      </c>
      <c r="G3632" s="17"/>
      <c r="H3632" s="17"/>
      <c r="I3632" s="17"/>
      <c r="J3632" s="17"/>
      <c r="K3632" s="17">
        <v>0</v>
      </c>
      <c r="L3632" s="17">
        <v>0</v>
      </c>
      <c r="M3632" s="17">
        <v>0</v>
      </c>
      <c r="N3632" s="17">
        <v>0</v>
      </c>
    </row>
    <row r="3633" spans="2:14">
      <c r="B3633" s="15" t="s">
        <v>1178</v>
      </c>
      <c r="C3633" s="16">
        <v>39397</v>
      </c>
      <c r="D3633" s="15">
        <v>2007</v>
      </c>
      <c r="E3633" s="15"/>
      <c r="F3633" s="15" t="s">
        <v>963</v>
      </c>
      <c r="G3633" s="17"/>
      <c r="H3633" s="17"/>
      <c r="I3633" s="17"/>
      <c r="J3633" s="17"/>
      <c r="K3633" s="17">
        <v>1601.59</v>
      </c>
      <c r="L3633" s="17">
        <v>1601.59</v>
      </c>
      <c r="M3633" s="17">
        <v>1601.59</v>
      </c>
      <c r="N3633" s="17">
        <v>1601.59</v>
      </c>
    </row>
    <row r="3634" spans="2:14">
      <c r="B3634" s="15" t="s">
        <v>1179</v>
      </c>
      <c r="C3634" s="16">
        <v>39408</v>
      </c>
      <c r="D3634" s="15">
        <v>2007</v>
      </c>
      <c r="E3634" s="15"/>
      <c r="F3634" s="15" t="s">
        <v>961</v>
      </c>
      <c r="G3634" s="17"/>
      <c r="H3634" s="17"/>
      <c r="I3634" s="17"/>
      <c r="J3634" s="17"/>
      <c r="K3634" s="17">
        <v>1210.44</v>
      </c>
      <c r="L3634" s="17">
        <v>1210.44</v>
      </c>
      <c r="M3634" s="17">
        <v>1210.44</v>
      </c>
      <c r="N3634" s="17">
        <v>1210.44</v>
      </c>
    </row>
    <row r="3635" spans="2:14">
      <c r="B3635" s="15" t="s">
        <v>1179</v>
      </c>
      <c r="C3635" s="16">
        <v>39408</v>
      </c>
      <c r="D3635" s="15">
        <v>2007</v>
      </c>
      <c r="E3635" s="15"/>
      <c r="F3635" s="15" t="s">
        <v>962</v>
      </c>
      <c r="G3635" s="17"/>
      <c r="H3635" s="17"/>
      <c r="I3635" s="17"/>
      <c r="J3635" s="17"/>
      <c r="K3635" s="17">
        <v>0</v>
      </c>
      <c r="L3635" s="17">
        <v>0</v>
      </c>
      <c r="M3635" s="17">
        <v>0</v>
      </c>
      <c r="N3635" s="17">
        <v>0</v>
      </c>
    </row>
    <row r="3636" spans="2:14">
      <c r="B3636" s="15" t="s">
        <v>1179</v>
      </c>
      <c r="C3636" s="16">
        <v>39408</v>
      </c>
      <c r="D3636" s="15">
        <v>2007</v>
      </c>
      <c r="E3636" s="15"/>
      <c r="F3636" s="15" t="s">
        <v>963</v>
      </c>
      <c r="G3636" s="17"/>
      <c r="H3636" s="17"/>
      <c r="I3636" s="17"/>
      <c r="J3636" s="17"/>
      <c r="K3636" s="17">
        <v>1210.44</v>
      </c>
      <c r="L3636" s="17">
        <v>1210.44</v>
      </c>
      <c r="M3636" s="17">
        <v>1210.44</v>
      </c>
      <c r="N3636" s="17">
        <v>1210.44</v>
      </c>
    </row>
    <row r="3637" spans="2:14">
      <c r="B3637" s="15" t="s">
        <v>1180</v>
      </c>
      <c r="C3637" s="16">
        <v>39525</v>
      </c>
      <c r="D3637" s="15">
        <v>2008</v>
      </c>
      <c r="E3637" s="15"/>
      <c r="F3637" s="15" t="s">
        <v>961</v>
      </c>
      <c r="G3637" s="17"/>
      <c r="H3637" s="17"/>
      <c r="I3637" s="17"/>
      <c r="J3637" s="17"/>
      <c r="K3637" s="17">
        <v>0</v>
      </c>
      <c r="L3637" s="17">
        <v>0</v>
      </c>
      <c r="M3637" s="17">
        <v>0</v>
      </c>
      <c r="N3637" s="17">
        <v>755784.22</v>
      </c>
    </row>
    <row r="3638" spans="2:14">
      <c r="B3638" s="15" t="s">
        <v>1180</v>
      </c>
      <c r="C3638" s="16">
        <v>39525</v>
      </c>
      <c r="D3638" s="15">
        <v>2008</v>
      </c>
      <c r="E3638" s="15"/>
      <c r="F3638" s="15" t="s">
        <v>962</v>
      </c>
      <c r="G3638" s="17"/>
      <c r="H3638" s="17"/>
      <c r="I3638" s="17"/>
      <c r="J3638" s="17"/>
      <c r="K3638" s="17">
        <v>225843.5</v>
      </c>
      <c r="L3638" s="17">
        <v>225843.5</v>
      </c>
      <c r="M3638" s="17">
        <v>427500</v>
      </c>
      <c r="N3638" s="17">
        <v>0</v>
      </c>
    </row>
    <row r="3639" spans="2:14">
      <c r="B3639" s="15" t="s">
        <v>1180</v>
      </c>
      <c r="C3639" s="16">
        <v>39525</v>
      </c>
      <c r="D3639" s="15">
        <v>2008</v>
      </c>
      <c r="E3639" s="15"/>
      <c r="F3639" s="15" t="s">
        <v>963</v>
      </c>
      <c r="G3639" s="17"/>
      <c r="H3639" s="17"/>
      <c r="I3639" s="17"/>
      <c r="J3639" s="17"/>
      <c r="K3639" s="17">
        <v>232590.71</v>
      </c>
      <c r="L3639" s="17">
        <v>240673.28</v>
      </c>
      <c r="M3639" s="17">
        <v>452734.15</v>
      </c>
      <c r="N3639" s="17">
        <v>789245.2</v>
      </c>
    </row>
    <row r="3640" spans="2:14">
      <c r="B3640" s="15" t="s">
        <v>1181</v>
      </c>
      <c r="C3640" s="16">
        <v>39533</v>
      </c>
      <c r="D3640" s="15">
        <v>2008</v>
      </c>
      <c r="E3640" s="15"/>
      <c r="F3640" s="15" t="s">
        <v>961</v>
      </c>
      <c r="G3640" s="17"/>
      <c r="H3640" s="17"/>
      <c r="I3640" s="17"/>
      <c r="J3640" s="17"/>
      <c r="K3640" s="17">
        <v>0</v>
      </c>
      <c r="L3640" s="17">
        <v>0</v>
      </c>
      <c r="M3640" s="17">
        <v>0</v>
      </c>
      <c r="N3640" s="17">
        <v>0</v>
      </c>
    </row>
    <row r="3641" spans="2:14">
      <c r="B3641" s="15" t="s">
        <v>1181</v>
      </c>
      <c r="C3641" s="16">
        <v>39533</v>
      </c>
      <c r="D3641" s="15">
        <v>2008</v>
      </c>
      <c r="E3641" s="15"/>
      <c r="F3641" s="15" t="s">
        <v>962</v>
      </c>
      <c r="G3641" s="17"/>
      <c r="H3641" s="17"/>
      <c r="I3641" s="17"/>
      <c r="J3641" s="17"/>
      <c r="K3641" s="17">
        <v>0</v>
      </c>
      <c r="L3641" s="17">
        <v>0</v>
      </c>
      <c r="M3641" s="17">
        <v>0</v>
      </c>
      <c r="N3641" s="17">
        <v>0</v>
      </c>
    </row>
    <row r="3642" spans="2:14">
      <c r="B3642" s="15" t="s">
        <v>1181</v>
      </c>
      <c r="C3642" s="16">
        <v>39533</v>
      </c>
      <c r="D3642" s="15">
        <v>2008</v>
      </c>
      <c r="E3642" s="15"/>
      <c r="F3642" s="15" t="s">
        <v>963</v>
      </c>
      <c r="G3642" s="17"/>
      <c r="H3642" s="17"/>
      <c r="I3642" s="17"/>
      <c r="J3642" s="17"/>
      <c r="K3642" s="17">
        <v>0</v>
      </c>
      <c r="L3642" s="17">
        <v>0</v>
      </c>
      <c r="M3642" s="17">
        <v>0</v>
      </c>
      <c r="N3642" s="17">
        <v>0</v>
      </c>
    </row>
    <row r="3643" spans="2:14">
      <c r="B3643" s="15" t="s">
        <v>1182</v>
      </c>
      <c r="C3643" s="16">
        <v>39531</v>
      </c>
      <c r="D3643" s="15">
        <v>2008</v>
      </c>
      <c r="E3643" s="15"/>
      <c r="F3643" s="15" t="s">
        <v>961</v>
      </c>
      <c r="G3643" s="17"/>
      <c r="H3643" s="17"/>
      <c r="I3643" s="17"/>
      <c r="J3643" s="17"/>
      <c r="K3643" s="17">
        <v>0</v>
      </c>
      <c r="L3643" s="17">
        <v>0</v>
      </c>
      <c r="M3643" s="17">
        <v>0</v>
      </c>
      <c r="N3643" s="17">
        <v>0</v>
      </c>
    </row>
    <row r="3644" spans="2:14">
      <c r="B3644" s="15" t="s">
        <v>1182</v>
      </c>
      <c r="C3644" s="16">
        <v>39531</v>
      </c>
      <c r="D3644" s="15">
        <v>2008</v>
      </c>
      <c r="E3644" s="15"/>
      <c r="F3644" s="15" t="s">
        <v>962</v>
      </c>
      <c r="G3644" s="17"/>
      <c r="H3644" s="17"/>
      <c r="I3644" s="17"/>
      <c r="J3644" s="17"/>
      <c r="K3644" s="17">
        <v>0</v>
      </c>
      <c r="L3644" s="17">
        <v>0</v>
      </c>
      <c r="M3644" s="17">
        <v>0</v>
      </c>
      <c r="N3644" s="17">
        <v>0</v>
      </c>
    </row>
    <row r="3645" spans="2:14">
      <c r="B3645" s="15" t="s">
        <v>1182</v>
      </c>
      <c r="C3645" s="16">
        <v>39531</v>
      </c>
      <c r="D3645" s="15">
        <v>2008</v>
      </c>
      <c r="E3645" s="15"/>
      <c r="F3645" s="15" t="s">
        <v>963</v>
      </c>
      <c r="G3645" s="17"/>
      <c r="H3645" s="17"/>
      <c r="I3645" s="17"/>
      <c r="J3645" s="17"/>
      <c r="K3645" s="17">
        <v>0</v>
      </c>
      <c r="L3645" s="17">
        <v>2732.2</v>
      </c>
      <c r="M3645" s="17">
        <v>2732.2</v>
      </c>
      <c r="N3645" s="17">
        <v>2732.2</v>
      </c>
    </row>
    <row r="3646" spans="2:14">
      <c r="B3646" s="15" t="s">
        <v>1183</v>
      </c>
      <c r="C3646" s="16">
        <v>39506</v>
      </c>
      <c r="D3646" s="15">
        <v>2008</v>
      </c>
      <c r="E3646" s="15"/>
      <c r="F3646" s="15" t="s">
        <v>961</v>
      </c>
      <c r="G3646" s="17"/>
      <c r="H3646" s="17"/>
      <c r="I3646" s="17"/>
      <c r="J3646" s="17"/>
      <c r="K3646" s="17">
        <v>1642.78</v>
      </c>
      <c r="L3646" s="17">
        <v>1642.78</v>
      </c>
      <c r="M3646" s="17">
        <v>1642.78</v>
      </c>
      <c r="N3646" s="17">
        <v>1642.78</v>
      </c>
    </row>
    <row r="3647" spans="2:14">
      <c r="B3647" s="15" t="s">
        <v>1183</v>
      </c>
      <c r="C3647" s="16">
        <v>39506</v>
      </c>
      <c r="D3647" s="15">
        <v>2008</v>
      </c>
      <c r="E3647" s="15"/>
      <c r="F3647" s="15" t="s">
        <v>962</v>
      </c>
      <c r="G3647" s="17"/>
      <c r="H3647" s="17"/>
      <c r="I3647" s="17"/>
      <c r="J3647" s="17"/>
      <c r="K3647" s="17">
        <v>0</v>
      </c>
      <c r="L3647" s="17">
        <v>0</v>
      </c>
      <c r="M3647" s="17">
        <v>0</v>
      </c>
      <c r="N3647" s="17">
        <v>0</v>
      </c>
    </row>
    <row r="3648" spans="2:14">
      <c r="B3648" s="15" t="s">
        <v>1183</v>
      </c>
      <c r="C3648" s="16">
        <v>39506</v>
      </c>
      <c r="D3648" s="15">
        <v>2008</v>
      </c>
      <c r="E3648" s="15"/>
      <c r="F3648" s="15" t="s">
        <v>963</v>
      </c>
      <c r="G3648" s="17"/>
      <c r="H3648" s="17"/>
      <c r="I3648" s="17"/>
      <c r="J3648" s="17"/>
      <c r="K3648" s="17">
        <v>1642.78</v>
      </c>
      <c r="L3648" s="17">
        <v>1642.78</v>
      </c>
      <c r="M3648" s="17">
        <v>1642.78</v>
      </c>
      <c r="N3648" s="17">
        <v>1642.78</v>
      </c>
    </row>
    <row r="3649" spans="2:14">
      <c r="B3649" s="15" t="s">
        <v>1184</v>
      </c>
      <c r="C3649" s="16">
        <v>39455</v>
      </c>
      <c r="D3649" s="15">
        <v>2008</v>
      </c>
      <c r="E3649" s="15"/>
      <c r="F3649" s="15" t="s">
        <v>961</v>
      </c>
      <c r="G3649" s="17"/>
      <c r="H3649" s="17"/>
      <c r="I3649" s="17"/>
      <c r="J3649" s="17"/>
      <c r="K3649" s="17">
        <v>1837.68</v>
      </c>
      <c r="L3649" s="17">
        <v>1837.68</v>
      </c>
      <c r="M3649" s="17">
        <v>1837.68</v>
      </c>
      <c r="N3649" s="17">
        <v>1837.68</v>
      </c>
    </row>
    <row r="3650" spans="2:14">
      <c r="B3650" s="15" t="s">
        <v>1184</v>
      </c>
      <c r="C3650" s="16">
        <v>39455</v>
      </c>
      <c r="D3650" s="15">
        <v>2008</v>
      </c>
      <c r="E3650" s="15"/>
      <c r="F3650" s="15" t="s">
        <v>962</v>
      </c>
      <c r="G3650" s="17"/>
      <c r="H3650" s="17"/>
      <c r="I3650" s="17"/>
      <c r="J3650" s="17"/>
      <c r="K3650" s="17">
        <v>0</v>
      </c>
      <c r="L3650" s="17">
        <v>0</v>
      </c>
      <c r="M3650" s="17">
        <v>0</v>
      </c>
      <c r="N3650" s="17">
        <v>0</v>
      </c>
    </row>
    <row r="3651" spans="2:14">
      <c r="B3651" s="15" t="s">
        <v>1184</v>
      </c>
      <c r="C3651" s="16">
        <v>39455</v>
      </c>
      <c r="D3651" s="15">
        <v>2008</v>
      </c>
      <c r="E3651" s="15"/>
      <c r="F3651" s="15" t="s">
        <v>963</v>
      </c>
      <c r="G3651" s="17"/>
      <c r="H3651" s="17"/>
      <c r="I3651" s="17"/>
      <c r="J3651" s="17"/>
      <c r="K3651" s="17">
        <v>1837.68</v>
      </c>
      <c r="L3651" s="17">
        <v>1837.68</v>
      </c>
      <c r="M3651" s="17">
        <v>1837.68</v>
      </c>
      <c r="N3651" s="17">
        <v>1837.68</v>
      </c>
    </row>
    <row r="3652" spans="2:14">
      <c r="B3652" s="15" t="s">
        <v>1185</v>
      </c>
      <c r="C3652" s="16">
        <v>39469</v>
      </c>
      <c r="D3652" s="15">
        <v>2008</v>
      </c>
      <c r="E3652" s="15"/>
      <c r="F3652" s="15" t="s">
        <v>961</v>
      </c>
      <c r="G3652" s="17"/>
      <c r="H3652" s="17"/>
      <c r="I3652" s="17"/>
      <c r="J3652" s="17"/>
      <c r="K3652" s="17">
        <v>2200.91</v>
      </c>
      <c r="L3652" s="17">
        <v>2200.91</v>
      </c>
      <c r="M3652" s="17">
        <v>2200.91</v>
      </c>
      <c r="N3652" s="17">
        <v>2200.91</v>
      </c>
    </row>
    <row r="3653" spans="2:14">
      <c r="B3653" s="15" t="s">
        <v>1185</v>
      </c>
      <c r="C3653" s="16">
        <v>39469</v>
      </c>
      <c r="D3653" s="15">
        <v>2008</v>
      </c>
      <c r="E3653" s="15"/>
      <c r="F3653" s="15" t="s">
        <v>962</v>
      </c>
      <c r="G3653" s="17"/>
      <c r="H3653" s="17"/>
      <c r="I3653" s="17"/>
      <c r="J3653" s="17"/>
      <c r="K3653" s="17">
        <v>0</v>
      </c>
      <c r="L3653" s="17">
        <v>0</v>
      </c>
      <c r="M3653" s="17">
        <v>0</v>
      </c>
      <c r="N3653" s="17">
        <v>0</v>
      </c>
    </row>
    <row r="3654" spans="2:14">
      <c r="B3654" s="15" t="s">
        <v>1185</v>
      </c>
      <c r="C3654" s="16">
        <v>39469</v>
      </c>
      <c r="D3654" s="15">
        <v>2008</v>
      </c>
      <c r="E3654" s="15"/>
      <c r="F3654" s="15" t="s">
        <v>963</v>
      </c>
      <c r="G3654" s="17"/>
      <c r="H3654" s="17"/>
      <c r="I3654" s="17"/>
      <c r="J3654" s="17"/>
      <c r="K3654" s="17">
        <v>2200.91</v>
      </c>
      <c r="L3654" s="17">
        <v>2200.91</v>
      </c>
      <c r="M3654" s="17">
        <v>2200.91</v>
      </c>
      <c r="N3654" s="17">
        <v>2200.91</v>
      </c>
    </row>
    <row r="3655" spans="2:14">
      <c r="B3655" s="15" t="s">
        <v>1186</v>
      </c>
      <c r="C3655" s="16">
        <v>39492</v>
      </c>
      <c r="D3655" s="15">
        <v>2008</v>
      </c>
      <c r="E3655" s="15"/>
      <c r="F3655" s="15" t="s">
        <v>961</v>
      </c>
      <c r="G3655" s="17"/>
      <c r="H3655" s="17"/>
      <c r="I3655" s="17"/>
      <c r="J3655" s="17"/>
      <c r="K3655" s="17">
        <v>1142.9100000000001</v>
      </c>
      <c r="L3655" s="17">
        <v>1142.9100000000001</v>
      </c>
      <c r="M3655" s="17">
        <v>1142.9100000000001</v>
      </c>
      <c r="N3655" s="17">
        <v>1142.9100000000001</v>
      </c>
    </row>
    <row r="3656" spans="2:14">
      <c r="B3656" s="15" t="s">
        <v>1186</v>
      </c>
      <c r="C3656" s="16">
        <v>39492</v>
      </c>
      <c r="D3656" s="15">
        <v>2008</v>
      </c>
      <c r="E3656" s="15"/>
      <c r="F3656" s="15" t="s">
        <v>962</v>
      </c>
      <c r="G3656" s="17"/>
      <c r="H3656" s="17"/>
      <c r="I3656" s="17"/>
      <c r="J3656" s="17"/>
      <c r="K3656" s="17">
        <v>0</v>
      </c>
      <c r="L3656" s="17">
        <v>0</v>
      </c>
      <c r="M3656" s="17">
        <v>0</v>
      </c>
      <c r="N3656" s="17">
        <v>0</v>
      </c>
    </row>
    <row r="3657" spans="2:14">
      <c r="B3657" s="15" t="s">
        <v>1186</v>
      </c>
      <c r="C3657" s="16">
        <v>39492</v>
      </c>
      <c r="D3657" s="15">
        <v>2008</v>
      </c>
      <c r="E3657" s="15"/>
      <c r="F3657" s="15" t="s">
        <v>963</v>
      </c>
      <c r="G3657" s="17"/>
      <c r="H3657" s="17"/>
      <c r="I3657" s="17"/>
      <c r="J3657" s="17"/>
      <c r="K3657" s="17">
        <v>1142.9100000000001</v>
      </c>
      <c r="L3657" s="17">
        <v>1142.9100000000001</v>
      </c>
      <c r="M3657" s="17">
        <v>1142.9100000000001</v>
      </c>
      <c r="N3657" s="17">
        <v>1142.9100000000001</v>
      </c>
    </row>
    <row r="3658" spans="2:14">
      <c r="B3658" s="15" t="s">
        <v>1187</v>
      </c>
      <c r="C3658" s="16">
        <v>39501</v>
      </c>
      <c r="D3658" s="15">
        <v>2008</v>
      </c>
      <c r="E3658" s="15"/>
      <c r="F3658" s="15" t="s">
        <v>961</v>
      </c>
      <c r="G3658" s="17"/>
      <c r="H3658" s="17"/>
      <c r="I3658" s="17"/>
      <c r="J3658" s="17"/>
      <c r="K3658" s="17">
        <v>19.87</v>
      </c>
      <c r="L3658" s="17">
        <v>19.87</v>
      </c>
      <c r="M3658" s="17">
        <v>19.87</v>
      </c>
      <c r="N3658" s="17">
        <v>19.87</v>
      </c>
    </row>
    <row r="3659" spans="2:14">
      <c r="B3659" s="15" t="s">
        <v>1187</v>
      </c>
      <c r="C3659" s="16">
        <v>39501</v>
      </c>
      <c r="D3659" s="15">
        <v>2008</v>
      </c>
      <c r="E3659" s="15"/>
      <c r="F3659" s="15" t="s">
        <v>962</v>
      </c>
      <c r="G3659" s="17"/>
      <c r="H3659" s="17"/>
      <c r="I3659" s="17"/>
      <c r="J3659" s="17"/>
      <c r="K3659" s="17">
        <v>0</v>
      </c>
      <c r="L3659" s="17">
        <v>0</v>
      </c>
      <c r="M3659" s="17">
        <v>0</v>
      </c>
      <c r="N3659" s="17">
        <v>0</v>
      </c>
    </row>
    <row r="3660" spans="2:14">
      <c r="B3660" s="15" t="s">
        <v>1187</v>
      </c>
      <c r="C3660" s="16">
        <v>39501</v>
      </c>
      <c r="D3660" s="15">
        <v>2008</v>
      </c>
      <c r="E3660" s="15"/>
      <c r="F3660" s="15" t="s">
        <v>963</v>
      </c>
      <c r="G3660" s="17"/>
      <c r="H3660" s="17"/>
      <c r="I3660" s="17"/>
      <c r="J3660" s="17"/>
      <c r="K3660" s="17">
        <v>19.87</v>
      </c>
      <c r="L3660" s="17">
        <v>19.87</v>
      </c>
      <c r="M3660" s="17">
        <v>19.87</v>
      </c>
      <c r="N3660" s="17">
        <v>19.87</v>
      </c>
    </row>
    <row r="3661" spans="2:14">
      <c r="B3661" s="15" t="s">
        <v>1188</v>
      </c>
      <c r="C3661" s="16">
        <v>39519</v>
      </c>
      <c r="D3661" s="15">
        <v>2008</v>
      </c>
      <c r="E3661" s="15"/>
      <c r="F3661" s="15" t="s">
        <v>961</v>
      </c>
      <c r="G3661" s="17"/>
      <c r="H3661" s="17"/>
      <c r="I3661" s="17"/>
      <c r="J3661" s="17"/>
      <c r="K3661" s="17">
        <v>7045.73</v>
      </c>
      <c r="L3661" s="17">
        <v>7045.73</v>
      </c>
      <c r="M3661" s="17">
        <v>7045.73</v>
      </c>
      <c r="N3661" s="17">
        <v>7045.73</v>
      </c>
    </row>
    <row r="3662" spans="2:14">
      <c r="B3662" s="15" t="s">
        <v>1188</v>
      </c>
      <c r="C3662" s="16">
        <v>39519</v>
      </c>
      <c r="D3662" s="15">
        <v>2008</v>
      </c>
      <c r="E3662" s="15"/>
      <c r="F3662" s="15" t="s">
        <v>962</v>
      </c>
      <c r="G3662" s="17"/>
      <c r="H3662" s="17"/>
      <c r="I3662" s="17"/>
      <c r="J3662" s="17"/>
      <c r="K3662" s="17">
        <v>0.01</v>
      </c>
      <c r="L3662" s="17">
        <v>0.01</v>
      </c>
      <c r="M3662" s="17">
        <v>0.01</v>
      </c>
      <c r="N3662" s="17">
        <v>0.01</v>
      </c>
    </row>
    <row r="3663" spans="2:14">
      <c r="B3663" s="15" t="s">
        <v>1188</v>
      </c>
      <c r="C3663" s="16">
        <v>39519</v>
      </c>
      <c r="D3663" s="15">
        <v>2008</v>
      </c>
      <c r="E3663" s="15"/>
      <c r="F3663" s="15" t="s">
        <v>963</v>
      </c>
      <c r="G3663" s="17"/>
      <c r="H3663" s="17"/>
      <c r="I3663" s="17"/>
      <c r="J3663" s="17"/>
      <c r="K3663" s="17">
        <v>7045.74</v>
      </c>
      <c r="L3663" s="17">
        <v>7045.74</v>
      </c>
      <c r="M3663" s="17">
        <v>7045.74</v>
      </c>
      <c r="N3663" s="17">
        <v>7045.74</v>
      </c>
    </row>
    <row r="3664" spans="2:14">
      <c r="B3664" s="15" t="s">
        <v>1189</v>
      </c>
      <c r="C3664" s="16">
        <v>39546</v>
      </c>
      <c r="D3664" s="15">
        <v>2008</v>
      </c>
      <c r="E3664" s="15"/>
      <c r="F3664" s="15" t="s">
        <v>961</v>
      </c>
      <c r="G3664" s="17"/>
      <c r="H3664" s="17"/>
      <c r="I3664" s="17"/>
      <c r="J3664" s="17"/>
      <c r="K3664" s="17">
        <v>0</v>
      </c>
      <c r="L3664" s="17">
        <v>0</v>
      </c>
      <c r="M3664" s="17">
        <v>0</v>
      </c>
      <c r="N3664" s="17">
        <v>0</v>
      </c>
    </row>
    <row r="3665" spans="2:14">
      <c r="B3665" s="15" t="s">
        <v>1189</v>
      </c>
      <c r="C3665" s="16">
        <v>39546</v>
      </c>
      <c r="D3665" s="15">
        <v>2008</v>
      </c>
      <c r="E3665" s="15"/>
      <c r="F3665" s="15" t="s">
        <v>962</v>
      </c>
      <c r="G3665" s="17"/>
      <c r="H3665" s="17"/>
      <c r="I3665" s="17"/>
      <c r="J3665" s="17"/>
      <c r="K3665" s="17">
        <v>142500</v>
      </c>
      <c r="L3665" s="17">
        <v>0</v>
      </c>
      <c r="M3665" s="17">
        <v>0</v>
      </c>
      <c r="N3665" s="17">
        <v>0</v>
      </c>
    </row>
    <row r="3666" spans="2:14">
      <c r="B3666" s="15" t="s">
        <v>1189</v>
      </c>
      <c r="C3666" s="16">
        <v>39546</v>
      </c>
      <c r="D3666" s="15">
        <v>2008</v>
      </c>
      <c r="E3666" s="15"/>
      <c r="F3666" s="15" t="s">
        <v>963</v>
      </c>
      <c r="G3666" s="17"/>
      <c r="H3666" s="17"/>
      <c r="I3666" s="17"/>
      <c r="J3666" s="17"/>
      <c r="K3666" s="17">
        <v>147572.51999999999</v>
      </c>
      <c r="L3666" s="17">
        <v>8120.14</v>
      </c>
      <c r="M3666" s="17">
        <v>8120.14</v>
      </c>
      <c r="N3666" s="17">
        <v>8120.14</v>
      </c>
    </row>
    <row r="3667" spans="2:14">
      <c r="B3667" s="15" t="s">
        <v>1190</v>
      </c>
      <c r="C3667" s="16">
        <v>39414</v>
      </c>
      <c r="D3667" s="15">
        <v>2007</v>
      </c>
      <c r="E3667" s="15"/>
      <c r="F3667" s="15" t="s">
        <v>961</v>
      </c>
      <c r="G3667" s="17"/>
      <c r="H3667" s="17"/>
      <c r="I3667" s="17"/>
      <c r="J3667" s="17"/>
      <c r="K3667" s="17">
        <v>401.19</v>
      </c>
      <c r="L3667" s="17">
        <v>401.19</v>
      </c>
      <c r="M3667" s="17">
        <v>401.19</v>
      </c>
      <c r="N3667" s="17">
        <v>401.19</v>
      </c>
    </row>
    <row r="3668" spans="2:14">
      <c r="B3668" s="15" t="s">
        <v>1190</v>
      </c>
      <c r="C3668" s="16">
        <v>39414</v>
      </c>
      <c r="D3668" s="15">
        <v>2007</v>
      </c>
      <c r="E3668" s="15"/>
      <c r="F3668" s="15" t="s">
        <v>962</v>
      </c>
      <c r="G3668" s="17"/>
      <c r="H3668" s="17"/>
      <c r="I3668" s="17"/>
      <c r="J3668" s="17"/>
      <c r="K3668" s="17">
        <v>0</v>
      </c>
      <c r="L3668" s="17">
        <v>0</v>
      </c>
      <c r="M3668" s="17">
        <v>0</v>
      </c>
      <c r="N3668" s="17">
        <v>0</v>
      </c>
    </row>
    <row r="3669" spans="2:14">
      <c r="B3669" s="15" t="s">
        <v>1190</v>
      </c>
      <c r="C3669" s="16">
        <v>39414</v>
      </c>
      <c r="D3669" s="15">
        <v>2007</v>
      </c>
      <c r="E3669" s="15"/>
      <c r="F3669" s="15" t="s">
        <v>963</v>
      </c>
      <c r="G3669" s="17"/>
      <c r="H3669" s="17"/>
      <c r="I3669" s="17"/>
      <c r="J3669" s="17"/>
      <c r="K3669" s="17">
        <v>377</v>
      </c>
      <c r="L3669" s="17">
        <v>377</v>
      </c>
      <c r="M3669" s="17">
        <v>377</v>
      </c>
      <c r="N3669" s="17">
        <v>377</v>
      </c>
    </row>
    <row r="3670" spans="2:14">
      <c r="B3670" s="15" t="s">
        <v>1191</v>
      </c>
      <c r="C3670" s="16">
        <v>39438</v>
      </c>
      <c r="D3670" s="15">
        <v>2007</v>
      </c>
      <c r="E3670" s="15"/>
      <c r="F3670" s="15" t="s">
        <v>961</v>
      </c>
      <c r="G3670" s="17"/>
      <c r="H3670" s="17"/>
      <c r="I3670" s="17"/>
      <c r="J3670" s="17"/>
      <c r="K3670" s="17">
        <v>1937.47</v>
      </c>
      <c r="L3670" s="17">
        <v>1937.47</v>
      </c>
      <c r="M3670" s="17">
        <v>1937.47</v>
      </c>
      <c r="N3670" s="17">
        <v>1937.47</v>
      </c>
    </row>
    <row r="3671" spans="2:14">
      <c r="B3671" s="15" t="s">
        <v>1191</v>
      </c>
      <c r="C3671" s="16">
        <v>39438</v>
      </c>
      <c r="D3671" s="15">
        <v>2007</v>
      </c>
      <c r="E3671" s="15"/>
      <c r="F3671" s="15" t="s">
        <v>962</v>
      </c>
      <c r="G3671" s="17"/>
      <c r="H3671" s="17"/>
      <c r="I3671" s="17"/>
      <c r="J3671" s="17"/>
      <c r="K3671" s="17">
        <v>0</v>
      </c>
      <c r="L3671" s="17">
        <v>0</v>
      </c>
      <c r="M3671" s="17">
        <v>0</v>
      </c>
      <c r="N3671" s="17">
        <v>0</v>
      </c>
    </row>
    <row r="3672" spans="2:14">
      <c r="B3672" s="15" t="s">
        <v>1191</v>
      </c>
      <c r="C3672" s="16">
        <v>39438</v>
      </c>
      <c r="D3672" s="15">
        <v>2007</v>
      </c>
      <c r="E3672" s="15"/>
      <c r="F3672" s="15" t="s">
        <v>963</v>
      </c>
      <c r="G3672" s="17"/>
      <c r="H3672" s="17"/>
      <c r="I3672" s="17"/>
      <c r="J3672" s="17"/>
      <c r="K3672" s="17">
        <v>1937.47</v>
      </c>
      <c r="L3672" s="17">
        <v>1937.47</v>
      </c>
      <c r="M3672" s="17">
        <v>1937.47</v>
      </c>
      <c r="N3672" s="17">
        <v>1937.47</v>
      </c>
    </row>
    <row r="3673" spans="2:14">
      <c r="B3673" s="15" t="s">
        <v>1192</v>
      </c>
      <c r="C3673" s="16">
        <v>39489</v>
      </c>
      <c r="D3673" s="15">
        <v>2008</v>
      </c>
      <c r="E3673" s="15"/>
      <c r="F3673" s="15" t="s">
        <v>961</v>
      </c>
      <c r="G3673" s="17"/>
      <c r="H3673" s="17"/>
      <c r="I3673" s="17"/>
      <c r="J3673" s="17"/>
      <c r="K3673" s="17">
        <v>1642.78</v>
      </c>
      <c r="L3673" s="17">
        <v>1642.78</v>
      </c>
      <c r="M3673" s="17">
        <v>1642.78</v>
      </c>
      <c r="N3673" s="17">
        <v>1642.78</v>
      </c>
    </row>
    <row r="3674" spans="2:14">
      <c r="B3674" s="15" t="s">
        <v>1192</v>
      </c>
      <c r="C3674" s="16">
        <v>39489</v>
      </c>
      <c r="D3674" s="15">
        <v>2008</v>
      </c>
      <c r="E3674" s="15"/>
      <c r="F3674" s="15" t="s">
        <v>962</v>
      </c>
      <c r="G3674" s="17"/>
      <c r="H3674" s="17"/>
      <c r="I3674" s="17"/>
      <c r="J3674" s="17"/>
      <c r="K3674" s="17">
        <v>0</v>
      </c>
      <c r="L3674" s="17">
        <v>0</v>
      </c>
      <c r="M3674" s="17">
        <v>0</v>
      </c>
      <c r="N3674" s="17">
        <v>0</v>
      </c>
    </row>
    <row r="3675" spans="2:14">
      <c r="B3675" s="15" t="s">
        <v>1192</v>
      </c>
      <c r="C3675" s="16">
        <v>39489</v>
      </c>
      <c r="D3675" s="15">
        <v>2008</v>
      </c>
      <c r="E3675" s="15"/>
      <c r="F3675" s="15" t="s">
        <v>963</v>
      </c>
      <c r="G3675" s="17"/>
      <c r="H3675" s="17"/>
      <c r="I3675" s="17"/>
      <c r="J3675" s="17"/>
      <c r="K3675" s="17">
        <v>1642.78</v>
      </c>
      <c r="L3675" s="17">
        <v>1642.78</v>
      </c>
      <c r="M3675" s="17">
        <v>1642.78</v>
      </c>
      <c r="N3675" s="17">
        <v>1642.78</v>
      </c>
    </row>
    <row r="3676" spans="2:14">
      <c r="B3676" s="15" t="s">
        <v>1193</v>
      </c>
      <c r="C3676" s="16">
        <v>39538</v>
      </c>
      <c r="D3676" s="15">
        <v>2008</v>
      </c>
      <c r="E3676" s="15"/>
      <c r="F3676" s="15" t="s">
        <v>961</v>
      </c>
      <c r="G3676" s="17"/>
      <c r="H3676" s="17"/>
      <c r="I3676" s="17"/>
      <c r="J3676" s="17"/>
      <c r="K3676" s="17">
        <v>0</v>
      </c>
      <c r="L3676" s="17">
        <v>0</v>
      </c>
      <c r="M3676" s="17">
        <v>0</v>
      </c>
      <c r="N3676" s="17">
        <v>0</v>
      </c>
    </row>
    <row r="3677" spans="2:14">
      <c r="B3677" s="15" t="s">
        <v>1193</v>
      </c>
      <c r="C3677" s="16">
        <v>39538</v>
      </c>
      <c r="D3677" s="15">
        <v>2008</v>
      </c>
      <c r="E3677" s="15"/>
      <c r="F3677" s="15" t="s">
        <v>962</v>
      </c>
      <c r="G3677" s="17"/>
      <c r="H3677" s="17"/>
      <c r="I3677" s="17"/>
      <c r="J3677" s="17"/>
      <c r="K3677" s="17">
        <v>0</v>
      </c>
      <c r="L3677" s="17">
        <v>0</v>
      </c>
      <c r="M3677" s="17">
        <v>0</v>
      </c>
      <c r="N3677" s="17">
        <v>0</v>
      </c>
    </row>
    <row r="3678" spans="2:14">
      <c r="B3678" s="15" t="s">
        <v>1193</v>
      </c>
      <c r="C3678" s="16">
        <v>39538</v>
      </c>
      <c r="D3678" s="15">
        <v>2008</v>
      </c>
      <c r="E3678" s="15"/>
      <c r="F3678" s="15" t="s">
        <v>963</v>
      </c>
      <c r="G3678" s="17"/>
      <c r="H3678" s="17"/>
      <c r="I3678" s="17"/>
      <c r="J3678" s="17"/>
      <c r="K3678" s="17">
        <v>4014.88</v>
      </c>
      <c r="L3678" s="17">
        <v>4179.5200000000004</v>
      </c>
      <c r="M3678" s="17">
        <v>4179.5200000000004</v>
      </c>
      <c r="N3678" s="17">
        <v>4179.5200000000004</v>
      </c>
    </row>
    <row r="3679" spans="2:14">
      <c r="B3679" s="15" t="s">
        <v>1194</v>
      </c>
      <c r="C3679" s="16">
        <v>39539</v>
      </c>
      <c r="D3679" s="15">
        <v>2008</v>
      </c>
      <c r="E3679" s="15"/>
      <c r="F3679" s="15" t="s">
        <v>961</v>
      </c>
      <c r="G3679" s="17"/>
      <c r="H3679" s="17"/>
      <c r="I3679" s="17"/>
      <c r="J3679" s="17"/>
      <c r="K3679" s="17">
        <v>806.68</v>
      </c>
      <c r="L3679" s="17">
        <v>806.68</v>
      </c>
      <c r="M3679" s="17">
        <v>806.68</v>
      </c>
      <c r="N3679" s="17">
        <v>806.68</v>
      </c>
    </row>
    <row r="3680" spans="2:14">
      <c r="B3680" s="15" t="s">
        <v>1194</v>
      </c>
      <c r="C3680" s="16">
        <v>39539</v>
      </c>
      <c r="D3680" s="15">
        <v>2008</v>
      </c>
      <c r="E3680" s="15"/>
      <c r="F3680" s="15" t="s">
        <v>962</v>
      </c>
      <c r="G3680" s="17"/>
      <c r="H3680" s="17"/>
      <c r="I3680" s="17"/>
      <c r="J3680" s="17"/>
      <c r="K3680" s="17">
        <v>0</v>
      </c>
      <c r="L3680" s="17">
        <v>0</v>
      </c>
      <c r="M3680" s="17">
        <v>0</v>
      </c>
      <c r="N3680" s="17">
        <v>0</v>
      </c>
    </row>
    <row r="3681" spans="2:14">
      <c r="B3681" s="15" t="s">
        <v>1194</v>
      </c>
      <c r="C3681" s="16">
        <v>39539</v>
      </c>
      <c r="D3681" s="15">
        <v>2008</v>
      </c>
      <c r="E3681" s="15"/>
      <c r="F3681" s="15" t="s">
        <v>963</v>
      </c>
      <c r="G3681" s="17"/>
      <c r="H3681" s="17"/>
      <c r="I3681" s="17"/>
      <c r="J3681" s="17"/>
      <c r="K3681" s="17">
        <v>806.68</v>
      </c>
      <c r="L3681" s="17">
        <v>806.68</v>
      </c>
      <c r="M3681" s="17">
        <v>806.68</v>
      </c>
      <c r="N3681" s="17">
        <v>806.68</v>
      </c>
    </row>
    <row r="3682" spans="2:14">
      <c r="B3682" s="15" t="s">
        <v>1195</v>
      </c>
      <c r="C3682" s="16">
        <v>39487</v>
      </c>
      <c r="D3682" s="15">
        <v>2008</v>
      </c>
      <c r="E3682" s="15"/>
      <c r="F3682" s="15" t="s">
        <v>961</v>
      </c>
      <c r="G3682" s="17"/>
      <c r="H3682" s="17"/>
      <c r="I3682" s="17"/>
      <c r="J3682" s="17"/>
      <c r="K3682" s="17">
        <v>1914.99</v>
      </c>
      <c r="L3682" s="17">
        <v>1914.99</v>
      </c>
      <c r="M3682" s="17">
        <v>1914.99</v>
      </c>
      <c r="N3682" s="17">
        <v>1914.99</v>
      </c>
    </row>
    <row r="3683" spans="2:14">
      <c r="B3683" s="15" t="s">
        <v>1195</v>
      </c>
      <c r="C3683" s="16">
        <v>39487</v>
      </c>
      <c r="D3683" s="15">
        <v>2008</v>
      </c>
      <c r="E3683" s="15"/>
      <c r="F3683" s="15" t="s">
        <v>962</v>
      </c>
      <c r="G3683" s="17"/>
      <c r="H3683" s="17"/>
      <c r="I3683" s="17"/>
      <c r="J3683" s="17"/>
      <c r="K3683" s="17">
        <v>0</v>
      </c>
      <c r="L3683" s="17">
        <v>0</v>
      </c>
      <c r="M3683" s="17">
        <v>0</v>
      </c>
      <c r="N3683" s="17">
        <v>0</v>
      </c>
    </row>
    <row r="3684" spans="2:14">
      <c r="B3684" s="15" t="s">
        <v>1195</v>
      </c>
      <c r="C3684" s="16">
        <v>39487</v>
      </c>
      <c r="D3684" s="15">
        <v>2008</v>
      </c>
      <c r="E3684" s="15"/>
      <c r="F3684" s="15" t="s">
        <v>963</v>
      </c>
      <c r="G3684" s="17"/>
      <c r="H3684" s="17"/>
      <c r="I3684" s="17"/>
      <c r="J3684" s="17"/>
      <c r="K3684" s="17">
        <v>1914.99</v>
      </c>
      <c r="L3684" s="17">
        <v>1914.99</v>
      </c>
      <c r="M3684" s="17">
        <v>1914.99</v>
      </c>
      <c r="N3684" s="17">
        <v>1914.99</v>
      </c>
    </row>
    <row r="3685" spans="2:14">
      <c r="B3685" s="15" t="s">
        <v>1196</v>
      </c>
      <c r="C3685" s="16">
        <v>39507</v>
      </c>
      <c r="D3685" s="15">
        <v>2008</v>
      </c>
      <c r="E3685" s="15"/>
      <c r="F3685" s="15" t="s">
        <v>961</v>
      </c>
      <c r="G3685" s="17"/>
      <c r="H3685" s="17"/>
      <c r="I3685" s="17"/>
      <c r="J3685" s="17"/>
      <c r="K3685" s="17">
        <v>1510.48</v>
      </c>
      <c r="L3685" s="17">
        <v>1510.48</v>
      </c>
      <c r="M3685" s="17">
        <v>1510.48</v>
      </c>
      <c r="N3685" s="17">
        <v>1510.48</v>
      </c>
    </row>
    <row r="3686" spans="2:14">
      <c r="B3686" s="15" t="s">
        <v>1196</v>
      </c>
      <c r="C3686" s="16">
        <v>39507</v>
      </c>
      <c r="D3686" s="15">
        <v>2008</v>
      </c>
      <c r="E3686" s="15"/>
      <c r="F3686" s="15" t="s">
        <v>962</v>
      </c>
      <c r="G3686" s="17"/>
      <c r="H3686" s="17"/>
      <c r="I3686" s="17"/>
      <c r="J3686" s="17"/>
      <c r="K3686" s="17">
        <v>0</v>
      </c>
      <c r="L3686" s="17">
        <v>0</v>
      </c>
      <c r="M3686" s="17">
        <v>0</v>
      </c>
      <c r="N3686" s="17">
        <v>0</v>
      </c>
    </row>
    <row r="3687" spans="2:14">
      <c r="B3687" s="15" t="s">
        <v>1196</v>
      </c>
      <c r="C3687" s="16">
        <v>39507</v>
      </c>
      <c r="D3687" s="15">
        <v>2008</v>
      </c>
      <c r="E3687" s="15"/>
      <c r="F3687" s="15" t="s">
        <v>963</v>
      </c>
      <c r="G3687" s="17"/>
      <c r="H3687" s="17"/>
      <c r="I3687" s="17"/>
      <c r="J3687" s="17"/>
      <c r="K3687" s="17">
        <v>1510.48</v>
      </c>
      <c r="L3687" s="17">
        <v>1510.48</v>
      </c>
      <c r="M3687" s="17">
        <v>1510.48</v>
      </c>
      <c r="N3687" s="17">
        <v>1510.48</v>
      </c>
    </row>
    <row r="3688" spans="2:14">
      <c r="B3688" s="15" t="s">
        <v>1197</v>
      </c>
      <c r="C3688" s="16">
        <v>39540</v>
      </c>
      <c r="D3688" s="15">
        <v>2008</v>
      </c>
      <c r="E3688" s="15"/>
      <c r="F3688" s="15" t="s">
        <v>961</v>
      </c>
      <c r="G3688" s="17"/>
      <c r="H3688" s="17"/>
      <c r="I3688" s="17"/>
      <c r="J3688" s="17"/>
      <c r="K3688" s="17">
        <v>895.42</v>
      </c>
      <c r="L3688" s="17">
        <v>895.42</v>
      </c>
      <c r="M3688" s="17">
        <v>895.42</v>
      </c>
      <c r="N3688" s="17">
        <v>895.42</v>
      </c>
    </row>
    <row r="3689" spans="2:14">
      <c r="B3689" s="15" t="s">
        <v>1197</v>
      </c>
      <c r="C3689" s="16">
        <v>39540</v>
      </c>
      <c r="D3689" s="15">
        <v>2008</v>
      </c>
      <c r="E3689" s="15"/>
      <c r="F3689" s="15" t="s">
        <v>962</v>
      </c>
      <c r="G3689" s="17"/>
      <c r="H3689" s="17"/>
      <c r="I3689" s="17"/>
      <c r="J3689" s="17"/>
      <c r="K3689" s="17">
        <v>0</v>
      </c>
      <c r="L3689" s="17">
        <v>0</v>
      </c>
      <c r="M3689" s="17">
        <v>0</v>
      </c>
      <c r="N3689" s="17">
        <v>0</v>
      </c>
    </row>
    <row r="3690" spans="2:14">
      <c r="B3690" s="15" t="s">
        <v>1197</v>
      </c>
      <c r="C3690" s="16">
        <v>39540</v>
      </c>
      <c r="D3690" s="15">
        <v>2008</v>
      </c>
      <c r="E3690" s="15"/>
      <c r="F3690" s="15" t="s">
        <v>963</v>
      </c>
      <c r="G3690" s="17"/>
      <c r="H3690" s="17"/>
      <c r="I3690" s="17"/>
      <c r="J3690" s="17"/>
      <c r="K3690" s="17">
        <v>895.42</v>
      </c>
      <c r="L3690" s="17">
        <v>895.42</v>
      </c>
      <c r="M3690" s="17">
        <v>895.42</v>
      </c>
      <c r="N3690" s="17">
        <v>895.42</v>
      </c>
    </row>
    <row r="3691" spans="2:14">
      <c r="B3691" s="15" t="s">
        <v>1198</v>
      </c>
      <c r="C3691" s="16">
        <v>39553</v>
      </c>
      <c r="D3691" s="15">
        <v>2008</v>
      </c>
      <c r="E3691" s="15"/>
      <c r="F3691" s="15" t="s">
        <v>961</v>
      </c>
      <c r="G3691" s="17"/>
      <c r="H3691" s="17"/>
      <c r="I3691" s="17"/>
      <c r="J3691" s="17"/>
      <c r="K3691" s="17">
        <v>0</v>
      </c>
      <c r="L3691" s="17">
        <v>0</v>
      </c>
      <c r="M3691" s="17">
        <v>0</v>
      </c>
      <c r="N3691" s="17">
        <v>0</v>
      </c>
    </row>
    <row r="3692" spans="2:14">
      <c r="B3692" s="15" t="s">
        <v>1198</v>
      </c>
      <c r="C3692" s="16">
        <v>39553</v>
      </c>
      <c r="D3692" s="15">
        <v>2008</v>
      </c>
      <c r="E3692" s="15"/>
      <c r="F3692" s="15" t="s">
        <v>962</v>
      </c>
      <c r="G3692" s="17"/>
      <c r="H3692" s="17"/>
      <c r="I3692" s="17"/>
      <c r="J3692" s="17"/>
      <c r="K3692" s="17">
        <v>0</v>
      </c>
      <c r="L3692" s="17">
        <v>0</v>
      </c>
      <c r="M3692" s="17">
        <v>0</v>
      </c>
      <c r="N3692" s="17">
        <v>0</v>
      </c>
    </row>
    <row r="3693" spans="2:14">
      <c r="B3693" s="15" t="s">
        <v>1198</v>
      </c>
      <c r="C3693" s="16">
        <v>39553</v>
      </c>
      <c r="D3693" s="15">
        <v>2008</v>
      </c>
      <c r="E3693" s="15"/>
      <c r="F3693" s="15" t="s">
        <v>963</v>
      </c>
      <c r="G3693" s="17"/>
      <c r="H3693" s="17"/>
      <c r="I3693" s="17"/>
      <c r="J3693" s="17"/>
      <c r="K3693" s="17">
        <v>1292.07</v>
      </c>
      <c r="L3693" s="17">
        <v>2286.34</v>
      </c>
      <c r="M3693" s="17">
        <v>2286.34</v>
      </c>
      <c r="N3693" s="17">
        <v>2286.34</v>
      </c>
    </row>
    <row r="3694" spans="2:14">
      <c r="B3694" s="15" t="s">
        <v>1199</v>
      </c>
      <c r="C3694" s="16">
        <v>39498</v>
      </c>
      <c r="D3694" s="15">
        <v>2008</v>
      </c>
      <c r="E3694" s="15"/>
      <c r="F3694" s="15" t="s">
        <v>961</v>
      </c>
      <c r="G3694" s="17"/>
      <c r="H3694" s="17"/>
      <c r="I3694" s="17"/>
      <c r="J3694" s="17"/>
      <c r="K3694" s="17">
        <v>0</v>
      </c>
      <c r="L3694" s="17">
        <v>0</v>
      </c>
      <c r="M3694" s="17">
        <v>0</v>
      </c>
      <c r="N3694" s="17">
        <v>0</v>
      </c>
    </row>
    <row r="3695" spans="2:14">
      <c r="B3695" s="15" t="s">
        <v>1199</v>
      </c>
      <c r="C3695" s="16">
        <v>39498</v>
      </c>
      <c r="D3695" s="15">
        <v>2008</v>
      </c>
      <c r="E3695" s="15"/>
      <c r="F3695" s="15" t="s">
        <v>962</v>
      </c>
      <c r="G3695" s="17"/>
      <c r="H3695" s="17"/>
      <c r="I3695" s="17"/>
      <c r="J3695" s="17"/>
      <c r="K3695" s="17">
        <v>7457500</v>
      </c>
      <c r="L3695" s="17">
        <v>7457500</v>
      </c>
      <c r="M3695" s="17">
        <v>0</v>
      </c>
      <c r="N3695" s="17">
        <v>0</v>
      </c>
    </row>
    <row r="3696" spans="2:14">
      <c r="B3696" s="15" t="s">
        <v>1199</v>
      </c>
      <c r="C3696" s="16">
        <v>39498</v>
      </c>
      <c r="D3696" s="15">
        <v>2008</v>
      </c>
      <c r="E3696" s="15"/>
      <c r="F3696" s="15" t="s">
        <v>963</v>
      </c>
      <c r="G3696" s="17"/>
      <c r="H3696" s="17"/>
      <c r="I3696" s="17"/>
      <c r="J3696" s="17"/>
      <c r="K3696" s="17">
        <v>7457500</v>
      </c>
      <c r="L3696" s="17">
        <v>7457500</v>
      </c>
      <c r="M3696" s="17">
        <v>50488.4</v>
      </c>
      <c r="N3696" s="17">
        <v>50488.4</v>
      </c>
    </row>
    <row r="3697" spans="2:14">
      <c r="B3697" s="15" t="s">
        <v>1200</v>
      </c>
      <c r="C3697" s="16">
        <v>39540</v>
      </c>
      <c r="D3697" s="15">
        <v>2008</v>
      </c>
      <c r="E3697" s="15"/>
      <c r="F3697" s="15" t="s">
        <v>961</v>
      </c>
      <c r="G3697" s="17"/>
      <c r="H3697" s="17"/>
      <c r="I3697" s="17"/>
      <c r="J3697" s="17"/>
      <c r="K3697" s="17">
        <v>0</v>
      </c>
      <c r="L3697" s="17">
        <v>0</v>
      </c>
      <c r="M3697" s="17">
        <v>0</v>
      </c>
      <c r="N3697" s="17">
        <v>0</v>
      </c>
    </row>
    <row r="3698" spans="2:14">
      <c r="B3698" s="15" t="s">
        <v>1200</v>
      </c>
      <c r="C3698" s="16">
        <v>39540</v>
      </c>
      <c r="D3698" s="15">
        <v>2008</v>
      </c>
      <c r="E3698" s="15"/>
      <c r="F3698" s="15" t="s">
        <v>962</v>
      </c>
      <c r="G3698" s="17"/>
      <c r="H3698" s="17"/>
      <c r="I3698" s="17"/>
      <c r="J3698" s="17"/>
      <c r="K3698" s="17">
        <v>0</v>
      </c>
      <c r="L3698" s="17">
        <v>0</v>
      </c>
      <c r="M3698" s="17">
        <v>0</v>
      </c>
      <c r="N3698" s="17">
        <v>0</v>
      </c>
    </row>
    <row r="3699" spans="2:14">
      <c r="B3699" s="15" t="s">
        <v>1200</v>
      </c>
      <c r="C3699" s="16">
        <v>39540</v>
      </c>
      <c r="D3699" s="15">
        <v>2008</v>
      </c>
      <c r="E3699" s="15"/>
      <c r="F3699" s="15" t="s">
        <v>963</v>
      </c>
      <c r="G3699" s="17"/>
      <c r="H3699" s="17"/>
      <c r="I3699" s="17"/>
      <c r="J3699" s="17"/>
      <c r="K3699" s="17">
        <v>0</v>
      </c>
      <c r="L3699" s="17">
        <v>0</v>
      </c>
      <c r="M3699" s="17">
        <v>76.98</v>
      </c>
      <c r="N3699" s="17">
        <v>35565.480000000003</v>
      </c>
    </row>
    <row r="3700" spans="2:14">
      <c r="B3700" s="15" t="s">
        <v>1201</v>
      </c>
      <c r="C3700" s="16">
        <v>39536</v>
      </c>
      <c r="D3700" s="15">
        <v>2008</v>
      </c>
      <c r="E3700" s="15"/>
      <c r="F3700" s="15" t="s">
        <v>961</v>
      </c>
      <c r="G3700" s="17"/>
      <c r="H3700" s="17"/>
      <c r="I3700" s="17"/>
      <c r="J3700" s="17"/>
      <c r="K3700" s="17">
        <v>1708.49</v>
      </c>
      <c r="L3700" s="17">
        <v>1708.49</v>
      </c>
      <c r="M3700" s="17">
        <v>1708.49</v>
      </c>
      <c r="N3700" s="17">
        <v>1708.49</v>
      </c>
    </row>
    <row r="3701" spans="2:14">
      <c r="B3701" s="15" t="s">
        <v>1201</v>
      </c>
      <c r="C3701" s="16">
        <v>39536</v>
      </c>
      <c r="D3701" s="15">
        <v>2008</v>
      </c>
      <c r="E3701" s="15"/>
      <c r="F3701" s="15" t="s">
        <v>962</v>
      </c>
      <c r="G3701" s="17"/>
      <c r="H3701" s="17"/>
      <c r="I3701" s="17"/>
      <c r="J3701" s="17"/>
      <c r="K3701" s="17">
        <v>0</v>
      </c>
      <c r="L3701" s="17">
        <v>0</v>
      </c>
      <c r="M3701" s="17">
        <v>0</v>
      </c>
      <c r="N3701" s="17">
        <v>0</v>
      </c>
    </row>
    <row r="3702" spans="2:14">
      <c r="B3702" s="15" t="s">
        <v>1201</v>
      </c>
      <c r="C3702" s="16">
        <v>39536</v>
      </c>
      <c r="D3702" s="15">
        <v>2008</v>
      </c>
      <c r="E3702" s="15"/>
      <c r="F3702" s="15" t="s">
        <v>963</v>
      </c>
      <c r="G3702" s="17"/>
      <c r="H3702" s="17"/>
      <c r="I3702" s="17"/>
      <c r="J3702" s="17"/>
      <c r="K3702" s="17">
        <v>1708.49</v>
      </c>
      <c r="L3702" s="17">
        <v>1708.49</v>
      </c>
      <c r="M3702" s="17">
        <v>1708.49</v>
      </c>
      <c r="N3702" s="17">
        <v>1708.49</v>
      </c>
    </row>
    <row r="3703" spans="2:14">
      <c r="B3703" s="15" t="s">
        <v>1202</v>
      </c>
      <c r="C3703" s="16">
        <v>39540</v>
      </c>
      <c r="D3703" s="15">
        <v>2008</v>
      </c>
      <c r="E3703" s="15"/>
      <c r="F3703" s="15" t="s">
        <v>961</v>
      </c>
      <c r="G3703" s="17"/>
      <c r="H3703" s="17"/>
      <c r="I3703" s="17"/>
      <c r="J3703" s="17"/>
      <c r="K3703" s="17">
        <v>0</v>
      </c>
      <c r="L3703" s="17">
        <v>0</v>
      </c>
      <c r="M3703" s="17">
        <v>0</v>
      </c>
      <c r="N3703" s="17">
        <v>0</v>
      </c>
    </row>
    <row r="3704" spans="2:14">
      <c r="B3704" s="15" t="s">
        <v>1202</v>
      </c>
      <c r="C3704" s="16">
        <v>39540</v>
      </c>
      <c r="D3704" s="15">
        <v>2008</v>
      </c>
      <c r="E3704" s="15"/>
      <c r="F3704" s="15" t="s">
        <v>962</v>
      </c>
      <c r="G3704" s="17"/>
      <c r="H3704" s="17"/>
      <c r="I3704" s="17"/>
      <c r="J3704" s="17"/>
      <c r="K3704" s="17">
        <v>4940000</v>
      </c>
      <c r="L3704" s="17">
        <v>4940000</v>
      </c>
      <c r="M3704" s="17">
        <v>0</v>
      </c>
      <c r="N3704" s="17">
        <v>0</v>
      </c>
    </row>
    <row r="3705" spans="2:14">
      <c r="B3705" s="15" t="s">
        <v>1202</v>
      </c>
      <c r="C3705" s="16">
        <v>39540</v>
      </c>
      <c r="D3705" s="15">
        <v>2008</v>
      </c>
      <c r="E3705" s="15"/>
      <c r="F3705" s="15" t="s">
        <v>963</v>
      </c>
      <c r="G3705" s="17"/>
      <c r="H3705" s="17"/>
      <c r="I3705" s="17"/>
      <c r="J3705" s="17"/>
      <c r="K3705" s="17">
        <v>4940000</v>
      </c>
      <c r="L3705" s="17">
        <v>4977788.3899999997</v>
      </c>
      <c r="M3705" s="17">
        <v>46169.84</v>
      </c>
      <c r="N3705" s="17">
        <v>46169.84</v>
      </c>
    </row>
    <row r="3706" spans="2:14">
      <c r="B3706" s="15" t="s">
        <v>1203</v>
      </c>
      <c r="C3706" s="16">
        <v>39554</v>
      </c>
      <c r="D3706" s="15">
        <v>2008</v>
      </c>
      <c r="E3706" s="15"/>
      <c r="F3706" s="15" t="s">
        <v>961</v>
      </c>
      <c r="G3706" s="17"/>
      <c r="H3706" s="17"/>
      <c r="I3706" s="17"/>
      <c r="J3706" s="17"/>
      <c r="K3706" s="17">
        <v>403.36</v>
      </c>
      <c r="L3706" s="17">
        <v>403.36</v>
      </c>
      <c r="M3706" s="17">
        <v>403.36</v>
      </c>
      <c r="N3706" s="17">
        <v>403.36</v>
      </c>
    </row>
    <row r="3707" spans="2:14">
      <c r="B3707" s="15" t="s">
        <v>1203</v>
      </c>
      <c r="C3707" s="16">
        <v>39554</v>
      </c>
      <c r="D3707" s="15">
        <v>2008</v>
      </c>
      <c r="E3707" s="15"/>
      <c r="F3707" s="15" t="s">
        <v>962</v>
      </c>
      <c r="G3707" s="17"/>
      <c r="H3707" s="17"/>
      <c r="I3707" s="17"/>
      <c r="J3707" s="17"/>
      <c r="K3707" s="17">
        <v>0</v>
      </c>
      <c r="L3707" s="17">
        <v>0</v>
      </c>
      <c r="M3707" s="17">
        <v>0</v>
      </c>
      <c r="N3707" s="17">
        <v>0</v>
      </c>
    </row>
    <row r="3708" spans="2:14">
      <c r="B3708" s="15" t="s">
        <v>1203</v>
      </c>
      <c r="C3708" s="16">
        <v>39554</v>
      </c>
      <c r="D3708" s="15">
        <v>2008</v>
      </c>
      <c r="E3708" s="15"/>
      <c r="F3708" s="15" t="s">
        <v>963</v>
      </c>
      <c r="G3708" s="17"/>
      <c r="H3708" s="17"/>
      <c r="I3708" s="17"/>
      <c r="J3708" s="17"/>
      <c r="K3708" s="17">
        <v>403.36</v>
      </c>
      <c r="L3708" s="17">
        <v>403.36</v>
      </c>
      <c r="M3708" s="17">
        <v>403.36</v>
      </c>
      <c r="N3708" s="17">
        <v>403.36</v>
      </c>
    </row>
    <row r="3709" spans="2:14">
      <c r="B3709" s="15" t="s">
        <v>1204</v>
      </c>
      <c r="C3709" s="16">
        <v>39540</v>
      </c>
      <c r="D3709" s="15">
        <v>2008</v>
      </c>
      <c r="E3709" s="15"/>
      <c r="F3709" s="15" t="s">
        <v>961</v>
      </c>
      <c r="G3709" s="17"/>
      <c r="H3709" s="17"/>
      <c r="I3709" s="17"/>
      <c r="J3709" s="17"/>
      <c r="K3709" s="17">
        <v>0</v>
      </c>
      <c r="L3709" s="17">
        <v>0</v>
      </c>
      <c r="M3709" s="17">
        <v>0</v>
      </c>
      <c r="N3709" s="17">
        <v>0</v>
      </c>
    </row>
    <row r="3710" spans="2:14">
      <c r="B3710" s="15" t="s">
        <v>1204</v>
      </c>
      <c r="C3710" s="16">
        <v>39540</v>
      </c>
      <c r="D3710" s="15">
        <v>2008</v>
      </c>
      <c r="E3710" s="15"/>
      <c r="F3710" s="15" t="s">
        <v>962</v>
      </c>
      <c r="G3710" s="17"/>
      <c r="H3710" s="17"/>
      <c r="I3710" s="17"/>
      <c r="J3710" s="17"/>
      <c r="K3710" s="17">
        <v>0</v>
      </c>
      <c r="L3710" s="17">
        <v>0</v>
      </c>
      <c r="M3710" s="17">
        <v>0</v>
      </c>
      <c r="N3710" s="17">
        <v>0</v>
      </c>
    </row>
    <row r="3711" spans="2:14">
      <c r="B3711" s="15" t="s">
        <v>1204</v>
      </c>
      <c r="C3711" s="16">
        <v>39540</v>
      </c>
      <c r="D3711" s="15">
        <v>2008</v>
      </c>
      <c r="E3711" s="15"/>
      <c r="F3711" s="15" t="s">
        <v>963</v>
      </c>
      <c r="G3711" s="17"/>
      <c r="H3711" s="17"/>
      <c r="I3711" s="17"/>
      <c r="J3711" s="17"/>
      <c r="K3711" s="17">
        <v>0</v>
      </c>
      <c r="L3711" s="17">
        <v>0</v>
      </c>
      <c r="M3711" s="17">
        <v>0</v>
      </c>
      <c r="N3711" s="17">
        <v>0</v>
      </c>
    </row>
    <row r="3712" spans="2:14">
      <c r="B3712" s="15" t="s">
        <v>1205</v>
      </c>
      <c r="C3712" s="16">
        <v>39334</v>
      </c>
      <c r="D3712" s="15">
        <v>2007</v>
      </c>
      <c r="E3712" s="15"/>
      <c r="F3712" s="15" t="s">
        <v>961</v>
      </c>
      <c r="G3712" s="17"/>
      <c r="H3712" s="17"/>
      <c r="I3712" s="17"/>
      <c r="J3712" s="17"/>
      <c r="K3712" s="17">
        <v>259.45</v>
      </c>
      <c r="L3712" s="17">
        <v>259.45</v>
      </c>
      <c r="M3712" s="17">
        <v>259.45</v>
      </c>
      <c r="N3712" s="17">
        <v>259.45</v>
      </c>
    </row>
    <row r="3713" spans="2:14">
      <c r="B3713" s="15" t="s">
        <v>1205</v>
      </c>
      <c r="C3713" s="16">
        <v>39334</v>
      </c>
      <c r="D3713" s="15">
        <v>2007</v>
      </c>
      <c r="E3713" s="15"/>
      <c r="F3713" s="15" t="s">
        <v>962</v>
      </c>
      <c r="G3713" s="17"/>
      <c r="H3713" s="17"/>
      <c r="I3713" s="17"/>
      <c r="J3713" s="17"/>
      <c r="K3713" s="17">
        <v>0</v>
      </c>
      <c r="L3713" s="17">
        <v>0</v>
      </c>
      <c r="M3713" s="17">
        <v>0</v>
      </c>
      <c r="N3713" s="17">
        <v>0</v>
      </c>
    </row>
    <row r="3714" spans="2:14">
      <c r="B3714" s="15" t="s">
        <v>1205</v>
      </c>
      <c r="C3714" s="16">
        <v>39334</v>
      </c>
      <c r="D3714" s="15">
        <v>2007</v>
      </c>
      <c r="E3714" s="15"/>
      <c r="F3714" s="15" t="s">
        <v>963</v>
      </c>
      <c r="G3714" s="17"/>
      <c r="H3714" s="17"/>
      <c r="I3714" s="17"/>
      <c r="J3714" s="17"/>
      <c r="K3714" s="17">
        <v>259.45</v>
      </c>
      <c r="L3714" s="17">
        <v>259.45</v>
      </c>
      <c r="M3714" s="17">
        <v>259.45</v>
      </c>
      <c r="N3714" s="17">
        <v>259.45</v>
      </c>
    </row>
    <row r="3715" spans="2:14">
      <c r="B3715" s="15" t="s">
        <v>1206</v>
      </c>
      <c r="C3715" s="16">
        <v>39429</v>
      </c>
      <c r="D3715" s="15">
        <v>2007</v>
      </c>
      <c r="E3715" s="15"/>
      <c r="F3715" s="15" t="s">
        <v>961</v>
      </c>
      <c r="G3715" s="17"/>
      <c r="H3715" s="17"/>
      <c r="I3715" s="17"/>
      <c r="J3715" s="17"/>
      <c r="K3715" s="17">
        <v>2390.3000000000002</v>
      </c>
      <c r="L3715" s="17">
        <v>2390.3000000000002</v>
      </c>
      <c r="M3715" s="17">
        <v>2390.3000000000002</v>
      </c>
      <c r="N3715" s="17">
        <v>2390.3000000000002</v>
      </c>
    </row>
    <row r="3716" spans="2:14">
      <c r="B3716" s="15" t="s">
        <v>1206</v>
      </c>
      <c r="C3716" s="16">
        <v>39429</v>
      </c>
      <c r="D3716" s="15">
        <v>2007</v>
      </c>
      <c r="E3716" s="15"/>
      <c r="F3716" s="15" t="s">
        <v>962</v>
      </c>
      <c r="G3716" s="17"/>
      <c r="H3716" s="17"/>
      <c r="I3716" s="17"/>
      <c r="J3716" s="17"/>
      <c r="K3716" s="17">
        <v>0</v>
      </c>
      <c r="L3716" s="17">
        <v>0</v>
      </c>
      <c r="M3716" s="17">
        <v>0</v>
      </c>
      <c r="N3716" s="17">
        <v>0</v>
      </c>
    </row>
    <row r="3717" spans="2:14">
      <c r="B3717" s="15" t="s">
        <v>1206</v>
      </c>
      <c r="C3717" s="16">
        <v>39429</v>
      </c>
      <c r="D3717" s="15">
        <v>2007</v>
      </c>
      <c r="E3717" s="15"/>
      <c r="F3717" s="15" t="s">
        <v>963</v>
      </c>
      <c r="G3717" s="17"/>
      <c r="H3717" s="17"/>
      <c r="I3717" s="17"/>
      <c r="J3717" s="17"/>
      <c r="K3717" s="17">
        <v>2390.3000000000002</v>
      </c>
      <c r="L3717" s="17">
        <v>2390.3000000000002</v>
      </c>
      <c r="M3717" s="17">
        <v>2390.3000000000002</v>
      </c>
      <c r="N3717" s="17">
        <v>2390.3000000000002</v>
      </c>
    </row>
    <row r="3718" spans="2:14">
      <c r="B3718" s="15" t="s">
        <v>1207</v>
      </c>
      <c r="C3718" s="16">
        <v>39378</v>
      </c>
      <c r="D3718" s="15">
        <v>2007</v>
      </c>
      <c r="E3718" s="15"/>
      <c r="F3718" s="15" t="s">
        <v>961</v>
      </c>
      <c r="G3718" s="17"/>
      <c r="H3718" s="17"/>
      <c r="I3718" s="17"/>
      <c r="J3718" s="17"/>
      <c r="K3718" s="17">
        <v>0</v>
      </c>
      <c r="L3718" s="17">
        <v>0</v>
      </c>
      <c r="M3718" s="17">
        <v>0</v>
      </c>
      <c r="N3718" s="17">
        <v>0</v>
      </c>
    </row>
    <row r="3719" spans="2:14">
      <c r="B3719" s="15" t="s">
        <v>1207</v>
      </c>
      <c r="C3719" s="16">
        <v>39378</v>
      </c>
      <c r="D3719" s="15">
        <v>2007</v>
      </c>
      <c r="E3719" s="15"/>
      <c r="F3719" s="15" t="s">
        <v>962</v>
      </c>
      <c r="G3719" s="17"/>
      <c r="H3719" s="17"/>
      <c r="I3719" s="17"/>
      <c r="J3719" s="17"/>
      <c r="K3719" s="17">
        <v>0</v>
      </c>
      <c r="L3719" s="17">
        <v>0</v>
      </c>
      <c r="M3719" s="17">
        <v>0</v>
      </c>
      <c r="N3719" s="17">
        <v>0</v>
      </c>
    </row>
    <row r="3720" spans="2:14">
      <c r="B3720" s="15" t="s">
        <v>1207</v>
      </c>
      <c r="C3720" s="16">
        <v>39378</v>
      </c>
      <c r="D3720" s="15">
        <v>2007</v>
      </c>
      <c r="E3720" s="15"/>
      <c r="F3720" s="15" t="s">
        <v>963</v>
      </c>
      <c r="G3720" s="17"/>
      <c r="H3720" s="17"/>
      <c r="I3720" s="17"/>
      <c r="J3720" s="17"/>
      <c r="K3720" s="17">
        <v>3546.42</v>
      </c>
      <c r="L3720" s="17">
        <v>3703.7</v>
      </c>
      <c r="M3720" s="17">
        <v>3703.7</v>
      </c>
      <c r="N3720" s="17">
        <v>3703.7</v>
      </c>
    </row>
    <row r="3721" spans="2:14">
      <c r="B3721" s="15" t="s">
        <v>1208</v>
      </c>
      <c r="C3721" s="16">
        <v>39560</v>
      </c>
      <c r="D3721" s="15">
        <v>2008</v>
      </c>
      <c r="E3721" s="15"/>
      <c r="F3721" s="15" t="s">
        <v>961</v>
      </c>
      <c r="G3721" s="17"/>
      <c r="H3721" s="17"/>
      <c r="I3721" s="17"/>
      <c r="J3721" s="17"/>
      <c r="K3721" s="17">
        <v>356.25</v>
      </c>
      <c r="L3721" s="17">
        <v>356.25</v>
      </c>
      <c r="M3721" s="17">
        <v>356.25</v>
      </c>
      <c r="N3721" s="17">
        <v>356.25</v>
      </c>
    </row>
    <row r="3722" spans="2:14">
      <c r="B3722" s="15" t="s">
        <v>1208</v>
      </c>
      <c r="C3722" s="16">
        <v>39560</v>
      </c>
      <c r="D3722" s="15">
        <v>2008</v>
      </c>
      <c r="E3722" s="15"/>
      <c r="F3722" s="15" t="s">
        <v>962</v>
      </c>
      <c r="G3722" s="17"/>
      <c r="H3722" s="17"/>
      <c r="I3722" s="17"/>
      <c r="J3722" s="17"/>
      <c r="K3722" s="17">
        <v>0</v>
      </c>
      <c r="L3722" s="17">
        <v>0</v>
      </c>
      <c r="M3722" s="17">
        <v>0</v>
      </c>
      <c r="N3722" s="17">
        <v>0</v>
      </c>
    </row>
    <row r="3723" spans="2:14">
      <c r="B3723" s="15" t="s">
        <v>1208</v>
      </c>
      <c r="C3723" s="16">
        <v>39560</v>
      </c>
      <c r="D3723" s="15">
        <v>2008</v>
      </c>
      <c r="E3723" s="15"/>
      <c r="F3723" s="15" t="s">
        <v>963</v>
      </c>
      <c r="G3723" s="17"/>
      <c r="H3723" s="17"/>
      <c r="I3723" s="17"/>
      <c r="J3723" s="17"/>
      <c r="K3723" s="17">
        <v>356.25</v>
      </c>
      <c r="L3723" s="17">
        <v>356.25</v>
      </c>
      <c r="M3723" s="17">
        <v>356.25</v>
      </c>
      <c r="N3723" s="17">
        <v>356.25</v>
      </c>
    </row>
    <row r="3724" spans="2:14">
      <c r="B3724" s="15" t="s">
        <v>1209</v>
      </c>
      <c r="C3724" s="16">
        <v>39569</v>
      </c>
      <c r="D3724" s="15">
        <v>2008</v>
      </c>
      <c r="E3724" s="15"/>
      <c r="F3724" s="15" t="s">
        <v>961</v>
      </c>
      <c r="G3724" s="17"/>
      <c r="H3724" s="17"/>
      <c r="I3724" s="17"/>
      <c r="J3724" s="17"/>
      <c r="K3724" s="17">
        <v>0</v>
      </c>
      <c r="L3724" s="17">
        <v>0</v>
      </c>
      <c r="M3724" s="17">
        <v>0</v>
      </c>
      <c r="N3724" s="17">
        <v>0</v>
      </c>
    </row>
    <row r="3725" spans="2:14">
      <c r="B3725" s="15" t="s">
        <v>1209</v>
      </c>
      <c r="C3725" s="16">
        <v>39569</v>
      </c>
      <c r="D3725" s="15">
        <v>2008</v>
      </c>
      <c r="E3725" s="15"/>
      <c r="F3725" s="15" t="s">
        <v>962</v>
      </c>
      <c r="G3725" s="17"/>
      <c r="H3725" s="17"/>
      <c r="I3725" s="17"/>
      <c r="J3725" s="17"/>
      <c r="K3725" s="17">
        <v>0</v>
      </c>
      <c r="L3725" s="17">
        <v>0</v>
      </c>
      <c r="M3725" s="17">
        <v>0</v>
      </c>
      <c r="N3725" s="17">
        <v>0</v>
      </c>
    </row>
    <row r="3726" spans="2:14">
      <c r="B3726" s="15" t="s">
        <v>1209</v>
      </c>
      <c r="C3726" s="16">
        <v>39569</v>
      </c>
      <c r="D3726" s="15">
        <v>2008</v>
      </c>
      <c r="E3726" s="15"/>
      <c r="F3726" s="15" t="s">
        <v>963</v>
      </c>
      <c r="G3726" s="17"/>
      <c r="H3726" s="17"/>
      <c r="I3726" s="17"/>
      <c r="J3726" s="17"/>
      <c r="K3726" s="17">
        <v>0</v>
      </c>
      <c r="L3726" s="17">
        <v>0</v>
      </c>
      <c r="M3726" s="17">
        <v>0</v>
      </c>
      <c r="N3726" s="17">
        <v>0</v>
      </c>
    </row>
    <row r="3727" spans="2:14">
      <c r="B3727" s="15" t="s">
        <v>1210</v>
      </c>
      <c r="C3727" s="16">
        <v>39541</v>
      </c>
      <c r="D3727" s="15">
        <v>2008</v>
      </c>
      <c r="E3727" s="15"/>
      <c r="F3727" s="15" t="s">
        <v>961</v>
      </c>
      <c r="G3727" s="17"/>
      <c r="H3727" s="17"/>
      <c r="I3727" s="17"/>
      <c r="J3727" s="17"/>
      <c r="K3727" s="17">
        <v>0</v>
      </c>
      <c r="L3727" s="17">
        <v>0</v>
      </c>
      <c r="M3727" s="17">
        <v>0</v>
      </c>
      <c r="N3727" s="17">
        <v>0</v>
      </c>
    </row>
    <row r="3728" spans="2:14">
      <c r="B3728" s="15" t="s">
        <v>1210</v>
      </c>
      <c r="C3728" s="16">
        <v>39541</v>
      </c>
      <c r="D3728" s="15">
        <v>2008</v>
      </c>
      <c r="E3728" s="15"/>
      <c r="F3728" s="15" t="s">
        <v>962</v>
      </c>
      <c r="G3728" s="17"/>
      <c r="H3728" s="17"/>
      <c r="I3728" s="17"/>
      <c r="J3728" s="17"/>
      <c r="K3728" s="17">
        <v>0</v>
      </c>
      <c r="L3728" s="17">
        <v>0</v>
      </c>
      <c r="M3728" s="17">
        <v>0</v>
      </c>
      <c r="N3728" s="17">
        <v>0</v>
      </c>
    </row>
    <row r="3729" spans="2:14">
      <c r="B3729" s="15" t="s">
        <v>1210</v>
      </c>
      <c r="C3729" s="16">
        <v>39541</v>
      </c>
      <c r="D3729" s="15">
        <v>2008</v>
      </c>
      <c r="E3729" s="15"/>
      <c r="F3729" s="15" t="s">
        <v>963</v>
      </c>
      <c r="G3729" s="17"/>
      <c r="H3729" s="17"/>
      <c r="I3729" s="17"/>
      <c r="J3729" s="17"/>
      <c r="K3729" s="17">
        <v>0</v>
      </c>
      <c r="L3729" s="17">
        <v>0</v>
      </c>
      <c r="M3729" s="17">
        <v>0</v>
      </c>
      <c r="N3729" s="17">
        <v>0</v>
      </c>
    </row>
    <row r="3730" spans="2:14">
      <c r="B3730" s="15" t="s">
        <v>1211</v>
      </c>
      <c r="C3730" s="16">
        <v>39568</v>
      </c>
      <c r="D3730" s="15">
        <v>2008</v>
      </c>
      <c r="E3730" s="15"/>
      <c r="F3730" s="15" t="s">
        <v>961</v>
      </c>
      <c r="G3730" s="17"/>
      <c r="H3730" s="17"/>
      <c r="I3730" s="17"/>
      <c r="J3730" s="17"/>
      <c r="K3730" s="17">
        <v>5046.6400000000003</v>
      </c>
      <c r="L3730" s="17">
        <v>5046.6400000000003</v>
      </c>
      <c r="M3730" s="17">
        <v>5046.6400000000003</v>
      </c>
      <c r="N3730" s="17">
        <v>5046.6400000000003</v>
      </c>
    </row>
    <row r="3731" spans="2:14">
      <c r="B3731" s="15" t="s">
        <v>1211</v>
      </c>
      <c r="C3731" s="16">
        <v>39568</v>
      </c>
      <c r="D3731" s="15">
        <v>2008</v>
      </c>
      <c r="E3731" s="15"/>
      <c r="F3731" s="15" t="s">
        <v>962</v>
      </c>
      <c r="G3731" s="17"/>
      <c r="H3731" s="17"/>
      <c r="I3731" s="17"/>
      <c r="J3731" s="17"/>
      <c r="K3731" s="17">
        <v>0</v>
      </c>
      <c r="L3731" s="17">
        <v>0</v>
      </c>
      <c r="M3731" s="17">
        <v>0</v>
      </c>
      <c r="N3731" s="17">
        <v>0</v>
      </c>
    </row>
    <row r="3732" spans="2:14">
      <c r="B3732" s="15" t="s">
        <v>1211</v>
      </c>
      <c r="C3732" s="16">
        <v>39568</v>
      </c>
      <c r="D3732" s="15">
        <v>2008</v>
      </c>
      <c r="E3732" s="15"/>
      <c r="F3732" s="15" t="s">
        <v>963</v>
      </c>
      <c r="G3732" s="17"/>
      <c r="H3732" s="17"/>
      <c r="I3732" s="17"/>
      <c r="J3732" s="17"/>
      <c r="K3732" s="17">
        <v>5046.6400000000003</v>
      </c>
      <c r="L3732" s="17">
        <v>5046.6400000000003</v>
      </c>
      <c r="M3732" s="17">
        <v>5046.6400000000003</v>
      </c>
      <c r="N3732" s="17">
        <v>5046.6400000000003</v>
      </c>
    </row>
    <row r="3733" spans="2:14">
      <c r="B3733" s="15" t="s">
        <v>1212</v>
      </c>
      <c r="C3733" s="16">
        <v>39554</v>
      </c>
      <c r="D3733" s="15">
        <v>2008</v>
      </c>
      <c r="E3733" s="15"/>
      <c r="F3733" s="15" t="s">
        <v>961</v>
      </c>
      <c r="G3733" s="17"/>
      <c r="H3733" s="17"/>
      <c r="I3733" s="17"/>
      <c r="J3733" s="17"/>
      <c r="K3733" s="17">
        <v>1569.72</v>
      </c>
      <c r="L3733" s="17">
        <v>1569.72</v>
      </c>
      <c r="M3733" s="17">
        <v>1569.72</v>
      </c>
      <c r="N3733" s="17">
        <v>1569.72</v>
      </c>
    </row>
    <row r="3734" spans="2:14">
      <c r="B3734" s="15" t="s">
        <v>1212</v>
      </c>
      <c r="C3734" s="16">
        <v>39554</v>
      </c>
      <c r="D3734" s="15">
        <v>2008</v>
      </c>
      <c r="E3734" s="15"/>
      <c r="F3734" s="15" t="s">
        <v>962</v>
      </c>
      <c r="G3734" s="17"/>
      <c r="H3734" s="17"/>
      <c r="I3734" s="17"/>
      <c r="J3734" s="17"/>
      <c r="K3734" s="17">
        <v>0</v>
      </c>
      <c r="L3734" s="17">
        <v>0</v>
      </c>
      <c r="M3734" s="17">
        <v>0</v>
      </c>
      <c r="N3734" s="17">
        <v>0</v>
      </c>
    </row>
    <row r="3735" spans="2:14">
      <c r="B3735" s="15" t="s">
        <v>1212</v>
      </c>
      <c r="C3735" s="16">
        <v>39554</v>
      </c>
      <c r="D3735" s="15">
        <v>2008</v>
      </c>
      <c r="E3735" s="15"/>
      <c r="F3735" s="15" t="s">
        <v>963</v>
      </c>
      <c r="G3735" s="17"/>
      <c r="H3735" s="17"/>
      <c r="I3735" s="17"/>
      <c r="J3735" s="17"/>
      <c r="K3735" s="17">
        <v>1569.72</v>
      </c>
      <c r="L3735" s="17">
        <v>1569.72</v>
      </c>
      <c r="M3735" s="17">
        <v>1569.72</v>
      </c>
      <c r="N3735" s="17">
        <v>1569.72</v>
      </c>
    </row>
    <row r="3736" spans="2:14">
      <c r="B3736" s="15" t="s">
        <v>1213</v>
      </c>
      <c r="C3736" s="16">
        <v>39553</v>
      </c>
      <c r="D3736" s="15">
        <v>2008</v>
      </c>
      <c r="E3736" s="15"/>
      <c r="F3736" s="15" t="s">
        <v>961</v>
      </c>
      <c r="G3736" s="17"/>
      <c r="H3736" s="17"/>
      <c r="I3736" s="17"/>
      <c r="J3736" s="17"/>
      <c r="K3736" s="17">
        <v>1708.49</v>
      </c>
      <c r="L3736" s="17">
        <v>1708.49</v>
      </c>
      <c r="M3736" s="17">
        <v>1708.49</v>
      </c>
      <c r="N3736" s="17">
        <v>1708.49</v>
      </c>
    </row>
    <row r="3737" spans="2:14">
      <c r="B3737" s="15" t="s">
        <v>1213</v>
      </c>
      <c r="C3737" s="16">
        <v>39553</v>
      </c>
      <c r="D3737" s="15">
        <v>2008</v>
      </c>
      <c r="E3737" s="15"/>
      <c r="F3737" s="15" t="s">
        <v>962</v>
      </c>
      <c r="G3737" s="17"/>
      <c r="H3737" s="17"/>
      <c r="I3737" s="17"/>
      <c r="J3737" s="17"/>
      <c r="K3737" s="17">
        <v>0</v>
      </c>
      <c r="L3737" s="17">
        <v>0</v>
      </c>
      <c r="M3737" s="17">
        <v>0</v>
      </c>
      <c r="N3737" s="17">
        <v>0</v>
      </c>
    </row>
    <row r="3738" spans="2:14">
      <c r="B3738" s="15" t="s">
        <v>1213</v>
      </c>
      <c r="C3738" s="16">
        <v>39553</v>
      </c>
      <c r="D3738" s="15">
        <v>2008</v>
      </c>
      <c r="E3738" s="15"/>
      <c r="F3738" s="15" t="s">
        <v>963</v>
      </c>
      <c r="G3738" s="17"/>
      <c r="H3738" s="17"/>
      <c r="I3738" s="17"/>
      <c r="J3738" s="17"/>
      <c r="K3738" s="17">
        <v>1708.49</v>
      </c>
      <c r="L3738" s="17">
        <v>1708.49</v>
      </c>
      <c r="M3738" s="17">
        <v>1708.49</v>
      </c>
      <c r="N3738" s="17">
        <v>1708.49</v>
      </c>
    </row>
    <row r="3739" spans="2:14">
      <c r="B3739" s="15" t="s">
        <v>1214</v>
      </c>
      <c r="C3739" s="16">
        <v>39578</v>
      </c>
      <c r="D3739" s="15">
        <v>2008</v>
      </c>
      <c r="E3739" s="15"/>
      <c r="F3739" s="15" t="s">
        <v>961</v>
      </c>
      <c r="G3739" s="17"/>
      <c r="H3739" s="17"/>
      <c r="I3739" s="17"/>
      <c r="J3739" s="17"/>
      <c r="K3739" s="17">
        <v>0</v>
      </c>
      <c r="L3739" s="17">
        <v>0</v>
      </c>
      <c r="M3739" s="17">
        <v>0</v>
      </c>
      <c r="N3739" s="17">
        <v>0</v>
      </c>
    </row>
    <row r="3740" spans="2:14">
      <c r="B3740" s="15" t="s">
        <v>1214</v>
      </c>
      <c r="C3740" s="16">
        <v>39578</v>
      </c>
      <c r="D3740" s="15">
        <v>2008</v>
      </c>
      <c r="E3740" s="15"/>
      <c r="F3740" s="15" t="s">
        <v>962</v>
      </c>
      <c r="G3740" s="17"/>
      <c r="H3740" s="17"/>
      <c r="I3740" s="17"/>
      <c r="J3740" s="17"/>
      <c r="K3740" s="17">
        <v>0</v>
      </c>
      <c r="L3740" s="17">
        <v>0</v>
      </c>
      <c r="M3740" s="17">
        <v>0</v>
      </c>
      <c r="N3740" s="17">
        <v>0</v>
      </c>
    </row>
    <row r="3741" spans="2:14">
      <c r="B3741" s="15" t="s">
        <v>1214</v>
      </c>
      <c r="C3741" s="16">
        <v>39578</v>
      </c>
      <c r="D3741" s="15">
        <v>2008</v>
      </c>
      <c r="E3741" s="15"/>
      <c r="F3741" s="15" t="s">
        <v>963</v>
      </c>
      <c r="G3741" s="17"/>
      <c r="H3741" s="17"/>
      <c r="I3741" s="17"/>
      <c r="J3741" s="17"/>
      <c r="K3741" s="17">
        <v>0</v>
      </c>
      <c r="L3741" s="17">
        <v>2410.54</v>
      </c>
      <c r="M3741" s="17">
        <v>2410.54</v>
      </c>
      <c r="N3741" s="17">
        <v>2410.54</v>
      </c>
    </row>
    <row r="3742" spans="2:14">
      <c r="B3742" s="15" t="s">
        <v>1215</v>
      </c>
      <c r="C3742" s="16">
        <v>39574</v>
      </c>
      <c r="D3742" s="15">
        <v>2008</v>
      </c>
      <c r="E3742" s="15"/>
      <c r="F3742" s="15" t="s">
        <v>961</v>
      </c>
      <c r="G3742" s="17"/>
      <c r="H3742" s="17"/>
      <c r="I3742" s="17"/>
      <c r="J3742" s="17"/>
      <c r="K3742" s="17">
        <v>785.7</v>
      </c>
      <c r="L3742" s="17">
        <v>785.7</v>
      </c>
      <c r="M3742" s="17">
        <v>785.7</v>
      </c>
      <c r="N3742" s="17">
        <v>785.7</v>
      </c>
    </row>
    <row r="3743" spans="2:14">
      <c r="B3743" s="15" t="s">
        <v>1215</v>
      </c>
      <c r="C3743" s="16">
        <v>39574</v>
      </c>
      <c r="D3743" s="15">
        <v>2008</v>
      </c>
      <c r="E3743" s="15"/>
      <c r="F3743" s="15" t="s">
        <v>962</v>
      </c>
      <c r="G3743" s="17"/>
      <c r="H3743" s="17"/>
      <c r="I3743" s="17"/>
      <c r="J3743" s="17"/>
      <c r="K3743" s="17">
        <v>0</v>
      </c>
      <c r="L3743" s="17">
        <v>0</v>
      </c>
      <c r="M3743" s="17">
        <v>0</v>
      </c>
      <c r="N3743" s="17">
        <v>0</v>
      </c>
    </row>
    <row r="3744" spans="2:14">
      <c r="B3744" s="15" t="s">
        <v>1215</v>
      </c>
      <c r="C3744" s="16">
        <v>39574</v>
      </c>
      <c r="D3744" s="15">
        <v>2008</v>
      </c>
      <c r="E3744" s="15"/>
      <c r="F3744" s="15" t="s">
        <v>963</v>
      </c>
      <c r="G3744" s="17"/>
      <c r="H3744" s="17"/>
      <c r="I3744" s="17"/>
      <c r="J3744" s="17"/>
      <c r="K3744" s="17">
        <v>785.7</v>
      </c>
      <c r="L3744" s="17">
        <v>785.7</v>
      </c>
      <c r="M3744" s="17">
        <v>785.7</v>
      </c>
      <c r="N3744" s="17">
        <v>785.7</v>
      </c>
    </row>
    <row r="3745" spans="2:14">
      <c r="B3745" s="15" t="s">
        <v>1216</v>
      </c>
      <c r="C3745" s="16">
        <v>39562</v>
      </c>
      <c r="D3745" s="15">
        <v>2008</v>
      </c>
      <c r="E3745" s="15"/>
      <c r="F3745" s="15" t="s">
        <v>961</v>
      </c>
      <c r="G3745" s="17"/>
      <c r="H3745" s="17"/>
      <c r="I3745" s="17"/>
      <c r="J3745" s="17"/>
      <c r="K3745" s="17">
        <v>2200.91</v>
      </c>
      <c r="L3745" s="17">
        <v>2200.91</v>
      </c>
      <c r="M3745" s="17">
        <v>2200.91</v>
      </c>
      <c r="N3745" s="17">
        <v>2200.91</v>
      </c>
    </row>
    <row r="3746" spans="2:14">
      <c r="B3746" s="15" t="s">
        <v>1216</v>
      </c>
      <c r="C3746" s="16">
        <v>39562</v>
      </c>
      <c r="D3746" s="15">
        <v>2008</v>
      </c>
      <c r="E3746" s="15"/>
      <c r="F3746" s="15" t="s">
        <v>962</v>
      </c>
      <c r="G3746" s="17"/>
      <c r="H3746" s="17"/>
      <c r="I3746" s="17"/>
      <c r="J3746" s="17"/>
      <c r="K3746" s="17">
        <v>0</v>
      </c>
      <c r="L3746" s="17">
        <v>0</v>
      </c>
      <c r="M3746" s="17">
        <v>0</v>
      </c>
      <c r="N3746" s="17">
        <v>0</v>
      </c>
    </row>
    <row r="3747" spans="2:14">
      <c r="B3747" s="15" t="s">
        <v>1216</v>
      </c>
      <c r="C3747" s="16">
        <v>39562</v>
      </c>
      <c r="D3747" s="15">
        <v>2008</v>
      </c>
      <c r="E3747" s="15"/>
      <c r="F3747" s="15" t="s">
        <v>963</v>
      </c>
      <c r="G3747" s="17"/>
      <c r="H3747" s="17"/>
      <c r="I3747" s="17"/>
      <c r="J3747" s="17"/>
      <c r="K3747" s="17">
        <v>2200.91</v>
      </c>
      <c r="L3747" s="17">
        <v>2200.91</v>
      </c>
      <c r="M3747" s="17">
        <v>2200.91</v>
      </c>
      <c r="N3747" s="17">
        <v>2200.91</v>
      </c>
    </row>
    <row r="3748" spans="2:14">
      <c r="B3748" s="15" t="s">
        <v>1217</v>
      </c>
      <c r="C3748" s="16">
        <v>39533</v>
      </c>
      <c r="D3748" s="15">
        <v>2008</v>
      </c>
      <c r="E3748" s="15"/>
      <c r="F3748" s="15" t="s">
        <v>961</v>
      </c>
      <c r="G3748" s="17"/>
      <c r="H3748" s="17"/>
      <c r="I3748" s="17"/>
      <c r="J3748" s="17"/>
      <c r="K3748" s="17">
        <v>1414.56</v>
      </c>
      <c r="L3748" s="17">
        <v>1414.56</v>
      </c>
      <c r="M3748" s="17">
        <v>1414.56</v>
      </c>
      <c r="N3748" s="17">
        <v>1414.56</v>
      </c>
    </row>
    <row r="3749" spans="2:14">
      <c r="B3749" s="15" t="s">
        <v>1217</v>
      </c>
      <c r="C3749" s="16">
        <v>39533</v>
      </c>
      <c r="D3749" s="15">
        <v>2008</v>
      </c>
      <c r="E3749" s="15"/>
      <c r="F3749" s="15" t="s">
        <v>962</v>
      </c>
      <c r="G3749" s="17"/>
      <c r="H3749" s="17"/>
      <c r="I3749" s="17"/>
      <c r="J3749" s="17"/>
      <c r="K3749" s="17">
        <v>0</v>
      </c>
      <c r="L3749" s="17">
        <v>0</v>
      </c>
      <c r="M3749" s="17">
        <v>0</v>
      </c>
      <c r="N3749" s="17">
        <v>0</v>
      </c>
    </row>
    <row r="3750" spans="2:14">
      <c r="B3750" s="15" t="s">
        <v>1217</v>
      </c>
      <c r="C3750" s="16">
        <v>39533</v>
      </c>
      <c r="D3750" s="15">
        <v>2008</v>
      </c>
      <c r="E3750" s="15"/>
      <c r="F3750" s="15" t="s">
        <v>963</v>
      </c>
      <c r="G3750" s="17"/>
      <c r="H3750" s="17"/>
      <c r="I3750" s="17"/>
      <c r="J3750" s="17"/>
      <c r="K3750" s="17">
        <v>1414.56</v>
      </c>
      <c r="L3750" s="17">
        <v>1414.56</v>
      </c>
      <c r="M3750" s="17">
        <v>1414.56</v>
      </c>
      <c r="N3750" s="17">
        <v>1414.56</v>
      </c>
    </row>
    <row r="3751" spans="2:14">
      <c r="B3751" s="15" t="s">
        <v>1218</v>
      </c>
      <c r="C3751" s="16">
        <v>39586</v>
      </c>
      <c r="D3751" s="15">
        <v>2008</v>
      </c>
      <c r="E3751" s="15"/>
      <c r="F3751" s="15" t="s">
        <v>961</v>
      </c>
      <c r="G3751" s="17"/>
      <c r="H3751" s="17"/>
      <c r="I3751" s="17"/>
      <c r="J3751" s="17"/>
      <c r="K3751" s="17">
        <v>19.87</v>
      </c>
      <c r="L3751" s="17">
        <v>19.87</v>
      </c>
      <c r="M3751" s="17">
        <v>19.87</v>
      </c>
      <c r="N3751" s="17">
        <v>19.87</v>
      </c>
    </row>
    <row r="3752" spans="2:14">
      <c r="B3752" s="15" t="s">
        <v>1218</v>
      </c>
      <c r="C3752" s="16">
        <v>39586</v>
      </c>
      <c r="D3752" s="15">
        <v>2008</v>
      </c>
      <c r="E3752" s="15"/>
      <c r="F3752" s="15" t="s">
        <v>962</v>
      </c>
      <c r="G3752" s="17"/>
      <c r="H3752" s="17"/>
      <c r="I3752" s="17"/>
      <c r="J3752" s="17"/>
      <c r="K3752" s="17">
        <v>0</v>
      </c>
      <c r="L3752" s="17">
        <v>0</v>
      </c>
      <c r="M3752" s="17">
        <v>0</v>
      </c>
      <c r="N3752" s="17">
        <v>0</v>
      </c>
    </row>
    <row r="3753" spans="2:14">
      <c r="B3753" s="15" t="s">
        <v>1218</v>
      </c>
      <c r="C3753" s="16">
        <v>39586</v>
      </c>
      <c r="D3753" s="15">
        <v>2008</v>
      </c>
      <c r="E3753" s="15"/>
      <c r="F3753" s="15" t="s">
        <v>963</v>
      </c>
      <c r="G3753" s="17"/>
      <c r="H3753" s="17"/>
      <c r="I3753" s="17"/>
      <c r="J3753" s="17"/>
      <c r="K3753" s="17">
        <v>19.87</v>
      </c>
      <c r="L3753" s="17">
        <v>19.87</v>
      </c>
      <c r="M3753" s="17">
        <v>19.87</v>
      </c>
      <c r="N3753" s="17">
        <v>19.87</v>
      </c>
    </row>
    <row r="3754" spans="2:14">
      <c r="B3754" s="15" t="s">
        <v>1219</v>
      </c>
      <c r="C3754" s="16">
        <v>39593</v>
      </c>
      <c r="D3754" s="15">
        <v>2008</v>
      </c>
      <c r="E3754" s="15"/>
      <c r="F3754" s="15" t="s">
        <v>961</v>
      </c>
      <c r="G3754" s="17"/>
      <c r="H3754" s="17"/>
      <c r="I3754" s="17"/>
      <c r="J3754" s="17"/>
      <c r="K3754" s="17">
        <v>0</v>
      </c>
      <c r="L3754" s="17">
        <v>0</v>
      </c>
      <c r="M3754" s="17">
        <v>0</v>
      </c>
      <c r="N3754" s="17">
        <v>712553.38</v>
      </c>
    </row>
    <row r="3755" spans="2:14">
      <c r="B3755" s="15" t="s">
        <v>1219</v>
      </c>
      <c r="C3755" s="16">
        <v>39593</v>
      </c>
      <c r="D3755" s="15">
        <v>2008</v>
      </c>
      <c r="E3755" s="15"/>
      <c r="F3755" s="15" t="s">
        <v>962</v>
      </c>
      <c r="G3755" s="17"/>
      <c r="H3755" s="17"/>
      <c r="I3755" s="17"/>
      <c r="J3755" s="17"/>
      <c r="K3755" s="17">
        <v>1092500</v>
      </c>
      <c r="L3755" s="17">
        <v>1092500</v>
      </c>
      <c r="M3755" s="17">
        <v>1092500</v>
      </c>
      <c r="N3755" s="17">
        <v>349499.27</v>
      </c>
    </row>
    <row r="3756" spans="2:14">
      <c r="B3756" s="15" t="s">
        <v>1219</v>
      </c>
      <c r="C3756" s="16">
        <v>39593</v>
      </c>
      <c r="D3756" s="15">
        <v>2008</v>
      </c>
      <c r="E3756" s="15"/>
      <c r="F3756" s="15" t="s">
        <v>963</v>
      </c>
      <c r="G3756" s="17"/>
      <c r="H3756" s="17"/>
      <c r="I3756" s="17"/>
      <c r="J3756" s="17"/>
      <c r="K3756" s="17">
        <v>1092541.74</v>
      </c>
      <c r="L3756" s="17">
        <v>1118279.8700000001</v>
      </c>
      <c r="M3756" s="17">
        <v>1118279.8700000001</v>
      </c>
      <c r="N3756" s="17">
        <v>1087832.53</v>
      </c>
    </row>
    <row r="3757" spans="2:14">
      <c r="B3757" s="15" t="s">
        <v>1220</v>
      </c>
      <c r="C3757" s="16">
        <v>39592</v>
      </c>
      <c r="D3757" s="15">
        <v>2008</v>
      </c>
      <c r="E3757" s="15"/>
      <c r="F3757" s="15" t="s">
        <v>961</v>
      </c>
      <c r="G3757" s="17"/>
      <c r="H3757" s="17"/>
      <c r="I3757" s="17"/>
      <c r="J3757" s="17"/>
      <c r="K3757" s="17">
        <v>0</v>
      </c>
      <c r="L3757" s="17">
        <v>0</v>
      </c>
      <c r="M3757" s="17">
        <v>0</v>
      </c>
      <c r="N3757" s="17">
        <v>0</v>
      </c>
    </row>
    <row r="3758" spans="2:14">
      <c r="B3758" s="15" t="s">
        <v>1220</v>
      </c>
      <c r="C3758" s="16">
        <v>39592</v>
      </c>
      <c r="D3758" s="15">
        <v>2008</v>
      </c>
      <c r="E3758" s="15"/>
      <c r="F3758" s="15" t="s">
        <v>962</v>
      </c>
      <c r="G3758" s="17"/>
      <c r="H3758" s="17"/>
      <c r="I3758" s="17"/>
      <c r="J3758" s="17"/>
      <c r="K3758" s="17">
        <v>0</v>
      </c>
      <c r="L3758" s="17">
        <v>0</v>
      </c>
      <c r="M3758" s="17">
        <v>0</v>
      </c>
      <c r="N3758" s="17">
        <v>0</v>
      </c>
    </row>
    <row r="3759" spans="2:14">
      <c r="B3759" s="15" t="s">
        <v>1220</v>
      </c>
      <c r="C3759" s="16">
        <v>39592</v>
      </c>
      <c r="D3759" s="15">
        <v>2008</v>
      </c>
      <c r="E3759" s="15"/>
      <c r="F3759" s="15" t="s">
        <v>963</v>
      </c>
      <c r="G3759" s="17"/>
      <c r="H3759" s="17"/>
      <c r="I3759" s="17"/>
      <c r="J3759" s="17"/>
      <c r="K3759" s="17">
        <v>2031.05</v>
      </c>
      <c r="L3759" s="17">
        <v>2113.16</v>
      </c>
      <c r="M3759" s="17">
        <v>2113.16</v>
      </c>
      <c r="N3759" s="17">
        <v>2113.16</v>
      </c>
    </row>
    <row r="3760" spans="2:14">
      <c r="B3760" s="15" t="s">
        <v>1221</v>
      </c>
      <c r="C3760" s="16">
        <v>39586</v>
      </c>
      <c r="D3760" s="15">
        <v>2008</v>
      </c>
      <c r="E3760" s="15"/>
      <c r="F3760" s="15" t="s">
        <v>961</v>
      </c>
      <c r="G3760" s="17"/>
      <c r="H3760" s="17"/>
      <c r="I3760" s="17"/>
      <c r="J3760" s="17"/>
      <c r="K3760" s="17">
        <v>7592.76</v>
      </c>
      <c r="L3760" s="17">
        <v>7592.76</v>
      </c>
      <c r="M3760" s="17">
        <v>7592.76</v>
      </c>
      <c r="N3760" s="17">
        <v>7592.76</v>
      </c>
    </row>
    <row r="3761" spans="2:14">
      <c r="B3761" s="15" t="s">
        <v>1221</v>
      </c>
      <c r="C3761" s="16">
        <v>39586</v>
      </c>
      <c r="D3761" s="15">
        <v>2008</v>
      </c>
      <c r="E3761" s="15"/>
      <c r="F3761" s="15" t="s">
        <v>962</v>
      </c>
      <c r="G3761" s="17"/>
      <c r="H3761" s="17"/>
      <c r="I3761" s="17"/>
      <c r="J3761" s="17"/>
      <c r="K3761" s="17">
        <v>0</v>
      </c>
      <c r="L3761" s="17">
        <v>0</v>
      </c>
      <c r="M3761" s="17">
        <v>0</v>
      </c>
      <c r="N3761" s="17">
        <v>0</v>
      </c>
    </row>
    <row r="3762" spans="2:14">
      <c r="B3762" s="15" t="s">
        <v>1221</v>
      </c>
      <c r="C3762" s="16">
        <v>39586</v>
      </c>
      <c r="D3762" s="15">
        <v>2008</v>
      </c>
      <c r="E3762" s="15"/>
      <c r="F3762" s="15" t="s">
        <v>963</v>
      </c>
      <c r="G3762" s="17"/>
      <c r="H3762" s="17"/>
      <c r="I3762" s="17"/>
      <c r="J3762" s="17"/>
      <c r="K3762" s="17">
        <v>7592.76</v>
      </c>
      <c r="L3762" s="17">
        <v>7592.76</v>
      </c>
      <c r="M3762" s="17">
        <v>7592.76</v>
      </c>
      <c r="N3762" s="17">
        <v>7592.76</v>
      </c>
    </row>
    <row r="3763" spans="2:14">
      <c r="B3763" s="15" t="s">
        <v>1222</v>
      </c>
      <c r="C3763" s="16">
        <v>39594</v>
      </c>
      <c r="D3763" s="15">
        <v>2008</v>
      </c>
      <c r="E3763" s="15"/>
      <c r="F3763" s="15" t="s">
        <v>961</v>
      </c>
      <c r="G3763" s="17"/>
      <c r="H3763" s="17"/>
      <c r="I3763" s="17"/>
      <c r="J3763" s="17"/>
      <c r="K3763" s="17">
        <v>0</v>
      </c>
      <c r="L3763" s="17">
        <v>0</v>
      </c>
      <c r="M3763" s="17">
        <v>0</v>
      </c>
      <c r="N3763" s="17">
        <v>0</v>
      </c>
    </row>
    <row r="3764" spans="2:14">
      <c r="B3764" s="15" t="s">
        <v>1222</v>
      </c>
      <c r="C3764" s="16">
        <v>39594</v>
      </c>
      <c r="D3764" s="15">
        <v>2008</v>
      </c>
      <c r="E3764" s="15"/>
      <c r="F3764" s="15" t="s">
        <v>962</v>
      </c>
      <c r="G3764" s="17"/>
      <c r="H3764" s="17"/>
      <c r="I3764" s="17"/>
      <c r="J3764" s="17"/>
      <c r="K3764" s="17">
        <v>0</v>
      </c>
      <c r="L3764" s="17">
        <v>0</v>
      </c>
      <c r="M3764" s="17">
        <v>0</v>
      </c>
      <c r="N3764" s="17">
        <v>0</v>
      </c>
    </row>
    <row r="3765" spans="2:14">
      <c r="B3765" s="15" t="s">
        <v>1222</v>
      </c>
      <c r="C3765" s="16">
        <v>39594</v>
      </c>
      <c r="D3765" s="15">
        <v>2008</v>
      </c>
      <c r="E3765" s="15"/>
      <c r="F3765" s="15" t="s">
        <v>963</v>
      </c>
      <c r="G3765" s="17"/>
      <c r="H3765" s="17"/>
      <c r="I3765" s="17"/>
      <c r="J3765" s="17"/>
      <c r="K3765" s="17">
        <v>2666.69</v>
      </c>
      <c r="L3765" s="17">
        <v>2784.99</v>
      </c>
      <c r="M3765" s="17">
        <v>2784.99</v>
      </c>
      <c r="N3765" s="17">
        <v>2784.99</v>
      </c>
    </row>
    <row r="3766" spans="2:14">
      <c r="B3766" s="15" t="s">
        <v>1223</v>
      </c>
      <c r="C3766" s="16">
        <v>39531</v>
      </c>
      <c r="D3766" s="15">
        <v>2008</v>
      </c>
      <c r="E3766" s="15"/>
      <c r="F3766" s="15" t="s">
        <v>961</v>
      </c>
      <c r="G3766" s="17"/>
      <c r="H3766" s="17"/>
      <c r="I3766" s="17"/>
      <c r="J3766" s="17"/>
      <c r="K3766" s="17">
        <v>2112.5100000000002</v>
      </c>
      <c r="L3766" s="17">
        <v>2112.5100000000002</v>
      </c>
      <c r="M3766" s="17">
        <v>2112.5100000000002</v>
      </c>
      <c r="N3766" s="17">
        <v>2112.5100000000002</v>
      </c>
    </row>
    <row r="3767" spans="2:14">
      <c r="B3767" s="15" t="s">
        <v>1223</v>
      </c>
      <c r="C3767" s="16">
        <v>39531</v>
      </c>
      <c r="D3767" s="15">
        <v>2008</v>
      </c>
      <c r="E3767" s="15"/>
      <c r="F3767" s="15" t="s">
        <v>962</v>
      </c>
      <c r="G3767" s="17"/>
      <c r="H3767" s="17"/>
      <c r="I3767" s="17"/>
      <c r="J3767" s="17"/>
      <c r="K3767" s="17">
        <v>0</v>
      </c>
      <c r="L3767" s="17">
        <v>0</v>
      </c>
      <c r="M3767" s="17">
        <v>0</v>
      </c>
      <c r="N3767" s="17">
        <v>0</v>
      </c>
    </row>
    <row r="3768" spans="2:14">
      <c r="B3768" s="15" t="s">
        <v>1223</v>
      </c>
      <c r="C3768" s="16">
        <v>39531</v>
      </c>
      <c r="D3768" s="15">
        <v>2008</v>
      </c>
      <c r="E3768" s="15"/>
      <c r="F3768" s="15" t="s">
        <v>963</v>
      </c>
      <c r="G3768" s="17"/>
      <c r="H3768" s="17"/>
      <c r="I3768" s="17"/>
      <c r="J3768" s="17"/>
      <c r="K3768" s="17">
        <v>2112.5100000000002</v>
      </c>
      <c r="L3768" s="17">
        <v>2112.5100000000002</v>
      </c>
      <c r="M3768" s="17">
        <v>2112.5100000000002</v>
      </c>
      <c r="N3768" s="17">
        <v>2112.5100000000002</v>
      </c>
    </row>
    <row r="3769" spans="2:14">
      <c r="B3769" s="15" t="s">
        <v>1224</v>
      </c>
      <c r="C3769" s="16">
        <v>39407</v>
      </c>
      <c r="D3769" s="15">
        <v>2007</v>
      </c>
      <c r="E3769" s="15"/>
      <c r="F3769" s="15" t="s">
        <v>961</v>
      </c>
      <c r="G3769" s="17"/>
      <c r="H3769" s="17"/>
      <c r="I3769" s="17"/>
      <c r="J3769" s="17"/>
      <c r="K3769" s="17">
        <v>1897.62</v>
      </c>
      <c r="L3769" s="17">
        <v>1897.62</v>
      </c>
      <c r="M3769" s="17">
        <v>1897.62</v>
      </c>
      <c r="N3769" s="17">
        <v>1897.62</v>
      </c>
    </row>
    <row r="3770" spans="2:14">
      <c r="B3770" s="15" t="s">
        <v>1224</v>
      </c>
      <c r="C3770" s="16">
        <v>39407</v>
      </c>
      <c r="D3770" s="15">
        <v>2007</v>
      </c>
      <c r="E3770" s="15"/>
      <c r="F3770" s="15" t="s">
        <v>962</v>
      </c>
      <c r="G3770" s="17"/>
      <c r="H3770" s="17"/>
      <c r="I3770" s="17"/>
      <c r="J3770" s="17"/>
      <c r="K3770" s="17">
        <v>0</v>
      </c>
      <c r="L3770" s="17">
        <v>0</v>
      </c>
      <c r="M3770" s="17">
        <v>0</v>
      </c>
      <c r="N3770" s="17">
        <v>0</v>
      </c>
    </row>
    <row r="3771" spans="2:14">
      <c r="B3771" s="15" t="s">
        <v>1224</v>
      </c>
      <c r="C3771" s="16">
        <v>39407</v>
      </c>
      <c r="D3771" s="15">
        <v>2007</v>
      </c>
      <c r="E3771" s="15"/>
      <c r="F3771" s="15" t="s">
        <v>963</v>
      </c>
      <c r="G3771" s="17"/>
      <c r="H3771" s="17"/>
      <c r="I3771" s="17"/>
      <c r="J3771" s="17"/>
      <c r="K3771" s="17">
        <v>1897.62</v>
      </c>
      <c r="L3771" s="17">
        <v>1897.62</v>
      </c>
      <c r="M3771" s="17">
        <v>1897.62</v>
      </c>
      <c r="N3771" s="17">
        <v>1897.62</v>
      </c>
    </row>
    <row r="3772" spans="2:14">
      <c r="B3772" s="15" t="s">
        <v>1225</v>
      </c>
      <c r="C3772" s="16">
        <v>39395</v>
      </c>
      <c r="D3772" s="15">
        <v>2007</v>
      </c>
      <c r="E3772" s="15"/>
      <c r="F3772" s="15" t="s">
        <v>961</v>
      </c>
      <c r="G3772" s="17"/>
      <c r="H3772" s="17"/>
      <c r="I3772" s="17"/>
      <c r="J3772" s="17"/>
      <c r="K3772" s="17">
        <v>1843.49</v>
      </c>
      <c r="L3772" s="17">
        <v>1843.49</v>
      </c>
      <c r="M3772" s="17">
        <v>1843.49</v>
      </c>
      <c r="N3772" s="17">
        <v>1843.49</v>
      </c>
    </row>
    <row r="3773" spans="2:14">
      <c r="B3773" s="15" t="s">
        <v>1225</v>
      </c>
      <c r="C3773" s="16">
        <v>39395</v>
      </c>
      <c r="D3773" s="15">
        <v>2007</v>
      </c>
      <c r="E3773" s="15"/>
      <c r="F3773" s="15" t="s">
        <v>962</v>
      </c>
      <c r="G3773" s="17"/>
      <c r="H3773" s="17"/>
      <c r="I3773" s="17"/>
      <c r="J3773" s="17"/>
      <c r="K3773" s="17">
        <v>0</v>
      </c>
      <c r="L3773" s="17">
        <v>0</v>
      </c>
      <c r="M3773" s="17">
        <v>0</v>
      </c>
      <c r="N3773" s="17">
        <v>0</v>
      </c>
    </row>
    <row r="3774" spans="2:14">
      <c r="B3774" s="15" t="s">
        <v>1225</v>
      </c>
      <c r="C3774" s="16">
        <v>39395</v>
      </c>
      <c r="D3774" s="15">
        <v>2007</v>
      </c>
      <c r="E3774" s="15"/>
      <c r="F3774" s="15" t="s">
        <v>963</v>
      </c>
      <c r="G3774" s="17"/>
      <c r="H3774" s="17"/>
      <c r="I3774" s="17"/>
      <c r="J3774" s="17"/>
      <c r="K3774" s="17">
        <v>1843.49</v>
      </c>
      <c r="L3774" s="17">
        <v>1843.49</v>
      </c>
      <c r="M3774" s="17">
        <v>1843.49</v>
      </c>
      <c r="N3774" s="17">
        <v>1843.49</v>
      </c>
    </row>
    <row r="3775" spans="2:14">
      <c r="B3775" s="15" t="s">
        <v>1226</v>
      </c>
      <c r="C3775" s="16">
        <v>39486</v>
      </c>
      <c r="D3775" s="15">
        <v>2008</v>
      </c>
      <c r="E3775" s="15"/>
      <c r="F3775" s="15" t="s">
        <v>961</v>
      </c>
      <c r="G3775" s="17"/>
      <c r="H3775" s="17"/>
      <c r="I3775" s="17"/>
      <c r="J3775" s="17"/>
      <c r="K3775" s="17">
        <v>1058.02</v>
      </c>
      <c r="L3775" s="17">
        <v>1058.02</v>
      </c>
      <c r="M3775" s="17">
        <v>1058.02</v>
      </c>
      <c r="N3775" s="17">
        <v>1058.02</v>
      </c>
    </row>
    <row r="3776" spans="2:14">
      <c r="B3776" s="15" t="s">
        <v>1226</v>
      </c>
      <c r="C3776" s="16">
        <v>39486</v>
      </c>
      <c r="D3776" s="15">
        <v>2008</v>
      </c>
      <c r="E3776" s="15"/>
      <c r="F3776" s="15" t="s">
        <v>962</v>
      </c>
      <c r="G3776" s="17"/>
      <c r="H3776" s="17"/>
      <c r="I3776" s="17"/>
      <c r="J3776" s="17"/>
      <c r="K3776" s="17">
        <v>0</v>
      </c>
      <c r="L3776" s="17">
        <v>0</v>
      </c>
      <c r="M3776" s="17">
        <v>0</v>
      </c>
      <c r="N3776" s="17">
        <v>0</v>
      </c>
    </row>
    <row r="3777" spans="2:14">
      <c r="B3777" s="15" t="s">
        <v>1226</v>
      </c>
      <c r="C3777" s="16">
        <v>39486</v>
      </c>
      <c r="D3777" s="15">
        <v>2008</v>
      </c>
      <c r="E3777" s="15"/>
      <c r="F3777" s="15" t="s">
        <v>963</v>
      </c>
      <c r="G3777" s="17"/>
      <c r="H3777" s="17"/>
      <c r="I3777" s="17"/>
      <c r="J3777" s="17"/>
      <c r="K3777" s="17">
        <v>1058.02</v>
      </c>
      <c r="L3777" s="17">
        <v>1058.02</v>
      </c>
      <c r="M3777" s="17">
        <v>1058.02</v>
      </c>
      <c r="N3777" s="17">
        <v>1058.02</v>
      </c>
    </row>
    <row r="3778" spans="2:14">
      <c r="B3778" s="15" t="s">
        <v>1227</v>
      </c>
      <c r="C3778" s="16">
        <v>39597</v>
      </c>
      <c r="D3778" s="15">
        <v>2008</v>
      </c>
      <c r="E3778" s="15"/>
      <c r="F3778" s="15" t="s">
        <v>961</v>
      </c>
      <c r="G3778" s="17"/>
      <c r="H3778" s="17"/>
      <c r="I3778" s="17"/>
      <c r="J3778" s="17"/>
      <c r="K3778" s="17">
        <v>0</v>
      </c>
      <c r="L3778" s="17">
        <v>0</v>
      </c>
      <c r="M3778" s="17">
        <v>0</v>
      </c>
      <c r="N3778" s="17">
        <v>0</v>
      </c>
    </row>
    <row r="3779" spans="2:14">
      <c r="B3779" s="15" t="s">
        <v>1227</v>
      </c>
      <c r="C3779" s="16">
        <v>39597</v>
      </c>
      <c r="D3779" s="15">
        <v>2008</v>
      </c>
      <c r="E3779" s="15"/>
      <c r="F3779" s="15" t="s">
        <v>962</v>
      </c>
      <c r="G3779" s="17"/>
      <c r="H3779" s="17"/>
      <c r="I3779" s="17"/>
      <c r="J3779" s="17"/>
      <c r="K3779" s="17">
        <v>0</v>
      </c>
      <c r="L3779" s="17">
        <v>0</v>
      </c>
      <c r="M3779" s="17">
        <v>0</v>
      </c>
      <c r="N3779" s="17">
        <v>0</v>
      </c>
    </row>
    <row r="3780" spans="2:14">
      <c r="B3780" s="15" t="s">
        <v>1227</v>
      </c>
      <c r="C3780" s="16">
        <v>39597</v>
      </c>
      <c r="D3780" s="15">
        <v>2008</v>
      </c>
      <c r="E3780" s="15"/>
      <c r="F3780" s="15" t="s">
        <v>963</v>
      </c>
      <c r="G3780" s="17"/>
      <c r="H3780" s="17"/>
      <c r="I3780" s="17"/>
      <c r="J3780" s="17"/>
      <c r="K3780" s="17">
        <v>4354.0200000000004</v>
      </c>
      <c r="L3780" s="17">
        <v>4545.6099999999997</v>
      </c>
      <c r="M3780" s="17">
        <v>4545.6099999999997</v>
      </c>
      <c r="N3780" s="17">
        <v>4545.6099999999997</v>
      </c>
    </row>
    <row r="3781" spans="2:14">
      <c r="B3781" s="15" t="s">
        <v>1228</v>
      </c>
      <c r="C3781" s="16">
        <v>39541</v>
      </c>
      <c r="D3781" s="15">
        <v>2008</v>
      </c>
      <c r="E3781" s="15"/>
      <c r="F3781" s="15" t="s">
        <v>961</v>
      </c>
      <c r="G3781" s="17"/>
      <c r="H3781" s="17"/>
      <c r="I3781" s="17"/>
      <c r="J3781" s="17"/>
      <c r="K3781" s="17">
        <v>0</v>
      </c>
      <c r="L3781" s="17">
        <v>0</v>
      </c>
      <c r="M3781" s="17">
        <v>0</v>
      </c>
      <c r="N3781" s="17">
        <v>0</v>
      </c>
    </row>
    <row r="3782" spans="2:14">
      <c r="B3782" s="15" t="s">
        <v>1228</v>
      </c>
      <c r="C3782" s="16">
        <v>39541</v>
      </c>
      <c r="D3782" s="15">
        <v>2008</v>
      </c>
      <c r="E3782" s="15"/>
      <c r="F3782" s="15" t="s">
        <v>962</v>
      </c>
      <c r="G3782" s="17"/>
      <c r="H3782" s="17"/>
      <c r="I3782" s="17"/>
      <c r="J3782" s="17"/>
      <c r="K3782" s="17">
        <v>36449.5</v>
      </c>
      <c r="L3782" s="17">
        <v>0</v>
      </c>
      <c r="M3782" s="17">
        <v>0</v>
      </c>
      <c r="N3782" s="17">
        <v>0</v>
      </c>
    </row>
    <row r="3783" spans="2:14">
      <c r="B3783" s="15" t="s">
        <v>1228</v>
      </c>
      <c r="C3783" s="16">
        <v>39541</v>
      </c>
      <c r="D3783" s="15">
        <v>2008</v>
      </c>
      <c r="E3783" s="15"/>
      <c r="F3783" s="15" t="s">
        <v>963</v>
      </c>
      <c r="G3783" s="17"/>
      <c r="H3783" s="17"/>
      <c r="I3783" s="17"/>
      <c r="J3783" s="17"/>
      <c r="K3783" s="17">
        <v>39479.370000000003</v>
      </c>
      <c r="L3783" s="17">
        <v>3753.73</v>
      </c>
      <c r="M3783" s="17">
        <v>4851.95</v>
      </c>
      <c r="N3783" s="17">
        <v>4851.95</v>
      </c>
    </row>
    <row r="3784" spans="2:14">
      <c r="B3784" s="15" t="s">
        <v>1229</v>
      </c>
      <c r="C3784" s="16">
        <v>39544</v>
      </c>
      <c r="D3784" s="15">
        <v>2008</v>
      </c>
      <c r="E3784" s="15"/>
      <c r="F3784" s="15" t="s">
        <v>961</v>
      </c>
      <c r="G3784" s="17"/>
      <c r="H3784" s="17"/>
      <c r="I3784" s="17"/>
      <c r="J3784" s="17"/>
      <c r="K3784" s="17">
        <v>0</v>
      </c>
      <c r="L3784" s="17">
        <v>104237.32</v>
      </c>
      <c r="M3784" s="17">
        <v>104237.32</v>
      </c>
      <c r="N3784" s="17">
        <v>104237.32</v>
      </c>
    </row>
    <row r="3785" spans="2:14">
      <c r="B3785" s="15" t="s">
        <v>1229</v>
      </c>
      <c r="C3785" s="16">
        <v>39544</v>
      </c>
      <c r="D3785" s="15">
        <v>2008</v>
      </c>
      <c r="E3785" s="15"/>
      <c r="F3785" s="15" t="s">
        <v>962</v>
      </c>
      <c r="G3785" s="17"/>
      <c r="H3785" s="17"/>
      <c r="I3785" s="17"/>
      <c r="J3785" s="17"/>
      <c r="K3785" s="17">
        <v>83491.98</v>
      </c>
      <c r="L3785" s="17">
        <v>0</v>
      </c>
      <c r="M3785" s="17">
        <v>0</v>
      </c>
      <c r="N3785" s="17">
        <v>0</v>
      </c>
    </row>
    <row r="3786" spans="2:14">
      <c r="B3786" s="15" t="s">
        <v>1229</v>
      </c>
      <c r="C3786" s="16">
        <v>39544</v>
      </c>
      <c r="D3786" s="15">
        <v>2008</v>
      </c>
      <c r="E3786" s="15"/>
      <c r="F3786" s="15" t="s">
        <v>963</v>
      </c>
      <c r="G3786" s="17"/>
      <c r="H3786" s="17"/>
      <c r="I3786" s="17"/>
      <c r="J3786" s="17"/>
      <c r="K3786" s="17">
        <v>83491.98</v>
      </c>
      <c r="L3786" s="17">
        <v>104237.32</v>
      </c>
      <c r="M3786" s="17">
        <v>104237.32</v>
      </c>
      <c r="N3786" s="17">
        <v>104237.32</v>
      </c>
    </row>
    <row r="3787" spans="2:14">
      <c r="B3787" s="15" t="s">
        <v>1230</v>
      </c>
      <c r="C3787" s="16">
        <v>39591</v>
      </c>
      <c r="D3787" s="15">
        <v>2008</v>
      </c>
      <c r="E3787" s="15"/>
      <c r="F3787" s="15" t="s">
        <v>961</v>
      </c>
      <c r="G3787" s="17"/>
      <c r="H3787" s="17"/>
      <c r="I3787" s="17"/>
      <c r="J3787" s="17"/>
      <c r="K3787" s="17">
        <v>1170.92</v>
      </c>
      <c r="L3787" s="17">
        <v>1170.92</v>
      </c>
      <c r="M3787" s="17">
        <v>1170.92</v>
      </c>
      <c r="N3787" s="17">
        <v>1170.92</v>
      </c>
    </row>
    <row r="3788" spans="2:14">
      <c r="B3788" s="15" t="s">
        <v>1230</v>
      </c>
      <c r="C3788" s="16">
        <v>39591</v>
      </c>
      <c r="D3788" s="15">
        <v>2008</v>
      </c>
      <c r="E3788" s="15"/>
      <c r="F3788" s="15" t="s">
        <v>962</v>
      </c>
      <c r="G3788" s="17"/>
      <c r="H3788" s="17"/>
      <c r="I3788" s="17"/>
      <c r="J3788" s="17"/>
      <c r="K3788" s="17">
        <v>0</v>
      </c>
      <c r="L3788" s="17">
        <v>0</v>
      </c>
      <c r="M3788" s="17">
        <v>0</v>
      </c>
      <c r="N3788" s="17">
        <v>0</v>
      </c>
    </row>
    <row r="3789" spans="2:14">
      <c r="B3789" s="15" t="s">
        <v>1230</v>
      </c>
      <c r="C3789" s="16">
        <v>39591</v>
      </c>
      <c r="D3789" s="15">
        <v>2008</v>
      </c>
      <c r="E3789" s="15"/>
      <c r="F3789" s="15" t="s">
        <v>963</v>
      </c>
      <c r="G3789" s="17"/>
      <c r="H3789" s="17"/>
      <c r="I3789" s="17"/>
      <c r="J3789" s="17"/>
      <c r="K3789" s="17">
        <v>1170.92</v>
      </c>
      <c r="L3789" s="17">
        <v>1170.92</v>
      </c>
      <c r="M3789" s="17">
        <v>1170.92</v>
      </c>
      <c r="N3789" s="17">
        <v>1170.92</v>
      </c>
    </row>
    <row r="3790" spans="2:14">
      <c r="B3790" s="15" t="s">
        <v>1231</v>
      </c>
      <c r="C3790" s="16">
        <v>39574</v>
      </c>
      <c r="D3790" s="15">
        <v>2008</v>
      </c>
      <c r="E3790" s="15"/>
      <c r="F3790" s="15" t="s">
        <v>961</v>
      </c>
      <c r="G3790" s="17"/>
      <c r="H3790" s="17"/>
      <c r="I3790" s="17"/>
      <c r="J3790" s="17"/>
      <c r="K3790" s="17">
        <v>896.82</v>
      </c>
      <c r="L3790" s="17">
        <v>896.82</v>
      </c>
      <c r="M3790" s="17">
        <v>896.82</v>
      </c>
      <c r="N3790" s="17">
        <v>896.82</v>
      </c>
    </row>
    <row r="3791" spans="2:14">
      <c r="B3791" s="15" t="s">
        <v>1231</v>
      </c>
      <c r="C3791" s="16">
        <v>39574</v>
      </c>
      <c r="D3791" s="15">
        <v>2008</v>
      </c>
      <c r="E3791" s="15"/>
      <c r="F3791" s="15" t="s">
        <v>962</v>
      </c>
      <c r="G3791" s="17"/>
      <c r="H3791" s="17"/>
      <c r="I3791" s="17"/>
      <c r="J3791" s="17"/>
      <c r="K3791" s="17">
        <v>0</v>
      </c>
      <c r="L3791" s="17">
        <v>0</v>
      </c>
      <c r="M3791" s="17">
        <v>0</v>
      </c>
      <c r="N3791" s="17">
        <v>0</v>
      </c>
    </row>
    <row r="3792" spans="2:14">
      <c r="B3792" s="15" t="s">
        <v>1231</v>
      </c>
      <c r="C3792" s="16">
        <v>39574</v>
      </c>
      <c r="D3792" s="15">
        <v>2008</v>
      </c>
      <c r="E3792" s="15"/>
      <c r="F3792" s="15" t="s">
        <v>963</v>
      </c>
      <c r="G3792" s="17"/>
      <c r="H3792" s="17"/>
      <c r="I3792" s="17"/>
      <c r="J3792" s="17"/>
      <c r="K3792" s="17">
        <v>896.82</v>
      </c>
      <c r="L3792" s="17">
        <v>896.82</v>
      </c>
      <c r="M3792" s="17">
        <v>896.82</v>
      </c>
      <c r="N3792" s="17">
        <v>896.82</v>
      </c>
    </row>
    <row r="3793" spans="2:14">
      <c r="B3793" s="15" t="s">
        <v>1232</v>
      </c>
      <c r="C3793" s="16">
        <v>39580</v>
      </c>
      <c r="D3793" s="15">
        <v>2008</v>
      </c>
      <c r="E3793" s="15"/>
      <c r="F3793" s="15" t="s">
        <v>961</v>
      </c>
      <c r="G3793" s="17"/>
      <c r="H3793" s="17"/>
      <c r="I3793" s="17"/>
      <c r="J3793" s="17"/>
      <c r="K3793" s="17">
        <v>0</v>
      </c>
      <c r="L3793" s="17">
        <v>0</v>
      </c>
      <c r="M3793" s="17">
        <v>0</v>
      </c>
      <c r="N3793" s="17">
        <v>0</v>
      </c>
    </row>
    <row r="3794" spans="2:14">
      <c r="B3794" s="15" t="s">
        <v>1232</v>
      </c>
      <c r="C3794" s="16">
        <v>39580</v>
      </c>
      <c r="D3794" s="15">
        <v>2008</v>
      </c>
      <c r="E3794" s="15"/>
      <c r="F3794" s="15" t="s">
        <v>962</v>
      </c>
      <c r="G3794" s="17"/>
      <c r="H3794" s="17"/>
      <c r="I3794" s="17"/>
      <c r="J3794" s="17"/>
      <c r="K3794" s="17">
        <v>0</v>
      </c>
      <c r="L3794" s="17">
        <v>0</v>
      </c>
      <c r="M3794" s="17">
        <v>0</v>
      </c>
      <c r="N3794" s="17">
        <v>0</v>
      </c>
    </row>
    <row r="3795" spans="2:14">
      <c r="B3795" s="15" t="s">
        <v>1232</v>
      </c>
      <c r="C3795" s="16">
        <v>39580</v>
      </c>
      <c r="D3795" s="15">
        <v>2008</v>
      </c>
      <c r="E3795" s="15"/>
      <c r="F3795" s="15" t="s">
        <v>963</v>
      </c>
      <c r="G3795" s="17"/>
      <c r="H3795" s="17"/>
      <c r="I3795" s="17"/>
      <c r="J3795" s="17"/>
      <c r="K3795" s="17">
        <v>0</v>
      </c>
      <c r="L3795" s="17">
        <v>0</v>
      </c>
      <c r="M3795" s="17">
        <v>0</v>
      </c>
      <c r="N3795" s="17">
        <v>0</v>
      </c>
    </row>
    <row r="3796" spans="2:14">
      <c r="B3796" s="15" t="s">
        <v>1233</v>
      </c>
      <c r="C3796" s="16">
        <v>39554</v>
      </c>
      <c r="D3796" s="15">
        <v>2008</v>
      </c>
      <c r="E3796" s="15"/>
      <c r="F3796" s="15" t="s">
        <v>961</v>
      </c>
      <c r="G3796" s="17"/>
      <c r="H3796" s="17"/>
      <c r="I3796" s="17"/>
      <c r="J3796" s="17"/>
      <c r="K3796" s="17">
        <v>1642.46</v>
      </c>
      <c r="L3796" s="17">
        <v>1642.46</v>
      </c>
      <c r="M3796" s="17">
        <v>1642.46</v>
      </c>
      <c r="N3796" s="17">
        <v>1642.46</v>
      </c>
    </row>
    <row r="3797" spans="2:14">
      <c r="B3797" s="15" t="s">
        <v>1233</v>
      </c>
      <c r="C3797" s="16">
        <v>39554</v>
      </c>
      <c r="D3797" s="15">
        <v>2008</v>
      </c>
      <c r="E3797" s="15"/>
      <c r="F3797" s="15" t="s">
        <v>962</v>
      </c>
      <c r="G3797" s="17"/>
      <c r="H3797" s="17"/>
      <c r="I3797" s="17"/>
      <c r="J3797" s="17"/>
      <c r="K3797" s="17">
        <v>0</v>
      </c>
      <c r="L3797" s="17">
        <v>0</v>
      </c>
      <c r="M3797" s="17">
        <v>0</v>
      </c>
      <c r="N3797" s="17">
        <v>0</v>
      </c>
    </row>
    <row r="3798" spans="2:14">
      <c r="B3798" s="15" t="s">
        <v>1233</v>
      </c>
      <c r="C3798" s="16">
        <v>39554</v>
      </c>
      <c r="D3798" s="15">
        <v>2008</v>
      </c>
      <c r="E3798" s="15"/>
      <c r="F3798" s="15" t="s">
        <v>963</v>
      </c>
      <c r="G3798" s="17"/>
      <c r="H3798" s="17"/>
      <c r="I3798" s="17"/>
      <c r="J3798" s="17"/>
      <c r="K3798" s="17">
        <v>1642.46</v>
      </c>
      <c r="L3798" s="17">
        <v>1642.46</v>
      </c>
      <c r="M3798" s="17">
        <v>1642.46</v>
      </c>
      <c r="N3798" s="17">
        <v>1642.46</v>
      </c>
    </row>
    <row r="3799" spans="2:14">
      <c r="B3799" s="15" t="s">
        <v>1234</v>
      </c>
      <c r="C3799" s="16">
        <v>39583</v>
      </c>
      <c r="D3799" s="15">
        <v>2008</v>
      </c>
      <c r="E3799" s="15"/>
      <c r="F3799" s="15" t="s">
        <v>961</v>
      </c>
      <c r="G3799" s="17"/>
      <c r="H3799" s="17"/>
      <c r="I3799" s="17"/>
      <c r="J3799" s="17"/>
      <c r="K3799" s="17">
        <v>1786.6</v>
      </c>
      <c r="L3799" s="17">
        <v>1786.6</v>
      </c>
      <c r="M3799" s="17">
        <v>1786.6</v>
      </c>
      <c r="N3799" s="17">
        <v>1786.6</v>
      </c>
    </row>
    <row r="3800" spans="2:14">
      <c r="B3800" s="15" t="s">
        <v>1234</v>
      </c>
      <c r="C3800" s="16">
        <v>39583</v>
      </c>
      <c r="D3800" s="15">
        <v>2008</v>
      </c>
      <c r="E3800" s="15"/>
      <c r="F3800" s="15" t="s">
        <v>962</v>
      </c>
      <c r="G3800" s="17"/>
      <c r="H3800" s="17"/>
      <c r="I3800" s="17"/>
      <c r="J3800" s="17"/>
      <c r="K3800" s="17">
        <v>0</v>
      </c>
      <c r="L3800" s="17">
        <v>0</v>
      </c>
      <c r="M3800" s="17">
        <v>0</v>
      </c>
      <c r="N3800" s="17">
        <v>0</v>
      </c>
    </row>
    <row r="3801" spans="2:14">
      <c r="B3801" s="15" t="s">
        <v>1234</v>
      </c>
      <c r="C3801" s="16">
        <v>39583</v>
      </c>
      <c r="D3801" s="15">
        <v>2008</v>
      </c>
      <c r="E3801" s="15"/>
      <c r="F3801" s="15" t="s">
        <v>963</v>
      </c>
      <c r="G3801" s="17"/>
      <c r="H3801" s="17"/>
      <c r="I3801" s="17"/>
      <c r="J3801" s="17"/>
      <c r="K3801" s="17">
        <v>1786.6</v>
      </c>
      <c r="L3801" s="17">
        <v>1786.6</v>
      </c>
      <c r="M3801" s="17">
        <v>1786.6</v>
      </c>
      <c r="N3801" s="17">
        <v>1786.6</v>
      </c>
    </row>
    <row r="3802" spans="2:14">
      <c r="B3802" s="15" t="s">
        <v>1235</v>
      </c>
      <c r="C3802" s="16">
        <v>39607</v>
      </c>
      <c r="D3802" s="15">
        <v>2008</v>
      </c>
      <c r="E3802" s="15"/>
      <c r="F3802" s="15" t="s">
        <v>961</v>
      </c>
      <c r="G3802" s="17"/>
      <c r="H3802" s="17"/>
      <c r="I3802" s="17"/>
      <c r="J3802" s="17"/>
      <c r="K3802" s="17">
        <v>0</v>
      </c>
      <c r="L3802" s="17">
        <v>0</v>
      </c>
      <c r="M3802" s="17">
        <v>0</v>
      </c>
      <c r="N3802" s="17">
        <v>0</v>
      </c>
    </row>
    <row r="3803" spans="2:14">
      <c r="B3803" s="15" t="s">
        <v>1235</v>
      </c>
      <c r="C3803" s="16">
        <v>39607</v>
      </c>
      <c r="D3803" s="15">
        <v>2008</v>
      </c>
      <c r="E3803" s="15"/>
      <c r="F3803" s="15" t="s">
        <v>962</v>
      </c>
      <c r="G3803" s="17"/>
      <c r="H3803" s="17"/>
      <c r="I3803" s="17"/>
      <c r="J3803" s="17"/>
      <c r="K3803" s="17">
        <v>0</v>
      </c>
      <c r="L3803" s="17">
        <v>0</v>
      </c>
      <c r="M3803" s="17">
        <v>0</v>
      </c>
      <c r="N3803" s="17">
        <v>0</v>
      </c>
    </row>
    <row r="3804" spans="2:14">
      <c r="B3804" s="15" t="s">
        <v>1235</v>
      </c>
      <c r="C3804" s="16">
        <v>39607</v>
      </c>
      <c r="D3804" s="15">
        <v>2008</v>
      </c>
      <c r="E3804" s="15"/>
      <c r="F3804" s="15" t="s">
        <v>963</v>
      </c>
      <c r="G3804" s="17"/>
      <c r="H3804" s="17"/>
      <c r="I3804" s="17"/>
      <c r="J3804" s="17"/>
      <c r="K3804" s="17">
        <v>0</v>
      </c>
      <c r="L3804" s="17">
        <v>0</v>
      </c>
      <c r="M3804" s="17">
        <v>0</v>
      </c>
      <c r="N3804" s="17">
        <v>4094.01</v>
      </c>
    </row>
    <row r="3805" spans="2:14">
      <c r="B3805" s="15" t="s">
        <v>1236</v>
      </c>
      <c r="C3805" s="16">
        <v>39594</v>
      </c>
      <c r="D3805" s="15">
        <v>2008</v>
      </c>
      <c r="E3805" s="15"/>
      <c r="F3805" s="15" t="s">
        <v>961</v>
      </c>
      <c r="G3805" s="17"/>
      <c r="H3805" s="17"/>
      <c r="I3805" s="17"/>
      <c r="J3805" s="17"/>
      <c r="K3805" s="17">
        <v>0</v>
      </c>
      <c r="L3805" s="17">
        <v>0</v>
      </c>
      <c r="M3805" s="17">
        <v>0</v>
      </c>
      <c r="N3805" s="17">
        <v>0</v>
      </c>
    </row>
    <row r="3806" spans="2:14">
      <c r="B3806" s="15" t="s">
        <v>1236</v>
      </c>
      <c r="C3806" s="16">
        <v>39594</v>
      </c>
      <c r="D3806" s="15">
        <v>2008</v>
      </c>
      <c r="E3806" s="15"/>
      <c r="F3806" s="15" t="s">
        <v>962</v>
      </c>
      <c r="G3806" s="17"/>
      <c r="H3806" s="17"/>
      <c r="I3806" s="17"/>
      <c r="J3806" s="17"/>
      <c r="K3806" s="17">
        <v>1696.71</v>
      </c>
      <c r="L3806" s="17">
        <v>0</v>
      </c>
      <c r="M3806" s="17">
        <v>0</v>
      </c>
      <c r="N3806" s="17">
        <v>0</v>
      </c>
    </row>
    <row r="3807" spans="2:14">
      <c r="B3807" s="15" t="s">
        <v>1236</v>
      </c>
      <c r="C3807" s="16">
        <v>39594</v>
      </c>
      <c r="D3807" s="15">
        <v>2008</v>
      </c>
      <c r="E3807" s="15"/>
      <c r="F3807" s="15" t="s">
        <v>963</v>
      </c>
      <c r="G3807" s="17"/>
      <c r="H3807" s="17"/>
      <c r="I3807" s="17"/>
      <c r="J3807" s="17"/>
      <c r="K3807" s="17">
        <v>1696.71</v>
      </c>
      <c r="L3807" s="17">
        <v>0</v>
      </c>
      <c r="M3807" s="17">
        <v>0</v>
      </c>
      <c r="N3807" s="17">
        <v>0</v>
      </c>
    </row>
    <row r="3808" spans="2:14">
      <c r="B3808" s="15" t="s">
        <v>1237</v>
      </c>
      <c r="C3808" s="16">
        <v>39590</v>
      </c>
      <c r="D3808" s="15">
        <v>2008</v>
      </c>
      <c r="E3808" s="15"/>
      <c r="F3808" s="15" t="s">
        <v>961</v>
      </c>
      <c r="G3808" s="17"/>
      <c r="H3808" s="17"/>
      <c r="I3808" s="17"/>
      <c r="J3808" s="17"/>
      <c r="K3808" s="17">
        <v>1405.86</v>
      </c>
      <c r="L3808" s="17">
        <v>1405.86</v>
      </c>
      <c r="M3808" s="17">
        <v>1405.86</v>
      </c>
      <c r="N3808" s="17">
        <v>1405.86</v>
      </c>
    </row>
    <row r="3809" spans="2:14">
      <c r="B3809" s="15" t="s">
        <v>1237</v>
      </c>
      <c r="C3809" s="16">
        <v>39590</v>
      </c>
      <c r="D3809" s="15">
        <v>2008</v>
      </c>
      <c r="E3809" s="15"/>
      <c r="F3809" s="15" t="s">
        <v>962</v>
      </c>
      <c r="G3809" s="17"/>
      <c r="H3809" s="17"/>
      <c r="I3809" s="17"/>
      <c r="J3809" s="17"/>
      <c r="K3809" s="17">
        <v>0</v>
      </c>
      <c r="L3809" s="17">
        <v>0</v>
      </c>
      <c r="M3809" s="17">
        <v>0</v>
      </c>
      <c r="N3809" s="17">
        <v>0</v>
      </c>
    </row>
    <row r="3810" spans="2:14">
      <c r="B3810" s="15" t="s">
        <v>1237</v>
      </c>
      <c r="C3810" s="16">
        <v>39590</v>
      </c>
      <c r="D3810" s="15">
        <v>2008</v>
      </c>
      <c r="E3810" s="15"/>
      <c r="F3810" s="15" t="s">
        <v>963</v>
      </c>
      <c r="G3810" s="17"/>
      <c r="H3810" s="17"/>
      <c r="I3810" s="17"/>
      <c r="J3810" s="17"/>
      <c r="K3810" s="17">
        <v>1405.86</v>
      </c>
      <c r="L3810" s="17">
        <v>1405.86</v>
      </c>
      <c r="M3810" s="17">
        <v>1405.86</v>
      </c>
      <c r="N3810" s="17">
        <v>1405.86</v>
      </c>
    </row>
    <row r="3811" spans="2:14">
      <c r="B3811" s="15" t="s">
        <v>1238</v>
      </c>
      <c r="C3811" s="16">
        <v>39590</v>
      </c>
      <c r="D3811" s="15">
        <v>2008</v>
      </c>
      <c r="E3811" s="15"/>
      <c r="F3811" s="15" t="s">
        <v>961</v>
      </c>
      <c r="G3811" s="17"/>
      <c r="H3811" s="17"/>
      <c r="I3811" s="17"/>
      <c r="J3811" s="17"/>
      <c r="K3811" s="17">
        <v>960.93</v>
      </c>
      <c r="L3811" s="17">
        <v>960.93</v>
      </c>
      <c r="M3811" s="17">
        <v>960.93</v>
      </c>
      <c r="N3811" s="17">
        <v>960.93</v>
      </c>
    </row>
    <row r="3812" spans="2:14">
      <c r="B3812" s="15" t="s">
        <v>1238</v>
      </c>
      <c r="C3812" s="16">
        <v>39590</v>
      </c>
      <c r="D3812" s="15">
        <v>2008</v>
      </c>
      <c r="E3812" s="15"/>
      <c r="F3812" s="15" t="s">
        <v>962</v>
      </c>
      <c r="G3812" s="17"/>
      <c r="H3812" s="17"/>
      <c r="I3812" s="17"/>
      <c r="J3812" s="17"/>
      <c r="K3812" s="17">
        <v>0</v>
      </c>
      <c r="L3812" s="17">
        <v>0</v>
      </c>
      <c r="M3812" s="17">
        <v>0</v>
      </c>
      <c r="N3812" s="17">
        <v>0</v>
      </c>
    </row>
    <row r="3813" spans="2:14">
      <c r="B3813" s="15" t="s">
        <v>1238</v>
      </c>
      <c r="C3813" s="16">
        <v>39590</v>
      </c>
      <c r="D3813" s="15">
        <v>2008</v>
      </c>
      <c r="E3813" s="15"/>
      <c r="F3813" s="15" t="s">
        <v>963</v>
      </c>
      <c r="G3813" s="17"/>
      <c r="H3813" s="17"/>
      <c r="I3813" s="17"/>
      <c r="J3813" s="17"/>
      <c r="K3813" s="17">
        <v>960.93</v>
      </c>
      <c r="L3813" s="17">
        <v>960.93</v>
      </c>
      <c r="M3813" s="17">
        <v>960.93</v>
      </c>
      <c r="N3813" s="17">
        <v>960.93</v>
      </c>
    </row>
    <row r="3814" spans="2:14">
      <c r="B3814" s="15" t="s">
        <v>1239</v>
      </c>
      <c r="C3814" s="16">
        <v>39607</v>
      </c>
      <c r="D3814" s="15">
        <v>2008</v>
      </c>
      <c r="E3814" s="15"/>
      <c r="F3814" s="15" t="s">
        <v>961</v>
      </c>
      <c r="G3814" s="17"/>
      <c r="H3814" s="17"/>
      <c r="I3814" s="17"/>
      <c r="J3814" s="17"/>
      <c r="K3814" s="17">
        <v>1791.71</v>
      </c>
      <c r="L3814" s="17">
        <v>1791.71</v>
      </c>
      <c r="M3814" s="17">
        <v>1791.71</v>
      </c>
      <c r="N3814" s="17">
        <v>1791.71</v>
      </c>
    </row>
    <row r="3815" spans="2:14">
      <c r="B3815" s="15" t="s">
        <v>1239</v>
      </c>
      <c r="C3815" s="16">
        <v>39607</v>
      </c>
      <c r="D3815" s="15">
        <v>2008</v>
      </c>
      <c r="E3815" s="15"/>
      <c r="F3815" s="15" t="s">
        <v>962</v>
      </c>
      <c r="G3815" s="17"/>
      <c r="H3815" s="17"/>
      <c r="I3815" s="17"/>
      <c r="J3815" s="17"/>
      <c r="K3815" s="17">
        <v>0</v>
      </c>
      <c r="L3815" s="17">
        <v>0</v>
      </c>
      <c r="M3815" s="17">
        <v>0</v>
      </c>
      <c r="N3815" s="17">
        <v>0</v>
      </c>
    </row>
    <row r="3816" spans="2:14">
      <c r="B3816" s="15" t="s">
        <v>1239</v>
      </c>
      <c r="C3816" s="16">
        <v>39607</v>
      </c>
      <c r="D3816" s="15">
        <v>2008</v>
      </c>
      <c r="E3816" s="15"/>
      <c r="F3816" s="15" t="s">
        <v>963</v>
      </c>
      <c r="G3816" s="17"/>
      <c r="H3816" s="17"/>
      <c r="I3816" s="17"/>
      <c r="J3816" s="17"/>
      <c r="K3816" s="17">
        <v>1791.71</v>
      </c>
      <c r="L3816" s="17">
        <v>1791.71</v>
      </c>
      <c r="M3816" s="17">
        <v>1791.71</v>
      </c>
      <c r="N3816" s="17">
        <v>1791.71</v>
      </c>
    </row>
    <row r="3817" spans="2:14">
      <c r="B3817" s="15" t="s">
        <v>1240</v>
      </c>
      <c r="C3817" s="16">
        <v>39596</v>
      </c>
      <c r="D3817" s="15">
        <v>2008</v>
      </c>
      <c r="E3817" s="15"/>
      <c r="F3817" s="15" t="s">
        <v>961</v>
      </c>
      <c r="G3817" s="17"/>
      <c r="H3817" s="17"/>
      <c r="I3817" s="17"/>
      <c r="J3817" s="17"/>
      <c r="K3817" s="17">
        <v>0</v>
      </c>
      <c r="L3817" s="17">
        <v>0</v>
      </c>
      <c r="M3817" s="17">
        <v>0</v>
      </c>
      <c r="N3817" s="17">
        <v>0</v>
      </c>
    </row>
    <row r="3818" spans="2:14">
      <c r="B3818" s="15" t="s">
        <v>1240</v>
      </c>
      <c r="C3818" s="16">
        <v>39596</v>
      </c>
      <c r="D3818" s="15">
        <v>2008</v>
      </c>
      <c r="E3818" s="15"/>
      <c r="F3818" s="15" t="s">
        <v>962</v>
      </c>
      <c r="G3818" s="17"/>
      <c r="H3818" s="17"/>
      <c r="I3818" s="17"/>
      <c r="J3818" s="17"/>
      <c r="K3818" s="17">
        <v>0</v>
      </c>
      <c r="L3818" s="17">
        <v>0</v>
      </c>
      <c r="M3818" s="17">
        <v>0</v>
      </c>
      <c r="N3818" s="17">
        <v>0</v>
      </c>
    </row>
    <row r="3819" spans="2:14">
      <c r="B3819" s="15" t="s">
        <v>1240</v>
      </c>
      <c r="C3819" s="16">
        <v>39596</v>
      </c>
      <c r="D3819" s="15">
        <v>2008</v>
      </c>
      <c r="E3819" s="15"/>
      <c r="F3819" s="15" t="s">
        <v>963</v>
      </c>
      <c r="G3819" s="17"/>
      <c r="H3819" s="17"/>
      <c r="I3819" s="17"/>
      <c r="J3819" s="17"/>
      <c r="K3819" s="17">
        <v>314.22000000000003</v>
      </c>
      <c r="L3819" s="17">
        <v>23272.51</v>
      </c>
      <c r="M3819" s="17">
        <v>33412.81</v>
      </c>
      <c r="N3819" s="17">
        <v>33412.81</v>
      </c>
    </row>
    <row r="3820" spans="2:14">
      <c r="B3820" s="15" t="s">
        <v>1241</v>
      </c>
      <c r="C3820" s="16">
        <v>39565</v>
      </c>
      <c r="D3820" s="15">
        <v>2008</v>
      </c>
      <c r="E3820" s="15"/>
      <c r="F3820" s="15" t="s">
        <v>961</v>
      </c>
      <c r="G3820" s="17"/>
      <c r="H3820" s="17"/>
      <c r="I3820" s="17"/>
      <c r="J3820" s="17"/>
      <c r="K3820" s="17">
        <v>0</v>
      </c>
      <c r="L3820" s="17">
        <v>0</v>
      </c>
      <c r="M3820" s="17">
        <v>0</v>
      </c>
      <c r="N3820" s="17">
        <v>0</v>
      </c>
    </row>
    <row r="3821" spans="2:14">
      <c r="B3821" s="15" t="s">
        <v>1241</v>
      </c>
      <c r="C3821" s="16">
        <v>39565</v>
      </c>
      <c r="D3821" s="15">
        <v>2008</v>
      </c>
      <c r="E3821" s="15"/>
      <c r="F3821" s="15" t="s">
        <v>962</v>
      </c>
      <c r="G3821" s="17"/>
      <c r="H3821" s="17"/>
      <c r="I3821" s="17"/>
      <c r="J3821" s="17"/>
      <c r="K3821" s="17">
        <v>0</v>
      </c>
      <c r="L3821" s="17">
        <v>0</v>
      </c>
      <c r="M3821" s="17">
        <v>0</v>
      </c>
      <c r="N3821" s="17">
        <v>0</v>
      </c>
    </row>
    <row r="3822" spans="2:14">
      <c r="B3822" s="15" t="s">
        <v>1241</v>
      </c>
      <c r="C3822" s="16">
        <v>39565</v>
      </c>
      <c r="D3822" s="15">
        <v>2008</v>
      </c>
      <c r="E3822" s="15"/>
      <c r="F3822" s="15" t="s">
        <v>963</v>
      </c>
      <c r="G3822" s="17"/>
      <c r="H3822" s="17"/>
      <c r="I3822" s="17"/>
      <c r="J3822" s="17"/>
      <c r="K3822" s="17">
        <v>0</v>
      </c>
      <c r="L3822" s="17">
        <v>0</v>
      </c>
      <c r="M3822" s="17">
        <v>0</v>
      </c>
      <c r="N3822" s="17">
        <v>0</v>
      </c>
    </row>
    <row r="3823" spans="2:14">
      <c r="B3823" s="15" t="s">
        <v>1242</v>
      </c>
      <c r="C3823" s="16">
        <v>39538</v>
      </c>
      <c r="D3823" s="15">
        <v>2008</v>
      </c>
      <c r="E3823" s="15"/>
      <c r="F3823" s="15" t="s">
        <v>961</v>
      </c>
      <c r="G3823" s="17"/>
      <c r="H3823" s="17"/>
      <c r="I3823" s="17"/>
      <c r="J3823" s="17"/>
      <c r="K3823" s="17">
        <v>0</v>
      </c>
      <c r="L3823" s="17">
        <v>0</v>
      </c>
      <c r="M3823" s="17">
        <v>237.49</v>
      </c>
      <c r="N3823" s="17">
        <v>237.49</v>
      </c>
    </row>
    <row r="3824" spans="2:14">
      <c r="B3824" s="15" t="s">
        <v>1242</v>
      </c>
      <c r="C3824" s="16">
        <v>39538</v>
      </c>
      <c r="D3824" s="15">
        <v>2008</v>
      </c>
      <c r="E3824" s="15"/>
      <c r="F3824" s="15" t="s">
        <v>962</v>
      </c>
      <c r="G3824" s="17"/>
      <c r="H3824" s="17"/>
      <c r="I3824" s="17"/>
      <c r="J3824" s="17"/>
      <c r="K3824" s="17">
        <v>237.49</v>
      </c>
      <c r="L3824" s="17">
        <v>237.49</v>
      </c>
      <c r="M3824" s="17">
        <v>0</v>
      </c>
      <c r="N3824" s="17">
        <v>0</v>
      </c>
    </row>
    <row r="3825" spans="2:14">
      <c r="B3825" s="15" t="s">
        <v>1242</v>
      </c>
      <c r="C3825" s="16">
        <v>39538</v>
      </c>
      <c r="D3825" s="15">
        <v>2008</v>
      </c>
      <c r="E3825" s="15"/>
      <c r="F3825" s="15" t="s">
        <v>963</v>
      </c>
      <c r="G3825" s="17"/>
      <c r="H3825" s="17"/>
      <c r="I3825" s="17"/>
      <c r="J3825" s="17"/>
      <c r="K3825" s="17">
        <v>237.49</v>
      </c>
      <c r="L3825" s="17">
        <v>237.49</v>
      </c>
      <c r="M3825" s="17">
        <v>237.49</v>
      </c>
      <c r="N3825" s="17">
        <v>237.49</v>
      </c>
    </row>
    <row r="3826" spans="2:14">
      <c r="B3826" s="15" t="s">
        <v>1243</v>
      </c>
      <c r="C3826" s="16">
        <v>39608</v>
      </c>
      <c r="D3826" s="15">
        <v>2008</v>
      </c>
      <c r="E3826" s="15"/>
      <c r="F3826" s="15" t="s">
        <v>961</v>
      </c>
      <c r="G3826" s="17"/>
      <c r="H3826" s="17"/>
      <c r="I3826" s="17"/>
      <c r="J3826" s="17"/>
      <c r="K3826" s="17">
        <v>3416.99</v>
      </c>
      <c r="L3826" s="17">
        <v>3416.99</v>
      </c>
      <c r="M3826" s="17">
        <v>3416.99</v>
      </c>
      <c r="N3826" s="17">
        <v>3416.99</v>
      </c>
    </row>
    <row r="3827" spans="2:14">
      <c r="B3827" s="15" t="s">
        <v>1243</v>
      </c>
      <c r="C3827" s="16">
        <v>39608</v>
      </c>
      <c r="D3827" s="15">
        <v>2008</v>
      </c>
      <c r="E3827" s="15"/>
      <c r="F3827" s="15" t="s">
        <v>962</v>
      </c>
      <c r="G3827" s="17"/>
      <c r="H3827" s="17"/>
      <c r="I3827" s="17"/>
      <c r="J3827" s="17"/>
      <c r="K3827" s="17">
        <v>0</v>
      </c>
      <c r="L3827" s="17">
        <v>0</v>
      </c>
      <c r="M3827" s="17">
        <v>0</v>
      </c>
      <c r="N3827" s="17">
        <v>0</v>
      </c>
    </row>
    <row r="3828" spans="2:14">
      <c r="B3828" s="15" t="s">
        <v>1243</v>
      </c>
      <c r="C3828" s="16">
        <v>39608</v>
      </c>
      <c r="D3828" s="15">
        <v>2008</v>
      </c>
      <c r="E3828" s="15"/>
      <c r="F3828" s="15" t="s">
        <v>963</v>
      </c>
      <c r="G3828" s="17"/>
      <c r="H3828" s="17"/>
      <c r="I3828" s="17"/>
      <c r="J3828" s="17"/>
      <c r="K3828" s="17">
        <v>3416.98</v>
      </c>
      <c r="L3828" s="17">
        <v>3416.98</v>
      </c>
      <c r="M3828" s="17">
        <v>3416.98</v>
      </c>
      <c r="N3828" s="17">
        <v>3416.98</v>
      </c>
    </row>
    <row r="3829" spans="2:14">
      <c r="B3829" s="15" t="s">
        <v>1244</v>
      </c>
      <c r="C3829" s="16">
        <v>39499</v>
      </c>
      <c r="D3829" s="15">
        <v>2008</v>
      </c>
      <c r="E3829" s="15"/>
      <c r="F3829" s="15" t="s">
        <v>961</v>
      </c>
      <c r="G3829" s="17"/>
      <c r="H3829" s="17"/>
      <c r="I3829" s="17"/>
      <c r="J3829" s="17"/>
      <c r="K3829" s="17">
        <v>0</v>
      </c>
      <c r="L3829" s="17">
        <v>0</v>
      </c>
      <c r="M3829" s="17">
        <v>0</v>
      </c>
      <c r="N3829" s="17">
        <v>0</v>
      </c>
    </row>
    <row r="3830" spans="2:14">
      <c r="B3830" s="15" t="s">
        <v>1244</v>
      </c>
      <c r="C3830" s="16">
        <v>39499</v>
      </c>
      <c r="D3830" s="15">
        <v>2008</v>
      </c>
      <c r="E3830" s="15"/>
      <c r="F3830" s="15" t="s">
        <v>962</v>
      </c>
      <c r="G3830" s="17"/>
      <c r="H3830" s="17"/>
      <c r="I3830" s="17"/>
      <c r="J3830" s="17"/>
      <c r="K3830" s="17">
        <v>1805000</v>
      </c>
      <c r="L3830" s="17">
        <v>1805000</v>
      </c>
      <c r="M3830" s="17">
        <v>0</v>
      </c>
      <c r="N3830" s="17">
        <v>0</v>
      </c>
    </row>
    <row r="3831" spans="2:14">
      <c r="B3831" s="15" t="s">
        <v>1244</v>
      </c>
      <c r="C3831" s="16">
        <v>39499</v>
      </c>
      <c r="D3831" s="15">
        <v>2008</v>
      </c>
      <c r="E3831" s="15"/>
      <c r="F3831" s="15" t="s">
        <v>963</v>
      </c>
      <c r="G3831" s="17"/>
      <c r="H3831" s="17"/>
      <c r="I3831" s="17"/>
      <c r="J3831" s="17"/>
      <c r="K3831" s="17">
        <v>1805000</v>
      </c>
      <c r="L3831" s="17">
        <v>1805000</v>
      </c>
      <c r="M3831" s="17">
        <v>77.19</v>
      </c>
      <c r="N3831" s="17">
        <v>41793.089999999997</v>
      </c>
    </row>
    <row r="3832" spans="2:14">
      <c r="B3832" s="15" t="s">
        <v>1245</v>
      </c>
      <c r="C3832" s="16">
        <v>39414</v>
      </c>
      <c r="D3832" s="15">
        <v>2007</v>
      </c>
      <c r="E3832" s="15"/>
      <c r="F3832" s="15" t="s">
        <v>961</v>
      </c>
      <c r="G3832" s="17"/>
      <c r="H3832" s="17"/>
      <c r="I3832" s="17"/>
      <c r="J3832" s="17"/>
      <c r="K3832" s="17">
        <v>1432.44</v>
      </c>
      <c r="L3832" s="17">
        <v>1432.44</v>
      </c>
      <c r="M3832" s="17">
        <v>1432.44</v>
      </c>
      <c r="N3832" s="17">
        <v>1432.44</v>
      </c>
    </row>
    <row r="3833" spans="2:14">
      <c r="B3833" s="15" t="s">
        <v>1245</v>
      </c>
      <c r="C3833" s="16">
        <v>39414</v>
      </c>
      <c r="D3833" s="15">
        <v>2007</v>
      </c>
      <c r="E3833" s="15"/>
      <c r="F3833" s="15" t="s">
        <v>962</v>
      </c>
      <c r="G3833" s="17"/>
      <c r="H3833" s="17"/>
      <c r="I3833" s="17"/>
      <c r="J3833" s="17"/>
      <c r="K3833" s="17">
        <v>0</v>
      </c>
      <c r="L3833" s="17">
        <v>0</v>
      </c>
      <c r="M3833" s="17">
        <v>0</v>
      </c>
      <c r="N3833" s="17">
        <v>0</v>
      </c>
    </row>
    <row r="3834" spans="2:14">
      <c r="B3834" s="15" t="s">
        <v>1245</v>
      </c>
      <c r="C3834" s="16">
        <v>39414</v>
      </c>
      <c r="D3834" s="15">
        <v>2007</v>
      </c>
      <c r="E3834" s="15"/>
      <c r="F3834" s="15" t="s">
        <v>963</v>
      </c>
      <c r="G3834" s="17"/>
      <c r="H3834" s="17"/>
      <c r="I3834" s="17"/>
      <c r="J3834" s="17"/>
      <c r="K3834" s="17">
        <v>1432.44</v>
      </c>
      <c r="L3834" s="17">
        <v>1432.44</v>
      </c>
      <c r="M3834" s="17">
        <v>1432.44</v>
      </c>
      <c r="N3834" s="17">
        <v>1432.44</v>
      </c>
    </row>
    <row r="3835" spans="2:14">
      <c r="B3835" s="15" t="s">
        <v>1246</v>
      </c>
      <c r="C3835" s="16">
        <v>39463</v>
      </c>
      <c r="D3835" s="15">
        <v>2008</v>
      </c>
      <c r="E3835" s="15"/>
      <c r="F3835" s="15" t="s">
        <v>961</v>
      </c>
      <c r="G3835" s="17"/>
      <c r="H3835" s="17"/>
      <c r="I3835" s="17"/>
      <c r="J3835" s="17"/>
      <c r="K3835" s="17">
        <v>1554.38</v>
      </c>
      <c r="L3835" s="17">
        <v>1554.38</v>
      </c>
      <c r="M3835" s="17">
        <v>1554.38</v>
      </c>
      <c r="N3835" s="17">
        <v>1554.38</v>
      </c>
    </row>
    <row r="3836" spans="2:14">
      <c r="B3836" s="15" t="s">
        <v>1246</v>
      </c>
      <c r="C3836" s="16">
        <v>39463</v>
      </c>
      <c r="D3836" s="15">
        <v>2008</v>
      </c>
      <c r="E3836" s="15"/>
      <c r="F3836" s="15" t="s">
        <v>962</v>
      </c>
      <c r="G3836" s="17"/>
      <c r="H3836" s="17"/>
      <c r="I3836" s="17"/>
      <c r="J3836" s="17"/>
      <c r="K3836" s="17">
        <v>0</v>
      </c>
      <c r="L3836" s="17">
        <v>0</v>
      </c>
      <c r="M3836" s="17">
        <v>0</v>
      </c>
      <c r="N3836" s="17">
        <v>0</v>
      </c>
    </row>
    <row r="3837" spans="2:14">
      <c r="B3837" s="15" t="s">
        <v>1246</v>
      </c>
      <c r="C3837" s="16">
        <v>39463</v>
      </c>
      <c r="D3837" s="15">
        <v>2008</v>
      </c>
      <c r="E3837" s="15"/>
      <c r="F3837" s="15" t="s">
        <v>963</v>
      </c>
      <c r="G3837" s="17"/>
      <c r="H3837" s="17"/>
      <c r="I3837" s="17"/>
      <c r="J3837" s="17"/>
      <c r="K3837" s="17">
        <v>1554.38</v>
      </c>
      <c r="L3837" s="17">
        <v>1554.38</v>
      </c>
      <c r="M3837" s="17">
        <v>1554.38</v>
      </c>
      <c r="N3837" s="17">
        <v>1554.38</v>
      </c>
    </row>
    <row r="3838" spans="2:14">
      <c r="B3838" s="15" t="s">
        <v>1247</v>
      </c>
      <c r="C3838" s="16">
        <v>39626</v>
      </c>
      <c r="D3838" s="15">
        <v>2008</v>
      </c>
      <c r="E3838" s="15"/>
      <c r="F3838" s="15" t="s">
        <v>961</v>
      </c>
      <c r="G3838" s="17"/>
      <c r="H3838" s="17"/>
      <c r="I3838" s="17"/>
      <c r="J3838" s="17"/>
      <c r="K3838" s="17">
        <v>807.46</v>
      </c>
      <c r="L3838" s="17">
        <v>807.46</v>
      </c>
      <c r="M3838" s="17">
        <v>807.46</v>
      </c>
      <c r="N3838" s="17">
        <v>807.46</v>
      </c>
    </row>
    <row r="3839" spans="2:14">
      <c r="B3839" s="15" t="s">
        <v>1247</v>
      </c>
      <c r="C3839" s="16">
        <v>39626</v>
      </c>
      <c r="D3839" s="15">
        <v>2008</v>
      </c>
      <c r="E3839" s="15"/>
      <c r="F3839" s="15" t="s">
        <v>962</v>
      </c>
      <c r="G3839" s="17"/>
      <c r="H3839" s="17"/>
      <c r="I3839" s="17"/>
      <c r="J3839" s="17"/>
      <c r="K3839" s="17">
        <v>0</v>
      </c>
      <c r="L3839" s="17">
        <v>0</v>
      </c>
      <c r="M3839" s="17">
        <v>0</v>
      </c>
      <c r="N3839" s="17">
        <v>0</v>
      </c>
    </row>
    <row r="3840" spans="2:14">
      <c r="B3840" s="15" t="s">
        <v>1247</v>
      </c>
      <c r="C3840" s="16">
        <v>39626</v>
      </c>
      <c r="D3840" s="15">
        <v>2008</v>
      </c>
      <c r="E3840" s="15"/>
      <c r="F3840" s="15" t="s">
        <v>963</v>
      </c>
      <c r="G3840" s="17"/>
      <c r="H3840" s="17"/>
      <c r="I3840" s="17"/>
      <c r="J3840" s="17"/>
      <c r="K3840" s="17">
        <v>807.46</v>
      </c>
      <c r="L3840" s="17">
        <v>807.46</v>
      </c>
      <c r="M3840" s="17">
        <v>807.46</v>
      </c>
      <c r="N3840" s="17">
        <v>807.46</v>
      </c>
    </row>
    <row r="3841" spans="2:14">
      <c r="B3841" s="15" t="s">
        <v>1248</v>
      </c>
      <c r="C3841" s="16">
        <v>39634</v>
      </c>
      <c r="D3841" s="15">
        <v>2008</v>
      </c>
      <c r="E3841" s="15"/>
      <c r="F3841" s="15" t="s">
        <v>961</v>
      </c>
      <c r="G3841" s="17"/>
      <c r="H3841" s="17"/>
      <c r="I3841" s="17"/>
      <c r="J3841" s="17"/>
      <c r="K3841" s="17">
        <v>0</v>
      </c>
      <c r="L3841" s="17">
        <v>0</v>
      </c>
      <c r="M3841" s="17">
        <v>0</v>
      </c>
      <c r="N3841" s="17">
        <v>0</v>
      </c>
    </row>
    <row r="3842" spans="2:14">
      <c r="B3842" s="15" t="s">
        <v>1248</v>
      </c>
      <c r="C3842" s="16">
        <v>39634</v>
      </c>
      <c r="D3842" s="15">
        <v>2008</v>
      </c>
      <c r="E3842" s="15"/>
      <c r="F3842" s="15" t="s">
        <v>962</v>
      </c>
      <c r="G3842" s="17"/>
      <c r="H3842" s="17"/>
      <c r="I3842" s="17"/>
      <c r="J3842" s="17"/>
      <c r="K3842" s="17">
        <v>513124.5</v>
      </c>
      <c r="L3842" s="17">
        <v>513124.5</v>
      </c>
      <c r="M3842" s="17">
        <v>0</v>
      </c>
      <c r="N3842" s="17">
        <v>0</v>
      </c>
    </row>
    <row r="3843" spans="2:14">
      <c r="B3843" s="15" t="s">
        <v>1248</v>
      </c>
      <c r="C3843" s="16">
        <v>39634</v>
      </c>
      <c r="D3843" s="15">
        <v>2008</v>
      </c>
      <c r="E3843" s="15"/>
      <c r="F3843" s="15" t="s">
        <v>963</v>
      </c>
      <c r="G3843" s="17"/>
      <c r="H3843" s="17"/>
      <c r="I3843" s="17"/>
      <c r="J3843" s="17"/>
      <c r="K3843" s="17">
        <v>515615.35</v>
      </c>
      <c r="L3843" s="17">
        <v>515719.13</v>
      </c>
      <c r="M3843" s="17">
        <v>3472.03</v>
      </c>
      <c r="N3843" s="17">
        <v>3472.03</v>
      </c>
    </row>
    <row r="3844" spans="2:14">
      <c r="B3844" s="15" t="s">
        <v>1249</v>
      </c>
      <c r="C3844" s="16">
        <v>39538</v>
      </c>
      <c r="D3844" s="15">
        <v>2008</v>
      </c>
      <c r="E3844" s="15"/>
      <c r="F3844" s="15" t="s">
        <v>961</v>
      </c>
      <c r="G3844" s="17"/>
      <c r="H3844" s="17"/>
      <c r="I3844" s="17"/>
      <c r="J3844" s="17"/>
      <c r="K3844" s="17">
        <v>905.85</v>
      </c>
      <c r="L3844" s="17">
        <v>905.85</v>
      </c>
      <c r="M3844" s="17">
        <v>905.85</v>
      </c>
      <c r="N3844" s="17">
        <v>905.85</v>
      </c>
    </row>
    <row r="3845" spans="2:14">
      <c r="B3845" s="15" t="s">
        <v>1249</v>
      </c>
      <c r="C3845" s="16">
        <v>39538</v>
      </c>
      <c r="D3845" s="15">
        <v>2008</v>
      </c>
      <c r="E3845" s="15"/>
      <c r="F3845" s="15" t="s">
        <v>962</v>
      </c>
      <c r="G3845" s="17"/>
      <c r="H3845" s="17"/>
      <c r="I3845" s="17"/>
      <c r="J3845" s="17"/>
      <c r="K3845" s="17">
        <v>0</v>
      </c>
      <c r="L3845" s="17">
        <v>0</v>
      </c>
      <c r="M3845" s="17">
        <v>0</v>
      </c>
      <c r="N3845" s="17">
        <v>0</v>
      </c>
    </row>
    <row r="3846" spans="2:14">
      <c r="B3846" s="15" t="s">
        <v>1249</v>
      </c>
      <c r="C3846" s="16">
        <v>39538</v>
      </c>
      <c r="D3846" s="15">
        <v>2008</v>
      </c>
      <c r="E3846" s="15"/>
      <c r="F3846" s="15" t="s">
        <v>963</v>
      </c>
      <c r="G3846" s="17"/>
      <c r="H3846" s="17"/>
      <c r="I3846" s="17"/>
      <c r="J3846" s="17"/>
      <c r="K3846" s="17">
        <v>905.85</v>
      </c>
      <c r="L3846" s="17">
        <v>905.85</v>
      </c>
      <c r="M3846" s="17">
        <v>905.85</v>
      </c>
      <c r="N3846" s="17">
        <v>905.85</v>
      </c>
    </row>
    <row r="3847" spans="2:14">
      <c r="B3847" s="15" t="s">
        <v>1250</v>
      </c>
      <c r="C3847" s="16">
        <v>39595</v>
      </c>
      <c r="D3847" s="15">
        <v>2008</v>
      </c>
      <c r="E3847" s="15"/>
      <c r="F3847" s="15" t="s">
        <v>961</v>
      </c>
      <c r="G3847" s="17"/>
      <c r="H3847" s="17"/>
      <c r="I3847" s="17"/>
      <c r="J3847" s="17"/>
      <c r="K3847" s="17">
        <v>1386.48</v>
      </c>
      <c r="L3847" s="17">
        <v>1386.48</v>
      </c>
      <c r="M3847" s="17">
        <v>1386.48</v>
      </c>
      <c r="N3847" s="17">
        <v>1386.48</v>
      </c>
    </row>
    <row r="3848" spans="2:14">
      <c r="B3848" s="15" t="s">
        <v>1250</v>
      </c>
      <c r="C3848" s="16">
        <v>39595</v>
      </c>
      <c r="D3848" s="15">
        <v>2008</v>
      </c>
      <c r="E3848" s="15"/>
      <c r="F3848" s="15" t="s">
        <v>962</v>
      </c>
      <c r="G3848" s="17"/>
      <c r="H3848" s="17"/>
      <c r="I3848" s="17"/>
      <c r="J3848" s="17"/>
      <c r="K3848" s="17">
        <v>0</v>
      </c>
      <c r="L3848" s="17">
        <v>0</v>
      </c>
      <c r="M3848" s="17">
        <v>0</v>
      </c>
      <c r="N3848" s="17">
        <v>0</v>
      </c>
    </row>
    <row r="3849" spans="2:14">
      <c r="B3849" s="15" t="s">
        <v>1250</v>
      </c>
      <c r="C3849" s="16">
        <v>39595</v>
      </c>
      <c r="D3849" s="15">
        <v>2008</v>
      </c>
      <c r="E3849" s="15"/>
      <c r="F3849" s="15" t="s">
        <v>963</v>
      </c>
      <c r="G3849" s="17"/>
      <c r="H3849" s="17"/>
      <c r="I3849" s="17"/>
      <c r="J3849" s="17"/>
      <c r="K3849" s="17">
        <v>1386.48</v>
      </c>
      <c r="L3849" s="17">
        <v>1386.48</v>
      </c>
      <c r="M3849" s="17">
        <v>1386.48</v>
      </c>
      <c r="N3849" s="17">
        <v>1386.48</v>
      </c>
    </row>
    <row r="3850" spans="2:14">
      <c r="B3850" s="15" t="s">
        <v>1251</v>
      </c>
      <c r="C3850" s="16">
        <v>39596</v>
      </c>
      <c r="D3850" s="15">
        <v>2008</v>
      </c>
      <c r="E3850" s="15"/>
      <c r="F3850" s="15" t="s">
        <v>961</v>
      </c>
      <c r="G3850" s="17"/>
      <c r="H3850" s="17"/>
      <c r="I3850" s="17"/>
      <c r="J3850" s="17"/>
      <c r="K3850" s="17">
        <v>350.55</v>
      </c>
      <c r="L3850" s="17">
        <v>350.55</v>
      </c>
      <c r="M3850" s="17">
        <v>350.55</v>
      </c>
      <c r="N3850" s="17">
        <v>350.55</v>
      </c>
    </row>
    <row r="3851" spans="2:14">
      <c r="B3851" s="15" t="s">
        <v>1251</v>
      </c>
      <c r="C3851" s="16">
        <v>39596</v>
      </c>
      <c r="D3851" s="15">
        <v>2008</v>
      </c>
      <c r="E3851" s="15"/>
      <c r="F3851" s="15" t="s">
        <v>962</v>
      </c>
      <c r="G3851" s="17"/>
      <c r="H3851" s="17"/>
      <c r="I3851" s="17"/>
      <c r="J3851" s="17"/>
      <c r="K3851" s="17">
        <v>0</v>
      </c>
      <c r="L3851" s="17">
        <v>0</v>
      </c>
      <c r="M3851" s="17">
        <v>0</v>
      </c>
      <c r="N3851" s="17">
        <v>0</v>
      </c>
    </row>
    <row r="3852" spans="2:14">
      <c r="B3852" s="15" t="s">
        <v>1251</v>
      </c>
      <c r="C3852" s="16">
        <v>39596</v>
      </c>
      <c r="D3852" s="15">
        <v>2008</v>
      </c>
      <c r="E3852" s="15"/>
      <c r="F3852" s="15" t="s">
        <v>963</v>
      </c>
      <c r="G3852" s="17"/>
      <c r="H3852" s="17"/>
      <c r="I3852" s="17"/>
      <c r="J3852" s="17"/>
      <c r="K3852" s="17">
        <v>350.55</v>
      </c>
      <c r="L3852" s="17">
        <v>350.55</v>
      </c>
      <c r="M3852" s="17">
        <v>350.55</v>
      </c>
      <c r="N3852" s="17">
        <v>350.55</v>
      </c>
    </row>
    <row r="3853" spans="2:14">
      <c r="B3853" s="15" t="s">
        <v>1252</v>
      </c>
      <c r="C3853" s="16">
        <v>39601</v>
      </c>
      <c r="D3853" s="15">
        <v>2008</v>
      </c>
      <c r="E3853" s="15"/>
      <c r="F3853" s="15" t="s">
        <v>961</v>
      </c>
      <c r="G3853" s="17"/>
      <c r="H3853" s="17"/>
      <c r="I3853" s="17"/>
      <c r="J3853" s="17"/>
      <c r="K3853" s="17">
        <v>483.55</v>
      </c>
      <c r="L3853" s="17">
        <v>483.55</v>
      </c>
      <c r="M3853" s="17">
        <v>483.55</v>
      </c>
      <c r="N3853" s="17">
        <v>483.55</v>
      </c>
    </row>
    <row r="3854" spans="2:14">
      <c r="B3854" s="15" t="s">
        <v>1252</v>
      </c>
      <c r="C3854" s="16">
        <v>39601</v>
      </c>
      <c r="D3854" s="15">
        <v>2008</v>
      </c>
      <c r="E3854" s="15"/>
      <c r="F3854" s="15" t="s">
        <v>962</v>
      </c>
      <c r="G3854" s="17"/>
      <c r="H3854" s="17"/>
      <c r="I3854" s="17"/>
      <c r="J3854" s="17"/>
      <c r="K3854" s="17">
        <v>0</v>
      </c>
      <c r="L3854" s="17">
        <v>0</v>
      </c>
      <c r="M3854" s="17">
        <v>0</v>
      </c>
      <c r="N3854" s="17">
        <v>0</v>
      </c>
    </row>
    <row r="3855" spans="2:14">
      <c r="B3855" s="15" t="s">
        <v>1252</v>
      </c>
      <c r="C3855" s="16">
        <v>39601</v>
      </c>
      <c r="D3855" s="15">
        <v>2008</v>
      </c>
      <c r="E3855" s="15"/>
      <c r="F3855" s="15" t="s">
        <v>963</v>
      </c>
      <c r="G3855" s="17"/>
      <c r="H3855" s="17"/>
      <c r="I3855" s="17"/>
      <c r="J3855" s="17"/>
      <c r="K3855" s="17">
        <v>483.55</v>
      </c>
      <c r="L3855" s="17">
        <v>483.55</v>
      </c>
      <c r="M3855" s="17">
        <v>483.55</v>
      </c>
      <c r="N3855" s="17">
        <v>483.55</v>
      </c>
    </row>
    <row r="3856" spans="2:14">
      <c r="B3856" s="15" t="s">
        <v>1253</v>
      </c>
      <c r="C3856" s="16">
        <v>39601</v>
      </c>
      <c r="D3856" s="15">
        <v>2008</v>
      </c>
      <c r="E3856" s="15"/>
      <c r="F3856" s="15" t="s">
        <v>961</v>
      </c>
      <c r="G3856" s="17"/>
      <c r="H3856" s="17"/>
      <c r="I3856" s="17"/>
      <c r="J3856" s="17"/>
      <c r="K3856" s="17">
        <v>229.9</v>
      </c>
      <c r="L3856" s="17">
        <v>229.9</v>
      </c>
      <c r="M3856" s="17">
        <v>229.9</v>
      </c>
      <c r="N3856" s="17">
        <v>229.9</v>
      </c>
    </row>
    <row r="3857" spans="2:14">
      <c r="B3857" s="15" t="s">
        <v>1253</v>
      </c>
      <c r="C3857" s="16">
        <v>39601</v>
      </c>
      <c r="D3857" s="15">
        <v>2008</v>
      </c>
      <c r="E3857" s="15"/>
      <c r="F3857" s="15" t="s">
        <v>962</v>
      </c>
      <c r="G3857" s="17"/>
      <c r="H3857" s="17"/>
      <c r="I3857" s="17"/>
      <c r="J3857" s="17"/>
      <c r="K3857" s="17">
        <v>0</v>
      </c>
      <c r="L3857" s="17">
        <v>0</v>
      </c>
      <c r="M3857" s="17">
        <v>0</v>
      </c>
      <c r="N3857" s="17">
        <v>0</v>
      </c>
    </row>
    <row r="3858" spans="2:14">
      <c r="B3858" s="15" t="s">
        <v>1253</v>
      </c>
      <c r="C3858" s="16">
        <v>39601</v>
      </c>
      <c r="D3858" s="15">
        <v>2008</v>
      </c>
      <c r="E3858" s="15"/>
      <c r="F3858" s="15" t="s">
        <v>963</v>
      </c>
      <c r="G3858" s="17"/>
      <c r="H3858" s="17"/>
      <c r="I3858" s="17"/>
      <c r="J3858" s="17"/>
      <c r="K3858" s="17">
        <v>229.9</v>
      </c>
      <c r="L3858" s="17">
        <v>229.9</v>
      </c>
      <c r="M3858" s="17">
        <v>229.9</v>
      </c>
      <c r="N3858" s="17">
        <v>229.9</v>
      </c>
    </row>
    <row r="3859" spans="2:14">
      <c r="B3859" s="15" t="s">
        <v>1254</v>
      </c>
      <c r="C3859" s="16">
        <v>39645</v>
      </c>
      <c r="D3859" s="15">
        <v>2008</v>
      </c>
      <c r="E3859" s="15"/>
      <c r="F3859" s="15" t="s">
        <v>961</v>
      </c>
      <c r="G3859" s="17"/>
      <c r="H3859" s="17"/>
      <c r="I3859" s="17"/>
      <c r="J3859" s="17"/>
      <c r="K3859" s="17">
        <v>0</v>
      </c>
      <c r="L3859" s="17">
        <v>0</v>
      </c>
      <c r="M3859" s="17">
        <v>0</v>
      </c>
      <c r="N3859" s="17">
        <v>0</v>
      </c>
    </row>
    <row r="3860" spans="2:14">
      <c r="B3860" s="15" t="s">
        <v>1254</v>
      </c>
      <c r="C3860" s="16">
        <v>39645</v>
      </c>
      <c r="D3860" s="15">
        <v>2008</v>
      </c>
      <c r="E3860" s="15"/>
      <c r="F3860" s="15" t="s">
        <v>962</v>
      </c>
      <c r="G3860" s="17"/>
      <c r="H3860" s="17"/>
      <c r="I3860" s="17"/>
      <c r="J3860" s="17"/>
      <c r="K3860" s="17">
        <v>0</v>
      </c>
      <c r="L3860" s="17">
        <v>0</v>
      </c>
      <c r="M3860" s="17">
        <v>0</v>
      </c>
      <c r="N3860" s="17">
        <v>0</v>
      </c>
    </row>
    <row r="3861" spans="2:14">
      <c r="B3861" s="15" t="s">
        <v>1254</v>
      </c>
      <c r="C3861" s="16">
        <v>39645</v>
      </c>
      <c r="D3861" s="15">
        <v>2008</v>
      </c>
      <c r="E3861" s="15"/>
      <c r="F3861" s="15" t="s">
        <v>963</v>
      </c>
      <c r="G3861" s="17"/>
      <c r="H3861" s="17"/>
      <c r="I3861" s="17"/>
      <c r="J3861" s="17"/>
      <c r="K3861" s="17">
        <v>1398.43</v>
      </c>
      <c r="L3861" s="17">
        <v>4305.5600000000004</v>
      </c>
      <c r="M3861" s="17">
        <v>4976.6099999999997</v>
      </c>
      <c r="N3861" s="17">
        <v>4976.6099999999997</v>
      </c>
    </row>
    <row r="3862" spans="2:14">
      <c r="B3862" s="15" t="s">
        <v>1255</v>
      </c>
      <c r="C3862" s="16">
        <v>39646</v>
      </c>
      <c r="D3862" s="15">
        <v>2008</v>
      </c>
      <c r="E3862" s="15"/>
      <c r="F3862" s="15" t="s">
        <v>961</v>
      </c>
      <c r="G3862" s="17"/>
      <c r="H3862" s="17"/>
      <c r="I3862" s="17"/>
      <c r="J3862" s="17"/>
      <c r="K3862" s="17">
        <v>0</v>
      </c>
      <c r="L3862" s="17">
        <v>0</v>
      </c>
      <c r="M3862" s="17">
        <v>0</v>
      </c>
      <c r="N3862" s="17">
        <v>0</v>
      </c>
    </row>
    <row r="3863" spans="2:14">
      <c r="B3863" s="15" t="s">
        <v>1255</v>
      </c>
      <c r="C3863" s="16">
        <v>39646</v>
      </c>
      <c r="D3863" s="15">
        <v>2008</v>
      </c>
      <c r="E3863" s="15"/>
      <c r="F3863" s="15" t="s">
        <v>962</v>
      </c>
      <c r="G3863" s="17"/>
      <c r="H3863" s="17"/>
      <c r="I3863" s="17"/>
      <c r="J3863" s="17"/>
      <c r="K3863" s="17">
        <v>0</v>
      </c>
      <c r="L3863" s="17">
        <v>0</v>
      </c>
      <c r="M3863" s="17">
        <v>0</v>
      </c>
      <c r="N3863" s="17">
        <v>0</v>
      </c>
    </row>
    <row r="3864" spans="2:14">
      <c r="B3864" s="15" t="s">
        <v>1255</v>
      </c>
      <c r="C3864" s="16">
        <v>39646</v>
      </c>
      <c r="D3864" s="15">
        <v>2008</v>
      </c>
      <c r="E3864" s="15"/>
      <c r="F3864" s="15" t="s">
        <v>963</v>
      </c>
      <c r="G3864" s="17"/>
      <c r="H3864" s="17"/>
      <c r="I3864" s="17"/>
      <c r="J3864" s="17"/>
      <c r="K3864" s="17">
        <v>268.39999999999998</v>
      </c>
      <c r="L3864" s="17">
        <v>5220.1400000000003</v>
      </c>
      <c r="M3864" s="17">
        <v>5861.18</v>
      </c>
      <c r="N3864" s="17">
        <v>5861.18</v>
      </c>
    </row>
    <row r="3865" spans="2:14">
      <c r="B3865" s="15" t="s">
        <v>1256</v>
      </c>
      <c r="C3865" s="16">
        <v>39594</v>
      </c>
      <c r="D3865" s="15">
        <v>2008</v>
      </c>
      <c r="E3865" s="15"/>
      <c r="F3865" s="15" t="s">
        <v>961</v>
      </c>
      <c r="G3865" s="17"/>
      <c r="H3865" s="17"/>
      <c r="I3865" s="17"/>
      <c r="J3865" s="17"/>
      <c r="K3865" s="17">
        <v>2112.42</v>
      </c>
      <c r="L3865" s="17">
        <v>2112.42</v>
      </c>
      <c r="M3865" s="17">
        <v>2112.42</v>
      </c>
      <c r="N3865" s="17">
        <v>2112.42</v>
      </c>
    </row>
    <row r="3866" spans="2:14">
      <c r="B3866" s="15" t="s">
        <v>1256</v>
      </c>
      <c r="C3866" s="16">
        <v>39594</v>
      </c>
      <c r="D3866" s="15">
        <v>2008</v>
      </c>
      <c r="E3866" s="15"/>
      <c r="F3866" s="15" t="s">
        <v>962</v>
      </c>
      <c r="G3866" s="17"/>
      <c r="H3866" s="17"/>
      <c r="I3866" s="17"/>
      <c r="J3866" s="17"/>
      <c r="K3866" s="17">
        <v>0</v>
      </c>
      <c r="L3866" s="17">
        <v>0</v>
      </c>
      <c r="M3866" s="17">
        <v>0</v>
      </c>
      <c r="N3866" s="17">
        <v>0</v>
      </c>
    </row>
    <row r="3867" spans="2:14">
      <c r="B3867" s="15" t="s">
        <v>1256</v>
      </c>
      <c r="C3867" s="16">
        <v>39594</v>
      </c>
      <c r="D3867" s="15">
        <v>2008</v>
      </c>
      <c r="E3867" s="15"/>
      <c r="F3867" s="15" t="s">
        <v>963</v>
      </c>
      <c r="G3867" s="17"/>
      <c r="H3867" s="17"/>
      <c r="I3867" s="17"/>
      <c r="J3867" s="17"/>
      <c r="K3867" s="17">
        <v>2112.42</v>
      </c>
      <c r="L3867" s="17">
        <v>2112.42</v>
      </c>
      <c r="M3867" s="17">
        <v>2112.42</v>
      </c>
      <c r="N3867" s="17">
        <v>2112.42</v>
      </c>
    </row>
    <row r="3868" spans="2:14">
      <c r="B3868" s="15" t="s">
        <v>1257</v>
      </c>
      <c r="C3868" s="16">
        <v>39647</v>
      </c>
      <c r="D3868" s="15">
        <v>2008</v>
      </c>
      <c r="E3868" s="15"/>
      <c r="F3868" s="15" t="s">
        <v>961</v>
      </c>
      <c r="G3868" s="17"/>
      <c r="H3868" s="17"/>
      <c r="I3868" s="17"/>
      <c r="J3868" s="17"/>
      <c r="K3868" s="17">
        <v>0</v>
      </c>
      <c r="L3868" s="17">
        <v>0</v>
      </c>
      <c r="M3868" s="17">
        <v>0</v>
      </c>
      <c r="N3868" s="17">
        <v>0</v>
      </c>
    </row>
    <row r="3869" spans="2:14">
      <c r="B3869" s="15" t="s">
        <v>1257</v>
      </c>
      <c r="C3869" s="16">
        <v>39647</v>
      </c>
      <c r="D3869" s="15">
        <v>2008</v>
      </c>
      <c r="E3869" s="15"/>
      <c r="F3869" s="15" t="s">
        <v>962</v>
      </c>
      <c r="G3869" s="17"/>
      <c r="H3869" s="17"/>
      <c r="I3869" s="17"/>
      <c r="J3869" s="17"/>
      <c r="K3869" s="17">
        <v>0</v>
      </c>
      <c r="L3869" s="17">
        <v>0</v>
      </c>
      <c r="M3869" s="17">
        <v>0</v>
      </c>
      <c r="N3869" s="17">
        <v>0</v>
      </c>
    </row>
    <row r="3870" spans="2:14">
      <c r="B3870" s="15" t="s">
        <v>1257</v>
      </c>
      <c r="C3870" s="16">
        <v>39647</v>
      </c>
      <c r="D3870" s="15">
        <v>2008</v>
      </c>
      <c r="E3870" s="15"/>
      <c r="F3870" s="15" t="s">
        <v>963</v>
      </c>
      <c r="G3870" s="17"/>
      <c r="H3870" s="17"/>
      <c r="I3870" s="17"/>
      <c r="J3870" s="17"/>
      <c r="K3870" s="17">
        <v>0</v>
      </c>
      <c r="L3870" s="17">
        <v>0</v>
      </c>
      <c r="M3870" s="17">
        <v>3732.58</v>
      </c>
      <c r="N3870" s="17">
        <v>3732.58</v>
      </c>
    </row>
    <row r="3871" spans="2:14">
      <c r="B3871" s="15" t="s">
        <v>1258</v>
      </c>
      <c r="C3871" s="16">
        <v>39618</v>
      </c>
      <c r="D3871" s="15">
        <v>2008</v>
      </c>
      <c r="E3871" s="15"/>
      <c r="F3871" s="15" t="s">
        <v>961</v>
      </c>
      <c r="G3871" s="17"/>
      <c r="H3871" s="17"/>
      <c r="I3871" s="17"/>
      <c r="J3871" s="17"/>
      <c r="K3871" s="17">
        <v>1779.87</v>
      </c>
      <c r="L3871" s="17">
        <v>1779.87</v>
      </c>
      <c r="M3871" s="17">
        <v>1779.87</v>
      </c>
      <c r="N3871" s="17">
        <v>1779.87</v>
      </c>
    </row>
    <row r="3872" spans="2:14">
      <c r="B3872" s="15" t="s">
        <v>1258</v>
      </c>
      <c r="C3872" s="16">
        <v>39618</v>
      </c>
      <c r="D3872" s="15">
        <v>2008</v>
      </c>
      <c r="E3872" s="15"/>
      <c r="F3872" s="15" t="s">
        <v>962</v>
      </c>
      <c r="G3872" s="17"/>
      <c r="H3872" s="17"/>
      <c r="I3872" s="17"/>
      <c r="J3872" s="17"/>
      <c r="K3872" s="17">
        <v>0.01</v>
      </c>
      <c r="L3872" s="17">
        <v>0.01</v>
      </c>
      <c r="M3872" s="17">
        <v>0.01</v>
      </c>
      <c r="N3872" s="17">
        <v>0.01</v>
      </c>
    </row>
    <row r="3873" spans="2:14">
      <c r="B3873" s="15" t="s">
        <v>1258</v>
      </c>
      <c r="C3873" s="16">
        <v>39618</v>
      </c>
      <c r="D3873" s="15">
        <v>2008</v>
      </c>
      <c r="E3873" s="15"/>
      <c r="F3873" s="15" t="s">
        <v>963</v>
      </c>
      <c r="G3873" s="17"/>
      <c r="H3873" s="17"/>
      <c r="I3873" s="17"/>
      <c r="J3873" s="17"/>
      <c r="K3873" s="17">
        <v>1779.88</v>
      </c>
      <c r="L3873" s="17">
        <v>1779.88</v>
      </c>
      <c r="M3873" s="17">
        <v>1779.88</v>
      </c>
      <c r="N3873" s="17">
        <v>1779.88</v>
      </c>
    </row>
    <row r="3874" spans="2:14">
      <c r="B3874" s="15" t="s">
        <v>1259</v>
      </c>
      <c r="C3874" s="16">
        <v>39650</v>
      </c>
      <c r="D3874" s="15">
        <v>2008</v>
      </c>
      <c r="E3874" s="15"/>
      <c r="F3874" s="15" t="s">
        <v>961</v>
      </c>
      <c r="G3874" s="17"/>
      <c r="H3874" s="17"/>
      <c r="I3874" s="17"/>
      <c r="J3874" s="17"/>
      <c r="K3874" s="17">
        <v>0</v>
      </c>
      <c r="L3874" s="17">
        <v>0</v>
      </c>
      <c r="M3874" s="17">
        <v>0</v>
      </c>
      <c r="N3874" s="17">
        <v>0</v>
      </c>
    </row>
    <row r="3875" spans="2:14">
      <c r="B3875" s="15" t="s">
        <v>1259</v>
      </c>
      <c r="C3875" s="16">
        <v>39650</v>
      </c>
      <c r="D3875" s="15">
        <v>2008</v>
      </c>
      <c r="E3875" s="15"/>
      <c r="F3875" s="15" t="s">
        <v>962</v>
      </c>
      <c r="G3875" s="17"/>
      <c r="H3875" s="17"/>
      <c r="I3875" s="17"/>
      <c r="J3875" s="17"/>
      <c r="K3875" s="17">
        <v>0</v>
      </c>
      <c r="L3875" s="17">
        <v>0</v>
      </c>
      <c r="M3875" s="17">
        <v>0</v>
      </c>
      <c r="N3875" s="17">
        <v>0</v>
      </c>
    </row>
    <row r="3876" spans="2:14">
      <c r="B3876" s="15" t="s">
        <v>1259</v>
      </c>
      <c r="C3876" s="16">
        <v>39650</v>
      </c>
      <c r="D3876" s="15">
        <v>2008</v>
      </c>
      <c r="E3876" s="15"/>
      <c r="F3876" s="15" t="s">
        <v>963</v>
      </c>
      <c r="G3876" s="17"/>
      <c r="H3876" s="17"/>
      <c r="I3876" s="17"/>
      <c r="J3876" s="17"/>
      <c r="K3876" s="17">
        <v>1863.37</v>
      </c>
      <c r="L3876" s="17">
        <v>5261.27</v>
      </c>
      <c r="M3876" s="17">
        <v>6565.97</v>
      </c>
      <c r="N3876" s="17">
        <v>6565.97</v>
      </c>
    </row>
    <row r="3877" spans="2:14">
      <c r="B3877" s="15" t="s">
        <v>1260</v>
      </c>
      <c r="C3877" s="16">
        <v>39650</v>
      </c>
      <c r="D3877" s="15">
        <v>2008</v>
      </c>
      <c r="E3877" s="15"/>
      <c r="F3877" s="15" t="s">
        <v>961</v>
      </c>
      <c r="G3877" s="17"/>
      <c r="H3877" s="17"/>
      <c r="I3877" s="17"/>
      <c r="J3877" s="17"/>
      <c r="K3877" s="17">
        <v>0</v>
      </c>
      <c r="L3877" s="17">
        <v>0</v>
      </c>
      <c r="M3877" s="17">
        <v>0</v>
      </c>
      <c r="N3877" s="17">
        <v>0</v>
      </c>
    </row>
    <row r="3878" spans="2:14">
      <c r="B3878" s="15" t="s">
        <v>1260</v>
      </c>
      <c r="C3878" s="16">
        <v>39650</v>
      </c>
      <c r="D3878" s="15">
        <v>2008</v>
      </c>
      <c r="E3878" s="15"/>
      <c r="F3878" s="15" t="s">
        <v>962</v>
      </c>
      <c r="G3878" s="17"/>
      <c r="H3878" s="17"/>
      <c r="I3878" s="17"/>
      <c r="J3878" s="17"/>
      <c r="K3878" s="17">
        <v>0</v>
      </c>
      <c r="L3878" s="17">
        <v>0</v>
      </c>
      <c r="M3878" s="17">
        <v>0</v>
      </c>
      <c r="N3878" s="17">
        <v>0</v>
      </c>
    </row>
    <row r="3879" spans="2:14">
      <c r="B3879" s="15" t="s">
        <v>1260</v>
      </c>
      <c r="C3879" s="16">
        <v>39650</v>
      </c>
      <c r="D3879" s="15">
        <v>2008</v>
      </c>
      <c r="E3879" s="15"/>
      <c r="F3879" s="15" t="s">
        <v>963</v>
      </c>
      <c r="G3879" s="17"/>
      <c r="H3879" s="17"/>
      <c r="I3879" s="17"/>
      <c r="J3879" s="17"/>
      <c r="K3879" s="17">
        <v>457.77</v>
      </c>
      <c r="L3879" s="17">
        <v>481.6</v>
      </c>
      <c r="M3879" s="17">
        <v>3298.62</v>
      </c>
      <c r="N3879" s="17">
        <v>3298.62</v>
      </c>
    </row>
    <row r="3880" spans="2:14">
      <c r="B3880" s="15" t="s">
        <v>1261</v>
      </c>
      <c r="C3880" s="16">
        <v>39651</v>
      </c>
      <c r="D3880" s="15">
        <v>2008</v>
      </c>
      <c r="E3880" s="15"/>
      <c r="F3880" s="15" t="s">
        <v>961</v>
      </c>
      <c r="G3880" s="17"/>
      <c r="H3880" s="17"/>
      <c r="I3880" s="17"/>
      <c r="J3880" s="17"/>
      <c r="K3880" s="17">
        <v>0</v>
      </c>
      <c r="L3880" s="17">
        <v>0</v>
      </c>
      <c r="M3880" s="17">
        <v>0</v>
      </c>
      <c r="N3880" s="17">
        <v>0</v>
      </c>
    </row>
    <row r="3881" spans="2:14">
      <c r="B3881" s="15" t="s">
        <v>1261</v>
      </c>
      <c r="C3881" s="16">
        <v>39651</v>
      </c>
      <c r="D3881" s="15">
        <v>2008</v>
      </c>
      <c r="E3881" s="15"/>
      <c r="F3881" s="15" t="s">
        <v>962</v>
      </c>
      <c r="G3881" s="17"/>
      <c r="H3881" s="17"/>
      <c r="I3881" s="17"/>
      <c r="J3881" s="17"/>
      <c r="K3881" s="17">
        <v>0</v>
      </c>
      <c r="L3881" s="17">
        <v>0</v>
      </c>
      <c r="M3881" s="17">
        <v>0</v>
      </c>
      <c r="N3881" s="17">
        <v>0</v>
      </c>
    </row>
    <row r="3882" spans="2:14">
      <c r="B3882" s="15" t="s">
        <v>1261</v>
      </c>
      <c r="C3882" s="16">
        <v>39651</v>
      </c>
      <c r="D3882" s="15">
        <v>2008</v>
      </c>
      <c r="E3882" s="15"/>
      <c r="F3882" s="15" t="s">
        <v>963</v>
      </c>
      <c r="G3882" s="17"/>
      <c r="H3882" s="17"/>
      <c r="I3882" s="17"/>
      <c r="J3882" s="17"/>
      <c r="K3882" s="17">
        <v>1999.82</v>
      </c>
      <c r="L3882" s="17">
        <v>3717.74</v>
      </c>
      <c r="M3882" s="17">
        <v>3717.74</v>
      </c>
      <c r="N3882" s="17">
        <v>3717.74</v>
      </c>
    </row>
    <row r="3883" spans="2:14">
      <c r="B3883" s="15" t="s">
        <v>1262</v>
      </c>
      <c r="C3883" s="16">
        <v>39640</v>
      </c>
      <c r="D3883" s="15">
        <v>2008</v>
      </c>
      <c r="E3883" s="15"/>
      <c r="F3883" s="15" t="s">
        <v>961</v>
      </c>
      <c r="G3883" s="17"/>
      <c r="H3883" s="17"/>
      <c r="I3883" s="17"/>
      <c r="J3883" s="17"/>
      <c r="K3883" s="17">
        <v>6952.58</v>
      </c>
      <c r="L3883" s="17">
        <v>6952.58</v>
      </c>
      <c r="M3883" s="17">
        <v>6952.58</v>
      </c>
      <c r="N3883" s="17">
        <v>6952.58</v>
      </c>
    </row>
    <row r="3884" spans="2:14">
      <c r="B3884" s="15" t="s">
        <v>1262</v>
      </c>
      <c r="C3884" s="16">
        <v>39640</v>
      </c>
      <c r="D3884" s="15">
        <v>2008</v>
      </c>
      <c r="E3884" s="15"/>
      <c r="F3884" s="15" t="s">
        <v>962</v>
      </c>
      <c r="G3884" s="17"/>
      <c r="H3884" s="17"/>
      <c r="I3884" s="17"/>
      <c r="J3884" s="17"/>
      <c r="K3884" s="17">
        <v>0</v>
      </c>
      <c r="L3884" s="17">
        <v>0</v>
      </c>
      <c r="M3884" s="17">
        <v>0</v>
      </c>
      <c r="N3884" s="17">
        <v>0</v>
      </c>
    </row>
    <row r="3885" spans="2:14">
      <c r="B3885" s="15" t="s">
        <v>1262</v>
      </c>
      <c r="C3885" s="16">
        <v>39640</v>
      </c>
      <c r="D3885" s="15">
        <v>2008</v>
      </c>
      <c r="E3885" s="15"/>
      <c r="F3885" s="15" t="s">
        <v>963</v>
      </c>
      <c r="G3885" s="17"/>
      <c r="H3885" s="17"/>
      <c r="I3885" s="17"/>
      <c r="J3885" s="17"/>
      <c r="K3885" s="17">
        <v>6952.58</v>
      </c>
      <c r="L3885" s="17">
        <v>6952.58</v>
      </c>
      <c r="M3885" s="17">
        <v>6952.58</v>
      </c>
      <c r="N3885" s="17">
        <v>6952.58</v>
      </c>
    </row>
    <row r="3886" spans="2:14">
      <c r="B3886" s="15" t="s">
        <v>1263</v>
      </c>
      <c r="C3886" s="16">
        <v>39653</v>
      </c>
      <c r="D3886" s="15">
        <v>2008</v>
      </c>
      <c r="E3886" s="15"/>
      <c r="F3886" s="15" t="s">
        <v>961</v>
      </c>
      <c r="G3886" s="17"/>
      <c r="H3886" s="17"/>
      <c r="I3886" s="17"/>
      <c r="J3886" s="17"/>
      <c r="K3886" s="17">
        <v>705.37</v>
      </c>
      <c r="L3886" s="17">
        <v>705.37</v>
      </c>
      <c r="M3886" s="17">
        <v>705.37</v>
      </c>
      <c r="N3886" s="17">
        <v>705.37</v>
      </c>
    </row>
    <row r="3887" spans="2:14">
      <c r="B3887" s="15" t="s">
        <v>1263</v>
      </c>
      <c r="C3887" s="16">
        <v>39653</v>
      </c>
      <c r="D3887" s="15">
        <v>2008</v>
      </c>
      <c r="E3887" s="15"/>
      <c r="F3887" s="15" t="s">
        <v>962</v>
      </c>
      <c r="G3887" s="17"/>
      <c r="H3887" s="17"/>
      <c r="I3887" s="17"/>
      <c r="J3887" s="17"/>
      <c r="K3887" s="17">
        <v>0</v>
      </c>
      <c r="L3887" s="17">
        <v>0</v>
      </c>
      <c r="M3887" s="17">
        <v>0</v>
      </c>
      <c r="N3887" s="17">
        <v>0</v>
      </c>
    </row>
    <row r="3888" spans="2:14">
      <c r="B3888" s="15" t="s">
        <v>1263</v>
      </c>
      <c r="C3888" s="16">
        <v>39653</v>
      </c>
      <c r="D3888" s="15">
        <v>2008</v>
      </c>
      <c r="E3888" s="15"/>
      <c r="F3888" s="15" t="s">
        <v>963</v>
      </c>
      <c r="G3888" s="17"/>
      <c r="H3888" s="17"/>
      <c r="I3888" s="17"/>
      <c r="J3888" s="17"/>
      <c r="K3888" s="17">
        <v>705.37</v>
      </c>
      <c r="L3888" s="17">
        <v>705.37</v>
      </c>
      <c r="M3888" s="17">
        <v>705.37</v>
      </c>
      <c r="N3888" s="17">
        <v>705.37</v>
      </c>
    </row>
    <row r="3889" spans="2:14">
      <c r="B3889" s="15" t="s">
        <v>1264</v>
      </c>
      <c r="C3889" s="16">
        <v>39615</v>
      </c>
      <c r="D3889" s="15">
        <v>2008</v>
      </c>
      <c r="E3889" s="15"/>
      <c r="F3889" s="15" t="s">
        <v>961</v>
      </c>
      <c r="G3889" s="17"/>
      <c r="H3889" s="17"/>
      <c r="I3889" s="17"/>
      <c r="J3889" s="17"/>
      <c r="K3889" s="17">
        <v>0</v>
      </c>
      <c r="L3889" s="17">
        <v>27416.720000000001</v>
      </c>
      <c r="M3889" s="17">
        <v>27416.720000000001</v>
      </c>
      <c r="N3889" s="17">
        <v>27416.720000000001</v>
      </c>
    </row>
    <row r="3890" spans="2:14">
      <c r="B3890" s="15" t="s">
        <v>1264</v>
      </c>
      <c r="C3890" s="16">
        <v>39615</v>
      </c>
      <c r="D3890" s="15">
        <v>2008</v>
      </c>
      <c r="E3890" s="15"/>
      <c r="F3890" s="15" t="s">
        <v>962</v>
      </c>
      <c r="G3890" s="17"/>
      <c r="H3890" s="17"/>
      <c r="I3890" s="17"/>
      <c r="J3890" s="17"/>
      <c r="K3890" s="17">
        <v>646</v>
      </c>
      <c r="L3890" s="17">
        <v>0</v>
      </c>
      <c r="M3890" s="17">
        <v>0</v>
      </c>
      <c r="N3890" s="17">
        <v>0</v>
      </c>
    </row>
    <row r="3891" spans="2:14">
      <c r="B3891" s="15" t="s">
        <v>1264</v>
      </c>
      <c r="C3891" s="16">
        <v>39615</v>
      </c>
      <c r="D3891" s="15">
        <v>2008</v>
      </c>
      <c r="E3891" s="15"/>
      <c r="F3891" s="15" t="s">
        <v>963</v>
      </c>
      <c r="G3891" s="17"/>
      <c r="H3891" s="17"/>
      <c r="I3891" s="17"/>
      <c r="J3891" s="17"/>
      <c r="K3891" s="17">
        <v>646</v>
      </c>
      <c r="L3891" s="17">
        <v>27416.720000000001</v>
      </c>
      <c r="M3891" s="17">
        <v>27416.720000000001</v>
      </c>
      <c r="N3891" s="17">
        <v>27416.720000000001</v>
      </c>
    </row>
    <row r="3892" spans="2:14">
      <c r="B3892" s="15" t="s">
        <v>1265</v>
      </c>
      <c r="C3892" s="16">
        <v>39513</v>
      </c>
      <c r="D3892" s="15">
        <v>2008</v>
      </c>
      <c r="E3892" s="15"/>
      <c r="F3892" s="15" t="s">
        <v>961</v>
      </c>
      <c r="G3892" s="17"/>
      <c r="H3892" s="17"/>
      <c r="I3892" s="17"/>
      <c r="J3892" s="17"/>
      <c r="K3892" s="17">
        <v>0</v>
      </c>
      <c r="L3892" s="17">
        <v>0</v>
      </c>
      <c r="M3892" s="17">
        <v>0</v>
      </c>
      <c r="N3892" s="17">
        <v>0</v>
      </c>
    </row>
    <row r="3893" spans="2:14">
      <c r="B3893" s="15" t="s">
        <v>1265</v>
      </c>
      <c r="C3893" s="16">
        <v>39513</v>
      </c>
      <c r="D3893" s="15">
        <v>2008</v>
      </c>
      <c r="E3893" s="15"/>
      <c r="F3893" s="15" t="s">
        <v>962</v>
      </c>
      <c r="G3893" s="17"/>
      <c r="H3893" s="17"/>
      <c r="I3893" s="17"/>
      <c r="J3893" s="17"/>
      <c r="K3893" s="17">
        <v>0</v>
      </c>
      <c r="L3893" s="17">
        <v>0</v>
      </c>
      <c r="M3893" s="17">
        <v>0</v>
      </c>
      <c r="N3893" s="17">
        <v>0</v>
      </c>
    </row>
    <row r="3894" spans="2:14">
      <c r="B3894" s="15" t="s">
        <v>1265</v>
      </c>
      <c r="C3894" s="16">
        <v>39513</v>
      </c>
      <c r="D3894" s="15">
        <v>2008</v>
      </c>
      <c r="E3894" s="15"/>
      <c r="F3894" s="15" t="s">
        <v>963</v>
      </c>
      <c r="G3894" s="17"/>
      <c r="H3894" s="17"/>
      <c r="I3894" s="17"/>
      <c r="J3894" s="17"/>
      <c r="K3894" s="17">
        <v>0</v>
      </c>
      <c r="L3894" s="17">
        <v>0</v>
      </c>
      <c r="M3894" s="17">
        <v>0</v>
      </c>
      <c r="N3894" s="17">
        <v>0</v>
      </c>
    </row>
    <row r="3895" spans="2:14">
      <c r="B3895" s="15" t="s">
        <v>1266</v>
      </c>
      <c r="C3895" s="16">
        <v>39619</v>
      </c>
      <c r="D3895" s="15">
        <v>2008</v>
      </c>
      <c r="E3895" s="15"/>
      <c r="F3895" s="15" t="s">
        <v>961</v>
      </c>
      <c r="G3895" s="17"/>
      <c r="H3895" s="17"/>
      <c r="I3895" s="17"/>
      <c r="J3895" s="17"/>
      <c r="K3895" s="17">
        <v>2390.3000000000002</v>
      </c>
      <c r="L3895" s="17">
        <v>2390.3000000000002</v>
      </c>
      <c r="M3895" s="17">
        <v>2390.3000000000002</v>
      </c>
      <c r="N3895" s="17">
        <v>2390.3000000000002</v>
      </c>
    </row>
    <row r="3896" spans="2:14">
      <c r="B3896" s="15" t="s">
        <v>1266</v>
      </c>
      <c r="C3896" s="16">
        <v>39619</v>
      </c>
      <c r="D3896" s="15">
        <v>2008</v>
      </c>
      <c r="E3896" s="15"/>
      <c r="F3896" s="15" t="s">
        <v>962</v>
      </c>
      <c r="G3896" s="17"/>
      <c r="H3896" s="17"/>
      <c r="I3896" s="17"/>
      <c r="J3896" s="17"/>
      <c r="K3896" s="17">
        <v>0</v>
      </c>
      <c r="L3896" s="17">
        <v>0</v>
      </c>
      <c r="M3896" s="17">
        <v>0</v>
      </c>
      <c r="N3896" s="17">
        <v>0</v>
      </c>
    </row>
    <row r="3897" spans="2:14">
      <c r="B3897" s="15" t="s">
        <v>1266</v>
      </c>
      <c r="C3897" s="16">
        <v>39619</v>
      </c>
      <c r="D3897" s="15">
        <v>2008</v>
      </c>
      <c r="E3897" s="15"/>
      <c r="F3897" s="15" t="s">
        <v>963</v>
      </c>
      <c r="G3897" s="17"/>
      <c r="H3897" s="17"/>
      <c r="I3897" s="17"/>
      <c r="J3897" s="17"/>
      <c r="K3897" s="17">
        <v>2390.3000000000002</v>
      </c>
      <c r="L3897" s="17">
        <v>2390.3000000000002</v>
      </c>
      <c r="M3897" s="17">
        <v>2390.3000000000002</v>
      </c>
      <c r="N3897" s="17">
        <v>2390.3000000000002</v>
      </c>
    </row>
    <row r="3898" spans="2:14">
      <c r="B3898" s="15" t="s">
        <v>1267</v>
      </c>
      <c r="C3898" s="16">
        <v>39575</v>
      </c>
      <c r="D3898" s="15">
        <v>2008</v>
      </c>
      <c r="E3898" s="15"/>
      <c r="F3898" s="15" t="s">
        <v>961</v>
      </c>
      <c r="G3898" s="17"/>
      <c r="H3898" s="17"/>
      <c r="I3898" s="17"/>
      <c r="J3898" s="17"/>
      <c r="K3898" s="17">
        <v>0</v>
      </c>
      <c r="L3898" s="17">
        <v>0</v>
      </c>
      <c r="M3898" s="17">
        <v>0</v>
      </c>
      <c r="N3898" s="17">
        <v>0</v>
      </c>
    </row>
    <row r="3899" spans="2:14">
      <c r="B3899" s="15" t="s">
        <v>1267</v>
      </c>
      <c r="C3899" s="16">
        <v>39575</v>
      </c>
      <c r="D3899" s="15">
        <v>2008</v>
      </c>
      <c r="E3899" s="15"/>
      <c r="F3899" s="15" t="s">
        <v>962</v>
      </c>
      <c r="G3899" s="17"/>
      <c r="H3899" s="17"/>
      <c r="I3899" s="17"/>
      <c r="J3899" s="17"/>
      <c r="K3899" s="17">
        <v>0</v>
      </c>
      <c r="L3899" s="17">
        <v>0</v>
      </c>
      <c r="M3899" s="17">
        <v>0</v>
      </c>
      <c r="N3899" s="17">
        <v>0</v>
      </c>
    </row>
    <row r="3900" spans="2:14">
      <c r="B3900" s="15" t="s">
        <v>1267</v>
      </c>
      <c r="C3900" s="16">
        <v>39575</v>
      </c>
      <c r="D3900" s="15">
        <v>2008</v>
      </c>
      <c r="E3900" s="15"/>
      <c r="F3900" s="15" t="s">
        <v>963</v>
      </c>
      <c r="G3900" s="17"/>
      <c r="H3900" s="17"/>
      <c r="I3900" s="17"/>
      <c r="J3900" s="17"/>
      <c r="K3900" s="17">
        <v>0</v>
      </c>
      <c r="L3900" s="17">
        <v>0</v>
      </c>
      <c r="M3900" s="17">
        <v>0</v>
      </c>
      <c r="N3900" s="17">
        <v>0</v>
      </c>
    </row>
    <row r="3901" spans="2:14">
      <c r="B3901" s="15" t="s">
        <v>1268</v>
      </c>
      <c r="C3901" s="16">
        <v>39477</v>
      </c>
      <c r="D3901" s="15">
        <v>2008</v>
      </c>
      <c r="E3901" s="15"/>
      <c r="F3901" s="15" t="s">
        <v>961</v>
      </c>
      <c r="G3901" s="17"/>
      <c r="H3901" s="17"/>
      <c r="I3901" s="17"/>
      <c r="J3901" s="17"/>
      <c r="K3901" s="17">
        <v>0</v>
      </c>
      <c r="L3901" s="17">
        <v>2073.81</v>
      </c>
      <c r="M3901" s="17">
        <v>2073.81</v>
      </c>
      <c r="N3901" s="17">
        <v>2073.81</v>
      </c>
    </row>
    <row r="3902" spans="2:14">
      <c r="B3902" s="15" t="s">
        <v>1268</v>
      </c>
      <c r="C3902" s="16">
        <v>39477</v>
      </c>
      <c r="D3902" s="15">
        <v>2008</v>
      </c>
      <c r="E3902" s="15"/>
      <c r="F3902" s="15" t="s">
        <v>962</v>
      </c>
      <c r="G3902" s="17"/>
      <c r="H3902" s="17"/>
      <c r="I3902" s="17"/>
      <c r="J3902" s="17"/>
      <c r="K3902" s="17">
        <v>2494.31</v>
      </c>
      <c r="L3902" s="17">
        <v>0</v>
      </c>
      <c r="M3902" s="17">
        <v>0</v>
      </c>
      <c r="N3902" s="17">
        <v>0</v>
      </c>
    </row>
    <row r="3903" spans="2:14">
      <c r="B3903" s="15" t="s">
        <v>1268</v>
      </c>
      <c r="C3903" s="16">
        <v>39477</v>
      </c>
      <c r="D3903" s="15">
        <v>2008</v>
      </c>
      <c r="E3903" s="15"/>
      <c r="F3903" s="15" t="s">
        <v>963</v>
      </c>
      <c r="G3903" s="17"/>
      <c r="H3903" s="17"/>
      <c r="I3903" s="17"/>
      <c r="J3903" s="17"/>
      <c r="K3903" s="17">
        <v>2494.31</v>
      </c>
      <c r="L3903" s="17">
        <v>2073.81</v>
      </c>
      <c r="M3903" s="17">
        <v>2073.81</v>
      </c>
      <c r="N3903" s="17">
        <v>2073.81</v>
      </c>
    </row>
    <row r="3904" spans="2:14">
      <c r="B3904" s="15" t="s">
        <v>1269</v>
      </c>
      <c r="C3904" s="16">
        <v>39656</v>
      </c>
      <c r="D3904" s="15">
        <v>2008</v>
      </c>
      <c r="E3904" s="15"/>
      <c r="F3904" s="15" t="s">
        <v>961</v>
      </c>
      <c r="G3904" s="17"/>
      <c r="H3904" s="17"/>
      <c r="I3904" s="17"/>
      <c r="J3904" s="17"/>
      <c r="K3904" s="17">
        <v>0</v>
      </c>
      <c r="L3904" s="17">
        <v>0</v>
      </c>
      <c r="M3904" s="17">
        <v>0</v>
      </c>
      <c r="N3904" s="17">
        <v>0</v>
      </c>
    </row>
    <row r="3905" spans="2:14">
      <c r="B3905" s="15" t="s">
        <v>1269</v>
      </c>
      <c r="C3905" s="16">
        <v>39656</v>
      </c>
      <c r="D3905" s="15">
        <v>2008</v>
      </c>
      <c r="E3905" s="15"/>
      <c r="F3905" s="15" t="s">
        <v>962</v>
      </c>
      <c r="G3905" s="17"/>
      <c r="H3905" s="17"/>
      <c r="I3905" s="17"/>
      <c r="J3905" s="17"/>
      <c r="K3905" s="17">
        <v>0</v>
      </c>
      <c r="L3905" s="17">
        <v>0</v>
      </c>
      <c r="M3905" s="17">
        <v>0</v>
      </c>
      <c r="N3905" s="17">
        <v>0</v>
      </c>
    </row>
    <row r="3906" spans="2:14">
      <c r="B3906" s="15" t="s">
        <v>1269</v>
      </c>
      <c r="C3906" s="16">
        <v>39656</v>
      </c>
      <c r="D3906" s="15">
        <v>2008</v>
      </c>
      <c r="E3906" s="15"/>
      <c r="F3906" s="15" t="s">
        <v>963</v>
      </c>
      <c r="G3906" s="17"/>
      <c r="H3906" s="17"/>
      <c r="I3906" s="17"/>
      <c r="J3906" s="17"/>
      <c r="K3906" s="17">
        <v>3553.75</v>
      </c>
      <c r="L3906" s="17">
        <v>3743.48</v>
      </c>
      <c r="M3906" s="17">
        <v>3743.48</v>
      </c>
      <c r="N3906" s="17">
        <v>3743.48</v>
      </c>
    </row>
    <row r="3907" spans="2:14">
      <c r="B3907" s="15" t="s">
        <v>1270</v>
      </c>
      <c r="C3907" s="16">
        <v>39393</v>
      </c>
      <c r="D3907" s="15">
        <v>2007</v>
      </c>
      <c r="E3907" s="15"/>
      <c r="F3907" s="15" t="s">
        <v>961</v>
      </c>
      <c r="G3907" s="17"/>
      <c r="H3907" s="17"/>
      <c r="I3907" s="17"/>
      <c r="J3907" s="17"/>
      <c r="K3907" s="17">
        <v>1642.78</v>
      </c>
      <c r="L3907" s="17">
        <v>1642.78</v>
      </c>
      <c r="M3907" s="17">
        <v>1642.78</v>
      </c>
      <c r="N3907" s="17">
        <v>1642.78</v>
      </c>
    </row>
    <row r="3908" spans="2:14">
      <c r="B3908" s="15" t="s">
        <v>1270</v>
      </c>
      <c r="C3908" s="16">
        <v>39393</v>
      </c>
      <c r="D3908" s="15">
        <v>2007</v>
      </c>
      <c r="E3908" s="15"/>
      <c r="F3908" s="15" t="s">
        <v>962</v>
      </c>
      <c r="G3908" s="17"/>
      <c r="H3908" s="17"/>
      <c r="I3908" s="17"/>
      <c r="J3908" s="17"/>
      <c r="K3908" s="17">
        <v>0</v>
      </c>
      <c r="L3908" s="17">
        <v>0</v>
      </c>
      <c r="M3908" s="17">
        <v>0</v>
      </c>
      <c r="N3908" s="17">
        <v>0</v>
      </c>
    </row>
    <row r="3909" spans="2:14">
      <c r="B3909" s="15" t="s">
        <v>1270</v>
      </c>
      <c r="C3909" s="16">
        <v>39393</v>
      </c>
      <c r="D3909" s="15">
        <v>2007</v>
      </c>
      <c r="E3909" s="15"/>
      <c r="F3909" s="15" t="s">
        <v>963</v>
      </c>
      <c r="G3909" s="17"/>
      <c r="H3909" s="17"/>
      <c r="I3909" s="17"/>
      <c r="J3909" s="17"/>
      <c r="K3909" s="17">
        <v>1642.78</v>
      </c>
      <c r="L3909" s="17">
        <v>1642.78</v>
      </c>
      <c r="M3909" s="17">
        <v>1642.78</v>
      </c>
      <c r="N3909" s="17">
        <v>1642.78</v>
      </c>
    </row>
    <row r="3910" spans="2:14">
      <c r="B3910" s="15" t="s">
        <v>1271</v>
      </c>
      <c r="C3910" s="16">
        <v>39457</v>
      </c>
      <c r="D3910" s="15">
        <v>2008</v>
      </c>
      <c r="E3910" s="15"/>
      <c r="F3910" s="15" t="s">
        <v>961</v>
      </c>
      <c r="G3910" s="17"/>
      <c r="H3910" s="17"/>
      <c r="I3910" s="17"/>
      <c r="J3910" s="17"/>
      <c r="K3910" s="17">
        <v>0</v>
      </c>
      <c r="L3910" s="17">
        <v>0</v>
      </c>
      <c r="M3910" s="17">
        <v>0</v>
      </c>
      <c r="N3910" s="17">
        <v>0</v>
      </c>
    </row>
    <row r="3911" spans="2:14">
      <c r="B3911" s="15" t="s">
        <v>1271</v>
      </c>
      <c r="C3911" s="16">
        <v>39457</v>
      </c>
      <c r="D3911" s="15">
        <v>2008</v>
      </c>
      <c r="E3911" s="15"/>
      <c r="F3911" s="15" t="s">
        <v>962</v>
      </c>
      <c r="G3911" s="17"/>
      <c r="H3911" s="17"/>
      <c r="I3911" s="17"/>
      <c r="J3911" s="17"/>
      <c r="K3911" s="17">
        <v>54132.63</v>
      </c>
      <c r="L3911" s="17">
        <v>0</v>
      </c>
      <c r="M3911" s="17">
        <v>0</v>
      </c>
      <c r="N3911" s="17">
        <v>0</v>
      </c>
    </row>
    <row r="3912" spans="2:14">
      <c r="B3912" s="15" t="s">
        <v>1271</v>
      </c>
      <c r="C3912" s="16">
        <v>39457</v>
      </c>
      <c r="D3912" s="15">
        <v>2008</v>
      </c>
      <c r="E3912" s="15"/>
      <c r="F3912" s="15" t="s">
        <v>963</v>
      </c>
      <c r="G3912" s="17"/>
      <c r="H3912" s="17"/>
      <c r="I3912" s="17"/>
      <c r="J3912" s="17"/>
      <c r="K3912" s="17">
        <v>54132.63</v>
      </c>
      <c r="L3912" s="17">
        <v>0</v>
      </c>
      <c r="M3912" s="17">
        <v>0</v>
      </c>
      <c r="N3912" s="17">
        <v>0</v>
      </c>
    </row>
    <row r="3913" spans="2:14">
      <c r="B3913" s="15" t="s">
        <v>1272</v>
      </c>
      <c r="C3913" s="16">
        <v>39656</v>
      </c>
      <c r="D3913" s="15">
        <v>2008</v>
      </c>
      <c r="E3913" s="15"/>
      <c r="F3913" s="15" t="s">
        <v>961</v>
      </c>
      <c r="G3913" s="17"/>
      <c r="H3913" s="17"/>
      <c r="I3913" s="17"/>
      <c r="J3913" s="17"/>
      <c r="K3913" s="17">
        <v>0</v>
      </c>
      <c r="L3913" s="17">
        <v>0</v>
      </c>
      <c r="M3913" s="17">
        <v>0</v>
      </c>
      <c r="N3913" s="17">
        <v>0</v>
      </c>
    </row>
    <row r="3914" spans="2:14">
      <c r="B3914" s="15" t="s">
        <v>1272</v>
      </c>
      <c r="C3914" s="16">
        <v>39656</v>
      </c>
      <c r="D3914" s="15">
        <v>2008</v>
      </c>
      <c r="E3914" s="15"/>
      <c r="F3914" s="15" t="s">
        <v>962</v>
      </c>
      <c r="G3914" s="17"/>
      <c r="H3914" s="17"/>
      <c r="I3914" s="17"/>
      <c r="J3914" s="17"/>
      <c r="K3914" s="17">
        <v>0</v>
      </c>
      <c r="L3914" s="17">
        <v>0</v>
      </c>
      <c r="M3914" s="17">
        <v>0</v>
      </c>
      <c r="N3914" s="17">
        <v>0</v>
      </c>
    </row>
    <row r="3915" spans="2:14">
      <c r="B3915" s="15" t="s">
        <v>1272</v>
      </c>
      <c r="C3915" s="16">
        <v>39656</v>
      </c>
      <c r="D3915" s="15">
        <v>2008</v>
      </c>
      <c r="E3915" s="15"/>
      <c r="F3915" s="15" t="s">
        <v>963</v>
      </c>
      <c r="G3915" s="17"/>
      <c r="H3915" s="17"/>
      <c r="I3915" s="17"/>
      <c r="J3915" s="17"/>
      <c r="K3915" s="17">
        <v>577.85</v>
      </c>
      <c r="L3915" s="17">
        <v>1136.54</v>
      </c>
      <c r="M3915" s="17">
        <v>1136.54</v>
      </c>
      <c r="N3915" s="17">
        <v>1136.54</v>
      </c>
    </row>
    <row r="3916" spans="2:14">
      <c r="B3916" s="15" t="s">
        <v>1273</v>
      </c>
      <c r="C3916" s="16">
        <v>39612</v>
      </c>
      <c r="D3916" s="15">
        <v>2008</v>
      </c>
      <c r="E3916" s="15"/>
      <c r="F3916" s="15" t="s">
        <v>961</v>
      </c>
      <c r="G3916" s="17"/>
      <c r="H3916" s="17"/>
      <c r="I3916" s="17"/>
      <c r="J3916" s="17"/>
      <c r="K3916" s="17">
        <v>0</v>
      </c>
      <c r="L3916" s="17">
        <v>1843.49</v>
      </c>
      <c r="M3916" s="17">
        <v>1843.49</v>
      </c>
      <c r="N3916" s="17">
        <v>1843.49</v>
      </c>
    </row>
    <row r="3917" spans="2:14">
      <c r="B3917" s="15" t="s">
        <v>1273</v>
      </c>
      <c r="C3917" s="16">
        <v>39612</v>
      </c>
      <c r="D3917" s="15">
        <v>2008</v>
      </c>
      <c r="E3917" s="15"/>
      <c r="F3917" s="15" t="s">
        <v>962</v>
      </c>
      <c r="G3917" s="17"/>
      <c r="H3917" s="17"/>
      <c r="I3917" s="17"/>
      <c r="J3917" s="17"/>
      <c r="K3917" s="17">
        <v>1642.46</v>
      </c>
      <c r="L3917" s="17">
        <v>0</v>
      </c>
      <c r="M3917" s="17">
        <v>0</v>
      </c>
      <c r="N3917" s="17">
        <v>0</v>
      </c>
    </row>
    <row r="3918" spans="2:14">
      <c r="B3918" s="15" t="s">
        <v>1273</v>
      </c>
      <c r="C3918" s="16">
        <v>39612</v>
      </c>
      <c r="D3918" s="15">
        <v>2008</v>
      </c>
      <c r="E3918" s="15"/>
      <c r="F3918" s="15" t="s">
        <v>963</v>
      </c>
      <c r="G3918" s="17"/>
      <c r="H3918" s="17"/>
      <c r="I3918" s="17"/>
      <c r="J3918" s="17"/>
      <c r="K3918" s="17">
        <v>1642.46</v>
      </c>
      <c r="L3918" s="17">
        <v>1843.49</v>
      </c>
      <c r="M3918" s="17">
        <v>1843.49</v>
      </c>
      <c r="N3918" s="17">
        <v>1843.49</v>
      </c>
    </row>
    <row r="3919" spans="2:14">
      <c r="B3919" s="15" t="s">
        <v>1274</v>
      </c>
      <c r="C3919" s="16">
        <v>39660</v>
      </c>
      <c r="D3919" s="15">
        <v>2008</v>
      </c>
      <c r="E3919" s="15"/>
      <c r="F3919" s="15" t="s">
        <v>961</v>
      </c>
      <c r="G3919" s="17"/>
      <c r="H3919" s="17"/>
      <c r="I3919" s="17"/>
      <c r="J3919" s="17"/>
      <c r="K3919" s="17">
        <v>0</v>
      </c>
      <c r="L3919" s="17">
        <v>0</v>
      </c>
      <c r="M3919" s="17">
        <v>0</v>
      </c>
      <c r="N3919" s="17">
        <v>0</v>
      </c>
    </row>
    <row r="3920" spans="2:14">
      <c r="B3920" s="15" t="s">
        <v>1274</v>
      </c>
      <c r="C3920" s="16">
        <v>39660</v>
      </c>
      <c r="D3920" s="15">
        <v>2008</v>
      </c>
      <c r="E3920" s="15"/>
      <c r="F3920" s="15" t="s">
        <v>962</v>
      </c>
      <c r="G3920" s="17"/>
      <c r="H3920" s="17"/>
      <c r="I3920" s="17"/>
      <c r="J3920" s="17"/>
      <c r="K3920" s="17">
        <v>0</v>
      </c>
      <c r="L3920" s="17">
        <v>0</v>
      </c>
      <c r="M3920" s="17">
        <v>0</v>
      </c>
      <c r="N3920" s="17">
        <v>0</v>
      </c>
    </row>
    <row r="3921" spans="2:14">
      <c r="B3921" s="15" t="s">
        <v>1274</v>
      </c>
      <c r="C3921" s="16">
        <v>39660</v>
      </c>
      <c r="D3921" s="15">
        <v>2008</v>
      </c>
      <c r="E3921" s="15"/>
      <c r="F3921" s="15" t="s">
        <v>963</v>
      </c>
      <c r="G3921" s="17"/>
      <c r="H3921" s="17"/>
      <c r="I3921" s="17"/>
      <c r="J3921" s="17"/>
      <c r="K3921" s="17">
        <v>342.8</v>
      </c>
      <c r="L3921" s="17">
        <v>360.72</v>
      </c>
      <c r="M3921" s="17">
        <v>2344.89</v>
      </c>
      <c r="N3921" s="17">
        <v>2344.89</v>
      </c>
    </row>
    <row r="3922" spans="2:14">
      <c r="B3922" s="15" t="s">
        <v>1275</v>
      </c>
      <c r="C3922" s="16">
        <v>39655</v>
      </c>
      <c r="D3922" s="15">
        <v>2008</v>
      </c>
      <c r="E3922" s="15"/>
      <c r="F3922" s="15" t="s">
        <v>961</v>
      </c>
      <c r="G3922" s="17"/>
      <c r="H3922" s="17"/>
      <c r="I3922" s="17"/>
      <c r="J3922" s="17"/>
      <c r="K3922" s="17">
        <v>0</v>
      </c>
      <c r="L3922" s="17">
        <v>0</v>
      </c>
      <c r="M3922" s="17">
        <v>0</v>
      </c>
      <c r="N3922" s="17">
        <v>0</v>
      </c>
    </row>
    <row r="3923" spans="2:14">
      <c r="B3923" s="15" t="s">
        <v>1275</v>
      </c>
      <c r="C3923" s="16">
        <v>39655</v>
      </c>
      <c r="D3923" s="15">
        <v>2008</v>
      </c>
      <c r="E3923" s="15"/>
      <c r="F3923" s="15" t="s">
        <v>962</v>
      </c>
      <c r="G3923" s="17"/>
      <c r="H3923" s="17"/>
      <c r="I3923" s="17"/>
      <c r="J3923" s="17"/>
      <c r="K3923" s="17">
        <v>0</v>
      </c>
      <c r="L3923" s="17">
        <v>0</v>
      </c>
      <c r="M3923" s="17">
        <v>0</v>
      </c>
      <c r="N3923" s="17">
        <v>0</v>
      </c>
    </row>
    <row r="3924" spans="2:14">
      <c r="B3924" s="15" t="s">
        <v>1275</v>
      </c>
      <c r="C3924" s="16">
        <v>39655</v>
      </c>
      <c r="D3924" s="15">
        <v>2008</v>
      </c>
      <c r="E3924" s="15"/>
      <c r="F3924" s="15" t="s">
        <v>963</v>
      </c>
      <c r="G3924" s="17"/>
      <c r="H3924" s="17"/>
      <c r="I3924" s="17"/>
      <c r="J3924" s="17"/>
      <c r="K3924" s="17">
        <v>1340.65</v>
      </c>
      <c r="L3924" s="17">
        <v>1876.93</v>
      </c>
      <c r="M3924" s="17">
        <v>1876.93</v>
      </c>
      <c r="N3924" s="17">
        <v>1876.93</v>
      </c>
    </row>
    <row r="3925" spans="2:14">
      <c r="B3925" s="15" t="s">
        <v>1276</v>
      </c>
      <c r="C3925" s="16">
        <v>39619</v>
      </c>
      <c r="D3925" s="15">
        <v>2008</v>
      </c>
      <c r="E3925" s="15"/>
      <c r="F3925" s="15" t="s">
        <v>961</v>
      </c>
      <c r="G3925" s="17"/>
      <c r="H3925" s="17"/>
      <c r="I3925" s="17"/>
      <c r="J3925" s="17"/>
      <c r="K3925" s="17"/>
      <c r="L3925" s="17"/>
      <c r="M3925" s="17">
        <v>0</v>
      </c>
      <c r="N3925" s="17">
        <v>0</v>
      </c>
    </row>
    <row r="3926" spans="2:14">
      <c r="B3926" s="15" t="s">
        <v>1276</v>
      </c>
      <c r="C3926" s="16">
        <v>39619</v>
      </c>
      <c r="D3926" s="15">
        <v>2008</v>
      </c>
      <c r="E3926" s="15"/>
      <c r="F3926" s="15" t="s">
        <v>962</v>
      </c>
      <c r="G3926" s="17"/>
      <c r="H3926" s="17"/>
      <c r="I3926" s="17"/>
      <c r="J3926" s="17"/>
      <c r="K3926" s="17"/>
      <c r="L3926" s="17"/>
      <c r="M3926" s="17">
        <v>0</v>
      </c>
      <c r="N3926" s="17">
        <v>0</v>
      </c>
    </row>
    <row r="3927" spans="2:14">
      <c r="B3927" s="15" t="s">
        <v>1276</v>
      </c>
      <c r="C3927" s="16">
        <v>39619</v>
      </c>
      <c r="D3927" s="15">
        <v>2008</v>
      </c>
      <c r="E3927" s="15"/>
      <c r="F3927" s="15" t="s">
        <v>963</v>
      </c>
      <c r="G3927" s="17"/>
      <c r="H3927" s="17"/>
      <c r="I3927" s="17"/>
      <c r="J3927" s="17"/>
      <c r="K3927" s="17"/>
      <c r="L3927" s="17"/>
      <c r="M3927" s="17">
        <v>0</v>
      </c>
      <c r="N3927" s="17">
        <v>0</v>
      </c>
    </row>
    <row r="3928" spans="2:14">
      <c r="B3928" s="15" t="s">
        <v>1277</v>
      </c>
      <c r="C3928" s="16">
        <v>39618</v>
      </c>
      <c r="D3928" s="15">
        <v>2008</v>
      </c>
      <c r="E3928" s="15"/>
      <c r="F3928" s="15" t="s">
        <v>961</v>
      </c>
      <c r="G3928" s="17"/>
      <c r="H3928" s="17"/>
      <c r="I3928" s="17"/>
      <c r="J3928" s="17"/>
      <c r="K3928" s="17">
        <v>1708.49</v>
      </c>
      <c r="L3928" s="17">
        <v>1708.49</v>
      </c>
      <c r="M3928" s="17">
        <v>1708.49</v>
      </c>
      <c r="N3928" s="17">
        <v>1708.49</v>
      </c>
    </row>
    <row r="3929" spans="2:14">
      <c r="B3929" s="15" t="s">
        <v>1277</v>
      </c>
      <c r="C3929" s="16">
        <v>39618</v>
      </c>
      <c r="D3929" s="15">
        <v>2008</v>
      </c>
      <c r="E3929" s="15"/>
      <c r="F3929" s="15" t="s">
        <v>962</v>
      </c>
      <c r="G3929" s="17"/>
      <c r="H3929" s="17"/>
      <c r="I3929" s="17"/>
      <c r="J3929" s="17"/>
      <c r="K3929" s="17">
        <v>0</v>
      </c>
      <c r="L3929" s="17">
        <v>0</v>
      </c>
      <c r="M3929" s="17">
        <v>0</v>
      </c>
      <c r="N3929" s="17">
        <v>0</v>
      </c>
    </row>
    <row r="3930" spans="2:14">
      <c r="B3930" s="15" t="s">
        <v>1277</v>
      </c>
      <c r="C3930" s="16">
        <v>39618</v>
      </c>
      <c r="D3930" s="15">
        <v>2008</v>
      </c>
      <c r="E3930" s="15"/>
      <c r="F3930" s="15" t="s">
        <v>963</v>
      </c>
      <c r="G3930" s="17"/>
      <c r="H3930" s="17"/>
      <c r="I3930" s="17"/>
      <c r="J3930" s="17"/>
      <c r="K3930" s="17">
        <v>1708.49</v>
      </c>
      <c r="L3930" s="17">
        <v>1708.49</v>
      </c>
      <c r="M3930" s="17">
        <v>1708.49</v>
      </c>
      <c r="N3930" s="17">
        <v>1708.49</v>
      </c>
    </row>
    <row r="3931" spans="2:14">
      <c r="B3931" s="15" t="s">
        <v>1278</v>
      </c>
      <c r="C3931" s="16">
        <v>39617</v>
      </c>
      <c r="D3931" s="15">
        <v>2008</v>
      </c>
      <c r="E3931" s="15"/>
      <c r="F3931" s="15" t="s">
        <v>961</v>
      </c>
      <c r="G3931" s="17"/>
      <c r="H3931" s="17"/>
      <c r="I3931" s="17"/>
      <c r="J3931" s="17"/>
      <c r="K3931" s="17">
        <v>1708.49</v>
      </c>
      <c r="L3931" s="17">
        <v>1708.49</v>
      </c>
      <c r="M3931" s="17">
        <v>1708.49</v>
      </c>
      <c r="N3931" s="17">
        <v>1708.49</v>
      </c>
    </row>
    <row r="3932" spans="2:14">
      <c r="B3932" s="15" t="s">
        <v>1278</v>
      </c>
      <c r="C3932" s="16">
        <v>39617</v>
      </c>
      <c r="D3932" s="15">
        <v>2008</v>
      </c>
      <c r="E3932" s="15"/>
      <c r="F3932" s="15" t="s">
        <v>962</v>
      </c>
      <c r="G3932" s="17"/>
      <c r="H3932" s="17"/>
      <c r="I3932" s="17"/>
      <c r="J3932" s="17"/>
      <c r="K3932" s="17">
        <v>0</v>
      </c>
      <c r="L3932" s="17">
        <v>0</v>
      </c>
      <c r="M3932" s="17">
        <v>0</v>
      </c>
      <c r="N3932" s="17">
        <v>0</v>
      </c>
    </row>
    <row r="3933" spans="2:14">
      <c r="B3933" s="15" t="s">
        <v>1278</v>
      </c>
      <c r="C3933" s="16">
        <v>39617</v>
      </c>
      <c r="D3933" s="15">
        <v>2008</v>
      </c>
      <c r="E3933" s="15"/>
      <c r="F3933" s="15" t="s">
        <v>963</v>
      </c>
      <c r="G3933" s="17"/>
      <c r="H3933" s="17"/>
      <c r="I3933" s="17"/>
      <c r="J3933" s="17"/>
      <c r="K3933" s="17">
        <v>1708.49</v>
      </c>
      <c r="L3933" s="17">
        <v>1708.49</v>
      </c>
      <c r="M3933" s="17">
        <v>1708.49</v>
      </c>
      <c r="N3933" s="17">
        <v>1708.49</v>
      </c>
    </row>
    <row r="3934" spans="2:14">
      <c r="B3934" s="15" t="s">
        <v>1279</v>
      </c>
      <c r="C3934" s="16">
        <v>39622</v>
      </c>
      <c r="D3934" s="15">
        <v>2008</v>
      </c>
      <c r="E3934" s="15"/>
      <c r="F3934" s="15" t="s">
        <v>961</v>
      </c>
      <c r="G3934" s="17"/>
      <c r="H3934" s="17"/>
      <c r="I3934" s="17"/>
      <c r="J3934" s="17"/>
      <c r="K3934" s="17">
        <v>547.16999999999996</v>
      </c>
      <c r="L3934" s="17">
        <v>547.16999999999996</v>
      </c>
      <c r="M3934" s="17">
        <v>547.16999999999996</v>
      </c>
      <c r="N3934" s="17">
        <v>547.16999999999996</v>
      </c>
    </row>
    <row r="3935" spans="2:14">
      <c r="B3935" s="15" t="s">
        <v>1279</v>
      </c>
      <c r="C3935" s="16">
        <v>39622</v>
      </c>
      <c r="D3935" s="15">
        <v>2008</v>
      </c>
      <c r="E3935" s="15"/>
      <c r="F3935" s="15" t="s">
        <v>962</v>
      </c>
      <c r="G3935" s="17"/>
      <c r="H3935" s="17"/>
      <c r="I3935" s="17"/>
      <c r="J3935" s="17"/>
      <c r="K3935" s="17">
        <v>2.15</v>
      </c>
      <c r="L3935" s="17">
        <v>0</v>
      </c>
      <c r="M3935" s="17">
        <v>0</v>
      </c>
      <c r="N3935" s="17">
        <v>0</v>
      </c>
    </row>
    <row r="3936" spans="2:14">
      <c r="B3936" s="15" t="s">
        <v>1279</v>
      </c>
      <c r="C3936" s="16">
        <v>39622</v>
      </c>
      <c r="D3936" s="15">
        <v>2008</v>
      </c>
      <c r="E3936" s="15"/>
      <c r="F3936" s="15" t="s">
        <v>963</v>
      </c>
      <c r="G3936" s="17"/>
      <c r="H3936" s="17"/>
      <c r="I3936" s="17"/>
      <c r="J3936" s="17"/>
      <c r="K3936" s="17">
        <v>549.32000000000005</v>
      </c>
      <c r="L3936" s="17">
        <v>547.16999999999996</v>
      </c>
      <c r="M3936" s="17">
        <v>547.16999999999996</v>
      </c>
      <c r="N3936" s="17">
        <v>547.16999999999996</v>
      </c>
    </row>
    <row r="3937" spans="2:14">
      <c r="B3937" s="15" t="s">
        <v>1280</v>
      </c>
      <c r="C3937" s="16">
        <v>39647</v>
      </c>
      <c r="D3937" s="15">
        <v>2008</v>
      </c>
      <c r="E3937" s="15"/>
      <c r="F3937" s="15" t="s">
        <v>961</v>
      </c>
      <c r="G3937" s="17"/>
      <c r="H3937" s="17"/>
      <c r="I3937" s="17"/>
      <c r="J3937" s="17"/>
      <c r="K3937" s="17">
        <v>803.86</v>
      </c>
      <c r="L3937" s="17">
        <v>803.86</v>
      </c>
      <c r="M3937" s="17">
        <v>803.86</v>
      </c>
      <c r="N3937" s="17">
        <v>803.86</v>
      </c>
    </row>
    <row r="3938" spans="2:14">
      <c r="B3938" s="15" t="s">
        <v>1280</v>
      </c>
      <c r="C3938" s="16">
        <v>39647</v>
      </c>
      <c r="D3938" s="15">
        <v>2008</v>
      </c>
      <c r="E3938" s="15"/>
      <c r="F3938" s="15" t="s">
        <v>962</v>
      </c>
      <c r="G3938" s="17"/>
      <c r="H3938" s="17"/>
      <c r="I3938" s="17"/>
      <c r="J3938" s="17"/>
      <c r="K3938" s="17">
        <v>5.22</v>
      </c>
      <c r="L3938" s="17">
        <v>0</v>
      </c>
      <c r="M3938" s="17">
        <v>0</v>
      </c>
      <c r="N3938" s="17">
        <v>0</v>
      </c>
    </row>
    <row r="3939" spans="2:14">
      <c r="B3939" s="15" t="s">
        <v>1280</v>
      </c>
      <c r="C3939" s="16">
        <v>39647</v>
      </c>
      <c r="D3939" s="15">
        <v>2008</v>
      </c>
      <c r="E3939" s="15"/>
      <c r="F3939" s="15" t="s">
        <v>963</v>
      </c>
      <c r="G3939" s="17"/>
      <c r="H3939" s="17"/>
      <c r="I3939" s="17"/>
      <c r="J3939" s="17"/>
      <c r="K3939" s="17">
        <v>809.08</v>
      </c>
      <c r="L3939" s="17">
        <v>803.86</v>
      </c>
      <c r="M3939" s="17">
        <v>803.86</v>
      </c>
      <c r="N3939" s="17">
        <v>803.86</v>
      </c>
    </row>
    <row r="3940" spans="2:14">
      <c r="B3940" s="15" t="s">
        <v>1281</v>
      </c>
      <c r="C3940" s="16">
        <v>39665</v>
      </c>
      <c r="D3940" s="15">
        <v>2008</v>
      </c>
      <c r="E3940" s="15"/>
      <c r="F3940" s="15" t="s">
        <v>961</v>
      </c>
      <c r="G3940" s="17"/>
      <c r="H3940" s="17"/>
      <c r="I3940" s="17"/>
      <c r="J3940" s="17"/>
      <c r="K3940" s="17">
        <v>0</v>
      </c>
      <c r="L3940" s="17">
        <v>1843.49</v>
      </c>
      <c r="M3940" s="17">
        <v>1843.49</v>
      </c>
      <c r="N3940" s="17">
        <v>1843.49</v>
      </c>
    </row>
    <row r="3941" spans="2:14">
      <c r="B3941" s="15" t="s">
        <v>1281</v>
      </c>
      <c r="C3941" s="16">
        <v>39665</v>
      </c>
      <c r="D3941" s="15">
        <v>2008</v>
      </c>
      <c r="E3941" s="15"/>
      <c r="F3941" s="15" t="s">
        <v>962</v>
      </c>
      <c r="G3941" s="17"/>
      <c r="H3941" s="17"/>
      <c r="I3941" s="17"/>
      <c r="J3941" s="17"/>
      <c r="K3941" s="17">
        <v>1642.78</v>
      </c>
      <c r="L3941" s="17">
        <v>0</v>
      </c>
      <c r="M3941" s="17">
        <v>0</v>
      </c>
      <c r="N3941" s="17">
        <v>0</v>
      </c>
    </row>
    <row r="3942" spans="2:14">
      <c r="B3942" s="15" t="s">
        <v>1281</v>
      </c>
      <c r="C3942" s="16">
        <v>39665</v>
      </c>
      <c r="D3942" s="15">
        <v>2008</v>
      </c>
      <c r="E3942" s="15"/>
      <c r="F3942" s="15" t="s">
        <v>963</v>
      </c>
      <c r="G3942" s="17"/>
      <c r="H3942" s="17"/>
      <c r="I3942" s="17"/>
      <c r="J3942" s="17"/>
      <c r="K3942" s="17">
        <v>1642.78</v>
      </c>
      <c r="L3942" s="17">
        <v>1843.49</v>
      </c>
      <c r="M3942" s="17">
        <v>1843.49</v>
      </c>
      <c r="N3942" s="17">
        <v>1843.49</v>
      </c>
    </row>
    <row r="3943" spans="2:14">
      <c r="B3943" s="15" t="s">
        <v>1282</v>
      </c>
      <c r="C3943" s="16">
        <v>39661</v>
      </c>
      <c r="D3943" s="15">
        <v>2008</v>
      </c>
      <c r="E3943" s="15"/>
      <c r="F3943" s="15" t="s">
        <v>961</v>
      </c>
      <c r="G3943" s="17"/>
      <c r="H3943" s="17"/>
      <c r="I3943" s="17"/>
      <c r="J3943" s="17"/>
      <c r="K3943" s="17">
        <v>0</v>
      </c>
      <c r="L3943" s="17">
        <v>0</v>
      </c>
      <c r="M3943" s="17">
        <v>0</v>
      </c>
      <c r="N3943" s="17">
        <v>0</v>
      </c>
    </row>
    <row r="3944" spans="2:14">
      <c r="B3944" s="15" t="s">
        <v>1282</v>
      </c>
      <c r="C3944" s="16">
        <v>39661</v>
      </c>
      <c r="D3944" s="15">
        <v>2008</v>
      </c>
      <c r="E3944" s="15"/>
      <c r="F3944" s="15" t="s">
        <v>962</v>
      </c>
      <c r="G3944" s="17"/>
      <c r="H3944" s="17"/>
      <c r="I3944" s="17"/>
      <c r="J3944" s="17"/>
      <c r="K3944" s="17">
        <v>0</v>
      </c>
      <c r="L3944" s="17">
        <v>0</v>
      </c>
      <c r="M3944" s="17">
        <v>0</v>
      </c>
      <c r="N3944" s="17">
        <v>0</v>
      </c>
    </row>
    <row r="3945" spans="2:14">
      <c r="B3945" s="15" t="s">
        <v>1282</v>
      </c>
      <c r="C3945" s="16">
        <v>39661</v>
      </c>
      <c r="D3945" s="15">
        <v>2008</v>
      </c>
      <c r="E3945" s="15"/>
      <c r="F3945" s="15" t="s">
        <v>963</v>
      </c>
      <c r="G3945" s="17"/>
      <c r="H3945" s="17"/>
      <c r="I3945" s="17"/>
      <c r="J3945" s="17"/>
      <c r="K3945" s="17">
        <v>1157.3</v>
      </c>
      <c r="L3945" s="17">
        <v>2593.17</v>
      </c>
      <c r="M3945" s="17">
        <v>2593.17</v>
      </c>
      <c r="N3945" s="17">
        <v>2593.17</v>
      </c>
    </row>
    <row r="3946" spans="2:14">
      <c r="B3946" s="15" t="s">
        <v>1283</v>
      </c>
      <c r="C3946" s="16">
        <v>39680</v>
      </c>
      <c r="D3946" s="15">
        <v>2008</v>
      </c>
      <c r="E3946" s="15"/>
      <c r="F3946" s="15" t="s">
        <v>961</v>
      </c>
      <c r="G3946" s="17"/>
      <c r="H3946" s="17"/>
      <c r="I3946" s="17"/>
      <c r="J3946" s="17"/>
      <c r="K3946" s="17">
        <v>0</v>
      </c>
      <c r="L3946" s="17">
        <v>0</v>
      </c>
      <c r="M3946" s="17">
        <v>0</v>
      </c>
      <c r="N3946" s="17">
        <v>0</v>
      </c>
    </row>
    <row r="3947" spans="2:14">
      <c r="B3947" s="15" t="s">
        <v>1283</v>
      </c>
      <c r="C3947" s="16">
        <v>39680</v>
      </c>
      <c r="D3947" s="15">
        <v>2008</v>
      </c>
      <c r="E3947" s="15"/>
      <c r="F3947" s="15" t="s">
        <v>962</v>
      </c>
      <c r="G3947" s="17"/>
      <c r="H3947" s="17"/>
      <c r="I3947" s="17"/>
      <c r="J3947" s="17"/>
      <c r="K3947" s="17">
        <v>0</v>
      </c>
      <c r="L3947" s="17">
        <v>0</v>
      </c>
      <c r="M3947" s="17">
        <v>0</v>
      </c>
      <c r="N3947" s="17">
        <v>0</v>
      </c>
    </row>
    <row r="3948" spans="2:14">
      <c r="B3948" s="15" t="s">
        <v>1283</v>
      </c>
      <c r="C3948" s="16">
        <v>39680</v>
      </c>
      <c r="D3948" s="15">
        <v>2008</v>
      </c>
      <c r="E3948" s="15"/>
      <c r="F3948" s="15" t="s">
        <v>963</v>
      </c>
      <c r="G3948" s="17"/>
      <c r="H3948" s="17"/>
      <c r="I3948" s="17"/>
      <c r="J3948" s="17"/>
      <c r="K3948" s="17">
        <v>284.86</v>
      </c>
      <c r="L3948" s="17">
        <v>2746.44</v>
      </c>
      <c r="M3948" s="17">
        <v>2746.44</v>
      </c>
      <c r="N3948" s="17">
        <v>2746.44</v>
      </c>
    </row>
    <row r="3949" spans="2:14">
      <c r="B3949" s="15" t="s">
        <v>1284</v>
      </c>
      <c r="C3949" s="16">
        <v>39674</v>
      </c>
      <c r="D3949" s="15">
        <v>2008</v>
      </c>
      <c r="E3949" s="15"/>
      <c r="F3949" s="15" t="s">
        <v>961</v>
      </c>
      <c r="G3949" s="17"/>
      <c r="H3949" s="17"/>
      <c r="I3949" s="17"/>
      <c r="J3949" s="17"/>
      <c r="K3949" s="17">
        <v>912.92</v>
      </c>
      <c r="L3949" s="17">
        <v>912.92</v>
      </c>
      <c r="M3949" s="17">
        <v>912.92</v>
      </c>
      <c r="N3949" s="17">
        <v>912.92</v>
      </c>
    </row>
    <row r="3950" spans="2:14">
      <c r="B3950" s="15" t="s">
        <v>1284</v>
      </c>
      <c r="C3950" s="16">
        <v>39674</v>
      </c>
      <c r="D3950" s="15">
        <v>2008</v>
      </c>
      <c r="E3950" s="15"/>
      <c r="F3950" s="15" t="s">
        <v>962</v>
      </c>
      <c r="G3950" s="17"/>
      <c r="H3950" s="17"/>
      <c r="I3950" s="17"/>
      <c r="J3950" s="17"/>
      <c r="K3950" s="17">
        <v>0</v>
      </c>
      <c r="L3950" s="17">
        <v>0</v>
      </c>
      <c r="M3950" s="17">
        <v>0</v>
      </c>
      <c r="N3950" s="17">
        <v>0</v>
      </c>
    </row>
    <row r="3951" spans="2:14">
      <c r="B3951" s="15" t="s">
        <v>1284</v>
      </c>
      <c r="C3951" s="16">
        <v>39674</v>
      </c>
      <c r="D3951" s="15">
        <v>2008</v>
      </c>
      <c r="E3951" s="15"/>
      <c r="F3951" s="15" t="s">
        <v>963</v>
      </c>
      <c r="G3951" s="17"/>
      <c r="H3951" s="17"/>
      <c r="I3951" s="17"/>
      <c r="J3951" s="17"/>
      <c r="K3951" s="17">
        <v>912.92</v>
      </c>
      <c r="L3951" s="17">
        <v>912.92</v>
      </c>
      <c r="M3951" s="17">
        <v>912.92</v>
      </c>
      <c r="N3951" s="17">
        <v>912.92</v>
      </c>
    </row>
    <row r="3952" spans="2:14">
      <c r="B3952" s="15" t="s">
        <v>1285</v>
      </c>
      <c r="C3952" s="16">
        <v>39686</v>
      </c>
      <c r="D3952" s="15">
        <v>2008</v>
      </c>
      <c r="E3952" s="15"/>
      <c r="F3952" s="15" t="s">
        <v>961</v>
      </c>
      <c r="G3952" s="17"/>
      <c r="H3952" s="17"/>
      <c r="I3952" s="17"/>
      <c r="J3952" s="17"/>
      <c r="K3952" s="17">
        <v>0</v>
      </c>
      <c r="L3952" s="17">
        <v>0</v>
      </c>
      <c r="M3952" s="17">
        <v>0</v>
      </c>
      <c r="N3952" s="17">
        <v>0</v>
      </c>
    </row>
    <row r="3953" spans="2:14">
      <c r="B3953" s="15" t="s">
        <v>1285</v>
      </c>
      <c r="C3953" s="16">
        <v>39686</v>
      </c>
      <c r="D3953" s="15">
        <v>2008</v>
      </c>
      <c r="E3953" s="15"/>
      <c r="F3953" s="15" t="s">
        <v>962</v>
      </c>
      <c r="G3953" s="17"/>
      <c r="H3953" s="17"/>
      <c r="I3953" s="17"/>
      <c r="J3953" s="17"/>
      <c r="K3953" s="17">
        <v>284999.67999999999</v>
      </c>
      <c r="L3953" s="17">
        <v>284999.67999999999</v>
      </c>
      <c r="M3953" s="17">
        <v>284999.67999999999</v>
      </c>
      <c r="N3953" s="17">
        <v>284999.67999999999</v>
      </c>
    </row>
    <row r="3954" spans="2:14">
      <c r="B3954" s="15" t="s">
        <v>1285</v>
      </c>
      <c r="C3954" s="16">
        <v>39686</v>
      </c>
      <c r="D3954" s="15">
        <v>2008</v>
      </c>
      <c r="E3954" s="15"/>
      <c r="F3954" s="15" t="s">
        <v>963</v>
      </c>
      <c r="G3954" s="17"/>
      <c r="H3954" s="17"/>
      <c r="I3954" s="17"/>
      <c r="J3954" s="17"/>
      <c r="K3954" s="17">
        <v>284999.67999999999</v>
      </c>
      <c r="L3954" s="17">
        <v>285859.59000000003</v>
      </c>
      <c r="M3954" s="17">
        <v>302046.13</v>
      </c>
      <c r="N3954" s="17">
        <v>302046.13</v>
      </c>
    </row>
    <row r="3955" spans="2:14">
      <c r="B3955" s="15" t="s">
        <v>1286</v>
      </c>
      <c r="C3955" s="16">
        <v>39681</v>
      </c>
      <c r="D3955" s="15">
        <v>2008</v>
      </c>
      <c r="E3955" s="15"/>
      <c r="F3955" s="15" t="s">
        <v>961</v>
      </c>
      <c r="G3955" s="17"/>
      <c r="H3955" s="17"/>
      <c r="I3955" s="17"/>
      <c r="J3955" s="17"/>
      <c r="K3955" s="17">
        <v>0</v>
      </c>
      <c r="L3955" s="17">
        <v>0</v>
      </c>
      <c r="M3955" s="17">
        <v>0</v>
      </c>
      <c r="N3955" s="17">
        <v>0</v>
      </c>
    </row>
    <row r="3956" spans="2:14">
      <c r="B3956" s="15" t="s">
        <v>1286</v>
      </c>
      <c r="C3956" s="16">
        <v>39681</v>
      </c>
      <c r="D3956" s="15">
        <v>2008</v>
      </c>
      <c r="E3956" s="15"/>
      <c r="F3956" s="15" t="s">
        <v>962</v>
      </c>
      <c r="G3956" s="17"/>
      <c r="H3956" s="17"/>
      <c r="I3956" s="17"/>
      <c r="J3956" s="17"/>
      <c r="K3956" s="17">
        <v>0</v>
      </c>
      <c r="L3956" s="17">
        <v>0</v>
      </c>
      <c r="M3956" s="17">
        <v>0</v>
      </c>
      <c r="N3956" s="17">
        <v>0</v>
      </c>
    </row>
    <row r="3957" spans="2:14">
      <c r="B3957" s="15" t="s">
        <v>1286</v>
      </c>
      <c r="C3957" s="16">
        <v>39681</v>
      </c>
      <c r="D3957" s="15">
        <v>2008</v>
      </c>
      <c r="E3957" s="15"/>
      <c r="F3957" s="15" t="s">
        <v>963</v>
      </c>
      <c r="G3957" s="17"/>
      <c r="H3957" s="17"/>
      <c r="I3957" s="17"/>
      <c r="J3957" s="17"/>
      <c r="K3957" s="17">
        <v>3282.91</v>
      </c>
      <c r="L3957" s="17">
        <v>3454.62</v>
      </c>
      <c r="M3957" s="17">
        <v>3454.62</v>
      </c>
      <c r="N3957" s="17">
        <v>3454.62</v>
      </c>
    </row>
    <row r="3958" spans="2:14">
      <c r="B3958" s="15" t="s">
        <v>1287</v>
      </c>
      <c r="C3958" s="16">
        <v>39658</v>
      </c>
      <c r="D3958" s="15">
        <v>2008</v>
      </c>
      <c r="E3958" s="15"/>
      <c r="F3958" s="15" t="s">
        <v>961</v>
      </c>
      <c r="G3958" s="17"/>
      <c r="H3958" s="17"/>
      <c r="I3958" s="17"/>
      <c r="J3958" s="17"/>
      <c r="K3958" s="17">
        <v>928.63</v>
      </c>
      <c r="L3958" s="17">
        <v>928.63</v>
      </c>
      <c r="M3958" s="17">
        <v>928.63</v>
      </c>
      <c r="N3958" s="17">
        <v>928.63</v>
      </c>
    </row>
    <row r="3959" spans="2:14">
      <c r="B3959" s="15" t="s">
        <v>1287</v>
      </c>
      <c r="C3959" s="16">
        <v>39658</v>
      </c>
      <c r="D3959" s="15">
        <v>2008</v>
      </c>
      <c r="E3959" s="15"/>
      <c r="F3959" s="15" t="s">
        <v>962</v>
      </c>
      <c r="G3959" s="17"/>
      <c r="H3959" s="17"/>
      <c r="I3959" s="17"/>
      <c r="J3959" s="17"/>
      <c r="K3959" s="17">
        <v>0</v>
      </c>
      <c r="L3959" s="17">
        <v>0</v>
      </c>
      <c r="M3959" s="17">
        <v>0</v>
      </c>
      <c r="N3959" s="17">
        <v>0</v>
      </c>
    </row>
    <row r="3960" spans="2:14">
      <c r="B3960" s="15" t="s">
        <v>1287</v>
      </c>
      <c r="C3960" s="16">
        <v>39658</v>
      </c>
      <c r="D3960" s="15">
        <v>2008</v>
      </c>
      <c r="E3960" s="15"/>
      <c r="F3960" s="15" t="s">
        <v>963</v>
      </c>
      <c r="G3960" s="17"/>
      <c r="H3960" s="17"/>
      <c r="I3960" s="17"/>
      <c r="J3960" s="17"/>
      <c r="K3960" s="17">
        <v>928.63</v>
      </c>
      <c r="L3960" s="17">
        <v>928.63</v>
      </c>
      <c r="M3960" s="17">
        <v>928.63</v>
      </c>
      <c r="N3960" s="17">
        <v>928.63</v>
      </c>
    </row>
    <row r="3961" spans="2:14">
      <c r="B3961" s="15" t="s">
        <v>1288</v>
      </c>
      <c r="C3961" s="16">
        <v>39664</v>
      </c>
      <c r="D3961" s="15">
        <v>2008</v>
      </c>
      <c r="E3961" s="15"/>
      <c r="F3961" s="15" t="s">
        <v>961</v>
      </c>
      <c r="G3961" s="17"/>
      <c r="H3961" s="17"/>
      <c r="I3961" s="17"/>
      <c r="J3961" s="17"/>
      <c r="K3961" s="17">
        <v>0</v>
      </c>
      <c r="L3961" s="17">
        <v>0</v>
      </c>
      <c r="M3961" s="17">
        <v>0</v>
      </c>
      <c r="N3961" s="17">
        <v>0</v>
      </c>
    </row>
    <row r="3962" spans="2:14">
      <c r="B3962" s="15" t="s">
        <v>1288</v>
      </c>
      <c r="C3962" s="16">
        <v>39664</v>
      </c>
      <c r="D3962" s="15">
        <v>2008</v>
      </c>
      <c r="E3962" s="15"/>
      <c r="F3962" s="15" t="s">
        <v>962</v>
      </c>
      <c r="G3962" s="17"/>
      <c r="H3962" s="17"/>
      <c r="I3962" s="17"/>
      <c r="J3962" s="17"/>
      <c r="K3962" s="17">
        <v>0</v>
      </c>
      <c r="L3962" s="17">
        <v>0</v>
      </c>
      <c r="M3962" s="17">
        <v>0</v>
      </c>
      <c r="N3962" s="17">
        <v>0</v>
      </c>
    </row>
    <row r="3963" spans="2:14">
      <c r="B3963" s="15" t="s">
        <v>1288</v>
      </c>
      <c r="C3963" s="16">
        <v>39664</v>
      </c>
      <c r="D3963" s="15">
        <v>2008</v>
      </c>
      <c r="E3963" s="15"/>
      <c r="F3963" s="15" t="s">
        <v>963</v>
      </c>
      <c r="G3963" s="17"/>
      <c r="H3963" s="17"/>
      <c r="I3963" s="17"/>
      <c r="J3963" s="17"/>
      <c r="K3963" s="17">
        <v>1534.42</v>
      </c>
      <c r="L3963" s="17">
        <v>2110</v>
      </c>
      <c r="M3963" s="17">
        <v>2762.66</v>
      </c>
      <c r="N3963" s="17">
        <v>2762.66</v>
      </c>
    </row>
    <row r="3964" spans="2:14">
      <c r="B3964" s="15" t="s">
        <v>1289</v>
      </c>
      <c r="C3964" s="16">
        <v>39612</v>
      </c>
      <c r="D3964" s="15">
        <v>2008</v>
      </c>
      <c r="E3964" s="15"/>
      <c r="F3964" s="15" t="s">
        <v>961</v>
      </c>
      <c r="G3964" s="17"/>
      <c r="H3964" s="17"/>
      <c r="I3964" s="17"/>
      <c r="J3964" s="17"/>
      <c r="K3964" s="17">
        <v>1224.74</v>
      </c>
      <c r="L3964" s="17">
        <v>1224.74</v>
      </c>
      <c r="M3964" s="17">
        <v>1224.74</v>
      </c>
      <c r="N3964" s="17">
        <v>1224.74</v>
      </c>
    </row>
    <row r="3965" spans="2:14">
      <c r="B3965" s="15" t="s">
        <v>1289</v>
      </c>
      <c r="C3965" s="16">
        <v>39612</v>
      </c>
      <c r="D3965" s="15">
        <v>2008</v>
      </c>
      <c r="E3965" s="15"/>
      <c r="F3965" s="15" t="s">
        <v>962</v>
      </c>
      <c r="G3965" s="17"/>
      <c r="H3965" s="17"/>
      <c r="I3965" s="17"/>
      <c r="J3965" s="17"/>
      <c r="K3965" s="17">
        <v>0</v>
      </c>
      <c r="L3965" s="17">
        <v>0</v>
      </c>
      <c r="M3965" s="17">
        <v>0</v>
      </c>
      <c r="N3965" s="17">
        <v>0</v>
      </c>
    </row>
    <row r="3966" spans="2:14">
      <c r="B3966" s="15" t="s">
        <v>1289</v>
      </c>
      <c r="C3966" s="16">
        <v>39612</v>
      </c>
      <c r="D3966" s="15">
        <v>2008</v>
      </c>
      <c r="E3966" s="15"/>
      <c r="F3966" s="15" t="s">
        <v>963</v>
      </c>
      <c r="G3966" s="17"/>
      <c r="H3966" s="17"/>
      <c r="I3966" s="17"/>
      <c r="J3966" s="17"/>
      <c r="K3966" s="17">
        <v>1224.58</v>
      </c>
      <c r="L3966" s="17">
        <v>1224.58</v>
      </c>
      <c r="M3966" s="17">
        <v>1224.58</v>
      </c>
      <c r="N3966" s="17">
        <v>1224.58</v>
      </c>
    </row>
    <row r="3967" spans="2:14">
      <c r="B3967" s="15" t="s">
        <v>1290</v>
      </c>
      <c r="C3967" s="16">
        <v>39629</v>
      </c>
      <c r="D3967" s="15">
        <v>2008</v>
      </c>
      <c r="E3967" s="15"/>
      <c r="F3967" s="15" t="s">
        <v>961</v>
      </c>
      <c r="G3967" s="17"/>
      <c r="H3967" s="17"/>
      <c r="I3967" s="17"/>
      <c r="J3967" s="17"/>
      <c r="K3967" s="17">
        <v>1744.2</v>
      </c>
      <c r="L3967" s="17">
        <v>1744.2</v>
      </c>
      <c r="M3967" s="17">
        <v>1744.2</v>
      </c>
      <c r="N3967" s="17">
        <v>1744.2</v>
      </c>
    </row>
    <row r="3968" spans="2:14">
      <c r="B3968" s="15" t="s">
        <v>1290</v>
      </c>
      <c r="C3968" s="16">
        <v>39629</v>
      </c>
      <c r="D3968" s="15">
        <v>2008</v>
      </c>
      <c r="E3968" s="15"/>
      <c r="F3968" s="15" t="s">
        <v>962</v>
      </c>
      <c r="G3968" s="17"/>
      <c r="H3968" s="17"/>
      <c r="I3968" s="17"/>
      <c r="J3968" s="17"/>
      <c r="K3968" s="17">
        <v>0</v>
      </c>
      <c r="L3968" s="17">
        <v>0</v>
      </c>
      <c r="M3968" s="17">
        <v>0</v>
      </c>
      <c r="N3968" s="17">
        <v>0</v>
      </c>
    </row>
    <row r="3969" spans="2:14">
      <c r="B3969" s="15" t="s">
        <v>1290</v>
      </c>
      <c r="C3969" s="16">
        <v>39629</v>
      </c>
      <c r="D3969" s="15">
        <v>2008</v>
      </c>
      <c r="E3969" s="15"/>
      <c r="F3969" s="15" t="s">
        <v>963</v>
      </c>
      <c r="G3969" s="17"/>
      <c r="H3969" s="17"/>
      <c r="I3969" s="17"/>
      <c r="J3969" s="17"/>
      <c r="K3969" s="17">
        <v>1744.2</v>
      </c>
      <c r="L3969" s="17">
        <v>1744.2</v>
      </c>
      <c r="M3969" s="17">
        <v>1744.2</v>
      </c>
      <c r="N3969" s="17">
        <v>1744.2</v>
      </c>
    </row>
    <row r="3970" spans="2:14">
      <c r="B3970" s="15" t="s">
        <v>1291</v>
      </c>
      <c r="C3970" s="16">
        <v>39629</v>
      </c>
      <c r="D3970" s="15">
        <v>2008</v>
      </c>
      <c r="E3970" s="15"/>
      <c r="F3970" s="15" t="s">
        <v>961</v>
      </c>
      <c r="G3970" s="17"/>
      <c r="H3970" s="17"/>
      <c r="I3970" s="17"/>
      <c r="J3970" s="17"/>
      <c r="K3970" s="17">
        <v>1511.66</v>
      </c>
      <c r="L3970" s="17">
        <v>1511.66</v>
      </c>
      <c r="M3970" s="17">
        <v>1511.66</v>
      </c>
      <c r="N3970" s="17">
        <v>1511.66</v>
      </c>
    </row>
    <row r="3971" spans="2:14">
      <c r="B3971" s="15" t="s">
        <v>1291</v>
      </c>
      <c r="C3971" s="16">
        <v>39629</v>
      </c>
      <c r="D3971" s="15">
        <v>2008</v>
      </c>
      <c r="E3971" s="15"/>
      <c r="F3971" s="15" t="s">
        <v>962</v>
      </c>
      <c r="G3971" s="17"/>
      <c r="H3971" s="17"/>
      <c r="I3971" s="17"/>
      <c r="J3971" s="17"/>
      <c r="K3971" s="17">
        <v>0</v>
      </c>
      <c r="L3971" s="17">
        <v>0</v>
      </c>
      <c r="M3971" s="17">
        <v>0</v>
      </c>
      <c r="N3971" s="17">
        <v>0</v>
      </c>
    </row>
    <row r="3972" spans="2:14">
      <c r="B3972" s="15" t="s">
        <v>1291</v>
      </c>
      <c r="C3972" s="16">
        <v>39629</v>
      </c>
      <c r="D3972" s="15">
        <v>2008</v>
      </c>
      <c r="E3972" s="15"/>
      <c r="F3972" s="15" t="s">
        <v>963</v>
      </c>
      <c r="G3972" s="17"/>
      <c r="H3972" s="17"/>
      <c r="I3972" s="17"/>
      <c r="J3972" s="17"/>
      <c r="K3972" s="17">
        <v>1511.66</v>
      </c>
      <c r="L3972" s="17">
        <v>1511.66</v>
      </c>
      <c r="M3972" s="17">
        <v>1511.66</v>
      </c>
      <c r="N3972" s="17">
        <v>1511.66</v>
      </c>
    </row>
    <row r="3973" spans="2:14">
      <c r="B3973" s="15" t="s">
        <v>1292</v>
      </c>
      <c r="C3973" s="16">
        <v>39685</v>
      </c>
      <c r="D3973" s="15">
        <v>2008</v>
      </c>
      <c r="E3973" s="15"/>
      <c r="F3973" s="15" t="s">
        <v>961</v>
      </c>
      <c r="G3973" s="17"/>
      <c r="H3973" s="17"/>
      <c r="I3973" s="17"/>
      <c r="J3973" s="17"/>
      <c r="K3973" s="17">
        <v>924.04</v>
      </c>
      <c r="L3973" s="17">
        <v>924.04</v>
      </c>
      <c r="M3973" s="17">
        <v>924.04</v>
      </c>
      <c r="N3973" s="17">
        <v>924.04</v>
      </c>
    </row>
    <row r="3974" spans="2:14">
      <c r="B3974" s="15" t="s">
        <v>1292</v>
      </c>
      <c r="C3974" s="16">
        <v>39685</v>
      </c>
      <c r="D3974" s="15">
        <v>2008</v>
      </c>
      <c r="E3974" s="15"/>
      <c r="F3974" s="15" t="s">
        <v>962</v>
      </c>
      <c r="G3974" s="17"/>
      <c r="H3974" s="17"/>
      <c r="I3974" s="17"/>
      <c r="J3974" s="17"/>
      <c r="K3974" s="17">
        <v>0</v>
      </c>
      <c r="L3974" s="17">
        <v>0</v>
      </c>
      <c r="M3974" s="17">
        <v>0</v>
      </c>
      <c r="N3974" s="17">
        <v>0</v>
      </c>
    </row>
    <row r="3975" spans="2:14">
      <c r="B3975" s="15" t="s">
        <v>1292</v>
      </c>
      <c r="C3975" s="16">
        <v>39685</v>
      </c>
      <c r="D3975" s="15">
        <v>2008</v>
      </c>
      <c r="E3975" s="15"/>
      <c r="F3975" s="15" t="s">
        <v>963</v>
      </c>
      <c r="G3975" s="17"/>
      <c r="H3975" s="17"/>
      <c r="I3975" s="17"/>
      <c r="J3975" s="17"/>
      <c r="K3975" s="17">
        <v>924.04</v>
      </c>
      <c r="L3975" s="17">
        <v>924.04</v>
      </c>
      <c r="M3975" s="17">
        <v>924.04</v>
      </c>
      <c r="N3975" s="17">
        <v>924.04</v>
      </c>
    </row>
    <row r="3976" spans="2:14">
      <c r="B3976" s="15" t="s">
        <v>1293</v>
      </c>
      <c r="C3976" s="16">
        <v>39657</v>
      </c>
      <c r="D3976" s="15">
        <v>2008</v>
      </c>
      <c r="E3976" s="15"/>
      <c r="F3976" s="15" t="s">
        <v>961</v>
      </c>
      <c r="G3976" s="17"/>
      <c r="H3976" s="17"/>
      <c r="I3976" s="17"/>
      <c r="J3976" s="17"/>
      <c r="K3976" s="17">
        <v>2390.3000000000002</v>
      </c>
      <c r="L3976" s="17">
        <v>2390.3000000000002</v>
      </c>
      <c r="M3976" s="17">
        <v>2390.3000000000002</v>
      </c>
      <c r="N3976" s="17">
        <v>2390.3000000000002</v>
      </c>
    </row>
    <row r="3977" spans="2:14">
      <c r="B3977" s="15" t="s">
        <v>1293</v>
      </c>
      <c r="C3977" s="16">
        <v>39657</v>
      </c>
      <c r="D3977" s="15">
        <v>2008</v>
      </c>
      <c r="E3977" s="15"/>
      <c r="F3977" s="15" t="s">
        <v>962</v>
      </c>
      <c r="G3977" s="17"/>
      <c r="H3977" s="17"/>
      <c r="I3977" s="17"/>
      <c r="J3977" s="17"/>
      <c r="K3977" s="17">
        <v>0</v>
      </c>
      <c r="L3977" s="17">
        <v>0</v>
      </c>
      <c r="M3977" s="17">
        <v>0</v>
      </c>
      <c r="N3977" s="17">
        <v>0</v>
      </c>
    </row>
    <row r="3978" spans="2:14">
      <c r="B3978" s="15" t="s">
        <v>1293</v>
      </c>
      <c r="C3978" s="16">
        <v>39657</v>
      </c>
      <c r="D3978" s="15">
        <v>2008</v>
      </c>
      <c r="E3978" s="15"/>
      <c r="F3978" s="15" t="s">
        <v>963</v>
      </c>
      <c r="G3978" s="17"/>
      <c r="H3978" s="17"/>
      <c r="I3978" s="17"/>
      <c r="J3978" s="17"/>
      <c r="K3978" s="17">
        <v>2390.3000000000002</v>
      </c>
      <c r="L3978" s="17">
        <v>2390.3000000000002</v>
      </c>
      <c r="M3978" s="17">
        <v>2390.3000000000002</v>
      </c>
      <c r="N3978" s="17">
        <v>2390.3000000000002</v>
      </c>
    </row>
    <row r="3979" spans="2:14">
      <c r="B3979" s="15" t="s">
        <v>1294</v>
      </c>
      <c r="C3979" s="16">
        <v>39328</v>
      </c>
      <c r="D3979" s="15">
        <v>2007</v>
      </c>
      <c r="E3979" s="15"/>
      <c r="F3979" s="15" t="s">
        <v>961</v>
      </c>
      <c r="G3979" s="17"/>
      <c r="H3979" s="17"/>
      <c r="I3979" s="17"/>
      <c r="J3979" s="17"/>
      <c r="K3979" s="17">
        <v>0</v>
      </c>
      <c r="L3979" s="17">
        <v>421.33</v>
      </c>
      <c r="M3979" s="17">
        <v>421.33</v>
      </c>
      <c r="N3979" s="17">
        <v>421.33</v>
      </c>
    </row>
    <row r="3980" spans="2:14">
      <c r="B3980" s="15" t="s">
        <v>1294</v>
      </c>
      <c r="C3980" s="16">
        <v>39328</v>
      </c>
      <c r="D3980" s="15">
        <v>2007</v>
      </c>
      <c r="E3980" s="15"/>
      <c r="F3980" s="15" t="s">
        <v>962</v>
      </c>
      <c r="G3980" s="17"/>
      <c r="H3980" s="17"/>
      <c r="I3980" s="17"/>
      <c r="J3980" s="17"/>
      <c r="K3980" s="17">
        <v>421.33</v>
      </c>
      <c r="L3980" s="17">
        <v>0</v>
      </c>
      <c r="M3980" s="17">
        <v>0</v>
      </c>
      <c r="N3980" s="17">
        <v>0</v>
      </c>
    </row>
    <row r="3981" spans="2:14">
      <c r="B3981" s="15" t="s">
        <v>1294</v>
      </c>
      <c r="C3981" s="16">
        <v>39328</v>
      </c>
      <c r="D3981" s="15">
        <v>2007</v>
      </c>
      <c r="E3981" s="15"/>
      <c r="F3981" s="15" t="s">
        <v>963</v>
      </c>
      <c r="G3981" s="17"/>
      <c r="H3981" s="17"/>
      <c r="I3981" s="17"/>
      <c r="J3981" s="17"/>
      <c r="K3981" s="17">
        <v>421.33</v>
      </c>
      <c r="L3981" s="17">
        <v>421.33</v>
      </c>
      <c r="M3981" s="17">
        <v>421.33</v>
      </c>
      <c r="N3981" s="17">
        <v>421.33</v>
      </c>
    </row>
    <row r="3982" spans="2:14">
      <c r="B3982" s="15" t="s">
        <v>1295</v>
      </c>
      <c r="C3982" s="16">
        <v>39685</v>
      </c>
      <c r="D3982" s="15">
        <v>2008</v>
      </c>
      <c r="E3982" s="15"/>
      <c r="F3982" s="15" t="s">
        <v>961</v>
      </c>
      <c r="G3982" s="17"/>
      <c r="H3982" s="17"/>
      <c r="I3982" s="17"/>
      <c r="J3982" s="17"/>
      <c r="K3982" s="17">
        <v>1791.7</v>
      </c>
      <c r="L3982" s="17">
        <v>1791.7</v>
      </c>
      <c r="M3982" s="17">
        <v>1791.7</v>
      </c>
      <c r="N3982" s="17">
        <v>1791.7</v>
      </c>
    </row>
    <row r="3983" spans="2:14">
      <c r="B3983" s="15" t="s">
        <v>1295</v>
      </c>
      <c r="C3983" s="16">
        <v>39685</v>
      </c>
      <c r="D3983" s="15">
        <v>2008</v>
      </c>
      <c r="E3983" s="15"/>
      <c r="F3983" s="15" t="s">
        <v>962</v>
      </c>
      <c r="G3983" s="17"/>
      <c r="H3983" s="17"/>
      <c r="I3983" s="17"/>
      <c r="J3983" s="17"/>
      <c r="K3983" s="17">
        <v>0.01</v>
      </c>
      <c r="L3983" s="17">
        <v>0.01</v>
      </c>
      <c r="M3983" s="17">
        <v>0.01</v>
      </c>
      <c r="N3983" s="17">
        <v>0.01</v>
      </c>
    </row>
    <row r="3984" spans="2:14">
      <c r="B3984" s="15" t="s">
        <v>1295</v>
      </c>
      <c r="C3984" s="16">
        <v>39685</v>
      </c>
      <c r="D3984" s="15">
        <v>2008</v>
      </c>
      <c r="E3984" s="15"/>
      <c r="F3984" s="15" t="s">
        <v>963</v>
      </c>
      <c r="G3984" s="17"/>
      <c r="H3984" s="17"/>
      <c r="I3984" s="17"/>
      <c r="J3984" s="17"/>
      <c r="K3984" s="17">
        <v>1791.71</v>
      </c>
      <c r="L3984" s="17">
        <v>1791.71</v>
      </c>
      <c r="M3984" s="17">
        <v>1791.71</v>
      </c>
      <c r="N3984" s="17">
        <v>1791.71</v>
      </c>
    </row>
    <row r="3985" spans="2:14">
      <c r="B3985" s="15" t="s">
        <v>1296</v>
      </c>
      <c r="C3985" s="16">
        <v>39686</v>
      </c>
      <c r="D3985" s="15">
        <v>2008</v>
      </c>
      <c r="E3985" s="15"/>
      <c r="F3985" s="15" t="s">
        <v>961</v>
      </c>
      <c r="G3985" s="17"/>
      <c r="H3985" s="17"/>
      <c r="I3985" s="17"/>
      <c r="J3985" s="17"/>
      <c r="K3985" s="17">
        <v>75.05</v>
      </c>
      <c r="L3985" s="17">
        <v>75.05</v>
      </c>
      <c r="M3985" s="17">
        <v>75.05</v>
      </c>
      <c r="N3985" s="17">
        <v>75.05</v>
      </c>
    </row>
    <row r="3986" spans="2:14">
      <c r="B3986" s="15" t="s">
        <v>1296</v>
      </c>
      <c r="C3986" s="16">
        <v>39686</v>
      </c>
      <c r="D3986" s="15">
        <v>2008</v>
      </c>
      <c r="E3986" s="15"/>
      <c r="F3986" s="15" t="s">
        <v>962</v>
      </c>
      <c r="G3986" s="17"/>
      <c r="H3986" s="17"/>
      <c r="I3986" s="17"/>
      <c r="J3986" s="17"/>
      <c r="K3986" s="17">
        <v>0</v>
      </c>
      <c r="L3986" s="17">
        <v>0</v>
      </c>
      <c r="M3986" s="17">
        <v>0</v>
      </c>
      <c r="N3986" s="17">
        <v>0</v>
      </c>
    </row>
    <row r="3987" spans="2:14">
      <c r="B3987" s="15" t="s">
        <v>1296</v>
      </c>
      <c r="C3987" s="16">
        <v>39686</v>
      </c>
      <c r="D3987" s="15">
        <v>2008</v>
      </c>
      <c r="E3987" s="15"/>
      <c r="F3987" s="15" t="s">
        <v>963</v>
      </c>
      <c r="G3987" s="17"/>
      <c r="H3987" s="17"/>
      <c r="I3987" s="17"/>
      <c r="J3987" s="17"/>
      <c r="K3987" s="17">
        <v>75.05</v>
      </c>
      <c r="L3987" s="17">
        <v>75.05</v>
      </c>
      <c r="M3987" s="17">
        <v>75.05</v>
      </c>
      <c r="N3987" s="17">
        <v>75.05</v>
      </c>
    </row>
    <row r="3988" spans="2:14">
      <c r="B3988" s="15" t="s">
        <v>1297</v>
      </c>
      <c r="C3988" s="16">
        <v>39696</v>
      </c>
      <c r="D3988" s="15">
        <v>2008</v>
      </c>
      <c r="E3988" s="15"/>
      <c r="F3988" s="15" t="s">
        <v>961</v>
      </c>
      <c r="G3988" s="17"/>
      <c r="H3988" s="17"/>
      <c r="I3988" s="17"/>
      <c r="J3988" s="17"/>
      <c r="K3988" s="17">
        <v>0</v>
      </c>
      <c r="L3988" s="17">
        <v>0</v>
      </c>
      <c r="M3988" s="17">
        <v>0</v>
      </c>
      <c r="N3988" s="17">
        <v>0</v>
      </c>
    </row>
    <row r="3989" spans="2:14">
      <c r="B3989" s="15" t="s">
        <v>1297</v>
      </c>
      <c r="C3989" s="16">
        <v>39696</v>
      </c>
      <c r="D3989" s="15">
        <v>2008</v>
      </c>
      <c r="E3989" s="15"/>
      <c r="F3989" s="15" t="s">
        <v>962</v>
      </c>
      <c r="G3989" s="17"/>
      <c r="H3989" s="17"/>
      <c r="I3989" s="17"/>
      <c r="J3989" s="17"/>
      <c r="K3989" s="17">
        <v>0</v>
      </c>
      <c r="L3989" s="17">
        <v>0</v>
      </c>
      <c r="M3989" s="17">
        <v>0</v>
      </c>
      <c r="N3989" s="17">
        <v>0</v>
      </c>
    </row>
    <row r="3990" spans="2:14">
      <c r="B3990" s="15" t="s">
        <v>1297</v>
      </c>
      <c r="C3990" s="16">
        <v>39696</v>
      </c>
      <c r="D3990" s="15">
        <v>2008</v>
      </c>
      <c r="E3990" s="15"/>
      <c r="F3990" s="15" t="s">
        <v>963</v>
      </c>
      <c r="G3990" s="17"/>
      <c r="H3990" s="17"/>
      <c r="I3990" s="17"/>
      <c r="J3990" s="17"/>
      <c r="K3990" s="17">
        <v>1518.43</v>
      </c>
      <c r="L3990" s="17">
        <v>2336.5100000000002</v>
      </c>
      <c r="M3990" s="17">
        <v>2336.5100000000002</v>
      </c>
      <c r="N3990" s="17">
        <v>2336.5100000000002</v>
      </c>
    </row>
    <row r="3991" spans="2:14">
      <c r="B3991" s="15" t="s">
        <v>1298</v>
      </c>
      <c r="C3991" s="16">
        <v>39612</v>
      </c>
      <c r="D3991" s="15">
        <v>2008</v>
      </c>
      <c r="E3991" s="15"/>
      <c r="F3991" s="15" t="s">
        <v>961</v>
      </c>
      <c r="G3991" s="17"/>
      <c r="H3991" s="17"/>
      <c r="I3991" s="17"/>
      <c r="J3991" s="17"/>
      <c r="K3991" s="17">
        <v>0</v>
      </c>
      <c r="L3991" s="17">
        <v>2494.31</v>
      </c>
      <c r="M3991" s="17">
        <v>2494.31</v>
      </c>
      <c r="N3991" s="17">
        <v>2494.31</v>
      </c>
    </row>
    <row r="3992" spans="2:14">
      <c r="B3992" s="15" t="s">
        <v>1298</v>
      </c>
      <c r="C3992" s="16">
        <v>39612</v>
      </c>
      <c r="D3992" s="15">
        <v>2008</v>
      </c>
      <c r="E3992" s="15"/>
      <c r="F3992" s="15" t="s">
        <v>962</v>
      </c>
      <c r="G3992" s="17"/>
      <c r="H3992" s="17"/>
      <c r="I3992" s="17"/>
      <c r="J3992" s="17"/>
      <c r="K3992" s="17">
        <v>2494.31</v>
      </c>
      <c r="L3992" s="17">
        <v>0</v>
      </c>
      <c r="M3992" s="17">
        <v>0</v>
      </c>
      <c r="N3992" s="17">
        <v>0</v>
      </c>
    </row>
    <row r="3993" spans="2:14">
      <c r="B3993" s="15" t="s">
        <v>1298</v>
      </c>
      <c r="C3993" s="16">
        <v>39612</v>
      </c>
      <c r="D3993" s="15">
        <v>2008</v>
      </c>
      <c r="E3993" s="15"/>
      <c r="F3993" s="15" t="s">
        <v>963</v>
      </c>
      <c r="G3993" s="17"/>
      <c r="H3993" s="17"/>
      <c r="I3993" s="17"/>
      <c r="J3993" s="17"/>
      <c r="K3993" s="17">
        <v>2494.31</v>
      </c>
      <c r="L3993" s="17">
        <v>2494.31</v>
      </c>
      <c r="M3993" s="17">
        <v>2494.31</v>
      </c>
      <c r="N3993" s="17">
        <v>2494.31</v>
      </c>
    </row>
    <row r="3994" spans="2:14">
      <c r="B3994" s="15" t="s">
        <v>1299</v>
      </c>
      <c r="C3994" s="16">
        <v>39706</v>
      </c>
      <c r="D3994" s="15">
        <v>2008</v>
      </c>
      <c r="E3994" s="15"/>
      <c r="F3994" s="15" t="s">
        <v>961</v>
      </c>
      <c r="G3994" s="17"/>
      <c r="H3994" s="17"/>
      <c r="I3994" s="17"/>
      <c r="J3994" s="17"/>
      <c r="K3994" s="17">
        <v>0</v>
      </c>
      <c r="L3994" s="17">
        <v>0</v>
      </c>
      <c r="M3994" s="17">
        <v>0</v>
      </c>
      <c r="N3994" s="17">
        <v>0</v>
      </c>
    </row>
    <row r="3995" spans="2:14">
      <c r="B3995" s="15" t="s">
        <v>1299</v>
      </c>
      <c r="C3995" s="16">
        <v>39706</v>
      </c>
      <c r="D3995" s="15">
        <v>2008</v>
      </c>
      <c r="E3995" s="15"/>
      <c r="F3995" s="15" t="s">
        <v>962</v>
      </c>
      <c r="G3995" s="17"/>
      <c r="H3995" s="17"/>
      <c r="I3995" s="17"/>
      <c r="J3995" s="17"/>
      <c r="K3995" s="17">
        <v>0</v>
      </c>
      <c r="L3995" s="17">
        <v>0</v>
      </c>
      <c r="M3995" s="17">
        <v>0</v>
      </c>
      <c r="N3995" s="17">
        <v>0</v>
      </c>
    </row>
    <row r="3996" spans="2:14">
      <c r="B3996" s="15" t="s">
        <v>1299</v>
      </c>
      <c r="C3996" s="16">
        <v>39706</v>
      </c>
      <c r="D3996" s="15">
        <v>2008</v>
      </c>
      <c r="E3996" s="15"/>
      <c r="F3996" s="15" t="s">
        <v>963</v>
      </c>
      <c r="G3996" s="17"/>
      <c r="H3996" s="17"/>
      <c r="I3996" s="17"/>
      <c r="J3996" s="17"/>
      <c r="K3996" s="17">
        <v>0</v>
      </c>
      <c r="L3996" s="17">
        <v>672.01</v>
      </c>
      <c r="M3996" s="17">
        <v>672.01</v>
      </c>
      <c r="N3996" s="17">
        <v>672.01</v>
      </c>
    </row>
    <row r="3997" spans="2:14">
      <c r="B3997" s="15" t="s">
        <v>1300</v>
      </c>
      <c r="C3997" s="16">
        <v>39687</v>
      </c>
      <c r="D3997" s="15">
        <v>2008</v>
      </c>
      <c r="E3997" s="15"/>
      <c r="F3997" s="15" t="s">
        <v>961</v>
      </c>
      <c r="G3997" s="17"/>
      <c r="H3997" s="17"/>
      <c r="I3997" s="17"/>
      <c r="J3997" s="17"/>
      <c r="K3997" s="17">
        <v>0</v>
      </c>
      <c r="L3997" s="17">
        <v>1356.63</v>
      </c>
      <c r="M3997" s="17">
        <v>1356.63</v>
      </c>
      <c r="N3997" s="17">
        <v>1356.63</v>
      </c>
    </row>
    <row r="3998" spans="2:14">
      <c r="B3998" s="15" t="s">
        <v>1300</v>
      </c>
      <c r="C3998" s="16">
        <v>39687</v>
      </c>
      <c r="D3998" s="15">
        <v>2008</v>
      </c>
      <c r="E3998" s="15"/>
      <c r="F3998" s="15" t="s">
        <v>962</v>
      </c>
      <c r="G3998" s="17"/>
      <c r="H3998" s="17"/>
      <c r="I3998" s="17"/>
      <c r="J3998" s="17"/>
      <c r="K3998" s="17">
        <v>440.8</v>
      </c>
      <c r="L3998" s="17">
        <v>0</v>
      </c>
      <c r="M3998" s="17">
        <v>0</v>
      </c>
      <c r="N3998" s="17">
        <v>0</v>
      </c>
    </row>
    <row r="3999" spans="2:14">
      <c r="B3999" s="15" t="s">
        <v>1300</v>
      </c>
      <c r="C3999" s="16">
        <v>39687</v>
      </c>
      <c r="D3999" s="15">
        <v>2008</v>
      </c>
      <c r="E3999" s="15"/>
      <c r="F3999" s="15" t="s">
        <v>963</v>
      </c>
      <c r="G3999" s="17"/>
      <c r="H3999" s="17"/>
      <c r="I3999" s="17"/>
      <c r="J3999" s="17"/>
      <c r="K3999" s="17">
        <v>440.8</v>
      </c>
      <c r="L3999" s="17">
        <v>1356.62</v>
      </c>
      <c r="M3999" s="17">
        <v>1356.62</v>
      </c>
      <c r="N3999" s="17">
        <v>1356.62</v>
      </c>
    </row>
    <row r="4000" spans="2:14">
      <c r="B4000" s="15" t="s">
        <v>1301</v>
      </c>
      <c r="C4000" s="16">
        <v>39708</v>
      </c>
      <c r="D4000" s="15">
        <v>2008</v>
      </c>
      <c r="E4000" s="15"/>
      <c r="F4000" s="15" t="s">
        <v>961</v>
      </c>
      <c r="G4000" s="17"/>
      <c r="H4000" s="17"/>
      <c r="I4000" s="17"/>
      <c r="J4000" s="17"/>
      <c r="K4000" s="17">
        <v>0</v>
      </c>
      <c r="L4000" s="17">
        <v>0</v>
      </c>
      <c r="M4000" s="17">
        <v>0</v>
      </c>
      <c r="N4000" s="17">
        <v>0</v>
      </c>
    </row>
    <row r="4001" spans="2:14">
      <c r="B4001" s="15" t="s">
        <v>1301</v>
      </c>
      <c r="C4001" s="16">
        <v>39708</v>
      </c>
      <c r="D4001" s="15">
        <v>2008</v>
      </c>
      <c r="E4001" s="15"/>
      <c r="F4001" s="15" t="s">
        <v>962</v>
      </c>
      <c r="G4001" s="17"/>
      <c r="H4001" s="17"/>
      <c r="I4001" s="17"/>
      <c r="J4001" s="17"/>
      <c r="K4001" s="17">
        <v>130892.54</v>
      </c>
      <c r="L4001" s="17">
        <v>130892.54</v>
      </c>
      <c r="M4001" s="17">
        <v>0</v>
      </c>
      <c r="N4001" s="17">
        <v>0</v>
      </c>
    </row>
    <row r="4002" spans="2:14">
      <c r="B4002" s="15" t="s">
        <v>1301</v>
      </c>
      <c r="C4002" s="16">
        <v>39708</v>
      </c>
      <c r="D4002" s="15">
        <v>2008</v>
      </c>
      <c r="E4002" s="15"/>
      <c r="F4002" s="15" t="s">
        <v>963</v>
      </c>
      <c r="G4002" s="17"/>
      <c r="H4002" s="17"/>
      <c r="I4002" s="17"/>
      <c r="J4002" s="17"/>
      <c r="K4002" s="17">
        <v>132746.16</v>
      </c>
      <c r="L4002" s="17">
        <v>132842.67000000001</v>
      </c>
      <c r="M4002" s="17">
        <v>1950.13</v>
      </c>
      <c r="N4002" s="17">
        <v>1950.13</v>
      </c>
    </row>
    <row r="4003" spans="2:14">
      <c r="B4003" s="15" t="s">
        <v>1302</v>
      </c>
      <c r="C4003" s="16">
        <v>39511</v>
      </c>
      <c r="D4003" s="15">
        <v>2008</v>
      </c>
      <c r="E4003" s="15"/>
      <c r="F4003" s="15" t="s">
        <v>961</v>
      </c>
      <c r="G4003" s="17"/>
      <c r="H4003" s="17"/>
      <c r="I4003" s="17"/>
      <c r="J4003" s="17"/>
      <c r="K4003" s="17">
        <v>1851.72</v>
      </c>
      <c r="L4003" s="17">
        <v>1851.72</v>
      </c>
      <c r="M4003" s="17">
        <v>1851.72</v>
      </c>
      <c r="N4003" s="17">
        <v>1851.72</v>
      </c>
    </row>
    <row r="4004" spans="2:14">
      <c r="B4004" s="15" t="s">
        <v>1302</v>
      </c>
      <c r="C4004" s="16">
        <v>39511</v>
      </c>
      <c r="D4004" s="15">
        <v>2008</v>
      </c>
      <c r="E4004" s="15"/>
      <c r="F4004" s="15" t="s">
        <v>962</v>
      </c>
      <c r="G4004" s="17"/>
      <c r="H4004" s="17"/>
      <c r="I4004" s="17"/>
      <c r="J4004" s="17"/>
      <c r="K4004" s="17">
        <v>0</v>
      </c>
      <c r="L4004" s="17">
        <v>0</v>
      </c>
      <c r="M4004" s="17">
        <v>0</v>
      </c>
      <c r="N4004" s="17">
        <v>0</v>
      </c>
    </row>
    <row r="4005" spans="2:14">
      <c r="B4005" s="15" t="s">
        <v>1302</v>
      </c>
      <c r="C4005" s="16">
        <v>39511</v>
      </c>
      <c r="D4005" s="15">
        <v>2008</v>
      </c>
      <c r="E4005" s="15"/>
      <c r="F4005" s="15" t="s">
        <v>963</v>
      </c>
      <c r="G4005" s="17"/>
      <c r="H4005" s="17"/>
      <c r="I4005" s="17"/>
      <c r="J4005" s="17"/>
      <c r="K4005" s="17">
        <v>1851.72</v>
      </c>
      <c r="L4005" s="17">
        <v>1851.72</v>
      </c>
      <c r="M4005" s="17">
        <v>1851.72</v>
      </c>
      <c r="N4005" s="17">
        <v>1851.72</v>
      </c>
    </row>
    <row r="4006" spans="2:14">
      <c r="B4006" s="15" t="s">
        <v>1303</v>
      </c>
      <c r="C4006" s="16">
        <v>39558</v>
      </c>
      <c r="D4006" s="15">
        <v>2008</v>
      </c>
      <c r="E4006" s="15"/>
      <c r="F4006" s="15" t="s">
        <v>961</v>
      </c>
      <c r="G4006" s="17"/>
      <c r="H4006" s="17"/>
      <c r="I4006" s="17"/>
      <c r="J4006" s="17"/>
      <c r="K4006" s="17">
        <v>817.2</v>
      </c>
      <c r="L4006" s="17">
        <v>817.2</v>
      </c>
      <c r="M4006" s="17">
        <v>817.2</v>
      </c>
      <c r="N4006" s="17">
        <v>817.2</v>
      </c>
    </row>
    <row r="4007" spans="2:14">
      <c r="B4007" s="15" t="s">
        <v>1303</v>
      </c>
      <c r="C4007" s="16">
        <v>39558</v>
      </c>
      <c r="D4007" s="15">
        <v>2008</v>
      </c>
      <c r="E4007" s="15"/>
      <c r="F4007" s="15" t="s">
        <v>962</v>
      </c>
      <c r="G4007" s="17"/>
      <c r="H4007" s="17"/>
      <c r="I4007" s="17"/>
      <c r="J4007" s="17"/>
      <c r="K4007" s="17">
        <v>0</v>
      </c>
      <c r="L4007" s="17">
        <v>0</v>
      </c>
      <c r="M4007" s="17">
        <v>0</v>
      </c>
      <c r="N4007" s="17">
        <v>0</v>
      </c>
    </row>
    <row r="4008" spans="2:14">
      <c r="B4008" s="15" t="s">
        <v>1303</v>
      </c>
      <c r="C4008" s="16">
        <v>39558</v>
      </c>
      <c r="D4008" s="15">
        <v>2008</v>
      </c>
      <c r="E4008" s="15"/>
      <c r="F4008" s="15" t="s">
        <v>963</v>
      </c>
      <c r="G4008" s="17"/>
      <c r="H4008" s="17"/>
      <c r="I4008" s="17"/>
      <c r="J4008" s="17"/>
      <c r="K4008" s="17">
        <v>817.2</v>
      </c>
      <c r="L4008" s="17">
        <v>817.2</v>
      </c>
      <c r="M4008" s="17">
        <v>817.2</v>
      </c>
      <c r="N4008" s="17">
        <v>817.2</v>
      </c>
    </row>
    <row r="4009" spans="2:14">
      <c r="B4009" s="15" t="s">
        <v>1304</v>
      </c>
      <c r="C4009" s="16">
        <v>39648</v>
      </c>
      <c r="D4009" s="15">
        <v>2008</v>
      </c>
      <c r="E4009" s="15"/>
      <c r="F4009" s="15" t="s">
        <v>961</v>
      </c>
      <c r="G4009" s="17"/>
      <c r="H4009" s="17"/>
      <c r="I4009" s="17"/>
      <c r="J4009" s="17"/>
      <c r="K4009" s="17">
        <v>1600.12</v>
      </c>
      <c r="L4009" s="17">
        <v>1600.12</v>
      </c>
      <c r="M4009" s="17">
        <v>1600.12</v>
      </c>
      <c r="N4009" s="17">
        <v>1600.12</v>
      </c>
    </row>
    <row r="4010" spans="2:14">
      <c r="B4010" s="15" t="s">
        <v>1304</v>
      </c>
      <c r="C4010" s="16">
        <v>39648</v>
      </c>
      <c r="D4010" s="15">
        <v>2008</v>
      </c>
      <c r="E4010" s="15"/>
      <c r="F4010" s="15" t="s">
        <v>962</v>
      </c>
      <c r="G4010" s="17"/>
      <c r="H4010" s="17"/>
      <c r="I4010" s="17"/>
      <c r="J4010" s="17"/>
      <c r="K4010" s="17">
        <v>0.01</v>
      </c>
      <c r="L4010" s="17">
        <v>0.01</v>
      </c>
      <c r="M4010" s="17">
        <v>0.01</v>
      </c>
      <c r="N4010" s="17">
        <v>0.01</v>
      </c>
    </row>
    <row r="4011" spans="2:14">
      <c r="B4011" s="15" t="s">
        <v>1304</v>
      </c>
      <c r="C4011" s="16">
        <v>39648</v>
      </c>
      <c r="D4011" s="15">
        <v>2008</v>
      </c>
      <c r="E4011" s="15"/>
      <c r="F4011" s="15" t="s">
        <v>963</v>
      </c>
      <c r="G4011" s="17"/>
      <c r="H4011" s="17"/>
      <c r="I4011" s="17"/>
      <c r="J4011" s="17"/>
      <c r="K4011" s="17">
        <v>1600.13</v>
      </c>
      <c r="L4011" s="17">
        <v>1600.13</v>
      </c>
      <c r="M4011" s="17">
        <v>1600.13</v>
      </c>
      <c r="N4011" s="17">
        <v>1600.13</v>
      </c>
    </row>
    <row r="4012" spans="2:14">
      <c r="B4012" s="15" t="s">
        <v>1305</v>
      </c>
      <c r="C4012" s="16">
        <v>39711</v>
      </c>
      <c r="D4012" s="15">
        <v>2008</v>
      </c>
      <c r="E4012" s="15"/>
      <c r="F4012" s="15" t="s">
        <v>961</v>
      </c>
      <c r="G4012" s="17"/>
      <c r="H4012" s="17"/>
      <c r="I4012" s="17"/>
      <c r="J4012" s="17"/>
      <c r="K4012" s="17">
        <v>0</v>
      </c>
      <c r="L4012" s="17">
        <v>0</v>
      </c>
      <c r="M4012" s="17">
        <v>0</v>
      </c>
      <c r="N4012" s="17">
        <v>0</v>
      </c>
    </row>
    <row r="4013" spans="2:14">
      <c r="B4013" s="15" t="s">
        <v>1305</v>
      </c>
      <c r="C4013" s="16">
        <v>39711</v>
      </c>
      <c r="D4013" s="15">
        <v>2008</v>
      </c>
      <c r="E4013" s="15"/>
      <c r="F4013" s="15" t="s">
        <v>962</v>
      </c>
      <c r="G4013" s="17"/>
      <c r="H4013" s="17"/>
      <c r="I4013" s="17"/>
      <c r="J4013" s="17"/>
      <c r="K4013" s="17">
        <v>349600</v>
      </c>
      <c r="L4013" s="17">
        <v>349600</v>
      </c>
      <c r="M4013" s="17">
        <v>0</v>
      </c>
      <c r="N4013" s="17">
        <v>0</v>
      </c>
    </row>
    <row r="4014" spans="2:14">
      <c r="B4014" s="15" t="s">
        <v>1305</v>
      </c>
      <c r="C4014" s="16">
        <v>39711</v>
      </c>
      <c r="D4014" s="15">
        <v>2008</v>
      </c>
      <c r="E4014" s="15"/>
      <c r="F4014" s="15" t="s">
        <v>963</v>
      </c>
      <c r="G4014" s="17"/>
      <c r="H4014" s="17"/>
      <c r="I4014" s="17"/>
      <c r="J4014" s="17"/>
      <c r="K4014" s="17">
        <v>355040.39</v>
      </c>
      <c r="L4014" s="17">
        <v>357649.27</v>
      </c>
      <c r="M4014" s="17">
        <v>8049.27</v>
      </c>
      <c r="N4014" s="17">
        <v>8049.27</v>
      </c>
    </row>
    <row r="4015" spans="2:14">
      <c r="B4015" s="15" t="s">
        <v>1306</v>
      </c>
      <c r="C4015" s="16">
        <v>39669</v>
      </c>
      <c r="D4015" s="15">
        <v>2008</v>
      </c>
      <c r="E4015" s="15"/>
      <c r="F4015" s="15" t="s">
        <v>961</v>
      </c>
      <c r="G4015" s="17"/>
      <c r="H4015" s="17"/>
      <c r="I4015" s="17"/>
      <c r="J4015" s="17"/>
      <c r="K4015" s="17">
        <v>0</v>
      </c>
      <c r="L4015" s="17">
        <v>2305.2199999999998</v>
      </c>
      <c r="M4015" s="17">
        <v>2305.2199999999998</v>
      </c>
      <c r="N4015" s="17">
        <v>2305.2199999999998</v>
      </c>
    </row>
    <row r="4016" spans="2:14">
      <c r="B4016" s="15" t="s">
        <v>1306</v>
      </c>
      <c r="C4016" s="16">
        <v>39669</v>
      </c>
      <c r="D4016" s="15">
        <v>2008</v>
      </c>
      <c r="E4016" s="15"/>
      <c r="F4016" s="15" t="s">
        <v>962</v>
      </c>
      <c r="G4016" s="17"/>
      <c r="H4016" s="17"/>
      <c r="I4016" s="17"/>
      <c r="J4016" s="17"/>
      <c r="K4016" s="17">
        <v>807.46</v>
      </c>
      <c r="L4016" s="17">
        <v>0</v>
      </c>
      <c r="M4016" s="17">
        <v>0</v>
      </c>
      <c r="N4016" s="17">
        <v>0</v>
      </c>
    </row>
    <row r="4017" spans="2:14">
      <c r="B4017" s="15" t="s">
        <v>1306</v>
      </c>
      <c r="C4017" s="16">
        <v>39669</v>
      </c>
      <c r="D4017" s="15">
        <v>2008</v>
      </c>
      <c r="E4017" s="15"/>
      <c r="F4017" s="15" t="s">
        <v>963</v>
      </c>
      <c r="G4017" s="17"/>
      <c r="H4017" s="17"/>
      <c r="I4017" s="17"/>
      <c r="J4017" s="17"/>
      <c r="K4017" s="17">
        <v>807.46</v>
      </c>
      <c r="L4017" s="17">
        <v>2305.2199999999998</v>
      </c>
      <c r="M4017" s="17">
        <v>2305.2199999999998</v>
      </c>
      <c r="N4017" s="17">
        <v>2305.2199999999998</v>
      </c>
    </row>
    <row r="4018" spans="2:14">
      <c r="B4018" s="15" t="s">
        <v>1307</v>
      </c>
      <c r="C4018" s="16">
        <v>39575</v>
      </c>
      <c r="D4018" s="15">
        <v>2008</v>
      </c>
      <c r="E4018" s="15"/>
      <c r="F4018" s="15" t="s">
        <v>961</v>
      </c>
      <c r="G4018" s="17"/>
      <c r="H4018" s="17"/>
      <c r="I4018" s="17"/>
      <c r="J4018" s="17"/>
      <c r="K4018" s="17">
        <v>600.08000000000004</v>
      </c>
      <c r="L4018" s="17">
        <v>600.08000000000004</v>
      </c>
      <c r="M4018" s="17">
        <v>600.08000000000004</v>
      </c>
      <c r="N4018" s="17">
        <v>600.08000000000004</v>
      </c>
    </row>
    <row r="4019" spans="2:14">
      <c r="B4019" s="15" t="s">
        <v>1307</v>
      </c>
      <c r="C4019" s="16">
        <v>39575</v>
      </c>
      <c r="D4019" s="15">
        <v>2008</v>
      </c>
      <c r="E4019" s="15"/>
      <c r="F4019" s="15" t="s">
        <v>962</v>
      </c>
      <c r="G4019" s="17"/>
      <c r="H4019" s="17"/>
      <c r="I4019" s="17"/>
      <c r="J4019" s="17"/>
      <c r="K4019" s="17">
        <v>0</v>
      </c>
      <c r="L4019" s="17">
        <v>0</v>
      </c>
      <c r="M4019" s="17">
        <v>0</v>
      </c>
      <c r="N4019" s="17">
        <v>0</v>
      </c>
    </row>
    <row r="4020" spans="2:14">
      <c r="B4020" s="15" t="s">
        <v>1307</v>
      </c>
      <c r="C4020" s="16">
        <v>39575</v>
      </c>
      <c r="D4020" s="15">
        <v>2008</v>
      </c>
      <c r="E4020" s="15"/>
      <c r="F4020" s="15" t="s">
        <v>963</v>
      </c>
      <c r="G4020" s="17"/>
      <c r="H4020" s="17"/>
      <c r="I4020" s="17"/>
      <c r="J4020" s="17"/>
      <c r="K4020" s="17">
        <v>600.08000000000004</v>
      </c>
      <c r="L4020" s="17">
        <v>600.08000000000004</v>
      </c>
      <c r="M4020" s="17">
        <v>600.08000000000004</v>
      </c>
      <c r="N4020" s="17">
        <v>600.08000000000004</v>
      </c>
    </row>
    <row r="4021" spans="2:14">
      <c r="B4021" s="15" t="s">
        <v>1308</v>
      </c>
      <c r="C4021" s="16">
        <v>39716</v>
      </c>
      <c r="D4021" s="15">
        <v>2008</v>
      </c>
      <c r="E4021" s="15"/>
      <c r="F4021" s="15" t="s">
        <v>961</v>
      </c>
      <c r="G4021" s="17"/>
      <c r="H4021" s="17"/>
      <c r="I4021" s="17"/>
      <c r="J4021" s="17"/>
      <c r="K4021" s="17">
        <v>0</v>
      </c>
      <c r="L4021" s="17">
        <v>0</v>
      </c>
      <c r="M4021" s="17">
        <v>0</v>
      </c>
      <c r="N4021" s="17">
        <v>116265.22</v>
      </c>
    </row>
    <row r="4022" spans="2:14">
      <c r="B4022" s="15" t="s">
        <v>1308</v>
      </c>
      <c r="C4022" s="16">
        <v>39716</v>
      </c>
      <c r="D4022" s="15">
        <v>2008</v>
      </c>
      <c r="E4022" s="15"/>
      <c r="F4022" s="15" t="s">
        <v>962</v>
      </c>
      <c r="G4022" s="17"/>
      <c r="H4022" s="17"/>
      <c r="I4022" s="17"/>
      <c r="J4022" s="17"/>
      <c r="K4022" s="17">
        <v>3016250</v>
      </c>
      <c r="L4022" s="17">
        <v>3016250</v>
      </c>
      <c r="M4022" s="17">
        <v>3016250</v>
      </c>
      <c r="N4022" s="17">
        <v>0</v>
      </c>
    </row>
    <row r="4023" spans="2:14">
      <c r="B4023" s="15" t="s">
        <v>1308</v>
      </c>
      <c r="C4023" s="16">
        <v>39716</v>
      </c>
      <c r="D4023" s="15">
        <v>2008</v>
      </c>
      <c r="E4023" s="15"/>
      <c r="F4023" s="15" t="s">
        <v>963</v>
      </c>
      <c r="G4023" s="17"/>
      <c r="H4023" s="17"/>
      <c r="I4023" s="17"/>
      <c r="J4023" s="17"/>
      <c r="K4023" s="17">
        <v>3029066.04</v>
      </c>
      <c r="L4023" s="17">
        <v>3035526.82</v>
      </c>
      <c r="M4023" s="17">
        <v>3035526.82</v>
      </c>
      <c r="N4023" s="17">
        <v>137408.29999999999</v>
      </c>
    </row>
    <row r="4024" spans="2:14">
      <c r="B4024" s="15" t="s">
        <v>1309</v>
      </c>
      <c r="C4024" s="16">
        <v>39716</v>
      </c>
      <c r="D4024" s="15">
        <v>2008</v>
      </c>
      <c r="E4024" s="15"/>
      <c r="F4024" s="15" t="s">
        <v>961</v>
      </c>
      <c r="G4024" s="17"/>
      <c r="H4024" s="17"/>
      <c r="I4024" s="17"/>
      <c r="J4024" s="17"/>
      <c r="K4024" s="17">
        <v>0</v>
      </c>
      <c r="L4024" s="17">
        <v>0</v>
      </c>
      <c r="M4024" s="17">
        <v>0</v>
      </c>
      <c r="N4024" s="17">
        <v>0</v>
      </c>
    </row>
    <row r="4025" spans="2:14">
      <c r="B4025" s="15" t="s">
        <v>1309</v>
      </c>
      <c r="C4025" s="16">
        <v>39716</v>
      </c>
      <c r="D4025" s="15">
        <v>2008</v>
      </c>
      <c r="E4025" s="15"/>
      <c r="F4025" s="15" t="s">
        <v>962</v>
      </c>
      <c r="G4025" s="17"/>
      <c r="H4025" s="17"/>
      <c r="I4025" s="17"/>
      <c r="J4025" s="17"/>
      <c r="K4025" s="17">
        <v>0</v>
      </c>
      <c r="L4025" s="17">
        <v>0</v>
      </c>
      <c r="M4025" s="17">
        <v>0</v>
      </c>
      <c r="N4025" s="17">
        <v>0</v>
      </c>
    </row>
    <row r="4026" spans="2:14">
      <c r="B4026" s="15" t="s">
        <v>1309</v>
      </c>
      <c r="C4026" s="16">
        <v>39716</v>
      </c>
      <c r="D4026" s="15">
        <v>2008</v>
      </c>
      <c r="E4026" s="15"/>
      <c r="F4026" s="15" t="s">
        <v>963</v>
      </c>
      <c r="G4026" s="17"/>
      <c r="H4026" s="17"/>
      <c r="I4026" s="17"/>
      <c r="J4026" s="17"/>
      <c r="K4026" s="17">
        <v>0</v>
      </c>
      <c r="L4026" s="17">
        <v>429.46</v>
      </c>
      <c r="M4026" s="17">
        <v>429.46</v>
      </c>
      <c r="N4026" s="17">
        <v>429.46</v>
      </c>
    </row>
    <row r="4027" spans="2:14">
      <c r="B4027" s="15" t="s">
        <v>1310</v>
      </c>
      <c r="C4027" s="16">
        <v>39717</v>
      </c>
      <c r="D4027" s="15">
        <v>2008</v>
      </c>
      <c r="E4027" s="15"/>
      <c r="F4027" s="15" t="s">
        <v>961</v>
      </c>
      <c r="G4027" s="17"/>
      <c r="H4027" s="17"/>
      <c r="I4027" s="17"/>
      <c r="J4027" s="17"/>
      <c r="K4027" s="17">
        <v>0</v>
      </c>
      <c r="L4027" s="17">
        <v>0</v>
      </c>
      <c r="M4027" s="17">
        <v>0</v>
      </c>
      <c r="N4027" s="17">
        <v>0</v>
      </c>
    </row>
    <row r="4028" spans="2:14">
      <c r="B4028" s="15" t="s">
        <v>1310</v>
      </c>
      <c r="C4028" s="16">
        <v>39717</v>
      </c>
      <c r="D4028" s="15">
        <v>2008</v>
      </c>
      <c r="E4028" s="15"/>
      <c r="F4028" s="15" t="s">
        <v>962</v>
      </c>
      <c r="G4028" s="17"/>
      <c r="H4028" s="17"/>
      <c r="I4028" s="17"/>
      <c r="J4028" s="17"/>
      <c r="K4028" s="17">
        <v>380000</v>
      </c>
      <c r="L4028" s="17">
        <v>380000</v>
      </c>
      <c r="M4028" s="17">
        <v>380000</v>
      </c>
      <c r="N4028" s="17">
        <v>380000</v>
      </c>
    </row>
    <row r="4029" spans="2:14">
      <c r="B4029" s="15" t="s">
        <v>1310</v>
      </c>
      <c r="C4029" s="16">
        <v>39717</v>
      </c>
      <c r="D4029" s="15">
        <v>2008</v>
      </c>
      <c r="E4029" s="15"/>
      <c r="F4029" s="15" t="s">
        <v>963</v>
      </c>
      <c r="G4029" s="17"/>
      <c r="H4029" s="17"/>
      <c r="I4029" s="17"/>
      <c r="J4029" s="17"/>
      <c r="K4029" s="17">
        <v>380452.36</v>
      </c>
      <c r="L4029" s="17">
        <v>399312.17</v>
      </c>
      <c r="M4029" s="17">
        <v>417096.15</v>
      </c>
      <c r="N4029" s="17">
        <v>417096.15</v>
      </c>
    </row>
    <row r="4030" spans="2:14">
      <c r="B4030" s="15" t="s">
        <v>1311</v>
      </c>
      <c r="C4030" s="16">
        <v>39626</v>
      </c>
      <c r="D4030" s="15">
        <v>2008</v>
      </c>
      <c r="E4030" s="15"/>
      <c r="F4030" s="15" t="s">
        <v>961</v>
      </c>
      <c r="G4030" s="17"/>
      <c r="H4030" s="17"/>
      <c r="I4030" s="17"/>
      <c r="J4030" s="17"/>
      <c r="K4030" s="17">
        <v>747.64</v>
      </c>
      <c r="L4030" s="17">
        <v>747.64</v>
      </c>
      <c r="M4030" s="17">
        <v>747.64</v>
      </c>
      <c r="N4030" s="17">
        <v>747.64</v>
      </c>
    </row>
    <row r="4031" spans="2:14">
      <c r="B4031" s="15" t="s">
        <v>1311</v>
      </c>
      <c r="C4031" s="16">
        <v>39626</v>
      </c>
      <c r="D4031" s="15">
        <v>2008</v>
      </c>
      <c r="E4031" s="15"/>
      <c r="F4031" s="15" t="s">
        <v>962</v>
      </c>
      <c r="G4031" s="17"/>
      <c r="H4031" s="17"/>
      <c r="I4031" s="17"/>
      <c r="J4031" s="17"/>
      <c r="K4031" s="17">
        <v>0</v>
      </c>
      <c r="L4031" s="17">
        <v>0</v>
      </c>
      <c r="M4031" s="17">
        <v>0</v>
      </c>
      <c r="N4031" s="17">
        <v>0</v>
      </c>
    </row>
    <row r="4032" spans="2:14">
      <c r="B4032" s="15" t="s">
        <v>1311</v>
      </c>
      <c r="C4032" s="16">
        <v>39626</v>
      </c>
      <c r="D4032" s="15">
        <v>2008</v>
      </c>
      <c r="E4032" s="15"/>
      <c r="F4032" s="15" t="s">
        <v>963</v>
      </c>
      <c r="G4032" s="17"/>
      <c r="H4032" s="17"/>
      <c r="I4032" s="17"/>
      <c r="J4032" s="17"/>
      <c r="K4032" s="17">
        <v>747.64</v>
      </c>
      <c r="L4032" s="17">
        <v>747.64</v>
      </c>
      <c r="M4032" s="17">
        <v>747.64</v>
      </c>
      <c r="N4032" s="17">
        <v>747.64</v>
      </c>
    </row>
    <row r="4033" spans="2:14">
      <c r="B4033" s="15" t="s">
        <v>1312</v>
      </c>
      <c r="C4033" s="16">
        <v>39722</v>
      </c>
      <c r="D4033" s="15">
        <v>2008</v>
      </c>
      <c r="E4033" s="15"/>
      <c r="F4033" s="15" t="s">
        <v>961</v>
      </c>
      <c r="G4033" s="17"/>
      <c r="H4033" s="17"/>
      <c r="I4033" s="17"/>
      <c r="J4033" s="17"/>
      <c r="K4033" s="17">
        <v>0</v>
      </c>
      <c r="L4033" s="17">
        <v>0</v>
      </c>
      <c r="M4033" s="17">
        <v>0</v>
      </c>
      <c r="N4033" s="17">
        <v>0</v>
      </c>
    </row>
    <row r="4034" spans="2:14">
      <c r="B4034" s="15" t="s">
        <v>1312</v>
      </c>
      <c r="C4034" s="16">
        <v>39722</v>
      </c>
      <c r="D4034" s="15">
        <v>2008</v>
      </c>
      <c r="E4034" s="15"/>
      <c r="F4034" s="15" t="s">
        <v>962</v>
      </c>
      <c r="G4034" s="17"/>
      <c r="H4034" s="17"/>
      <c r="I4034" s="17"/>
      <c r="J4034" s="17"/>
      <c r="K4034" s="17">
        <v>0</v>
      </c>
      <c r="L4034" s="17">
        <v>0</v>
      </c>
      <c r="M4034" s="17">
        <v>0</v>
      </c>
      <c r="N4034" s="17">
        <v>0</v>
      </c>
    </row>
    <row r="4035" spans="2:14">
      <c r="B4035" s="15" t="s">
        <v>1312</v>
      </c>
      <c r="C4035" s="16">
        <v>39722</v>
      </c>
      <c r="D4035" s="15">
        <v>2008</v>
      </c>
      <c r="E4035" s="15"/>
      <c r="F4035" s="15" t="s">
        <v>963</v>
      </c>
      <c r="G4035" s="17"/>
      <c r="H4035" s="17"/>
      <c r="I4035" s="17"/>
      <c r="J4035" s="17"/>
      <c r="K4035" s="17">
        <v>1558.45</v>
      </c>
      <c r="L4035" s="17">
        <v>2367.04</v>
      </c>
      <c r="M4035" s="17">
        <v>2367.04</v>
      </c>
      <c r="N4035" s="17">
        <v>2367.04</v>
      </c>
    </row>
    <row r="4036" spans="2:14">
      <c r="B4036" s="15" t="s">
        <v>1313</v>
      </c>
      <c r="C4036" s="16">
        <v>39711</v>
      </c>
      <c r="D4036" s="15">
        <v>2008</v>
      </c>
      <c r="E4036" s="15"/>
      <c r="F4036" s="15" t="s">
        <v>961</v>
      </c>
      <c r="G4036" s="17"/>
      <c r="H4036" s="17"/>
      <c r="I4036" s="17"/>
      <c r="J4036" s="17"/>
      <c r="K4036" s="17">
        <v>0</v>
      </c>
      <c r="L4036" s="17">
        <v>0</v>
      </c>
      <c r="M4036" s="17">
        <v>0</v>
      </c>
      <c r="N4036" s="17">
        <v>0</v>
      </c>
    </row>
    <row r="4037" spans="2:14">
      <c r="B4037" s="15" t="s">
        <v>1313</v>
      </c>
      <c r="C4037" s="16">
        <v>39711</v>
      </c>
      <c r="D4037" s="15">
        <v>2008</v>
      </c>
      <c r="E4037" s="15"/>
      <c r="F4037" s="15" t="s">
        <v>962</v>
      </c>
      <c r="G4037" s="17"/>
      <c r="H4037" s="17"/>
      <c r="I4037" s="17"/>
      <c r="J4037" s="17"/>
      <c r="K4037" s="17">
        <v>2755</v>
      </c>
      <c r="L4037" s="17">
        <v>2755</v>
      </c>
      <c r="M4037" s="17">
        <v>2755</v>
      </c>
      <c r="N4037" s="17">
        <v>2755</v>
      </c>
    </row>
    <row r="4038" spans="2:14">
      <c r="B4038" s="15" t="s">
        <v>1313</v>
      </c>
      <c r="C4038" s="16">
        <v>39711</v>
      </c>
      <c r="D4038" s="15">
        <v>2008</v>
      </c>
      <c r="E4038" s="15"/>
      <c r="F4038" s="15" t="s">
        <v>963</v>
      </c>
      <c r="G4038" s="17"/>
      <c r="H4038" s="17"/>
      <c r="I4038" s="17"/>
      <c r="J4038" s="17"/>
      <c r="K4038" s="17">
        <v>6127.09</v>
      </c>
      <c r="L4038" s="17">
        <v>6303.41</v>
      </c>
      <c r="M4038" s="17">
        <v>6303.41</v>
      </c>
      <c r="N4038" s="17">
        <v>6946.35</v>
      </c>
    </row>
    <row r="4039" spans="2:14">
      <c r="B4039" s="15" t="s">
        <v>1314</v>
      </c>
      <c r="C4039" s="16">
        <v>39500</v>
      </c>
      <c r="D4039" s="15">
        <v>2008</v>
      </c>
      <c r="E4039" s="15"/>
      <c r="F4039" s="15" t="s">
        <v>961</v>
      </c>
      <c r="G4039" s="17"/>
      <c r="H4039" s="17"/>
      <c r="I4039" s="17"/>
      <c r="J4039" s="17"/>
      <c r="K4039" s="17">
        <v>635.65</v>
      </c>
      <c r="L4039" s="17">
        <v>635.65</v>
      </c>
      <c r="M4039" s="17">
        <v>635.65</v>
      </c>
      <c r="N4039" s="17">
        <v>635.65</v>
      </c>
    </row>
    <row r="4040" spans="2:14">
      <c r="B4040" s="15" t="s">
        <v>1314</v>
      </c>
      <c r="C4040" s="16">
        <v>39500</v>
      </c>
      <c r="D4040" s="15">
        <v>2008</v>
      </c>
      <c r="E4040" s="15"/>
      <c r="F4040" s="15" t="s">
        <v>962</v>
      </c>
      <c r="G4040" s="17"/>
      <c r="H4040" s="17"/>
      <c r="I4040" s="17"/>
      <c r="J4040" s="17"/>
      <c r="K4040" s="17">
        <v>0</v>
      </c>
      <c r="L4040" s="17">
        <v>0</v>
      </c>
      <c r="M4040" s="17">
        <v>0</v>
      </c>
      <c r="N4040" s="17">
        <v>0</v>
      </c>
    </row>
    <row r="4041" spans="2:14">
      <c r="B4041" s="15" t="s">
        <v>1314</v>
      </c>
      <c r="C4041" s="16">
        <v>39500</v>
      </c>
      <c r="D4041" s="15">
        <v>2008</v>
      </c>
      <c r="E4041" s="15"/>
      <c r="F4041" s="15" t="s">
        <v>963</v>
      </c>
      <c r="G4041" s="17"/>
      <c r="H4041" s="17"/>
      <c r="I4041" s="17"/>
      <c r="J4041" s="17"/>
      <c r="K4041" s="17">
        <v>635.65</v>
      </c>
      <c r="L4041" s="17">
        <v>635.65</v>
      </c>
      <c r="M4041" s="17">
        <v>635.65</v>
      </c>
      <c r="N4041" s="17">
        <v>635.65</v>
      </c>
    </row>
    <row r="4042" spans="2:14">
      <c r="B4042" s="15" t="s">
        <v>1315</v>
      </c>
      <c r="C4042" s="16">
        <v>39727</v>
      </c>
      <c r="D4042" s="15">
        <v>2008</v>
      </c>
      <c r="E4042" s="15"/>
      <c r="F4042" s="15" t="s">
        <v>961</v>
      </c>
      <c r="G4042" s="17"/>
      <c r="H4042" s="17"/>
      <c r="I4042" s="17"/>
      <c r="J4042" s="17"/>
      <c r="K4042" s="17">
        <v>0</v>
      </c>
      <c r="L4042" s="17">
        <v>0</v>
      </c>
      <c r="M4042" s="17">
        <v>0</v>
      </c>
      <c r="N4042" s="17">
        <v>0</v>
      </c>
    </row>
    <row r="4043" spans="2:14">
      <c r="B4043" s="15" t="s">
        <v>1315</v>
      </c>
      <c r="C4043" s="16">
        <v>39727</v>
      </c>
      <c r="D4043" s="15">
        <v>2008</v>
      </c>
      <c r="E4043" s="15"/>
      <c r="F4043" s="15" t="s">
        <v>962</v>
      </c>
      <c r="G4043" s="17"/>
      <c r="H4043" s="17"/>
      <c r="I4043" s="17"/>
      <c r="J4043" s="17"/>
      <c r="K4043" s="17">
        <v>0</v>
      </c>
      <c r="L4043" s="17">
        <v>0</v>
      </c>
      <c r="M4043" s="17">
        <v>0</v>
      </c>
      <c r="N4043" s="17">
        <v>0</v>
      </c>
    </row>
    <row r="4044" spans="2:14">
      <c r="B4044" s="15" t="s">
        <v>1315</v>
      </c>
      <c r="C4044" s="16">
        <v>39727</v>
      </c>
      <c r="D4044" s="15">
        <v>2008</v>
      </c>
      <c r="E4044" s="15"/>
      <c r="F4044" s="15" t="s">
        <v>963</v>
      </c>
      <c r="G4044" s="17"/>
      <c r="H4044" s="17"/>
      <c r="I4044" s="17"/>
      <c r="J4044" s="17"/>
      <c r="K4044" s="17">
        <v>0</v>
      </c>
      <c r="L4044" s="17">
        <v>2871.05</v>
      </c>
      <c r="M4044" s="17">
        <v>2871.05</v>
      </c>
      <c r="N4044" s="17">
        <v>2871.05</v>
      </c>
    </row>
    <row r="4045" spans="2:14">
      <c r="B4045" s="15" t="s">
        <v>1316</v>
      </c>
      <c r="C4045" s="16">
        <v>39645</v>
      </c>
      <c r="D4045" s="15">
        <v>2008</v>
      </c>
      <c r="E4045" s="15"/>
      <c r="F4045" s="15" t="s">
        <v>961</v>
      </c>
      <c r="G4045" s="17"/>
      <c r="H4045" s="17"/>
      <c r="I4045" s="17"/>
      <c r="J4045" s="17"/>
      <c r="K4045" s="17">
        <v>2016.13</v>
      </c>
      <c r="L4045" s="17">
        <v>2016.13</v>
      </c>
      <c r="M4045" s="17">
        <v>2016.13</v>
      </c>
      <c r="N4045" s="17">
        <v>2016.13</v>
      </c>
    </row>
    <row r="4046" spans="2:14">
      <c r="B4046" s="15" t="s">
        <v>1316</v>
      </c>
      <c r="C4046" s="16">
        <v>39645</v>
      </c>
      <c r="D4046" s="15">
        <v>2008</v>
      </c>
      <c r="E4046" s="15"/>
      <c r="F4046" s="15" t="s">
        <v>962</v>
      </c>
      <c r="G4046" s="17"/>
      <c r="H4046" s="17"/>
      <c r="I4046" s="17"/>
      <c r="J4046" s="17"/>
      <c r="K4046" s="17">
        <v>0</v>
      </c>
      <c r="L4046" s="17">
        <v>0</v>
      </c>
      <c r="M4046" s="17">
        <v>0</v>
      </c>
      <c r="N4046" s="17">
        <v>0</v>
      </c>
    </row>
    <row r="4047" spans="2:14">
      <c r="B4047" s="15" t="s">
        <v>1316</v>
      </c>
      <c r="C4047" s="16">
        <v>39645</v>
      </c>
      <c r="D4047" s="15">
        <v>2008</v>
      </c>
      <c r="E4047" s="15"/>
      <c r="F4047" s="15" t="s">
        <v>963</v>
      </c>
      <c r="G4047" s="17"/>
      <c r="H4047" s="17"/>
      <c r="I4047" s="17"/>
      <c r="J4047" s="17"/>
      <c r="K4047" s="17">
        <v>2016.13</v>
      </c>
      <c r="L4047" s="17">
        <v>2016.13</v>
      </c>
      <c r="M4047" s="17">
        <v>2016.13</v>
      </c>
      <c r="N4047" s="17">
        <v>2016.13</v>
      </c>
    </row>
    <row r="4048" spans="2:14">
      <c r="B4048" s="15" t="s">
        <v>1317</v>
      </c>
      <c r="C4048" s="16">
        <v>39636</v>
      </c>
      <c r="D4048" s="15">
        <v>2008</v>
      </c>
      <c r="E4048" s="15"/>
      <c r="F4048" s="15" t="s">
        <v>961</v>
      </c>
      <c r="G4048" s="17"/>
      <c r="H4048" s="17"/>
      <c r="I4048" s="17"/>
      <c r="J4048" s="17"/>
      <c r="K4048" s="17">
        <v>0</v>
      </c>
      <c r="L4048" s="17">
        <v>0</v>
      </c>
      <c r="M4048" s="17">
        <v>0</v>
      </c>
      <c r="N4048" s="17">
        <v>0</v>
      </c>
    </row>
    <row r="4049" spans="2:14">
      <c r="B4049" s="15" t="s">
        <v>1317</v>
      </c>
      <c r="C4049" s="16">
        <v>39636</v>
      </c>
      <c r="D4049" s="15">
        <v>2008</v>
      </c>
      <c r="E4049" s="15"/>
      <c r="F4049" s="15" t="s">
        <v>962</v>
      </c>
      <c r="G4049" s="17"/>
      <c r="H4049" s="17"/>
      <c r="I4049" s="17"/>
      <c r="J4049" s="17"/>
      <c r="K4049" s="17">
        <v>2470000</v>
      </c>
      <c r="L4049" s="17">
        <v>2470000</v>
      </c>
      <c r="M4049" s="17">
        <v>0</v>
      </c>
      <c r="N4049" s="17">
        <v>0</v>
      </c>
    </row>
    <row r="4050" spans="2:14">
      <c r="B4050" s="15" t="s">
        <v>1317</v>
      </c>
      <c r="C4050" s="16">
        <v>39636</v>
      </c>
      <c r="D4050" s="15">
        <v>2008</v>
      </c>
      <c r="E4050" s="15"/>
      <c r="F4050" s="15" t="s">
        <v>963</v>
      </c>
      <c r="G4050" s="17"/>
      <c r="H4050" s="17"/>
      <c r="I4050" s="17"/>
      <c r="J4050" s="17"/>
      <c r="K4050" s="17">
        <v>2470000</v>
      </c>
      <c r="L4050" s="17">
        <v>2470000</v>
      </c>
      <c r="M4050" s="17">
        <v>0</v>
      </c>
      <c r="N4050" s="17">
        <v>13141.59</v>
      </c>
    </row>
    <row r="4051" spans="2:14">
      <c r="B4051" s="15" t="s">
        <v>1318</v>
      </c>
      <c r="C4051" s="16">
        <v>39711</v>
      </c>
      <c r="D4051" s="15">
        <v>2008</v>
      </c>
      <c r="E4051" s="15"/>
      <c r="F4051" s="15" t="s">
        <v>961</v>
      </c>
      <c r="G4051" s="17"/>
      <c r="H4051" s="17"/>
      <c r="I4051" s="17"/>
      <c r="J4051" s="17"/>
      <c r="K4051" s="17">
        <v>1825.27</v>
      </c>
      <c r="L4051" s="17">
        <v>1825.27</v>
      </c>
      <c r="M4051" s="17">
        <v>1825.27</v>
      </c>
      <c r="N4051" s="17">
        <v>1825.27</v>
      </c>
    </row>
    <row r="4052" spans="2:14">
      <c r="B4052" s="15" t="s">
        <v>1318</v>
      </c>
      <c r="C4052" s="16">
        <v>39711</v>
      </c>
      <c r="D4052" s="15">
        <v>2008</v>
      </c>
      <c r="E4052" s="15"/>
      <c r="F4052" s="15" t="s">
        <v>962</v>
      </c>
      <c r="G4052" s="17"/>
      <c r="H4052" s="17"/>
      <c r="I4052" s="17"/>
      <c r="J4052" s="17"/>
      <c r="K4052" s="17">
        <v>0</v>
      </c>
      <c r="L4052" s="17">
        <v>0</v>
      </c>
      <c r="M4052" s="17">
        <v>0</v>
      </c>
      <c r="N4052" s="17">
        <v>0</v>
      </c>
    </row>
    <row r="4053" spans="2:14">
      <c r="B4053" s="15" t="s">
        <v>1318</v>
      </c>
      <c r="C4053" s="16">
        <v>39711</v>
      </c>
      <c r="D4053" s="15">
        <v>2008</v>
      </c>
      <c r="E4053" s="15"/>
      <c r="F4053" s="15" t="s">
        <v>963</v>
      </c>
      <c r="G4053" s="17"/>
      <c r="H4053" s="17"/>
      <c r="I4053" s="17"/>
      <c r="J4053" s="17"/>
      <c r="K4053" s="17">
        <v>1551.52</v>
      </c>
      <c r="L4053" s="17">
        <v>1825.27</v>
      </c>
      <c r="M4053" s="17">
        <v>1825.27</v>
      </c>
      <c r="N4053" s="17">
        <v>1825.27</v>
      </c>
    </row>
    <row r="4054" spans="2:14">
      <c r="B4054" s="15" t="s">
        <v>1319</v>
      </c>
      <c r="C4054" s="16">
        <v>39739</v>
      </c>
      <c r="D4054" s="15">
        <v>2008</v>
      </c>
      <c r="E4054" s="15"/>
      <c r="F4054" s="15" t="s">
        <v>961</v>
      </c>
      <c r="G4054" s="17"/>
      <c r="H4054" s="17"/>
      <c r="I4054" s="17"/>
      <c r="J4054" s="17"/>
      <c r="K4054" s="17">
        <v>0</v>
      </c>
      <c r="L4054" s="17">
        <v>0</v>
      </c>
      <c r="M4054" s="17">
        <v>0</v>
      </c>
      <c r="N4054" s="17">
        <v>0</v>
      </c>
    </row>
    <row r="4055" spans="2:14">
      <c r="B4055" s="15" t="s">
        <v>1319</v>
      </c>
      <c r="C4055" s="16">
        <v>39739</v>
      </c>
      <c r="D4055" s="15">
        <v>2008</v>
      </c>
      <c r="E4055" s="15"/>
      <c r="F4055" s="15" t="s">
        <v>962</v>
      </c>
      <c r="G4055" s="17"/>
      <c r="H4055" s="17"/>
      <c r="I4055" s="17"/>
      <c r="J4055" s="17"/>
      <c r="K4055" s="17">
        <v>0</v>
      </c>
      <c r="L4055" s="17">
        <v>0</v>
      </c>
      <c r="M4055" s="17">
        <v>0</v>
      </c>
      <c r="N4055" s="17">
        <v>0</v>
      </c>
    </row>
    <row r="4056" spans="2:14">
      <c r="B4056" s="15" t="s">
        <v>1319</v>
      </c>
      <c r="C4056" s="16">
        <v>39739</v>
      </c>
      <c r="D4056" s="15">
        <v>2008</v>
      </c>
      <c r="E4056" s="15"/>
      <c r="F4056" s="15" t="s">
        <v>963</v>
      </c>
      <c r="G4056" s="17"/>
      <c r="H4056" s="17"/>
      <c r="I4056" s="17"/>
      <c r="J4056" s="17"/>
      <c r="K4056" s="17">
        <v>4332.63</v>
      </c>
      <c r="L4056" s="17">
        <v>4777.33</v>
      </c>
      <c r="M4056" s="17">
        <v>5585.35</v>
      </c>
      <c r="N4056" s="17">
        <v>5585.35</v>
      </c>
    </row>
    <row r="4057" spans="2:14">
      <c r="B4057" s="15" t="s">
        <v>1320</v>
      </c>
      <c r="C4057" s="16">
        <v>39738</v>
      </c>
      <c r="D4057" s="15">
        <v>2008</v>
      </c>
      <c r="E4057" s="15"/>
      <c r="F4057" s="15" t="s">
        <v>961</v>
      </c>
      <c r="G4057" s="17"/>
      <c r="H4057" s="17"/>
      <c r="I4057" s="17"/>
      <c r="J4057" s="17"/>
      <c r="K4057" s="17">
        <v>0</v>
      </c>
      <c r="L4057" s="17">
        <v>0</v>
      </c>
      <c r="M4057" s="17">
        <v>0</v>
      </c>
      <c r="N4057" s="17">
        <v>0</v>
      </c>
    </row>
    <row r="4058" spans="2:14">
      <c r="B4058" s="15" t="s">
        <v>1320</v>
      </c>
      <c r="C4058" s="16">
        <v>39738</v>
      </c>
      <c r="D4058" s="15">
        <v>2008</v>
      </c>
      <c r="E4058" s="15"/>
      <c r="F4058" s="15" t="s">
        <v>962</v>
      </c>
      <c r="G4058" s="17"/>
      <c r="H4058" s="17"/>
      <c r="I4058" s="17"/>
      <c r="J4058" s="17"/>
      <c r="K4058" s="17">
        <v>2090000</v>
      </c>
      <c r="L4058" s="17">
        <v>2090000</v>
      </c>
      <c r="M4058" s="17">
        <v>2090000</v>
      </c>
      <c r="N4058" s="17">
        <v>2090000</v>
      </c>
    </row>
    <row r="4059" spans="2:14">
      <c r="B4059" s="15" t="s">
        <v>1320</v>
      </c>
      <c r="C4059" s="16">
        <v>39738</v>
      </c>
      <c r="D4059" s="15">
        <v>2008</v>
      </c>
      <c r="E4059" s="15"/>
      <c r="F4059" s="15" t="s">
        <v>963</v>
      </c>
      <c r="G4059" s="17"/>
      <c r="H4059" s="17"/>
      <c r="I4059" s="17"/>
      <c r="J4059" s="17"/>
      <c r="K4059" s="17">
        <v>2090000</v>
      </c>
      <c r="L4059" s="17">
        <v>2104801.09</v>
      </c>
      <c r="M4059" s="17">
        <v>2115929.5299999998</v>
      </c>
      <c r="N4059" s="17">
        <v>2122471.81</v>
      </c>
    </row>
    <row r="4060" spans="2:14">
      <c r="B4060" s="15" t="s">
        <v>1321</v>
      </c>
      <c r="C4060" s="16">
        <v>39727</v>
      </c>
      <c r="D4060" s="15">
        <v>2008</v>
      </c>
      <c r="E4060" s="15"/>
      <c r="F4060" s="15" t="s">
        <v>961</v>
      </c>
      <c r="G4060" s="17"/>
      <c r="H4060" s="17"/>
      <c r="I4060" s="17"/>
      <c r="J4060" s="17"/>
      <c r="K4060" s="17">
        <v>0</v>
      </c>
      <c r="L4060" s="17">
        <v>0</v>
      </c>
      <c r="M4060" s="17">
        <v>0</v>
      </c>
      <c r="N4060" s="17">
        <v>0</v>
      </c>
    </row>
    <row r="4061" spans="2:14">
      <c r="B4061" s="15" t="s">
        <v>1321</v>
      </c>
      <c r="C4061" s="16">
        <v>39727</v>
      </c>
      <c r="D4061" s="15">
        <v>2008</v>
      </c>
      <c r="E4061" s="15"/>
      <c r="F4061" s="15" t="s">
        <v>962</v>
      </c>
      <c r="G4061" s="17"/>
      <c r="H4061" s="17"/>
      <c r="I4061" s="17"/>
      <c r="J4061" s="17"/>
      <c r="K4061" s="17">
        <v>0</v>
      </c>
      <c r="L4061" s="17">
        <v>0</v>
      </c>
      <c r="M4061" s="17">
        <v>0</v>
      </c>
      <c r="N4061" s="17">
        <v>0</v>
      </c>
    </row>
    <row r="4062" spans="2:14">
      <c r="B4062" s="15" t="s">
        <v>1321</v>
      </c>
      <c r="C4062" s="16">
        <v>39727</v>
      </c>
      <c r="D4062" s="15">
        <v>2008</v>
      </c>
      <c r="E4062" s="15"/>
      <c r="F4062" s="15" t="s">
        <v>963</v>
      </c>
      <c r="G4062" s="17"/>
      <c r="H4062" s="17"/>
      <c r="I4062" s="17"/>
      <c r="J4062" s="17"/>
      <c r="K4062" s="17">
        <v>0</v>
      </c>
      <c r="L4062" s="17">
        <v>0</v>
      </c>
      <c r="M4062" s="17">
        <v>0</v>
      </c>
      <c r="N4062" s="17">
        <v>0</v>
      </c>
    </row>
    <row r="4063" spans="2:14">
      <c r="B4063" s="15" t="s">
        <v>1322</v>
      </c>
      <c r="C4063" s="16">
        <v>39724</v>
      </c>
      <c r="D4063" s="15">
        <v>2008</v>
      </c>
      <c r="E4063" s="15"/>
      <c r="F4063" s="15" t="s">
        <v>961</v>
      </c>
      <c r="G4063" s="17"/>
      <c r="H4063" s="17"/>
      <c r="I4063" s="17"/>
      <c r="J4063" s="17"/>
      <c r="K4063" s="17">
        <v>0</v>
      </c>
      <c r="L4063" s="17">
        <v>545.77</v>
      </c>
      <c r="M4063" s="17">
        <v>545.77</v>
      </c>
      <c r="N4063" s="17">
        <v>545.77</v>
      </c>
    </row>
    <row r="4064" spans="2:14">
      <c r="B4064" s="15" t="s">
        <v>1322</v>
      </c>
      <c r="C4064" s="16">
        <v>39724</v>
      </c>
      <c r="D4064" s="15">
        <v>2008</v>
      </c>
      <c r="E4064" s="15"/>
      <c r="F4064" s="15" t="s">
        <v>962</v>
      </c>
      <c r="G4064" s="17"/>
      <c r="H4064" s="17"/>
      <c r="I4064" s="17"/>
      <c r="J4064" s="17"/>
      <c r="K4064" s="17">
        <v>545.77</v>
      </c>
      <c r="L4064" s="17">
        <v>0</v>
      </c>
      <c r="M4064" s="17">
        <v>0</v>
      </c>
      <c r="N4064" s="17">
        <v>0</v>
      </c>
    </row>
    <row r="4065" spans="2:14">
      <c r="B4065" s="15" t="s">
        <v>1322</v>
      </c>
      <c r="C4065" s="16">
        <v>39724</v>
      </c>
      <c r="D4065" s="15">
        <v>2008</v>
      </c>
      <c r="E4065" s="15"/>
      <c r="F4065" s="15" t="s">
        <v>963</v>
      </c>
      <c r="G4065" s="17"/>
      <c r="H4065" s="17"/>
      <c r="I4065" s="17"/>
      <c r="J4065" s="17"/>
      <c r="K4065" s="17">
        <v>545.77</v>
      </c>
      <c r="L4065" s="17">
        <v>545.77</v>
      </c>
      <c r="M4065" s="17">
        <v>545.77</v>
      </c>
      <c r="N4065" s="17">
        <v>545.77</v>
      </c>
    </row>
    <row r="4066" spans="2:14">
      <c r="B4066" s="15" t="s">
        <v>1323</v>
      </c>
      <c r="C4066" s="16">
        <v>39743</v>
      </c>
      <c r="D4066" s="15">
        <v>2008</v>
      </c>
      <c r="E4066" s="15"/>
      <c r="F4066" s="15" t="s">
        <v>961</v>
      </c>
      <c r="G4066" s="17"/>
      <c r="H4066" s="17"/>
      <c r="I4066" s="17"/>
      <c r="J4066" s="17"/>
      <c r="K4066" s="17">
        <v>0</v>
      </c>
      <c r="L4066" s="17">
        <v>2014.86</v>
      </c>
      <c r="M4066" s="17">
        <v>2014.86</v>
      </c>
      <c r="N4066" s="17">
        <v>2014.86</v>
      </c>
    </row>
    <row r="4067" spans="2:14">
      <c r="B4067" s="15" t="s">
        <v>1323</v>
      </c>
      <c r="C4067" s="16">
        <v>39743</v>
      </c>
      <c r="D4067" s="15">
        <v>2008</v>
      </c>
      <c r="E4067" s="15"/>
      <c r="F4067" s="15" t="s">
        <v>962</v>
      </c>
      <c r="G4067" s="17"/>
      <c r="H4067" s="17"/>
      <c r="I4067" s="17"/>
      <c r="J4067" s="17"/>
      <c r="K4067" s="17">
        <v>1301.07</v>
      </c>
      <c r="L4067" s="17">
        <v>0.01</v>
      </c>
      <c r="M4067" s="17">
        <v>0.01</v>
      </c>
      <c r="N4067" s="17">
        <v>0.01</v>
      </c>
    </row>
    <row r="4068" spans="2:14">
      <c r="B4068" s="15" t="s">
        <v>1323</v>
      </c>
      <c r="C4068" s="16">
        <v>39743</v>
      </c>
      <c r="D4068" s="15">
        <v>2008</v>
      </c>
      <c r="E4068" s="15"/>
      <c r="F4068" s="15" t="s">
        <v>963</v>
      </c>
      <c r="G4068" s="17"/>
      <c r="H4068" s="17"/>
      <c r="I4068" s="17"/>
      <c r="J4068" s="17"/>
      <c r="K4068" s="17">
        <v>1301.07</v>
      </c>
      <c r="L4068" s="17">
        <v>2014.87</v>
      </c>
      <c r="M4068" s="17">
        <v>2014.87</v>
      </c>
      <c r="N4068" s="17">
        <v>2014.87</v>
      </c>
    </row>
    <row r="4069" spans="2:14">
      <c r="B4069" s="15" t="s">
        <v>1324</v>
      </c>
      <c r="C4069" s="16">
        <v>39741</v>
      </c>
      <c r="D4069" s="15">
        <v>2008</v>
      </c>
      <c r="E4069" s="15"/>
      <c r="F4069" s="15" t="s">
        <v>961</v>
      </c>
      <c r="G4069" s="17"/>
      <c r="H4069" s="17"/>
      <c r="I4069" s="17"/>
      <c r="J4069" s="17"/>
      <c r="K4069" s="17">
        <v>0</v>
      </c>
      <c r="L4069" s="17">
        <v>1607.1</v>
      </c>
      <c r="M4069" s="17">
        <v>1607.1</v>
      </c>
      <c r="N4069" s="17">
        <v>1607.1</v>
      </c>
    </row>
    <row r="4070" spans="2:14">
      <c r="B4070" s="15" t="s">
        <v>1324</v>
      </c>
      <c r="C4070" s="16">
        <v>39741</v>
      </c>
      <c r="D4070" s="15">
        <v>2008</v>
      </c>
      <c r="E4070" s="15"/>
      <c r="F4070" s="15" t="s">
        <v>962</v>
      </c>
      <c r="G4070" s="17"/>
      <c r="H4070" s="17"/>
      <c r="I4070" s="17"/>
      <c r="J4070" s="17"/>
      <c r="K4070" s="17">
        <v>1607.1</v>
      </c>
      <c r="L4070" s="17">
        <v>0</v>
      </c>
      <c r="M4070" s="17">
        <v>0</v>
      </c>
      <c r="N4070" s="17">
        <v>0</v>
      </c>
    </row>
    <row r="4071" spans="2:14">
      <c r="B4071" s="15" t="s">
        <v>1324</v>
      </c>
      <c r="C4071" s="16">
        <v>39741</v>
      </c>
      <c r="D4071" s="15">
        <v>2008</v>
      </c>
      <c r="E4071" s="15"/>
      <c r="F4071" s="15" t="s">
        <v>963</v>
      </c>
      <c r="G4071" s="17"/>
      <c r="H4071" s="17"/>
      <c r="I4071" s="17"/>
      <c r="J4071" s="17"/>
      <c r="K4071" s="17">
        <v>1607.1</v>
      </c>
      <c r="L4071" s="17">
        <v>1607.09</v>
      </c>
      <c r="M4071" s="17">
        <v>1607.09</v>
      </c>
      <c r="N4071" s="17">
        <v>1607.09</v>
      </c>
    </row>
    <row r="4072" spans="2:14">
      <c r="B4072" s="15" t="s">
        <v>1325</v>
      </c>
      <c r="C4072" s="16">
        <v>39743</v>
      </c>
      <c r="D4072" s="15">
        <v>2008</v>
      </c>
      <c r="E4072" s="15"/>
      <c r="F4072" s="15" t="s">
        <v>961</v>
      </c>
      <c r="G4072" s="17"/>
      <c r="H4072" s="17"/>
      <c r="I4072" s="17"/>
      <c r="J4072" s="17"/>
      <c r="K4072" s="17">
        <v>980.07</v>
      </c>
      <c r="L4072" s="17">
        <v>980.07</v>
      </c>
      <c r="M4072" s="17">
        <v>980.07</v>
      </c>
      <c r="N4072" s="17">
        <v>980.07</v>
      </c>
    </row>
    <row r="4073" spans="2:14">
      <c r="B4073" s="15" t="s">
        <v>1325</v>
      </c>
      <c r="C4073" s="16">
        <v>39743</v>
      </c>
      <c r="D4073" s="15">
        <v>2008</v>
      </c>
      <c r="E4073" s="15"/>
      <c r="F4073" s="15" t="s">
        <v>962</v>
      </c>
      <c r="G4073" s="17"/>
      <c r="H4073" s="17"/>
      <c r="I4073" s="17"/>
      <c r="J4073" s="17"/>
      <c r="K4073" s="17">
        <v>0</v>
      </c>
      <c r="L4073" s="17">
        <v>0</v>
      </c>
      <c r="M4073" s="17">
        <v>0</v>
      </c>
      <c r="N4073" s="17">
        <v>0</v>
      </c>
    </row>
    <row r="4074" spans="2:14">
      <c r="B4074" s="15" t="s">
        <v>1325</v>
      </c>
      <c r="C4074" s="16">
        <v>39743</v>
      </c>
      <c r="D4074" s="15">
        <v>2008</v>
      </c>
      <c r="E4074" s="15"/>
      <c r="F4074" s="15" t="s">
        <v>963</v>
      </c>
      <c r="G4074" s="17"/>
      <c r="H4074" s="17"/>
      <c r="I4074" s="17"/>
      <c r="J4074" s="17"/>
      <c r="K4074" s="17">
        <v>980.07</v>
      </c>
      <c r="L4074" s="17">
        <v>980.07</v>
      </c>
      <c r="M4074" s="17">
        <v>980.07</v>
      </c>
      <c r="N4074" s="17">
        <v>980.07</v>
      </c>
    </row>
    <row r="4075" spans="2:14">
      <c r="B4075" s="15" t="s">
        <v>1326</v>
      </c>
      <c r="C4075" s="16">
        <v>39739</v>
      </c>
      <c r="D4075" s="15">
        <v>2008</v>
      </c>
      <c r="E4075" s="15"/>
      <c r="F4075" s="15" t="s">
        <v>961</v>
      </c>
      <c r="G4075" s="17"/>
      <c r="H4075" s="17"/>
      <c r="I4075" s="17"/>
      <c r="J4075" s="17"/>
      <c r="K4075" s="17">
        <v>0</v>
      </c>
      <c r="L4075" s="17">
        <v>0</v>
      </c>
      <c r="M4075" s="17">
        <v>0</v>
      </c>
      <c r="N4075" s="17">
        <v>0</v>
      </c>
    </row>
    <row r="4076" spans="2:14">
      <c r="B4076" s="15" t="s">
        <v>1326</v>
      </c>
      <c r="C4076" s="16">
        <v>39739</v>
      </c>
      <c r="D4076" s="15">
        <v>2008</v>
      </c>
      <c r="E4076" s="15"/>
      <c r="F4076" s="15" t="s">
        <v>962</v>
      </c>
      <c r="G4076" s="17"/>
      <c r="H4076" s="17"/>
      <c r="I4076" s="17"/>
      <c r="J4076" s="17"/>
      <c r="K4076" s="17">
        <v>1950666.66</v>
      </c>
      <c r="L4076" s="17">
        <v>1950666.66</v>
      </c>
      <c r="M4076" s="17">
        <v>1950666.66</v>
      </c>
      <c r="N4076" s="17">
        <v>1950666.66</v>
      </c>
    </row>
    <row r="4077" spans="2:14">
      <c r="B4077" s="15" t="s">
        <v>1326</v>
      </c>
      <c r="C4077" s="16">
        <v>39739</v>
      </c>
      <c r="D4077" s="15">
        <v>2008</v>
      </c>
      <c r="E4077" s="15"/>
      <c r="F4077" s="15" t="s">
        <v>963</v>
      </c>
      <c r="G4077" s="17"/>
      <c r="H4077" s="17"/>
      <c r="I4077" s="17"/>
      <c r="J4077" s="17"/>
      <c r="K4077" s="17">
        <v>1952222.53</v>
      </c>
      <c r="L4077" s="17">
        <v>1955158.67</v>
      </c>
      <c r="M4077" s="17">
        <v>1957987.32</v>
      </c>
      <c r="N4077" s="17">
        <v>1957987.33</v>
      </c>
    </row>
    <row r="4078" spans="2:14">
      <c r="B4078" s="15" t="s">
        <v>1327</v>
      </c>
      <c r="C4078" s="16">
        <v>39590</v>
      </c>
      <c r="D4078" s="15">
        <v>2008</v>
      </c>
      <c r="E4078" s="15"/>
      <c r="F4078" s="15" t="s">
        <v>961</v>
      </c>
      <c r="G4078" s="17"/>
      <c r="H4078" s="17"/>
      <c r="I4078" s="17"/>
      <c r="J4078" s="17"/>
      <c r="K4078" s="17">
        <v>0</v>
      </c>
      <c r="L4078" s="17">
        <v>4821.49</v>
      </c>
      <c r="M4078" s="17">
        <v>4821.49</v>
      </c>
      <c r="N4078" s="17">
        <v>4821.49</v>
      </c>
    </row>
    <row r="4079" spans="2:14">
      <c r="B4079" s="15" t="s">
        <v>1327</v>
      </c>
      <c r="C4079" s="16">
        <v>39590</v>
      </c>
      <c r="D4079" s="15">
        <v>2008</v>
      </c>
      <c r="E4079" s="15"/>
      <c r="F4079" s="15" t="s">
        <v>962</v>
      </c>
      <c r="G4079" s="17"/>
      <c r="H4079" s="17"/>
      <c r="I4079" s="17"/>
      <c r="J4079" s="17"/>
      <c r="K4079" s="17">
        <v>5023.26</v>
      </c>
      <c r="L4079" s="17">
        <v>0</v>
      </c>
      <c r="M4079" s="17">
        <v>0</v>
      </c>
      <c r="N4079" s="17">
        <v>0</v>
      </c>
    </row>
    <row r="4080" spans="2:14">
      <c r="B4080" s="15" t="s">
        <v>1327</v>
      </c>
      <c r="C4080" s="16">
        <v>39590</v>
      </c>
      <c r="D4080" s="15">
        <v>2008</v>
      </c>
      <c r="E4080" s="15"/>
      <c r="F4080" s="15" t="s">
        <v>963</v>
      </c>
      <c r="G4080" s="17"/>
      <c r="H4080" s="17"/>
      <c r="I4080" s="17"/>
      <c r="J4080" s="17"/>
      <c r="K4080" s="17">
        <v>5023.26</v>
      </c>
      <c r="L4080" s="17">
        <v>4821.49</v>
      </c>
      <c r="M4080" s="17">
        <v>4821.49</v>
      </c>
      <c r="N4080" s="17">
        <v>4821.49</v>
      </c>
    </row>
    <row r="4081" spans="2:14">
      <c r="B4081" s="15" t="s">
        <v>1328</v>
      </c>
      <c r="C4081" s="16">
        <v>39735</v>
      </c>
      <c r="D4081" s="15">
        <v>2008</v>
      </c>
      <c r="E4081" s="15"/>
      <c r="F4081" s="15" t="s">
        <v>961</v>
      </c>
      <c r="G4081" s="17"/>
      <c r="H4081" s="17"/>
      <c r="I4081" s="17"/>
      <c r="J4081" s="17"/>
      <c r="K4081" s="17">
        <v>989.18</v>
      </c>
      <c r="L4081" s="17">
        <v>989.18</v>
      </c>
      <c r="M4081" s="17">
        <v>989.18</v>
      </c>
      <c r="N4081" s="17">
        <v>989.18</v>
      </c>
    </row>
    <row r="4082" spans="2:14">
      <c r="B4082" s="15" t="s">
        <v>1328</v>
      </c>
      <c r="C4082" s="16">
        <v>39735</v>
      </c>
      <c r="D4082" s="15">
        <v>2008</v>
      </c>
      <c r="E4082" s="15"/>
      <c r="F4082" s="15" t="s">
        <v>962</v>
      </c>
      <c r="G4082" s="17"/>
      <c r="H4082" s="17"/>
      <c r="I4082" s="17"/>
      <c r="J4082" s="17"/>
      <c r="K4082" s="17">
        <v>0</v>
      </c>
      <c r="L4082" s="17">
        <v>0</v>
      </c>
      <c r="M4082" s="17">
        <v>0</v>
      </c>
      <c r="N4082" s="17">
        <v>0</v>
      </c>
    </row>
    <row r="4083" spans="2:14">
      <c r="B4083" s="15" t="s">
        <v>1328</v>
      </c>
      <c r="C4083" s="16">
        <v>39735</v>
      </c>
      <c r="D4083" s="15">
        <v>2008</v>
      </c>
      <c r="E4083" s="15"/>
      <c r="F4083" s="15" t="s">
        <v>963</v>
      </c>
      <c r="G4083" s="17"/>
      <c r="H4083" s="17"/>
      <c r="I4083" s="17"/>
      <c r="J4083" s="17"/>
      <c r="K4083" s="17">
        <v>989.18</v>
      </c>
      <c r="L4083" s="17">
        <v>989.18</v>
      </c>
      <c r="M4083" s="17">
        <v>989.18</v>
      </c>
      <c r="N4083" s="17">
        <v>989.18</v>
      </c>
    </row>
    <row r="4084" spans="2:14">
      <c r="B4084" s="15" t="s">
        <v>1329</v>
      </c>
      <c r="C4084" s="16">
        <v>39739</v>
      </c>
      <c r="D4084" s="15">
        <v>2008</v>
      </c>
      <c r="E4084" s="15"/>
      <c r="F4084" s="15" t="s">
        <v>961</v>
      </c>
      <c r="G4084" s="17"/>
      <c r="H4084" s="17"/>
      <c r="I4084" s="17"/>
      <c r="J4084" s="17"/>
      <c r="K4084" s="17">
        <v>0</v>
      </c>
      <c r="L4084" s="17">
        <v>1253.21</v>
      </c>
      <c r="M4084" s="17">
        <v>1253.21</v>
      </c>
      <c r="N4084" s="17">
        <v>1253.21</v>
      </c>
    </row>
    <row r="4085" spans="2:14">
      <c r="B4085" s="15" t="s">
        <v>1329</v>
      </c>
      <c r="C4085" s="16">
        <v>39739</v>
      </c>
      <c r="D4085" s="15">
        <v>2008</v>
      </c>
      <c r="E4085" s="15"/>
      <c r="F4085" s="15" t="s">
        <v>962</v>
      </c>
      <c r="G4085" s="17"/>
      <c r="H4085" s="17"/>
      <c r="I4085" s="17"/>
      <c r="J4085" s="17"/>
      <c r="K4085" s="17">
        <v>1253.21</v>
      </c>
      <c r="L4085" s="17">
        <v>0</v>
      </c>
      <c r="M4085" s="17">
        <v>0</v>
      </c>
      <c r="N4085" s="17">
        <v>0</v>
      </c>
    </row>
    <row r="4086" spans="2:14">
      <c r="B4086" s="15" t="s">
        <v>1329</v>
      </c>
      <c r="C4086" s="16">
        <v>39739</v>
      </c>
      <c r="D4086" s="15">
        <v>2008</v>
      </c>
      <c r="E4086" s="15"/>
      <c r="F4086" s="15" t="s">
        <v>963</v>
      </c>
      <c r="G4086" s="17"/>
      <c r="H4086" s="17"/>
      <c r="I4086" s="17"/>
      <c r="J4086" s="17"/>
      <c r="K4086" s="17">
        <v>1253.21</v>
      </c>
      <c r="L4086" s="17">
        <v>1253.21</v>
      </c>
      <c r="M4086" s="17">
        <v>1253.21</v>
      </c>
      <c r="N4086" s="17">
        <v>1253.21</v>
      </c>
    </row>
    <row r="4087" spans="2:14">
      <c r="B4087" s="15" t="s">
        <v>1330</v>
      </c>
      <c r="C4087" s="16">
        <v>39748</v>
      </c>
      <c r="D4087" s="15">
        <v>2008</v>
      </c>
      <c r="E4087" s="15"/>
      <c r="F4087" s="15" t="s">
        <v>961</v>
      </c>
      <c r="G4087" s="17"/>
      <c r="H4087" s="17"/>
      <c r="I4087" s="17"/>
      <c r="J4087" s="17"/>
      <c r="K4087" s="17">
        <v>0</v>
      </c>
      <c r="L4087" s="17">
        <v>1520.72</v>
      </c>
      <c r="M4087" s="17">
        <v>1520.72</v>
      </c>
      <c r="N4087" s="17">
        <v>1520.72</v>
      </c>
    </row>
    <row r="4088" spans="2:14">
      <c r="B4088" s="15" t="s">
        <v>1330</v>
      </c>
      <c r="C4088" s="16">
        <v>39748</v>
      </c>
      <c r="D4088" s="15">
        <v>2008</v>
      </c>
      <c r="E4088" s="15"/>
      <c r="F4088" s="15" t="s">
        <v>962</v>
      </c>
      <c r="G4088" s="17"/>
      <c r="H4088" s="17"/>
      <c r="I4088" s="17"/>
      <c r="J4088" s="17"/>
      <c r="K4088" s="17">
        <v>1504.11</v>
      </c>
      <c r="L4088" s="17">
        <v>0</v>
      </c>
      <c r="M4088" s="17">
        <v>0</v>
      </c>
      <c r="N4088" s="17">
        <v>0</v>
      </c>
    </row>
    <row r="4089" spans="2:14">
      <c r="B4089" s="15" t="s">
        <v>1330</v>
      </c>
      <c r="C4089" s="16">
        <v>39748</v>
      </c>
      <c r="D4089" s="15">
        <v>2008</v>
      </c>
      <c r="E4089" s="15"/>
      <c r="F4089" s="15" t="s">
        <v>963</v>
      </c>
      <c r="G4089" s="17"/>
      <c r="H4089" s="17"/>
      <c r="I4089" s="17"/>
      <c r="J4089" s="17"/>
      <c r="K4089" s="17">
        <v>1504.11</v>
      </c>
      <c r="L4089" s="17">
        <v>1520.72</v>
      </c>
      <c r="M4089" s="17">
        <v>1520.72</v>
      </c>
      <c r="N4089" s="17">
        <v>1520.72</v>
      </c>
    </row>
    <row r="4090" spans="2:14">
      <c r="B4090" s="15" t="s">
        <v>1331</v>
      </c>
      <c r="C4090" s="16">
        <v>39738</v>
      </c>
      <c r="D4090" s="15">
        <v>2008</v>
      </c>
      <c r="E4090" s="15"/>
      <c r="F4090" s="15" t="s">
        <v>961</v>
      </c>
      <c r="G4090" s="17"/>
      <c r="H4090" s="17"/>
      <c r="I4090" s="17"/>
      <c r="J4090" s="17"/>
      <c r="K4090" s="17">
        <v>0</v>
      </c>
      <c r="L4090" s="17">
        <v>2112.5100000000002</v>
      </c>
      <c r="M4090" s="17">
        <v>2112.5100000000002</v>
      </c>
      <c r="N4090" s="17">
        <v>2112.5100000000002</v>
      </c>
    </row>
    <row r="4091" spans="2:14">
      <c r="B4091" s="15" t="s">
        <v>1331</v>
      </c>
      <c r="C4091" s="16">
        <v>39738</v>
      </c>
      <c r="D4091" s="15">
        <v>2008</v>
      </c>
      <c r="E4091" s="15"/>
      <c r="F4091" s="15" t="s">
        <v>962</v>
      </c>
      <c r="G4091" s="17"/>
      <c r="H4091" s="17"/>
      <c r="I4091" s="17"/>
      <c r="J4091" s="17"/>
      <c r="K4091" s="17">
        <v>2112.5100000000002</v>
      </c>
      <c r="L4091" s="17">
        <v>0</v>
      </c>
      <c r="M4091" s="17">
        <v>0</v>
      </c>
      <c r="N4091" s="17">
        <v>0</v>
      </c>
    </row>
    <row r="4092" spans="2:14">
      <c r="B4092" s="15" t="s">
        <v>1331</v>
      </c>
      <c r="C4092" s="16">
        <v>39738</v>
      </c>
      <c r="D4092" s="15">
        <v>2008</v>
      </c>
      <c r="E4092" s="15"/>
      <c r="F4092" s="15" t="s">
        <v>963</v>
      </c>
      <c r="G4092" s="17"/>
      <c r="H4092" s="17"/>
      <c r="I4092" s="17"/>
      <c r="J4092" s="17"/>
      <c r="K4092" s="17">
        <v>2112.5100000000002</v>
      </c>
      <c r="L4092" s="17">
        <v>2112.5100000000002</v>
      </c>
      <c r="M4092" s="17">
        <v>2112.5100000000002</v>
      </c>
      <c r="N4092" s="17">
        <v>2112.5100000000002</v>
      </c>
    </row>
    <row r="4093" spans="2:14">
      <c r="B4093" s="15" t="s">
        <v>1332</v>
      </c>
      <c r="C4093" s="16">
        <v>39743</v>
      </c>
      <c r="D4093" s="15">
        <v>2008</v>
      </c>
      <c r="E4093" s="15"/>
      <c r="F4093" s="15" t="s">
        <v>961</v>
      </c>
      <c r="G4093" s="17"/>
      <c r="H4093" s="17"/>
      <c r="I4093" s="17"/>
      <c r="J4093" s="17"/>
      <c r="K4093" s="17"/>
      <c r="L4093" s="17">
        <v>0</v>
      </c>
      <c r="M4093" s="17">
        <v>0</v>
      </c>
      <c r="N4093" s="17">
        <v>0</v>
      </c>
    </row>
    <row r="4094" spans="2:14">
      <c r="B4094" s="15" t="s">
        <v>1332</v>
      </c>
      <c r="C4094" s="16">
        <v>39743</v>
      </c>
      <c r="D4094" s="15">
        <v>2008</v>
      </c>
      <c r="E4094" s="15"/>
      <c r="F4094" s="15" t="s">
        <v>962</v>
      </c>
      <c r="G4094" s="17"/>
      <c r="H4094" s="17"/>
      <c r="I4094" s="17"/>
      <c r="J4094" s="17"/>
      <c r="K4094" s="17"/>
      <c r="L4094" s="17">
        <v>95000</v>
      </c>
      <c r="M4094" s="17">
        <v>95000</v>
      </c>
      <c r="N4094" s="17">
        <v>95000</v>
      </c>
    </row>
    <row r="4095" spans="2:14">
      <c r="B4095" s="15" t="s">
        <v>1332</v>
      </c>
      <c r="C4095" s="16">
        <v>39743</v>
      </c>
      <c r="D4095" s="15">
        <v>2008</v>
      </c>
      <c r="E4095" s="15"/>
      <c r="F4095" s="15" t="s">
        <v>963</v>
      </c>
      <c r="G4095" s="17"/>
      <c r="H4095" s="17"/>
      <c r="I4095" s="17"/>
      <c r="J4095" s="17"/>
      <c r="K4095" s="17"/>
      <c r="L4095" s="17">
        <v>95570.05</v>
      </c>
      <c r="M4095" s="17">
        <v>95570.05</v>
      </c>
      <c r="N4095" s="17">
        <v>101689.99</v>
      </c>
    </row>
    <row r="4096" spans="2:14">
      <c r="B4096" s="15" t="s">
        <v>1333</v>
      </c>
      <c r="C4096" s="16">
        <v>39698</v>
      </c>
      <c r="D4096" s="15">
        <v>2008</v>
      </c>
      <c r="E4096" s="15"/>
      <c r="F4096" s="15" t="s">
        <v>961</v>
      </c>
      <c r="G4096" s="17"/>
      <c r="H4096" s="17"/>
      <c r="I4096" s="17"/>
      <c r="J4096" s="17"/>
      <c r="K4096" s="17">
        <v>0</v>
      </c>
      <c r="L4096" s="17">
        <v>770.79</v>
      </c>
      <c r="M4096" s="17">
        <v>770.79</v>
      </c>
      <c r="N4096" s="17">
        <v>770.79</v>
      </c>
    </row>
    <row r="4097" spans="2:14">
      <c r="B4097" s="15" t="s">
        <v>1333</v>
      </c>
      <c r="C4097" s="16">
        <v>39698</v>
      </c>
      <c r="D4097" s="15">
        <v>2008</v>
      </c>
      <c r="E4097" s="15"/>
      <c r="F4097" s="15" t="s">
        <v>962</v>
      </c>
      <c r="G4097" s="17"/>
      <c r="H4097" s="17"/>
      <c r="I4097" s="17"/>
      <c r="J4097" s="17"/>
      <c r="K4097" s="17">
        <v>770.79</v>
      </c>
      <c r="L4097" s="17">
        <v>0</v>
      </c>
      <c r="M4097" s="17">
        <v>0</v>
      </c>
      <c r="N4097" s="17">
        <v>0</v>
      </c>
    </row>
    <row r="4098" spans="2:14">
      <c r="B4098" s="15" t="s">
        <v>1333</v>
      </c>
      <c r="C4098" s="16">
        <v>39698</v>
      </c>
      <c r="D4098" s="15">
        <v>2008</v>
      </c>
      <c r="E4098" s="15"/>
      <c r="F4098" s="15" t="s">
        <v>963</v>
      </c>
      <c r="G4098" s="17"/>
      <c r="H4098" s="17"/>
      <c r="I4098" s="17"/>
      <c r="J4098" s="17"/>
      <c r="K4098" s="17">
        <v>770.79</v>
      </c>
      <c r="L4098" s="17">
        <v>770.79</v>
      </c>
      <c r="M4098" s="17">
        <v>770.79</v>
      </c>
      <c r="N4098" s="17">
        <v>770.79</v>
      </c>
    </row>
    <row r="4099" spans="2:14">
      <c r="B4099" s="15" t="s">
        <v>1334</v>
      </c>
      <c r="C4099" s="16">
        <v>39698</v>
      </c>
      <c r="D4099" s="15">
        <v>2008</v>
      </c>
      <c r="E4099" s="15"/>
      <c r="F4099" s="15" t="s">
        <v>961</v>
      </c>
      <c r="G4099" s="17"/>
      <c r="H4099" s="17"/>
      <c r="I4099" s="17"/>
      <c r="J4099" s="17"/>
      <c r="K4099" s="17">
        <v>0</v>
      </c>
      <c r="L4099" s="17">
        <v>1569.19</v>
      </c>
      <c r="M4099" s="17">
        <v>1569.19</v>
      </c>
      <c r="N4099" s="17">
        <v>1569.19</v>
      </c>
    </row>
    <row r="4100" spans="2:14">
      <c r="B4100" s="15" t="s">
        <v>1334</v>
      </c>
      <c r="C4100" s="16">
        <v>39698</v>
      </c>
      <c r="D4100" s="15">
        <v>2008</v>
      </c>
      <c r="E4100" s="15"/>
      <c r="F4100" s="15" t="s">
        <v>962</v>
      </c>
      <c r="G4100" s="17"/>
      <c r="H4100" s="17"/>
      <c r="I4100" s="17"/>
      <c r="J4100" s="17"/>
      <c r="K4100" s="17">
        <v>1837.68</v>
      </c>
      <c r="L4100" s="17">
        <v>0</v>
      </c>
      <c r="M4100" s="17">
        <v>0</v>
      </c>
      <c r="N4100" s="17">
        <v>0</v>
      </c>
    </row>
    <row r="4101" spans="2:14">
      <c r="B4101" s="15" t="s">
        <v>1334</v>
      </c>
      <c r="C4101" s="16">
        <v>39698</v>
      </c>
      <c r="D4101" s="15">
        <v>2008</v>
      </c>
      <c r="E4101" s="15"/>
      <c r="F4101" s="15" t="s">
        <v>963</v>
      </c>
      <c r="G4101" s="17"/>
      <c r="H4101" s="17"/>
      <c r="I4101" s="17"/>
      <c r="J4101" s="17"/>
      <c r="K4101" s="17">
        <v>1837.68</v>
      </c>
      <c r="L4101" s="17">
        <v>1569.19</v>
      </c>
      <c r="M4101" s="17">
        <v>1569.19</v>
      </c>
      <c r="N4101" s="17">
        <v>1569.19</v>
      </c>
    </row>
    <row r="4102" spans="2:14">
      <c r="B4102" s="15" t="s">
        <v>1335</v>
      </c>
      <c r="C4102" s="16">
        <v>39724</v>
      </c>
      <c r="D4102" s="15">
        <v>2008</v>
      </c>
      <c r="E4102" s="15"/>
      <c r="F4102" s="15" t="s">
        <v>961</v>
      </c>
      <c r="G4102" s="17"/>
      <c r="H4102" s="17"/>
      <c r="I4102" s="17"/>
      <c r="J4102" s="17"/>
      <c r="K4102" s="17">
        <v>1708.49</v>
      </c>
      <c r="L4102" s="17">
        <v>1708.49</v>
      </c>
      <c r="M4102" s="17">
        <v>1708.49</v>
      </c>
      <c r="N4102" s="17">
        <v>1708.49</v>
      </c>
    </row>
    <row r="4103" spans="2:14">
      <c r="B4103" s="15" t="s">
        <v>1335</v>
      </c>
      <c r="C4103" s="16">
        <v>39724</v>
      </c>
      <c r="D4103" s="15">
        <v>2008</v>
      </c>
      <c r="E4103" s="15"/>
      <c r="F4103" s="15" t="s">
        <v>962</v>
      </c>
      <c r="G4103" s="17"/>
      <c r="H4103" s="17"/>
      <c r="I4103" s="17"/>
      <c r="J4103" s="17"/>
      <c r="K4103" s="17">
        <v>0</v>
      </c>
      <c r="L4103" s="17">
        <v>0</v>
      </c>
      <c r="M4103" s="17">
        <v>0</v>
      </c>
      <c r="N4103" s="17">
        <v>0</v>
      </c>
    </row>
    <row r="4104" spans="2:14">
      <c r="B4104" s="15" t="s">
        <v>1335</v>
      </c>
      <c r="C4104" s="16">
        <v>39724</v>
      </c>
      <c r="D4104" s="15">
        <v>2008</v>
      </c>
      <c r="E4104" s="15"/>
      <c r="F4104" s="15" t="s">
        <v>963</v>
      </c>
      <c r="G4104" s="17"/>
      <c r="H4104" s="17"/>
      <c r="I4104" s="17"/>
      <c r="J4104" s="17"/>
      <c r="K4104" s="17">
        <v>1708.49</v>
      </c>
      <c r="L4104" s="17">
        <v>1708.49</v>
      </c>
      <c r="M4104" s="17">
        <v>1708.49</v>
      </c>
      <c r="N4104" s="17">
        <v>1708.49</v>
      </c>
    </row>
    <row r="4105" spans="2:14">
      <c r="B4105" s="15" t="s">
        <v>1336</v>
      </c>
      <c r="C4105" s="16">
        <v>39666</v>
      </c>
      <c r="D4105" s="15">
        <v>2008</v>
      </c>
      <c r="E4105" s="15"/>
      <c r="F4105" s="15" t="s">
        <v>961</v>
      </c>
      <c r="G4105" s="17"/>
      <c r="H4105" s="17"/>
      <c r="I4105" s="17"/>
      <c r="J4105" s="17"/>
      <c r="K4105" s="17">
        <v>1708.49</v>
      </c>
      <c r="L4105" s="17">
        <v>1708.49</v>
      </c>
      <c r="M4105" s="17">
        <v>1708.49</v>
      </c>
      <c r="N4105" s="17">
        <v>1708.49</v>
      </c>
    </row>
    <row r="4106" spans="2:14">
      <c r="B4106" s="15" t="s">
        <v>1336</v>
      </c>
      <c r="C4106" s="16">
        <v>39666</v>
      </c>
      <c r="D4106" s="15">
        <v>2008</v>
      </c>
      <c r="E4106" s="15"/>
      <c r="F4106" s="15" t="s">
        <v>962</v>
      </c>
      <c r="G4106" s="17"/>
      <c r="H4106" s="17"/>
      <c r="I4106" s="17"/>
      <c r="J4106" s="17"/>
      <c r="K4106" s="17">
        <v>0</v>
      </c>
      <c r="L4106" s="17">
        <v>0</v>
      </c>
      <c r="M4106" s="17">
        <v>0</v>
      </c>
      <c r="N4106" s="17">
        <v>0</v>
      </c>
    </row>
    <row r="4107" spans="2:14">
      <c r="B4107" s="15" t="s">
        <v>1336</v>
      </c>
      <c r="C4107" s="16">
        <v>39666</v>
      </c>
      <c r="D4107" s="15">
        <v>2008</v>
      </c>
      <c r="E4107" s="15"/>
      <c r="F4107" s="15" t="s">
        <v>963</v>
      </c>
      <c r="G4107" s="17"/>
      <c r="H4107" s="17"/>
      <c r="I4107" s="17"/>
      <c r="J4107" s="17"/>
      <c r="K4107" s="17">
        <v>1708.49</v>
      </c>
      <c r="L4107" s="17">
        <v>1708.49</v>
      </c>
      <c r="M4107" s="17">
        <v>1708.49</v>
      </c>
      <c r="N4107" s="17">
        <v>1708.49</v>
      </c>
    </row>
    <row r="4108" spans="2:14">
      <c r="B4108" s="15" t="s">
        <v>1337</v>
      </c>
      <c r="C4108" s="16">
        <v>39734</v>
      </c>
      <c r="D4108" s="15">
        <v>2008</v>
      </c>
      <c r="E4108" s="15"/>
      <c r="F4108" s="15" t="s">
        <v>961</v>
      </c>
      <c r="G4108" s="17"/>
      <c r="H4108" s="17"/>
      <c r="I4108" s="17"/>
      <c r="J4108" s="17"/>
      <c r="K4108" s="17">
        <v>0</v>
      </c>
      <c r="L4108" s="17">
        <v>304</v>
      </c>
      <c r="M4108" s="17">
        <v>304</v>
      </c>
      <c r="N4108" s="17">
        <v>304</v>
      </c>
    </row>
    <row r="4109" spans="2:14">
      <c r="B4109" s="15" t="s">
        <v>1337</v>
      </c>
      <c r="C4109" s="16">
        <v>39734</v>
      </c>
      <c r="D4109" s="15">
        <v>2008</v>
      </c>
      <c r="E4109" s="15"/>
      <c r="F4109" s="15" t="s">
        <v>962</v>
      </c>
      <c r="G4109" s="17"/>
      <c r="H4109" s="17"/>
      <c r="I4109" s="17"/>
      <c r="J4109" s="17"/>
      <c r="K4109" s="17">
        <v>304</v>
      </c>
      <c r="L4109" s="17">
        <v>0</v>
      </c>
      <c r="M4109" s="17">
        <v>0</v>
      </c>
      <c r="N4109" s="17">
        <v>0</v>
      </c>
    </row>
    <row r="4110" spans="2:14">
      <c r="B4110" s="15" t="s">
        <v>1337</v>
      </c>
      <c r="C4110" s="16">
        <v>39734</v>
      </c>
      <c r="D4110" s="15">
        <v>2008</v>
      </c>
      <c r="E4110" s="15"/>
      <c r="F4110" s="15" t="s">
        <v>963</v>
      </c>
      <c r="G4110" s="17"/>
      <c r="H4110" s="17"/>
      <c r="I4110" s="17"/>
      <c r="J4110" s="17"/>
      <c r="K4110" s="17">
        <v>304</v>
      </c>
      <c r="L4110" s="17">
        <v>304</v>
      </c>
      <c r="M4110" s="17">
        <v>304</v>
      </c>
      <c r="N4110" s="17">
        <v>304</v>
      </c>
    </row>
    <row r="4111" spans="2:14">
      <c r="B4111" s="15" t="s">
        <v>1338</v>
      </c>
      <c r="C4111" s="16">
        <v>39593</v>
      </c>
      <c r="D4111" s="15">
        <v>2008</v>
      </c>
      <c r="E4111" s="15"/>
      <c r="F4111" s="15" t="s">
        <v>961</v>
      </c>
      <c r="G4111" s="17"/>
      <c r="H4111" s="17"/>
      <c r="I4111" s="17"/>
      <c r="J4111" s="17"/>
      <c r="K4111" s="17"/>
      <c r="L4111" s="17">
        <v>1708.49</v>
      </c>
      <c r="M4111" s="17">
        <v>1708.49</v>
      </c>
      <c r="N4111" s="17">
        <v>1708.49</v>
      </c>
    </row>
    <row r="4112" spans="2:14">
      <c r="B4112" s="15" t="s">
        <v>1338</v>
      </c>
      <c r="C4112" s="16">
        <v>39593</v>
      </c>
      <c r="D4112" s="15">
        <v>2008</v>
      </c>
      <c r="E4112" s="15"/>
      <c r="F4112" s="15" t="s">
        <v>962</v>
      </c>
      <c r="G4112" s="17"/>
      <c r="H4112" s="17"/>
      <c r="I4112" s="17"/>
      <c r="J4112" s="17"/>
      <c r="K4112" s="17"/>
      <c r="L4112" s="17">
        <v>0</v>
      </c>
      <c r="M4112" s="17">
        <v>0</v>
      </c>
      <c r="N4112" s="17">
        <v>0</v>
      </c>
    </row>
    <row r="4113" spans="2:14">
      <c r="B4113" s="15" t="s">
        <v>1338</v>
      </c>
      <c r="C4113" s="16">
        <v>39593</v>
      </c>
      <c r="D4113" s="15">
        <v>2008</v>
      </c>
      <c r="E4113" s="15"/>
      <c r="F4113" s="15" t="s">
        <v>963</v>
      </c>
      <c r="G4113" s="17"/>
      <c r="H4113" s="17"/>
      <c r="I4113" s="17"/>
      <c r="J4113" s="17"/>
      <c r="K4113" s="17"/>
      <c r="L4113" s="17">
        <v>1708.49</v>
      </c>
      <c r="M4113" s="17">
        <v>1708.49</v>
      </c>
      <c r="N4113" s="17">
        <v>1708.49</v>
      </c>
    </row>
    <row r="4114" spans="2:14">
      <c r="B4114" s="15" t="s">
        <v>1339</v>
      </c>
      <c r="C4114" s="16">
        <v>39753</v>
      </c>
      <c r="D4114" s="15">
        <v>2008</v>
      </c>
      <c r="E4114" s="15"/>
      <c r="F4114" s="15" t="s">
        <v>961</v>
      </c>
      <c r="G4114" s="17"/>
      <c r="H4114" s="17"/>
      <c r="I4114" s="17"/>
      <c r="J4114" s="17"/>
      <c r="K4114" s="17">
        <v>0</v>
      </c>
      <c r="L4114" s="17">
        <v>0</v>
      </c>
      <c r="M4114" s="17">
        <v>0</v>
      </c>
      <c r="N4114" s="17">
        <v>0</v>
      </c>
    </row>
    <row r="4115" spans="2:14">
      <c r="B4115" s="15" t="s">
        <v>1339</v>
      </c>
      <c r="C4115" s="16">
        <v>39753</v>
      </c>
      <c r="D4115" s="15">
        <v>2008</v>
      </c>
      <c r="E4115" s="15"/>
      <c r="F4115" s="15" t="s">
        <v>962</v>
      </c>
      <c r="G4115" s="17"/>
      <c r="H4115" s="17"/>
      <c r="I4115" s="17"/>
      <c r="J4115" s="17"/>
      <c r="K4115" s="17">
        <v>0</v>
      </c>
      <c r="L4115" s="17">
        <v>0</v>
      </c>
      <c r="M4115" s="17">
        <v>0</v>
      </c>
      <c r="N4115" s="17">
        <v>0</v>
      </c>
    </row>
    <row r="4116" spans="2:14">
      <c r="B4116" s="15" t="s">
        <v>1339</v>
      </c>
      <c r="C4116" s="16">
        <v>39753</v>
      </c>
      <c r="D4116" s="15">
        <v>2008</v>
      </c>
      <c r="E4116" s="15"/>
      <c r="F4116" s="15" t="s">
        <v>963</v>
      </c>
      <c r="G4116" s="17"/>
      <c r="H4116" s="17"/>
      <c r="I4116" s="17"/>
      <c r="J4116" s="17"/>
      <c r="K4116" s="17">
        <v>0</v>
      </c>
      <c r="L4116" s="17">
        <v>3022.59</v>
      </c>
      <c r="M4116" s="17">
        <v>3022.59</v>
      </c>
      <c r="N4116" s="17">
        <v>3022.59</v>
      </c>
    </row>
    <row r="4117" spans="2:14">
      <c r="B4117" s="15" t="s">
        <v>1340</v>
      </c>
      <c r="C4117" s="16">
        <v>39759</v>
      </c>
      <c r="D4117" s="15">
        <v>2008</v>
      </c>
      <c r="E4117" s="15"/>
      <c r="F4117" s="15" t="s">
        <v>961</v>
      </c>
      <c r="G4117" s="17"/>
      <c r="H4117" s="17"/>
      <c r="I4117" s="17"/>
      <c r="J4117" s="17"/>
      <c r="K4117" s="17">
        <v>0</v>
      </c>
      <c r="L4117" s="17">
        <v>72.66</v>
      </c>
      <c r="M4117" s="17">
        <v>72.66</v>
      </c>
      <c r="N4117" s="17">
        <v>72.66</v>
      </c>
    </row>
    <row r="4118" spans="2:14">
      <c r="B4118" s="15" t="s">
        <v>1340</v>
      </c>
      <c r="C4118" s="16">
        <v>39759</v>
      </c>
      <c r="D4118" s="15">
        <v>2008</v>
      </c>
      <c r="E4118" s="15"/>
      <c r="F4118" s="15" t="s">
        <v>962</v>
      </c>
      <c r="G4118" s="17"/>
      <c r="H4118" s="17"/>
      <c r="I4118" s="17"/>
      <c r="J4118" s="17"/>
      <c r="K4118" s="17">
        <v>9470.69</v>
      </c>
      <c r="L4118" s="17">
        <v>0</v>
      </c>
      <c r="M4118" s="17">
        <v>0</v>
      </c>
      <c r="N4118" s="17">
        <v>0</v>
      </c>
    </row>
    <row r="4119" spans="2:14">
      <c r="B4119" s="15" t="s">
        <v>1340</v>
      </c>
      <c r="C4119" s="16">
        <v>39759</v>
      </c>
      <c r="D4119" s="15">
        <v>2008</v>
      </c>
      <c r="E4119" s="15"/>
      <c r="F4119" s="15" t="s">
        <v>963</v>
      </c>
      <c r="G4119" s="17"/>
      <c r="H4119" s="17"/>
      <c r="I4119" s="17"/>
      <c r="J4119" s="17"/>
      <c r="K4119" s="17">
        <v>9470.69</v>
      </c>
      <c r="L4119" s="17">
        <v>72.66</v>
      </c>
      <c r="M4119" s="17">
        <v>72.66</v>
      </c>
      <c r="N4119" s="17">
        <v>72.66</v>
      </c>
    </row>
    <row r="4120" spans="2:14">
      <c r="B4120" s="15" t="s">
        <v>1341</v>
      </c>
      <c r="C4120" s="16">
        <v>39758</v>
      </c>
      <c r="D4120" s="15">
        <v>2008</v>
      </c>
      <c r="E4120" s="15"/>
      <c r="F4120" s="15" t="s">
        <v>961</v>
      </c>
      <c r="G4120" s="17"/>
      <c r="H4120" s="17"/>
      <c r="I4120" s="17"/>
      <c r="J4120" s="17"/>
      <c r="K4120" s="17">
        <v>0</v>
      </c>
      <c r="L4120" s="17">
        <v>0</v>
      </c>
      <c r="M4120" s="17">
        <v>0</v>
      </c>
      <c r="N4120" s="17">
        <v>0</v>
      </c>
    </row>
    <row r="4121" spans="2:14">
      <c r="B4121" s="15" t="s">
        <v>1341</v>
      </c>
      <c r="C4121" s="16">
        <v>39758</v>
      </c>
      <c r="D4121" s="15">
        <v>2008</v>
      </c>
      <c r="E4121" s="15"/>
      <c r="F4121" s="15" t="s">
        <v>962</v>
      </c>
      <c r="G4121" s="17"/>
      <c r="H4121" s="17"/>
      <c r="I4121" s="17"/>
      <c r="J4121" s="17"/>
      <c r="K4121" s="17">
        <v>0</v>
      </c>
      <c r="L4121" s="17">
        <v>0</v>
      </c>
      <c r="M4121" s="17">
        <v>0</v>
      </c>
      <c r="N4121" s="17">
        <v>0</v>
      </c>
    </row>
    <row r="4122" spans="2:14">
      <c r="B4122" s="15" t="s">
        <v>1341</v>
      </c>
      <c r="C4122" s="16">
        <v>39758</v>
      </c>
      <c r="D4122" s="15">
        <v>2008</v>
      </c>
      <c r="E4122" s="15"/>
      <c r="F4122" s="15" t="s">
        <v>963</v>
      </c>
      <c r="G4122" s="17"/>
      <c r="H4122" s="17"/>
      <c r="I4122" s="17"/>
      <c r="J4122" s="17"/>
      <c r="K4122" s="17">
        <v>0</v>
      </c>
      <c r="L4122" s="17">
        <v>2040.08</v>
      </c>
      <c r="M4122" s="17">
        <v>6598.94</v>
      </c>
      <c r="N4122" s="17">
        <v>6598.94</v>
      </c>
    </row>
    <row r="4123" spans="2:14">
      <c r="B4123" s="15" t="s">
        <v>1342</v>
      </c>
      <c r="C4123" s="16">
        <v>39538</v>
      </c>
      <c r="D4123" s="15">
        <v>2008</v>
      </c>
      <c r="E4123" s="15"/>
      <c r="F4123" s="15" t="s">
        <v>961</v>
      </c>
      <c r="G4123" s="17"/>
      <c r="H4123" s="17"/>
      <c r="I4123" s="17"/>
      <c r="J4123" s="17"/>
      <c r="K4123" s="17">
        <v>0</v>
      </c>
      <c r="L4123" s="17">
        <v>2112.5100000000002</v>
      </c>
      <c r="M4123" s="17">
        <v>2112.5100000000002</v>
      </c>
      <c r="N4123" s="17">
        <v>2112.5100000000002</v>
      </c>
    </row>
    <row r="4124" spans="2:14">
      <c r="B4124" s="15" t="s">
        <v>1342</v>
      </c>
      <c r="C4124" s="16">
        <v>39538</v>
      </c>
      <c r="D4124" s="15">
        <v>2008</v>
      </c>
      <c r="E4124" s="15"/>
      <c r="F4124" s="15" t="s">
        <v>962</v>
      </c>
      <c r="G4124" s="17"/>
      <c r="H4124" s="17"/>
      <c r="I4124" s="17"/>
      <c r="J4124" s="17"/>
      <c r="K4124" s="17">
        <v>2200.91</v>
      </c>
      <c r="L4124" s="17">
        <v>0</v>
      </c>
      <c r="M4124" s="17">
        <v>0</v>
      </c>
      <c r="N4124" s="17">
        <v>0</v>
      </c>
    </row>
    <row r="4125" spans="2:14">
      <c r="B4125" s="15" t="s">
        <v>1342</v>
      </c>
      <c r="C4125" s="16">
        <v>39538</v>
      </c>
      <c r="D4125" s="15">
        <v>2008</v>
      </c>
      <c r="E4125" s="15"/>
      <c r="F4125" s="15" t="s">
        <v>963</v>
      </c>
      <c r="G4125" s="17"/>
      <c r="H4125" s="17"/>
      <c r="I4125" s="17"/>
      <c r="J4125" s="17"/>
      <c r="K4125" s="17">
        <v>2200.91</v>
      </c>
      <c r="L4125" s="17">
        <v>2112.5100000000002</v>
      </c>
      <c r="M4125" s="17">
        <v>2112.5100000000002</v>
      </c>
      <c r="N4125" s="17">
        <v>2112.5100000000002</v>
      </c>
    </row>
    <row r="4126" spans="2:14">
      <c r="B4126" s="15" t="s">
        <v>1343</v>
      </c>
      <c r="C4126" s="16">
        <v>39738</v>
      </c>
      <c r="D4126" s="15">
        <v>2008</v>
      </c>
      <c r="E4126" s="15"/>
      <c r="F4126" s="15" t="s">
        <v>961</v>
      </c>
      <c r="G4126" s="17"/>
      <c r="H4126" s="17"/>
      <c r="I4126" s="17"/>
      <c r="J4126" s="17"/>
      <c r="K4126" s="17">
        <v>0</v>
      </c>
      <c r="L4126" s="17">
        <v>0</v>
      </c>
      <c r="M4126" s="17">
        <v>0</v>
      </c>
      <c r="N4126" s="17">
        <v>0</v>
      </c>
    </row>
    <row r="4127" spans="2:14">
      <c r="B4127" s="15" t="s">
        <v>1343</v>
      </c>
      <c r="C4127" s="16">
        <v>39738</v>
      </c>
      <c r="D4127" s="15">
        <v>2008</v>
      </c>
      <c r="E4127" s="15"/>
      <c r="F4127" s="15" t="s">
        <v>962</v>
      </c>
      <c r="G4127" s="17"/>
      <c r="H4127" s="17"/>
      <c r="I4127" s="17"/>
      <c r="J4127" s="17"/>
      <c r="K4127" s="17">
        <v>0</v>
      </c>
      <c r="L4127" s="17">
        <v>0</v>
      </c>
      <c r="M4127" s="17">
        <v>0</v>
      </c>
      <c r="N4127" s="17">
        <v>0</v>
      </c>
    </row>
    <row r="4128" spans="2:14">
      <c r="B4128" s="15" t="s">
        <v>1343</v>
      </c>
      <c r="C4128" s="16">
        <v>39738</v>
      </c>
      <c r="D4128" s="15">
        <v>2008</v>
      </c>
      <c r="E4128" s="15"/>
      <c r="F4128" s="15" t="s">
        <v>963</v>
      </c>
      <c r="G4128" s="17"/>
      <c r="H4128" s="17"/>
      <c r="I4128" s="17"/>
      <c r="J4128" s="17"/>
      <c r="K4128" s="17">
        <v>0</v>
      </c>
      <c r="L4128" s="17">
        <v>558.62</v>
      </c>
      <c r="M4128" s="17">
        <v>558.62</v>
      </c>
      <c r="N4128" s="17">
        <v>558.62</v>
      </c>
    </row>
    <row r="4129" spans="2:14">
      <c r="B4129" s="15" t="s">
        <v>1344</v>
      </c>
      <c r="C4129" s="16">
        <v>39743</v>
      </c>
      <c r="D4129" s="15">
        <v>2008</v>
      </c>
      <c r="E4129" s="15"/>
      <c r="F4129" s="15" t="s">
        <v>961</v>
      </c>
      <c r="G4129" s="17"/>
      <c r="H4129" s="17"/>
      <c r="I4129" s="17"/>
      <c r="J4129" s="17"/>
      <c r="K4129" s="17">
        <v>0</v>
      </c>
      <c r="L4129" s="17">
        <v>1304.18</v>
      </c>
      <c r="M4129" s="17">
        <v>1304.18</v>
      </c>
      <c r="N4129" s="17">
        <v>1304.18</v>
      </c>
    </row>
    <row r="4130" spans="2:14">
      <c r="B4130" s="15" t="s">
        <v>1344</v>
      </c>
      <c r="C4130" s="16">
        <v>39743</v>
      </c>
      <c r="D4130" s="15">
        <v>2008</v>
      </c>
      <c r="E4130" s="15"/>
      <c r="F4130" s="15" t="s">
        <v>962</v>
      </c>
      <c r="G4130" s="17"/>
      <c r="H4130" s="17"/>
      <c r="I4130" s="17"/>
      <c r="J4130" s="17"/>
      <c r="K4130" s="17">
        <v>6249.08</v>
      </c>
      <c r="L4130" s="17">
        <v>0</v>
      </c>
      <c r="M4130" s="17">
        <v>0</v>
      </c>
      <c r="N4130" s="17">
        <v>0</v>
      </c>
    </row>
    <row r="4131" spans="2:14">
      <c r="B4131" s="15" t="s">
        <v>1344</v>
      </c>
      <c r="C4131" s="16">
        <v>39743</v>
      </c>
      <c r="D4131" s="15">
        <v>2008</v>
      </c>
      <c r="E4131" s="15"/>
      <c r="F4131" s="15" t="s">
        <v>963</v>
      </c>
      <c r="G4131" s="17"/>
      <c r="H4131" s="17"/>
      <c r="I4131" s="17"/>
      <c r="J4131" s="17"/>
      <c r="K4131" s="17">
        <v>6249.08</v>
      </c>
      <c r="L4131" s="17">
        <v>1304.18</v>
      </c>
      <c r="M4131" s="17">
        <v>1304.18</v>
      </c>
      <c r="N4131" s="17">
        <v>1304.18</v>
      </c>
    </row>
    <row r="4132" spans="2:14">
      <c r="B4132" s="15" t="s">
        <v>1345</v>
      </c>
      <c r="C4132" s="16">
        <v>39755</v>
      </c>
      <c r="D4132" s="15">
        <v>2008</v>
      </c>
      <c r="E4132" s="15"/>
      <c r="F4132" s="15" t="s">
        <v>961</v>
      </c>
      <c r="G4132" s="17"/>
      <c r="H4132" s="17"/>
      <c r="I4132" s="17"/>
      <c r="J4132" s="17"/>
      <c r="K4132" s="17">
        <v>0</v>
      </c>
      <c r="L4132" s="17">
        <v>0</v>
      </c>
      <c r="M4132" s="17">
        <v>0</v>
      </c>
      <c r="N4132" s="17">
        <v>0</v>
      </c>
    </row>
    <row r="4133" spans="2:14">
      <c r="B4133" s="15" t="s">
        <v>1345</v>
      </c>
      <c r="C4133" s="16">
        <v>39755</v>
      </c>
      <c r="D4133" s="15">
        <v>2008</v>
      </c>
      <c r="E4133" s="15"/>
      <c r="F4133" s="15" t="s">
        <v>962</v>
      </c>
      <c r="G4133" s="17"/>
      <c r="H4133" s="17"/>
      <c r="I4133" s="17"/>
      <c r="J4133" s="17"/>
      <c r="K4133" s="17">
        <v>0</v>
      </c>
      <c r="L4133" s="17">
        <v>0</v>
      </c>
      <c r="M4133" s="17">
        <v>0</v>
      </c>
      <c r="N4133" s="17">
        <v>0</v>
      </c>
    </row>
    <row r="4134" spans="2:14">
      <c r="B4134" s="15" t="s">
        <v>1345</v>
      </c>
      <c r="C4134" s="16">
        <v>39755</v>
      </c>
      <c r="D4134" s="15">
        <v>2008</v>
      </c>
      <c r="E4134" s="15"/>
      <c r="F4134" s="15" t="s">
        <v>963</v>
      </c>
      <c r="G4134" s="17"/>
      <c r="H4134" s="17"/>
      <c r="I4134" s="17"/>
      <c r="J4134" s="17"/>
      <c r="K4134" s="17">
        <v>0</v>
      </c>
      <c r="L4134" s="17">
        <v>2910.05</v>
      </c>
      <c r="M4134" s="17">
        <v>2910.05</v>
      </c>
      <c r="N4134" s="17">
        <v>4765.93</v>
      </c>
    </row>
    <row r="4135" spans="2:14">
      <c r="B4135" s="15" t="s">
        <v>1346</v>
      </c>
      <c r="C4135" s="16">
        <v>39763</v>
      </c>
      <c r="D4135" s="15">
        <v>2008</v>
      </c>
      <c r="E4135" s="15"/>
      <c r="F4135" s="15" t="s">
        <v>961</v>
      </c>
      <c r="G4135" s="17"/>
      <c r="H4135" s="17"/>
      <c r="I4135" s="17"/>
      <c r="J4135" s="17"/>
      <c r="K4135" s="17">
        <v>0</v>
      </c>
      <c r="L4135" s="17">
        <v>0</v>
      </c>
      <c r="M4135" s="17">
        <v>0</v>
      </c>
      <c r="N4135" s="17">
        <v>0</v>
      </c>
    </row>
    <row r="4136" spans="2:14">
      <c r="B4136" s="15" t="s">
        <v>1346</v>
      </c>
      <c r="C4136" s="16">
        <v>39763</v>
      </c>
      <c r="D4136" s="15">
        <v>2008</v>
      </c>
      <c r="E4136" s="15"/>
      <c r="F4136" s="15" t="s">
        <v>962</v>
      </c>
      <c r="G4136" s="17"/>
      <c r="H4136" s="17"/>
      <c r="I4136" s="17"/>
      <c r="J4136" s="17"/>
      <c r="K4136" s="17">
        <v>0</v>
      </c>
      <c r="L4136" s="17">
        <v>0</v>
      </c>
      <c r="M4136" s="17">
        <v>0</v>
      </c>
      <c r="N4136" s="17">
        <v>0</v>
      </c>
    </row>
    <row r="4137" spans="2:14">
      <c r="B4137" s="15" t="s">
        <v>1346</v>
      </c>
      <c r="C4137" s="16">
        <v>39763</v>
      </c>
      <c r="D4137" s="15">
        <v>2008</v>
      </c>
      <c r="E4137" s="15"/>
      <c r="F4137" s="15" t="s">
        <v>963</v>
      </c>
      <c r="G4137" s="17"/>
      <c r="H4137" s="17"/>
      <c r="I4137" s="17"/>
      <c r="J4137" s="17"/>
      <c r="K4137" s="17">
        <v>0</v>
      </c>
      <c r="L4137" s="17">
        <v>0</v>
      </c>
      <c r="M4137" s="17">
        <v>0</v>
      </c>
      <c r="N4137" s="17">
        <v>0</v>
      </c>
    </row>
    <row r="4138" spans="2:14">
      <c r="B4138" s="15" t="s">
        <v>1347</v>
      </c>
      <c r="C4138" s="16">
        <v>39580</v>
      </c>
      <c r="D4138" s="15">
        <v>2008</v>
      </c>
      <c r="E4138" s="15"/>
      <c r="F4138" s="15" t="s">
        <v>961</v>
      </c>
      <c r="G4138" s="17"/>
      <c r="H4138" s="17"/>
      <c r="I4138" s="17"/>
      <c r="J4138" s="17"/>
      <c r="K4138" s="17">
        <v>0</v>
      </c>
      <c r="L4138" s="17">
        <v>1058.02</v>
      </c>
      <c r="M4138" s="17">
        <v>1058.02</v>
      </c>
      <c r="N4138" s="17">
        <v>1058.02</v>
      </c>
    </row>
    <row r="4139" spans="2:14">
      <c r="B4139" s="15" t="s">
        <v>1347</v>
      </c>
      <c r="C4139" s="16">
        <v>39580</v>
      </c>
      <c r="D4139" s="15">
        <v>2008</v>
      </c>
      <c r="E4139" s="15"/>
      <c r="F4139" s="15" t="s">
        <v>962</v>
      </c>
      <c r="G4139" s="17"/>
      <c r="H4139" s="17"/>
      <c r="I4139" s="17"/>
      <c r="J4139" s="17"/>
      <c r="K4139" s="17">
        <v>1058.02</v>
      </c>
      <c r="L4139" s="17">
        <v>0</v>
      </c>
      <c r="M4139" s="17">
        <v>0</v>
      </c>
      <c r="N4139" s="17">
        <v>0</v>
      </c>
    </row>
    <row r="4140" spans="2:14">
      <c r="B4140" s="15" t="s">
        <v>1347</v>
      </c>
      <c r="C4140" s="16">
        <v>39580</v>
      </c>
      <c r="D4140" s="15">
        <v>2008</v>
      </c>
      <c r="E4140" s="15"/>
      <c r="F4140" s="15" t="s">
        <v>963</v>
      </c>
      <c r="G4140" s="17"/>
      <c r="H4140" s="17"/>
      <c r="I4140" s="17"/>
      <c r="J4140" s="17"/>
      <c r="K4140" s="17">
        <v>1058.02</v>
      </c>
      <c r="L4140" s="17">
        <v>1058.02</v>
      </c>
      <c r="M4140" s="17">
        <v>1058.02</v>
      </c>
      <c r="N4140" s="17">
        <v>1058.02</v>
      </c>
    </row>
    <row r="4141" spans="2:14">
      <c r="B4141" s="15" t="s">
        <v>1348</v>
      </c>
      <c r="C4141" s="16">
        <v>39767</v>
      </c>
      <c r="D4141" s="15">
        <v>2008</v>
      </c>
      <c r="E4141" s="15"/>
      <c r="F4141" s="15" t="s">
        <v>961</v>
      </c>
      <c r="G4141" s="17"/>
      <c r="H4141" s="17"/>
      <c r="I4141" s="17"/>
      <c r="J4141" s="17"/>
      <c r="K4141" s="17">
        <v>0</v>
      </c>
      <c r="L4141" s="17">
        <v>0</v>
      </c>
      <c r="M4141" s="17">
        <v>0</v>
      </c>
      <c r="N4141" s="17">
        <v>0</v>
      </c>
    </row>
    <row r="4142" spans="2:14">
      <c r="B4142" s="15" t="s">
        <v>1348</v>
      </c>
      <c r="C4142" s="16">
        <v>39767</v>
      </c>
      <c r="D4142" s="15">
        <v>2008</v>
      </c>
      <c r="E4142" s="15"/>
      <c r="F4142" s="15" t="s">
        <v>962</v>
      </c>
      <c r="G4142" s="17"/>
      <c r="H4142" s="17"/>
      <c r="I4142" s="17"/>
      <c r="J4142" s="17"/>
      <c r="K4142" s="17">
        <v>0</v>
      </c>
      <c r="L4142" s="17">
        <v>0</v>
      </c>
      <c r="M4142" s="17">
        <v>0</v>
      </c>
      <c r="N4142" s="17">
        <v>0</v>
      </c>
    </row>
    <row r="4143" spans="2:14">
      <c r="B4143" s="15" t="s">
        <v>1348</v>
      </c>
      <c r="C4143" s="16">
        <v>39767</v>
      </c>
      <c r="D4143" s="15">
        <v>2008</v>
      </c>
      <c r="E4143" s="15"/>
      <c r="F4143" s="15" t="s">
        <v>963</v>
      </c>
      <c r="G4143" s="17"/>
      <c r="H4143" s="17"/>
      <c r="I4143" s="17"/>
      <c r="J4143" s="17"/>
      <c r="K4143" s="17">
        <v>0</v>
      </c>
      <c r="L4143" s="17">
        <v>5487.5</v>
      </c>
      <c r="M4143" s="17">
        <v>6510.45</v>
      </c>
      <c r="N4143" s="17">
        <v>6510.45</v>
      </c>
    </row>
    <row r="4144" spans="2:14">
      <c r="B4144" s="15" t="s">
        <v>1349</v>
      </c>
      <c r="C4144" s="16">
        <v>39768</v>
      </c>
      <c r="D4144" s="15">
        <v>2008</v>
      </c>
      <c r="E4144" s="15"/>
      <c r="F4144" s="15" t="s">
        <v>961</v>
      </c>
      <c r="G4144" s="17"/>
      <c r="H4144" s="17"/>
      <c r="I4144" s="17"/>
      <c r="J4144" s="17"/>
      <c r="K4144" s="17">
        <v>0</v>
      </c>
      <c r="L4144" s="17">
        <v>0</v>
      </c>
      <c r="M4144" s="17">
        <v>0</v>
      </c>
      <c r="N4144" s="17">
        <v>0</v>
      </c>
    </row>
    <row r="4145" spans="2:14">
      <c r="B4145" s="15" t="s">
        <v>1349</v>
      </c>
      <c r="C4145" s="16">
        <v>39768</v>
      </c>
      <c r="D4145" s="15">
        <v>2008</v>
      </c>
      <c r="E4145" s="15"/>
      <c r="F4145" s="15" t="s">
        <v>962</v>
      </c>
      <c r="G4145" s="17"/>
      <c r="H4145" s="17"/>
      <c r="I4145" s="17"/>
      <c r="J4145" s="17"/>
      <c r="K4145" s="17">
        <v>1900000</v>
      </c>
      <c r="L4145" s="17">
        <v>1900000</v>
      </c>
      <c r="M4145" s="17">
        <v>1900000</v>
      </c>
      <c r="N4145" s="17">
        <v>0</v>
      </c>
    </row>
    <row r="4146" spans="2:14">
      <c r="B4146" s="15" t="s">
        <v>1349</v>
      </c>
      <c r="C4146" s="16">
        <v>39768</v>
      </c>
      <c r="D4146" s="15">
        <v>2008</v>
      </c>
      <c r="E4146" s="15"/>
      <c r="F4146" s="15" t="s">
        <v>963</v>
      </c>
      <c r="G4146" s="17"/>
      <c r="H4146" s="17"/>
      <c r="I4146" s="17"/>
      <c r="J4146" s="17"/>
      <c r="K4146" s="17">
        <v>1900000</v>
      </c>
      <c r="L4146" s="17">
        <v>1911935.87</v>
      </c>
      <c r="M4146" s="17">
        <v>1920886.51</v>
      </c>
      <c r="N4146" s="17">
        <v>21886.77</v>
      </c>
    </row>
    <row r="4147" spans="2:14">
      <c r="B4147" s="15" t="s">
        <v>1350</v>
      </c>
      <c r="C4147" s="16">
        <v>39769</v>
      </c>
      <c r="D4147" s="15">
        <v>2008</v>
      </c>
      <c r="E4147" s="15"/>
      <c r="F4147" s="15" t="s">
        <v>961</v>
      </c>
      <c r="G4147" s="17"/>
      <c r="H4147" s="17"/>
      <c r="I4147" s="17"/>
      <c r="J4147" s="17"/>
      <c r="K4147" s="17"/>
      <c r="L4147" s="17">
        <v>0</v>
      </c>
      <c r="M4147" s="17">
        <v>407894.02</v>
      </c>
      <c r="N4147" s="17">
        <v>407894.02</v>
      </c>
    </row>
    <row r="4148" spans="2:14">
      <c r="B4148" s="15" t="s">
        <v>1350</v>
      </c>
      <c r="C4148" s="16">
        <v>39769</v>
      </c>
      <c r="D4148" s="15">
        <v>2008</v>
      </c>
      <c r="E4148" s="15"/>
      <c r="F4148" s="15" t="s">
        <v>962</v>
      </c>
      <c r="G4148" s="17"/>
      <c r="H4148" s="17"/>
      <c r="I4148" s="17"/>
      <c r="J4148" s="17"/>
      <c r="K4148" s="17"/>
      <c r="L4148" s="17">
        <v>380000</v>
      </c>
      <c r="M4148" s="17">
        <v>0</v>
      </c>
      <c r="N4148" s="17">
        <v>0</v>
      </c>
    </row>
    <row r="4149" spans="2:14">
      <c r="B4149" s="15" t="s">
        <v>1350</v>
      </c>
      <c r="C4149" s="16">
        <v>39769</v>
      </c>
      <c r="D4149" s="15">
        <v>2008</v>
      </c>
      <c r="E4149" s="15"/>
      <c r="F4149" s="15" t="s">
        <v>963</v>
      </c>
      <c r="G4149" s="17"/>
      <c r="H4149" s="17"/>
      <c r="I4149" s="17"/>
      <c r="J4149" s="17"/>
      <c r="K4149" s="17"/>
      <c r="L4149" s="17">
        <v>380000</v>
      </c>
      <c r="M4149" s="17">
        <v>330157.78000000003</v>
      </c>
      <c r="N4149" s="17">
        <v>365060.44</v>
      </c>
    </row>
    <row r="4150" spans="2:14">
      <c r="B4150" s="15" t="s">
        <v>1351</v>
      </c>
      <c r="C4150" s="16">
        <v>39752</v>
      </c>
      <c r="D4150" s="15">
        <v>2008</v>
      </c>
      <c r="E4150" s="15"/>
      <c r="F4150" s="15" t="s">
        <v>961</v>
      </c>
      <c r="G4150" s="17"/>
      <c r="H4150" s="17"/>
      <c r="I4150" s="17"/>
      <c r="J4150" s="17"/>
      <c r="K4150" s="17">
        <v>0</v>
      </c>
      <c r="L4150" s="17">
        <v>0</v>
      </c>
      <c r="M4150" s="17">
        <v>0</v>
      </c>
      <c r="N4150" s="17">
        <v>0</v>
      </c>
    </row>
    <row r="4151" spans="2:14">
      <c r="B4151" s="15" t="s">
        <v>1351</v>
      </c>
      <c r="C4151" s="16">
        <v>39752</v>
      </c>
      <c r="D4151" s="15">
        <v>2008</v>
      </c>
      <c r="E4151" s="15"/>
      <c r="F4151" s="15" t="s">
        <v>962</v>
      </c>
      <c r="G4151" s="17"/>
      <c r="H4151" s="17"/>
      <c r="I4151" s="17"/>
      <c r="J4151" s="17"/>
      <c r="K4151" s="17">
        <v>0</v>
      </c>
      <c r="L4151" s="17">
        <v>0</v>
      </c>
      <c r="M4151" s="17">
        <v>0</v>
      </c>
      <c r="N4151" s="17">
        <v>0</v>
      </c>
    </row>
    <row r="4152" spans="2:14">
      <c r="B4152" s="15" t="s">
        <v>1351</v>
      </c>
      <c r="C4152" s="16">
        <v>39752</v>
      </c>
      <c r="D4152" s="15">
        <v>2008</v>
      </c>
      <c r="E4152" s="15"/>
      <c r="F4152" s="15" t="s">
        <v>963</v>
      </c>
      <c r="G4152" s="17"/>
      <c r="H4152" s="17"/>
      <c r="I4152" s="17"/>
      <c r="J4152" s="17"/>
      <c r="K4152" s="17">
        <v>0</v>
      </c>
      <c r="L4152" s="17">
        <v>2599.0300000000002</v>
      </c>
      <c r="M4152" s="17">
        <v>2599.0300000000002</v>
      </c>
      <c r="N4152" s="17">
        <v>2599.0300000000002</v>
      </c>
    </row>
    <row r="4153" spans="2:14">
      <c r="B4153" s="15" t="s">
        <v>1352</v>
      </c>
      <c r="C4153" s="16">
        <v>39752</v>
      </c>
      <c r="D4153" s="15">
        <v>2008</v>
      </c>
      <c r="E4153" s="15"/>
      <c r="F4153" s="15" t="s">
        <v>961</v>
      </c>
      <c r="G4153" s="17"/>
      <c r="H4153" s="17"/>
      <c r="I4153" s="17"/>
      <c r="J4153" s="17"/>
      <c r="K4153" s="17">
        <v>0</v>
      </c>
      <c r="L4153" s="17">
        <v>0</v>
      </c>
      <c r="M4153" s="17">
        <v>0</v>
      </c>
      <c r="N4153" s="17">
        <v>0</v>
      </c>
    </row>
    <row r="4154" spans="2:14">
      <c r="B4154" s="15" t="s">
        <v>1352</v>
      </c>
      <c r="C4154" s="16">
        <v>39752</v>
      </c>
      <c r="D4154" s="15">
        <v>2008</v>
      </c>
      <c r="E4154" s="15"/>
      <c r="F4154" s="15" t="s">
        <v>962</v>
      </c>
      <c r="G4154" s="17"/>
      <c r="H4154" s="17"/>
      <c r="I4154" s="17"/>
      <c r="J4154" s="17"/>
      <c r="K4154" s="17">
        <v>0</v>
      </c>
      <c r="L4154" s="17">
        <v>0</v>
      </c>
      <c r="M4154" s="17">
        <v>0</v>
      </c>
      <c r="N4154" s="17">
        <v>0</v>
      </c>
    </row>
    <row r="4155" spans="2:14">
      <c r="B4155" s="15" t="s">
        <v>1352</v>
      </c>
      <c r="C4155" s="16">
        <v>39752</v>
      </c>
      <c r="D4155" s="15">
        <v>2008</v>
      </c>
      <c r="E4155" s="15"/>
      <c r="F4155" s="15" t="s">
        <v>963</v>
      </c>
      <c r="G4155" s="17"/>
      <c r="H4155" s="17"/>
      <c r="I4155" s="17"/>
      <c r="J4155" s="17"/>
      <c r="K4155" s="17">
        <v>0</v>
      </c>
      <c r="L4155" s="17">
        <v>1136.4100000000001</v>
      </c>
      <c r="M4155" s="17">
        <v>1136.4100000000001</v>
      </c>
      <c r="N4155" s="17">
        <v>1136.4100000000001</v>
      </c>
    </row>
    <row r="4156" spans="2:14">
      <c r="B4156" s="15" t="s">
        <v>1353</v>
      </c>
      <c r="C4156" s="16">
        <v>39733</v>
      </c>
      <c r="D4156" s="15">
        <v>2008</v>
      </c>
      <c r="E4156" s="15"/>
      <c r="F4156" s="15" t="s">
        <v>961</v>
      </c>
      <c r="G4156" s="17"/>
      <c r="H4156" s="17"/>
      <c r="I4156" s="17"/>
      <c r="J4156" s="17"/>
      <c r="K4156" s="17">
        <v>0</v>
      </c>
      <c r="L4156" s="17">
        <v>0</v>
      </c>
      <c r="M4156" s="17">
        <v>0</v>
      </c>
      <c r="N4156" s="17">
        <v>0</v>
      </c>
    </row>
    <row r="4157" spans="2:14">
      <c r="B4157" s="15" t="s">
        <v>1353</v>
      </c>
      <c r="C4157" s="16">
        <v>39733</v>
      </c>
      <c r="D4157" s="15">
        <v>2008</v>
      </c>
      <c r="E4157" s="15"/>
      <c r="F4157" s="15" t="s">
        <v>962</v>
      </c>
      <c r="G4157" s="17"/>
      <c r="H4157" s="17"/>
      <c r="I4157" s="17"/>
      <c r="J4157" s="17"/>
      <c r="K4157" s="17">
        <v>0</v>
      </c>
      <c r="L4157" s="17">
        <v>0</v>
      </c>
      <c r="M4157" s="17">
        <v>0</v>
      </c>
      <c r="N4157" s="17">
        <v>0</v>
      </c>
    </row>
    <row r="4158" spans="2:14">
      <c r="B4158" s="15" t="s">
        <v>1353</v>
      </c>
      <c r="C4158" s="16">
        <v>39733</v>
      </c>
      <c r="D4158" s="15">
        <v>2008</v>
      </c>
      <c r="E4158" s="15"/>
      <c r="F4158" s="15" t="s">
        <v>963</v>
      </c>
      <c r="G4158" s="17"/>
      <c r="H4158" s="17"/>
      <c r="I4158" s="17"/>
      <c r="J4158" s="17"/>
      <c r="K4158" s="17">
        <v>0</v>
      </c>
      <c r="L4158" s="17">
        <v>337.57</v>
      </c>
      <c r="M4158" s="17">
        <v>7175.13</v>
      </c>
      <c r="N4158" s="17">
        <v>7175.13</v>
      </c>
    </row>
    <row r="4159" spans="2:14">
      <c r="B4159" s="15" t="s">
        <v>1354</v>
      </c>
      <c r="C4159" s="16">
        <v>39767</v>
      </c>
      <c r="D4159" s="15">
        <v>2008</v>
      </c>
      <c r="E4159" s="15"/>
      <c r="F4159" s="15" t="s">
        <v>961</v>
      </c>
      <c r="G4159" s="17"/>
      <c r="H4159" s="17"/>
      <c r="I4159" s="17"/>
      <c r="J4159" s="17"/>
      <c r="K4159" s="17">
        <v>0</v>
      </c>
      <c r="L4159" s="17">
        <v>0</v>
      </c>
      <c r="M4159" s="17">
        <v>0</v>
      </c>
      <c r="N4159" s="17">
        <v>0</v>
      </c>
    </row>
    <row r="4160" spans="2:14">
      <c r="B4160" s="15" t="s">
        <v>1354</v>
      </c>
      <c r="C4160" s="16">
        <v>39767</v>
      </c>
      <c r="D4160" s="15">
        <v>2008</v>
      </c>
      <c r="E4160" s="15"/>
      <c r="F4160" s="15" t="s">
        <v>962</v>
      </c>
      <c r="G4160" s="17"/>
      <c r="H4160" s="17"/>
      <c r="I4160" s="17"/>
      <c r="J4160" s="17"/>
      <c r="K4160" s="17">
        <v>454838.15</v>
      </c>
      <c r="L4160" s="17">
        <v>454838.15</v>
      </c>
      <c r="M4160" s="17">
        <v>454838.15</v>
      </c>
      <c r="N4160" s="17">
        <v>0</v>
      </c>
    </row>
    <row r="4161" spans="2:14">
      <c r="B4161" s="15" t="s">
        <v>1354</v>
      </c>
      <c r="C4161" s="16">
        <v>39767</v>
      </c>
      <c r="D4161" s="15">
        <v>2008</v>
      </c>
      <c r="E4161" s="15"/>
      <c r="F4161" s="15" t="s">
        <v>963</v>
      </c>
      <c r="G4161" s="17"/>
      <c r="H4161" s="17"/>
      <c r="I4161" s="17"/>
      <c r="J4161" s="17"/>
      <c r="K4161" s="17">
        <v>454838.15</v>
      </c>
      <c r="L4161" s="17">
        <v>457030.84</v>
      </c>
      <c r="M4161" s="17">
        <v>458610.95</v>
      </c>
      <c r="N4161" s="17">
        <v>5503.85</v>
      </c>
    </row>
    <row r="4162" spans="2:14">
      <c r="B4162" s="15" t="s">
        <v>1355</v>
      </c>
      <c r="C4162" s="16">
        <v>39743</v>
      </c>
      <c r="D4162" s="15">
        <v>2008</v>
      </c>
      <c r="E4162" s="15"/>
      <c r="F4162" s="15" t="s">
        <v>961</v>
      </c>
      <c r="G4162" s="17"/>
      <c r="H4162" s="17"/>
      <c r="I4162" s="17"/>
      <c r="J4162" s="17"/>
      <c r="K4162" s="17">
        <v>0</v>
      </c>
      <c r="L4162" s="17">
        <v>886.27</v>
      </c>
      <c r="M4162" s="17">
        <v>886.27</v>
      </c>
      <c r="N4162" s="17">
        <v>886.27</v>
      </c>
    </row>
    <row r="4163" spans="2:14">
      <c r="B4163" s="15" t="s">
        <v>1355</v>
      </c>
      <c r="C4163" s="16">
        <v>39743</v>
      </c>
      <c r="D4163" s="15">
        <v>2008</v>
      </c>
      <c r="E4163" s="15"/>
      <c r="F4163" s="15" t="s">
        <v>962</v>
      </c>
      <c r="G4163" s="17"/>
      <c r="H4163" s="17"/>
      <c r="I4163" s="17"/>
      <c r="J4163" s="17"/>
      <c r="K4163" s="17">
        <v>304.23</v>
      </c>
      <c r="L4163" s="17">
        <v>0</v>
      </c>
      <c r="M4163" s="17">
        <v>0</v>
      </c>
      <c r="N4163" s="17">
        <v>0</v>
      </c>
    </row>
    <row r="4164" spans="2:14">
      <c r="B4164" s="15" t="s">
        <v>1355</v>
      </c>
      <c r="C4164" s="16">
        <v>39743</v>
      </c>
      <c r="D4164" s="15">
        <v>2008</v>
      </c>
      <c r="E4164" s="15"/>
      <c r="F4164" s="15" t="s">
        <v>963</v>
      </c>
      <c r="G4164" s="17"/>
      <c r="H4164" s="17"/>
      <c r="I4164" s="17"/>
      <c r="J4164" s="17"/>
      <c r="K4164" s="17">
        <v>304.23</v>
      </c>
      <c r="L4164" s="17">
        <v>886.27</v>
      </c>
      <c r="M4164" s="17">
        <v>886.27</v>
      </c>
      <c r="N4164" s="17">
        <v>886.27</v>
      </c>
    </row>
    <row r="4165" spans="2:14">
      <c r="B4165" s="15" t="s">
        <v>1356</v>
      </c>
      <c r="C4165" s="16">
        <v>39777</v>
      </c>
      <c r="D4165" s="15">
        <v>2008</v>
      </c>
      <c r="E4165" s="15"/>
      <c r="F4165" s="15" t="s">
        <v>961</v>
      </c>
      <c r="G4165" s="17"/>
      <c r="H4165" s="17"/>
      <c r="I4165" s="17"/>
      <c r="J4165" s="17"/>
      <c r="K4165" s="17">
        <v>0</v>
      </c>
      <c r="L4165" s="17">
        <v>0</v>
      </c>
      <c r="M4165" s="17">
        <v>0</v>
      </c>
      <c r="N4165" s="17">
        <v>0</v>
      </c>
    </row>
    <row r="4166" spans="2:14">
      <c r="B4166" s="15" t="s">
        <v>1356</v>
      </c>
      <c r="C4166" s="16">
        <v>39777</v>
      </c>
      <c r="D4166" s="15">
        <v>2008</v>
      </c>
      <c r="E4166" s="15"/>
      <c r="F4166" s="15" t="s">
        <v>962</v>
      </c>
      <c r="G4166" s="17"/>
      <c r="H4166" s="17"/>
      <c r="I4166" s="17"/>
      <c r="J4166" s="17"/>
      <c r="K4166" s="17">
        <v>0</v>
      </c>
      <c r="L4166" s="17">
        <v>0</v>
      </c>
      <c r="M4166" s="17">
        <v>0</v>
      </c>
      <c r="N4166" s="17">
        <v>0</v>
      </c>
    </row>
    <row r="4167" spans="2:14">
      <c r="B4167" s="15" t="s">
        <v>1356</v>
      </c>
      <c r="C4167" s="16">
        <v>39777</v>
      </c>
      <c r="D4167" s="15">
        <v>2008</v>
      </c>
      <c r="E4167" s="15"/>
      <c r="F4167" s="15" t="s">
        <v>963</v>
      </c>
      <c r="G4167" s="17"/>
      <c r="H4167" s="17"/>
      <c r="I4167" s="17"/>
      <c r="J4167" s="17"/>
      <c r="K4167" s="17">
        <v>0</v>
      </c>
      <c r="L4167" s="17">
        <v>4554.6499999999996</v>
      </c>
      <c r="M4167" s="17">
        <v>5044.8500000000004</v>
      </c>
      <c r="N4167" s="17">
        <v>5044.8500000000004</v>
      </c>
    </row>
    <row r="4168" spans="2:14">
      <c r="B4168" s="15" t="s">
        <v>1357</v>
      </c>
      <c r="C4168" s="16">
        <v>39779</v>
      </c>
      <c r="D4168" s="15">
        <v>2008</v>
      </c>
      <c r="E4168" s="15"/>
      <c r="F4168" s="15" t="s">
        <v>961</v>
      </c>
      <c r="G4168" s="17"/>
      <c r="H4168" s="17"/>
      <c r="I4168" s="17"/>
      <c r="J4168" s="17"/>
      <c r="K4168" s="17">
        <v>0</v>
      </c>
      <c r="L4168" s="17">
        <v>0</v>
      </c>
      <c r="M4168" s="17">
        <v>0</v>
      </c>
      <c r="N4168" s="17">
        <v>0</v>
      </c>
    </row>
    <row r="4169" spans="2:14">
      <c r="B4169" s="15" t="s">
        <v>1357</v>
      </c>
      <c r="C4169" s="16">
        <v>39779</v>
      </c>
      <c r="D4169" s="15">
        <v>2008</v>
      </c>
      <c r="E4169" s="15"/>
      <c r="F4169" s="15" t="s">
        <v>962</v>
      </c>
      <c r="G4169" s="17"/>
      <c r="H4169" s="17"/>
      <c r="I4169" s="17"/>
      <c r="J4169" s="17"/>
      <c r="K4169" s="17">
        <v>0</v>
      </c>
      <c r="L4169" s="17">
        <v>0</v>
      </c>
      <c r="M4169" s="17">
        <v>0</v>
      </c>
      <c r="N4169" s="17">
        <v>0</v>
      </c>
    </row>
    <row r="4170" spans="2:14">
      <c r="B4170" s="15" t="s">
        <v>1357</v>
      </c>
      <c r="C4170" s="16">
        <v>39779</v>
      </c>
      <c r="D4170" s="15">
        <v>2008</v>
      </c>
      <c r="E4170" s="15"/>
      <c r="F4170" s="15" t="s">
        <v>963</v>
      </c>
      <c r="G4170" s="17"/>
      <c r="H4170" s="17"/>
      <c r="I4170" s="17"/>
      <c r="J4170" s="17"/>
      <c r="K4170" s="17">
        <v>0</v>
      </c>
      <c r="L4170" s="17">
        <v>4631.32</v>
      </c>
      <c r="M4170" s="17">
        <v>5777.52</v>
      </c>
      <c r="N4170" s="17">
        <v>5777.52</v>
      </c>
    </row>
    <row r="4171" spans="2:14">
      <c r="B4171" s="15" t="s">
        <v>1358</v>
      </c>
      <c r="C4171" s="16">
        <v>39784</v>
      </c>
      <c r="D4171" s="15">
        <v>2008</v>
      </c>
      <c r="E4171" s="15"/>
      <c r="F4171" s="15" t="s">
        <v>961</v>
      </c>
      <c r="G4171" s="17"/>
      <c r="H4171" s="17"/>
      <c r="I4171" s="17"/>
      <c r="J4171" s="17"/>
      <c r="K4171" s="17"/>
      <c r="L4171" s="17">
        <v>0</v>
      </c>
      <c r="M4171" s="17">
        <v>0</v>
      </c>
      <c r="N4171" s="17">
        <v>0</v>
      </c>
    </row>
    <row r="4172" spans="2:14">
      <c r="B4172" s="15" t="s">
        <v>1358</v>
      </c>
      <c r="C4172" s="16">
        <v>39784</v>
      </c>
      <c r="D4172" s="15">
        <v>2008</v>
      </c>
      <c r="E4172" s="15"/>
      <c r="F4172" s="15" t="s">
        <v>962</v>
      </c>
      <c r="G4172" s="17"/>
      <c r="H4172" s="17"/>
      <c r="I4172" s="17"/>
      <c r="J4172" s="17"/>
      <c r="K4172" s="17"/>
      <c r="L4172" s="17">
        <v>0</v>
      </c>
      <c r="M4172" s="17">
        <v>0</v>
      </c>
      <c r="N4172" s="17">
        <v>0</v>
      </c>
    </row>
    <row r="4173" spans="2:14">
      <c r="B4173" s="15" t="s">
        <v>1358</v>
      </c>
      <c r="C4173" s="16">
        <v>39784</v>
      </c>
      <c r="D4173" s="15">
        <v>2008</v>
      </c>
      <c r="E4173" s="15"/>
      <c r="F4173" s="15" t="s">
        <v>963</v>
      </c>
      <c r="G4173" s="17"/>
      <c r="H4173" s="17"/>
      <c r="I4173" s="17"/>
      <c r="J4173" s="17"/>
      <c r="K4173" s="17"/>
      <c r="L4173" s="17">
        <v>222.96</v>
      </c>
      <c r="M4173" s="17">
        <v>3255.8</v>
      </c>
      <c r="N4173" s="17">
        <v>3255.8</v>
      </c>
    </row>
    <row r="4174" spans="2:14">
      <c r="B4174" s="15" t="s">
        <v>1359</v>
      </c>
      <c r="C4174" s="16">
        <v>39750</v>
      </c>
      <c r="D4174" s="15">
        <v>2008</v>
      </c>
      <c r="E4174" s="15"/>
      <c r="F4174" s="15" t="s">
        <v>961</v>
      </c>
      <c r="G4174" s="17"/>
      <c r="H4174" s="17"/>
      <c r="I4174" s="17"/>
      <c r="J4174" s="17"/>
      <c r="K4174" s="17">
        <v>0</v>
      </c>
      <c r="L4174" s="17">
        <v>1914.99</v>
      </c>
      <c r="M4174" s="17">
        <v>1914.99</v>
      </c>
      <c r="N4174" s="17">
        <v>1914.99</v>
      </c>
    </row>
    <row r="4175" spans="2:14">
      <c r="B4175" s="15" t="s">
        <v>1359</v>
      </c>
      <c r="C4175" s="16">
        <v>39750</v>
      </c>
      <c r="D4175" s="15">
        <v>2008</v>
      </c>
      <c r="E4175" s="15"/>
      <c r="F4175" s="15" t="s">
        <v>962</v>
      </c>
      <c r="G4175" s="17"/>
      <c r="H4175" s="17"/>
      <c r="I4175" s="17"/>
      <c r="J4175" s="17"/>
      <c r="K4175" s="17">
        <v>1935.04</v>
      </c>
      <c r="L4175" s="17">
        <v>0</v>
      </c>
      <c r="M4175" s="17">
        <v>0</v>
      </c>
      <c r="N4175" s="17">
        <v>0</v>
      </c>
    </row>
    <row r="4176" spans="2:14">
      <c r="B4176" s="15" t="s">
        <v>1359</v>
      </c>
      <c r="C4176" s="16">
        <v>39750</v>
      </c>
      <c r="D4176" s="15">
        <v>2008</v>
      </c>
      <c r="E4176" s="15"/>
      <c r="F4176" s="15" t="s">
        <v>963</v>
      </c>
      <c r="G4176" s="17"/>
      <c r="H4176" s="17"/>
      <c r="I4176" s="17"/>
      <c r="J4176" s="17"/>
      <c r="K4176" s="17">
        <v>1935.04</v>
      </c>
      <c r="L4176" s="17">
        <v>1914.99</v>
      </c>
      <c r="M4176" s="17">
        <v>1914.99</v>
      </c>
      <c r="N4176" s="17">
        <v>1914.99</v>
      </c>
    </row>
    <row r="4177" spans="2:14">
      <c r="B4177" s="15" t="s">
        <v>1360</v>
      </c>
      <c r="C4177" s="16">
        <v>39715</v>
      </c>
      <c r="D4177" s="15">
        <v>2008</v>
      </c>
      <c r="E4177" s="15"/>
      <c r="F4177" s="15" t="s">
        <v>961</v>
      </c>
      <c r="G4177" s="17"/>
      <c r="H4177" s="17"/>
      <c r="I4177" s="17"/>
      <c r="J4177" s="17"/>
      <c r="K4177" s="17">
        <v>0</v>
      </c>
      <c r="L4177" s="17">
        <v>1708.49</v>
      </c>
      <c r="M4177" s="17">
        <v>1708.49</v>
      </c>
      <c r="N4177" s="17">
        <v>1708.49</v>
      </c>
    </row>
    <row r="4178" spans="2:14">
      <c r="B4178" s="15" t="s">
        <v>1360</v>
      </c>
      <c r="C4178" s="16">
        <v>39715</v>
      </c>
      <c r="D4178" s="15">
        <v>2008</v>
      </c>
      <c r="E4178" s="15"/>
      <c r="F4178" s="15" t="s">
        <v>962</v>
      </c>
      <c r="G4178" s="17"/>
      <c r="H4178" s="17"/>
      <c r="I4178" s="17"/>
      <c r="J4178" s="17"/>
      <c r="K4178" s="17">
        <v>1642.78</v>
      </c>
      <c r="L4178" s="17">
        <v>0</v>
      </c>
      <c r="M4178" s="17">
        <v>0</v>
      </c>
      <c r="N4178" s="17">
        <v>0</v>
      </c>
    </row>
    <row r="4179" spans="2:14">
      <c r="B4179" s="15" t="s">
        <v>1360</v>
      </c>
      <c r="C4179" s="16">
        <v>39715</v>
      </c>
      <c r="D4179" s="15">
        <v>2008</v>
      </c>
      <c r="E4179" s="15"/>
      <c r="F4179" s="15" t="s">
        <v>963</v>
      </c>
      <c r="G4179" s="17"/>
      <c r="H4179" s="17"/>
      <c r="I4179" s="17"/>
      <c r="J4179" s="17"/>
      <c r="K4179" s="17">
        <v>1642.78</v>
      </c>
      <c r="L4179" s="17">
        <v>1708.49</v>
      </c>
      <c r="M4179" s="17">
        <v>1708.49</v>
      </c>
      <c r="N4179" s="17">
        <v>1708.49</v>
      </c>
    </row>
    <row r="4180" spans="2:14">
      <c r="B4180" s="15" t="s">
        <v>1361</v>
      </c>
      <c r="C4180" s="16">
        <v>39785</v>
      </c>
      <c r="D4180" s="15">
        <v>2008</v>
      </c>
      <c r="E4180" s="15"/>
      <c r="F4180" s="15" t="s">
        <v>961</v>
      </c>
      <c r="G4180" s="17"/>
      <c r="H4180" s="17"/>
      <c r="I4180" s="17"/>
      <c r="J4180" s="17"/>
      <c r="K4180" s="17">
        <v>0</v>
      </c>
      <c r="L4180" s="17">
        <v>0</v>
      </c>
      <c r="M4180" s="17">
        <v>0</v>
      </c>
      <c r="N4180" s="17">
        <v>0</v>
      </c>
    </row>
    <row r="4181" spans="2:14">
      <c r="B4181" s="15" t="s">
        <v>1361</v>
      </c>
      <c r="C4181" s="16">
        <v>39785</v>
      </c>
      <c r="D4181" s="15">
        <v>2008</v>
      </c>
      <c r="E4181" s="15"/>
      <c r="F4181" s="15" t="s">
        <v>962</v>
      </c>
      <c r="G4181" s="17"/>
      <c r="H4181" s="17"/>
      <c r="I4181" s="17"/>
      <c r="J4181" s="17"/>
      <c r="K4181" s="17">
        <v>0</v>
      </c>
      <c r="L4181" s="17">
        <v>0</v>
      </c>
      <c r="M4181" s="17">
        <v>0</v>
      </c>
      <c r="N4181" s="17">
        <v>0</v>
      </c>
    </row>
    <row r="4182" spans="2:14">
      <c r="B4182" s="15" t="s">
        <v>1361</v>
      </c>
      <c r="C4182" s="16">
        <v>39785</v>
      </c>
      <c r="D4182" s="15">
        <v>2008</v>
      </c>
      <c r="E4182" s="15"/>
      <c r="F4182" s="15" t="s">
        <v>963</v>
      </c>
      <c r="G4182" s="17"/>
      <c r="H4182" s="17"/>
      <c r="I4182" s="17"/>
      <c r="J4182" s="17"/>
      <c r="K4182" s="17">
        <v>0</v>
      </c>
      <c r="L4182" s="17">
        <v>0</v>
      </c>
      <c r="M4182" s="17">
        <v>0</v>
      </c>
      <c r="N4182" s="17">
        <v>13701.6</v>
      </c>
    </row>
    <row r="4183" spans="2:14">
      <c r="B4183" s="15" t="s">
        <v>1362</v>
      </c>
      <c r="C4183" s="16">
        <v>39653</v>
      </c>
      <c r="D4183" s="15">
        <v>2008</v>
      </c>
      <c r="E4183" s="15"/>
      <c r="F4183" s="15" t="s">
        <v>961</v>
      </c>
      <c r="G4183" s="17"/>
      <c r="H4183" s="17"/>
      <c r="I4183" s="17"/>
      <c r="J4183" s="17"/>
      <c r="K4183" s="17">
        <v>0</v>
      </c>
      <c r="L4183" s="17">
        <v>1779.87</v>
      </c>
      <c r="M4183" s="17">
        <v>1779.87</v>
      </c>
      <c r="N4183" s="17">
        <v>1779.87</v>
      </c>
    </row>
    <row r="4184" spans="2:14">
      <c r="B4184" s="15" t="s">
        <v>1362</v>
      </c>
      <c r="C4184" s="16">
        <v>39653</v>
      </c>
      <c r="D4184" s="15">
        <v>2008</v>
      </c>
      <c r="E4184" s="15"/>
      <c r="F4184" s="15" t="s">
        <v>962</v>
      </c>
      <c r="G4184" s="17"/>
      <c r="H4184" s="17"/>
      <c r="I4184" s="17"/>
      <c r="J4184" s="17"/>
      <c r="K4184" s="17">
        <v>1615</v>
      </c>
      <c r="L4184" s="17">
        <v>0.01</v>
      </c>
      <c r="M4184" s="17">
        <v>0.01</v>
      </c>
      <c r="N4184" s="17">
        <v>0.01</v>
      </c>
    </row>
    <row r="4185" spans="2:14">
      <c r="B4185" s="15" t="s">
        <v>1362</v>
      </c>
      <c r="C4185" s="16">
        <v>39653</v>
      </c>
      <c r="D4185" s="15">
        <v>2008</v>
      </c>
      <c r="E4185" s="15"/>
      <c r="F4185" s="15" t="s">
        <v>963</v>
      </c>
      <c r="G4185" s="17"/>
      <c r="H4185" s="17"/>
      <c r="I4185" s="17"/>
      <c r="J4185" s="17"/>
      <c r="K4185" s="17">
        <v>1615</v>
      </c>
      <c r="L4185" s="17">
        <v>1779.88</v>
      </c>
      <c r="M4185" s="17">
        <v>1779.88</v>
      </c>
      <c r="N4185" s="17">
        <v>1779.88</v>
      </c>
    </row>
    <row r="4186" spans="2:14">
      <c r="B4186" s="15" t="s">
        <v>1363</v>
      </c>
      <c r="C4186" s="16">
        <v>39732</v>
      </c>
      <c r="D4186" s="15">
        <v>2008</v>
      </c>
      <c r="E4186" s="15"/>
      <c r="F4186" s="15" t="s">
        <v>961</v>
      </c>
      <c r="G4186" s="17"/>
      <c r="H4186" s="17"/>
      <c r="I4186" s="17"/>
      <c r="J4186" s="17"/>
      <c r="K4186" s="17">
        <v>0</v>
      </c>
      <c r="L4186" s="17">
        <v>2112.5100000000002</v>
      </c>
      <c r="M4186" s="17">
        <v>2112.5100000000002</v>
      </c>
      <c r="N4186" s="17">
        <v>2112.5100000000002</v>
      </c>
    </row>
    <row r="4187" spans="2:14">
      <c r="B4187" s="15" t="s">
        <v>1363</v>
      </c>
      <c r="C4187" s="16">
        <v>39732</v>
      </c>
      <c r="D4187" s="15">
        <v>2008</v>
      </c>
      <c r="E4187" s="15"/>
      <c r="F4187" s="15" t="s">
        <v>962</v>
      </c>
      <c r="G4187" s="17"/>
      <c r="H4187" s="17"/>
      <c r="I4187" s="17"/>
      <c r="J4187" s="17"/>
      <c r="K4187" s="17">
        <v>1615</v>
      </c>
      <c r="L4187" s="17">
        <v>0</v>
      </c>
      <c r="M4187" s="17">
        <v>0</v>
      </c>
      <c r="N4187" s="17">
        <v>0</v>
      </c>
    </row>
    <row r="4188" spans="2:14">
      <c r="B4188" s="15" t="s">
        <v>1363</v>
      </c>
      <c r="C4188" s="16">
        <v>39732</v>
      </c>
      <c r="D4188" s="15">
        <v>2008</v>
      </c>
      <c r="E4188" s="15"/>
      <c r="F4188" s="15" t="s">
        <v>963</v>
      </c>
      <c r="G4188" s="17"/>
      <c r="H4188" s="17"/>
      <c r="I4188" s="17"/>
      <c r="J4188" s="17"/>
      <c r="K4188" s="17">
        <v>1615</v>
      </c>
      <c r="L4188" s="17">
        <v>2112.5100000000002</v>
      </c>
      <c r="M4188" s="17">
        <v>2112.5100000000002</v>
      </c>
      <c r="N4188" s="17">
        <v>2112.5100000000002</v>
      </c>
    </row>
    <row r="4189" spans="2:14">
      <c r="B4189" s="15" t="s">
        <v>1364</v>
      </c>
      <c r="C4189" s="16">
        <v>39699</v>
      </c>
      <c r="D4189" s="15">
        <v>2008</v>
      </c>
      <c r="E4189" s="15"/>
      <c r="F4189" s="15" t="s">
        <v>961</v>
      </c>
      <c r="G4189" s="17"/>
      <c r="H4189" s="17"/>
      <c r="I4189" s="17"/>
      <c r="J4189" s="17"/>
      <c r="K4189" s="17">
        <v>0</v>
      </c>
      <c r="L4189" s="17">
        <v>1041.68</v>
      </c>
      <c r="M4189" s="17">
        <v>1041.68</v>
      </c>
      <c r="N4189" s="17">
        <v>1041.68</v>
      </c>
    </row>
    <row r="4190" spans="2:14">
      <c r="B4190" s="15" t="s">
        <v>1364</v>
      </c>
      <c r="C4190" s="16">
        <v>39699</v>
      </c>
      <c r="D4190" s="15">
        <v>2008</v>
      </c>
      <c r="E4190" s="15"/>
      <c r="F4190" s="15" t="s">
        <v>962</v>
      </c>
      <c r="G4190" s="17"/>
      <c r="H4190" s="17"/>
      <c r="I4190" s="17"/>
      <c r="J4190" s="17"/>
      <c r="K4190" s="17">
        <v>1237.0899999999999</v>
      </c>
      <c r="L4190" s="17">
        <v>0</v>
      </c>
      <c r="M4190" s="17">
        <v>0</v>
      </c>
      <c r="N4190" s="17">
        <v>0</v>
      </c>
    </row>
    <row r="4191" spans="2:14">
      <c r="B4191" s="15" t="s">
        <v>1364</v>
      </c>
      <c r="C4191" s="16">
        <v>39699</v>
      </c>
      <c r="D4191" s="15">
        <v>2008</v>
      </c>
      <c r="E4191" s="15"/>
      <c r="F4191" s="15" t="s">
        <v>963</v>
      </c>
      <c r="G4191" s="17"/>
      <c r="H4191" s="17"/>
      <c r="I4191" s="17"/>
      <c r="J4191" s="17"/>
      <c r="K4191" s="17">
        <v>1237.0899999999999</v>
      </c>
      <c r="L4191" s="17">
        <v>1041.68</v>
      </c>
      <c r="M4191" s="17">
        <v>1041.68</v>
      </c>
      <c r="N4191" s="17">
        <v>1041.68</v>
      </c>
    </row>
    <row r="4192" spans="2:14">
      <c r="B4192" s="15" t="s">
        <v>1365</v>
      </c>
      <c r="C4192" s="16">
        <v>39678</v>
      </c>
      <c r="D4192" s="15">
        <v>2008</v>
      </c>
      <c r="E4192" s="15"/>
      <c r="F4192" s="15" t="s">
        <v>961</v>
      </c>
      <c r="G4192" s="17"/>
      <c r="H4192" s="17"/>
      <c r="I4192" s="17"/>
      <c r="J4192" s="17"/>
      <c r="K4192" s="17">
        <v>0</v>
      </c>
      <c r="L4192" s="17">
        <v>1041.68</v>
      </c>
      <c r="M4192" s="17">
        <v>1041.68</v>
      </c>
      <c r="N4192" s="17">
        <v>1041.68</v>
      </c>
    </row>
    <row r="4193" spans="2:14">
      <c r="B4193" s="15" t="s">
        <v>1365</v>
      </c>
      <c r="C4193" s="16">
        <v>39678</v>
      </c>
      <c r="D4193" s="15">
        <v>2008</v>
      </c>
      <c r="E4193" s="15"/>
      <c r="F4193" s="15" t="s">
        <v>962</v>
      </c>
      <c r="G4193" s="17"/>
      <c r="H4193" s="17"/>
      <c r="I4193" s="17"/>
      <c r="J4193" s="17"/>
      <c r="K4193" s="17">
        <v>1233.58</v>
      </c>
      <c r="L4193" s="17">
        <v>0</v>
      </c>
      <c r="M4193" s="17">
        <v>0</v>
      </c>
      <c r="N4193" s="17">
        <v>0</v>
      </c>
    </row>
    <row r="4194" spans="2:14">
      <c r="B4194" s="15" t="s">
        <v>1365</v>
      </c>
      <c r="C4194" s="16">
        <v>39678</v>
      </c>
      <c r="D4194" s="15">
        <v>2008</v>
      </c>
      <c r="E4194" s="15"/>
      <c r="F4194" s="15" t="s">
        <v>963</v>
      </c>
      <c r="G4194" s="17"/>
      <c r="H4194" s="17"/>
      <c r="I4194" s="17"/>
      <c r="J4194" s="17"/>
      <c r="K4194" s="17">
        <v>1233.58</v>
      </c>
      <c r="L4194" s="17">
        <v>1041.68</v>
      </c>
      <c r="M4194" s="17">
        <v>1041.68</v>
      </c>
      <c r="N4194" s="17">
        <v>1041.68</v>
      </c>
    </row>
    <row r="4195" spans="2:14">
      <c r="B4195" s="15" t="s">
        <v>1366</v>
      </c>
      <c r="C4195" s="16">
        <v>39767</v>
      </c>
      <c r="D4195" s="15">
        <v>2008</v>
      </c>
      <c r="E4195" s="15"/>
      <c r="F4195" s="15" t="s">
        <v>961</v>
      </c>
      <c r="G4195" s="17"/>
      <c r="H4195" s="17"/>
      <c r="I4195" s="17"/>
      <c r="J4195" s="17"/>
      <c r="K4195" s="17">
        <v>0</v>
      </c>
      <c r="L4195" s="17">
        <v>2112.5100000000002</v>
      </c>
      <c r="M4195" s="17">
        <v>2112.5100000000002</v>
      </c>
      <c r="N4195" s="17">
        <v>2112.5100000000002</v>
      </c>
    </row>
    <row r="4196" spans="2:14">
      <c r="B4196" s="15" t="s">
        <v>1366</v>
      </c>
      <c r="C4196" s="16">
        <v>39767</v>
      </c>
      <c r="D4196" s="15">
        <v>2008</v>
      </c>
      <c r="E4196" s="15"/>
      <c r="F4196" s="15" t="s">
        <v>962</v>
      </c>
      <c r="G4196" s="17"/>
      <c r="H4196" s="17"/>
      <c r="I4196" s="17"/>
      <c r="J4196" s="17"/>
      <c r="K4196" s="17">
        <v>2200.91</v>
      </c>
      <c r="L4196" s="17">
        <v>0</v>
      </c>
      <c r="M4196" s="17">
        <v>0</v>
      </c>
      <c r="N4196" s="17">
        <v>0</v>
      </c>
    </row>
    <row r="4197" spans="2:14">
      <c r="B4197" s="15" t="s">
        <v>1366</v>
      </c>
      <c r="C4197" s="16">
        <v>39767</v>
      </c>
      <c r="D4197" s="15">
        <v>2008</v>
      </c>
      <c r="E4197" s="15"/>
      <c r="F4197" s="15" t="s">
        <v>963</v>
      </c>
      <c r="G4197" s="17"/>
      <c r="H4197" s="17"/>
      <c r="I4197" s="17"/>
      <c r="J4197" s="17"/>
      <c r="K4197" s="17">
        <v>2200.91</v>
      </c>
      <c r="L4197" s="17">
        <v>2112.5100000000002</v>
      </c>
      <c r="M4197" s="17">
        <v>2112.5100000000002</v>
      </c>
      <c r="N4197" s="17">
        <v>2112.5100000000002</v>
      </c>
    </row>
    <row r="4198" spans="2:14">
      <c r="B4198" s="15" t="s">
        <v>1367</v>
      </c>
      <c r="C4198" s="16">
        <v>39786</v>
      </c>
      <c r="D4198" s="15">
        <v>2008</v>
      </c>
      <c r="E4198" s="15"/>
      <c r="F4198" s="15" t="s">
        <v>961</v>
      </c>
      <c r="G4198" s="17"/>
      <c r="H4198" s="17"/>
      <c r="I4198" s="17"/>
      <c r="J4198" s="17"/>
      <c r="K4198" s="17">
        <v>0</v>
      </c>
      <c r="L4198" s="17">
        <v>0</v>
      </c>
      <c r="M4198" s="17">
        <v>0</v>
      </c>
      <c r="N4198" s="17">
        <v>0</v>
      </c>
    </row>
    <row r="4199" spans="2:14">
      <c r="B4199" s="15" t="s">
        <v>1367</v>
      </c>
      <c r="C4199" s="16">
        <v>39786</v>
      </c>
      <c r="D4199" s="15">
        <v>2008</v>
      </c>
      <c r="E4199" s="15"/>
      <c r="F4199" s="15" t="s">
        <v>962</v>
      </c>
      <c r="G4199" s="17"/>
      <c r="H4199" s="17"/>
      <c r="I4199" s="17"/>
      <c r="J4199" s="17"/>
      <c r="K4199" s="17">
        <v>0</v>
      </c>
      <c r="L4199" s="17">
        <v>0</v>
      </c>
      <c r="M4199" s="17">
        <v>0</v>
      </c>
      <c r="N4199" s="17">
        <v>0</v>
      </c>
    </row>
    <row r="4200" spans="2:14">
      <c r="B4200" s="15" t="s">
        <v>1367</v>
      </c>
      <c r="C4200" s="16">
        <v>39786</v>
      </c>
      <c r="D4200" s="15">
        <v>2008</v>
      </c>
      <c r="E4200" s="15"/>
      <c r="F4200" s="15" t="s">
        <v>963</v>
      </c>
      <c r="G4200" s="17"/>
      <c r="H4200" s="17"/>
      <c r="I4200" s="17"/>
      <c r="J4200" s="17"/>
      <c r="K4200" s="17">
        <v>0</v>
      </c>
      <c r="L4200" s="17">
        <v>3961.26</v>
      </c>
      <c r="M4200" s="17">
        <v>3961.26</v>
      </c>
      <c r="N4200" s="17">
        <v>3961.26</v>
      </c>
    </row>
    <row r="4201" spans="2:14">
      <c r="B4201" s="15" t="s">
        <v>1368</v>
      </c>
      <c r="C4201" s="16">
        <v>39791</v>
      </c>
      <c r="D4201" s="15">
        <v>2008</v>
      </c>
      <c r="E4201" s="15"/>
      <c r="F4201" s="15" t="s">
        <v>961</v>
      </c>
      <c r="G4201" s="17"/>
      <c r="H4201" s="17"/>
      <c r="I4201" s="17"/>
      <c r="J4201" s="17"/>
      <c r="K4201" s="17"/>
      <c r="L4201" s="17">
        <v>0</v>
      </c>
      <c r="M4201" s="17">
        <v>0</v>
      </c>
      <c r="N4201" s="17">
        <v>0</v>
      </c>
    </row>
    <row r="4202" spans="2:14">
      <c r="B4202" s="15" t="s">
        <v>1368</v>
      </c>
      <c r="C4202" s="16">
        <v>39791</v>
      </c>
      <c r="D4202" s="15">
        <v>2008</v>
      </c>
      <c r="E4202" s="15"/>
      <c r="F4202" s="15" t="s">
        <v>962</v>
      </c>
      <c r="G4202" s="17"/>
      <c r="H4202" s="17"/>
      <c r="I4202" s="17"/>
      <c r="J4202" s="17"/>
      <c r="K4202" s="17"/>
      <c r="L4202" s="17">
        <v>0</v>
      </c>
      <c r="M4202" s="17">
        <v>0</v>
      </c>
      <c r="N4202" s="17">
        <v>0</v>
      </c>
    </row>
    <row r="4203" spans="2:14">
      <c r="B4203" s="15" t="s">
        <v>1368</v>
      </c>
      <c r="C4203" s="16">
        <v>39791</v>
      </c>
      <c r="D4203" s="15">
        <v>2008</v>
      </c>
      <c r="E4203" s="15"/>
      <c r="F4203" s="15" t="s">
        <v>963</v>
      </c>
      <c r="G4203" s="17"/>
      <c r="H4203" s="17"/>
      <c r="I4203" s="17"/>
      <c r="J4203" s="17"/>
      <c r="K4203" s="17"/>
      <c r="L4203" s="17">
        <v>2829.89</v>
      </c>
      <c r="M4203" s="17">
        <v>2829.89</v>
      </c>
      <c r="N4203" s="17">
        <v>2829.89</v>
      </c>
    </row>
    <row r="4204" spans="2:14">
      <c r="B4204" s="15" t="s">
        <v>1369</v>
      </c>
      <c r="C4204" s="16">
        <v>39786</v>
      </c>
      <c r="D4204" s="15">
        <v>2008</v>
      </c>
      <c r="E4204" s="15"/>
      <c r="F4204" s="15" t="s">
        <v>961</v>
      </c>
      <c r="G4204" s="17"/>
      <c r="H4204" s="17"/>
      <c r="I4204" s="17"/>
      <c r="J4204" s="17"/>
      <c r="K4204" s="17">
        <v>0</v>
      </c>
      <c r="L4204" s="17">
        <v>1914.99</v>
      </c>
      <c r="M4204" s="17">
        <v>1914.99</v>
      </c>
      <c r="N4204" s="17">
        <v>1914.99</v>
      </c>
    </row>
    <row r="4205" spans="2:14">
      <c r="B4205" s="15" t="s">
        <v>1369</v>
      </c>
      <c r="C4205" s="16">
        <v>39786</v>
      </c>
      <c r="D4205" s="15">
        <v>2008</v>
      </c>
      <c r="E4205" s="15"/>
      <c r="F4205" s="15" t="s">
        <v>962</v>
      </c>
      <c r="G4205" s="17"/>
      <c r="H4205" s="17"/>
      <c r="I4205" s="17"/>
      <c r="J4205" s="17"/>
      <c r="K4205" s="17">
        <v>1914.99</v>
      </c>
      <c r="L4205" s="17">
        <v>0</v>
      </c>
      <c r="M4205" s="17">
        <v>0</v>
      </c>
      <c r="N4205" s="17">
        <v>0</v>
      </c>
    </row>
    <row r="4206" spans="2:14">
      <c r="B4206" s="15" t="s">
        <v>1369</v>
      </c>
      <c r="C4206" s="16">
        <v>39786</v>
      </c>
      <c r="D4206" s="15">
        <v>2008</v>
      </c>
      <c r="E4206" s="15"/>
      <c r="F4206" s="15" t="s">
        <v>963</v>
      </c>
      <c r="G4206" s="17"/>
      <c r="H4206" s="17"/>
      <c r="I4206" s="17"/>
      <c r="J4206" s="17"/>
      <c r="K4206" s="17">
        <v>1914.99</v>
      </c>
      <c r="L4206" s="17">
        <v>1914.99</v>
      </c>
      <c r="M4206" s="17">
        <v>1914.99</v>
      </c>
      <c r="N4206" s="17">
        <v>1914.99</v>
      </c>
    </row>
    <row r="4207" spans="2:14">
      <c r="B4207" s="15" t="s">
        <v>1370</v>
      </c>
      <c r="C4207" s="16">
        <v>39797</v>
      </c>
      <c r="D4207" s="15">
        <v>2008</v>
      </c>
      <c r="E4207" s="15"/>
      <c r="F4207" s="15" t="s">
        <v>961</v>
      </c>
      <c r="G4207" s="17"/>
      <c r="H4207" s="17"/>
      <c r="I4207" s="17"/>
      <c r="J4207" s="17"/>
      <c r="K4207" s="17"/>
      <c r="L4207" s="17">
        <v>0</v>
      </c>
      <c r="M4207" s="17">
        <v>0</v>
      </c>
      <c r="N4207" s="17">
        <v>0</v>
      </c>
    </row>
    <row r="4208" spans="2:14">
      <c r="B4208" s="15" t="s">
        <v>1370</v>
      </c>
      <c r="C4208" s="16">
        <v>39797</v>
      </c>
      <c r="D4208" s="15">
        <v>2008</v>
      </c>
      <c r="E4208" s="15"/>
      <c r="F4208" s="15" t="s">
        <v>962</v>
      </c>
      <c r="G4208" s="17"/>
      <c r="H4208" s="17"/>
      <c r="I4208" s="17"/>
      <c r="J4208" s="17"/>
      <c r="K4208" s="17"/>
      <c r="L4208" s="17">
        <v>0</v>
      </c>
      <c r="M4208" s="17">
        <v>0</v>
      </c>
      <c r="N4208" s="17">
        <v>0</v>
      </c>
    </row>
    <row r="4209" spans="2:14">
      <c r="B4209" s="15" t="s">
        <v>1370</v>
      </c>
      <c r="C4209" s="16">
        <v>39797</v>
      </c>
      <c r="D4209" s="15">
        <v>2008</v>
      </c>
      <c r="E4209" s="15"/>
      <c r="F4209" s="15" t="s">
        <v>963</v>
      </c>
      <c r="G4209" s="17"/>
      <c r="H4209" s="17"/>
      <c r="I4209" s="17"/>
      <c r="J4209" s="17"/>
      <c r="K4209" s="17"/>
      <c r="L4209" s="17">
        <v>3938.96</v>
      </c>
      <c r="M4209" s="17">
        <v>3938.96</v>
      </c>
      <c r="N4209" s="17">
        <v>3938.96</v>
      </c>
    </row>
    <row r="4210" spans="2:14">
      <c r="B4210" s="15" t="s">
        <v>1371</v>
      </c>
      <c r="C4210" s="16">
        <v>39773</v>
      </c>
      <c r="D4210" s="15">
        <v>2008</v>
      </c>
      <c r="E4210" s="15"/>
      <c r="F4210" s="15" t="s">
        <v>961</v>
      </c>
      <c r="G4210" s="17"/>
      <c r="H4210" s="17"/>
      <c r="I4210" s="17"/>
      <c r="J4210" s="17"/>
      <c r="K4210" s="17">
        <v>0</v>
      </c>
      <c r="L4210" s="17">
        <v>724.06</v>
      </c>
      <c r="M4210" s="17">
        <v>724.06</v>
      </c>
      <c r="N4210" s="17">
        <v>724.06</v>
      </c>
    </row>
    <row r="4211" spans="2:14">
      <c r="B4211" s="15" t="s">
        <v>1371</v>
      </c>
      <c r="C4211" s="16">
        <v>39773</v>
      </c>
      <c r="D4211" s="15">
        <v>2008</v>
      </c>
      <c r="E4211" s="15"/>
      <c r="F4211" s="15" t="s">
        <v>962</v>
      </c>
      <c r="G4211" s="17"/>
      <c r="H4211" s="17"/>
      <c r="I4211" s="17"/>
      <c r="J4211" s="17"/>
      <c r="K4211" s="17">
        <v>547.16999999999996</v>
      </c>
      <c r="L4211" s="17">
        <v>0</v>
      </c>
      <c r="M4211" s="17">
        <v>0</v>
      </c>
      <c r="N4211" s="17">
        <v>0</v>
      </c>
    </row>
    <row r="4212" spans="2:14">
      <c r="B4212" s="15" t="s">
        <v>1371</v>
      </c>
      <c r="C4212" s="16">
        <v>39773</v>
      </c>
      <c r="D4212" s="15">
        <v>2008</v>
      </c>
      <c r="E4212" s="15"/>
      <c r="F4212" s="15" t="s">
        <v>963</v>
      </c>
      <c r="G4212" s="17"/>
      <c r="H4212" s="17"/>
      <c r="I4212" s="17"/>
      <c r="J4212" s="17"/>
      <c r="K4212" s="17">
        <v>547.16999999999996</v>
      </c>
      <c r="L4212" s="17">
        <v>724.06</v>
      </c>
      <c r="M4212" s="17">
        <v>724.06</v>
      </c>
      <c r="N4212" s="17">
        <v>724.06</v>
      </c>
    </row>
    <row r="4213" spans="2:14">
      <c r="B4213" s="15" t="s">
        <v>1372</v>
      </c>
      <c r="C4213" s="16">
        <v>39802</v>
      </c>
      <c r="D4213" s="15">
        <v>2008</v>
      </c>
      <c r="E4213" s="15"/>
      <c r="F4213" s="15" t="s">
        <v>961</v>
      </c>
      <c r="G4213" s="17"/>
      <c r="H4213" s="17"/>
      <c r="I4213" s="17"/>
      <c r="J4213" s="17"/>
      <c r="K4213" s="17"/>
      <c r="L4213" s="17">
        <v>0</v>
      </c>
      <c r="M4213" s="17">
        <v>0</v>
      </c>
      <c r="N4213" s="17">
        <v>0</v>
      </c>
    </row>
    <row r="4214" spans="2:14">
      <c r="B4214" s="15" t="s">
        <v>1372</v>
      </c>
      <c r="C4214" s="16">
        <v>39802</v>
      </c>
      <c r="D4214" s="15">
        <v>2008</v>
      </c>
      <c r="E4214" s="15"/>
      <c r="F4214" s="15" t="s">
        <v>962</v>
      </c>
      <c r="G4214" s="17"/>
      <c r="H4214" s="17"/>
      <c r="I4214" s="17"/>
      <c r="J4214" s="17"/>
      <c r="K4214" s="17"/>
      <c r="L4214" s="17">
        <v>0</v>
      </c>
      <c r="M4214" s="17">
        <v>0</v>
      </c>
      <c r="N4214" s="17">
        <v>0</v>
      </c>
    </row>
    <row r="4215" spans="2:14">
      <c r="B4215" s="15" t="s">
        <v>1372</v>
      </c>
      <c r="C4215" s="16">
        <v>39802</v>
      </c>
      <c r="D4215" s="15">
        <v>2008</v>
      </c>
      <c r="E4215" s="15"/>
      <c r="F4215" s="15" t="s">
        <v>963</v>
      </c>
      <c r="G4215" s="17"/>
      <c r="H4215" s="17"/>
      <c r="I4215" s="17"/>
      <c r="J4215" s="17"/>
      <c r="K4215" s="17"/>
      <c r="L4215" s="17">
        <v>3396.64</v>
      </c>
      <c r="M4215" s="17">
        <v>3396.64</v>
      </c>
      <c r="N4215" s="17">
        <v>3396.64</v>
      </c>
    </row>
    <row r="4216" spans="2:14">
      <c r="B4216" s="15" t="s">
        <v>1373</v>
      </c>
      <c r="C4216" s="16">
        <v>39800</v>
      </c>
      <c r="D4216" s="15">
        <v>2008</v>
      </c>
      <c r="E4216" s="15"/>
      <c r="F4216" s="15" t="s">
        <v>961</v>
      </c>
      <c r="G4216" s="17"/>
      <c r="H4216" s="17"/>
      <c r="I4216" s="17"/>
      <c r="J4216" s="17"/>
      <c r="K4216" s="17"/>
      <c r="L4216" s="17">
        <v>0</v>
      </c>
      <c r="M4216" s="17">
        <v>0</v>
      </c>
      <c r="N4216" s="17">
        <v>0</v>
      </c>
    </row>
    <row r="4217" spans="2:14">
      <c r="B4217" s="15" t="s">
        <v>1373</v>
      </c>
      <c r="C4217" s="16">
        <v>39800</v>
      </c>
      <c r="D4217" s="15">
        <v>2008</v>
      </c>
      <c r="E4217" s="15"/>
      <c r="F4217" s="15" t="s">
        <v>962</v>
      </c>
      <c r="G4217" s="17"/>
      <c r="H4217" s="17"/>
      <c r="I4217" s="17"/>
      <c r="J4217" s="17"/>
      <c r="K4217" s="17"/>
      <c r="L4217" s="17">
        <v>712500</v>
      </c>
      <c r="M4217" s="17">
        <v>712500</v>
      </c>
      <c r="N4217" s="17">
        <v>712500</v>
      </c>
    </row>
    <row r="4218" spans="2:14">
      <c r="B4218" s="15" t="s">
        <v>1373</v>
      </c>
      <c r="C4218" s="16">
        <v>39800</v>
      </c>
      <c r="D4218" s="15">
        <v>2008</v>
      </c>
      <c r="E4218" s="15"/>
      <c r="F4218" s="15" t="s">
        <v>963</v>
      </c>
      <c r="G4218" s="17"/>
      <c r="H4218" s="17"/>
      <c r="I4218" s="17"/>
      <c r="J4218" s="17"/>
      <c r="K4218" s="17"/>
      <c r="L4218" s="17">
        <v>712885.89</v>
      </c>
      <c r="M4218" s="17">
        <v>712885.89</v>
      </c>
      <c r="N4218" s="17">
        <v>712885.89</v>
      </c>
    </row>
    <row r="4219" spans="2:14">
      <c r="B4219" s="15" t="s">
        <v>1374</v>
      </c>
      <c r="C4219" s="16">
        <v>39451</v>
      </c>
      <c r="D4219" s="15">
        <v>2008</v>
      </c>
      <c r="E4219" s="15"/>
      <c r="F4219" s="15" t="s">
        <v>961</v>
      </c>
      <c r="G4219" s="17"/>
      <c r="H4219" s="17"/>
      <c r="I4219" s="17"/>
      <c r="J4219" s="17"/>
      <c r="K4219" s="17">
        <v>0</v>
      </c>
      <c r="L4219" s="17">
        <v>2694.71</v>
      </c>
      <c r="M4219" s="17">
        <v>2694.71</v>
      </c>
      <c r="N4219" s="17">
        <v>2694.71</v>
      </c>
    </row>
    <row r="4220" spans="2:14">
      <c r="B4220" s="15" t="s">
        <v>1374</v>
      </c>
      <c r="C4220" s="16">
        <v>39451</v>
      </c>
      <c r="D4220" s="15">
        <v>2008</v>
      </c>
      <c r="E4220" s="15"/>
      <c r="F4220" s="15" t="s">
        <v>962</v>
      </c>
      <c r="G4220" s="17"/>
      <c r="H4220" s="17"/>
      <c r="I4220" s="17"/>
      <c r="J4220" s="17"/>
      <c r="K4220" s="17">
        <v>3955.2</v>
      </c>
      <c r="L4220" s="17">
        <v>0.01</v>
      </c>
      <c r="M4220" s="17">
        <v>0.01</v>
      </c>
      <c r="N4220" s="17">
        <v>0.01</v>
      </c>
    </row>
    <row r="4221" spans="2:14">
      <c r="B4221" s="15" t="s">
        <v>1374</v>
      </c>
      <c r="C4221" s="16">
        <v>39451</v>
      </c>
      <c r="D4221" s="15">
        <v>2008</v>
      </c>
      <c r="E4221" s="15"/>
      <c r="F4221" s="15" t="s">
        <v>963</v>
      </c>
      <c r="G4221" s="17"/>
      <c r="H4221" s="17"/>
      <c r="I4221" s="17"/>
      <c r="J4221" s="17"/>
      <c r="K4221" s="17">
        <v>3955.2</v>
      </c>
      <c r="L4221" s="17">
        <v>2694.72</v>
      </c>
      <c r="M4221" s="17">
        <v>2694.72</v>
      </c>
      <c r="N4221" s="17">
        <v>2694.72</v>
      </c>
    </row>
    <row r="4222" spans="2:14">
      <c r="B4222" s="15" t="s">
        <v>1375</v>
      </c>
      <c r="C4222" s="16">
        <v>39416</v>
      </c>
      <c r="D4222" s="15">
        <v>2007</v>
      </c>
      <c r="E4222" s="15"/>
      <c r="F4222" s="15" t="s">
        <v>961</v>
      </c>
      <c r="G4222" s="17"/>
      <c r="H4222" s="17"/>
      <c r="I4222" s="17"/>
      <c r="J4222" s="17"/>
      <c r="K4222" s="17">
        <v>0</v>
      </c>
      <c r="L4222" s="17">
        <v>1724.92</v>
      </c>
      <c r="M4222" s="17">
        <v>1724.92</v>
      </c>
      <c r="N4222" s="17">
        <v>1724.92</v>
      </c>
    </row>
    <row r="4223" spans="2:14">
      <c r="B4223" s="15" t="s">
        <v>1375</v>
      </c>
      <c r="C4223" s="16">
        <v>39416</v>
      </c>
      <c r="D4223" s="15">
        <v>2007</v>
      </c>
      <c r="E4223" s="15"/>
      <c r="F4223" s="15" t="s">
        <v>962</v>
      </c>
      <c r="G4223" s="17"/>
      <c r="H4223" s="17"/>
      <c r="I4223" s="17"/>
      <c r="J4223" s="17"/>
      <c r="K4223" s="17">
        <v>1724.92</v>
      </c>
      <c r="L4223" s="17">
        <v>0</v>
      </c>
      <c r="M4223" s="17">
        <v>0</v>
      </c>
      <c r="N4223" s="17">
        <v>0</v>
      </c>
    </row>
    <row r="4224" spans="2:14">
      <c r="B4224" s="15" t="s">
        <v>1375</v>
      </c>
      <c r="C4224" s="16">
        <v>39416</v>
      </c>
      <c r="D4224" s="15">
        <v>2007</v>
      </c>
      <c r="E4224" s="15"/>
      <c r="F4224" s="15" t="s">
        <v>963</v>
      </c>
      <c r="G4224" s="17"/>
      <c r="H4224" s="17"/>
      <c r="I4224" s="17"/>
      <c r="J4224" s="17"/>
      <c r="K4224" s="17">
        <v>1724.92</v>
      </c>
      <c r="L4224" s="17">
        <v>1724.92</v>
      </c>
      <c r="M4224" s="17">
        <v>1724.92</v>
      </c>
      <c r="N4224" s="17">
        <v>1724.92</v>
      </c>
    </row>
    <row r="4225" spans="2:14">
      <c r="B4225" s="15" t="s">
        <v>1376</v>
      </c>
      <c r="C4225" s="16">
        <v>39792</v>
      </c>
      <c r="D4225" s="15">
        <v>2008</v>
      </c>
      <c r="E4225" s="15"/>
      <c r="F4225" s="15" t="s">
        <v>961</v>
      </c>
      <c r="G4225" s="17"/>
      <c r="H4225" s="17"/>
      <c r="I4225" s="17"/>
      <c r="J4225" s="17"/>
      <c r="K4225" s="17">
        <v>0</v>
      </c>
      <c r="L4225" s="17">
        <v>1017.38</v>
      </c>
      <c r="M4225" s="17">
        <v>1017.38</v>
      </c>
      <c r="N4225" s="17">
        <v>1017.38</v>
      </c>
    </row>
    <row r="4226" spans="2:14">
      <c r="B4226" s="15" t="s">
        <v>1376</v>
      </c>
      <c r="C4226" s="16">
        <v>39792</v>
      </c>
      <c r="D4226" s="15">
        <v>2008</v>
      </c>
      <c r="E4226" s="15"/>
      <c r="F4226" s="15" t="s">
        <v>962</v>
      </c>
      <c r="G4226" s="17"/>
      <c r="H4226" s="17"/>
      <c r="I4226" s="17"/>
      <c r="J4226" s="17"/>
      <c r="K4226" s="17">
        <v>1170.92</v>
      </c>
      <c r="L4226" s="17">
        <v>0.01</v>
      </c>
      <c r="M4226" s="17">
        <v>0.01</v>
      </c>
      <c r="N4226" s="17">
        <v>0.01</v>
      </c>
    </row>
    <row r="4227" spans="2:14">
      <c r="B4227" s="15" t="s">
        <v>1376</v>
      </c>
      <c r="C4227" s="16">
        <v>39792</v>
      </c>
      <c r="D4227" s="15">
        <v>2008</v>
      </c>
      <c r="E4227" s="15"/>
      <c r="F4227" s="15" t="s">
        <v>963</v>
      </c>
      <c r="G4227" s="17"/>
      <c r="H4227" s="17"/>
      <c r="I4227" s="17"/>
      <c r="J4227" s="17"/>
      <c r="K4227" s="17">
        <v>1170.92</v>
      </c>
      <c r="L4227" s="17">
        <v>1017.39</v>
      </c>
      <c r="M4227" s="17">
        <v>1017.39</v>
      </c>
      <c r="N4227" s="17">
        <v>1017.39</v>
      </c>
    </row>
    <row r="4228" spans="2:14">
      <c r="B4228" s="15" t="s">
        <v>1377</v>
      </c>
      <c r="C4228" s="16">
        <v>39808</v>
      </c>
      <c r="D4228" s="15">
        <v>2008</v>
      </c>
      <c r="E4228" s="15"/>
      <c r="F4228" s="15" t="s">
        <v>961</v>
      </c>
      <c r="G4228" s="17"/>
      <c r="H4228" s="17"/>
      <c r="I4228" s="17"/>
      <c r="J4228" s="17"/>
      <c r="K4228" s="17"/>
      <c r="L4228" s="17">
        <v>0</v>
      </c>
      <c r="M4228" s="17">
        <v>0</v>
      </c>
      <c r="N4228" s="17">
        <v>0</v>
      </c>
    </row>
    <row r="4229" spans="2:14">
      <c r="B4229" s="15" t="s">
        <v>1377</v>
      </c>
      <c r="C4229" s="16">
        <v>39808</v>
      </c>
      <c r="D4229" s="15">
        <v>2008</v>
      </c>
      <c r="E4229" s="15"/>
      <c r="F4229" s="15" t="s">
        <v>962</v>
      </c>
      <c r="G4229" s="17"/>
      <c r="H4229" s="17"/>
      <c r="I4229" s="17"/>
      <c r="J4229" s="17"/>
      <c r="K4229" s="17"/>
      <c r="L4229" s="17">
        <v>0</v>
      </c>
      <c r="M4229" s="17">
        <v>0</v>
      </c>
      <c r="N4229" s="17">
        <v>0</v>
      </c>
    </row>
    <row r="4230" spans="2:14">
      <c r="B4230" s="15" t="s">
        <v>1377</v>
      </c>
      <c r="C4230" s="16">
        <v>39808</v>
      </c>
      <c r="D4230" s="15">
        <v>2008</v>
      </c>
      <c r="E4230" s="15"/>
      <c r="F4230" s="15" t="s">
        <v>963</v>
      </c>
      <c r="G4230" s="17"/>
      <c r="H4230" s="17"/>
      <c r="I4230" s="17"/>
      <c r="J4230" s="17"/>
      <c r="K4230" s="17"/>
      <c r="L4230" s="17">
        <v>0</v>
      </c>
      <c r="M4230" s="17">
        <v>21079.65</v>
      </c>
      <c r="N4230" s="17">
        <v>21079.65</v>
      </c>
    </row>
    <row r="4231" spans="2:14">
      <c r="B4231" s="15" t="s">
        <v>1378</v>
      </c>
      <c r="C4231" s="16">
        <v>39811</v>
      </c>
      <c r="D4231" s="15">
        <v>2008</v>
      </c>
      <c r="E4231" s="15"/>
      <c r="F4231" s="15" t="s">
        <v>961</v>
      </c>
      <c r="G4231" s="17"/>
      <c r="H4231" s="17"/>
      <c r="I4231" s="17"/>
      <c r="J4231" s="17"/>
      <c r="K4231" s="17"/>
      <c r="L4231" s="17">
        <v>0</v>
      </c>
      <c r="M4231" s="17">
        <v>0</v>
      </c>
      <c r="N4231" s="17">
        <v>0</v>
      </c>
    </row>
    <row r="4232" spans="2:14">
      <c r="B4232" s="15" t="s">
        <v>1378</v>
      </c>
      <c r="C4232" s="16">
        <v>39811</v>
      </c>
      <c r="D4232" s="15">
        <v>2008</v>
      </c>
      <c r="E4232" s="15"/>
      <c r="F4232" s="15" t="s">
        <v>962</v>
      </c>
      <c r="G4232" s="17"/>
      <c r="H4232" s="17"/>
      <c r="I4232" s="17"/>
      <c r="J4232" s="17"/>
      <c r="K4232" s="17"/>
      <c r="L4232" s="17">
        <v>0</v>
      </c>
      <c r="M4232" s="17">
        <v>0</v>
      </c>
      <c r="N4232" s="17">
        <v>0</v>
      </c>
    </row>
    <row r="4233" spans="2:14">
      <c r="B4233" s="15" t="s">
        <v>1378</v>
      </c>
      <c r="C4233" s="16">
        <v>39811</v>
      </c>
      <c r="D4233" s="15">
        <v>2008</v>
      </c>
      <c r="E4233" s="15"/>
      <c r="F4233" s="15" t="s">
        <v>963</v>
      </c>
      <c r="G4233" s="17"/>
      <c r="H4233" s="17"/>
      <c r="I4233" s="17"/>
      <c r="J4233" s="17"/>
      <c r="K4233" s="17"/>
      <c r="L4233" s="17">
        <v>2656.69</v>
      </c>
      <c r="M4233" s="17">
        <v>2656.69</v>
      </c>
      <c r="N4233" s="17">
        <v>2656.69</v>
      </c>
    </row>
    <row r="4234" spans="2:14">
      <c r="B4234" s="15" t="s">
        <v>1379</v>
      </c>
      <c r="C4234" s="16">
        <v>39799</v>
      </c>
      <c r="D4234" s="15">
        <v>2008</v>
      </c>
      <c r="E4234" s="15"/>
      <c r="F4234" s="15" t="s">
        <v>961</v>
      </c>
      <c r="G4234" s="17"/>
      <c r="H4234" s="17"/>
      <c r="I4234" s="17"/>
      <c r="J4234" s="17"/>
      <c r="K4234" s="17"/>
      <c r="L4234" s="17">
        <v>0</v>
      </c>
      <c r="M4234" s="17">
        <v>0</v>
      </c>
      <c r="N4234" s="17">
        <v>0</v>
      </c>
    </row>
    <row r="4235" spans="2:14">
      <c r="B4235" s="15" t="s">
        <v>1379</v>
      </c>
      <c r="C4235" s="16">
        <v>39799</v>
      </c>
      <c r="D4235" s="15">
        <v>2008</v>
      </c>
      <c r="E4235" s="15"/>
      <c r="F4235" s="15" t="s">
        <v>962</v>
      </c>
      <c r="G4235" s="17"/>
      <c r="H4235" s="17"/>
      <c r="I4235" s="17"/>
      <c r="J4235" s="17"/>
      <c r="K4235" s="17"/>
      <c r="L4235" s="17">
        <v>0</v>
      </c>
      <c r="M4235" s="17">
        <v>0</v>
      </c>
      <c r="N4235" s="17">
        <v>0</v>
      </c>
    </row>
    <row r="4236" spans="2:14">
      <c r="B4236" s="15" t="s">
        <v>1379</v>
      </c>
      <c r="C4236" s="16">
        <v>39799</v>
      </c>
      <c r="D4236" s="15">
        <v>2008</v>
      </c>
      <c r="E4236" s="15"/>
      <c r="F4236" s="15" t="s">
        <v>963</v>
      </c>
      <c r="G4236" s="17"/>
      <c r="H4236" s="17"/>
      <c r="I4236" s="17"/>
      <c r="J4236" s="17"/>
      <c r="K4236" s="17"/>
      <c r="L4236" s="17">
        <v>3286.84</v>
      </c>
      <c r="M4236" s="17">
        <v>3286.84</v>
      </c>
      <c r="N4236" s="17">
        <v>3286.84</v>
      </c>
    </row>
    <row r="4237" spans="2:14">
      <c r="B4237" s="15" t="s">
        <v>1380</v>
      </c>
      <c r="C4237" s="16">
        <v>39804</v>
      </c>
      <c r="D4237" s="15">
        <v>2008</v>
      </c>
      <c r="E4237" s="15"/>
      <c r="F4237" s="15" t="s">
        <v>961</v>
      </c>
      <c r="G4237" s="17"/>
      <c r="H4237" s="17"/>
      <c r="I4237" s="17"/>
      <c r="J4237" s="17"/>
      <c r="K4237" s="17"/>
      <c r="L4237" s="17">
        <v>0</v>
      </c>
      <c r="M4237" s="17">
        <v>0</v>
      </c>
      <c r="N4237" s="17">
        <v>0</v>
      </c>
    </row>
    <row r="4238" spans="2:14">
      <c r="B4238" s="15" t="s">
        <v>1380</v>
      </c>
      <c r="C4238" s="16">
        <v>39804</v>
      </c>
      <c r="D4238" s="15">
        <v>2008</v>
      </c>
      <c r="E4238" s="15"/>
      <c r="F4238" s="15" t="s">
        <v>962</v>
      </c>
      <c r="G4238" s="17"/>
      <c r="H4238" s="17"/>
      <c r="I4238" s="17"/>
      <c r="J4238" s="17"/>
      <c r="K4238" s="17"/>
      <c r="L4238" s="17">
        <v>0</v>
      </c>
      <c r="M4238" s="17">
        <v>0</v>
      </c>
      <c r="N4238" s="17">
        <v>0</v>
      </c>
    </row>
    <row r="4239" spans="2:14">
      <c r="B4239" s="15" t="s">
        <v>1380</v>
      </c>
      <c r="C4239" s="16">
        <v>39804</v>
      </c>
      <c r="D4239" s="15">
        <v>2008</v>
      </c>
      <c r="E4239" s="15"/>
      <c r="F4239" s="15" t="s">
        <v>963</v>
      </c>
      <c r="G4239" s="17"/>
      <c r="H4239" s="17"/>
      <c r="I4239" s="17"/>
      <c r="J4239" s="17"/>
      <c r="K4239" s="17"/>
      <c r="L4239" s="17">
        <v>5357.83</v>
      </c>
      <c r="M4239" s="17">
        <v>6269.86</v>
      </c>
      <c r="N4239" s="17">
        <v>6269.86</v>
      </c>
    </row>
    <row r="4240" spans="2:14">
      <c r="B4240" s="15" t="s">
        <v>1381</v>
      </c>
      <c r="C4240" s="16">
        <v>39799</v>
      </c>
      <c r="D4240" s="15">
        <v>2008</v>
      </c>
      <c r="E4240" s="15"/>
      <c r="F4240" s="15" t="s">
        <v>961</v>
      </c>
      <c r="G4240" s="17"/>
      <c r="H4240" s="17"/>
      <c r="I4240" s="17"/>
      <c r="J4240" s="17"/>
      <c r="K4240" s="17">
        <v>0</v>
      </c>
      <c r="L4240" s="17">
        <v>1843.49</v>
      </c>
      <c r="M4240" s="17">
        <v>1843.49</v>
      </c>
      <c r="N4240" s="17">
        <v>1843.49</v>
      </c>
    </row>
    <row r="4241" spans="2:14">
      <c r="B4241" s="15" t="s">
        <v>1381</v>
      </c>
      <c r="C4241" s="16">
        <v>39799</v>
      </c>
      <c r="D4241" s="15">
        <v>2008</v>
      </c>
      <c r="E4241" s="15"/>
      <c r="F4241" s="15" t="s">
        <v>962</v>
      </c>
      <c r="G4241" s="17"/>
      <c r="H4241" s="17"/>
      <c r="I4241" s="17"/>
      <c r="J4241" s="17"/>
      <c r="K4241" s="17">
        <v>1642.78</v>
      </c>
      <c r="L4241" s="17">
        <v>0</v>
      </c>
      <c r="M4241" s="17">
        <v>0</v>
      </c>
      <c r="N4241" s="17">
        <v>0</v>
      </c>
    </row>
    <row r="4242" spans="2:14">
      <c r="B4242" s="15" t="s">
        <v>1381</v>
      </c>
      <c r="C4242" s="16">
        <v>39799</v>
      </c>
      <c r="D4242" s="15">
        <v>2008</v>
      </c>
      <c r="E4242" s="15"/>
      <c r="F4242" s="15" t="s">
        <v>963</v>
      </c>
      <c r="G4242" s="17"/>
      <c r="H4242" s="17"/>
      <c r="I4242" s="17"/>
      <c r="J4242" s="17"/>
      <c r="K4242" s="17">
        <v>1642.78</v>
      </c>
      <c r="L4242" s="17">
        <v>1843.49</v>
      </c>
      <c r="M4242" s="17">
        <v>1843.49</v>
      </c>
      <c r="N4242" s="17">
        <v>1843.49</v>
      </c>
    </row>
    <row r="4243" spans="2:14">
      <c r="B4243" s="15" t="s">
        <v>1382</v>
      </c>
      <c r="C4243" s="16">
        <v>39736</v>
      </c>
      <c r="D4243" s="15">
        <v>2008</v>
      </c>
      <c r="E4243" s="15"/>
      <c r="F4243" s="15" t="s">
        <v>961</v>
      </c>
      <c r="G4243" s="17"/>
      <c r="H4243" s="17"/>
      <c r="I4243" s="17"/>
      <c r="J4243" s="17"/>
      <c r="K4243" s="17">
        <v>0</v>
      </c>
      <c r="L4243" s="17">
        <v>1843.49</v>
      </c>
      <c r="M4243" s="17">
        <v>1843.49</v>
      </c>
      <c r="N4243" s="17">
        <v>1843.49</v>
      </c>
    </row>
    <row r="4244" spans="2:14">
      <c r="B4244" s="15" t="s">
        <v>1382</v>
      </c>
      <c r="C4244" s="16">
        <v>39736</v>
      </c>
      <c r="D4244" s="15">
        <v>2008</v>
      </c>
      <c r="E4244" s="15"/>
      <c r="F4244" s="15" t="s">
        <v>962</v>
      </c>
      <c r="G4244" s="17"/>
      <c r="H4244" s="17"/>
      <c r="I4244" s="17"/>
      <c r="J4244" s="17"/>
      <c r="K4244" s="17">
        <v>2200.91</v>
      </c>
      <c r="L4244" s="17">
        <v>0</v>
      </c>
      <c r="M4244" s="17">
        <v>0</v>
      </c>
      <c r="N4244" s="17">
        <v>0</v>
      </c>
    </row>
    <row r="4245" spans="2:14">
      <c r="B4245" s="15" t="s">
        <v>1382</v>
      </c>
      <c r="C4245" s="16">
        <v>39736</v>
      </c>
      <c r="D4245" s="15">
        <v>2008</v>
      </c>
      <c r="E4245" s="15"/>
      <c r="F4245" s="15" t="s">
        <v>963</v>
      </c>
      <c r="G4245" s="17"/>
      <c r="H4245" s="17"/>
      <c r="I4245" s="17"/>
      <c r="J4245" s="17"/>
      <c r="K4245" s="17">
        <v>2200.91</v>
      </c>
      <c r="L4245" s="17">
        <v>1843.49</v>
      </c>
      <c r="M4245" s="17">
        <v>1843.49</v>
      </c>
      <c r="N4245" s="17">
        <v>1843.49</v>
      </c>
    </row>
    <row r="4246" spans="2:14">
      <c r="B4246" s="15" t="s">
        <v>1383</v>
      </c>
      <c r="C4246" s="16">
        <v>39703</v>
      </c>
      <c r="D4246" s="15">
        <v>2008</v>
      </c>
      <c r="E4246" s="15"/>
      <c r="F4246" s="15" t="s">
        <v>961</v>
      </c>
      <c r="G4246" s="17"/>
      <c r="H4246" s="17"/>
      <c r="I4246" s="17"/>
      <c r="J4246" s="17"/>
      <c r="K4246" s="17">
        <v>0</v>
      </c>
      <c r="L4246" s="17">
        <v>1118.21</v>
      </c>
      <c r="M4246" s="17">
        <v>1118.21</v>
      </c>
      <c r="N4246" s="17">
        <v>1118.21</v>
      </c>
    </row>
    <row r="4247" spans="2:14">
      <c r="B4247" s="15" t="s">
        <v>1383</v>
      </c>
      <c r="C4247" s="16">
        <v>39703</v>
      </c>
      <c r="D4247" s="15">
        <v>2008</v>
      </c>
      <c r="E4247" s="15"/>
      <c r="F4247" s="15" t="s">
        <v>962</v>
      </c>
      <c r="G4247" s="17"/>
      <c r="H4247" s="17"/>
      <c r="I4247" s="17"/>
      <c r="J4247" s="17"/>
      <c r="K4247" s="17">
        <v>1255.27</v>
      </c>
      <c r="L4247" s="17">
        <v>0</v>
      </c>
      <c r="M4247" s="17">
        <v>0</v>
      </c>
      <c r="N4247" s="17">
        <v>0</v>
      </c>
    </row>
    <row r="4248" spans="2:14">
      <c r="B4248" s="15" t="s">
        <v>1383</v>
      </c>
      <c r="C4248" s="16">
        <v>39703</v>
      </c>
      <c r="D4248" s="15">
        <v>2008</v>
      </c>
      <c r="E4248" s="15"/>
      <c r="F4248" s="15" t="s">
        <v>963</v>
      </c>
      <c r="G4248" s="17"/>
      <c r="H4248" s="17"/>
      <c r="I4248" s="17"/>
      <c r="J4248" s="17"/>
      <c r="K4248" s="17">
        <v>1255.27</v>
      </c>
      <c r="L4248" s="17">
        <v>1118.21</v>
      </c>
      <c r="M4248" s="17">
        <v>1118.21</v>
      </c>
      <c r="N4248" s="17">
        <v>1118.21</v>
      </c>
    </row>
    <row r="4249" spans="2:14">
      <c r="B4249" s="15" t="s">
        <v>1384</v>
      </c>
      <c r="C4249" s="16">
        <v>39668</v>
      </c>
      <c r="D4249" s="15">
        <v>2008</v>
      </c>
      <c r="E4249" s="15"/>
      <c r="F4249" s="15" t="s">
        <v>961</v>
      </c>
      <c r="G4249" s="17"/>
      <c r="H4249" s="17"/>
      <c r="I4249" s="17"/>
      <c r="J4249" s="17"/>
      <c r="K4249" s="17">
        <v>0</v>
      </c>
      <c r="L4249" s="17">
        <v>1843.39</v>
      </c>
      <c r="M4249" s="17">
        <v>1843.39</v>
      </c>
      <c r="N4249" s="17">
        <v>1843.39</v>
      </c>
    </row>
    <row r="4250" spans="2:14">
      <c r="B4250" s="15" t="s">
        <v>1384</v>
      </c>
      <c r="C4250" s="16">
        <v>39668</v>
      </c>
      <c r="D4250" s="15">
        <v>2008</v>
      </c>
      <c r="E4250" s="15"/>
      <c r="F4250" s="15" t="s">
        <v>962</v>
      </c>
      <c r="G4250" s="17"/>
      <c r="H4250" s="17"/>
      <c r="I4250" s="17"/>
      <c r="J4250" s="17"/>
      <c r="K4250" s="17">
        <v>1708.49</v>
      </c>
      <c r="L4250" s="17">
        <v>0.1</v>
      </c>
      <c r="M4250" s="17">
        <v>0.1</v>
      </c>
      <c r="N4250" s="17">
        <v>0.1</v>
      </c>
    </row>
    <row r="4251" spans="2:14">
      <c r="B4251" s="15" t="s">
        <v>1384</v>
      </c>
      <c r="C4251" s="16">
        <v>39668</v>
      </c>
      <c r="D4251" s="15">
        <v>2008</v>
      </c>
      <c r="E4251" s="15"/>
      <c r="F4251" s="15" t="s">
        <v>963</v>
      </c>
      <c r="G4251" s="17"/>
      <c r="H4251" s="17"/>
      <c r="I4251" s="17"/>
      <c r="J4251" s="17"/>
      <c r="K4251" s="17">
        <v>1708.49</v>
      </c>
      <c r="L4251" s="17">
        <v>1843.49</v>
      </c>
      <c r="M4251" s="17">
        <v>1843.49</v>
      </c>
      <c r="N4251" s="17">
        <v>1843.49</v>
      </c>
    </row>
    <row r="4252" spans="2:14">
      <c r="B4252" s="15" t="s">
        <v>1385</v>
      </c>
      <c r="C4252" s="16">
        <v>39794</v>
      </c>
      <c r="D4252" s="15">
        <v>2008</v>
      </c>
      <c r="E4252" s="15"/>
      <c r="F4252" s="15" t="s">
        <v>961</v>
      </c>
      <c r="G4252" s="17"/>
      <c r="H4252" s="17"/>
      <c r="I4252" s="17"/>
      <c r="J4252" s="17"/>
      <c r="K4252" s="17">
        <v>0</v>
      </c>
      <c r="L4252" s="17">
        <v>0</v>
      </c>
      <c r="M4252" s="17">
        <v>0</v>
      </c>
      <c r="N4252" s="17">
        <v>0</v>
      </c>
    </row>
    <row r="4253" spans="2:14">
      <c r="B4253" s="15" t="s">
        <v>1385</v>
      </c>
      <c r="C4253" s="16">
        <v>39794</v>
      </c>
      <c r="D4253" s="15">
        <v>2008</v>
      </c>
      <c r="E4253" s="15"/>
      <c r="F4253" s="15" t="s">
        <v>962</v>
      </c>
      <c r="G4253" s="17"/>
      <c r="H4253" s="17"/>
      <c r="I4253" s="17"/>
      <c r="J4253" s="17"/>
      <c r="K4253" s="17">
        <v>4180</v>
      </c>
      <c r="L4253" s="17">
        <v>0</v>
      </c>
      <c r="M4253" s="17">
        <v>0</v>
      </c>
      <c r="N4253" s="17">
        <v>0</v>
      </c>
    </row>
    <row r="4254" spans="2:14">
      <c r="B4254" s="15" t="s">
        <v>1385</v>
      </c>
      <c r="C4254" s="16">
        <v>39794</v>
      </c>
      <c r="D4254" s="15">
        <v>2008</v>
      </c>
      <c r="E4254" s="15"/>
      <c r="F4254" s="15" t="s">
        <v>963</v>
      </c>
      <c r="G4254" s="17"/>
      <c r="H4254" s="17"/>
      <c r="I4254" s="17"/>
      <c r="J4254" s="17"/>
      <c r="K4254" s="17">
        <v>4180</v>
      </c>
      <c r="L4254" s="17">
        <v>0</v>
      </c>
      <c r="M4254" s="17">
        <v>0</v>
      </c>
      <c r="N4254" s="17">
        <v>0</v>
      </c>
    </row>
    <row r="4255" spans="2:14">
      <c r="B4255" s="15" t="s">
        <v>1386</v>
      </c>
      <c r="C4255" s="16">
        <v>39772</v>
      </c>
      <c r="D4255" s="15">
        <v>2008</v>
      </c>
      <c r="E4255" s="15"/>
      <c r="F4255" s="15" t="s">
        <v>961</v>
      </c>
      <c r="G4255" s="17"/>
      <c r="H4255" s="17"/>
      <c r="I4255" s="17"/>
      <c r="J4255" s="17"/>
      <c r="K4255" s="17">
        <v>0</v>
      </c>
      <c r="L4255" s="17">
        <v>884.33</v>
      </c>
      <c r="M4255" s="17">
        <v>884.33</v>
      </c>
      <c r="N4255" s="17">
        <v>884.33</v>
      </c>
    </row>
    <row r="4256" spans="2:14">
      <c r="B4256" s="15" t="s">
        <v>1386</v>
      </c>
      <c r="C4256" s="16">
        <v>39772</v>
      </c>
      <c r="D4256" s="15">
        <v>2008</v>
      </c>
      <c r="E4256" s="15"/>
      <c r="F4256" s="15" t="s">
        <v>962</v>
      </c>
      <c r="G4256" s="17"/>
      <c r="H4256" s="17"/>
      <c r="I4256" s="17"/>
      <c r="J4256" s="17"/>
      <c r="K4256" s="17">
        <v>1713.71</v>
      </c>
      <c r="L4256" s="17">
        <v>0</v>
      </c>
      <c r="M4256" s="17">
        <v>0</v>
      </c>
      <c r="N4256" s="17">
        <v>0</v>
      </c>
    </row>
    <row r="4257" spans="2:14">
      <c r="B4257" s="15" t="s">
        <v>1386</v>
      </c>
      <c r="C4257" s="16">
        <v>39772</v>
      </c>
      <c r="D4257" s="15">
        <v>2008</v>
      </c>
      <c r="E4257" s="15"/>
      <c r="F4257" s="15" t="s">
        <v>963</v>
      </c>
      <c r="G4257" s="17"/>
      <c r="H4257" s="17"/>
      <c r="I4257" s="17"/>
      <c r="J4257" s="17"/>
      <c r="K4257" s="17">
        <v>1713.71</v>
      </c>
      <c r="L4257" s="17">
        <v>884.33</v>
      </c>
      <c r="M4257" s="17">
        <v>884.33</v>
      </c>
      <c r="N4257" s="17">
        <v>884.33</v>
      </c>
    </row>
    <row r="4258" spans="2:14">
      <c r="B4258" s="15" t="s">
        <v>1387</v>
      </c>
      <c r="C4258" s="16">
        <v>39808</v>
      </c>
      <c r="D4258" s="15">
        <v>2008</v>
      </c>
      <c r="E4258" s="15"/>
      <c r="F4258" s="15" t="s">
        <v>961</v>
      </c>
      <c r="G4258" s="17"/>
      <c r="H4258" s="17"/>
      <c r="I4258" s="17"/>
      <c r="J4258" s="17"/>
      <c r="K4258" s="17"/>
      <c r="L4258" s="17">
        <v>0</v>
      </c>
      <c r="M4258" s="17">
        <v>0</v>
      </c>
      <c r="N4258" s="17">
        <v>0</v>
      </c>
    </row>
    <row r="4259" spans="2:14">
      <c r="B4259" s="15" t="s">
        <v>1387</v>
      </c>
      <c r="C4259" s="16">
        <v>39808</v>
      </c>
      <c r="D4259" s="15">
        <v>2008</v>
      </c>
      <c r="E4259" s="15"/>
      <c r="F4259" s="15" t="s">
        <v>962</v>
      </c>
      <c r="G4259" s="17"/>
      <c r="H4259" s="17"/>
      <c r="I4259" s="17"/>
      <c r="J4259" s="17"/>
      <c r="K4259" s="17"/>
      <c r="L4259" s="17">
        <v>0</v>
      </c>
      <c r="M4259" s="17">
        <v>0</v>
      </c>
      <c r="N4259" s="17">
        <v>0</v>
      </c>
    </row>
    <row r="4260" spans="2:14">
      <c r="B4260" s="15" t="s">
        <v>1387</v>
      </c>
      <c r="C4260" s="16">
        <v>39808</v>
      </c>
      <c r="D4260" s="15">
        <v>2008</v>
      </c>
      <c r="E4260" s="15"/>
      <c r="F4260" s="15" t="s">
        <v>963</v>
      </c>
      <c r="G4260" s="17"/>
      <c r="H4260" s="17"/>
      <c r="I4260" s="17"/>
      <c r="J4260" s="17"/>
      <c r="K4260" s="17"/>
      <c r="L4260" s="17">
        <v>3691.68</v>
      </c>
      <c r="M4260" s="17">
        <v>3691.68</v>
      </c>
      <c r="N4260" s="17">
        <v>3691.68</v>
      </c>
    </row>
    <row r="4261" spans="2:14">
      <c r="B4261" s="15" t="s">
        <v>1388</v>
      </c>
      <c r="C4261" s="16">
        <v>39801</v>
      </c>
      <c r="D4261" s="15">
        <v>2008</v>
      </c>
      <c r="E4261" s="15"/>
      <c r="F4261" s="15" t="s">
        <v>961</v>
      </c>
      <c r="G4261" s="17"/>
      <c r="H4261" s="17"/>
      <c r="I4261" s="17"/>
      <c r="J4261" s="17"/>
      <c r="K4261" s="17"/>
      <c r="L4261" s="17">
        <v>709.75</v>
      </c>
      <c r="M4261" s="17">
        <v>709.75</v>
      </c>
      <c r="N4261" s="17">
        <v>709.75</v>
      </c>
    </row>
    <row r="4262" spans="2:14">
      <c r="B4262" s="15" t="s">
        <v>1388</v>
      </c>
      <c r="C4262" s="16">
        <v>39801</v>
      </c>
      <c r="D4262" s="15">
        <v>2008</v>
      </c>
      <c r="E4262" s="15"/>
      <c r="F4262" s="15" t="s">
        <v>962</v>
      </c>
      <c r="G4262" s="17"/>
      <c r="H4262" s="17"/>
      <c r="I4262" s="17"/>
      <c r="J4262" s="17"/>
      <c r="K4262" s="17"/>
      <c r="L4262" s="17">
        <v>0</v>
      </c>
      <c r="M4262" s="17">
        <v>0</v>
      </c>
      <c r="N4262" s="17">
        <v>0</v>
      </c>
    </row>
    <row r="4263" spans="2:14">
      <c r="B4263" s="15" t="s">
        <v>1388</v>
      </c>
      <c r="C4263" s="16">
        <v>39801</v>
      </c>
      <c r="D4263" s="15">
        <v>2008</v>
      </c>
      <c r="E4263" s="15"/>
      <c r="F4263" s="15" t="s">
        <v>963</v>
      </c>
      <c r="G4263" s="17"/>
      <c r="H4263" s="17"/>
      <c r="I4263" s="17"/>
      <c r="J4263" s="17"/>
      <c r="K4263" s="17"/>
      <c r="L4263" s="17">
        <v>709.75</v>
      </c>
      <c r="M4263" s="17">
        <v>709.75</v>
      </c>
      <c r="N4263" s="17">
        <v>709.75</v>
      </c>
    </row>
    <row r="4264" spans="2:14">
      <c r="B4264" s="15" t="s">
        <v>1389</v>
      </c>
      <c r="C4264" s="16">
        <v>39771</v>
      </c>
      <c r="D4264" s="15">
        <v>2008</v>
      </c>
      <c r="E4264" s="15"/>
      <c r="F4264" s="15" t="s">
        <v>961</v>
      </c>
      <c r="G4264" s="17"/>
      <c r="H4264" s="17"/>
      <c r="I4264" s="17"/>
      <c r="J4264" s="17"/>
      <c r="K4264" s="17"/>
      <c r="L4264" s="17">
        <v>0</v>
      </c>
      <c r="M4264" s="17">
        <v>0</v>
      </c>
      <c r="N4264" s="17">
        <v>0</v>
      </c>
    </row>
    <row r="4265" spans="2:14">
      <c r="B4265" s="15" t="s">
        <v>1389</v>
      </c>
      <c r="C4265" s="16">
        <v>39771</v>
      </c>
      <c r="D4265" s="15">
        <v>2008</v>
      </c>
      <c r="E4265" s="15"/>
      <c r="F4265" s="15" t="s">
        <v>962</v>
      </c>
      <c r="G4265" s="17"/>
      <c r="H4265" s="17"/>
      <c r="I4265" s="17"/>
      <c r="J4265" s="17"/>
      <c r="K4265" s="17"/>
      <c r="L4265" s="17">
        <v>0</v>
      </c>
      <c r="M4265" s="17">
        <v>0</v>
      </c>
      <c r="N4265" s="17">
        <v>0</v>
      </c>
    </row>
    <row r="4266" spans="2:14">
      <c r="B4266" s="15" t="s">
        <v>1389</v>
      </c>
      <c r="C4266" s="16">
        <v>39771</v>
      </c>
      <c r="D4266" s="15">
        <v>2008</v>
      </c>
      <c r="E4266" s="15"/>
      <c r="F4266" s="15" t="s">
        <v>963</v>
      </c>
      <c r="G4266" s="17"/>
      <c r="H4266" s="17"/>
      <c r="I4266" s="17"/>
      <c r="J4266" s="17"/>
      <c r="K4266" s="17"/>
      <c r="L4266" s="17">
        <v>0</v>
      </c>
      <c r="M4266" s="17">
        <v>0</v>
      </c>
      <c r="N4266" s="17">
        <v>0</v>
      </c>
    </row>
    <row r="4267" spans="2:14">
      <c r="B4267" s="15" t="s">
        <v>1390</v>
      </c>
      <c r="C4267" s="16">
        <v>39765</v>
      </c>
      <c r="D4267" s="15">
        <v>2008</v>
      </c>
      <c r="E4267" s="15"/>
      <c r="F4267" s="15" t="s">
        <v>961</v>
      </c>
      <c r="G4267" s="17"/>
      <c r="H4267" s="17"/>
      <c r="I4267" s="17"/>
      <c r="J4267" s="17"/>
      <c r="K4267" s="17"/>
      <c r="L4267" s="17">
        <v>751.08</v>
      </c>
      <c r="M4267" s="17">
        <v>751.08</v>
      </c>
      <c r="N4267" s="17">
        <v>751.08</v>
      </c>
    </row>
    <row r="4268" spans="2:14">
      <c r="B4268" s="15" t="s">
        <v>1390</v>
      </c>
      <c r="C4268" s="16">
        <v>39765</v>
      </c>
      <c r="D4268" s="15">
        <v>2008</v>
      </c>
      <c r="E4268" s="15"/>
      <c r="F4268" s="15" t="s">
        <v>962</v>
      </c>
      <c r="G4268" s="17"/>
      <c r="H4268" s="17"/>
      <c r="I4268" s="17"/>
      <c r="J4268" s="17"/>
      <c r="K4268" s="17"/>
      <c r="L4268" s="17">
        <v>0</v>
      </c>
      <c r="M4268" s="17">
        <v>0</v>
      </c>
      <c r="N4268" s="17">
        <v>0</v>
      </c>
    </row>
    <row r="4269" spans="2:14">
      <c r="B4269" s="15" t="s">
        <v>1390</v>
      </c>
      <c r="C4269" s="16">
        <v>39765</v>
      </c>
      <c r="D4269" s="15">
        <v>2008</v>
      </c>
      <c r="E4269" s="15"/>
      <c r="F4269" s="15" t="s">
        <v>963</v>
      </c>
      <c r="G4269" s="17"/>
      <c r="H4269" s="17"/>
      <c r="I4269" s="17"/>
      <c r="J4269" s="17"/>
      <c r="K4269" s="17"/>
      <c r="L4269" s="17">
        <v>751.08</v>
      </c>
      <c r="M4269" s="17">
        <v>751.08</v>
      </c>
      <c r="N4269" s="17">
        <v>751.08</v>
      </c>
    </row>
    <row r="4270" spans="2:14">
      <c r="B4270" s="15" t="s">
        <v>1391</v>
      </c>
      <c r="C4270" s="16">
        <v>39832</v>
      </c>
      <c r="D4270" s="15">
        <v>2009</v>
      </c>
      <c r="E4270" s="15"/>
      <c r="F4270" s="15" t="s">
        <v>961</v>
      </c>
      <c r="G4270" s="17"/>
      <c r="H4270" s="17"/>
      <c r="I4270" s="17"/>
      <c r="J4270" s="17"/>
      <c r="K4270" s="17"/>
      <c r="L4270" s="17">
        <v>0</v>
      </c>
      <c r="M4270" s="17">
        <v>0</v>
      </c>
      <c r="N4270" s="17">
        <v>0</v>
      </c>
    </row>
    <row r="4271" spans="2:14">
      <c r="B4271" s="15" t="s">
        <v>1391</v>
      </c>
      <c r="C4271" s="16">
        <v>39832</v>
      </c>
      <c r="D4271" s="15">
        <v>2009</v>
      </c>
      <c r="E4271" s="15"/>
      <c r="F4271" s="15" t="s">
        <v>962</v>
      </c>
      <c r="G4271" s="17"/>
      <c r="H4271" s="17"/>
      <c r="I4271" s="17"/>
      <c r="J4271" s="17"/>
      <c r="K4271" s="17"/>
      <c r="L4271" s="17">
        <v>0</v>
      </c>
      <c r="M4271" s="17">
        <v>0</v>
      </c>
      <c r="N4271" s="17">
        <v>0</v>
      </c>
    </row>
    <row r="4272" spans="2:14">
      <c r="B4272" s="15" t="s">
        <v>1391</v>
      </c>
      <c r="C4272" s="16">
        <v>39832</v>
      </c>
      <c r="D4272" s="15">
        <v>2009</v>
      </c>
      <c r="E4272" s="15"/>
      <c r="F4272" s="15" t="s">
        <v>963</v>
      </c>
      <c r="G4272" s="17"/>
      <c r="H4272" s="17"/>
      <c r="I4272" s="17"/>
      <c r="J4272" s="17"/>
      <c r="K4272" s="17"/>
      <c r="L4272" s="17">
        <v>2476.4</v>
      </c>
      <c r="M4272" s="17">
        <v>2476.4</v>
      </c>
      <c r="N4272" s="17">
        <v>3363.98</v>
      </c>
    </row>
    <row r="4273" spans="2:14">
      <c r="B4273" s="15" t="s">
        <v>1392</v>
      </c>
      <c r="C4273" s="16">
        <v>39847</v>
      </c>
      <c r="D4273" s="15">
        <v>2009</v>
      </c>
      <c r="E4273" s="15"/>
      <c r="F4273" s="15" t="s">
        <v>961</v>
      </c>
      <c r="G4273" s="17"/>
      <c r="H4273" s="17"/>
      <c r="I4273" s="17"/>
      <c r="J4273" s="17"/>
      <c r="K4273" s="17"/>
      <c r="L4273" s="17">
        <v>0</v>
      </c>
      <c r="M4273" s="17">
        <v>0</v>
      </c>
      <c r="N4273" s="17">
        <v>0</v>
      </c>
    </row>
    <row r="4274" spans="2:14">
      <c r="B4274" s="15" t="s">
        <v>1392</v>
      </c>
      <c r="C4274" s="16">
        <v>39847</v>
      </c>
      <c r="D4274" s="15">
        <v>2009</v>
      </c>
      <c r="E4274" s="15"/>
      <c r="F4274" s="15" t="s">
        <v>962</v>
      </c>
      <c r="G4274" s="17"/>
      <c r="H4274" s="17"/>
      <c r="I4274" s="17"/>
      <c r="J4274" s="17"/>
      <c r="K4274" s="17"/>
      <c r="L4274" s="17">
        <v>0</v>
      </c>
      <c r="M4274" s="17">
        <v>0</v>
      </c>
      <c r="N4274" s="17">
        <v>0</v>
      </c>
    </row>
    <row r="4275" spans="2:14">
      <c r="B4275" s="15" t="s">
        <v>1392</v>
      </c>
      <c r="C4275" s="16">
        <v>39847</v>
      </c>
      <c r="D4275" s="15">
        <v>2009</v>
      </c>
      <c r="E4275" s="15"/>
      <c r="F4275" s="15" t="s">
        <v>963</v>
      </c>
      <c r="G4275" s="17"/>
      <c r="H4275" s="17"/>
      <c r="I4275" s="17"/>
      <c r="J4275" s="17"/>
      <c r="K4275" s="17"/>
      <c r="L4275" s="17">
        <v>3736.82</v>
      </c>
      <c r="M4275" s="17">
        <v>4373.42</v>
      </c>
      <c r="N4275" s="17">
        <v>4373.42</v>
      </c>
    </row>
    <row r="4276" spans="2:14">
      <c r="B4276" s="15" t="s">
        <v>1393</v>
      </c>
      <c r="C4276" s="16">
        <v>39844</v>
      </c>
      <c r="D4276" s="15">
        <v>2009</v>
      </c>
      <c r="E4276" s="15"/>
      <c r="F4276" s="15" t="s">
        <v>961</v>
      </c>
      <c r="G4276" s="17"/>
      <c r="H4276" s="17"/>
      <c r="I4276" s="17"/>
      <c r="J4276" s="17"/>
      <c r="K4276" s="17"/>
      <c r="L4276" s="17">
        <v>0</v>
      </c>
      <c r="M4276" s="17">
        <v>0</v>
      </c>
      <c r="N4276" s="17">
        <v>2226041.65</v>
      </c>
    </row>
    <row r="4277" spans="2:14">
      <c r="B4277" s="15" t="s">
        <v>1393</v>
      </c>
      <c r="C4277" s="16">
        <v>39844</v>
      </c>
      <c r="D4277" s="15">
        <v>2009</v>
      </c>
      <c r="E4277" s="15"/>
      <c r="F4277" s="15" t="s">
        <v>962</v>
      </c>
      <c r="G4277" s="17"/>
      <c r="H4277" s="17"/>
      <c r="I4277" s="17"/>
      <c r="J4277" s="17"/>
      <c r="K4277" s="17"/>
      <c r="L4277" s="17">
        <v>3325000</v>
      </c>
      <c r="M4277" s="17">
        <v>3572000</v>
      </c>
      <c r="N4277" s="17">
        <v>0</v>
      </c>
    </row>
    <row r="4278" spans="2:14">
      <c r="B4278" s="15" t="s">
        <v>1393</v>
      </c>
      <c r="C4278" s="16">
        <v>39844</v>
      </c>
      <c r="D4278" s="15">
        <v>2009</v>
      </c>
      <c r="E4278" s="15"/>
      <c r="F4278" s="15" t="s">
        <v>963</v>
      </c>
      <c r="G4278" s="17"/>
      <c r="H4278" s="17"/>
      <c r="I4278" s="17"/>
      <c r="J4278" s="17"/>
      <c r="K4278" s="17"/>
      <c r="L4278" s="17">
        <v>3325000</v>
      </c>
      <c r="M4278" s="17">
        <v>3572000</v>
      </c>
      <c r="N4278" s="17">
        <v>2334931.11</v>
      </c>
    </row>
    <row r="4279" spans="2:14">
      <c r="B4279" s="15" t="s">
        <v>1394</v>
      </c>
      <c r="C4279" s="16">
        <v>39776</v>
      </c>
      <c r="D4279" s="15">
        <v>2008</v>
      </c>
      <c r="E4279" s="15"/>
      <c r="F4279" s="15" t="s">
        <v>961</v>
      </c>
      <c r="G4279" s="17"/>
      <c r="H4279" s="17"/>
      <c r="I4279" s="17"/>
      <c r="J4279" s="17"/>
      <c r="K4279" s="17"/>
      <c r="L4279" s="17">
        <v>1083.67</v>
      </c>
      <c r="M4279" s="17">
        <v>1083.67</v>
      </c>
      <c r="N4279" s="17">
        <v>1083.67</v>
      </c>
    </row>
    <row r="4280" spans="2:14">
      <c r="B4280" s="15" t="s">
        <v>1394</v>
      </c>
      <c r="C4280" s="16">
        <v>39776</v>
      </c>
      <c r="D4280" s="15">
        <v>2008</v>
      </c>
      <c r="E4280" s="15"/>
      <c r="F4280" s="15" t="s">
        <v>962</v>
      </c>
      <c r="G4280" s="17"/>
      <c r="H4280" s="17"/>
      <c r="I4280" s="17"/>
      <c r="J4280" s="17"/>
      <c r="K4280" s="17"/>
      <c r="L4280" s="17">
        <v>0</v>
      </c>
      <c r="M4280" s="17">
        <v>0</v>
      </c>
      <c r="N4280" s="17">
        <v>0</v>
      </c>
    </row>
    <row r="4281" spans="2:14">
      <c r="B4281" s="15" t="s">
        <v>1394</v>
      </c>
      <c r="C4281" s="16">
        <v>39776</v>
      </c>
      <c r="D4281" s="15">
        <v>2008</v>
      </c>
      <c r="E4281" s="15"/>
      <c r="F4281" s="15" t="s">
        <v>963</v>
      </c>
      <c r="G4281" s="17"/>
      <c r="H4281" s="17"/>
      <c r="I4281" s="17"/>
      <c r="J4281" s="17"/>
      <c r="K4281" s="17"/>
      <c r="L4281" s="17">
        <v>1083.67</v>
      </c>
      <c r="M4281" s="17">
        <v>1083.67</v>
      </c>
      <c r="N4281" s="17">
        <v>1083.67</v>
      </c>
    </row>
    <row r="4282" spans="2:14">
      <c r="B4282" s="15" t="s">
        <v>1395</v>
      </c>
      <c r="C4282" s="16">
        <v>39781</v>
      </c>
      <c r="D4282" s="15">
        <v>2008</v>
      </c>
      <c r="E4282" s="15"/>
      <c r="F4282" s="15" t="s">
        <v>961</v>
      </c>
      <c r="G4282" s="17"/>
      <c r="H4282" s="17"/>
      <c r="I4282" s="17"/>
      <c r="J4282" s="17"/>
      <c r="K4282" s="17"/>
      <c r="L4282" s="17">
        <v>1576.43</v>
      </c>
      <c r="M4282" s="17">
        <v>1576.43</v>
      </c>
      <c r="N4282" s="17">
        <v>1576.43</v>
      </c>
    </row>
    <row r="4283" spans="2:14">
      <c r="B4283" s="15" t="s">
        <v>1395</v>
      </c>
      <c r="C4283" s="16">
        <v>39781</v>
      </c>
      <c r="D4283" s="15">
        <v>2008</v>
      </c>
      <c r="E4283" s="15"/>
      <c r="F4283" s="15" t="s">
        <v>962</v>
      </c>
      <c r="G4283" s="17"/>
      <c r="H4283" s="17"/>
      <c r="I4283" s="17"/>
      <c r="J4283" s="17"/>
      <c r="K4283" s="17"/>
      <c r="L4283" s="17">
        <v>0</v>
      </c>
      <c r="M4283" s="17">
        <v>0</v>
      </c>
      <c r="N4283" s="17">
        <v>0</v>
      </c>
    </row>
    <row r="4284" spans="2:14">
      <c r="B4284" s="15" t="s">
        <v>1395</v>
      </c>
      <c r="C4284" s="16">
        <v>39781</v>
      </c>
      <c r="D4284" s="15">
        <v>2008</v>
      </c>
      <c r="E4284" s="15"/>
      <c r="F4284" s="15" t="s">
        <v>963</v>
      </c>
      <c r="G4284" s="17"/>
      <c r="H4284" s="17"/>
      <c r="I4284" s="17"/>
      <c r="J4284" s="17"/>
      <c r="K4284" s="17"/>
      <c r="L4284" s="17">
        <v>1576.43</v>
      </c>
      <c r="M4284" s="17">
        <v>1576.43</v>
      </c>
      <c r="N4284" s="17">
        <v>1576.43</v>
      </c>
    </row>
    <row r="4285" spans="2:14">
      <c r="B4285" s="15" t="s">
        <v>1396</v>
      </c>
      <c r="C4285" s="16">
        <v>39797</v>
      </c>
      <c r="D4285" s="15">
        <v>2008</v>
      </c>
      <c r="E4285" s="15"/>
      <c r="F4285" s="15" t="s">
        <v>961</v>
      </c>
      <c r="G4285" s="17"/>
      <c r="H4285" s="17"/>
      <c r="I4285" s="17"/>
      <c r="J4285" s="17"/>
      <c r="K4285" s="17"/>
      <c r="L4285" s="17">
        <v>839.8</v>
      </c>
      <c r="M4285" s="17">
        <v>839.8</v>
      </c>
      <c r="N4285" s="17">
        <v>839.8</v>
      </c>
    </row>
    <row r="4286" spans="2:14">
      <c r="B4286" s="15" t="s">
        <v>1396</v>
      </c>
      <c r="C4286" s="16">
        <v>39797</v>
      </c>
      <c r="D4286" s="15">
        <v>2008</v>
      </c>
      <c r="E4286" s="15"/>
      <c r="F4286" s="15" t="s">
        <v>962</v>
      </c>
      <c r="G4286" s="17"/>
      <c r="H4286" s="17"/>
      <c r="I4286" s="17"/>
      <c r="J4286" s="17"/>
      <c r="K4286" s="17"/>
      <c r="L4286" s="17">
        <v>0</v>
      </c>
      <c r="M4286" s="17">
        <v>0</v>
      </c>
      <c r="N4286" s="17">
        <v>0</v>
      </c>
    </row>
    <row r="4287" spans="2:14">
      <c r="B4287" s="15" t="s">
        <v>1396</v>
      </c>
      <c r="C4287" s="16">
        <v>39797</v>
      </c>
      <c r="D4287" s="15">
        <v>2008</v>
      </c>
      <c r="E4287" s="15"/>
      <c r="F4287" s="15" t="s">
        <v>963</v>
      </c>
      <c r="G4287" s="17"/>
      <c r="H4287" s="17"/>
      <c r="I4287" s="17"/>
      <c r="J4287" s="17"/>
      <c r="K4287" s="17"/>
      <c r="L4287" s="17">
        <v>839.8</v>
      </c>
      <c r="M4287" s="17">
        <v>839.8</v>
      </c>
      <c r="N4287" s="17">
        <v>839.8</v>
      </c>
    </row>
    <row r="4288" spans="2:14">
      <c r="B4288" s="15" t="s">
        <v>1397</v>
      </c>
      <c r="C4288" s="16">
        <v>39813</v>
      </c>
      <c r="D4288" s="15">
        <v>2008</v>
      </c>
      <c r="E4288" s="15"/>
      <c r="F4288" s="15" t="s">
        <v>961</v>
      </c>
      <c r="G4288" s="17"/>
      <c r="H4288" s="17"/>
      <c r="I4288" s="17"/>
      <c r="J4288" s="17"/>
      <c r="K4288" s="17"/>
      <c r="L4288" s="17">
        <v>0</v>
      </c>
      <c r="M4288" s="17">
        <v>0</v>
      </c>
      <c r="N4288" s="17">
        <v>0</v>
      </c>
    </row>
    <row r="4289" spans="2:14">
      <c r="B4289" s="15" t="s">
        <v>1397</v>
      </c>
      <c r="C4289" s="16">
        <v>39813</v>
      </c>
      <c r="D4289" s="15">
        <v>2008</v>
      </c>
      <c r="E4289" s="15"/>
      <c r="F4289" s="15" t="s">
        <v>962</v>
      </c>
      <c r="G4289" s="17"/>
      <c r="H4289" s="17"/>
      <c r="I4289" s="17"/>
      <c r="J4289" s="17"/>
      <c r="K4289" s="17"/>
      <c r="L4289" s="17">
        <v>0</v>
      </c>
      <c r="M4289" s="17">
        <v>0</v>
      </c>
      <c r="N4289" s="17">
        <v>0</v>
      </c>
    </row>
    <row r="4290" spans="2:14">
      <c r="B4290" s="15" t="s">
        <v>1397</v>
      </c>
      <c r="C4290" s="16">
        <v>39813</v>
      </c>
      <c r="D4290" s="15">
        <v>2008</v>
      </c>
      <c r="E4290" s="15"/>
      <c r="F4290" s="15" t="s">
        <v>963</v>
      </c>
      <c r="G4290" s="17"/>
      <c r="H4290" s="17"/>
      <c r="I4290" s="17"/>
      <c r="J4290" s="17"/>
      <c r="K4290" s="17"/>
      <c r="L4290" s="17">
        <v>0</v>
      </c>
      <c r="M4290" s="17">
        <v>0</v>
      </c>
      <c r="N4290" s="17">
        <v>0</v>
      </c>
    </row>
    <row r="4291" spans="2:14">
      <c r="B4291" s="15" t="s">
        <v>1398</v>
      </c>
      <c r="C4291" s="16">
        <v>39809</v>
      </c>
      <c r="D4291" s="15">
        <v>2008</v>
      </c>
      <c r="E4291" s="15"/>
      <c r="F4291" s="15" t="s">
        <v>961</v>
      </c>
      <c r="G4291" s="17"/>
      <c r="H4291" s="17"/>
      <c r="I4291" s="17"/>
      <c r="J4291" s="17"/>
      <c r="K4291" s="17"/>
      <c r="L4291" s="17">
        <v>738.44</v>
      </c>
      <c r="M4291" s="17">
        <v>738.44</v>
      </c>
      <c r="N4291" s="17">
        <v>738.44</v>
      </c>
    </row>
    <row r="4292" spans="2:14">
      <c r="B4292" s="15" t="s">
        <v>1398</v>
      </c>
      <c r="C4292" s="16">
        <v>39809</v>
      </c>
      <c r="D4292" s="15">
        <v>2008</v>
      </c>
      <c r="E4292" s="15"/>
      <c r="F4292" s="15" t="s">
        <v>962</v>
      </c>
      <c r="G4292" s="17"/>
      <c r="H4292" s="17"/>
      <c r="I4292" s="17"/>
      <c r="J4292" s="17"/>
      <c r="K4292" s="17"/>
      <c r="L4292" s="17">
        <v>0</v>
      </c>
      <c r="M4292" s="17">
        <v>0</v>
      </c>
      <c r="N4292" s="17">
        <v>0</v>
      </c>
    </row>
    <row r="4293" spans="2:14">
      <c r="B4293" s="15" t="s">
        <v>1398</v>
      </c>
      <c r="C4293" s="16">
        <v>39809</v>
      </c>
      <c r="D4293" s="15">
        <v>2008</v>
      </c>
      <c r="E4293" s="15"/>
      <c r="F4293" s="15" t="s">
        <v>963</v>
      </c>
      <c r="G4293" s="17"/>
      <c r="H4293" s="17"/>
      <c r="I4293" s="17"/>
      <c r="J4293" s="17"/>
      <c r="K4293" s="17"/>
      <c r="L4293" s="17">
        <v>738.44</v>
      </c>
      <c r="M4293" s="17">
        <v>738.44</v>
      </c>
      <c r="N4293" s="17">
        <v>738.44</v>
      </c>
    </row>
    <row r="4294" spans="2:14">
      <c r="B4294" s="15" t="s">
        <v>1399</v>
      </c>
      <c r="C4294" s="16">
        <v>39834</v>
      </c>
      <c r="D4294" s="15">
        <v>2009</v>
      </c>
      <c r="E4294" s="15"/>
      <c r="F4294" s="15" t="s">
        <v>961</v>
      </c>
      <c r="G4294" s="17"/>
      <c r="H4294" s="17"/>
      <c r="I4294" s="17"/>
      <c r="J4294" s="17"/>
      <c r="K4294" s="17"/>
      <c r="L4294" s="17">
        <v>691.06</v>
      </c>
      <c r="M4294" s="17">
        <v>691.06</v>
      </c>
      <c r="N4294" s="17">
        <v>691.06</v>
      </c>
    </row>
    <row r="4295" spans="2:14">
      <c r="B4295" s="15" t="s">
        <v>1399</v>
      </c>
      <c r="C4295" s="16">
        <v>39834</v>
      </c>
      <c r="D4295" s="15">
        <v>2009</v>
      </c>
      <c r="E4295" s="15"/>
      <c r="F4295" s="15" t="s">
        <v>962</v>
      </c>
      <c r="G4295" s="17"/>
      <c r="H4295" s="17"/>
      <c r="I4295" s="17"/>
      <c r="J4295" s="17"/>
      <c r="K4295" s="17"/>
      <c r="L4295" s="17">
        <v>0</v>
      </c>
      <c r="M4295" s="17">
        <v>0</v>
      </c>
      <c r="N4295" s="17">
        <v>0</v>
      </c>
    </row>
    <row r="4296" spans="2:14">
      <c r="B4296" s="15" t="s">
        <v>1399</v>
      </c>
      <c r="C4296" s="16">
        <v>39834</v>
      </c>
      <c r="D4296" s="15">
        <v>2009</v>
      </c>
      <c r="E4296" s="15"/>
      <c r="F4296" s="15" t="s">
        <v>963</v>
      </c>
      <c r="G4296" s="17"/>
      <c r="H4296" s="17"/>
      <c r="I4296" s="17"/>
      <c r="J4296" s="17"/>
      <c r="K4296" s="17"/>
      <c r="L4296" s="17">
        <v>691.06</v>
      </c>
      <c r="M4296" s="17">
        <v>691.06</v>
      </c>
      <c r="N4296" s="17">
        <v>691.06</v>
      </c>
    </row>
    <row r="4297" spans="2:14">
      <c r="B4297" s="15" t="s">
        <v>1400</v>
      </c>
      <c r="C4297" s="16">
        <v>39764</v>
      </c>
      <c r="D4297" s="15">
        <v>2008</v>
      </c>
      <c r="E4297" s="15"/>
      <c r="F4297" s="15" t="s">
        <v>961</v>
      </c>
      <c r="G4297" s="17"/>
      <c r="H4297" s="17"/>
      <c r="I4297" s="17"/>
      <c r="J4297" s="17"/>
      <c r="K4297" s="17"/>
      <c r="L4297" s="17">
        <v>0</v>
      </c>
      <c r="M4297" s="17">
        <v>0</v>
      </c>
      <c r="N4297" s="17">
        <v>0</v>
      </c>
    </row>
    <row r="4298" spans="2:14">
      <c r="B4298" s="15" t="s">
        <v>1400</v>
      </c>
      <c r="C4298" s="16">
        <v>39764</v>
      </c>
      <c r="D4298" s="15">
        <v>2008</v>
      </c>
      <c r="E4298" s="15"/>
      <c r="F4298" s="15" t="s">
        <v>962</v>
      </c>
      <c r="G4298" s="17"/>
      <c r="H4298" s="17"/>
      <c r="I4298" s="17"/>
      <c r="J4298" s="17"/>
      <c r="K4298" s="17"/>
      <c r="L4298" s="17">
        <v>0</v>
      </c>
      <c r="M4298" s="17">
        <v>0</v>
      </c>
      <c r="N4298" s="17">
        <v>0</v>
      </c>
    </row>
    <row r="4299" spans="2:14">
      <c r="B4299" s="15" t="s">
        <v>1400</v>
      </c>
      <c r="C4299" s="16">
        <v>39764</v>
      </c>
      <c r="D4299" s="15">
        <v>2008</v>
      </c>
      <c r="E4299" s="15"/>
      <c r="F4299" s="15" t="s">
        <v>963</v>
      </c>
      <c r="G4299" s="17"/>
      <c r="H4299" s="17"/>
      <c r="I4299" s="17"/>
      <c r="J4299" s="17"/>
      <c r="K4299" s="17"/>
      <c r="L4299" s="17">
        <v>0</v>
      </c>
      <c r="M4299" s="17">
        <v>0</v>
      </c>
      <c r="N4299" s="17">
        <v>0</v>
      </c>
    </row>
    <row r="4300" spans="2:14">
      <c r="B4300" s="15" t="s">
        <v>1401</v>
      </c>
      <c r="C4300" s="16">
        <v>39835</v>
      </c>
      <c r="D4300" s="15">
        <v>2009</v>
      </c>
      <c r="E4300" s="15"/>
      <c r="F4300" s="15" t="s">
        <v>961</v>
      </c>
      <c r="G4300" s="17"/>
      <c r="H4300" s="17"/>
      <c r="I4300" s="17"/>
      <c r="J4300" s="17"/>
      <c r="K4300" s="17"/>
      <c r="L4300" s="17">
        <v>1843.49</v>
      </c>
      <c r="M4300" s="17">
        <v>1843.49</v>
      </c>
      <c r="N4300" s="17">
        <v>1843.49</v>
      </c>
    </row>
    <row r="4301" spans="2:14">
      <c r="B4301" s="15" t="s">
        <v>1401</v>
      </c>
      <c r="C4301" s="16">
        <v>39835</v>
      </c>
      <c r="D4301" s="15">
        <v>2009</v>
      </c>
      <c r="E4301" s="15"/>
      <c r="F4301" s="15" t="s">
        <v>962</v>
      </c>
      <c r="G4301" s="17"/>
      <c r="H4301" s="17"/>
      <c r="I4301" s="17"/>
      <c r="J4301" s="17"/>
      <c r="K4301" s="17"/>
      <c r="L4301" s="17">
        <v>0</v>
      </c>
      <c r="M4301" s="17">
        <v>0</v>
      </c>
      <c r="N4301" s="17">
        <v>0</v>
      </c>
    </row>
    <row r="4302" spans="2:14">
      <c r="B4302" s="15" t="s">
        <v>1401</v>
      </c>
      <c r="C4302" s="16">
        <v>39835</v>
      </c>
      <c r="D4302" s="15">
        <v>2009</v>
      </c>
      <c r="E4302" s="15"/>
      <c r="F4302" s="15" t="s">
        <v>963</v>
      </c>
      <c r="G4302" s="17"/>
      <c r="H4302" s="17"/>
      <c r="I4302" s="17"/>
      <c r="J4302" s="17"/>
      <c r="K4302" s="17"/>
      <c r="L4302" s="17">
        <v>1843.49</v>
      </c>
      <c r="M4302" s="17">
        <v>1843.49</v>
      </c>
      <c r="N4302" s="17">
        <v>1843.49</v>
      </c>
    </row>
    <row r="4303" spans="2:14">
      <c r="B4303" s="15" t="s">
        <v>1402</v>
      </c>
      <c r="C4303" s="16">
        <v>39853</v>
      </c>
      <c r="D4303" s="15">
        <v>2009</v>
      </c>
      <c r="E4303" s="15"/>
      <c r="F4303" s="15" t="s">
        <v>961</v>
      </c>
      <c r="G4303" s="17"/>
      <c r="H4303" s="17"/>
      <c r="I4303" s="17"/>
      <c r="J4303" s="17"/>
      <c r="K4303" s="17"/>
      <c r="L4303" s="17">
        <v>0</v>
      </c>
      <c r="M4303" s="17">
        <v>0</v>
      </c>
      <c r="N4303" s="17">
        <v>0</v>
      </c>
    </row>
    <row r="4304" spans="2:14">
      <c r="B4304" s="15" t="s">
        <v>1402</v>
      </c>
      <c r="C4304" s="16">
        <v>39853</v>
      </c>
      <c r="D4304" s="15">
        <v>2009</v>
      </c>
      <c r="E4304" s="15"/>
      <c r="F4304" s="15" t="s">
        <v>962</v>
      </c>
      <c r="G4304" s="17"/>
      <c r="H4304" s="17"/>
      <c r="I4304" s="17"/>
      <c r="J4304" s="17"/>
      <c r="K4304" s="17"/>
      <c r="L4304" s="17">
        <v>0</v>
      </c>
      <c r="M4304" s="17">
        <v>0</v>
      </c>
      <c r="N4304" s="17">
        <v>0</v>
      </c>
    </row>
    <row r="4305" spans="2:14">
      <c r="B4305" s="15" t="s">
        <v>1402</v>
      </c>
      <c r="C4305" s="16">
        <v>39853</v>
      </c>
      <c r="D4305" s="15">
        <v>2009</v>
      </c>
      <c r="E4305" s="15"/>
      <c r="F4305" s="15" t="s">
        <v>963</v>
      </c>
      <c r="G4305" s="17"/>
      <c r="H4305" s="17"/>
      <c r="I4305" s="17"/>
      <c r="J4305" s="17"/>
      <c r="K4305" s="17"/>
      <c r="L4305" s="17">
        <v>4015.31</v>
      </c>
      <c r="M4305" s="17">
        <v>4015.31</v>
      </c>
      <c r="N4305" s="17">
        <v>4015.31</v>
      </c>
    </row>
    <row r="4306" spans="2:14">
      <c r="B4306" s="15" t="s">
        <v>1403</v>
      </c>
      <c r="C4306" s="16">
        <v>39849</v>
      </c>
      <c r="D4306" s="15">
        <v>2009</v>
      </c>
      <c r="E4306" s="15"/>
      <c r="F4306" s="15" t="s">
        <v>961</v>
      </c>
      <c r="G4306" s="17"/>
      <c r="H4306" s="17"/>
      <c r="I4306" s="17"/>
      <c r="J4306" s="17"/>
      <c r="K4306" s="17"/>
      <c r="L4306" s="17">
        <v>0</v>
      </c>
      <c r="M4306" s="17">
        <v>0</v>
      </c>
      <c r="N4306" s="17">
        <v>0</v>
      </c>
    </row>
    <row r="4307" spans="2:14">
      <c r="B4307" s="15" t="s">
        <v>1403</v>
      </c>
      <c r="C4307" s="16">
        <v>39849</v>
      </c>
      <c r="D4307" s="15">
        <v>2009</v>
      </c>
      <c r="E4307" s="15"/>
      <c r="F4307" s="15" t="s">
        <v>962</v>
      </c>
      <c r="G4307" s="17"/>
      <c r="H4307" s="17"/>
      <c r="I4307" s="17"/>
      <c r="J4307" s="17"/>
      <c r="K4307" s="17"/>
      <c r="L4307" s="17">
        <v>0</v>
      </c>
      <c r="M4307" s="17">
        <v>0</v>
      </c>
      <c r="N4307" s="17">
        <v>0</v>
      </c>
    </row>
    <row r="4308" spans="2:14">
      <c r="B4308" s="15" t="s">
        <v>1403</v>
      </c>
      <c r="C4308" s="16">
        <v>39849</v>
      </c>
      <c r="D4308" s="15">
        <v>2009</v>
      </c>
      <c r="E4308" s="15"/>
      <c r="F4308" s="15" t="s">
        <v>963</v>
      </c>
      <c r="G4308" s="17"/>
      <c r="H4308" s="17"/>
      <c r="I4308" s="17"/>
      <c r="J4308" s="17"/>
      <c r="K4308" s="17"/>
      <c r="L4308" s="17">
        <v>5146.92</v>
      </c>
      <c r="M4308" s="17">
        <v>6280.79</v>
      </c>
      <c r="N4308" s="17">
        <v>6280.79</v>
      </c>
    </row>
    <row r="4309" spans="2:14">
      <c r="B4309" s="15" t="s">
        <v>1404</v>
      </c>
      <c r="C4309" s="16">
        <v>39808</v>
      </c>
      <c r="D4309" s="15">
        <v>2008</v>
      </c>
      <c r="E4309" s="15"/>
      <c r="F4309" s="15" t="s">
        <v>961</v>
      </c>
      <c r="G4309" s="17"/>
      <c r="H4309" s="17"/>
      <c r="I4309" s="17"/>
      <c r="J4309" s="17"/>
      <c r="K4309" s="17"/>
      <c r="L4309" s="17">
        <v>873.7</v>
      </c>
      <c r="M4309" s="17">
        <v>873.7</v>
      </c>
      <c r="N4309" s="17">
        <v>873.7</v>
      </c>
    </row>
    <row r="4310" spans="2:14">
      <c r="B4310" s="15" t="s">
        <v>1404</v>
      </c>
      <c r="C4310" s="16">
        <v>39808</v>
      </c>
      <c r="D4310" s="15">
        <v>2008</v>
      </c>
      <c r="E4310" s="15"/>
      <c r="F4310" s="15" t="s">
        <v>962</v>
      </c>
      <c r="G4310" s="17"/>
      <c r="H4310" s="17"/>
      <c r="I4310" s="17"/>
      <c r="J4310" s="17"/>
      <c r="K4310" s="17"/>
      <c r="L4310" s="17">
        <v>0</v>
      </c>
      <c r="M4310" s="17">
        <v>0</v>
      </c>
      <c r="N4310" s="17">
        <v>0</v>
      </c>
    </row>
    <row r="4311" spans="2:14">
      <c r="B4311" s="15" t="s">
        <v>1404</v>
      </c>
      <c r="C4311" s="16">
        <v>39808</v>
      </c>
      <c r="D4311" s="15">
        <v>2008</v>
      </c>
      <c r="E4311" s="15"/>
      <c r="F4311" s="15" t="s">
        <v>963</v>
      </c>
      <c r="G4311" s="17"/>
      <c r="H4311" s="17"/>
      <c r="I4311" s="17"/>
      <c r="J4311" s="17"/>
      <c r="K4311" s="17"/>
      <c r="L4311" s="17">
        <v>873.7</v>
      </c>
      <c r="M4311" s="17">
        <v>873.7</v>
      </c>
      <c r="N4311" s="17">
        <v>873.7</v>
      </c>
    </row>
    <row r="4312" spans="2:14">
      <c r="B4312" s="15" t="s">
        <v>1405</v>
      </c>
      <c r="C4312" s="16">
        <v>39843</v>
      </c>
      <c r="D4312" s="15">
        <v>2009</v>
      </c>
      <c r="E4312" s="15"/>
      <c r="F4312" s="15" t="s">
        <v>961</v>
      </c>
      <c r="G4312" s="17"/>
      <c r="H4312" s="17"/>
      <c r="I4312" s="17"/>
      <c r="J4312" s="17"/>
      <c r="K4312" s="17"/>
      <c r="L4312" s="17">
        <v>1914.99</v>
      </c>
      <c r="M4312" s="17">
        <v>1914.99</v>
      </c>
      <c r="N4312" s="17">
        <v>1914.99</v>
      </c>
    </row>
    <row r="4313" spans="2:14">
      <c r="B4313" s="15" t="s">
        <v>1405</v>
      </c>
      <c r="C4313" s="16">
        <v>39843</v>
      </c>
      <c r="D4313" s="15">
        <v>2009</v>
      </c>
      <c r="E4313" s="15"/>
      <c r="F4313" s="15" t="s">
        <v>962</v>
      </c>
      <c r="G4313" s="17"/>
      <c r="H4313" s="17"/>
      <c r="I4313" s="17"/>
      <c r="J4313" s="17"/>
      <c r="K4313" s="17"/>
      <c r="L4313" s="17">
        <v>0</v>
      </c>
      <c r="M4313" s="17">
        <v>0</v>
      </c>
      <c r="N4313" s="17">
        <v>0</v>
      </c>
    </row>
    <row r="4314" spans="2:14">
      <c r="B4314" s="15" t="s">
        <v>1405</v>
      </c>
      <c r="C4314" s="16">
        <v>39843</v>
      </c>
      <c r="D4314" s="15">
        <v>2009</v>
      </c>
      <c r="E4314" s="15"/>
      <c r="F4314" s="15" t="s">
        <v>963</v>
      </c>
      <c r="G4314" s="17"/>
      <c r="H4314" s="17"/>
      <c r="I4314" s="17"/>
      <c r="J4314" s="17"/>
      <c r="K4314" s="17"/>
      <c r="L4314" s="17">
        <v>1914.99</v>
      </c>
      <c r="M4314" s="17">
        <v>1914.99</v>
      </c>
      <c r="N4314" s="17">
        <v>1914.99</v>
      </c>
    </row>
    <row r="4315" spans="2:14">
      <c r="B4315" s="15" t="s">
        <v>1406</v>
      </c>
      <c r="C4315" s="16">
        <v>39837</v>
      </c>
      <c r="D4315" s="15">
        <v>2009</v>
      </c>
      <c r="E4315" s="15"/>
      <c r="F4315" s="15" t="s">
        <v>961</v>
      </c>
      <c r="G4315" s="17"/>
      <c r="H4315" s="17"/>
      <c r="I4315" s="17"/>
      <c r="J4315" s="17"/>
      <c r="K4315" s="17"/>
      <c r="L4315" s="17">
        <v>1914.99</v>
      </c>
      <c r="M4315" s="17">
        <v>1914.99</v>
      </c>
      <c r="N4315" s="17">
        <v>1914.99</v>
      </c>
    </row>
    <row r="4316" spans="2:14">
      <c r="B4316" s="15" t="s">
        <v>1406</v>
      </c>
      <c r="C4316" s="16">
        <v>39837</v>
      </c>
      <c r="D4316" s="15">
        <v>2009</v>
      </c>
      <c r="E4316" s="15"/>
      <c r="F4316" s="15" t="s">
        <v>962</v>
      </c>
      <c r="G4316" s="17"/>
      <c r="H4316" s="17"/>
      <c r="I4316" s="17"/>
      <c r="J4316" s="17"/>
      <c r="K4316" s="17"/>
      <c r="L4316" s="17">
        <v>0</v>
      </c>
      <c r="M4316" s="17">
        <v>0</v>
      </c>
      <c r="N4316" s="17">
        <v>0</v>
      </c>
    </row>
    <row r="4317" spans="2:14">
      <c r="B4317" s="15" t="s">
        <v>1406</v>
      </c>
      <c r="C4317" s="16">
        <v>39837</v>
      </c>
      <c r="D4317" s="15">
        <v>2009</v>
      </c>
      <c r="E4317" s="15"/>
      <c r="F4317" s="15" t="s">
        <v>963</v>
      </c>
      <c r="G4317" s="17"/>
      <c r="H4317" s="17"/>
      <c r="I4317" s="17"/>
      <c r="J4317" s="17"/>
      <c r="K4317" s="17"/>
      <c r="L4317" s="17">
        <v>1914.99</v>
      </c>
      <c r="M4317" s="17">
        <v>1914.99</v>
      </c>
      <c r="N4317" s="17">
        <v>1914.99</v>
      </c>
    </row>
    <row r="4318" spans="2:14">
      <c r="B4318" s="15" t="s">
        <v>1407</v>
      </c>
      <c r="C4318" s="16">
        <v>39759</v>
      </c>
      <c r="D4318" s="15">
        <v>2008</v>
      </c>
      <c r="E4318" s="15"/>
      <c r="F4318" s="15" t="s">
        <v>961</v>
      </c>
      <c r="G4318" s="17"/>
      <c r="H4318" s="17"/>
      <c r="I4318" s="17"/>
      <c r="J4318" s="17"/>
      <c r="K4318" s="17"/>
      <c r="L4318" s="17">
        <v>2112.5100000000002</v>
      </c>
      <c r="M4318" s="17">
        <v>2112.5100000000002</v>
      </c>
      <c r="N4318" s="17">
        <v>2112.5100000000002</v>
      </c>
    </row>
    <row r="4319" spans="2:14">
      <c r="B4319" s="15" t="s">
        <v>1407</v>
      </c>
      <c r="C4319" s="16">
        <v>39759</v>
      </c>
      <c r="D4319" s="15">
        <v>2008</v>
      </c>
      <c r="E4319" s="15"/>
      <c r="F4319" s="15" t="s">
        <v>962</v>
      </c>
      <c r="G4319" s="17"/>
      <c r="H4319" s="17"/>
      <c r="I4319" s="17"/>
      <c r="J4319" s="17"/>
      <c r="K4319" s="17"/>
      <c r="L4319" s="17">
        <v>0</v>
      </c>
      <c r="M4319" s="17">
        <v>0</v>
      </c>
      <c r="N4319" s="17">
        <v>0</v>
      </c>
    </row>
    <row r="4320" spans="2:14">
      <c r="B4320" s="15" t="s">
        <v>1407</v>
      </c>
      <c r="C4320" s="16">
        <v>39759</v>
      </c>
      <c r="D4320" s="15">
        <v>2008</v>
      </c>
      <c r="E4320" s="15"/>
      <c r="F4320" s="15" t="s">
        <v>963</v>
      </c>
      <c r="G4320" s="17"/>
      <c r="H4320" s="17"/>
      <c r="I4320" s="17"/>
      <c r="J4320" s="17"/>
      <c r="K4320" s="17"/>
      <c r="L4320" s="17">
        <v>2112.5100000000002</v>
      </c>
      <c r="M4320" s="17">
        <v>2112.5100000000002</v>
      </c>
      <c r="N4320" s="17">
        <v>2112.5100000000002</v>
      </c>
    </row>
    <row r="4321" spans="2:14">
      <c r="B4321" s="15" t="s">
        <v>1408</v>
      </c>
      <c r="C4321" s="16">
        <v>39834</v>
      </c>
      <c r="D4321" s="15">
        <v>2009</v>
      </c>
      <c r="E4321" s="15"/>
      <c r="F4321" s="15" t="s">
        <v>961</v>
      </c>
      <c r="G4321" s="17"/>
      <c r="H4321" s="17"/>
      <c r="I4321" s="17"/>
      <c r="J4321" s="17"/>
      <c r="K4321" s="17"/>
      <c r="L4321" s="17">
        <v>0</v>
      </c>
      <c r="M4321" s="17">
        <v>0</v>
      </c>
      <c r="N4321" s="17">
        <v>0</v>
      </c>
    </row>
    <row r="4322" spans="2:14">
      <c r="B4322" s="15" t="s">
        <v>1408</v>
      </c>
      <c r="C4322" s="16">
        <v>39834</v>
      </c>
      <c r="D4322" s="15">
        <v>2009</v>
      </c>
      <c r="E4322" s="15"/>
      <c r="F4322" s="15" t="s">
        <v>962</v>
      </c>
      <c r="G4322" s="17"/>
      <c r="H4322" s="17"/>
      <c r="I4322" s="17"/>
      <c r="J4322" s="17"/>
      <c r="K4322" s="17"/>
      <c r="L4322" s="17">
        <v>0</v>
      </c>
      <c r="M4322" s="17">
        <v>0</v>
      </c>
      <c r="N4322" s="17">
        <v>0</v>
      </c>
    </row>
    <row r="4323" spans="2:14">
      <c r="B4323" s="15" t="s">
        <v>1408</v>
      </c>
      <c r="C4323" s="16">
        <v>39834</v>
      </c>
      <c r="D4323" s="15">
        <v>2009</v>
      </c>
      <c r="E4323" s="15"/>
      <c r="F4323" s="15" t="s">
        <v>963</v>
      </c>
      <c r="G4323" s="17"/>
      <c r="H4323" s="17"/>
      <c r="I4323" s="17"/>
      <c r="J4323" s="17"/>
      <c r="K4323" s="17"/>
      <c r="L4323" s="17">
        <v>0</v>
      </c>
      <c r="M4323" s="17">
        <v>0</v>
      </c>
      <c r="N4323" s="17">
        <v>0</v>
      </c>
    </row>
    <row r="4324" spans="2:14">
      <c r="B4324" s="15" t="s">
        <v>1409</v>
      </c>
      <c r="C4324" s="16">
        <v>39772</v>
      </c>
      <c r="D4324" s="15">
        <v>2008</v>
      </c>
      <c r="E4324" s="15"/>
      <c r="F4324" s="15" t="s">
        <v>961</v>
      </c>
      <c r="G4324" s="17"/>
      <c r="H4324" s="17"/>
      <c r="I4324" s="17"/>
      <c r="J4324" s="17"/>
      <c r="K4324" s="17"/>
      <c r="L4324" s="17">
        <v>0</v>
      </c>
      <c r="M4324" s="17">
        <v>1642.78</v>
      </c>
      <c r="N4324" s="17">
        <v>1642.78</v>
      </c>
    </row>
    <row r="4325" spans="2:14">
      <c r="B4325" s="15" t="s">
        <v>1409</v>
      </c>
      <c r="C4325" s="16">
        <v>39772</v>
      </c>
      <c r="D4325" s="15">
        <v>2008</v>
      </c>
      <c r="E4325" s="15"/>
      <c r="F4325" s="15" t="s">
        <v>962</v>
      </c>
      <c r="G4325" s="17"/>
      <c r="H4325" s="17"/>
      <c r="I4325" s="17"/>
      <c r="J4325" s="17"/>
      <c r="K4325" s="17"/>
      <c r="L4325" s="17">
        <v>1708.47</v>
      </c>
      <c r="M4325" s="17">
        <v>0</v>
      </c>
      <c r="N4325" s="17">
        <v>0</v>
      </c>
    </row>
    <row r="4326" spans="2:14">
      <c r="B4326" s="15" t="s">
        <v>1409</v>
      </c>
      <c r="C4326" s="16">
        <v>39772</v>
      </c>
      <c r="D4326" s="15">
        <v>2008</v>
      </c>
      <c r="E4326" s="15"/>
      <c r="F4326" s="15" t="s">
        <v>963</v>
      </c>
      <c r="G4326" s="17"/>
      <c r="H4326" s="17"/>
      <c r="I4326" s="17"/>
      <c r="J4326" s="17"/>
      <c r="K4326" s="17"/>
      <c r="L4326" s="17">
        <v>1708.47</v>
      </c>
      <c r="M4326" s="17">
        <v>1642.78</v>
      </c>
      <c r="N4326" s="17">
        <v>1642.78</v>
      </c>
    </row>
    <row r="4327" spans="2:14">
      <c r="B4327" s="15" t="s">
        <v>1410</v>
      </c>
      <c r="C4327" s="16">
        <v>39861</v>
      </c>
      <c r="D4327" s="15">
        <v>2009</v>
      </c>
      <c r="E4327" s="15"/>
      <c r="F4327" s="15" t="s">
        <v>961</v>
      </c>
      <c r="G4327" s="17"/>
      <c r="H4327" s="17"/>
      <c r="I4327" s="17"/>
      <c r="J4327" s="17"/>
      <c r="K4327" s="17"/>
      <c r="L4327" s="17">
        <v>0</v>
      </c>
      <c r="M4327" s="17">
        <v>0</v>
      </c>
      <c r="N4327" s="17">
        <v>0</v>
      </c>
    </row>
    <row r="4328" spans="2:14">
      <c r="B4328" s="15" t="s">
        <v>1410</v>
      </c>
      <c r="C4328" s="16">
        <v>39861</v>
      </c>
      <c r="D4328" s="15">
        <v>2009</v>
      </c>
      <c r="E4328" s="15"/>
      <c r="F4328" s="15" t="s">
        <v>962</v>
      </c>
      <c r="G4328" s="17"/>
      <c r="H4328" s="17"/>
      <c r="I4328" s="17"/>
      <c r="J4328" s="17"/>
      <c r="K4328" s="17"/>
      <c r="L4328" s="17">
        <v>0</v>
      </c>
      <c r="M4328" s="17">
        <v>0</v>
      </c>
      <c r="N4328" s="17">
        <v>0</v>
      </c>
    </row>
    <row r="4329" spans="2:14">
      <c r="B4329" s="15" t="s">
        <v>1410</v>
      </c>
      <c r="C4329" s="16">
        <v>39861</v>
      </c>
      <c r="D4329" s="15">
        <v>2009</v>
      </c>
      <c r="E4329" s="15"/>
      <c r="F4329" s="15" t="s">
        <v>963</v>
      </c>
      <c r="G4329" s="17"/>
      <c r="H4329" s="17"/>
      <c r="I4329" s="17"/>
      <c r="J4329" s="17"/>
      <c r="K4329" s="17"/>
      <c r="L4329" s="17">
        <v>7626.19</v>
      </c>
      <c r="M4329" s="17">
        <v>10335.35</v>
      </c>
      <c r="N4329" s="17">
        <v>11741.29</v>
      </c>
    </row>
    <row r="4330" spans="2:14">
      <c r="B4330" s="15" t="s">
        <v>1411</v>
      </c>
      <c r="C4330" s="16">
        <v>39813</v>
      </c>
      <c r="D4330" s="15">
        <v>2008</v>
      </c>
      <c r="E4330" s="15"/>
      <c r="F4330" s="15" t="s">
        <v>961</v>
      </c>
      <c r="G4330" s="17"/>
      <c r="H4330" s="17"/>
      <c r="I4330" s="17"/>
      <c r="J4330" s="17"/>
      <c r="K4330" s="17"/>
      <c r="L4330" s="17">
        <v>1708.49</v>
      </c>
      <c r="M4330" s="17">
        <v>1708.49</v>
      </c>
      <c r="N4330" s="17">
        <v>1708.49</v>
      </c>
    </row>
    <row r="4331" spans="2:14">
      <c r="B4331" s="15" t="s">
        <v>1411</v>
      </c>
      <c r="C4331" s="16">
        <v>39813</v>
      </c>
      <c r="D4331" s="15">
        <v>2008</v>
      </c>
      <c r="E4331" s="15"/>
      <c r="F4331" s="15" t="s">
        <v>962</v>
      </c>
      <c r="G4331" s="17"/>
      <c r="H4331" s="17"/>
      <c r="I4331" s="17"/>
      <c r="J4331" s="17"/>
      <c r="K4331" s="17"/>
      <c r="L4331" s="17">
        <v>0</v>
      </c>
      <c r="M4331" s="17">
        <v>0</v>
      </c>
      <c r="N4331" s="17">
        <v>0</v>
      </c>
    </row>
    <row r="4332" spans="2:14">
      <c r="B4332" s="15" t="s">
        <v>1411</v>
      </c>
      <c r="C4332" s="16">
        <v>39813</v>
      </c>
      <c r="D4332" s="15">
        <v>2008</v>
      </c>
      <c r="E4332" s="15"/>
      <c r="F4332" s="15" t="s">
        <v>963</v>
      </c>
      <c r="G4332" s="17"/>
      <c r="H4332" s="17"/>
      <c r="I4332" s="17"/>
      <c r="J4332" s="17"/>
      <c r="K4332" s="17"/>
      <c r="L4332" s="17">
        <v>1708.49</v>
      </c>
      <c r="M4332" s="17">
        <v>1708.49</v>
      </c>
      <c r="N4332" s="17">
        <v>1708.49</v>
      </c>
    </row>
    <row r="4333" spans="2:14">
      <c r="B4333" s="15" t="s">
        <v>1412</v>
      </c>
      <c r="C4333" s="16">
        <v>39865</v>
      </c>
      <c r="D4333" s="15">
        <v>2009</v>
      </c>
      <c r="E4333" s="15"/>
      <c r="F4333" s="15" t="s">
        <v>961</v>
      </c>
      <c r="G4333" s="17"/>
      <c r="H4333" s="17"/>
      <c r="I4333" s="17"/>
      <c r="J4333" s="17"/>
      <c r="K4333" s="17"/>
      <c r="L4333" s="17">
        <v>0</v>
      </c>
      <c r="M4333" s="17">
        <v>0</v>
      </c>
      <c r="N4333" s="17">
        <v>0</v>
      </c>
    </row>
    <row r="4334" spans="2:14">
      <c r="B4334" s="15" t="s">
        <v>1412</v>
      </c>
      <c r="C4334" s="16">
        <v>39865</v>
      </c>
      <c r="D4334" s="15">
        <v>2009</v>
      </c>
      <c r="E4334" s="15"/>
      <c r="F4334" s="15" t="s">
        <v>962</v>
      </c>
      <c r="G4334" s="17"/>
      <c r="H4334" s="17"/>
      <c r="I4334" s="17"/>
      <c r="J4334" s="17"/>
      <c r="K4334" s="17"/>
      <c r="L4334" s="17">
        <v>0</v>
      </c>
      <c r="M4334" s="17">
        <v>0</v>
      </c>
      <c r="N4334" s="17">
        <v>0</v>
      </c>
    </row>
    <row r="4335" spans="2:14">
      <c r="B4335" s="15" t="s">
        <v>1412</v>
      </c>
      <c r="C4335" s="16">
        <v>39865</v>
      </c>
      <c r="D4335" s="15">
        <v>2009</v>
      </c>
      <c r="E4335" s="15"/>
      <c r="F4335" s="15" t="s">
        <v>963</v>
      </c>
      <c r="G4335" s="17"/>
      <c r="H4335" s="17"/>
      <c r="I4335" s="17"/>
      <c r="J4335" s="17"/>
      <c r="K4335" s="17"/>
      <c r="L4335" s="17">
        <v>80039.55</v>
      </c>
      <c r="M4335" s="17">
        <v>82364.37</v>
      </c>
      <c r="N4335" s="17">
        <v>82364.37</v>
      </c>
    </row>
    <row r="4336" spans="2:14">
      <c r="B4336" s="15" t="s">
        <v>1413</v>
      </c>
      <c r="C4336" s="16">
        <v>39842</v>
      </c>
      <c r="D4336" s="15">
        <v>2009</v>
      </c>
      <c r="E4336" s="15"/>
      <c r="F4336" s="15" t="s">
        <v>961</v>
      </c>
      <c r="G4336" s="17"/>
      <c r="H4336" s="17"/>
      <c r="I4336" s="17"/>
      <c r="J4336" s="17"/>
      <c r="K4336" s="17"/>
      <c r="L4336" s="17">
        <v>694.62</v>
      </c>
      <c r="M4336" s="17">
        <v>694.62</v>
      </c>
      <c r="N4336" s="17">
        <v>694.62</v>
      </c>
    </row>
    <row r="4337" spans="2:14">
      <c r="B4337" s="15" t="s">
        <v>1413</v>
      </c>
      <c r="C4337" s="16">
        <v>39842</v>
      </c>
      <c r="D4337" s="15">
        <v>2009</v>
      </c>
      <c r="E4337" s="15"/>
      <c r="F4337" s="15" t="s">
        <v>962</v>
      </c>
      <c r="G4337" s="17"/>
      <c r="H4337" s="17"/>
      <c r="I4337" s="17"/>
      <c r="J4337" s="17"/>
      <c r="K4337" s="17"/>
      <c r="L4337" s="17">
        <v>0</v>
      </c>
      <c r="M4337" s="17">
        <v>0</v>
      </c>
      <c r="N4337" s="17">
        <v>0</v>
      </c>
    </row>
    <row r="4338" spans="2:14">
      <c r="B4338" s="15" t="s">
        <v>1413</v>
      </c>
      <c r="C4338" s="16">
        <v>39842</v>
      </c>
      <c r="D4338" s="15">
        <v>2009</v>
      </c>
      <c r="E4338" s="15"/>
      <c r="F4338" s="15" t="s">
        <v>963</v>
      </c>
      <c r="G4338" s="17"/>
      <c r="H4338" s="17"/>
      <c r="I4338" s="17"/>
      <c r="J4338" s="17"/>
      <c r="K4338" s="17"/>
      <c r="L4338" s="17">
        <v>694.62</v>
      </c>
      <c r="M4338" s="17">
        <v>694.62</v>
      </c>
      <c r="N4338" s="17">
        <v>694.62</v>
      </c>
    </row>
    <row r="4339" spans="2:14">
      <c r="B4339" s="15" t="s">
        <v>1414</v>
      </c>
      <c r="C4339" s="16">
        <v>39765</v>
      </c>
      <c r="D4339" s="15">
        <v>2008</v>
      </c>
      <c r="E4339" s="15"/>
      <c r="F4339" s="15" t="s">
        <v>961</v>
      </c>
      <c r="G4339" s="17"/>
      <c r="H4339" s="17"/>
      <c r="I4339" s="17"/>
      <c r="J4339" s="17"/>
      <c r="K4339" s="17"/>
      <c r="L4339" s="17">
        <v>1595.88</v>
      </c>
      <c r="M4339" s="17">
        <v>1595.88</v>
      </c>
      <c r="N4339" s="17">
        <v>1595.88</v>
      </c>
    </row>
    <row r="4340" spans="2:14">
      <c r="B4340" s="15" t="s">
        <v>1414</v>
      </c>
      <c r="C4340" s="16">
        <v>39765</v>
      </c>
      <c r="D4340" s="15">
        <v>2008</v>
      </c>
      <c r="E4340" s="15"/>
      <c r="F4340" s="15" t="s">
        <v>962</v>
      </c>
      <c r="G4340" s="17"/>
      <c r="H4340" s="17"/>
      <c r="I4340" s="17"/>
      <c r="J4340" s="17"/>
      <c r="K4340" s="17"/>
      <c r="L4340" s="17">
        <v>0</v>
      </c>
      <c r="M4340" s="17">
        <v>0</v>
      </c>
      <c r="N4340" s="17">
        <v>0</v>
      </c>
    </row>
    <row r="4341" spans="2:14">
      <c r="B4341" s="15" t="s">
        <v>1414</v>
      </c>
      <c r="C4341" s="16">
        <v>39765</v>
      </c>
      <c r="D4341" s="15">
        <v>2008</v>
      </c>
      <c r="E4341" s="15"/>
      <c r="F4341" s="15" t="s">
        <v>963</v>
      </c>
      <c r="G4341" s="17"/>
      <c r="H4341" s="17"/>
      <c r="I4341" s="17"/>
      <c r="J4341" s="17"/>
      <c r="K4341" s="17"/>
      <c r="L4341" s="17">
        <v>1595.88</v>
      </c>
      <c r="M4341" s="17">
        <v>1595.88</v>
      </c>
      <c r="N4341" s="17">
        <v>1595.88</v>
      </c>
    </row>
    <row r="4342" spans="2:14">
      <c r="B4342" s="15" t="s">
        <v>1415</v>
      </c>
      <c r="C4342" s="16">
        <v>39785</v>
      </c>
      <c r="D4342" s="15">
        <v>2008</v>
      </c>
      <c r="E4342" s="15"/>
      <c r="F4342" s="15" t="s">
        <v>961</v>
      </c>
      <c r="G4342" s="17"/>
      <c r="H4342" s="17"/>
      <c r="I4342" s="17"/>
      <c r="J4342" s="17"/>
      <c r="K4342" s="17"/>
      <c r="L4342" s="17">
        <v>0</v>
      </c>
      <c r="M4342" s="17">
        <v>0</v>
      </c>
      <c r="N4342" s="17">
        <v>0</v>
      </c>
    </row>
    <row r="4343" spans="2:14">
      <c r="B4343" s="15" t="s">
        <v>1415</v>
      </c>
      <c r="C4343" s="16">
        <v>39785</v>
      </c>
      <c r="D4343" s="15">
        <v>2008</v>
      </c>
      <c r="E4343" s="15"/>
      <c r="F4343" s="15" t="s">
        <v>962</v>
      </c>
      <c r="G4343" s="17"/>
      <c r="H4343" s="17"/>
      <c r="I4343" s="17"/>
      <c r="J4343" s="17"/>
      <c r="K4343" s="17"/>
      <c r="L4343" s="17">
        <v>0</v>
      </c>
      <c r="M4343" s="17">
        <v>0</v>
      </c>
      <c r="N4343" s="17">
        <v>0</v>
      </c>
    </row>
    <row r="4344" spans="2:14">
      <c r="B4344" s="15" t="s">
        <v>1415</v>
      </c>
      <c r="C4344" s="16">
        <v>39785</v>
      </c>
      <c r="D4344" s="15">
        <v>2008</v>
      </c>
      <c r="E4344" s="15"/>
      <c r="F4344" s="15" t="s">
        <v>963</v>
      </c>
      <c r="G4344" s="17"/>
      <c r="H4344" s="17"/>
      <c r="I4344" s="17"/>
      <c r="J4344" s="17"/>
      <c r="K4344" s="17"/>
      <c r="L4344" s="17">
        <v>0</v>
      </c>
      <c r="M4344" s="17">
        <v>4693.07</v>
      </c>
      <c r="N4344" s="17">
        <v>4693.07</v>
      </c>
    </row>
    <row r="4345" spans="2:14">
      <c r="B4345" s="15" t="s">
        <v>1416</v>
      </c>
      <c r="C4345" s="16">
        <v>39794</v>
      </c>
      <c r="D4345" s="15">
        <v>2008</v>
      </c>
      <c r="E4345" s="15"/>
      <c r="F4345" s="15" t="s">
        <v>961</v>
      </c>
      <c r="G4345" s="17"/>
      <c r="H4345" s="17"/>
      <c r="I4345" s="17"/>
      <c r="J4345" s="17"/>
      <c r="K4345" s="17"/>
      <c r="L4345" s="17">
        <v>0</v>
      </c>
      <c r="M4345" s="17">
        <v>0</v>
      </c>
      <c r="N4345" s="17">
        <v>0</v>
      </c>
    </row>
    <row r="4346" spans="2:14">
      <c r="B4346" s="15" t="s">
        <v>1416</v>
      </c>
      <c r="C4346" s="16">
        <v>39794</v>
      </c>
      <c r="D4346" s="15">
        <v>2008</v>
      </c>
      <c r="E4346" s="15"/>
      <c r="F4346" s="15" t="s">
        <v>962</v>
      </c>
      <c r="G4346" s="17"/>
      <c r="H4346" s="17"/>
      <c r="I4346" s="17"/>
      <c r="J4346" s="17"/>
      <c r="K4346" s="17"/>
      <c r="L4346" s="17">
        <v>0</v>
      </c>
      <c r="M4346" s="17">
        <v>0</v>
      </c>
      <c r="N4346" s="17">
        <v>0</v>
      </c>
    </row>
    <row r="4347" spans="2:14">
      <c r="B4347" s="15" t="s">
        <v>1416</v>
      </c>
      <c r="C4347" s="16">
        <v>39794</v>
      </c>
      <c r="D4347" s="15">
        <v>2008</v>
      </c>
      <c r="E4347" s="15"/>
      <c r="F4347" s="15" t="s">
        <v>963</v>
      </c>
      <c r="G4347" s="17"/>
      <c r="H4347" s="17"/>
      <c r="I4347" s="17"/>
      <c r="J4347" s="17"/>
      <c r="K4347" s="17"/>
      <c r="L4347" s="17">
        <v>0</v>
      </c>
      <c r="M4347" s="17">
        <v>4693.07</v>
      </c>
      <c r="N4347" s="17">
        <v>4693.07</v>
      </c>
    </row>
    <row r="4348" spans="2:14">
      <c r="B4348" s="15" t="s">
        <v>1417</v>
      </c>
      <c r="C4348" s="16">
        <v>39847</v>
      </c>
      <c r="D4348" s="15">
        <v>2009</v>
      </c>
      <c r="E4348" s="15"/>
      <c r="F4348" s="15" t="s">
        <v>961</v>
      </c>
      <c r="G4348" s="17"/>
      <c r="H4348" s="17"/>
      <c r="I4348" s="17"/>
      <c r="J4348" s="17"/>
      <c r="K4348" s="17"/>
      <c r="L4348" s="17">
        <v>1843.49</v>
      </c>
      <c r="M4348" s="17">
        <v>1843.49</v>
      </c>
      <c r="N4348" s="17">
        <v>1843.49</v>
      </c>
    </row>
    <row r="4349" spans="2:14">
      <c r="B4349" s="15" t="s">
        <v>1417</v>
      </c>
      <c r="C4349" s="16">
        <v>39847</v>
      </c>
      <c r="D4349" s="15">
        <v>2009</v>
      </c>
      <c r="E4349" s="15"/>
      <c r="F4349" s="15" t="s">
        <v>962</v>
      </c>
      <c r="G4349" s="17"/>
      <c r="H4349" s="17"/>
      <c r="I4349" s="17"/>
      <c r="J4349" s="17"/>
      <c r="K4349" s="17"/>
      <c r="L4349" s="17">
        <v>0</v>
      </c>
      <c r="M4349" s="17">
        <v>0</v>
      </c>
      <c r="N4349" s="17">
        <v>0</v>
      </c>
    </row>
    <row r="4350" spans="2:14">
      <c r="B4350" s="15" t="s">
        <v>1417</v>
      </c>
      <c r="C4350" s="16">
        <v>39847</v>
      </c>
      <c r="D4350" s="15">
        <v>2009</v>
      </c>
      <c r="E4350" s="15"/>
      <c r="F4350" s="15" t="s">
        <v>963</v>
      </c>
      <c r="G4350" s="17"/>
      <c r="H4350" s="17"/>
      <c r="I4350" s="17"/>
      <c r="J4350" s="17"/>
      <c r="K4350" s="17"/>
      <c r="L4350" s="17">
        <v>1843.49</v>
      </c>
      <c r="M4350" s="17">
        <v>1843.49</v>
      </c>
      <c r="N4350" s="17">
        <v>1843.49</v>
      </c>
    </row>
    <row r="4351" spans="2:14">
      <c r="B4351" s="15" t="s">
        <v>1418</v>
      </c>
      <c r="C4351" s="16">
        <v>39710</v>
      </c>
      <c r="D4351" s="15">
        <v>2008</v>
      </c>
      <c r="E4351" s="15"/>
      <c r="F4351" s="15" t="s">
        <v>961</v>
      </c>
      <c r="G4351" s="17"/>
      <c r="H4351" s="17"/>
      <c r="I4351" s="17"/>
      <c r="J4351" s="17"/>
      <c r="K4351" s="17"/>
      <c r="L4351" s="17">
        <v>1266.71</v>
      </c>
      <c r="M4351" s="17">
        <v>1266.71</v>
      </c>
      <c r="N4351" s="17">
        <v>1266.71</v>
      </c>
    </row>
    <row r="4352" spans="2:14">
      <c r="B4352" s="15" t="s">
        <v>1418</v>
      </c>
      <c r="C4352" s="16">
        <v>39710</v>
      </c>
      <c r="D4352" s="15">
        <v>2008</v>
      </c>
      <c r="E4352" s="15"/>
      <c r="F4352" s="15" t="s">
        <v>962</v>
      </c>
      <c r="G4352" s="17"/>
      <c r="H4352" s="17"/>
      <c r="I4352" s="17"/>
      <c r="J4352" s="17"/>
      <c r="K4352" s="17"/>
      <c r="L4352" s="17">
        <v>0</v>
      </c>
      <c r="M4352" s="17">
        <v>0</v>
      </c>
      <c r="N4352" s="17">
        <v>0</v>
      </c>
    </row>
    <row r="4353" spans="2:14">
      <c r="B4353" s="15" t="s">
        <v>1418</v>
      </c>
      <c r="C4353" s="16">
        <v>39710</v>
      </c>
      <c r="D4353" s="15">
        <v>2008</v>
      </c>
      <c r="E4353" s="15"/>
      <c r="F4353" s="15" t="s">
        <v>963</v>
      </c>
      <c r="G4353" s="17"/>
      <c r="H4353" s="17"/>
      <c r="I4353" s="17"/>
      <c r="J4353" s="17"/>
      <c r="K4353" s="17"/>
      <c r="L4353" s="17">
        <v>1266.71</v>
      </c>
      <c r="M4353" s="17">
        <v>1266.71</v>
      </c>
      <c r="N4353" s="17">
        <v>1266.71</v>
      </c>
    </row>
    <row r="4354" spans="2:14">
      <c r="B4354" s="15" t="s">
        <v>1419</v>
      </c>
      <c r="C4354" s="16">
        <v>39518</v>
      </c>
      <c r="D4354" s="15">
        <v>2008</v>
      </c>
      <c r="E4354" s="15"/>
      <c r="F4354" s="15" t="s">
        <v>961</v>
      </c>
      <c r="G4354" s="17"/>
      <c r="H4354" s="17"/>
      <c r="I4354" s="17"/>
      <c r="J4354" s="17"/>
      <c r="K4354" s="17"/>
      <c r="L4354" s="17">
        <v>1638.21</v>
      </c>
      <c r="M4354" s="17">
        <v>1638.21</v>
      </c>
      <c r="N4354" s="17">
        <v>1638.21</v>
      </c>
    </row>
    <row r="4355" spans="2:14">
      <c r="B4355" s="15" t="s">
        <v>1419</v>
      </c>
      <c r="C4355" s="16">
        <v>39518</v>
      </c>
      <c r="D4355" s="15">
        <v>2008</v>
      </c>
      <c r="E4355" s="15"/>
      <c r="F4355" s="15" t="s">
        <v>962</v>
      </c>
      <c r="G4355" s="17"/>
      <c r="H4355" s="17"/>
      <c r="I4355" s="17"/>
      <c r="J4355" s="17"/>
      <c r="K4355" s="17"/>
      <c r="L4355" s="17">
        <v>0</v>
      </c>
      <c r="M4355" s="17">
        <v>0</v>
      </c>
      <c r="N4355" s="17">
        <v>0</v>
      </c>
    </row>
    <row r="4356" spans="2:14">
      <c r="B4356" s="15" t="s">
        <v>1419</v>
      </c>
      <c r="C4356" s="16">
        <v>39518</v>
      </c>
      <c r="D4356" s="15">
        <v>2008</v>
      </c>
      <c r="E4356" s="15"/>
      <c r="F4356" s="15" t="s">
        <v>963</v>
      </c>
      <c r="G4356" s="17"/>
      <c r="H4356" s="17"/>
      <c r="I4356" s="17"/>
      <c r="J4356" s="17"/>
      <c r="K4356" s="17"/>
      <c r="L4356" s="17">
        <v>1638.21</v>
      </c>
      <c r="M4356" s="17">
        <v>1638.21</v>
      </c>
      <c r="N4356" s="17">
        <v>1638.21</v>
      </c>
    </row>
    <row r="4357" spans="2:14">
      <c r="B4357" s="15" t="s">
        <v>1420</v>
      </c>
      <c r="C4357" s="16">
        <v>39799</v>
      </c>
      <c r="D4357" s="15">
        <v>2008</v>
      </c>
      <c r="E4357" s="15"/>
      <c r="F4357" s="15" t="s">
        <v>961</v>
      </c>
      <c r="G4357" s="17"/>
      <c r="H4357" s="17"/>
      <c r="I4357" s="17"/>
      <c r="J4357" s="17"/>
      <c r="K4357" s="17"/>
      <c r="L4357" s="17">
        <v>1018.89</v>
      </c>
      <c r="M4357" s="17">
        <v>1018.89</v>
      </c>
      <c r="N4357" s="17">
        <v>1018.89</v>
      </c>
    </row>
    <row r="4358" spans="2:14">
      <c r="B4358" s="15" t="s">
        <v>1420</v>
      </c>
      <c r="C4358" s="16">
        <v>39799</v>
      </c>
      <c r="D4358" s="15">
        <v>2008</v>
      </c>
      <c r="E4358" s="15"/>
      <c r="F4358" s="15" t="s">
        <v>962</v>
      </c>
      <c r="G4358" s="17"/>
      <c r="H4358" s="17"/>
      <c r="I4358" s="17"/>
      <c r="J4358" s="17"/>
      <c r="K4358" s="17"/>
      <c r="L4358" s="17">
        <v>0.01</v>
      </c>
      <c r="M4358" s="17">
        <v>0.01</v>
      </c>
      <c r="N4358" s="17">
        <v>0.01</v>
      </c>
    </row>
    <row r="4359" spans="2:14">
      <c r="B4359" s="15" t="s">
        <v>1420</v>
      </c>
      <c r="C4359" s="16">
        <v>39799</v>
      </c>
      <c r="D4359" s="15">
        <v>2008</v>
      </c>
      <c r="E4359" s="15"/>
      <c r="F4359" s="15" t="s">
        <v>963</v>
      </c>
      <c r="G4359" s="17"/>
      <c r="H4359" s="17"/>
      <c r="I4359" s="17"/>
      <c r="J4359" s="17"/>
      <c r="K4359" s="17"/>
      <c r="L4359" s="17">
        <v>1018.9</v>
      </c>
      <c r="M4359" s="17">
        <v>1018.9</v>
      </c>
      <c r="N4359" s="17">
        <v>1018.9</v>
      </c>
    </row>
    <row r="4360" spans="2:14">
      <c r="B4360" s="15" t="s">
        <v>1421</v>
      </c>
      <c r="C4360" s="16">
        <v>39763</v>
      </c>
      <c r="D4360" s="15">
        <v>2008</v>
      </c>
      <c r="E4360" s="15"/>
      <c r="F4360" s="15" t="s">
        <v>961</v>
      </c>
      <c r="G4360" s="17"/>
      <c r="H4360" s="17"/>
      <c r="I4360" s="17"/>
      <c r="J4360" s="17"/>
      <c r="K4360" s="17"/>
      <c r="L4360" s="17">
        <v>237.11</v>
      </c>
      <c r="M4360" s="17">
        <v>237.11</v>
      </c>
      <c r="N4360" s="17">
        <v>237.11</v>
      </c>
    </row>
    <row r="4361" spans="2:14">
      <c r="B4361" s="15" t="s">
        <v>1421</v>
      </c>
      <c r="C4361" s="16">
        <v>39763</v>
      </c>
      <c r="D4361" s="15">
        <v>2008</v>
      </c>
      <c r="E4361" s="15"/>
      <c r="F4361" s="15" t="s">
        <v>962</v>
      </c>
      <c r="G4361" s="17"/>
      <c r="H4361" s="17"/>
      <c r="I4361" s="17"/>
      <c r="J4361" s="17"/>
      <c r="K4361" s="17"/>
      <c r="L4361" s="17">
        <v>0</v>
      </c>
      <c r="M4361" s="17">
        <v>0</v>
      </c>
      <c r="N4361" s="17">
        <v>0</v>
      </c>
    </row>
    <row r="4362" spans="2:14">
      <c r="B4362" s="15" t="s">
        <v>1421</v>
      </c>
      <c r="C4362" s="16">
        <v>39763</v>
      </c>
      <c r="D4362" s="15">
        <v>2008</v>
      </c>
      <c r="E4362" s="15"/>
      <c r="F4362" s="15" t="s">
        <v>963</v>
      </c>
      <c r="G4362" s="17"/>
      <c r="H4362" s="17"/>
      <c r="I4362" s="17"/>
      <c r="J4362" s="17"/>
      <c r="K4362" s="17"/>
      <c r="L4362" s="17">
        <v>237.11</v>
      </c>
      <c r="M4362" s="17">
        <v>237.11</v>
      </c>
      <c r="N4362" s="17">
        <v>237.11</v>
      </c>
    </row>
    <row r="4363" spans="2:14">
      <c r="B4363" s="15" t="s">
        <v>1422</v>
      </c>
      <c r="C4363" s="16">
        <v>39872</v>
      </c>
      <c r="D4363" s="15">
        <v>2009</v>
      </c>
      <c r="E4363" s="15"/>
      <c r="F4363" s="15" t="s">
        <v>961</v>
      </c>
      <c r="G4363" s="17"/>
      <c r="H4363" s="17"/>
      <c r="I4363" s="17"/>
      <c r="J4363" s="17"/>
      <c r="K4363" s="17"/>
      <c r="L4363" s="17">
        <v>0</v>
      </c>
      <c r="M4363" s="17">
        <v>0</v>
      </c>
      <c r="N4363" s="17">
        <v>0</v>
      </c>
    </row>
    <row r="4364" spans="2:14">
      <c r="B4364" s="15" t="s">
        <v>1422</v>
      </c>
      <c r="C4364" s="16">
        <v>39872</v>
      </c>
      <c r="D4364" s="15">
        <v>2009</v>
      </c>
      <c r="E4364" s="15"/>
      <c r="F4364" s="15" t="s">
        <v>962</v>
      </c>
      <c r="G4364" s="17"/>
      <c r="H4364" s="17"/>
      <c r="I4364" s="17"/>
      <c r="J4364" s="17"/>
      <c r="K4364" s="17"/>
      <c r="L4364" s="17">
        <v>0</v>
      </c>
      <c r="M4364" s="17">
        <v>0</v>
      </c>
      <c r="N4364" s="17">
        <v>0</v>
      </c>
    </row>
    <row r="4365" spans="2:14">
      <c r="B4365" s="15" t="s">
        <v>1422</v>
      </c>
      <c r="C4365" s="16">
        <v>39872</v>
      </c>
      <c r="D4365" s="15">
        <v>2009</v>
      </c>
      <c r="E4365" s="15"/>
      <c r="F4365" s="15" t="s">
        <v>963</v>
      </c>
      <c r="G4365" s="17"/>
      <c r="H4365" s="17"/>
      <c r="I4365" s="17"/>
      <c r="J4365" s="17"/>
      <c r="K4365" s="17"/>
      <c r="L4365" s="17">
        <v>107417.59</v>
      </c>
      <c r="M4365" s="17">
        <v>107417.59</v>
      </c>
      <c r="N4365" s="17">
        <v>107417.59</v>
      </c>
    </row>
    <row r="4366" spans="2:14">
      <c r="B4366" s="15" t="s">
        <v>1423</v>
      </c>
      <c r="C4366" s="16">
        <v>39847</v>
      </c>
      <c r="D4366" s="15">
        <v>2009</v>
      </c>
      <c r="E4366" s="15"/>
      <c r="F4366" s="15" t="s">
        <v>961</v>
      </c>
      <c r="G4366" s="17"/>
      <c r="H4366" s="17"/>
      <c r="I4366" s="17"/>
      <c r="J4366" s="17"/>
      <c r="K4366" s="17"/>
      <c r="L4366" s="17">
        <v>1774.89</v>
      </c>
      <c r="M4366" s="17">
        <v>1774.89</v>
      </c>
      <c r="N4366" s="17">
        <v>1774.89</v>
      </c>
    </row>
    <row r="4367" spans="2:14">
      <c r="B4367" s="15" t="s">
        <v>1423</v>
      </c>
      <c r="C4367" s="16">
        <v>39847</v>
      </c>
      <c r="D4367" s="15">
        <v>2009</v>
      </c>
      <c r="E4367" s="15"/>
      <c r="F4367" s="15" t="s">
        <v>962</v>
      </c>
      <c r="G4367" s="17"/>
      <c r="H4367" s="17"/>
      <c r="I4367" s="17"/>
      <c r="J4367" s="17"/>
      <c r="K4367" s="17"/>
      <c r="L4367" s="17">
        <v>0</v>
      </c>
      <c r="M4367" s="17">
        <v>0</v>
      </c>
      <c r="N4367" s="17">
        <v>0</v>
      </c>
    </row>
    <row r="4368" spans="2:14">
      <c r="B4368" s="15" t="s">
        <v>1423</v>
      </c>
      <c r="C4368" s="16">
        <v>39847</v>
      </c>
      <c r="D4368" s="15">
        <v>2009</v>
      </c>
      <c r="E4368" s="15"/>
      <c r="F4368" s="15" t="s">
        <v>963</v>
      </c>
      <c r="G4368" s="17"/>
      <c r="H4368" s="17"/>
      <c r="I4368" s="17"/>
      <c r="J4368" s="17"/>
      <c r="K4368" s="17"/>
      <c r="L4368" s="17">
        <v>1774.89</v>
      </c>
      <c r="M4368" s="17">
        <v>1774.89</v>
      </c>
      <c r="N4368" s="17">
        <v>1774.89</v>
      </c>
    </row>
    <row r="4369" spans="2:14">
      <c r="B4369" s="15" t="s">
        <v>1424</v>
      </c>
      <c r="C4369" s="16">
        <v>39785</v>
      </c>
      <c r="D4369" s="15">
        <v>2008</v>
      </c>
      <c r="E4369" s="15"/>
      <c r="F4369" s="15" t="s">
        <v>961</v>
      </c>
      <c r="G4369" s="17"/>
      <c r="H4369" s="17"/>
      <c r="I4369" s="17"/>
      <c r="J4369" s="17"/>
      <c r="K4369" s="17"/>
      <c r="L4369" s="17">
        <v>1774.89</v>
      </c>
      <c r="M4369" s="17">
        <v>1774.89</v>
      </c>
      <c r="N4369" s="17">
        <v>1774.89</v>
      </c>
    </row>
    <row r="4370" spans="2:14">
      <c r="B4370" s="15" t="s">
        <v>1424</v>
      </c>
      <c r="C4370" s="16">
        <v>39785</v>
      </c>
      <c r="D4370" s="15">
        <v>2008</v>
      </c>
      <c r="E4370" s="15"/>
      <c r="F4370" s="15" t="s">
        <v>962</v>
      </c>
      <c r="G4370" s="17"/>
      <c r="H4370" s="17"/>
      <c r="I4370" s="17"/>
      <c r="J4370" s="17"/>
      <c r="K4370" s="17"/>
      <c r="L4370" s="17">
        <v>0</v>
      </c>
      <c r="M4370" s="17">
        <v>0</v>
      </c>
      <c r="N4370" s="17">
        <v>0</v>
      </c>
    </row>
    <row r="4371" spans="2:14">
      <c r="B4371" s="15" t="s">
        <v>1424</v>
      </c>
      <c r="C4371" s="16">
        <v>39785</v>
      </c>
      <c r="D4371" s="15">
        <v>2008</v>
      </c>
      <c r="E4371" s="15"/>
      <c r="F4371" s="15" t="s">
        <v>963</v>
      </c>
      <c r="G4371" s="17"/>
      <c r="H4371" s="17"/>
      <c r="I4371" s="17"/>
      <c r="J4371" s="17"/>
      <c r="K4371" s="17"/>
      <c r="L4371" s="17">
        <v>1774.89</v>
      </c>
      <c r="M4371" s="17">
        <v>1774.89</v>
      </c>
      <c r="N4371" s="17">
        <v>1774.89</v>
      </c>
    </row>
    <row r="4372" spans="2:14">
      <c r="B4372" s="15" t="s">
        <v>1425</v>
      </c>
      <c r="C4372" s="16">
        <v>39769</v>
      </c>
      <c r="D4372" s="15">
        <v>2008</v>
      </c>
      <c r="E4372" s="15"/>
      <c r="F4372" s="15" t="s">
        <v>961</v>
      </c>
      <c r="G4372" s="17"/>
      <c r="H4372" s="17"/>
      <c r="I4372" s="17"/>
      <c r="J4372" s="17"/>
      <c r="K4372" s="17"/>
      <c r="L4372" s="17">
        <v>1774.89</v>
      </c>
      <c r="M4372" s="17">
        <v>1774.89</v>
      </c>
      <c r="N4372" s="17">
        <v>1774.89</v>
      </c>
    </row>
    <row r="4373" spans="2:14">
      <c r="B4373" s="15" t="s">
        <v>1425</v>
      </c>
      <c r="C4373" s="16">
        <v>39769</v>
      </c>
      <c r="D4373" s="15">
        <v>2008</v>
      </c>
      <c r="E4373" s="15"/>
      <c r="F4373" s="15" t="s">
        <v>962</v>
      </c>
      <c r="G4373" s="17"/>
      <c r="H4373" s="17"/>
      <c r="I4373" s="17"/>
      <c r="J4373" s="17"/>
      <c r="K4373" s="17"/>
      <c r="L4373" s="17">
        <v>0</v>
      </c>
      <c r="M4373" s="17">
        <v>0</v>
      </c>
      <c r="N4373" s="17">
        <v>0</v>
      </c>
    </row>
    <row r="4374" spans="2:14">
      <c r="B4374" s="15" t="s">
        <v>1425</v>
      </c>
      <c r="C4374" s="16">
        <v>39769</v>
      </c>
      <c r="D4374" s="15">
        <v>2008</v>
      </c>
      <c r="E4374" s="15"/>
      <c r="F4374" s="15" t="s">
        <v>963</v>
      </c>
      <c r="G4374" s="17"/>
      <c r="H4374" s="17"/>
      <c r="I4374" s="17"/>
      <c r="J4374" s="17"/>
      <c r="K4374" s="17"/>
      <c r="L4374" s="17">
        <v>1774.89</v>
      </c>
      <c r="M4374" s="17">
        <v>1774.89</v>
      </c>
      <c r="N4374" s="17">
        <v>1774.89</v>
      </c>
    </row>
    <row r="4375" spans="2:14">
      <c r="B4375" s="15" t="s">
        <v>1426</v>
      </c>
      <c r="C4375" s="16">
        <v>39882</v>
      </c>
      <c r="D4375" s="15">
        <v>2009</v>
      </c>
      <c r="E4375" s="15"/>
      <c r="F4375" s="15" t="s">
        <v>961</v>
      </c>
      <c r="G4375" s="17"/>
      <c r="H4375" s="17"/>
      <c r="I4375" s="17"/>
      <c r="J4375" s="17"/>
      <c r="K4375" s="17"/>
      <c r="L4375" s="17">
        <v>0</v>
      </c>
      <c r="M4375" s="17">
        <v>0</v>
      </c>
      <c r="N4375" s="17">
        <v>0</v>
      </c>
    </row>
    <row r="4376" spans="2:14">
      <c r="B4376" s="15" t="s">
        <v>1426</v>
      </c>
      <c r="C4376" s="16">
        <v>39882</v>
      </c>
      <c r="D4376" s="15">
        <v>2009</v>
      </c>
      <c r="E4376" s="15"/>
      <c r="F4376" s="15" t="s">
        <v>962</v>
      </c>
      <c r="G4376" s="17"/>
      <c r="H4376" s="17"/>
      <c r="I4376" s="17"/>
      <c r="J4376" s="17"/>
      <c r="K4376" s="17"/>
      <c r="L4376" s="17">
        <v>0</v>
      </c>
      <c r="M4376" s="17">
        <v>0</v>
      </c>
      <c r="N4376" s="17">
        <v>0</v>
      </c>
    </row>
    <row r="4377" spans="2:14">
      <c r="B4377" s="15" t="s">
        <v>1426</v>
      </c>
      <c r="C4377" s="16">
        <v>39882</v>
      </c>
      <c r="D4377" s="15">
        <v>2009</v>
      </c>
      <c r="E4377" s="15"/>
      <c r="F4377" s="15" t="s">
        <v>963</v>
      </c>
      <c r="G4377" s="17"/>
      <c r="H4377" s="17"/>
      <c r="I4377" s="17"/>
      <c r="J4377" s="17"/>
      <c r="K4377" s="17"/>
      <c r="L4377" s="17">
        <v>0</v>
      </c>
      <c r="M4377" s="17">
        <v>0</v>
      </c>
      <c r="N4377" s="17">
        <v>0</v>
      </c>
    </row>
    <row r="4378" spans="2:14">
      <c r="B4378" s="15" t="s">
        <v>1427</v>
      </c>
      <c r="C4378" s="16">
        <v>39870</v>
      </c>
      <c r="D4378" s="15">
        <v>2009</v>
      </c>
      <c r="E4378" s="15"/>
      <c r="F4378" s="15" t="s">
        <v>961</v>
      </c>
      <c r="G4378" s="17"/>
      <c r="H4378" s="17"/>
      <c r="I4378" s="17"/>
      <c r="J4378" s="17"/>
      <c r="K4378" s="17"/>
      <c r="L4378" s="17">
        <v>338.21</v>
      </c>
      <c r="M4378" s="17">
        <v>338.21</v>
      </c>
      <c r="N4378" s="17">
        <v>338.21</v>
      </c>
    </row>
    <row r="4379" spans="2:14">
      <c r="B4379" s="15" t="s">
        <v>1427</v>
      </c>
      <c r="C4379" s="16">
        <v>39870</v>
      </c>
      <c r="D4379" s="15">
        <v>2009</v>
      </c>
      <c r="E4379" s="15"/>
      <c r="F4379" s="15" t="s">
        <v>962</v>
      </c>
      <c r="G4379" s="17"/>
      <c r="H4379" s="17"/>
      <c r="I4379" s="17"/>
      <c r="J4379" s="17"/>
      <c r="K4379" s="17"/>
      <c r="L4379" s="17">
        <v>0</v>
      </c>
      <c r="M4379" s="17">
        <v>0</v>
      </c>
      <c r="N4379" s="17">
        <v>0</v>
      </c>
    </row>
    <row r="4380" spans="2:14">
      <c r="B4380" s="15" t="s">
        <v>1427</v>
      </c>
      <c r="C4380" s="16">
        <v>39870</v>
      </c>
      <c r="D4380" s="15">
        <v>2009</v>
      </c>
      <c r="E4380" s="15"/>
      <c r="F4380" s="15" t="s">
        <v>963</v>
      </c>
      <c r="G4380" s="17"/>
      <c r="H4380" s="17"/>
      <c r="I4380" s="17"/>
      <c r="J4380" s="17"/>
      <c r="K4380" s="17"/>
      <c r="L4380" s="17">
        <v>338.21</v>
      </c>
      <c r="M4380" s="17">
        <v>338.21</v>
      </c>
      <c r="N4380" s="17">
        <v>338.21</v>
      </c>
    </row>
    <row r="4381" spans="2:14">
      <c r="B4381" s="15" t="s">
        <v>1428</v>
      </c>
      <c r="C4381" s="16">
        <v>39888</v>
      </c>
      <c r="D4381" s="15">
        <v>2009</v>
      </c>
      <c r="E4381" s="15"/>
      <c r="F4381" s="15" t="s">
        <v>961</v>
      </c>
      <c r="G4381" s="17"/>
      <c r="H4381" s="17"/>
      <c r="I4381" s="17"/>
      <c r="J4381" s="17"/>
      <c r="K4381" s="17"/>
      <c r="L4381" s="17">
        <v>0</v>
      </c>
      <c r="M4381" s="17">
        <v>0</v>
      </c>
      <c r="N4381" s="17">
        <v>0</v>
      </c>
    </row>
    <row r="4382" spans="2:14">
      <c r="B4382" s="15" t="s">
        <v>1428</v>
      </c>
      <c r="C4382" s="16">
        <v>39888</v>
      </c>
      <c r="D4382" s="15">
        <v>2009</v>
      </c>
      <c r="E4382" s="15"/>
      <c r="F4382" s="15" t="s">
        <v>962</v>
      </c>
      <c r="G4382" s="17"/>
      <c r="H4382" s="17"/>
      <c r="I4382" s="17"/>
      <c r="J4382" s="17"/>
      <c r="K4382" s="17"/>
      <c r="L4382" s="17">
        <v>0</v>
      </c>
      <c r="M4382" s="17">
        <v>0</v>
      </c>
      <c r="N4382" s="17">
        <v>0</v>
      </c>
    </row>
    <row r="4383" spans="2:14">
      <c r="B4383" s="15" t="s">
        <v>1428</v>
      </c>
      <c r="C4383" s="16">
        <v>39888</v>
      </c>
      <c r="D4383" s="15">
        <v>2009</v>
      </c>
      <c r="E4383" s="15"/>
      <c r="F4383" s="15" t="s">
        <v>963</v>
      </c>
      <c r="G4383" s="17"/>
      <c r="H4383" s="17"/>
      <c r="I4383" s="17"/>
      <c r="J4383" s="17"/>
      <c r="K4383" s="17"/>
      <c r="L4383" s="17">
        <v>75410.83</v>
      </c>
      <c r="M4383" s="17">
        <v>75914.86</v>
      </c>
      <c r="N4383" s="17">
        <v>82834.34</v>
      </c>
    </row>
    <row r="4384" spans="2:14">
      <c r="B4384" s="15" t="s">
        <v>1429</v>
      </c>
      <c r="C4384" s="16">
        <v>39794</v>
      </c>
      <c r="D4384" s="15">
        <v>2008</v>
      </c>
      <c r="E4384" s="15"/>
      <c r="F4384" s="15" t="s">
        <v>961</v>
      </c>
      <c r="G4384" s="17"/>
      <c r="H4384" s="17"/>
      <c r="I4384" s="17"/>
      <c r="J4384" s="17"/>
      <c r="K4384" s="17"/>
      <c r="L4384" s="17">
        <v>1970.04</v>
      </c>
      <c r="M4384" s="17">
        <v>1970.04</v>
      </c>
      <c r="N4384" s="17">
        <v>1970.04</v>
      </c>
    </row>
    <row r="4385" spans="2:14">
      <c r="B4385" s="15" t="s">
        <v>1429</v>
      </c>
      <c r="C4385" s="16">
        <v>39794</v>
      </c>
      <c r="D4385" s="15">
        <v>2008</v>
      </c>
      <c r="E4385" s="15"/>
      <c r="F4385" s="15" t="s">
        <v>962</v>
      </c>
      <c r="G4385" s="17"/>
      <c r="H4385" s="17"/>
      <c r="I4385" s="17"/>
      <c r="J4385" s="17"/>
      <c r="K4385" s="17"/>
      <c r="L4385" s="17">
        <v>0</v>
      </c>
      <c r="M4385" s="17">
        <v>0</v>
      </c>
      <c r="N4385" s="17">
        <v>0</v>
      </c>
    </row>
    <row r="4386" spans="2:14">
      <c r="B4386" s="15" t="s">
        <v>1429</v>
      </c>
      <c r="C4386" s="16">
        <v>39794</v>
      </c>
      <c r="D4386" s="15">
        <v>2008</v>
      </c>
      <c r="E4386" s="15"/>
      <c r="F4386" s="15" t="s">
        <v>963</v>
      </c>
      <c r="G4386" s="17"/>
      <c r="H4386" s="17"/>
      <c r="I4386" s="17"/>
      <c r="J4386" s="17"/>
      <c r="K4386" s="17"/>
      <c r="L4386" s="17">
        <v>1970.04</v>
      </c>
      <c r="M4386" s="17">
        <v>1970.04</v>
      </c>
      <c r="N4386" s="17">
        <v>1970.04</v>
      </c>
    </row>
    <row r="4387" spans="2:14">
      <c r="B4387" s="15" t="s">
        <v>1430</v>
      </c>
      <c r="C4387" s="16">
        <v>39671</v>
      </c>
      <c r="D4387" s="15">
        <v>2008</v>
      </c>
      <c r="E4387" s="15"/>
      <c r="F4387" s="15" t="s">
        <v>961</v>
      </c>
      <c r="G4387" s="17"/>
      <c r="H4387" s="17"/>
      <c r="I4387" s="17"/>
      <c r="J4387" s="17"/>
      <c r="K4387" s="17"/>
      <c r="L4387" s="17">
        <v>2338.4299999999998</v>
      </c>
      <c r="M4387" s="17">
        <v>2338.4299999999998</v>
      </c>
      <c r="N4387" s="17">
        <v>2338.4299999999998</v>
      </c>
    </row>
    <row r="4388" spans="2:14">
      <c r="B4388" s="15" t="s">
        <v>1430</v>
      </c>
      <c r="C4388" s="16">
        <v>39671</v>
      </c>
      <c r="D4388" s="15">
        <v>2008</v>
      </c>
      <c r="E4388" s="15"/>
      <c r="F4388" s="15" t="s">
        <v>962</v>
      </c>
      <c r="G4388" s="17"/>
      <c r="H4388" s="17"/>
      <c r="I4388" s="17"/>
      <c r="J4388" s="17"/>
      <c r="K4388" s="17"/>
      <c r="L4388" s="17">
        <v>0</v>
      </c>
      <c r="M4388" s="17">
        <v>0</v>
      </c>
      <c r="N4388" s="17">
        <v>0</v>
      </c>
    </row>
    <row r="4389" spans="2:14">
      <c r="B4389" s="15" t="s">
        <v>1430</v>
      </c>
      <c r="C4389" s="16">
        <v>39671</v>
      </c>
      <c r="D4389" s="15">
        <v>2008</v>
      </c>
      <c r="E4389" s="15"/>
      <c r="F4389" s="15" t="s">
        <v>963</v>
      </c>
      <c r="G4389" s="17"/>
      <c r="H4389" s="17"/>
      <c r="I4389" s="17"/>
      <c r="J4389" s="17"/>
      <c r="K4389" s="17"/>
      <c r="L4389" s="17">
        <v>2338.42</v>
      </c>
      <c r="M4389" s="17">
        <v>2338.42</v>
      </c>
      <c r="N4389" s="17">
        <v>2338.42</v>
      </c>
    </row>
    <row r="4390" spans="2:14">
      <c r="B4390" s="15" t="s">
        <v>1431</v>
      </c>
      <c r="C4390" s="16">
        <v>39864</v>
      </c>
      <c r="D4390" s="15">
        <v>2009</v>
      </c>
      <c r="E4390" s="15"/>
      <c r="F4390" s="15" t="s">
        <v>961</v>
      </c>
      <c r="G4390" s="17"/>
      <c r="H4390" s="17"/>
      <c r="I4390" s="17"/>
      <c r="J4390" s="17"/>
      <c r="K4390" s="17"/>
      <c r="L4390" s="17">
        <v>67.930000000000007</v>
      </c>
      <c r="M4390" s="17">
        <v>67.930000000000007</v>
      </c>
      <c r="N4390" s="17">
        <v>67.930000000000007</v>
      </c>
    </row>
    <row r="4391" spans="2:14">
      <c r="B4391" s="15" t="s">
        <v>1431</v>
      </c>
      <c r="C4391" s="16">
        <v>39864</v>
      </c>
      <c r="D4391" s="15">
        <v>2009</v>
      </c>
      <c r="E4391" s="15"/>
      <c r="F4391" s="15" t="s">
        <v>962</v>
      </c>
      <c r="G4391" s="17"/>
      <c r="H4391" s="17"/>
      <c r="I4391" s="17"/>
      <c r="J4391" s="17"/>
      <c r="K4391" s="17"/>
      <c r="L4391" s="17">
        <v>0</v>
      </c>
      <c r="M4391" s="17">
        <v>0</v>
      </c>
      <c r="N4391" s="17">
        <v>0</v>
      </c>
    </row>
    <row r="4392" spans="2:14">
      <c r="B4392" s="15" t="s">
        <v>1431</v>
      </c>
      <c r="C4392" s="16">
        <v>39864</v>
      </c>
      <c r="D4392" s="15">
        <v>2009</v>
      </c>
      <c r="E4392" s="15"/>
      <c r="F4392" s="15" t="s">
        <v>963</v>
      </c>
      <c r="G4392" s="17"/>
      <c r="H4392" s="17"/>
      <c r="I4392" s="17"/>
      <c r="J4392" s="17"/>
      <c r="K4392" s="17"/>
      <c r="L4392" s="17">
        <v>67.930000000000007</v>
      </c>
      <c r="M4392" s="17">
        <v>67.930000000000007</v>
      </c>
      <c r="N4392" s="17">
        <v>67.930000000000007</v>
      </c>
    </row>
    <row r="4393" spans="2:14">
      <c r="B4393" s="15" t="s">
        <v>1432</v>
      </c>
      <c r="C4393" s="16">
        <v>39890</v>
      </c>
      <c r="D4393" s="15">
        <v>2009</v>
      </c>
      <c r="E4393" s="15"/>
      <c r="F4393" s="15" t="s">
        <v>961</v>
      </c>
      <c r="G4393" s="17"/>
      <c r="H4393" s="17"/>
      <c r="I4393" s="17"/>
      <c r="J4393" s="17"/>
      <c r="K4393" s="17"/>
      <c r="L4393" s="17">
        <v>0</v>
      </c>
      <c r="M4393" s="17">
        <v>0</v>
      </c>
      <c r="N4393" s="17">
        <v>0</v>
      </c>
    </row>
    <row r="4394" spans="2:14">
      <c r="B4394" s="15" t="s">
        <v>1432</v>
      </c>
      <c r="C4394" s="16">
        <v>39890</v>
      </c>
      <c r="D4394" s="15">
        <v>2009</v>
      </c>
      <c r="E4394" s="15"/>
      <c r="F4394" s="15" t="s">
        <v>962</v>
      </c>
      <c r="G4394" s="17"/>
      <c r="H4394" s="17"/>
      <c r="I4394" s="17"/>
      <c r="J4394" s="17"/>
      <c r="K4394" s="17"/>
      <c r="L4394" s="17">
        <v>0</v>
      </c>
      <c r="M4394" s="17">
        <v>0</v>
      </c>
      <c r="N4394" s="17">
        <v>0</v>
      </c>
    </row>
    <row r="4395" spans="2:14">
      <c r="B4395" s="15" t="s">
        <v>1432</v>
      </c>
      <c r="C4395" s="16">
        <v>39890</v>
      </c>
      <c r="D4395" s="15">
        <v>2009</v>
      </c>
      <c r="E4395" s="15"/>
      <c r="F4395" s="15" t="s">
        <v>963</v>
      </c>
      <c r="G4395" s="17"/>
      <c r="H4395" s="17"/>
      <c r="I4395" s="17"/>
      <c r="J4395" s="17"/>
      <c r="K4395" s="17"/>
      <c r="L4395" s="17">
        <v>82213.399999999994</v>
      </c>
      <c r="M4395" s="17">
        <v>82213.399999999994</v>
      </c>
      <c r="N4395" s="17">
        <v>82213.399999999994</v>
      </c>
    </row>
    <row r="4396" spans="2:14">
      <c r="B4396" s="15" t="s">
        <v>1433</v>
      </c>
      <c r="C4396" s="16">
        <v>39889</v>
      </c>
      <c r="D4396" s="15">
        <v>2009</v>
      </c>
      <c r="E4396" s="15"/>
      <c r="F4396" s="15" t="s">
        <v>961</v>
      </c>
      <c r="G4396" s="17"/>
      <c r="H4396" s="17"/>
      <c r="I4396" s="17"/>
      <c r="J4396" s="17"/>
      <c r="K4396" s="17"/>
      <c r="L4396" s="17">
        <v>0</v>
      </c>
      <c r="M4396" s="17">
        <v>0</v>
      </c>
      <c r="N4396" s="17">
        <v>0</v>
      </c>
    </row>
    <row r="4397" spans="2:14">
      <c r="B4397" s="15" t="s">
        <v>1433</v>
      </c>
      <c r="C4397" s="16">
        <v>39889</v>
      </c>
      <c r="D4397" s="15">
        <v>2009</v>
      </c>
      <c r="E4397" s="15"/>
      <c r="F4397" s="15" t="s">
        <v>962</v>
      </c>
      <c r="G4397" s="17"/>
      <c r="H4397" s="17"/>
      <c r="I4397" s="17"/>
      <c r="J4397" s="17"/>
      <c r="K4397" s="17"/>
      <c r="L4397" s="17">
        <v>0</v>
      </c>
      <c r="M4397" s="17">
        <v>0</v>
      </c>
      <c r="N4397" s="17">
        <v>0</v>
      </c>
    </row>
    <row r="4398" spans="2:14">
      <c r="B4398" s="15" t="s">
        <v>1433</v>
      </c>
      <c r="C4398" s="16">
        <v>39889</v>
      </c>
      <c r="D4398" s="15">
        <v>2009</v>
      </c>
      <c r="E4398" s="15"/>
      <c r="F4398" s="15" t="s">
        <v>963</v>
      </c>
      <c r="G4398" s="17"/>
      <c r="H4398" s="17"/>
      <c r="I4398" s="17"/>
      <c r="J4398" s="17"/>
      <c r="K4398" s="17"/>
      <c r="L4398" s="17">
        <v>82430.679999999993</v>
      </c>
      <c r="M4398" s="17">
        <v>82430.679999999993</v>
      </c>
      <c r="N4398" s="17">
        <v>82430.679999999993</v>
      </c>
    </row>
    <row r="4399" spans="2:14">
      <c r="B4399" s="15" t="s">
        <v>1434</v>
      </c>
      <c r="C4399" s="16">
        <v>39894</v>
      </c>
      <c r="D4399" s="15">
        <v>2009</v>
      </c>
      <c r="E4399" s="15"/>
      <c r="F4399" s="15" t="s">
        <v>961</v>
      </c>
      <c r="G4399" s="17"/>
      <c r="H4399" s="17"/>
      <c r="I4399" s="17"/>
      <c r="J4399" s="17"/>
      <c r="K4399" s="17"/>
      <c r="L4399" s="17">
        <v>0</v>
      </c>
      <c r="M4399" s="17">
        <v>0</v>
      </c>
      <c r="N4399" s="17">
        <v>0</v>
      </c>
    </row>
    <row r="4400" spans="2:14">
      <c r="B4400" s="15" t="s">
        <v>1434</v>
      </c>
      <c r="C4400" s="16">
        <v>39894</v>
      </c>
      <c r="D4400" s="15">
        <v>2009</v>
      </c>
      <c r="E4400" s="15"/>
      <c r="F4400" s="15" t="s">
        <v>962</v>
      </c>
      <c r="G4400" s="17"/>
      <c r="H4400" s="17"/>
      <c r="I4400" s="17"/>
      <c r="J4400" s="17"/>
      <c r="K4400" s="17"/>
      <c r="L4400" s="17">
        <v>0</v>
      </c>
      <c r="M4400" s="17">
        <v>0</v>
      </c>
      <c r="N4400" s="17">
        <v>0</v>
      </c>
    </row>
    <row r="4401" spans="2:14">
      <c r="B4401" s="15" t="s">
        <v>1434</v>
      </c>
      <c r="C4401" s="16">
        <v>39894</v>
      </c>
      <c r="D4401" s="15">
        <v>2009</v>
      </c>
      <c r="E4401" s="15"/>
      <c r="F4401" s="15" t="s">
        <v>963</v>
      </c>
      <c r="G4401" s="17"/>
      <c r="H4401" s="17"/>
      <c r="I4401" s="17"/>
      <c r="J4401" s="17"/>
      <c r="K4401" s="17"/>
      <c r="L4401" s="17">
        <v>79072.78</v>
      </c>
      <c r="M4401" s="17">
        <v>79072.78</v>
      </c>
      <c r="N4401" s="17">
        <v>81474.53</v>
      </c>
    </row>
    <row r="4402" spans="2:14">
      <c r="B4402" s="15" t="s">
        <v>1435</v>
      </c>
      <c r="C4402" s="16">
        <v>39880</v>
      </c>
      <c r="D4402" s="15">
        <v>2009</v>
      </c>
      <c r="E4402" s="15"/>
      <c r="F4402" s="15" t="s">
        <v>961</v>
      </c>
      <c r="G4402" s="17"/>
      <c r="H4402" s="17"/>
      <c r="I4402" s="17"/>
      <c r="J4402" s="17"/>
      <c r="K4402" s="17"/>
      <c r="L4402" s="17">
        <v>0</v>
      </c>
      <c r="M4402" s="17">
        <v>0</v>
      </c>
      <c r="N4402" s="17">
        <v>0</v>
      </c>
    </row>
    <row r="4403" spans="2:14">
      <c r="B4403" s="15" t="s">
        <v>1435</v>
      </c>
      <c r="C4403" s="16">
        <v>39880</v>
      </c>
      <c r="D4403" s="15">
        <v>2009</v>
      </c>
      <c r="E4403" s="15"/>
      <c r="F4403" s="15" t="s">
        <v>962</v>
      </c>
      <c r="G4403" s="17"/>
      <c r="H4403" s="17"/>
      <c r="I4403" s="17"/>
      <c r="J4403" s="17"/>
      <c r="K4403" s="17"/>
      <c r="L4403" s="17">
        <v>0</v>
      </c>
      <c r="M4403" s="17">
        <v>0</v>
      </c>
      <c r="N4403" s="17">
        <v>0</v>
      </c>
    </row>
    <row r="4404" spans="2:14">
      <c r="B4404" s="15" t="s">
        <v>1435</v>
      </c>
      <c r="C4404" s="16">
        <v>39880</v>
      </c>
      <c r="D4404" s="15">
        <v>2009</v>
      </c>
      <c r="E4404" s="15"/>
      <c r="F4404" s="15" t="s">
        <v>963</v>
      </c>
      <c r="G4404" s="17"/>
      <c r="H4404" s="17"/>
      <c r="I4404" s="17"/>
      <c r="J4404" s="17"/>
      <c r="K4404" s="17"/>
      <c r="L4404" s="17">
        <v>0</v>
      </c>
      <c r="M4404" s="17">
        <v>0</v>
      </c>
      <c r="N4404" s="17">
        <v>0</v>
      </c>
    </row>
    <row r="4405" spans="2:14">
      <c r="B4405" s="15" t="s">
        <v>1436</v>
      </c>
      <c r="C4405" s="16">
        <v>39876</v>
      </c>
      <c r="D4405" s="15">
        <v>2009</v>
      </c>
      <c r="E4405" s="15"/>
      <c r="F4405" s="15" t="s">
        <v>961</v>
      </c>
      <c r="G4405" s="17"/>
      <c r="H4405" s="17"/>
      <c r="I4405" s="17"/>
      <c r="J4405" s="17"/>
      <c r="K4405" s="17"/>
      <c r="L4405" s="17">
        <v>0</v>
      </c>
      <c r="M4405" s="17">
        <v>0</v>
      </c>
      <c r="N4405" s="17">
        <v>0</v>
      </c>
    </row>
    <row r="4406" spans="2:14">
      <c r="B4406" s="15" t="s">
        <v>1436</v>
      </c>
      <c r="C4406" s="16">
        <v>39876</v>
      </c>
      <c r="D4406" s="15">
        <v>2009</v>
      </c>
      <c r="E4406" s="15"/>
      <c r="F4406" s="15" t="s">
        <v>962</v>
      </c>
      <c r="G4406" s="17"/>
      <c r="H4406" s="17"/>
      <c r="I4406" s="17"/>
      <c r="J4406" s="17"/>
      <c r="K4406" s="17"/>
      <c r="L4406" s="17">
        <v>0</v>
      </c>
      <c r="M4406" s="17">
        <v>0</v>
      </c>
      <c r="N4406" s="17">
        <v>0</v>
      </c>
    </row>
    <row r="4407" spans="2:14">
      <c r="B4407" s="15" t="s">
        <v>1436</v>
      </c>
      <c r="C4407" s="16">
        <v>39876</v>
      </c>
      <c r="D4407" s="15">
        <v>2009</v>
      </c>
      <c r="E4407" s="15"/>
      <c r="F4407" s="15" t="s">
        <v>963</v>
      </c>
      <c r="G4407" s="17"/>
      <c r="H4407" s="17"/>
      <c r="I4407" s="17"/>
      <c r="J4407" s="17"/>
      <c r="K4407" s="17"/>
      <c r="L4407" s="17">
        <v>82154.84</v>
      </c>
      <c r="M4407" s="17">
        <v>82154.84</v>
      </c>
      <c r="N4407" s="17">
        <v>82154.84</v>
      </c>
    </row>
    <row r="4408" spans="2:14">
      <c r="B4408" s="15" t="s">
        <v>1437</v>
      </c>
      <c r="C4408" s="16">
        <v>39839</v>
      </c>
      <c r="D4408" s="15">
        <v>2009</v>
      </c>
      <c r="E4408" s="15"/>
      <c r="F4408" s="15" t="s">
        <v>961</v>
      </c>
      <c r="G4408" s="17"/>
      <c r="H4408" s="17"/>
      <c r="I4408" s="17"/>
      <c r="J4408" s="17"/>
      <c r="K4408" s="17"/>
      <c r="L4408" s="17">
        <v>0</v>
      </c>
      <c r="M4408" s="17">
        <v>0</v>
      </c>
      <c r="N4408" s="17">
        <v>0</v>
      </c>
    </row>
    <row r="4409" spans="2:14">
      <c r="B4409" s="15" t="s">
        <v>1437</v>
      </c>
      <c r="C4409" s="16">
        <v>39839</v>
      </c>
      <c r="D4409" s="15">
        <v>2009</v>
      </c>
      <c r="E4409" s="15"/>
      <c r="F4409" s="15" t="s">
        <v>962</v>
      </c>
      <c r="G4409" s="17"/>
      <c r="H4409" s="17"/>
      <c r="I4409" s="17"/>
      <c r="J4409" s="17"/>
      <c r="K4409" s="17"/>
      <c r="L4409" s="17">
        <v>1734363.05</v>
      </c>
      <c r="M4409" s="17">
        <v>0</v>
      </c>
      <c r="N4409" s="17">
        <v>0</v>
      </c>
    </row>
    <row r="4410" spans="2:14">
      <c r="B4410" s="15" t="s">
        <v>1437</v>
      </c>
      <c r="C4410" s="16">
        <v>39839</v>
      </c>
      <c r="D4410" s="15">
        <v>2009</v>
      </c>
      <c r="E4410" s="15"/>
      <c r="F4410" s="15" t="s">
        <v>963</v>
      </c>
      <c r="G4410" s="17"/>
      <c r="H4410" s="17"/>
      <c r="I4410" s="17"/>
      <c r="J4410" s="17"/>
      <c r="K4410" s="17"/>
      <c r="L4410" s="17">
        <v>1734363.05</v>
      </c>
      <c r="M4410" s="17">
        <v>348.01</v>
      </c>
      <c r="N4410" s="17">
        <v>348.01</v>
      </c>
    </row>
    <row r="4411" spans="2:14">
      <c r="B4411" s="15" t="s">
        <v>1438</v>
      </c>
      <c r="C4411" s="16">
        <v>39892</v>
      </c>
      <c r="D4411" s="15">
        <v>2009</v>
      </c>
      <c r="E4411" s="15"/>
      <c r="F4411" s="15" t="s">
        <v>961</v>
      </c>
      <c r="G4411" s="17"/>
      <c r="H4411" s="17"/>
      <c r="I4411" s="17"/>
      <c r="J4411" s="17"/>
      <c r="K4411" s="17"/>
      <c r="L4411" s="17">
        <v>0</v>
      </c>
      <c r="M4411" s="17">
        <v>0</v>
      </c>
      <c r="N4411" s="17">
        <v>0</v>
      </c>
    </row>
    <row r="4412" spans="2:14">
      <c r="B4412" s="15" t="s">
        <v>1438</v>
      </c>
      <c r="C4412" s="16">
        <v>39892</v>
      </c>
      <c r="D4412" s="15">
        <v>2009</v>
      </c>
      <c r="E4412" s="15"/>
      <c r="F4412" s="15" t="s">
        <v>962</v>
      </c>
      <c r="G4412" s="17"/>
      <c r="H4412" s="17"/>
      <c r="I4412" s="17"/>
      <c r="J4412" s="17"/>
      <c r="K4412" s="17"/>
      <c r="L4412" s="17">
        <v>0</v>
      </c>
      <c r="M4412" s="17">
        <v>0</v>
      </c>
      <c r="N4412" s="17">
        <v>0</v>
      </c>
    </row>
    <row r="4413" spans="2:14">
      <c r="B4413" s="15" t="s">
        <v>1438</v>
      </c>
      <c r="C4413" s="16">
        <v>39892</v>
      </c>
      <c r="D4413" s="15">
        <v>2009</v>
      </c>
      <c r="E4413" s="15"/>
      <c r="F4413" s="15" t="s">
        <v>963</v>
      </c>
      <c r="G4413" s="17"/>
      <c r="H4413" s="17"/>
      <c r="I4413" s="17"/>
      <c r="J4413" s="17"/>
      <c r="K4413" s="17"/>
      <c r="L4413" s="17">
        <v>12350</v>
      </c>
      <c r="M4413" s="17">
        <v>15352.87</v>
      </c>
      <c r="N4413" s="17">
        <v>19152.87</v>
      </c>
    </row>
    <row r="4414" spans="2:14">
      <c r="B4414" s="15" t="s">
        <v>1439</v>
      </c>
      <c r="C4414" s="16">
        <v>39886</v>
      </c>
      <c r="D4414" s="15">
        <v>2009</v>
      </c>
      <c r="E4414" s="15"/>
      <c r="F4414" s="15" t="s">
        <v>961</v>
      </c>
      <c r="G4414" s="17"/>
      <c r="H4414" s="17"/>
      <c r="I4414" s="17"/>
      <c r="J4414" s="17"/>
      <c r="K4414" s="17"/>
      <c r="L4414" s="17">
        <v>0</v>
      </c>
      <c r="M4414" s="17">
        <v>0</v>
      </c>
      <c r="N4414" s="17">
        <v>0</v>
      </c>
    </row>
    <row r="4415" spans="2:14">
      <c r="B4415" s="15" t="s">
        <v>1439</v>
      </c>
      <c r="C4415" s="16">
        <v>39886</v>
      </c>
      <c r="D4415" s="15">
        <v>2009</v>
      </c>
      <c r="E4415" s="15"/>
      <c r="F4415" s="15" t="s">
        <v>962</v>
      </c>
      <c r="G4415" s="17"/>
      <c r="H4415" s="17"/>
      <c r="I4415" s="17"/>
      <c r="J4415" s="17"/>
      <c r="K4415" s="17"/>
      <c r="L4415" s="17">
        <v>0</v>
      </c>
      <c r="M4415" s="17">
        <v>0</v>
      </c>
      <c r="N4415" s="17">
        <v>0</v>
      </c>
    </row>
    <row r="4416" spans="2:14">
      <c r="B4416" s="15" t="s">
        <v>1439</v>
      </c>
      <c r="C4416" s="16">
        <v>39886</v>
      </c>
      <c r="D4416" s="15">
        <v>2009</v>
      </c>
      <c r="E4416" s="15"/>
      <c r="F4416" s="15" t="s">
        <v>963</v>
      </c>
      <c r="G4416" s="17"/>
      <c r="H4416" s="17"/>
      <c r="I4416" s="17"/>
      <c r="J4416" s="17"/>
      <c r="K4416" s="17"/>
      <c r="L4416" s="17">
        <v>0</v>
      </c>
      <c r="M4416" s="17">
        <v>0</v>
      </c>
      <c r="N4416" s="17">
        <v>0</v>
      </c>
    </row>
    <row r="4417" spans="2:14">
      <c r="B4417" s="15" t="s">
        <v>1440</v>
      </c>
      <c r="C4417" s="16">
        <v>39900</v>
      </c>
      <c r="D4417" s="15">
        <v>2009</v>
      </c>
      <c r="E4417" s="15"/>
      <c r="F4417" s="15" t="s">
        <v>961</v>
      </c>
      <c r="G4417" s="17"/>
      <c r="H4417" s="17"/>
      <c r="I4417" s="17"/>
      <c r="J4417" s="17"/>
      <c r="K4417" s="17"/>
      <c r="L4417" s="17">
        <v>0</v>
      </c>
      <c r="M4417" s="17">
        <v>0</v>
      </c>
      <c r="N4417" s="17">
        <v>0</v>
      </c>
    </row>
    <row r="4418" spans="2:14">
      <c r="B4418" s="15" t="s">
        <v>1440</v>
      </c>
      <c r="C4418" s="16">
        <v>39900</v>
      </c>
      <c r="D4418" s="15">
        <v>2009</v>
      </c>
      <c r="E4418" s="15"/>
      <c r="F4418" s="15" t="s">
        <v>962</v>
      </c>
      <c r="G4418" s="17"/>
      <c r="H4418" s="17"/>
      <c r="I4418" s="17"/>
      <c r="J4418" s="17"/>
      <c r="K4418" s="17"/>
      <c r="L4418" s="17">
        <v>0</v>
      </c>
      <c r="M4418" s="17">
        <v>0</v>
      </c>
      <c r="N4418" s="17">
        <v>0</v>
      </c>
    </row>
    <row r="4419" spans="2:14">
      <c r="B4419" s="15" t="s">
        <v>1440</v>
      </c>
      <c r="C4419" s="16">
        <v>39900</v>
      </c>
      <c r="D4419" s="15">
        <v>2009</v>
      </c>
      <c r="E4419" s="15"/>
      <c r="F4419" s="15" t="s">
        <v>963</v>
      </c>
      <c r="G4419" s="17"/>
      <c r="H4419" s="17"/>
      <c r="I4419" s="17"/>
      <c r="J4419" s="17"/>
      <c r="K4419" s="17"/>
      <c r="L4419" s="17">
        <v>6577.15</v>
      </c>
      <c r="M4419" s="17">
        <v>6577.15</v>
      </c>
      <c r="N4419" s="17">
        <v>6577.15</v>
      </c>
    </row>
    <row r="4420" spans="2:14">
      <c r="B4420" s="15" t="s">
        <v>1441</v>
      </c>
      <c r="C4420" s="16">
        <v>39887</v>
      </c>
      <c r="D4420" s="15">
        <v>2009</v>
      </c>
      <c r="E4420" s="15"/>
      <c r="F4420" s="15" t="s">
        <v>961</v>
      </c>
      <c r="G4420" s="17"/>
      <c r="H4420" s="17"/>
      <c r="I4420" s="17"/>
      <c r="J4420" s="17"/>
      <c r="K4420" s="17"/>
      <c r="L4420" s="17">
        <v>866.11</v>
      </c>
      <c r="M4420" s="17">
        <v>866.11</v>
      </c>
      <c r="N4420" s="17">
        <v>866.11</v>
      </c>
    </row>
    <row r="4421" spans="2:14">
      <c r="B4421" s="15" t="s">
        <v>1441</v>
      </c>
      <c r="C4421" s="16">
        <v>39887</v>
      </c>
      <c r="D4421" s="15">
        <v>2009</v>
      </c>
      <c r="E4421" s="15"/>
      <c r="F4421" s="15" t="s">
        <v>962</v>
      </c>
      <c r="G4421" s="17"/>
      <c r="H4421" s="17"/>
      <c r="I4421" s="17"/>
      <c r="J4421" s="17"/>
      <c r="K4421" s="17"/>
      <c r="L4421" s="17">
        <v>0</v>
      </c>
      <c r="M4421" s="17">
        <v>0</v>
      </c>
      <c r="N4421" s="17">
        <v>0</v>
      </c>
    </row>
    <row r="4422" spans="2:14">
      <c r="B4422" s="15" t="s">
        <v>1441</v>
      </c>
      <c r="C4422" s="16">
        <v>39887</v>
      </c>
      <c r="D4422" s="15">
        <v>2009</v>
      </c>
      <c r="E4422" s="15"/>
      <c r="F4422" s="15" t="s">
        <v>963</v>
      </c>
      <c r="G4422" s="17"/>
      <c r="H4422" s="17"/>
      <c r="I4422" s="17"/>
      <c r="J4422" s="17"/>
      <c r="K4422" s="17"/>
      <c r="L4422" s="17">
        <v>866.11</v>
      </c>
      <c r="M4422" s="17">
        <v>866.11</v>
      </c>
      <c r="N4422" s="17">
        <v>866.11</v>
      </c>
    </row>
    <row r="4423" spans="2:14">
      <c r="B4423" s="15" t="s">
        <v>1442</v>
      </c>
      <c r="C4423" s="16">
        <v>39903</v>
      </c>
      <c r="D4423" s="15">
        <v>2009</v>
      </c>
      <c r="E4423" s="15"/>
      <c r="F4423" s="15" t="s">
        <v>961</v>
      </c>
      <c r="G4423" s="17"/>
      <c r="H4423" s="17"/>
      <c r="I4423" s="17"/>
      <c r="J4423" s="17"/>
      <c r="K4423" s="17"/>
      <c r="L4423" s="17">
        <v>0</v>
      </c>
      <c r="M4423" s="17">
        <v>0</v>
      </c>
      <c r="N4423" s="17">
        <v>0</v>
      </c>
    </row>
    <row r="4424" spans="2:14">
      <c r="B4424" s="15" t="s">
        <v>1442</v>
      </c>
      <c r="C4424" s="16">
        <v>39903</v>
      </c>
      <c r="D4424" s="15">
        <v>2009</v>
      </c>
      <c r="E4424" s="15"/>
      <c r="F4424" s="15" t="s">
        <v>962</v>
      </c>
      <c r="G4424" s="17"/>
      <c r="H4424" s="17"/>
      <c r="I4424" s="17"/>
      <c r="J4424" s="17"/>
      <c r="K4424" s="17"/>
      <c r="L4424" s="17">
        <v>0</v>
      </c>
      <c r="M4424" s="17">
        <v>0</v>
      </c>
      <c r="N4424" s="17">
        <v>0</v>
      </c>
    </row>
    <row r="4425" spans="2:14">
      <c r="B4425" s="15" t="s">
        <v>1442</v>
      </c>
      <c r="C4425" s="16">
        <v>39903</v>
      </c>
      <c r="D4425" s="15">
        <v>2009</v>
      </c>
      <c r="E4425" s="15"/>
      <c r="F4425" s="15" t="s">
        <v>963</v>
      </c>
      <c r="G4425" s="17"/>
      <c r="H4425" s="17"/>
      <c r="I4425" s="17"/>
      <c r="J4425" s="17"/>
      <c r="K4425" s="17"/>
      <c r="L4425" s="17">
        <v>78194.95</v>
      </c>
      <c r="M4425" s="17">
        <v>78194.95</v>
      </c>
      <c r="N4425" s="17">
        <v>78194.95</v>
      </c>
    </row>
    <row r="4426" spans="2:14">
      <c r="B4426" s="15" t="s">
        <v>1443</v>
      </c>
      <c r="C4426" s="16">
        <v>39890</v>
      </c>
      <c r="D4426" s="15">
        <v>2009</v>
      </c>
      <c r="E4426" s="15"/>
      <c r="F4426" s="15" t="s">
        <v>961</v>
      </c>
      <c r="G4426" s="17"/>
      <c r="H4426" s="17"/>
      <c r="I4426" s="17"/>
      <c r="J4426" s="17"/>
      <c r="K4426" s="17"/>
      <c r="L4426" s="17">
        <v>1203.3900000000001</v>
      </c>
      <c r="M4426" s="17">
        <v>1203.3900000000001</v>
      </c>
      <c r="N4426" s="17">
        <v>1203.3900000000001</v>
      </c>
    </row>
    <row r="4427" spans="2:14">
      <c r="B4427" s="15" t="s">
        <v>1443</v>
      </c>
      <c r="C4427" s="16">
        <v>39890</v>
      </c>
      <c r="D4427" s="15">
        <v>2009</v>
      </c>
      <c r="E4427" s="15"/>
      <c r="F4427" s="15" t="s">
        <v>962</v>
      </c>
      <c r="G4427" s="17"/>
      <c r="H4427" s="17"/>
      <c r="I4427" s="17"/>
      <c r="J4427" s="17"/>
      <c r="K4427" s="17"/>
      <c r="L4427" s="17">
        <v>0</v>
      </c>
      <c r="M4427" s="17">
        <v>0</v>
      </c>
      <c r="N4427" s="17">
        <v>0</v>
      </c>
    </row>
    <row r="4428" spans="2:14">
      <c r="B4428" s="15" t="s">
        <v>1443</v>
      </c>
      <c r="C4428" s="16">
        <v>39890</v>
      </c>
      <c r="D4428" s="15">
        <v>2009</v>
      </c>
      <c r="E4428" s="15"/>
      <c r="F4428" s="15" t="s">
        <v>963</v>
      </c>
      <c r="G4428" s="17"/>
      <c r="H4428" s="17"/>
      <c r="I4428" s="17"/>
      <c r="J4428" s="17"/>
      <c r="K4428" s="17"/>
      <c r="L4428" s="17">
        <v>1138.0999999999999</v>
      </c>
      <c r="M4428" s="17">
        <v>1138.0999999999999</v>
      </c>
      <c r="N4428" s="17">
        <v>1138.0999999999999</v>
      </c>
    </row>
    <row r="4429" spans="2:14">
      <c r="B4429" s="15" t="s">
        <v>1444</v>
      </c>
      <c r="C4429" s="16">
        <v>39912</v>
      </c>
      <c r="D4429" s="15">
        <v>2009</v>
      </c>
      <c r="E4429" s="15"/>
      <c r="F4429" s="15" t="s">
        <v>961</v>
      </c>
      <c r="G4429" s="17"/>
      <c r="H4429" s="17"/>
      <c r="I4429" s="17"/>
      <c r="J4429" s="17"/>
      <c r="K4429" s="17"/>
      <c r="L4429" s="17">
        <v>0</v>
      </c>
      <c r="M4429" s="17">
        <v>0</v>
      </c>
      <c r="N4429" s="17">
        <v>0</v>
      </c>
    </row>
    <row r="4430" spans="2:14">
      <c r="B4430" s="15" t="s">
        <v>1444</v>
      </c>
      <c r="C4430" s="16">
        <v>39912</v>
      </c>
      <c r="D4430" s="15">
        <v>2009</v>
      </c>
      <c r="E4430" s="15"/>
      <c r="F4430" s="15" t="s">
        <v>962</v>
      </c>
      <c r="G4430" s="17"/>
      <c r="H4430" s="17"/>
      <c r="I4430" s="17"/>
      <c r="J4430" s="17"/>
      <c r="K4430" s="17"/>
      <c r="L4430" s="17">
        <v>0</v>
      </c>
      <c r="M4430" s="17">
        <v>0</v>
      </c>
      <c r="N4430" s="17">
        <v>0</v>
      </c>
    </row>
    <row r="4431" spans="2:14">
      <c r="B4431" s="15" t="s">
        <v>1444</v>
      </c>
      <c r="C4431" s="16">
        <v>39912</v>
      </c>
      <c r="D4431" s="15">
        <v>2009</v>
      </c>
      <c r="E4431" s="15"/>
      <c r="F4431" s="15" t="s">
        <v>963</v>
      </c>
      <c r="G4431" s="17"/>
      <c r="H4431" s="17"/>
      <c r="I4431" s="17"/>
      <c r="J4431" s="17"/>
      <c r="K4431" s="17"/>
      <c r="L4431" s="17">
        <v>12350</v>
      </c>
      <c r="M4431" s="17">
        <v>19353.32</v>
      </c>
      <c r="N4431" s="17">
        <v>19353.32</v>
      </c>
    </row>
    <row r="4432" spans="2:14">
      <c r="B4432" s="15" t="s">
        <v>1445</v>
      </c>
      <c r="C4432" s="16">
        <v>39771</v>
      </c>
      <c r="D4432" s="15">
        <v>2008</v>
      </c>
      <c r="E4432" s="15"/>
      <c r="F4432" s="15" t="s">
        <v>961</v>
      </c>
      <c r="G4432" s="17"/>
      <c r="H4432" s="17"/>
      <c r="I4432" s="17"/>
      <c r="J4432" s="17"/>
      <c r="K4432" s="17"/>
      <c r="L4432" s="17">
        <v>0</v>
      </c>
      <c r="M4432" s="17">
        <v>712.99</v>
      </c>
      <c r="N4432" s="17">
        <v>712.99</v>
      </c>
    </row>
    <row r="4433" spans="2:14">
      <c r="B4433" s="15" t="s">
        <v>1445</v>
      </c>
      <c r="C4433" s="16">
        <v>39771</v>
      </c>
      <c r="D4433" s="15">
        <v>2008</v>
      </c>
      <c r="E4433" s="15"/>
      <c r="F4433" s="15" t="s">
        <v>962</v>
      </c>
      <c r="G4433" s="17"/>
      <c r="H4433" s="17"/>
      <c r="I4433" s="17"/>
      <c r="J4433" s="17"/>
      <c r="K4433" s="17"/>
      <c r="L4433" s="17">
        <v>1900</v>
      </c>
      <c r="M4433" s="17">
        <v>0.01</v>
      </c>
      <c r="N4433" s="17">
        <v>0.01</v>
      </c>
    </row>
    <row r="4434" spans="2:14">
      <c r="B4434" s="15" t="s">
        <v>1445</v>
      </c>
      <c r="C4434" s="16">
        <v>39771</v>
      </c>
      <c r="D4434" s="15">
        <v>2008</v>
      </c>
      <c r="E4434" s="15"/>
      <c r="F4434" s="15" t="s">
        <v>963</v>
      </c>
      <c r="G4434" s="17"/>
      <c r="H4434" s="17"/>
      <c r="I4434" s="17"/>
      <c r="J4434" s="17"/>
      <c r="K4434" s="17"/>
      <c r="L4434" s="17">
        <v>1900</v>
      </c>
      <c r="M4434" s="17">
        <v>713</v>
      </c>
      <c r="N4434" s="17">
        <v>713</v>
      </c>
    </row>
    <row r="4435" spans="2:14">
      <c r="B4435" s="15" t="s">
        <v>1446</v>
      </c>
      <c r="C4435" s="16">
        <v>39316</v>
      </c>
      <c r="D4435" s="15">
        <v>2007</v>
      </c>
      <c r="E4435" s="15"/>
      <c r="F4435" s="15" t="s">
        <v>961</v>
      </c>
      <c r="G4435" s="17"/>
      <c r="H4435" s="17"/>
      <c r="I4435" s="17"/>
      <c r="J4435" s="17"/>
      <c r="K4435" s="17"/>
      <c r="L4435" s="17">
        <v>1597.39</v>
      </c>
      <c r="M4435" s="17">
        <v>1597.39</v>
      </c>
      <c r="N4435" s="17">
        <v>1597.39</v>
      </c>
    </row>
    <row r="4436" spans="2:14">
      <c r="B4436" s="15" t="s">
        <v>1446</v>
      </c>
      <c r="C4436" s="16">
        <v>39316</v>
      </c>
      <c r="D4436" s="15">
        <v>2007</v>
      </c>
      <c r="E4436" s="15"/>
      <c r="F4436" s="15" t="s">
        <v>962</v>
      </c>
      <c r="G4436" s="17"/>
      <c r="H4436" s="17"/>
      <c r="I4436" s="17"/>
      <c r="J4436" s="17"/>
      <c r="K4436" s="17"/>
      <c r="L4436" s="17">
        <v>0</v>
      </c>
      <c r="M4436" s="17">
        <v>0</v>
      </c>
      <c r="N4436" s="17">
        <v>0</v>
      </c>
    </row>
    <row r="4437" spans="2:14">
      <c r="B4437" s="15" t="s">
        <v>1446</v>
      </c>
      <c r="C4437" s="16">
        <v>39316</v>
      </c>
      <c r="D4437" s="15">
        <v>2007</v>
      </c>
      <c r="E4437" s="15"/>
      <c r="F4437" s="15" t="s">
        <v>963</v>
      </c>
      <c r="G4437" s="17"/>
      <c r="H4437" s="17"/>
      <c r="I4437" s="17"/>
      <c r="J4437" s="17"/>
      <c r="K4437" s="17"/>
      <c r="L4437" s="17">
        <v>1597.39</v>
      </c>
      <c r="M4437" s="17">
        <v>1597.39</v>
      </c>
      <c r="N4437" s="17">
        <v>1597.39</v>
      </c>
    </row>
    <row r="4438" spans="2:14">
      <c r="B4438" s="15" t="s">
        <v>1447</v>
      </c>
      <c r="C4438" s="16">
        <v>39724</v>
      </c>
      <c r="D4438" s="15">
        <v>2008</v>
      </c>
      <c r="E4438" s="15"/>
      <c r="F4438" s="15" t="s">
        <v>961</v>
      </c>
      <c r="G4438" s="17"/>
      <c r="H4438" s="17"/>
      <c r="I4438" s="17"/>
      <c r="J4438" s="17"/>
      <c r="K4438" s="17"/>
      <c r="L4438" s="17">
        <v>883.21</v>
      </c>
      <c r="M4438" s="17">
        <v>883.21</v>
      </c>
      <c r="N4438" s="17">
        <v>883.21</v>
      </c>
    </row>
    <row r="4439" spans="2:14">
      <c r="B4439" s="15" t="s">
        <v>1447</v>
      </c>
      <c r="C4439" s="16">
        <v>39724</v>
      </c>
      <c r="D4439" s="15">
        <v>2008</v>
      </c>
      <c r="E4439" s="15"/>
      <c r="F4439" s="15" t="s">
        <v>962</v>
      </c>
      <c r="G4439" s="17"/>
      <c r="H4439" s="17"/>
      <c r="I4439" s="17"/>
      <c r="J4439" s="17"/>
      <c r="K4439" s="17"/>
      <c r="L4439" s="17">
        <v>0</v>
      </c>
      <c r="M4439" s="17">
        <v>0</v>
      </c>
      <c r="N4439" s="17">
        <v>0</v>
      </c>
    </row>
    <row r="4440" spans="2:14">
      <c r="B4440" s="15" t="s">
        <v>1447</v>
      </c>
      <c r="C4440" s="16">
        <v>39724</v>
      </c>
      <c r="D4440" s="15">
        <v>2008</v>
      </c>
      <c r="E4440" s="15"/>
      <c r="F4440" s="15" t="s">
        <v>963</v>
      </c>
      <c r="G4440" s="17"/>
      <c r="H4440" s="17"/>
      <c r="I4440" s="17"/>
      <c r="J4440" s="17"/>
      <c r="K4440" s="17"/>
      <c r="L4440" s="17">
        <v>883.2</v>
      </c>
      <c r="M4440" s="17">
        <v>883.2</v>
      </c>
      <c r="N4440" s="17">
        <v>883.2</v>
      </c>
    </row>
    <row r="4441" spans="2:14">
      <c r="B4441" s="15" t="s">
        <v>1448</v>
      </c>
      <c r="C4441" s="16">
        <v>39919</v>
      </c>
      <c r="D4441" s="15">
        <v>2009</v>
      </c>
      <c r="E4441" s="15"/>
      <c r="F4441" s="15" t="s">
        <v>961</v>
      </c>
      <c r="G4441" s="17"/>
      <c r="H4441" s="17"/>
      <c r="I4441" s="17"/>
      <c r="J4441" s="17"/>
      <c r="K4441" s="17"/>
      <c r="L4441" s="17">
        <v>0</v>
      </c>
      <c r="M4441" s="17">
        <v>0</v>
      </c>
      <c r="N4441" s="17">
        <v>0</v>
      </c>
    </row>
    <row r="4442" spans="2:14">
      <c r="B4442" s="15" t="s">
        <v>1448</v>
      </c>
      <c r="C4442" s="16">
        <v>39919</v>
      </c>
      <c r="D4442" s="15">
        <v>2009</v>
      </c>
      <c r="E4442" s="15"/>
      <c r="F4442" s="15" t="s">
        <v>962</v>
      </c>
      <c r="G4442" s="17"/>
      <c r="H4442" s="17"/>
      <c r="I4442" s="17"/>
      <c r="J4442" s="17"/>
      <c r="K4442" s="17"/>
      <c r="L4442" s="17">
        <v>0</v>
      </c>
      <c r="M4442" s="17">
        <v>0</v>
      </c>
      <c r="N4442" s="17">
        <v>0</v>
      </c>
    </row>
    <row r="4443" spans="2:14">
      <c r="B4443" s="15" t="s">
        <v>1448</v>
      </c>
      <c r="C4443" s="16">
        <v>39919</v>
      </c>
      <c r="D4443" s="15">
        <v>2009</v>
      </c>
      <c r="E4443" s="15"/>
      <c r="F4443" s="15" t="s">
        <v>963</v>
      </c>
      <c r="G4443" s="17"/>
      <c r="H4443" s="17"/>
      <c r="I4443" s="17"/>
      <c r="J4443" s="17"/>
      <c r="K4443" s="17"/>
      <c r="L4443" s="17">
        <v>14921.49</v>
      </c>
      <c r="M4443" s="17">
        <v>14921.49</v>
      </c>
      <c r="N4443" s="17">
        <v>14921.49</v>
      </c>
    </row>
    <row r="4444" spans="2:14">
      <c r="B4444" s="15" t="s">
        <v>1449</v>
      </c>
      <c r="C4444" s="16">
        <v>39918</v>
      </c>
      <c r="D4444" s="15">
        <v>2009</v>
      </c>
      <c r="E4444" s="15"/>
      <c r="F4444" s="15" t="s">
        <v>961</v>
      </c>
      <c r="G4444" s="17"/>
      <c r="H4444" s="17"/>
      <c r="I4444" s="17"/>
      <c r="J4444" s="17"/>
      <c r="K4444" s="17"/>
      <c r="L4444" s="17">
        <v>0</v>
      </c>
      <c r="M4444" s="17">
        <v>0</v>
      </c>
      <c r="N4444" s="17">
        <v>0</v>
      </c>
    </row>
    <row r="4445" spans="2:14">
      <c r="B4445" s="15" t="s">
        <v>1449</v>
      </c>
      <c r="C4445" s="16">
        <v>39918</v>
      </c>
      <c r="D4445" s="15">
        <v>2009</v>
      </c>
      <c r="E4445" s="15"/>
      <c r="F4445" s="15" t="s">
        <v>962</v>
      </c>
      <c r="G4445" s="17"/>
      <c r="H4445" s="17"/>
      <c r="I4445" s="17"/>
      <c r="J4445" s="17"/>
      <c r="K4445" s="17"/>
      <c r="L4445" s="17">
        <v>0</v>
      </c>
      <c r="M4445" s="17">
        <v>0</v>
      </c>
      <c r="N4445" s="17">
        <v>0</v>
      </c>
    </row>
    <row r="4446" spans="2:14">
      <c r="B4446" s="15" t="s">
        <v>1449</v>
      </c>
      <c r="C4446" s="16">
        <v>39918</v>
      </c>
      <c r="D4446" s="15">
        <v>2009</v>
      </c>
      <c r="E4446" s="15"/>
      <c r="F4446" s="15" t="s">
        <v>963</v>
      </c>
      <c r="G4446" s="17"/>
      <c r="H4446" s="17"/>
      <c r="I4446" s="17"/>
      <c r="J4446" s="17"/>
      <c r="K4446" s="17"/>
      <c r="L4446" s="17">
        <v>8040.91</v>
      </c>
      <c r="M4446" s="17">
        <v>13405.57</v>
      </c>
      <c r="N4446" s="17">
        <v>13405.57</v>
      </c>
    </row>
    <row r="4447" spans="2:14">
      <c r="B4447" s="15" t="s">
        <v>1450</v>
      </c>
      <c r="C4447" s="16">
        <v>39923</v>
      </c>
      <c r="D4447" s="15">
        <v>2009</v>
      </c>
      <c r="E4447" s="15"/>
      <c r="F4447" s="15" t="s">
        <v>961</v>
      </c>
      <c r="G4447" s="17"/>
      <c r="H4447" s="17"/>
      <c r="I4447" s="17"/>
      <c r="J4447" s="17"/>
      <c r="K4447" s="17"/>
      <c r="L4447" s="17">
        <v>0</v>
      </c>
      <c r="M4447" s="17">
        <v>0</v>
      </c>
      <c r="N4447" s="17">
        <v>0</v>
      </c>
    </row>
    <row r="4448" spans="2:14">
      <c r="B4448" s="15" t="s">
        <v>1450</v>
      </c>
      <c r="C4448" s="16">
        <v>39923</v>
      </c>
      <c r="D4448" s="15">
        <v>2009</v>
      </c>
      <c r="E4448" s="15"/>
      <c r="F4448" s="15" t="s">
        <v>962</v>
      </c>
      <c r="G4448" s="17"/>
      <c r="H4448" s="17"/>
      <c r="I4448" s="17"/>
      <c r="J4448" s="17"/>
      <c r="K4448" s="17"/>
      <c r="L4448" s="17">
        <v>0</v>
      </c>
      <c r="M4448" s="17">
        <v>0</v>
      </c>
      <c r="N4448" s="17">
        <v>0</v>
      </c>
    </row>
    <row r="4449" spans="2:14">
      <c r="B4449" s="15" t="s">
        <v>1450</v>
      </c>
      <c r="C4449" s="16">
        <v>39923</v>
      </c>
      <c r="D4449" s="15">
        <v>2009</v>
      </c>
      <c r="E4449" s="15"/>
      <c r="F4449" s="15" t="s">
        <v>963</v>
      </c>
      <c r="G4449" s="17"/>
      <c r="H4449" s="17"/>
      <c r="I4449" s="17"/>
      <c r="J4449" s="17"/>
      <c r="K4449" s="17"/>
      <c r="L4449" s="17">
        <v>4773.8599999999997</v>
      </c>
      <c r="M4449" s="17">
        <v>6946.78</v>
      </c>
      <c r="N4449" s="17">
        <v>6946.78</v>
      </c>
    </row>
    <row r="4450" spans="2:14">
      <c r="B4450" s="15" t="s">
        <v>1451</v>
      </c>
      <c r="C4450" s="16">
        <v>39794</v>
      </c>
      <c r="D4450" s="15">
        <v>2008</v>
      </c>
      <c r="E4450" s="15"/>
      <c r="F4450" s="15" t="s">
        <v>961</v>
      </c>
      <c r="G4450" s="17"/>
      <c r="H4450" s="17"/>
      <c r="I4450" s="17"/>
      <c r="J4450" s="17"/>
      <c r="K4450" s="17"/>
      <c r="L4450" s="17">
        <v>7373.96</v>
      </c>
      <c r="M4450" s="17">
        <v>7373.96</v>
      </c>
      <c r="N4450" s="17">
        <v>7373.96</v>
      </c>
    </row>
    <row r="4451" spans="2:14">
      <c r="B4451" s="15" t="s">
        <v>1451</v>
      </c>
      <c r="C4451" s="16">
        <v>39794</v>
      </c>
      <c r="D4451" s="15">
        <v>2008</v>
      </c>
      <c r="E4451" s="15"/>
      <c r="F4451" s="15" t="s">
        <v>962</v>
      </c>
      <c r="G4451" s="17"/>
      <c r="H4451" s="17"/>
      <c r="I4451" s="17"/>
      <c r="J4451" s="17"/>
      <c r="K4451" s="17"/>
      <c r="L4451" s="17">
        <v>0</v>
      </c>
      <c r="M4451" s="17">
        <v>0</v>
      </c>
      <c r="N4451" s="17">
        <v>0</v>
      </c>
    </row>
    <row r="4452" spans="2:14">
      <c r="B4452" s="15" t="s">
        <v>1451</v>
      </c>
      <c r="C4452" s="16">
        <v>39794</v>
      </c>
      <c r="D4452" s="15">
        <v>2008</v>
      </c>
      <c r="E4452" s="15"/>
      <c r="F4452" s="15" t="s">
        <v>963</v>
      </c>
      <c r="G4452" s="17"/>
      <c r="H4452" s="17"/>
      <c r="I4452" s="17"/>
      <c r="J4452" s="17"/>
      <c r="K4452" s="17"/>
      <c r="L4452" s="17">
        <v>7373.96</v>
      </c>
      <c r="M4452" s="17">
        <v>7373.96</v>
      </c>
      <c r="N4452" s="17">
        <v>7373.96</v>
      </c>
    </row>
    <row r="4453" spans="2:14">
      <c r="B4453" s="15" t="s">
        <v>1452</v>
      </c>
      <c r="C4453" s="16">
        <v>39923</v>
      </c>
      <c r="D4453" s="15">
        <v>2009</v>
      </c>
      <c r="E4453" s="15"/>
      <c r="F4453" s="15" t="s">
        <v>961</v>
      </c>
      <c r="G4453" s="17"/>
      <c r="H4453" s="17"/>
      <c r="I4453" s="17"/>
      <c r="J4453" s="17"/>
      <c r="K4453" s="17"/>
      <c r="L4453" s="17">
        <v>0</v>
      </c>
      <c r="M4453" s="17">
        <v>0</v>
      </c>
      <c r="N4453" s="17">
        <v>0</v>
      </c>
    </row>
    <row r="4454" spans="2:14">
      <c r="B4454" s="15" t="s">
        <v>1452</v>
      </c>
      <c r="C4454" s="16">
        <v>39923</v>
      </c>
      <c r="D4454" s="15">
        <v>2009</v>
      </c>
      <c r="E4454" s="15"/>
      <c r="F4454" s="15" t="s">
        <v>962</v>
      </c>
      <c r="G4454" s="17"/>
      <c r="H4454" s="17"/>
      <c r="I4454" s="17"/>
      <c r="J4454" s="17"/>
      <c r="K4454" s="17"/>
      <c r="L4454" s="17">
        <v>0</v>
      </c>
      <c r="M4454" s="17">
        <v>0</v>
      </c>
      <c r="N4454" s="17">
        <v>0</v>
      </c>
    </row>
    <row r="4455" spans="2:14">
      <c r="B4455" s="15" t="s">
        <v>1452</v>
      </c>
      <c r="C4455" s="16">
        <v>39923</v>
      </c>
      <c r="D4455" s="15">
        <v>2009</v>
      </c>
      <c r="E4455" s="15"/>
      <c r="F4455" s="15" t="s">
        <v>963</v>
      </c>
      <c r="G4455" s="17"/>
      <c r="H4455" s="17"/>
      <c r="I4455" s="17"/>
      <c r="J4455" s="17"/>
      <c r="K4455" s="17"/>
      <c r="L4455" s="17">
        <v>12350</v>
      </c>
      <c r="M4455" s="17">
        <v>19284.919999999998</v>
      </c>
      <c r="N4455" s="17">
        <v>19284.919999999998</v>
      </c>
    </row>
    <row r="4456" spans="2:14">
      <c r="B4456" s="15" t="s">
        <v>1453</v>
      </c>
      <c r="C4456" s="16">
        <v>39880</v>
      </c>
      <c r="D4456" s="15">
        <v>2009</v>
      </c>
      <c r="E4456" s="15"/>
      <c r="F4456" s="15" t="s">
        <v>961</v>
      </c>
      <c r="G4456" s="17"/>
      <c r="H4456" s="17"/>
      <c r="I4456" s="17"/>
      <c r="J4456" s="17"/>
      <c r="K4456" s="17"/>
      <c r="L4456" s="17">
        <v>1338.84</v>
      </c>
      <c r="M4456" s="17">
        <v>1338.84</v>
      </c>
      <c r="N4456" s="17">
        <v>1338.84</v>
      </c>
    </row>
    <row r="4457" spans="2:14">
      <c r="B4457" s="15" t="s">
        <v>1453</v>
      </c>
      <c r="C4457" s="16">
        <v>39880</v>
      </c>
      <c r="D4457" s="15">
        <v>2009</v>
      </c>
      <c r="E4457" s="15"/>
      <c r="F4457" s="15" t="s">
        <v>962</v>
      </c>
      <c r="G4457" s="17"/>
      <c r="H4457" s="17"/>
      <c r="I4457" s="17"/>
      <c r="J4457" s="17"/>
      <c r="K4457" s="17"/>
      <c r="L4457" s="17">
        <v>0</v>
      </c>
      <c r="M4457" s="17">
        <v>0</v>
      </c>
      <c r="N4457" s="17">
        <v>0</v>
      </c>
    </row>
    <row r="4458" spans="2:14">
      <c r="B4458" s="15" t="s">
        <v>1453</v>
      </c>
      <c r="C4458" s="16">
        <v>39880</v>
      </c>
      <c r="D4458" s="15">
        <v>2009</v>
      </c>
      <c r="E4458" s="15"/>
      <c r="F4458" s="15" t="s">
        <v>963</v>
      </c>
      <c r="G4458" s="17"/>
      <c r="H4458" s="17"/>
      <c r="I4458" s="17"/>
      <c r="J4458" s="17"/>
      <c r="K4458" s="17"/>
      <c r="L4458" s="17">
        <v>1311.52</v>
      </c>
      <c r="M4458" s="17">
        <v>1311.52</v>
      </c>
      <c r="N4458" s="17">
        <v>1311.52</v>
      </c>
    </row>
    <row r="4459" spans="2:14">
      <c r="B4459" s="15" t="s">
        <v>1454</v>
      </c>
      <c r="C4459" s="16">
        <v>39929</v>
      </c>
      <c r="D4459" s="15">
        <v>2009</v>
      </c>
      <c r="E4459" s="15"/>
      <c r="F4459" s="15" t="s">
        <v>961</v>
      </c>
      <c r="G4459" s="17"/>
      <c r="H4459" s="17"/>
      <c r="I4459" s="17"/>
      <c r="J4459" s="17"/>
      <c r="K4459" s="17"/>
      <c r="L4459" s="17">
        <v>0</v>
      </c>
      <c r="M4459" s="17">
        <v>0</v>
      </c>
      <c r="N4459" s="17">
        <v>0</v>
      </c>
    </row>
    <row r="4460" spans="2:14">
      <c r="B4460" s="15" t="s">
        <v>1454</v>
      </c>
      <c r="C4460" s="16">
        <v>39929</v>
      </c>
      <c r="D4460" s="15">
        <v>2009</v>
      </c>
      <c r="E4460" s="15"/>
      <c r="F4460" s="15" t="s">
        <v>962</v>
      </c>
      <c r="G4460" s="17"/>
      <c r="H4460" s="17"/>
      <c r="I4460" s="17"/>
      <c r="J4460" s="17"/>
      <c r="K4460" s="17"/>
      <c r="L4460" s="17">
        <v>708700</v>
      </c>
      <c r="M4460" s="17">
        <v>708700</v>
      </c>
      <c r="N4460" s="17">
        <v>708700</v>
      </c>
    </row>
    <row r="4461" spans="2:14">
      <c r="B4461" s="15" t="s">
        <v>1454</v>
      </c>
      <c r="C4461" s="16">
        <v>39929</v>
      </c>
      <c r="D4461" s="15">
        <v>2009</v>
      </c>
      <c r="E4461" s="15"/>
      <c r="F4461" s="15" t="s">
        <v>963</v>
      </c>
      <c r="G4461" s="17"/>
      <c r="H4461" s="17"/>
      <c r="I4461" s="17"/>
      <c r="J4461" s="17"/>
      <c r="K4461" s="17"/>
      <c r="L4461" s="17">
        <v>751191.93</v>
      </c>
      <c r="M4461" s="17">
        <v>751667.1</v>
      </c>
      <c r="N4461" s="17">
        <v>751970.49</v>
      </c>
    </row>
    <row r="4462" spans="2:14">
      <c r="B4462" s="15" t="s">
        <v>1455</v>
      </c>
      <c r="C4462" s="16">
        <v>39910</v>
      </c>
      <c r="D4462" s="15">
        <v>2009</v>
      </c>
      <c r="E4462" s="15"/>
      <c r="F4462" s="15" t="s">
        <v>961</v>
      </c>
      <c r="G4462" s="17"/>
      <c r="H4462" s="17"/>
      <c r="I4462" s="17"/>
      <c r="J4462" s="17"/>
      <c r="K4462" s="17"/>
      <c r="L4462" s="17">
        <v>94.76</v>
      </c>
      <c r="M4462" s="17">
        <v>94.76</v>
      </c>
      <c r="N4462" s="17">
        <v>94.76</v>
      </c>
    </row>
    <row r="4463" spans="2:14">
      <c r="B4463" s="15" t="s">
        <v>1455</v>
      </c>
      <c r="C4463" s="16">
        <v>39910</v>
      </c>
      <c r="D4463" s="15">
        <v>2009</v>
      </c>
      <c r="E4463" s="15"/>
      <c r="F4463" s="15" t="s">
        <v>962</v>
      </c>
      <c r="G4463" s="17"/>
      <c r="H4463" s="17"/>
      <c r="I4463" s="17"/>
      <c r="J4463" s="17"/>
      <c r="K4463" s="17"/>
      <c r="L4463" s="17">
        <v>0</v>
      </c>
      <c r="M4463" s="17">
        <v>0</v>
      </c>
      <c r="N4463" s="17">
        <v>0</v>
      </c>
    </row>
    <row r="4464" spans="2:14">
      <c r="B4464" s="15" t="s">
        <v>1455</v>
      </c>
      <c r="C4464" s="16">
        <v>39910</v>
      </c>
      <c r="D4464" s="15">
        <v>2009</v>
      </c>
      <c r="E4464" s="15"/>
      <c r="F4464" s="15" t="s">
        <v>963</v>
      </c>
      <c r="G4464" s="17"/>
      <c r="H4464" s="17"/>
      <c r="I4464" s="17"/>
      <c r="J4464" s="17"/>
      <c r="K4464" s="17"/>
      <c r="L4464" s="17">
        <v>92.49</v>
      </c>
      <c r="M4464" s="17">
        <v>92.49</v>
      </c>
      <c r="N4464" s="17">
        <v>92.49</v>
      </c>
    </row>
    <row r="4465" spans="2:14">
      <c r="B4465" s="15" t="s">
        <v>1456</v>
      </c>
      <c r="C4465" s="16">
        <v>39911</v>
      </c>
      <c r="D4465" s="15">
        <v>2009</v>
      </c>
      <c r="E4465" s="15"/>
      <c r="F4465" s="15" t="s">
        <v>961</v>
      </c>
      <c r="G4465" s="17"/>
      <c r="H4465" s="17"/>
      <c r="I4465" s="17"/>
      <c r="J4465" s="17"/>
      <c r="K4465" s="17"/>
      <c r="L4465" s="17">
        <v>273.64</v>
      </c>
      <c r="M4465" s="17">
        <v>273.64</v>
      </c>
      <c r="N4465" s="17">
        <v>273.64</v>
      </c>
    </row>
    <row r="4466" spans="2:14">
      <c r="B4466" s="15" t="s">
        <v>1456</v>
      </c>
      <c r="C4466" s="16">
        <v>39911</v>
      </c>
      <c r="D4466" s="15">
        <v>2009</v>
      </c>
      <c r="E4466" s="15"/>
      <c r="F4466" s="15" t="s">
        <v>962</v>
      </c>
      <c r="G4466" s="17"/>
      <c r="H4466" s="17"/>
      <c r="I4466" s="17"/>
      <c r="J4466" s="17"/>
      <c r="K4466" s="17"/>
      <c r="L4466" s="17">
        <v>0</v>
      </c>
      <c r="M4466" s="17">
        <v>0</v>
      </c>
      <c r="N4466" s="17">
        <v>0</v>
      </c>
    </row>
    <row r="4467" spans="2:14">
      <c r="B4467" s="15" t="s">
        <v>1456</v>
      </c>
      <c r="C4467" s="16">
        <v>39911</v>
      </c>
      <c r="D4467" s="15">
        <v>2009</v>
      </c>
      <c r="E4467" s="15"/>
      <c r="F4467" s="15" t="s">
        <v>963</v>
      </c>
      <c r="G4467" s="17"/>
      <c r="H4467" s="17"/>
      <c r="I4467" s="17"/>
      <c r="J4467" s="17"/>
      <c r="K4467" s="17"/>
      <c r="L4467" s="17">
        <v>266.72000000000003</v>
      </c>
      <c r="M4467" s="17">
        <v>266.72000000000003</v>
      </c>
      <c r="N4467" s="17">
        <v>266.72000000000003</v>
      </c>
    </row>
    <row r="4468" spans="2:14">
      <c r="B4468" s="15" t="s">
        <v>1457</v>
      </c>
      <c r="C4468" s="16">
        <v>39922</v>
      </c>
      <c r="D4468" s="15">
        <v>2009</v>
      </c>
      <c r="E4468" s="15"/>
      <c r="F4468" s="15" t="s">
        <v>961</v>
      </c>
      <c r="G4468" s="17"/>
      <c r="H4468" s="17"/>
      <c r="I4468" s="17"/>
      <c r="J4468" s="17"/>
      <c r="K4468" s="17"/>
      <c r="L4468" s="17">
        <v>1224.2</v>
      </c>
      <c r="M4468" s="17">
        <v>1224.2</v>
      </c>
      <c r="N4468" s="17">
        <v>1224.2</v>
      </c>
    </row>
    <row r="4469" spans="2:14">
      <c r="B4469" s="15" t="s">
        <v>1457</v>
      </c>
      <c r="C4469" s="16">
        <v>39922</v>
      </c>
      <c r="D4469" s="15">
        <v>2009</v>
      </c>
      <c r="E4469" s="15"/>
      <c r="F4469" s="15" t="s">
        <v>962</v>
      </c>
      <c r="G4469" s="17"/>
      <c r="H4469" s="17"/>
      <c r="I4469" s="17"/>
      <c r="J4469" s="17"/>
      <c r="K4469" s="17"/>
      <c r="L4469" s="17">
        <v>0</v>
      </c>
      <c r="M4469" s="17">
        <v>0</v>
      </c>
      <c r="N4469" s="17">
        <v>0</v>
      </c>
    </row>
    <row r="4470" spans="2:14">
      <c r="B4470" s="15" t="s">
        <v>1457</v>
      </c>
      <c r="C4470" s="16">
        <v>39922</v>
      </c>
      <c r="D4470" s="15">
        <v>2009</v>
      </c>
      <c r="E4470" s="15"/>
      <c r="F4470" s="15" t="s">
        <v>963</v>
      </c>
      <c r="G4470" s="17"/>
      <c r="H4470" s="17"/>
      <c r="I4470" s="17"/>
      <c r="J4470" s="17"/>
      <c r="K4470" s="17"/>
      <c r="L4470" s="17">
        <v>1199.22</v>
      </c>
      <c r="M4470" s="17">
        <v>1199.22</v>
      </c>
      <c r="N4470" s="17">
        <v>1199.22</v>
      </c>
    </row>
    <row r="4471" spans="2:14">
      <c r="B4471" s="15" t="s">
        <v>1458</v>
      </c>
      <c r="C4471" s="16">
        <v>39730</v>
      </c>
      <c r="D4471" s="15">
        <v>2008</v>
      </c>
      <c r="E4471" s="15"/>
      <c r="F4471" s="15" t="s">
        <v>961</v>
      </c>
      <c r="G4471" s="17"/>
      <c r="H4471" s="17"/>
      <c r="I4471" s="17"/>
      <c r="J4471" s="17"/>
      <c r="K4471" s="17"/>
      <c r="L4471" s="17">
        <v>109.49</v>
      </c>
      <c r="M4471" s="17">
        <v>109.49</v>
      </c>
      <c r="N4471" s="17">
        <v>109.49</v>
      </c>
    </row>
    <row r="4472" spans="2:14">
      <c r="B4472" s="15" t="s">
        <v>1458</v>
      </c>
      <c r="C4472" s="16">
        <v>39730</v>
      </c>
      <c r="D4472" s="15">
        <v>2008</v>
      </c>
      <c r="E4472" s="15"/>
      <c r="F4472" s="15" t="s">
        <v>962</v>
      </c>
      <c r="G4472" s="17"/>
      <c r="H4472" s="17"/>
      <c r="I4472" s="17"/>
      <c r="J4472" s="17"/>
      <c r="K4472" s="17"/>
      <c r="L4472" s="17">
        <v>0</v>
      </c>
      <c r="M4472" s="17">
        <v>0</v>
      </c>
      <c r="N4472" s="17">
        <v>0</v>
      </c>
    </row>
    <row r="4473" spans="2:14">
      <c r="B4473" s="15" t="s">
        <v>1458</v>
      </c>
      <c r="C4473" s="16">
        <v>39730</v>
      </c>
      <c r="D4473" s="15">
        <v>2008</v>
      </c>
      <c r="E4473" s="15"/>
      <c r="F4473" s="15" t="s">
        <v>963</v>
      </c>
      <c r="G4473" s="17"/>
      <c r="H4473" s="17"/>
      <c r="I4473" s="17"/>
      <c r="J4473" s="17"/>
      <c r="K4473" s="17"/>
      <c r="L4473" s="17">
        <v>109.49</v>
      </c>
      <c r="M4473" s="17">
        <v>109.49</v>
      </c>
      <c r="N4473" s="17">
        <v>109.49</v>
      </c>
    </row>
    <row r="4474" spans="2:14">
      <c r="B4474" s="15" t="s">
        <v>1459</v>
      </c>
      <c r="C4474" s="16">
        <v>39937</v>
      </c>
      <c r="D4474" s="15">
        <v>2009</v>
      </c>
      <c r="E4474" s="15"/>
      <c r="F4474" s="15" t="s">
        <v>961</v>
      </c>
      <c r="G4474" s="17"/>
      <c r="H4474" s="17"/>
      <c r="I4474" s="17"/>
      <c r="J4474" s="17"/>
      <c r="K4474" s="17"/>
      <c r="L4474" s="17">
        <v>0</v>
      </c>
      <c r="M4474" s="17">
        <v>0</v>
      </c>
      <c r="N4474" s="17">
        <v>0</v>
      </c>
    </row>
    <row r="4475" spans="2:14">
      <c r="B4475" s="15" t="s">
        <v>1459</v>
      </c>
      <c r="C4475" s="16">
        <v>39937</v>
      </c>
      <c r="D4475" s="15">
        <v>2009</v>
      </c>
      <c r="E4475" s="15"/>
      <c r="F4475" s="15" t="s">
        <v>962</v>
      </c>
      <c r="G4475" s="17"/>
      <c r="H4475" s="17"/>
      <c r="I4475" s="17"/>
      <c r="J4475" s="17"/>
      <c r="K4475" s="17"/>
      <c r="L4475" s="17">
        <v>0</v>
      </c>
      <c r="M4475" s="17">
        <v>11115</v>
      </c>
      <c r="N4475" s="17">
        <v>11115</v>
      </c>
    </row>
    <row r="4476" spans="2:14">
      <c r="B4476" s="15" t="s">
        <v>1459</v>
      </c>
      <c r="C4476" s="16">
        <v>39937</v>
      </c>
      <c r="D4476" s="15">
        <v>2009</v>
      </c>
      <c r="E4476" s="15"/>
      <c r="F4476" s="15" t="s">
        <v>963</v>
      </c>
      <c r="G4476" s="17"/>
      <c r="H4476" s="17"/>
      <c r="I4476" s="17"/>
      <c r="J4476" s="17"/>
      <c r="K4476" s="17"/>
      <c r="L4476" s="17">
        <v>7382.2</v>
      </c>
      <c r="M4476" s="17">
        <v>22595.54</v>
      </c>
      <c r="N4476" s="17">
        <v>22595.54</v>
      </c>
    </row>
    <row r="4477" spans="2:14">
      <c r="B4477" s="15" t="s">
        <v>1460</v>
      </c>
      <c r="C4477" s="16">
        <v>39780</v>
      </c>
      <c r="D4477" s="15">
        <v>2008</v>
      </c>
      <c r="E4477" s="15"/>
      <c r="F4477" s="15" t="s">
        <v>961</v>
      </c>
      <c r="G4477" s="17"/>
      <c r="H4477" s="17"/>
      <c r="I4477" s="17"/>
      <c r="J4477" s="17"/>
      <c r="K4477" s="17"/>
      <c r="L4477" s="17">
        <v>505.21</v>
      </c>
      <c r="M4477" s="17">
        <v>505.21</v>
      </c>
      <c r="N4477" s="17">
        <v>505.21</v>
      </c>
    </row>
    <row r="4478" spans="2:14">
      <c r="B4478" s="15" t="s">
        <v>1460</v>
      </c>
      <c r="C4478" s="16">
        <v>39780</v>
      </c>
      <c r="D4478" s="15">
        <v>2008</v>
      </c>
      <c r="E4478" s="15"/>
      <c r="F4478" s="15" t="s">
        <v>962</v>
      </c>
      <c r="G4478" s="17"/>
      <c r="H4478" s="17"/>
      <c r="I4478" s="17"/>
      <c r="J4478" s="17"/>
      <c r="K4478" s="17"/>
      <c r="L4478" s="17">
        <v>0</v>
      </c>
      <c r="M4478" s="17">
        <v>0</v>
      </c>
      <c r="N4478" s="17">
        <v>0</v>
      </c>
    </row>
    <row r="4479" spans="2:14">
      <c r="B4479" s="15" t="s">
        <v>1460</v>
      </c>
      <c r="C4479" s="16">
        <v>39780</v>
      </c>
      <c r="D4479" s="15">
        <v>2008</v>
      </c>
      <c r="E4479" s="15"/>
      <c r="F4479" s="15" t="s">
        <v>963</v>
      </c>
      <c r="G4479" s="17"/>
      <c r="H4479" s="17"/>
      <c r="I4479" s="17"/>
      <c r="J4479" s="17"/>
      <c r="K4479" s="17"/>
      <c r="L4479" s="17">
        <v>505.21</v>
      </c>
      <c r="M4479" s="17">
        <v>505.21</v>
      </c>
      <c r="N4479" s="17">
        <v>505.21</v>
      </c>
    </row>
    <row r="4480" spans="2:14">
      <c r="B4480" s="15" t="s">
        <v>1461</v>
      </c>
      <c r="C4480" s="16">
        <v>39842</v>
      </c>
      <c r="D4480" s="15">
        <v>2009</v>
      </c>
      <c r="E4480" s="15"/>
      <c r="F4480" s="15" t="s">
        <v>961</v>
      </c>
      <c r="G4480" s="17"/>
      <c r="H4480" s="17"/>
      <c r="I4480" s="17"/>
      <c r="J4480" s="17"/>
      <c r="K4480" s="17"/>
      <c r="L4480" s="17">
        <v>562.66999999999996</v>
      </c>
      <c r="M4480" s="17">
        <v>562.66999999999996</v>
      </c>
      <c r="N4480" s="17">
        <v>562.66999999999996</v>
      </c>
    </row>
    <row r="4481" spans="2:14">
      <c r="B4481" s="15" t="s">
        <v>1461</v>
      </c>
      <c r="C4481" s="16">
        <v>39842</v>
      </c>
      <c r="D4481" s="15">
        <v>2009</v>
      </c>
      <c r="E4481" s="15"/>
      <c r="F4481" s="15" t="s">
        <v>962</v>
      </c>
      <c r="G4481" s="17"/>
      <c r="H4481" s="17"/>
      <c r="I4481" s="17"/>
      <c r="J4481" s="17"/>
      <c r="K4481" s="17"/>
      <c r="L4481" s="17">
        <v>0</v>
      </c>
      <c r="M4481" s="17">
        <v>0</v>
      </c>
      <c r="N4481" s="17">
        <v>0</v>
      </c>
    </row>
    <row r="4482" spans="2:14">
      <c r="B4482" s="15" t="s">
        <v>1461</v>
      </c>
      <c r="C4482" s="16">
        <v>39842</v>
      </c>
      <c r="D4482" s="15">
        <v>2009</v>
      </c>
      <c r="E4482" s="15"/>
      <c r="F4482" s="15" t="s">
        <v>963</v>
      </c>
      <c r="G4482" s="17"/>
      <c r="H4482" s="17"/>
      <c r="I4482" s="17"/>
      <c r="J4482" s="17"/>
      <c r="K4482" s="17"/>
      <c r="L4482" s="17">
        <v>562.66999999999996</v>
      </c>
      <c r="M4482" s="17">
        <v>562.66999999999996</v>
      </c>
      <c r="N4482" s="17">
        <v>562.66999999999996</v>
      </c>
    </row>
    <row r="4483" spans="2:14">
      <c r="B4483" s="15" t="s">
        <v>1462</v>
      </c>
      <c r="C4483" s="16">
        <v>39737</v>
      </c>
      <c r="D4483" s="15">
        <v>2008</v>
      </c>
      <c r="E4483" s="15"/>
      <c r="F4483" s="15" t="s">
        <v>961</v>
      </c>
      <c r="G4483" s="17"/>
      <c r="H4483" s="17"/>
      <c r="I4483" s="17"/>
      <c r="J4483" s="17"/>
      <c r="K4483" s="17"/>
      <c r="L4483" s="17">
        <v>924.49</v>
      </c>
      <c r="M4483" s="17">
        <v>924.49</v>
      </c>
      <c r="N4483" s="17">
        <v>924.49</v>
      </c>
    </row>
    <row r="4484" spans="2:14">
      <c r="B4484" s="15" t="s">
        <v>1462</v>
      </c>
      <c r="C4484" s="16">
        <v>39737</v>
      </c>
      <c r="D4484" s="15">
        <v>2008</v>
      </c>
      <c r="E4484" s="15"/>
      <c r="F4484" s="15" t="s">
        <v>962</v>
      </c>
      <c r="G4484" s="17"/>
      <c r="H4484" s="17"/>
      <c r="I4484" s="17"/>
      <c r="J4484" s="17"/>
      <c r="K4484" s="17"/>
      <c r="L4484" s="17">
        <v>0</v>
      </c>
      <c r="M4484" s="17">
        <v>0</v>
      </c>
      <c r="N4484" s="17">
        <v>0</v>
      </c>
    </row>
    <row r="4485" spans="2:14">
      <c r="B4485" s="15" t="s">
        <v>1462</v>
      </c>
      <c r="C4485" s="16">
        <v>39737</v>
      </c>
      <c r="D4485" s="15">
        <v>2008</v>
      </c>
      <c r="E4485" s="15"/>
      <c r="F4485" s="15" t="s">
        <v>963</v>
      </c>
      <c r="G4485" s="17"/>
      <c r="H4485" s="17"/>
      <c r="I4485" s="17"/>
      <c r="J4485" s="17"/>
      <c r="K4485" s="17"/>
      <c r="L4485" s="17">
        <v>924.49</v>
      </c>
      <c r="M4485" s="17">
        <v>924.49</v>
      </c>
      <c r="N4485" s="17">
        <v>924.49</v>
      </c>
    </row>
    <row r="4486" spans="2:14">
      <c r="B4486" s="15" t="s">
        <v>1463</v>
      </c>
      <c r="C4486" s="16">
        <v>39934</v>
      </c>
      <c r="D4486" s="15">
        <v>2009</v>
      </c>
      <c r="E4486" s="15"/>
      <c r="F4486" s="15" t="s">
        <v>961</v>
      </c>
      <c r="G4486" s="17"/>
      <c r="H4486" s="17"/>
      <c r="I4486" s="17"/>
      <c r="J4486" s="17"/>
      <c r="K4486" s="17"/>
      <c r="L4486" s="17">
        <v>535.66</v>
      </c>
      <c r="M4486" s="17">
        <v>535.66</v>
      </c>
      <c r="N4486" s="17">
        <v>535.66</v>
      </c>
    </row>
    <row r="4487" spans="2:14">
      <c r="B4487" s="15" t="s">
        <v>1463</v>
      </c>
      <c r="C4487" s="16">
        <v>39934</v>
      </c>
      <c r="D4487" s="15">
        <v>2009</v>
      </c>
      <c r="E4487" s="15"/>
      <c r="F4487" s="15" t="s">
        <v>962</v>
      </c>
      <c r="G4487" s="17"/>
      <c r="H4487" s="17"/>
      <c r="I4487" s="17"/>
      <c r="J4487" s="17"/>
      <c r="K4487" s="17"/>
      <c r="L4487" s="17">
        <v>0</v>
      </c>
      <c r="M4487" s="17">
        <v>0</v>
      </c>
      <c r="N4487" s="17">
        <v>0</v>
      </c>
    </row>
    <row r="4488" spans="2:14">
      <c r="B4488" s="15" t="s">
        <v>1463</v>
      </c>
      <c r="C4488" s="16">
        <v>39934</v>
      </c>
      <c r="D4488" s="15">
        <v>2009</v>
      </c>
      <c r="E4488" s="15"/>
      <c r="F4488" s="15" t="s">
        <v>963</v>
      </c>
      <c r="G4488" s="17"/>
      <c r="H4488" s="17"/>
      <c r="I4488" s="17"/>
      <c r="J4488" s="17"/>
      <c r="K4488" s="17"/>
      <c r="L4488" s="17">
        <v>524.73</v>
      </c>
      <c r="M4488" s="17">
        <v>524.73</v>
      </c>
      <c r="N4488" s="17">
        <v>524.73</v>
      </c>
    </row>
    <row r="4489" spans="2:14">
      <c r="B4489" s="15" t="s">
        <v>1464</v>
      </c>
      <c r="C4489" s="16">
        <v>39915</v>
      </c>
      <c r="D4489" s="15">
        <v>2009</v>
      </c>
      <c r="E4489" s="15"/>
      <c r="F4489" s="15" t="s">
        <v>961</v>
      </c>
      <c r="G4489" s="17"/>
      <c r="H4489" s="17"/>
      <c r="I4489" s="17"/>
      <c r="J4489" s="17"/>
      <c r="K4489" s="17"/>
      <c r="L4489" s="17">
        <v>0</v>
      </c>
      <c r="M4489" s="17">
        <v>8235.5499999999993</v>
      </c>
      <c r="N4489" s="17">
        <v>8235.5499999999993</v>
      </c>
    </row>
    <row r="4490" spans="2:14">
      <c r="B4490" s="15" t="s">
        <v>1464</v>
      </c>
      <c r="C4490" s="16">
        <v>39915</v>
      </c>
      <c r="D4490" s="15">
        <v>2009</v>
      </c>
      <c r="E4490" s="15"/>
      <c r="F4490" s="15" t="s">
        <v>962</v>
      </c>
      <c r="G4490" s="17"/>
      <c r="H4490" s="17"/>
      <c r="I4490" s="17"/>
      <c r="J4490" s="17"/>
      <c r="K4490" s="17"/>
      <c r="L4490" s="17">
        <v>636.5</v>
      </c>
      <c r="M4490" s="17">
        <v>0</v>
      </c>
      <c r="N4490" s="17">
        <v>0</v>
      </c>
    </row>
    <row r="4491" spans="2:14">
      <c r="B4491" s="15" t="s">
        <v>1464</v>
      </c>
      <c r="C4491" s="16">
        <v>39915</v>
      </c>
      <c r="D4491" s="15">
        <v>2009</v>
      </c>
      <c r="E4491" s="15"/>
      <c r="F4491" s="15" t="s">
        <v>963</v>
      </c>
      <c r="G4491" s="17"/>
      <c r="H4491" s="17"/>
      <c r="I4491" s="17"/>
      <c r="J4491" s="17"/>
      <c r="K4491" s="17"/>
      <c r="L4491" s="17">
        <v>636.5</v>
      </c>
      <c r="M4491" s="17">
        <v>8235.5499999999993</v>
      </c>
      <c r="N4491" s="17">
        <v>8235.5499999999993</v>
      </c>
    </row>
    <row r="4492" spans="2:14">
      <c r="B4492" s="15" t="s">
        <v>1465</v>
      </c>
      <c r="C4492" s="16">
        <v>39920</v>
      </c>
      <c r="D4492" s="15">
        <v>2009</v>
      </c>
      <c r="E4492" s="15"/>
      <c r="F4492" s="15" t="s">
        <v>961</v>
      </c>
      <c r="G4492" s="17"/>
      <c r="H4492" s="17"/>
      <c r="I4492" s="17"/>
      <c r="J4492" s="17"/>
      <c r="K4492" s="17"/>
      <c r="L4492" s="17">
        <v>0</v>
      </c>
      <c r="M4492" s="17">
        <v>0</v>
      </c>
      <c r="N4492" s="17">
        <v>0</v>
      </c>
    </row>
    <row r="4493" spans="2:14">
      <c r="B4493" s="15" t="s">
        <v>1465</v>
      </c>
      <c r="C4493" s="16">
        <v>39920</v>
      </c>
      <c r="D4493" s="15">
        <v>2009</v>
      </c>
      <c r="E4493" s="15"/>
      <c r="F4493" s="15" t="s">
        <v>962</v>
      </c>
      <c r="G4493" s="17"/>
      <c r="H4493" s="17"/>
      <c r="I4493" s="17"/>
      <c r="J4493" s="17"/>
      <c r="K4493" s="17"/>
      <c r="L4493" s="17">
        <v>1214.21</v>
      </c>
      <c r="M4493" s="17">
        <v>1214.21</v>
      </c>
      <c r="N4493" s="17">
        <v>1214.21</v>
      </c>
    </row>
    <row r="4494" spans="2:14">
      <c r="B4494" s="15" t="s">
        <v>1465</v>
      </c>
      <c r="C4494" s="16">
        <v>39920</v>
      </c>
      <c r="D4494" s="15">
        <v>2009</v>
      </c>
      <c r="E4494" s="15"/>
      <c r="F4494" s="15" t="s">
        <v>963</v>
      </c>
      <c r="G4494" s="17"/>
      <c r="H4494" s="17"/>
      <c r="I4494" s="17"/>
      <c r="J4494" s="17"/>
      <c r="K4494" s="17"/>
      <c r="L4494" s="17">
        <v>1214.21</v>
      </c>
      <c r="M4494" s="17">
        <v>1214.21</v>
      </c>
      <c r="N4494" s="17">
        <v>1214.21</v>
      </c>
    </row>
    <row r="4495" spans="2:14">
      <c r="B4495" s="15" t="s">
        <v>1466</v>
      </c>
      <c r="C4495" s="16">
        <v>39909</v>
      </c>
      <c r="D4495" s="15">
        <v>2009</v>
      </c>
      <c r="E4495" s="15"/>
      <c r="F4495" s="15" t="s">
        <v>961</v>
      </c>
      <c r="G4495" s="17"/>
      <c r="H4495" s="17"/>
      <c r="I4495" s="17"/>
      <c r="J4495" s="17"/>
      <c r="K4495" s="17"/>
      <c r="L4495" s="17">
        <v>0</v>
      </c>
      <c r="M4495" s="17">
        <v>0</v>
      </c>
      <c r="N4495" s="17">
        <v>0</v>
      </c>
    </row>
    <row r="4496" spans="2:14">
      <c r="B4496" s="15" t="s">
        <v>1466</v>
      </c>
      <c r="C4496" s="16">
        <v>39909</v>
      </c>
      <c r="D4496" s="15">
        <v>2009</v>
      </c>
      <c r="E4496" s="15"/>
      <c r="F4496" s="15" t="s">
        <v>962</v>
      </c>
      <c r="G4496" s="17"/>
      <c r="H4496" s="17"/>
      <c r="I4496" s="17"/>
      <c r="J4496" s="17"/>
      <c r="K4496" s="17"/>
      <c r="L4496" s="17">
        <v>0</v>
      </c>
      <c r="M4496" s="17">
        <v>0</v>
      </c>
      <c r="N4496" s="17">
        <v>0</v>
      </c>
    </row>
    <row r="4497" spans="2:14">
      <c r="B4497" s="15" t="s">
        <v>1466</v>
      </c>
      <c r="C4497" s="16">
        <v>39909</v>
      </c>
      <c r="D4497" s="15">
        <v>2009</v>
      </c>
      <c r="E4497" s="15"/>
      <c r="F4497" s="15" t="s">
        <v>963</v>
      </c>
      <c r="G4497" s="17"/>
      <c r="H4497" s="17"/>
      <c r="I4497" s="17"/>
      <c r="J4497" s="17"/>
      <c r="K4497" s="17"/>
      <c r="L4497" s="17">
        <v>0</v>
      </c>
      <c r="M4497" s="17">
        <v>0</v>
      </c>
      <c r="N4497" s="17">
        <v>0</v>
      </c>
    </row>
    <row r="4498" spans="2:14">
      <c r="B4498" s="15" t="s">
        <v>1467</v>
      </c>
      <c r="C4498" s="16">
        <v>39875</v>
      </c>
      <c r="D4498" s="15">
        <v>2009</v>
      </c>
      <c r="E4498" s="15"/>
      <c r="F4498" s="15" t="s">
        <v>961</v>
      </c>
      <c r="G4498" s="17"/>
      <c r="H4498" s="17"/>
      <c r="I4498" s="17"/>
      <c r="J4498" s="17"/>
      <c r="K4498" s="17"/>
      <c r="L4498" s="17">
        <v>0</v>
      </c>
      <c r="M4498" s="17">
        <v>0</v>
      </c>
      <c r="N4498" s="17">
        <v>0</v>
      </c>
    </row>
    <row r="4499" spans="2:14">
      <c r="B4499" s="15" t="s">
        <v>1467</v>
      </c>
      <c r="C4499" s="16">
        <v>39875</v>
      </c>
      <c r="D4499" s="15">
        <v>2009</v>
      </c>
      <c r="E4499" s="15"/>
      <c r="F4499" s="15" t="s">
        <v>962</v>
      </c>
      <c r="G4499" s="17"/>
      <c r="H4499" s="17"/>
      <c r="I4499" s="17"/>
      <c r="J4499" s="17"/>
      <c r="K4499" s="17"/>
      <c r="L4499" s="17">
        <v>0</v>
      </c>
      <c r="M4499" s="17">
        <v>0</v>
      </c>
      <c r="N4499" s="17">
        <v>0</v>
      </c>
    </row>
    <row r="4500" spans="2:14">
      <c r="B4500" s="15" t="s">
        <v>1467</v>
      </c>
      <c r="C4500" s="16">
        <v>39875</v>
      </c>
      <c r="D4500" s="15">
        <v>2009</v>
      </c>
      <c r="E4500" s="15"/>
      <c r="F4500" s="15" t="s">
        <v>963</v>
      </c>
      <c r="G4500" s="17"/>
      <c r="H4500" s="17"/>
      <c r="I4500" s="17"/>
      <c r="J4500" s="17"/>
      <c r="K4500" s="17"/>
      <c r="L4500" s="17">
        <v>0</v>
      </c>
      <c r="M4500" s="17">
        <v>0</v>
      </c>
      <c r="N4500" s="17">
        <v>0</v>
      </c>
    </row>
    <row r="4501" spans="2:14">
      <c r="B4501" s="15" t="s">
        <v>1468</v>
      </c>
      <c r="C4501" s="16">
        <v>39812</v>
      </c>
      <c r="D4501" s="15">
        <v>2008</v>
      </c>
      <c r="E4501" s="15"/>
      <c r="F4501" s="15" t="s">
        <v>961</v>
      </c>
      <c r="G4501" s="17"/>
      <c r="H4501" s="17"/>
      <c r="I4501" s="17"/>
      <c r="J4501" s="17"/>
      <c r="K4501" s="17"/>
      <c r="L4501" s="17">
        <v>9593.1</v>
      </c>
      <c r="M4501" s="17">
        <v>9593.1</v>
      </c>
      <c r="N4501" s="17">
        <v>9593.1</v>
      </c>
    </row>
    <row r="4502" spans="2:14">
      <c r="B4502" s="15" t="s">
        <v>1468</v>
      </c>
      <c r="C4502" s="16">
        <v>39812</v>
      </c>
      <c r="D4502" s="15">
        <v>2008</v>
      </c>
      <c r="E4502" s="15"/>
      <c r="F4502" s="15" t="s">
        <v>962</v>
      </c>
      <c r="G4502" s="17"/>
      <c r="H4502" s="17"/>
      <c r="I4502" s="17"/>
      <c r="J4502" s="17"/>
      <c r="K4502" s="17"/>
      <c r="L4502" s="17">
        <v>0</v>
      </c>
      <c r="M4502" s="17">
        <v>0</v>
      </c>
      <c r="N4502" s="17">
        <v>0</v>
      </c>
    </row>
    <row r="4503" spans="2:14">
      <c r="B4503" s="15" t="s">
        <v>1468</v>
      </c>
      <c r="C4503" s="16">
        <v>39812</v>
      </c>
      <c r="D4503" s="15">
        <v>2008</v>
      </c>
      <c r="E4503" s="15"/>
      <c r="F4503" s="15" t="s">
        <v>963</v>
      </c>
      <c r="G4503" s="17"/>
      <c r="H4503" s="17"/>
      <c r="I4503" s="17"/>
      <c r="J4503" s="17"/>
      <c r="K4503" s="17"/>
      <c r="L4503" s="17">
        <v>9593.1</v>
      </c>
      <c r="M4503" s="17">
        <v>9593.1</v>
      </c>
      <c r="N4503" s="17">
        <v>9593.1</v>
      </c>
    </row>
    <row r="4504" spans="2:14">
      <c r="B4504" s="15" t="s">
        <v>1469</v>
      </c>
      <c r="C4504" s="16">
        <v>39822</v>
      </c>
      <c r="D4504" s="15">
        <v>2009</v>
      </c>
      <c r="E4504" s="15"/>
      <c r="F4504" s="15" t="s">
        <v>961</v>
      </c>
      <c r="G4504" s="17"/>
      <c r="H4504" s="17"/>
      <c r="I4504" s="17"/>
      <c r="J4504" s="17"/>
      <c r="K4504" s="17"/>
      <c r="L4504" s="17">
        <v>183.35</v>
      </c>
      <c r="M4504" s="17">
        <v>183.35</v>
      </c>
      <c r="N4504" s="17">
        <v>183.35</v>
      </c>
    </row>
    <row r="4505" spans="2:14">
      <c r="B4505" s="15" t="s">
        <v>1469</v>
      </c>
      <c r="C4505" s="16">
        <v>39822</v>
      </c>
      <c r="D4505" s="15">
        <v>2009</v>
      </c>
      <c r="E4505" s="15"/>
      <c r="F4505" s="15" t="s">
        <v>962</v>
      </c>
      <c r="G4505" s="17"/>
      <c r="H4505" s="17"/>
      <c r="I4505" s="17"/>
      <c r="J4505" s="17"/>
      <c r="K4505" s="17"/>
      <c r="L4505" s="17">
        <v>0</v>
      </c>
      <c r="M4505" s="17">
        <v>0</v>
      </c>
      <c r="N4505" s="17">
        <v>0</v>
      </c>
    </row>
    <row r="4506" spans="2:14">
      <c r="B4506" s="15" t="s">
        <v>1469</v>
      </c>
      <c r="C4506" s="16">
        <v>39822</v>
      </c>
      <c r="D4506" s="15">
        <v>2009</v>
      </c>
      <c r="E4506" s="15"/>
      <c r="F4506" s="15" t="s">
        <v>963</v>
      </c>
      <c r="G4506" s="17"/>
      <c r="H4506" s="17"/>
      <c r="I4506" s="17"/>
      <c r="J4506" s="17"/>
      <c r="K4506" s="17"/>
      <c r="L4506" s="17">
        <v>183.35</v>
      </c>
      <c r="M4506" s="17">
        <v>183.35</v>
      </c>
      <c r="N4506" s="17">
        <v>183.35</v>
      </c>
    </row>
    <row r="4507" spans="2:14">
      <c r="B4507" s="15" t="s">
        <v>1470</v>
      </c>
      <c r="C4507" s="16">
        <v>39944</v>
      </c>
      <c r="D4507" s="15">
        <v>2009</v>
      </c>
      <c r="E4507" s="15"/>
      <c r="F4507" s="15" t="s">
        <v>961</v>
      </c>
      <c r="G4507" s="17"/>
      <c r="H4507" s="17"/>
      <c r="I4507" s="17"/>
      <c r="J4507" s="17"/>
      <c r="K4507" s="17"/>
      <c r="L4507" s="17">
        <v>0</v>
      </c>
      <c r="M4507" s="17">
        <v>190.1</v>
      </c>
      <c r="N4507" s="17">
        <v>190.1</v>
      </c>
    </row>
    <row r="4508" spans="2:14">
      <c r="B4508" s="15" t="s">
        <v>1470</v>
      </c>
      <c r="C4508" s="16">
        <v>39944</v>
      </c>
      <c r="D4508" s="15">
        <v>2009</v>
      </c>
      <c r="E4508" s="15"/>
      <c r="F4508" s="15" t="s">
        <v>962</v>
      </c>
      <c r="G4508" s="17"/>
      <c r="H4508" s="17"/>
      <c r="I4508" s="17"/>
      <c r="J4508" s="17"/>
      <c r="K4508" s="17"/>
      <c r="L4508" s="17">
        <v>807.5</v>
      </c>
      <c r="M4508" s="17">
        <v>0</v>
      </c>
      <c r="N4508" s="17">
        <v>0</v>
      </c>
    </row>
    <row r="4509" spans="2:14">
      <c r="B4509" s="15" t="s">
        <v>1470</v>
      </c>
      <c r="C4509" s="16">
        <v>39944</v>
      </c>
      <c r="D4509" s="15">
        <v>2009</v>
      </c>
      <c r="E4509" s="15"/>
      <c r="F4509" s="15" t="s">
        <v>963</v>
      </c>
      <c r="G4509" s="17"/>
      <c r="H4509" s="17"/>
      <c r="I4509" s="17"/>
      <c r="J4509" s="17"/>
      <c r="K4509" s="17"/>
      <c r="L4509" s="17">
        <v>807.5</v>
      </c>
      <c r="M4509" s="17">
        <v>190.1</v>
      </c>
      <c r="N4509" s="17">
        <v>190.1</v>
      </c>
    </row>
    <row r="4510" spans="2:14">
      <c r="B4510" s="15" t="s">
        <v>1471</v>
      </c>
      <c r="C4510" s="16">
        <v>39926</v>
      </c>
      <c r="D4510" s="15">
        <v>2009</v>
      </c>
      <c r="E4510" s="15"/>
      <c r="F4510" s="15" t="s">
        <v>961</v>
      </c>
      <c r="G4510" s="17"/>
      <c r="H4510" s="17"/>
      <c r="I4510" s="17"/>
      <c r="J4510" s="17"/>
      <c r="K4510" s="17"/>
      <c r="L4510" s="17">
        <v>0</v>
      </c>
      <c r="M4510" s="17">
        <v>0</v>
      </c>
      <c r="N4510" s="17">
        <v>0</v>
      </c>
    </row>
    <row r="4511" spans="2:14">
      <c r="B4511" s="15" t="s">
        <v>1471</v>
      </c>
      <c r="C4511" s="16">
        <v>39926</v>
      </c>
      <c r="D4511" s="15">
        <v>2009</v>
      </c>
      <c r="E4511" s="15"/>
      <c r="F4511" s="15" t="s">
        <v>962</v>
      </c>
      <c r="G4511" s="17"/>
      <c r="H4511" s="17"/>
      <c r="I4511" s="17"/>
      <c r="J4511" s="17"/>
      <c r="K4511" s="17"/>
      <c r="L4511" s="17">
        <v>47500</v>
      </c>
      <c r="M4511" s="17">
        <v>47500</v>
      </c>
      <c r="N4511" s="17">
        <v>0</v>
      </c>
    </row>
    <row r="4512" spans="2:14">
      <c r="B4512" s="15" t="s">
        <v>1471</v>
      </c>
      <c r="C4512" s="16">
        <v>39926</v>
      </c>
      <c r="D4512" s="15">
        <v>2009</v>
      </c>
      <c r="E4512" s="15"/>
      <c r="F4512" s="15" t="s">
        <v>963</v>
      </c>
      <c r="G4512" s="17"/>
      <c r="H4512" s="17"/>
      <c r="I4512" s="17"/>
      <c r="J4512" s="17"/>
      <c r="K4512" s="17"/>
      <c r="L4512" s="17">
        <v>47500</v>
      </c>
      <c r="M4512" s="17">
        <v>47500</v>
      </c>
      <c r="N4512" s="17">
        <v>9510.85</v>
      </c>
    </row>
    <row r="4513" spans="2:14">
      <c r="B4513" s="15" t="s">
        <v>1472</v>
      </c>
      <c r="C4513" s="16">
        <v>39949</v>
      </c>
      <c r="D4513" s="15">
        <v>2009</v>
      </c>
      <c r="E4513" s="15"/>
      <c r="F4513" s="15" t="s">
        <v>961</v>
      </c>
      <c r="G4513" s="17"/>
      <c r="H4513" s="17"/>
      <c r="I4513" s="17"/>
      <c r="J4513" s="17"/>
      <c r="K4513" s="17"/>
      <c r="L4513" s="17">
        <v>1361.93</v>
      </c>
      <c r="M4513" s="17">
        <v>1361.93</v>
      </c>
      <c r="N4513" s="17">
        <v>1361.93</v>
      </c>
    </row>
    <row r="4514" spans="2:14">
      <c r="B4514" s="15" t="s">
        <v>1472</v>
      </c>
      <c r="C4514" s="16">
        <v>39949</v>
      </c>
      <c r="D4514" s="15">
        <v>2009</v>
      </c>
      <c r="E4514" s="15"/>
      <c r="F4514" s="15" t="s">
        <v>962</v>
      </c>
      <c r="G4514" s="17"/>
      <c r="H4514" s="17"/>
      <c r="I4514" s="17"/>
      <c r="J4514" s="17"/>
      <c r="K4514" s="17"/>
      <c r="L4514" s="17">
        <v>0</v>
      </c>
      <c r="M4514" s="17">
        <v>0</v>
      </c>
      <c r="N4514" s="17">
        <v>0</v>
      </c>
    </row>
    <row r="4515" spans="2:14">
      <c r="B4515" s="15" t="s">
        <v>1472</v>
      </c>
      <c r="C4515" s="16">
        <v>39949</v>
      </c>
      <c r="D4515" s="15">
        <v>2009</v>
      </c>
      <c r="E4515" s="15"/>
      <c r="F4515" s="15" t="s">
        <v>963</v>
      </c>
      <c r="G4515" s="17"/>
      <c r="H4515" s="17"/>
      <c r="I4515" s="17"/>
      <c r="J4515" s="17"/>
      <c r="K4515" s="17"/>
      <c r="L4515" s="17">
        <v>1346.4</v>
      </c>
      <c r="M4515" s="17">
        <v>1346.4</v>
      </c>
      <c r="N4515" s="17">
        <v>1346.4</v>
      </c>
    </row>
    <row r="4516" spans="2:14">
      <c r="B4516" s="15" t="s">
        <v>1473</v>
      </c>
      <c r="C4516" s="16">
        <v>39868</v>
      </c>
      <c r="D4516" s="15">
        <v>2009</v>
      </c>
      <c r="E4516" s="15"/>
      <c r="F4516" s="15" t="s">
        <v>961</v>
      </c>
      <c r="G4516" s="17"/>
      <c r="H4516" s="17"/>
      <c r="I4516" s="17"/>
      <c r="J4516" s="17"/>
      <c r="K4516" s="17"/>
      <c r="L4516" s="17">
        <v>0</v>
      </c>
      <c r="M4516" s="17">
        <v>0</v>
      </c>
      <c r="N4516" s="17">
        <v>0</v>
      </c>
    </row>
    <row r="4517" spans="2:14">
      <c r="B4517" s="15" t="s">
        <v>1473</v>
      </c>
      <c r="C4517" s="16">
        <v>39868</v>
      </c>
      <c r="D4517" s="15">
        <v>2009</v>
      </c>
      <c r="E4517" s="15"/>
      <c r="F4517" s="15" t="s">
        <v>962</v>
      </c>
      <c r="G4517" s="17"/>
      <c r="H4517" s="17"/>
      <c r="I4517" s="17"/>
      <c r="J4517" s="17"/>
      <c r="K4517" s="17"/>
      <c r="L4517" s="17">
        <v>0</v>
      </c>
      <c r="M4517" s="17">
        <v>0</v>
      </c>
      <c r="N4517" s="17">
        <v>0</v>
      </c>
    </row>
    <row r="4518" spans="2:14">
      <c r="B4518" s="15" t="s">
        <v>1473</v>
      </c>
      <c r="C4518" s="16">
        <v>39868</v>
      </c>
      <c r="D4518" s="15">
        <v>2009</v>
      </c>
      <c r="E4518" s="15"/>
      <c r="F4518" s="15" t="s">
        <v>963</v>
      </c>
      <c r="G4518" s="17"/>
      <c r="H4518" s="17"/>
      <c r="I4518" s="17"/>
      <c r="J4518" s="17"/>
      <c r="K4518" s="17"/>
      <c r="L4518" s="17">
        <v>12615.41</v>
      </c>
      <c r="M4518" s="17">
        <v>12615.41</v>
      </c>
      <c r="N4518" s="17">
        <v>19260.47</v>
      </c>
    </row>
    <row r="4519" spans="2:14">
      <c r="B4519" s="15" t="s">
        <v>1474</v>
      </c>
      <c r="C4519" s="16">
        <v>39949</v>
      </c>
      <c r="D4519" s="15">
        <v>2009</v>
      </c>
      <c r="E4519" s="15"/>
      <c r="F4519" s="15" t="s">
        <v>961</v>
      </c>
      <c r="G4519" s="17"/>
      <c r="H4519" s="17"/>
      <c r="I4519" s="17"/>
      <c r="J4519" s="17"/>
      <c r="K4519" s="17"/>
      <c r="L4519" s="17">
        <v>0</v>
      </c>
      <c r="M4519" s="17">
        <v>0</v>
      </c>
      <c r="N4519" s="17">
        <v>0</v>
      </c>
    </row>
    <row r="4520" spans="2:14">
      <c r="B4520" s="15" t="s">
        <v>1474</v>
      </c>
      <c r="C4520" s="16">
        <v>39949</v>
      </c>
      <c r="D4520" s="15">
        <v>2009</v>
      </c>
      <c r="E4520" s="15"/>
      <c r="F4520" s="15" t="s">
        <v>962</v>
      </c>
      <c r="G4520" s="17"/>
      <c r="H4520" s="17"/>
      <c r="I4520" s="17"/>
      <c r="J4520" s="17"/>
      <c r="K4520" s="17"/>
      <c r="L4520" s="17">
        <v>0</v>
      </c>
      <c r="M4520" s="17">
        <v>0</v>
      </c>
      <c r="N4520" s="17">
        <v>0</v>
      </c>
    </row>
    <row r="4521" spans="2:14">
      <c r="B4521" s="15" t="s">
        <v>1474</v>
      </c>
      <c r="C4521" s="16">
        <v>39949</v>
      </c>
      <c r="D4521" s="15">
        <v>2009</v>
      </c>
      <c r="E4521" s="15"/>
      <c r="F4521" s="15" t="s">
        <v>963</v>
      </c>
      <c r="G4521" s="17"/>
      <c r="H4521" s="17"/>
      <c r="I4521" s="17"/>
      <c r="J4521" s="17"/>
      <c r="K4521" s="17"/>
      <c r="L4521" s="17">
        <v>4449.28</v>
      </c>
      <c r="M4521" s="17">
        <v>4449.28</v>
      </c>
      <c r="N4521" s="17">
        <v>4449.28</v>
      </c>
    </row>
    <row r="4522" spans="2:14">
      <c r="B4522" s="15" t="s">
        <v>1475</v>
      </c>
      <c r="C4522" s="16">
        <v>39870</v>
      </c>
      <c r="D4522" s="15">
        <v>2009</v>
      </c>
      <c r="E4522" s="15"/>
      <c r="F4522" s="15" t="s">
        <v>961</v>
      </c>
      <c r="G4522" s="17"/>
      <c r="H4522" s="17"/>
      <c r="I4522" s="17"/>
      <c r="J4522" s="17"/>
      <c r="K4522" s="17"/>
      <c r="L4522" s="17">
        <v>1303.01</v>
      </c>
      <c r="M4522" s="17">
        <v>1303.01</v>
      </c>
      <c r="N4522" s="17">
        <v>1303.01</v>
      </c>
    </row>
    <row r="4523" spans="2:14">
      <c r="B4523" s="15" t="s">
        <v>1475</v>
      </c>
      <c r="C4523" s="16">
        <v>39870</v>
      </c>
      <c r="D4523" s="15">
        <v>2009</v>
      </c>
      <c r="E4523" s="15"/>
      <c r="F4523" s="15" t="s">
        <v>962</v>
      </c>
      <c r="G4523" s="17"/>
      <c r="H4523" s="17"/>
      <c r="I4523" s="17"/>
      <c r="J4523" s="17"/>
      <c r="K4523" s="17"/>
      <c r="L4523" s="17">
        <v>0</v>
      </c>
      <c r="M4523" s="17">
        <v>0</v>
      </c>
      <c r="N4523" s="17">
        <v>0</v>
      </c>
    </row>
    <row r="4524" spans="2:14">
      <c r="B4524" s="15" t="s">
        <v>1475</v>
      </c>
      <c r="C4524" s="16">
        <v>39870</v>
      </c>
      <c r="D4524" s="15">
        <v>2009</v>
      </c>
      <c r="E4524" s="15"/>
      <c r="F4524" s="15" t="s">
        <v>963</v>
      </c>
      <c r="G4524" s="17"/>
      <c r="H4524" s="17"/>
      <c r="I4524" s="17"/>
      <c r="J4524" s="17"/>
      <c r="K4524" s="17"/>
      <c r="L4524" s="17">
        <v>1288.1400000000001</v>
      </c>
      <c r="M4524" s="17">
        <v>1288.1400000000001</v>
      </c>
      <c r="N4524" s="17">
        <v>1288.1400000000001</v>
      </c>
    </row>
    <row r="4525" spans="2:14">
      <c r="B4525" s="15" t="s">
        <v>1476</v>
      </c>
      <c r="C4525" s="16">
        <v>39941</v>
      </c>
      <c r="D4525" s="15">
        <v>2009</v>
      </c>
      <c r="E4525" s="15"/>
      <c r="F4525" s="15" t="s">
        <v>961</v>
      </c>
      <c r="G4525" s="17"/>
      <c r="H4525" s="17"/>
      <c r="I4525" s="17"/>
      <c r="J4525" s="17"/>
      <c r="K4525" s="17"/>
      <c r="L4525" s="17">
        <v>0</v>
      </c>
      <c r="M4525" s="17">
        <v>0</v>
      </c>
      <c r="N4525" s="17">
        <v>0</v>
      </c>
    </row>
    <row r="4526" spans="2:14">
      <c r="B4526" s="15" t="s">
        <v>1476</v>
      </c>
      <c r="C4526" s="16">
        <v>39941</v>
      </c>
      <c r="D4526" s="15">
        <v>2009</v>
      </c>
      <c r="E4526" s="15"/>
      <c r="F4526" s="15" t="s">
        <v>962</v>
      </c>
      <c r="G4526" s="17"/>
      <c r="H4526" s="17"/>
      <c r="I4526" s="17"/>
      <c r="J4526" s="17"/>
      <c r="K4526" s="17"/>
      <c r="L4526" s="17">
        <v>0</v>
      </c>
      <c r="M4526" s="17">
        <v>0</v>
      </c>
      <c r="N4526" s="17">
        <v>0</v>
      </c>
    </row>
    <row r="4527" spans="2:14">
      <c r="B4527" s="15" t="s">
        <v>1476</v>
      </c>
      <c r="C4527" s="16">
        <v>39941</v>
      </c>
      <c r="D4527" s="15">
        <v>2009</v>
      </c>
      <c r="E4527" s="15"/>
      <c r="F4527" s="15" t="s">
        <v>963</v>
      </c>
      <c r="G4527" s="17"/>
      <c r="H4527" s="17"/>
      <c r="I4527" s="17"/>
      <c r="J4527" s="17"/>
      <c r="K4527" s="17"/>
      <c r="L4527" s="17">
        <v>0</v>
      </c>
      <c r="M4527" s="17">
        <v>0</v>
      </c>
      <c r="N4527" s="17">
        <v>0</v>
      </c>
    </row>
    <row r="4528" spans="2:14">
      <c r="B4528" s="15" t="s">
        <v>1477</v>
      </c>
      <c r="C4528" s="16">
        <v>39954</v>
      </c>
      <c r="D4528" s="15">
        <v>2009</v>
      </c>
      <c r="E4528" s="15"/>
      <c r="F4528" s="15" t="s">
        <v>961</v>
      </c>
      <c r="G4528" s="17"/>
      <c r="H4528" s="17"/>
      <c r="I4528" s="17"/>
      <c r="J4528" s="17"/>
      <c r="K4528" s="17"/>
      <c r="L4528" s="17">
        <v>0</v>
      </c>
      <c r="M4528" s="17">
        <v>0</v>
      </c>
      <c r="N4528" s="17">
        <v>0</v>
      </c>
    </row>
    <row r="4529" spans="2:14">
      <c r="B4529" s="15" t="s">
        <v>1477</v>
      </c>
      <c r="C4529" s="16">
        <v>39954</v>
      </c>
      <c r="D4529" s="15">
        <v>2009</v>
      </c>
      <c r="E4529" s="15"/>
      <c r="F4529" s="15" t="s">
        <v>962</v>
      </c>
      <c r="G4529" s="17"/>
      <c r="H4529" s="17"/>
      <c r="I4529" s="17"/>
      <c r="J4529" s="17"/>
      <c r="K4529" s="17"/>
      <c r="L4529" s="17">
        <v>5890000</v>
      </c>
      <c r="M4529" s="17">
        <v>8550000</v>
      </c>
      <c r="N4529" s="17">
        <v>8550000</v>
      </c>
    </row>
    <row r="4530" spans="2:14">
      <c r="B4530" s="15" t="s">
        <v>1477</v>
      </c>
      <c r="C4530" s="16">
        <v>39954</v>
      </c>
      <c r="D4530" s="15">
        <v>2009</v>
      </c>
      <c r="E4530" s="15"/>
      <c r="F4530" s="15" t="s">
        <v>963</v>
      </c>
      <c r="G4530" s="17"/>
      <c r="H4530" s="17"/>
      <c r="I4530" s="17"/>
      <c r="J4530" s="17"/>
      <c r="K4530" s="17"/>
      <c r="L4530" s="17">
        <v>6028141.6399999997</v>
      </c>
      <c r="M4530" s="17">
        <v>8827493.5199999996</v>
      </c>
      <c r="N4530" s="17">
        <v>8827493.5199999996</v>
      </c>
    </row>
    <row r="4531" spans="2:14">
      <c r="B4531" s="15" t="s">
        <v>1478</v>
      </c>
      <c r="C4531" s="16">
        <v>39953</v>
      </c>
      <c r="D4531" s="15">
        <v>2009</v>
      </c>
      <c r="E4531" s="15"/>
      <c r="F4531" s="15" t="s">
        <v>961</v>
      </c>
      <c r="G4531" s="17"/>
      <c r="H4531" s="17"/>
      <c r="I4531" s="17"/>
      <c r="J4531" s="17"/>
      <c r="K4531" s="17"/>
      <c r="L4531" s="17">
        <v>0</v>
      </c>
      <c r="M4531" s="17">
        <v>0</v>
      </c>
      <c r="N4531" s="17">
        <v>0</v>
      </c>
    </row>
    <row r="4532" spans="2:14">
      <c r="B4532" s="15" t="s">
        <v>1478</v>
      </c>
      <c r="C4532" s="16">
        <v>39953</v>
      </c>
      <c r="D4532" s="15">
        <v>2009</v>
      </c>
      <c r="E4532" s="15"/>
      <c r="F4532" s="15" t="s">
        <v>962</v>
      </c>
      <c r="G4532" s="17"/>
      <c r="H4532" s="17"/>
      <c r="I4532" s="17"/>
      <c r="J4532" s="17"/>
      <c r="K4532" s="17"/>
      <c r="L4532" s="17">
        <v>0</v>
      </c>
      <c r="M4532" s="17">
        <v>0</v>
      </c>
      <c r="N4532" s="17">
        <v>0</v>
      </c>
    </row>
    <row r="4533" spans="2:14">
      <c r="B4533" s="15" t="s">
        <v>1478</v>
      </c>
      <c r="C4533" s="16">
        <v>39953</v>
      </c>
      <c r="D4533" s="15">
        <v>2009</v>
      </c>
      <c r="E4533" s="15"/>
      <c r="F4533" s="15" t="s">
        <v>963</v>
      </c>
      <c r="G4533" s="17"/>
      <c r="H4533" s="17"/>
      <c r="I4533" s="17"/>
      <c r="J4533" s="17"/>
      <c r="K4533" s="17"/>
      <c r="L4533" s="17">
        <v>6927.55</v>
      </c>
      <c r="M4533" s="17">
        <v>6927.55</v>
      </c>
      <c r="N4533" s="17">
        <v>6927.55</v>
      </c>
    </row>
    <row r="4534" spans="2:14">
      <c r="B4534" s="15" t="s">
        <v>1479</v>
      </c>
      <c r="C4534" s="16">
        <v>39944</v>
      </c>
      <c r="D4534" s="15">
        <v>2009</v>
      </c>
      <c r="E4534" s="15"/>
      <c r="F4534" s="15" t="s">
        <v>961</v>
      </c>
      <c r="G4534" s="17"/>
      <c r="H4534" s="17"/>
      <c r="I4534" s="17"/>
      <c r="J4534" s="17"/>
      <c r="K4534" s="17"/>
      <c r="L4534" s="17">
        <v>872.96</v>
      </c>
      <c r="M4534" s="17">
        <v>872.96</v>
      </c>
      <c r="N4534" s="17">
        <v>872.96</v>
      </c>
    </row>
    <row r="4535" spans="2:14">
      <c r="B4535" s="15" t="s">
        <v>1479</v>
      </c>
      <c r="C4535" s="16">
        <v>39944</v>
      </c>
      <c r="D4535" s="15">
        <v>2009</v>
      </c>
      <c r="E4535" s="15"/>
      <c r="F4535" s="15" t="s">
        <v>962</v>
      </c>
      <c r="G4535" s="17"/>
      <c r="H4535" s="17"/>
      <c r="I4535" s="17"/>
      <c r="J4535" s="17"/>
      <c r="K4535" s="17"/>
      <c r="L4535" s="17">
        <v>0</v>
      </c>
      <c r="M4535" s="17">
        <v>0</v>
      </c>
      <c r="N4535" s="17">
        <v>0</v>
      </c>
    </row>
    <row r="4536" spans="2:14">
      <c r="B4536" s="15" t="s">
        <v>1479</v>
      </c>
      <c r="C4536" s="16">
        <v>39944</v>
      </c>
      <c r="D4536" s="15">
        <v>2009</v>
      </c>
      <c r="E4536" s="15"/>
      <c r="F4536" s="15" t="s">
        <v>963</v>
      </c>
      <c r="G4536" s="17"/>
      <c r="H4536" s="17"/>
      <c r="I4536" s="17"/>
      <c r="J4536" s="17"/>
      <c r="K4536" s="17"/>
      <c r="L4536" s="17">
        <v>872.96</v>
      </c>
      <c r="M4536" s="17">
        <v>872.96</v>
      </c>
      <c r="N4536" s="17">
        <v>872.96</v>
      </c>
    </row>
    <row r="4537" spans="2:14">
      <c r="B4537" s="15" t="s">
        <v>1480</v>
      </c>
      <c r="C4537" s="16">
        <v>39960</v>
      </c>
      <c r="D4537" s="15">
        <v>2009</v>
      </c>
      <c r="E4537" s="15"/>
      <c r="F4537" s="15" t="s">
        <v>961</v>
      </c>
      <c r="G4537" s="17"/>
      <c r="H4537" s="17"/>
      <c r="I4537" s="17"/>
      <c r="J4537" s="17"/>
      <c r="K4537" s="17"/>
      <c r="L4537" s="17">
        <v>0</v>
      </c>
      <c r="M4537" s="17">
        <v>329.93</v>
      </c>
      <c r="N4537" s="17">
        <v>329.93</v>
      </c>
    </row>
    <row r="4538" spans="2:14">
      <c r="B4538" s="15" t="s">
        <v>1480</v>
      </c>
      <c r="C4538" s="16">
        <v>39960</v>
      </c>
      <c r="D4538" s="15">
        <v>2009</v>
      </c>
      <c r="E4538" s="15"/>
      <c r="F4538" s="15" t="s">
        <v>962</v>
      </c>
      <c r="G4538" s="17"/>
      <c r="H4538" s="17"/>
      <c r="I4538" s="17"/>
      <c r="J4538" s="17"/>
      <c r="K4538" s="17"/>
      <c r="L4538" s="17">
        <v>2071</v>
      </c>
      <c r="M4538" s="17">
        <v>0</v>
      </c>
      <c r="N4538" s="17">
        <v>0</v>
      </c>
    </row>
    <row r="4539" spans="2:14">
      <c r="B4539" s="15" t="s">
        <v>1480</v>
      </c>
      <c r="C4539" s="16">
        <v>39960</v>
      </c>
      <c r="D4539" s="15">
        <v>2009</v>
      </c>
      <c r="E4539" s="15"/>
      <c r="F4539" s="15" t="s">
        <v>963</v>
      </c>
      <c r="G4539" s="17"/>
      <c r="H4539" s="17"/>
      <c r="I4539" s="17"/>
      <c r="J4539" s="17"/>
      <c r="K4539" s="17"/>
      <c r="L4539" s="17">
        <v>2071</v>
      </c>
      <c r="M4539" s="17">
        <v>329.93</v>
      </c>
      <c r="N4539" s="17">
        <v>329.93</v>
      </c>
    </row>
    <row r="4540" spans="2:14">
      <c r="B4540" s="15" t="s">
        <v>1481</v>
      </c>
      <c r="C4540" s="16">
        <v>39963</v>
      </c>
      <c r="D4540" s="15">
        <v>2009</v>
      </c>
      <c r="E4540" s="15"/>
      <c r="F4540" s="15" t="s">
        <v>961</v>
      </c>
      <c r="G4540" s="17"/>
      <c r="H4540" s="17"/>
      <c r="I4540" s="17"/>
      <c r="J4540" s="17"/>
      <c r="K4540" s="17"/>
      <c r="L4540" s="17">
        <v>0</v>
      </c>
      <c r="M4540" s="17">
        <v>0</v>
      </c>
      <c r="N4540" s="17">
        <v>0</v>
      </c>
    </row>
    <row r="4541" spans="2:14">
      <c r="B4541" s="15" t="s">
        <v>1481</v>
      </c>
      <c r="C4541" s="16">
        <v>39963</v>
      </c>
      <c r="D4541" s="15">
        <v>2009</v>
      </c>
      <c r="E4541" s="15"/>
      <c r="F4541" s="15" t="s">
        <v>962</v>
      </c>
      <c r="G4541" s="17"/>
      <c r="H4541" s="17"/>
      <c r="I4541" s="17"/>
      <c r="J4541" s="17"/>
      <c r="K4541" s="17"/>
      <c r="L4541" s="17">
        <v>0</v>
      </c>
      <c r="M4541" s="17">
        <v>0</v>
      </c>
      <c r="N4541" s="17">
        <v>0</v>
      </c>
    </row>
    <row r="4542" spans="2:14">
      <c r="B4542" s="15" t="s">
        <v>1481</v>
      </c>
      <c r="C4542" s="16">
        <v>39963</v>
      </c>
      <c r="D4542" s="15">
        <v>2009</v>
      </c>
      <c r="E4542" s="15"/>
      <c r="F4542" s="15" t="s">
        <v>963</v>
      </c>
      <c r="G4542" s="17"/>
      <c r="H4542" s="17"/>
      <c r="I4542" s="17"/>
      <c r="J4542" s="17"/>
      <c r="K4542" s="17"/>
      <c r="L4542" s="17">
        <v>16335.55</v>
      </c>
      <c r="M4542" s="17">
        <v>97852.81</v>
      </c>
      <c r="N4542" s="17">
        <v>97852.81</v>
      </c>
    </row>
    <row r="4543" spans="2:14">
      <c r="B4543" s="15" t="s">
        <v>1482</v>
      </c>
      <c r="C4543" s="16">
        <v>39963</v>
      </c>
      <c r="D4543" s="15">
        <v>2009</v>
      </c>
      <c r="E4543" s="15"/>
      <c r="F4543" s="15" t="s">
        <v>961</v>
      </c>
      <c r="G4543" s="17"/>
      <c r="H4543" s="17"/>
      <c r="I4543" s="17"/>
      <c r="J4543" s="17"/>
      <c r="K4543" s="17"/>
      <c r="L4543" s="17">
        <v>0</v>
      </c>
      <c r="M4543" s="17">
        <v>0</v>
      </c>
      <c r="N4543" s="17">
        <v>0</v>
      </c>
    </row>
    <row r="4544" spans="2:14">
      <c r="B4544" s="15" t="s">
        <v>1482</v>
      </c>
      <c r="C4544" s="16">
        <v>39963</v>
      </c>
      <c r="D4544" s="15">
        <v>2009</v>
      </c>
      <c r="E4544" s="15"/>
      <c r="F4544" s="15" t="s">
        <v>962</v>
      </c>
      <c r="G4544" s="17"/>
      <c r="H4544" s="17"/>
      <c r="I4544" s="17"/>
      <c r="J4544" s="17"/>
      <c r="K4544" s="17"/>
      <c r="L4544" s="17">
        <v>0</v>
      </c>
      <c r="M4544" s="17">
        <v>0</v>
      </c>
      <c r="N4544" s="17">
        <v>0</v>
      </c>
    </row>
    <row r="4545" spans="2:14">
      <c r="B4545" s="15" t="s">
        <v>1482</v>
      </c>
      <c r="C4545" s="16">
        <v>39963</v>
      </c>
      <c r="D4545" s="15">
        <v>2009</v>
      </c>
      <c r="E4545" s="15"/>
      <c r="F4545" s="15" t="s">
        <v>963</v>
      </c>
      <c r="G4545" s="17"/>
      <c r="H4545" s="17"/>
      <c r="I4545" s="17"/>
      <c r="J4545" s="17"/>
      <c r="K4545" s="17"/>
      <c r="L4545" s="17">
        <v>4322.6000000000004</v>
      </c>
      <c r="M4545" s="17">
        <v>4322.6000000000004</v>
      </c>
      <c r="N4545" s="17">
        <v>6703.99</v>
      </c>
    </row>
    <row r="4546" spans="2:14">
      <c r="B4546" s="15" t="s">
        <v>1483</v>
      </c>
      <c r="C4546" s="16">
        <v>39840</v>
      </c>
      <c r="D4546" s="15">
        <v>2009</v>
      </c>
      <c r="E4546" s="15"/>
      <c r="F4546" s="15" t="s">
        <v>961</v>
      </c>
      <c r="G4546" s="17"/>
      <c r="H4546" s="17"/>
      <c r="I4546" s="17"/>
      <c r="J4546" s="17"/>
      <c r="K4546" s="17"/>
      <c r="L4546" s="17">
        <v>1774.89</v>
      </c>
      <c r="M4546" s="17">
        <v>1774.89</v>
      </c>
      <c r="N4546" s="17">
        <v>1774.89</v>
      </c>
    </row>
    <row r="4547" spans="2:14">
      <c r="B4547" s="15" t="s">
        <v>1483</v>
      </c>
      <c r="C4547" s="16">
        <v>39840</v>
      </c>
      <c r="D4547" s="15">
        <v>2009</v>
      </c>
      <c r="E4547" s="15"/>
      <c r="F4547" s="15" t="s">
        <v>962</v>
      </c>
      <c r="G4547" s="17"/>
      <c r="H4547" s="17"/>
      <c r="I4547" s="17"/>
      <c r="J4547" s="17"/>
      <c r="K4547" s="17"/>
      <c r="L4547" s="17">
        <v>0</v>
      </c>
      <c r="M4547" s="17">
        <v>0</v>
      </c>
      <c r="N4547" s="17">
        <v>0</v>
      </c>
    </row>
    <row r="4548" spans="2:14">
      <c r="B4548" s="15" t="s">
        <v>1483</v>
      </c>
      <c r="C4548" s="16">
        <v>39840</v>
      </c>
      <c r="D4548" s="15">
        <v>2009</v>
      </c>
      <c r="E4548" s="15"/>
      <c r="F4548" s="15" t="s">
        <v>963</v>
      </c>
      <c r="G4548" s="17"/>
      <c r="H4548" s="17"/>
      <c r="I4548" s="17"/>
      <c r="J4548" s="17"/>
      <c r="K4548" s="17"/>
      <c r="L4548" s="17">
        <v>1774.89</v>
      </c>
      <c r="M4548" s="17">
        <v>1774.89</v>
      </c>
      <c r="N4548" s="17">
        <v>1774.89</v>
      </c>
    </row>
    <row r="4549" spans="2:14">
      <c r="B4549" s="15" t="s">
        <v>1484</v>
      </c>
      <c r="C4549" s="16">
        <v>39944</v>
      </c>
      <c r="D4549" s="15">
        <v>2009</v>
      </c>
      <c r="E4549" s="15"/>
      <c r="F4549" s="15" t="s">
        <v>961</v>
      </c>
      <c r="G4549" s="17"/>
      <c r="H4549" s="17"/>
      <c r="I4549" s="17"/>
      <c r="J4549" s="17"/>
      <c r="K4549" s="17"/>
      <c r="L4549" s="17">
        <v>0</v>
      </c>
      <c r="M4549" s="17">
        <v>0</v>
      </c>
      <c r="N4549" s="17">
        <v>0</v>
      </c>
    </row>
    <row r="4550" spans="2:14">
      <c r="B4550" s="15" t="s">
        <v>1484</v>
      </c>
      <c r="C4550" s="16">
        <v>39944</v>
      </c>
      <c r="D4550" s="15">
        <v>2009</v>
      </c>
      <c r="E4550" s="15"/>
      <c r="F4550" s="15" t="s">
        <v>962</v>
      </c>
      <c r="G4550" s="17"/>
      <c r="H4550" s="17"/>
      <c r="I4550" s="17"/>
      <c r="J4550" s="17"/>
      <c r="K4550" s="17"/>
      <c r="L4550" s="17">
        <v>0</v>
      </c>
      <c r="M4550" s="17">
        <v>0</v>
      </c>
      <c r="N4550" s="17">
        <v>0</v>
      </c>
    </row>
    <row r="4551" spans="2:14">
      <c r="B4551" s="15" t="s">
        <v>1484</v>
      </c>
      <c r="C4551" s="16">
        <v>39944</v>
      </c>
      <c r="D4551" s="15">
        <v>2009</v>
      </c>
      <c r="E4551" s="15"/>
      <c r="F4551" s="15" t="s">
        <v>963</v>
      </c>
      <c r="G4551" s="17"/>
      <c r="H4551" s="17"/>
      <c r="I4551" s="17"/>
      <c r="J4551" s="17"/>
      <c r="K4551" s="17"/>
      <c r="L4551" s="17">
        <v>0</v>
      </c>
      <c r="M4551" s="17">
        <v>0</v>
      </c>
      <c r="N4551" s="17">
        <v>0</v>
      </c>
    </row>
    <row r="4552" spans="2:14">
      <c r="B4552" s="15" t="s">
        <v>1485</v>
      </c>
      <c r="C4552" s="16">
        <v>39941</v>
      </c>
      <c r="D4552" s="15">
        <v>2009</v>
      </c>
      <c r="E4552" s="15"/>
      <c r="F4552" s="15" t="s">
        <v>961</v>
      </c>
      <c r="G4552" s="17"/>
      <c r="H4552" s="17"/>
      <c r="I4552" s="17"/>
      <c r="J4552" s="17"/>
      <c r="K4552" s="17"/>
      <c r="L4552" s="17">
        <v>0</v>
      </c>
      <c r="M4552" s="17">
        <v>0</v>
      </c>
      <c r="N4552" s="17">
        <v>0</v>
      </c>
    </row>
    <row r="4553" spans="2:14">
      <c r="B4553" s="15" t="s">
        <v>1485</v>
      </c>
      <c r="C4553" s="16">
        <v>39941</v>
      </c>
      <c r="D4553" s="15">
        <v>2009</v>
      </c>
      <c r="E4553" s="15"/>
      <c r="F4553" s="15" t="s">
        <v>962</v>
      </c>
      <c r="G4553" s="17"/>
      <c r="H4553" s="17"/>
      <c r="I4553" s="17"/>
      <c r="J4553" s="17"/>
      <c r="K4553" s="17"/>
      <c r="L4553" s="17">
        <v>0</v>
      </c>
      <c r="M4553" s="17">
        <v>0</v>
      </c>
      <c r="N4553" s="17">
        <v>0</v>
      </c>
    </row>
    <row r="4554" spans="2:14">
      <c r="B4554" s="15" t="s">
        <v>1485</v>
      </c>
      <c r="C4554" s="16">
        <v>39941</v>
      </c>
      <c r="D4554" s="15">
        <v>2009</v>
      </c>
      <c r="E4554" s="15"/>
      <c r="F4554" s="15" t="s">
        <v>963</v>
      </c>
      <c r="G4554" s="17"/>
      <c r="H4554" s="17"/>
      <c r="I4554" s="17"/>
      <c r="J4554" s="17"/>
      <c r="K4554" s="17"/>
      <c r="L4554" s="17">
        <v>0</v>
      </c>
      <c r="M4554" s="17">
        <v>0</v>
      </c>
      <c r="N4554" s="17">
        <v>0</v>
      </c>
    </row>
    <row r="4555" spans="2:14">
      <c r="B4555" s="15" t="s">
        <v>1486</v>
      </c>
      <c r="C4555" s="16">
        <v>39962</v>
      </c>
      <c r="D4555" s="15">
        <v>2009</v>
      </c>
      <c r="E4555" s="15"/>
      <c r="F4555" s="15" t="s">
        <v>961</v>
      </c>
      <c r="G4555" s="17"/>
      <c r="H4555" s="17"/>
      <c r="I4555" s="17"/>
      <c r="J4555" s="17"/>
      <c r="K4555" s="17"/>
      <c r="L4555" s="17">
        <v>0</v>
      </c>
      <c r="M4555" s="17">
        <v>0</v>
      </c>
      <c r="N4555" s="17">
        <v>0</v>
      </c>
    </row>
    <row r="4556" spans="2:14">
      <c r="B4556" s="15" t="s">
        <v>1486</v>
      </c>
      <c r="C4556" s="16">
        <v>39962</v>
      </c>
      <c r="D4556" s="15">
        <v>2009</v>
      </c>
      <c r="E4556" s="15"/>
      <c r="F4556" s="15" t="s">
        <v>962</v>
      </c>
      <c r="G4556" s="17"/>
      <c r="H4556" s="17"/>
      <c r="I4556" s="17"/>
      <c r="J4556" s="17"/>
      <c r="K4556" s="17"/>
      <c r="L4556" s="17">
        <v>0</v>
      </c>
      <c r="M4556" s="17">
        <v>0</v>
      </c>
      <c r="N4556" s="17">
        <v>0</v>
      </c>
    </row>
    <row r="4557" spans="2:14">
      <c r="B4557" s="15" t="s">
        <v>1486</v>
      </c>
      <c r="C4557" s="16">
        <v>39962</v>
      </c>
      <c r="D4557" s="15">
        <v>2009</v>
      </c>
      <c r="E4557" s="15"/>
      <c r="F4557" s="15" t="s">
        <v>963</v>
      </c>
      <c r="G4557" s="17"/>
      <c r="H4557" s="17"/>
      <c r="I4557" s="17"/>
      <c r="J4557" s="17"/>
      <c r="K4557" s="17"/>
      <c r="L4557" s="17">
        <v>0</v>
      </c>
      <c r="M4557" s="17">
        <v>0</v>
      </c>
      <c r="N4557" s="17">
        <v>0</v>
      </c>
    </row>
    <row r="4558" spans="2:14">
      <c r="B4558" s="15" t="s">
        <v>1487</v>
      </c>
      <c r="C4558" s="16">
        <v>39942</v>
      </c>
      <c r="D4558" s="15">
        <v>2009</v>
      </c>
      <c r="E4558" s="15"/>
      <c r="F4558" s="15" t="s">
        <v>961</v>
      </c>
      <c r="G4558" s="17"/>
      <c r="H4558" s="17"/>
      <c r="I4558" s="17"/>
      <c r="J4558" s="17"/>
      <c r="K4558" s="17"/>
      <c r="L4558" s="17">
        <v>933.85</v>
      </c>
      <c r="M4558" s="17">
        <v>933.85</v>
      </c>
      <c r="N4558" s="17">
        <v>933.85</v>
      </c>
    </row>
    <row r="4559" spans="2:14">
      <c r="B4559" s="15" t="s">
        <v>1487</v>
      </c>
      <c r="C4559" s="16">
        <v>39942</v>
      </c>
      <c r="D4559" s="15">
        <v>2009</v>
      </c>
      <c r="E4559" s="15"/>
      <c r="F4559" s="15" t="s">
        <v>962</v>
      </c>
      <c r="G4559" s="17"/>
      <c r="H4559" s="17"/>
      <c r="I4559" s="17"/>
      <c r="J4559" s="17"/>
      <c r="K4559" s="17"/>
      <c r="L4559" s="17">
        <v>0</v>
      </c>
      <c r="M4559" s="17">
        <v>0</v>
      </c>
      <c r="N4559" s="17">
        <v>0</v>
      </c>
    </row>
    <row r="4560" spans="2:14">
      <c r="B4560" s="15" t="s">
        <v>1487</v>
      </c>
      <c r="C4560" s="16">
        <v>39942</v>
      </c>
      <c r="D4560" s="15">
        <v>2009</v>
      </c>
      <c r="E4560" s="15"/>
      <c r="F4560" s="15" t="s">
        <v>963</v>
      </c>
      <c r="G4560" s="17"/>
      <c r="H4560" s="17"/>
      <c r="I4560" s="17"/>
      <c r="J4560" s="17"/>
      <c r="K4560" s="17"/>
      <c r="L4560" s="17">
        <v>933.85</v>
      </c>
      <c r="M4560" s="17">
        <v>933.85</v>
      </c>
      <c r="N4560" s="17">
        <v>933.85</v>
      </c>
    </row>
    <row r="4561" spans="2:14">
      <c r="B4561" s="15" t="s">
        <v>1488</v>
      </c>
      <c r="C4561" s="16">
        <v>39941</v>
      </c>
      <c r="D4561" s="15">
        <v>2009</v>
      </c>
      <c r="E4561" s="15"/>
      <c r="F4561" s="15" t="s">
        <v>961</v>
      </c>
      <c r="G4561" s="17"/>
      <c r="H4561" s="17"/>
      <c r="I4561" s="17"/>
      <c r="J4561" s="17"/>
      <c r="K4561" s="17"/>
      <c r="L4561" s="17">
        <v>441.75</v>
      </c>
      <c r="M4561" s="17">
        <v>441.75</v>
      </c>
      <c r="N4561" s="17">
        <v>441.75</v>
      </c>
    </row>
    <row r="4562" spans="2:14">
      <c r="B4562" s="15" t="s">
        <v>1488</v>
      </c>
      <c r="C4562" s="16">
        <v>39941</v>
      </c>
      <c r="D4562" s="15">
        <v>2009</v>
      </c>
      <c r="E4562" s="15"/>
      <c r="F4562" s="15" t="s">
        <v>962</v>
      </c>
      <c r="G4562" s="17"/>
      <c r="H4562" s="17"/>
      <c r="I4562" s="17"/>
      <c r="J4562" s="17"/>
      <c r="K4562" s="17"/>
      <c r="L4562" s="17">
        <v>0</v>
      </c>
      <c r="M4562" s="17">
        <v>0</v>
      </c>
      <c r="N4562" s="17">
        <v>0</v>
      </c>
    </row>
    <row r="4563" spans="2:14">
      <c r="B4563" s="15" t="s">
        <v>1488</v>
      </c>
      <c r="C4563" s="16">
        <v>39941</v>
      </c>
      <c r="D4563" s="15">
        <v>2009</v>
      </c>
      <c r="E4563" s="15"/>
      <c r="F4563" s="15" t="s">
        <v>963</v>
      </c>
      <c r="G4563" s="17"/>
      <c r="H4563" s="17"/>
      <c r="I4563" s="17"/>
      <c r="J4563" s="17"/>
      <c r="K4563" s="17"/>
      <c r="L4563" s="17">
        <v>441.75</v>
      </c>
      <c r="M4563" s="17">
        <v>441.75</v>
      </c>
      <c r="N4563" s="17">
        <v>441.75</v>
      </c>
    </row>
    <row r="4564" spans="2:14">
      <c r="B4564" s="15" t="s">
        <v>1489</v>
      </c>
      <c r="C4564" s="16">
        <v>39970</v>
      </c>
      <c r="D4564" s="15">
        <v>2009</v>
      </c>
      <c r="E4564" s="15"/>
      <c r="F4564" s="15" t="s">
        <v>961</v>
      </c>
      <c r="G4564" s="17"/>
      <c r="H4564" s="17"/>
      <c r="I4564" s="17"/>
      <c r="J4564" s="17"/>
      <c r="K4564" s="17"/>
      <c r="L4564" s="17">
        <v>0</v>
      </c>
      <c r="M4564" s="17">
        <v>0</v>
      </c>
      <c r="N4564" s="17">
        <v>0</v>
      </c>
    </row>
    <row r="4565" spans="2:14">
      <c r="B4565" s="15" t="s">
        <v>1489</v>
      </c>
      <c r="C4565" s="16">
        <v>39970</v>
      </c>
      <c r="D4565" s="15">
        <v>2009</v>
      </c>
      <c r="E4565" s="15"/>
      <c r="F4565" s="15" t="s">
        <v>962</v>
      </c>
      <c r="G4565" s="17"/>
      <c r="H4565" s="17"/>
      <c r="I4565" s="17"/>
      <c r="J4565" s="17"/>
      <c r="K4565" s="17"/>
      <c r="L4565" s="17">
        <v>1457300</v>
      </c>
      <c r="M4565" s="17">
        <v>1457300</v>
      </c>
      <c r="N4565" s="17">
        <v>6901750</v>
      </c>
    </row>
    <row r="4566" spans="2:14">
      <c r="B4566" s="15" t="s">
        <v>1489</v>
      </c>
      <c r="C4566" s="16">
        <v>39970</v>
      </c>
      <c r="D4566" s="15">
        <v>2009</v>
      </c>
      <c r="E4566" s="15"/>
      <c r="F4566" s="15" t="s">
        <v>963</v>
      </c>
      <c r="G4566" s="17"/>
      <c r="H4566" s="17"/>
      <c r="I4566" s="17"/>
      <c r="J4566" s="17"/>
      <c r="K4566" s="17"/>
      <c r="L4566" s="17">
        <v>1495036.72</v>
      </c>
      <c r="M4566" s="17">
        <v>1495313.76</v>
      </c>
      <c r="N4566" s="17">
        <v>6981984</v>
      </c>
    </row>
    <row r="4567" spans="2:14">
      <c r="B4567" s="15" t="s">
        <v>1490</v>
      </c>
      <c r="C4567" s="16">
        <v>39961</v>
      </c>
      <c r="D4567" s="15">
        <v>2009</v>
      </c>
      <c r="E4567" s="15"/>
      <c r="F4567" s="15" t="s">
        <v>961</v>
      </c>
      <c r="G4567" s="17"/>
      <c r="H4567" s="17"/>
      <c r="I4567" s="17"/>
      <c r="J4567" s="17"/>
      <c r="K4567" s="17"/>
      <c r="L4567" s="17">
        <v>431.86</v>
      </c>
      <c r="M4567" s="17">
        <v>431.86</v>
      </c>
      <c r="N4567" s="17">
        <v>431.86</v>
      </c>
    </row>
    <row r="4568" spans="2:14">
      <c r="B4568" s="15" t="s">
        <v>1490</v>
      </c>
      <c r="C4568" s="16">
        <v>39961</v>
      </c>
      <c r="D4568" s="15">
        <v>2009</v>
      </c>
      <c r="E4568" s="15"/>
      <c r="F4568" s="15" t="s">
        <v>962</v>
      </c>
      <c r="G4568" s="17"/>
      <c r="H4568" s="17"/>
      <c r="I4568" s="17"/>
      <c r="J4568" s="17"/>
      <c r="K4568" s="17"/>
      <c r="L4568" s="17">
        <v>0</v>
      </c>
      <c r="M4568" s="17">
        <v>0</v>
      </c>
      <c r="N4568" s="17">
        <v>0</v>
      </c>
    </row>
    <row r="4569" spans="2:14">
      <c r="B4569" s="15" t="s">
        <v>1490</v>
      </c>
      <c r="C4569" s="16">
        <v>39961</v>
      </c>
      <c r="D4569" s="15">
        <v>2009</v>
      </c>
      <c r="E4569" s="15"/>
      <c r="F4569" s="15" t="s">
        <v>963</v>
      </c>
      <c r="G4569" s="17"/>
      <c r="H4569" s="17"/>
      <c r="I4569" s="17"/>
      <c r="J4569" s="17"/>
      <c r="K4569" s="17"/>
      <c r="L4569" s="17">
        <v>423.05</v>
      </c>
      <c r="M4569" s="17">
        <v>423.05</v>
      </c>
      <c r="N4569" s="17">
        <v>423.05</v>
      </c>
    </row>
    <row r="4570" spans="2:14">
      <c r="B4570" s="15" t="s">
        <v>1491</v>
      </c>
      <c r="C4570" s="16">
        <v>39959</v>
      </c>
      <c r="D4570" s="15">
        <v>2009</v>
      </c>
      <c r="E4570" s="15"/>
      <c r="F4570" s="15" t="s">
        <v>961</v>
      </c>
      <c r="G4570" s="17"/>
      <c r="H4570" s="17"/>
      <c r="I4570" s="17"/>
      <c r="J4570" s="17"/>
      <c r="K4570" s="17"/>
      <c r="L4570" s="17">
        <v>1937.31</v>
      </c>
      <c r="M4570" s="17">
        <v>1937.31</v>
      </c>
      <c r="N4570" s="17">
        <v>1937.31</v>
      </c>
    </row>
    <row r="4571" spans="2:14">
      <c r="B4571" s="15" t="s">
        <v>1491</v>
      </c>
      <c r="C4571" s="16">
        <v>39959</v>
      </c>
      <c r="D4571" s="15">
        <v>2009</v>
      </c>
      <c r="E4571" s="15"/>
      <c r="F4571" s="15" t="s">
        <v>962</v>
      </c>
      <c r="G4571" s="17"/>
      <c r="H4571" s="17"/>
      <c r="I4571" s="17"/>
      <c r="J4571" s="17"/>
      <c r="K4571" s="17"/>
      <c r="L4571" s="17">
        <v>0</v>
      </c>
      <c r="M4571" s="17">
        <v>0</v>
      </c>
      <c r="N4571" s="17">
        <v>0</v>
      </c>
    </row>
    <row r="4572" spans="2:14">
      <c r="B4572" s="15" t="s">
        <v>1491</v>
      </c>
      <c r="C4572" s="16">
        <v>39959</v>
      </c>
      <c r="D4572" s="15">
        <v>2009</v>
      </c>
      <c r="E4572" s="15"/>
      <c r="F4572" s="15" t="s">
        <v>963</v>
      </c>
      <c r="G4572" s="17"/>
      <c r="H4572" s="17"/>
      <c r="I4572" s="17"/>
      <c r="J4572" s="17"/>
      <c r="K4572" s="17"/>
      <c r="L4572" s="17">
        <v>1915.21</v>
      </c>
      <c r="M4572" s="17">
        <v>1915.21</v>
      </c>
      <c r="N4572" s="17">
        <v>1915.21</v>
      </c>
    </row>
    <row r="4573" spans="2:14">
      <c r="B4573" s="15" t="s">
        <v>1492</v>
      </c>
      <c r="C4573" s="16">
        <v>39795</v>
      </c>
      <c r="D4573" s="15">
        <v>2008</v>
      </c>
      <c r="E4573" s="15"/>
      <c r="F4573" s="15" t="s">
        <v>961</v>
      </c>
      <c r="G4573" s="17"/>
      <c r="H4573" s="17"/>
      <c r="I4573" s="17"/>
      <c r="J4573" s="17"/>
      <c r="K4573" s="17"/>
      <c r="L4573" s="17">
        <v>0</v>
      </c>
      <c r="M4573" s="17">
        <v>3780.61</v>
      </c>
      <c r="N4573" s="17">
        <v>3780.61</v>
      </c>
    </row>
    <row r="4574" spans="2:14">
      <c r="B4574" s="15" t="s">
        <v>1492</v>
      </c>
      <c r="C4574" s="16">
        <v>39795</v>
      </c>
      <c r="D4574" s="15">
        <v>2008</v>
      </c>
      <c r="E4574" s="15"/>
      <c r="F4574" s="15" t="s">
        <v>962</v>
      </c>
      <c r="G4574" s="17"/>
      <c r="H4574" s="17"/>
      <c r="I4574" s="17"/>
      <c r="J4574" s="17"/>
      <c r="K4574" s="17"/>
      <c r="L4574" s="17">
        <v>2018.75</v>
      </c>
      <c r="M4574" s="17">
        <v>0</v>
      </c>
      <c r="N4574" s="17">
        <v>0</v>
      </c>
    </row>
    <row r="4575" spans="2:14">
      <c r="B4575" s="15" t="s">
        <v>1492</v>
      </c>
      <c r="C4575" s="16">
        <v>39795</v>
      </c>
      <c r="D4575" s="15">
        <v>2008</v>
      </c>
      <c r="E4575" s="15"/>
      <c r="F4575" s="15" t="s">
        <v>963</v>
      </c>
      <c r="G4575" s="17"/>
      <c r="H4575" s="17"/>
      <c r="I4575" s="17"/>
      <c r="J4575" s="17"/>
      <c r="K4575" s="17"/>
      <c r="L4575" s="17">
        <v>2018.75</v>
      </c>
      <c r="M4575" s="17">
        <v>3780.61</v>
      </c>
      <c r="N4575" s="17">
        <v>3780.61</v>
      </c>
    </row>
    <row r="4576" spans="2:14">
      <c r="B4576" s="15" t="s">
        <v>1493</v>
      </c>
      <c r="C4576" s="16">
        <v>39980</v>
      </c>
      <c r="D4576" s="15">
        <v>2009</v>
      </c>
      <c r="E4576" s="15"/>
      <c r="F4576" s="15" t="s">
        <v>961</v>
      </c>
      <c r="G4576" s="17"/>
      <c r="H4576" s="17"/>
      <c r="I4576" s="17"/>
      <c r="J4576" s="17"/>
      <c r="K4576" s="17"/>
      <c r="L4576" s="17">
        <v>0</v>
      </c>
      <c r="M4576" s="17">
        <v>0</v>
      </c>
      <c r="N4576" s="17">
        <v>0</v>
      </c>
    </row>
    <row r="4577" spans="2:14">
      <c r="B4577" s="15" t="s">
        <v>1493</v>
      </c>
      <c r="C4577" s="16">
        <v>39980</v>
      </c>
      <c r="D4577" s="15">
        <v>2009</v>
      </c>
      <c r="E4577" s="15"/>
      <c r="F4577" s="15" t="s">
        <v>962</v>
      </c>
      <c r="G4577" s="17"/>
      <c r="H4577" s="17"/>
      <c r="I4577" s="17"/>
      <c r="J4577" s="17"/>
      <c r="K4577" s="17"/>
      <c r="L4577" s="17">
        <v>0</v>
      </c>
      <c r="M4577" s="17">
        <v>0</v>
      </c>
      <c r="N4577" s="17">
        <v>0</v>
      </c>
    </row>
    <row r="4578" spans="2:14">
      <c r="B4578" s="15" t="s">
        <v>1493</v>
      </c>
      <c r="C4578" s="16">
        <v>39980</v>
      </c>
      <c r="D4578" s="15">
        <v>2009</v>
      </c>
      <c r="E4578" s="15"/>
      <c r="F4578" s="15" t="s">
        <v>963</v>
      </c>
      <c r="G4578" s="17"/>
      <c r="H4578" s="17"/>
      <c r="I4578" s="17"/>
      <c r="J4578" s="17"/>
      <c r="K4578" s="17"/>
      <c r="L4578" s="17">
        <v>2905.11</v>
      </c>
      <c r="M4578" s="17">
        <v>2905.11</v>
      </c>
      <c r="N4578" s="17">
        <v>2905.11</v>
      </c>
    </row>
    <row r="4579" spans="2:14">
      <c r="B4579" s="15" t="s">
        <v>1494</v>
      </c>
      <c r="C4579" s="16">
        <v>39772</v>
      </c>
      <c r="D4579" s="15">
        <v>2008</v>
      </c>
      <c r="E4579" s="15"/>
      <c r="F4579" s="15" t="s">
        <v>961</v>
      </c>
      <c r="G4579" s="17"/>
      <c r="H4579" s="17"/>
      <c r="I4579" s="17"/>
      <c r="J4579" s="17"/>
      <c r="K4579" s="17"/>
      <c r="L4579" s="17">
        <v>4249.1000000000004</v>
      </c>
      <c r="M4579" s="17">
        <v>4249.1000000000004</v>
      </c>
      <c r="N4579" s="17">
        <v>4249.1000000000004</v>
      </c>
    </row>
    <row r="4580" spans="2:14">
      <c r="B4580" s="15" t="s">
        <v>1494</v>
      </c>
      <c r="C4580" s="16">
        <v>39772</v>
      </c>
      <c r="D4580" s="15">
        <v>2008</v>
      </c>
      <c r="E4580" s="15"/>
      <c r="F4580" s="15" t="s">
        <v>962</v>
      </c>
      <c r="G4580" s="17"/>
      <c r="H4580" s="17"/>
      <c r="I4580" s="17"/>
      <c r="J4580" s="17"/>
      <c r="K4580" s="17"/>
      <c r="L4580" s="17">
        <v>0.01</v>
      </c>
      <c r="M4580" s="17">
        <v>0.01</v>
      </c>
      <c r="N4580" s="17">
        <v>0.01</v>
      </c>
    </row>
    <row r="4581" spans="2:14">
      <c r="B4581" s="15" t="s">
        <v>1494</v>
      </c>
      <c r="C4581" s="16">
        <v>39772</v>
      </c>
      <c r="D4581" s="15">
        <v>2008</v>
      </c>
      <c r="E4581" s="15"/>
      <c r="F4581" s="15" t="s">
        <v>963</v>
      </c>
      <c r="G4581" s="17"/>
      <c r="H4581" s="17"/>
      <c r="I4581" s="17"/>
      <c r="J4581" s="17"/>
      <c r="K4581" s="17"/>
      <c r="L4581" s="17">
        <v>4249.1099999999997</v>
      </c>
      <c r="M4581" s="17">
        <v>4249.1099999999997</v>
      </c>
      <c r="N4581" s="17">
        <v>4249.1099999999997</v>
      </c>
    </row>
    <row r="4582" spans="2:14">
      <c r="B4582" s="15" t="s">
        <v>1495</v>
      </c>
      <c r="C4582" s="16">
        <v>39986</v>
      </c>
      <c r="D4582" s="15">
        <v>2009</v>
      </c>
      <c r="E4582" s="15"/>
      <c r="F4582" s="15" t="s">
        <v>961</v>
      </c>
      <c r="G4582" s="17"/>
      <c r="H4582" s="17"/>
      <c r="I4582" s="17"/>
      <c r="J4582" s="17"/>
      <c r="K4582" s="17"/>
      <c r="L4582" s="17">
        <v>0</v>
      </c>
      <c r="M4582" s="17">
        <v>0</v>
      </c>
      <c r="N4582" s="17">
        <v>0</v>
      </c>
    </row>
    <row r="4583" spans="2:14">
      <c r="B4583" s="15" t="s">
        <v>1495</v>
      </c>
      <c r="C4583" s="16">
        <v>39986</v>
      </c>
      <c r="D4583" s="15">
        <v>2009</v>
      </c>
      <c r="E4583" s="15"/>
      <c r="F4583" s="15" t="s">
        <v>962</v>
      </c>
      <c r="G4583" s="17"/>
      <c r="H4583" s="17"/>
      <c r="I4583" s="17"/>
      <c r="J4583" s="17"/>
      <c r="K4583" s="17"/>
      <c r="L4583" s="17">
        <v>5700000</v>
      </c>
      <c r="M4583" s="17">
        <v>5700000</v>
      </c>
      <c r="N4583" s="17">
        <v>5700000</v>
      </c>
    </row>
    <row r="4584" spans="2:14">
      <c r="B4584" s="15" t="s">
        <v>1495</v>
      </c>
      <c r="C4584" s="16">
        <v>39986</v>
      </c>
      <c r="D4584" s="15">
        <v>2009</v>
      </c>
      <c r="E4584" s="15"/>
      <c r="F4584" s="15" t="s">
        <v>963</v>
      </c>
      <c r="G4584" s="17"/>
      <c r="H4584" s="17"/>
      <c r="I4584" s="17"/>
      <c r="J4584" s="17"/>
      <c r="K4584" s="17"/>
      <c r="L4584" s="17">
        <v>5704809.3799999999</v>
      </c>
      <c r="M4584" s="17">
        <v>5839615.9100000001</v>
      </c>
      <c r="N4584" s="17">
        <v>5873200.7599999998</v>
      </c>
    </row>
    <row r="4585" spans="2:14">
      <c r="B4585" s="15" t="s">
        <v>1496</v>
      </c>
      <c r="C4585" s="16">
        <v>39948</v>
      </c>
      <c r="D4585" s="15">
        <v>2009</v>
      </c>
      <c r="E4585" s="15"/>
      <c r="F4585" s="15" t="s">
        <v>961</v>
      </c>
      <c r="G4585" s="17"/>
      <c r="H4585" s="17"/>
      <c r="I4585" s="17"/>
      <c r="J4585" s="17"/>
      <c r="K4585" s="17"/>
      <c r="L4585" s="17">
        <v>40.049999999999997</v>
      </c>
      <c r="M4585" s="17">
        <v>40.049999999999997</v>
      </c>
      <c r="N4585" s="17">
        <v>40.049999999999997</v>
      </c>
    </row>
    <row r="4586" spans="2:14">
      <c r="B4586" s="15" t="s">
        <v>1496</v>
      </c>
      <c r="C4586" s="16">
        <v>39948</v>
      </c>
      <c r="D4586" s="15">
        <v>2009</v>
      </c>
      <c r="E4586" s="15"/>
      <c r="F4586" s="15" t="s">
        <v>962</v>
      </c>
      <c r="G4586" s="17"/>
      <c r="H4586" s="17"/>
      <c r="I4586" s="17"/>
      <c r="J4586" s="17"/>
      <c r="K4586" s="17"/>
      <c r="L4586" s="17">
        <v>0</v>
      </c>
      <c r="M4586" s="17">
        <v>0</v>
      </c>
      <c r="N4586" s="17">
        <v>0</v>
      </c>
    </row>
    <row r="4587" spans="2:14">
      <c r="B4587" s="15" t="s">
        <v>1496</v>
      </c>
      <c r="C4587" s="16">
        <v>39948</v>
      </c>
      <c r="D4587" s="15">
        <v>2009</v>
      </c>
      <c r="E4587" s="15"/>
      <c r="F4587" s="15" t="s">
        <v>963</v>
      </c>
      <c r="G4587" s="17"/>
      <c r="H4587" s="17"/>
      <c r="I4587" s="17"/>
      <c r="J4587" s="17"/>
      <c r="K4587" s="17"/>
      <c r="L4587" s="17">
        <v>40.049999999999997</v>
      </c>
      <c r="M4587" s="17">
        <v>40.049999999999997</v>
      </c>
      <c r="N4587" s="17">
        <v>40.049999999999997</v>
      </c>
    </row>
    <row r="4588" spans="2:14">
      <c r="B4588" s="15" t="s">
        <v>1497</v>
      </c>
      <c r="C4588" s="16">
        <v>39951</v>
      </c>
      <c r="D4588" s="15">
        <v>2009</v>
      </c>
      <c r="E4588" s="15"/>
      <c r="F4588" s="15" t="s">
        <v>961</v>
      </c>
      <c r="G4588" s="17"/>
      <c r="H4588" s="17"/>
      <c r="I4588" s="17"/>
      <c r="J4588" s="17"/>
      <c r="K4588" s="17"/>
      <c r="L4588" s="17">
        <v>441.75</v>
      </c>
      <c r="M4588" s="17">
        <v>441.75</v>
      </c>
      <c r="N4588" s="17">
        <v>441.75</v>
      </c>
    </row>
    <row r="4589" spans="2:14">
      <c r="B4589" s="15" t="s">
        <v>1497</v>
      </c>
      <c r="C4589" s="16">
        <v>39951</v>
      </c>
      <c r="D4589" s="15">
        <v>2009</v>
      </c>
      <c r="E4589" s="15"/>
      <c r="F4589" s="15" t="s">
        <v>962</v>
      </c>
      <c r="G4589" s="17"/>
      <c r="H4589" s="17"/>
      <c r="I4589" s="17"/>
      <c r="J4589" s="17"/>
      <c r="K4589" s="17"/>
      <c r="L4589" s="17">
        <v>0</v>
      </c>
      <c r="M4589" s="17">
        <v>0</v>
      </c>
      <c r="N4589" s="17">
        <v>0</v>
      </c>
    </row>
    <row r="4590" spans="2:14">
      <c r="B4590" s="15" t="s">
        <v>1497</v>
      </c>
      <c r="C4590" s="16">
        <v>39951</v>
      </c>
      <c r="D4590" s="15">
        <v>2009</v>
      </c>
      <c r="E4590" s="15"/>
      <c r="F4590" s="15" t="s">
        <v>963</v>
      </c>
      <c r="G4590" s="17"/>
      <c r="H4590" s="17"/>
      <c r="I4590" s="17"/>
      <c r="J4590" s="17"/>
      <c r="K4590" s="17"/>
      <c r="L4590" s="17">
        <v>441.75</v>
      </c>
      <c r="M4590" s="17">
        <v>441.75</v>
      </c>
      <c r="N4590" s="17">
        <v>441.75</v>
      </c>
    </row>
    <row r="4591" spans="2:14">
      <c r="B4591" s="15" t="s">
        <v>1498</v>
      </c>
      <c r="C4591" s="16">
        <v>39944</v>
      </c>
      <c r="D4591" s="15">
        <v>2009</v>
      </c>
      <c r="E4591" s="15"/>
      <c r="F4591" s="15" t="s">
        <v>961</v>
      </c>
      <c r="G4591" s="17"/>
      <c r="H4591" s="17"/>
      <c r="I4591" s="17"/>
      <c r="J4591" s="17"/>
      <c r="K4591" s="17"/>
      <c r="L4591" s="17">
        <v>0</v>
      </c>
      <c r="M4591" s="17">
        <v>0</v>
      </c>
      <c r="N4591" s="17">
        <v>0</v>
      </c>
    </row>
    <row r="4592" spans="2:14">
      <c r="B4592" s="15" t="s">
        <v>1498</v>
      </c>
      <c r="C4592" s="16">
        <v>39944</v>
      </c>
      <c r="D4592" s="15">
        <v>2009</v>
      </c>
      <c r="E4592" s="15"/>
      <c r="F4592" s="15" t="s">
        <v>962</v>
      </c>
      <c r="G4592" s="17"/>
      <c r="H4592" s="17"/>
      <c r="I4592" s="17"/>
      <c r="J4592" s="17"/>
      <c r="K4592" s="17"/>
      <c r="L4592" s="17">
        <v>0</v>
      </c>
      <c r="M4592" s="17">
        <v>0</v>
      </c>
      <c r="N4592" s="17">
        <v>0</v>
      </c>
    </row>
    <row r="4593" spans="2:14">
      <c r="B4593" s="15" t="s">
        <v>1498</v>
      </c>
      <c r="C4593" s="16">
        <v>39944</v>
      </c>
      <c r="D4593" s="15">
        <v>2009</v>
      </c>
      <c r="E4593" s="15"/>
      <c r="F4593" s="15" t="s">
        <v>963</v>
      </c>
      <c r="G4593" s="17"/>
      <c r="H4593" s="17"/>
      <c r="I4593" s="17"/>
      <c r="J4593" s="17"/>
      <c r="K4593" s="17"/>
      <c r="L4593" s="17">
        <v>0</v>
      </c>
      <c r="M4593" s="17">
        <v>0</v>
      </c>
      <c r="N4593" s="17">
        <v>0</v>
      </c>
    </row>
    <row r="4594" spans="2:14">
      <c r="B4594" s="15" t="s">
        <v>1499</v>
      </c>
      <c r="C4594" s="16">
        <v>39956</v>
      </c>
      <c r="D4594" s="15">
        <v>2009</v>
      </c>
      <c r="E4594" s="15"/>
      <c r="F4594" s="15" t="s">
        <v>961</v>
      </c>
      <c r="G4594" s="17"/>
      <c r="H4594" s="17"/>
      <c r="I4594" s="17"/>
      <c r="J4594" s="17"/>
      <c r="K4594" s="17"/>
      <c r="L4594" s="17">
        <v>745.75</v>
      </c>
      <c r="M4594" s="17">
        <v>745.75</v>
      </c>
      <c r="N4594" s="17">
        <v>745.75</v>
      </c>
    </row>
    <row r="4595" spans="2:14">
      <c r="B4595" s="15" t="s">
        <v>1499</v>
      </c>
      <c r="C4595" s="16">
        <v>39956</v>
      </c>
      <c r="D4595" s="15">
        <v>2009</v>
      </c>
      <c r="E4595" s="15"/>
      <c r="F4595" s="15" t="s">
        <v>962</v>
      </c>
      <c r="G4595" s="17"/>
      <c r="H4595" s="17"/>
      <c r="I4595" s="17"/>
      <c r="J4595" s="17"/>
      <c r="K4595" s="17"/>
      <c r="L4595" s="17">
        <v>0</v>
      </c>
      <c r="M4595" s="17">
        <v>0</v>
      </c>
      <c r="N4595" s="17">
        <v>0</v>
      </c>
    </row>
    <row r="4596" spans="2:14">
      <c r="B4596" s="15" t="s">
        <v>1499</v>
      </c>
      <c r="C4596" s="16">
        <v>39956</v>
      </c>
      <c r="D4596" s="15">
        <v>2009</v>
      </c>
      <c r="E4596" s="15"/>
      <c r="F4596" s="15" t="s">
        <v>963</v>
      </c>
      <c r="G4596" s="17"/>
      <c r="H4596" s="17"/>
      <c r="I4596" s="17"/>
      <c r="J4596" s="17"/>
      <c r="K4596" s="17"/>
      <c r="L4596" s="17">
        <v>745.75</v>
      </c>
      <c r="M4596" s="17">
        <v>745.75</v>
      </c>
      <c r="N4596" s="17">
        <v>745.75</v>
      </c>
    </row>
    <row r="4597" spans="2:14">
      <c r="B4597" s="15" t="s">
        <v>1500</v>
      </c>
      <c r="C4597" s="16">
        <v>39929</v>
      </c>
      <c r="D4597" s="15">
        <v>2009</v>
      </c>
      <c r="E4597" s="15"/>
      <c r="F4597" s="15" t="s">
        <v>961</v>
      </c>
      <c r="G4597" s="17"/>
      <c r="H4597" s="17"/>
      <c r="I4597" s="17"/>
      <c r="J4597" s="17"/>
      <c r="K4597" s="17"/>
      <c r="L4597" s="17">
        <v>1610.63</v>
      </c>
      <c r="M4597" s="17">
        <v>1610.63</v>
      </c>
      <c r="N4597" s="17">
        <v>1610.63</v>
      </c>
    </row>
    <row r="4598" spans="2:14">
      <c r="B4598" s="15" t="s">
        <v>1500</v>
      </c>
      <c r="C4598" s="16">
        <v>39929</v>
      </c>
      <c r="D4598" s="15">
        <v>2009</v>
      </c>
      <c r="E4598" s="15"/>
      <c r="F4598" s="15" t="s">
        <v>962</v>
      </c>
      <c r="G4598" s="17"/>
      <c r="H4598" s="17"/>
      <c r="I4598" s="17"/>
      <c r="J4598" s="17"/>
      <c r="K4598" s="17"/>
      <c r="L4598" s="17">
        <v>0</v>
      </c>
      <c r="M4598" s="17">
        <v>0</v>
      </c>
      <c r="N4598" s="17">
        <v>0</v>
      </c>
    </row>
    <row r="4599" spans="2:14">
      <c r="B4599" s="15" t="s">
        <v>1500</v>
      </c>
      <c r="C4599" s="16">
        <v>39929</v>
      </c>
      <c r="D4599" s="15">
        <v>2009</v>
      </c>
      <c r="E4599" s="15"/>
      <c r="F4599" s="15" t="s">
        <v>963</v>
      </c>
      <c r="G4599" s="17"/>
      <c r="H4599" s="17"/>
      <c r="I4599" s="17"/>
      <c r="J4599" s="17"/>
      <c r="K4599" s="17"/>
      <c r="L4599" s="17">
        <v>1588.97</v>
      </c>
      <c r="M4599" s="17">
        <v>1588.97</v>
      </c>
      <c r="N4599" s="17">
        <v>1588.97</v>
      </c>
    </row>
    <row r="4600" spans="2:14">
      <c r="B4600" s="15" t="s">
        <v>1501</v>
      </c>
      <c r="C4600" s="16">
        <v>39980</v>
      </c>
      <c r="D4600" s="15">
        <v>2009</v>
      </c>
      <c r="E4600" s="15"/>
      <c r="F4600" s="15" t="s">
        <v>961</v>
      </c>
      <c r="G4600" s="17"/>
      <c r="H4600" s="17"/>
      <c r="I4600" s="17"/>
      <c r="J4600" s="17"/>
      <c r="K4600" s="17"/>
      <c r="L4600" s="17">
        <v>0</v>
      </c>
      <c r="M4600" s="17">
        <v>0</v>
      </c>
      <c r="N4600" s="17">
        <v>0</v>
      </c>
    </row>
    <row r="4601" spans="2:14">
      <c r="B4601" s="15" t="s">
        <v>1501</v>
      </c>
      <c r="C4601" s="16">
        <v>39980</v>
      </c>
      <c r="D4601" s="15">
        <v>2009</v>
      </c>
      <c r="E4601" s="15"/>
      <c r="F4601" s="15" t="s">
        <v>962</v>
      </c>
      <c r="G4601" s="17"/>
      <c r="H4601" s="17"/>
      <c r="I4601" s="17"/>
      <c r="J4601" s="17"/>
      <c r="K4601" s="17"/>
      <c r="L4601" s="17">
        <v>0</v>
      </c>
      <c r="M4601" s="17">
        <v>0</v>
      </c>
      <c r="N4601" s="17">
        <v>0</v>
      </c>
    </row>
    <row r="4602" spans="2:14">
      <c r="B4602" s="15" t="s">
        <v>1501</v>
      </c>
      <c r="C4602" s="16">
        <v>39980</v>
      </c>
      <c r="D4602" s="15">
        <v>2009</v>
      </c>
      <c r="E4602" s="15"/>
      <c r="F4602" s="15" t="s">
        <v>963</v>
      </c>
      <c r="G4602" s="17"/>
      <c r="H4602" s="17"/>
      <c r="I4602" s="17"/>
      <c r="J4602" s="17"/>
      <c r="K4602" s="17"/>
      <c r="L4602" s="17">
        <v>0</v>
      </c>
      <c r="M4602" s="17">
        <v>0</v>
      </c>
      <c r="N4602" s="17">
        <v>0</v>
      </c>
    </row>
    <row r="4603" spans="2:14">
      <c r="B4603" s="15" t="s">
        <v>1502</v>
      </c>
      <c r="C4603" s="16">
        <v>39988</v>
      </c>
      <c r="D4603" s="15">
        <v>2009</v>
      </c>
      <c r="E4603" s="15"/>
      <c r="F4603" s="15" t="s">
        <v>961</v>
      </c>
      <c r="G4603" s="17"/>
      <c r="H4603" s="17"/>
      <c r="I4603" s="17"/>
      <c r="J4603" s="17"/>
      <c r="K4603" s="17"/>
      <c r="L4603" s="17">
        <v>0</v>
      </c>
      <c r="M4603" s="17">
        <v>0</v>
      </c>
      <c r="N4603" s="17">
        <v>0</v>
      </c>
    </row>
    <row r="4604" spans="2:14">
      <c r="B4604" s="15" t="s">
        <v>1502</v>
      </c>
      <c r="C4604" s="16">
        <v>39988</v>
      </c>
      <c r="D4604" s="15">
        <v>2009</v>
      </c>
      <c r="E4604" s="15"/>
      <c r="F4604" s="15" t="s">
        <v>962</v>
      </c>
      <c r="G4604" s="17"/>
      <c r="H4604" s="17"/>
      <c r="I4604" s="17"/>
      <c r="J4604" s="17"/>
      <c r="K4604" s="17"/>
      <c r="L4604" s="17">
        <v>0</v>
      </c>
      <c r="M4604" s="17">
        <v>0</v>
      </c>
      <c r="N4604" s="17">
        <v>0</v>
      </c>
    </row>
    <row r="4605" spans="2:14">
      <c r="B4605" s="15" t="s">
        <v>1502</v>
      </c>
      <c r="C4605" s="16">
        <v>39988</v>
      </c>
      <c r="D4605" s="15">
        <v>2009</v>
      </c>
      <c r="E4605" s="15"/>
      <c r="F4605" s="15" t="s">
        <v>963</v>
      </c>
      <c r="G4605" s="17"/>
      <c r="H4605" s="17"/>
      <c r="I4605" s="17"/>
      <c r="J4605" s="17"/>
      <c r="K4605" s="17"/>
      <c r="L4605" s="17">
        <v>0</v>
      </c>
      <c r="M4605" s="17">
        <v>0</v>
      </c>
      <c r="N4605" s="17">
        <v>0</v>
      </c>
    </row>
    <row r="4606" spans="2:14">
      <c r="B4606" s="15" t="s">
        <v>1503</v>
      </c>
      <c r="C4606" s="16">
        <v>39992</v>
      </c>
      <c r="D4606" s="15">
        <v>2009</v>
      </c>
      <c r="E4606" s="15"/>
      <c r="F4606" s="15" t="s">
        <v>961</v>
      </c>
      <c r="G4606" s="17"/>
      <c r="H4606" s="17"/>
      <c r="I4606" s="17"/>
      <c r="J4606" s="17"/>
      <c r="K4606" s="17"/>
      <c r="L4606" s="17">
        <v>0</v>
      </c>
      <c r="M4606" s="17">
        <v>0</v>
      </c>
      <c r="N4606" s="17">
        <v>0</v>
      </c>
    </row>
    <row r="4607" spans="2:14">
      <c r="B4607" s="15" t="s">
        <v>1503</v>
      </c>
      <c r="C4607" s="16">
        <v>39992</v>
      </c>
      <c r="D4607" s="15">
        <v>2009</v>
      </c>
      <c r="E4607" s="15"/>
      <c r="F4607" s="15" t="s">
        <v>962</v>
      </c>
      <c r="G4607" s="17"/>
      <c r="H4607" s="17"/>
      <c r="I4607" s="17"/>
      <c r="J4607" s="17"/>
      <c r="K4607" s="17"/>
      <c r="L4607" s="17">
        <v>0</v>
      </c>
      <c r="M4607" s="17">
        <v>0</v>
      </c>
      <c r="N4607" s="17">
        <v>0</v>
      </c>
    </row>
    <row r="4608" spans="2:14">
      <c r="B4608" s="15" t="s">
        <v>1503</v>
      </c>
      <c r="C4608" s="16">
        <v>39992</v>
      </c>
      <c r="D4608" s="15">
        <v>2009</v>
      </c>
      <c r="E4608" s="15"/>
      <c r="F4608" s="15" t="s">
        <v>963</v>
      </c>
      <c r="G4608" s="17"/>
      <c r="H4608" s="17"/>
      <c r="I4608" s="17"/>
      <c r="J4608" s="17"/>
      <c r="K4608" s="17"/>
      <c r="L4608" s="17">
        <v>0</v>
      </c>
      <c r="M4608" s="17">
        <v>8175.47</v>
      </c>
      <c r="N4608" s="17">
        <v>8175.47</v>
      </c>
    </row>
    <row r="4609" spans="2:14">
      <c r="B4609" s="15" t="s">
        <v>1504</v>
      </c>
      <c r="C4609" s="16">
        <v>39986</v>
      </c>
      <c r="D4609" s="15">
        <v>2009</v>
      </c>
      <c r="E4609" s="15"/>
      <c r="F4609" s="15" t="s">
        <v>961</v>
      </c>
      <c r="G4609" s="17"/>
      <c r="H4609" s="17"/>
      <c r="I4609" s="17"/>
      <c r="J4609" s="17"/>
      <c r="K4609" s="17"/>
      <c r="L4609" s="17">
        <v>0</v>
      </c>
      <c r="M4609" s="17">
        <v>0</v>
      </c>
      <c r="N4609" s="17">
        <v>0</v>
      </c>
    </row>
    <row r="4610" spans="2:14">
      <c r="B4610" s="15" t="s">
        <v>1504</v>
      </c>
      <c r="C4610" s="16">
        <v>39986</v>
      </c>
      <c r="D4610" s="15">
        <v>2009</v>
      </c>
      <c r="E4610" s="15"/>
      <c r="F4610" s="15" t="s">
        <v>962</v>
      </c>
      <c r="G4610" s="17"/>
      <c r="H4610" s="17"/>
      <c r="I4610" s="17"/>
      <c r="J4610" s="17"/>
      <c r="K4610" s="17"/>
      <c r="L4610" s="17">
        <v>5510000</v>
      </c>
      <c r="M4610" s="17">
        <v>5510000</v>
      </c>
      <c r="N4610" s="17">
        <v>5510000</v>
      </c>
    </row>
    <row r="4611" spans="2:14">
      <c r="B4611" s="15" t="s">
        <v>1504</v>
      </c>
      <c r="C4611" s="16">
        <v>39986</v>
      </c>
      <c r="D4611" s="15">
        <v>2009</v>
      </c>
      <c r="E4611" s="15"/>
      <c r="F4611" s="15" t="s">
        <v>963</v>
      </c>
      <c r="G4611" s="17"/>
      <c r="H4611" s="17"/>
      <c r="I4611" s="17"/>
      <c r="J4611" s="17"/>
      <c r="K4611" s="17"/>
      <c r="L4611" s="17">
        <v>5596223.8899999997</v>
      </c>
      <c r="M4611" s="17">
        <v>5596223.8899999997</v>
      </c>
      <c r="N4611" s="17">
        <v>5596557.8899999997</v>
      </c>
    </row>
    <row r="4612" spans="2:14">
      <c r="B4612" s="15" t="s">
        <v>1505</v>
      </c>
      <c r="C4612" s="16">
        <v>39978</v>
      </c>
      <c r="D4612" s="15">
        <v>2009</v>
      </c>
      <c r="E4612" s="15"/>
      <c r="F4612" s="15" t="s">
        <v>961</v>
      </c>
      <c r="G4612" s="17"/>
      <c r="H4612" s="17"/>
      <c r="I4612" s="17"/>
      <c r="J4612" s="17"/>
      <c r="K4612" s="17"/>
      <c r="L4612" s="17">
        <v>0</v>
      </c>
      <c r="M4612" s="17">
        <v>0</v>
      </c>
      <c r="N4612" s="17">
        <v>0</v>
      </c>
    </row>
    <row r="4613" spans="2:14">
      <c r="B4613" s="15" t="s">
        <v>1505</v>
      </c>
      <c r="C4613" s="16">
        <v>39978</v>
      </c>
      <c r="D4613" s="15">
        <v>2009</v>
      </c>
      <c r="E4613" s="15"/>
      <c r="F4613" s="15" t="s">
        <v>962</v>
      </c>
      <c r="G4613" s="17"/>
      <c r="H4613" s="17"/>
      <c r="I4613" s="17"/>
      <c r="J4613" s="17"/>
      <c r="K4613" s="17"/>
      <c r="L4613" s="17">
        <v>0</v>
      </c>
      <c r="M4613" s="17">
        <v>0</v>
      </c>
      <c r="N4613" s="17">
        <v>0</v>
      </c>
    </row>
    <row r="4614" spans="2:14">
      <c r="B4614" s="15" t="s">
        <v>1505</v>
      </c>
      <c r="C4614" s="16">
        <v>39978</v>
      </c>
      <c r="D4614" s="15">
        <v>2009</v>
      </c>
      <c r="E4614" s="15"/>
      <c r="F4614" s="15" t="s">
        <v>963</v>
      </c>
      <c r="G4614" s="17"/>
      <c r="H4614" s="17"/>
      <c r="I4614" s="17"/>
      <c r="J4614" s="17"/>
      <c r="K4614" s="17"/>
      <c r="L4614" s="17">
        <v>4549.0200000000004</v>
      </c>
      <c r="M4614" s="17">
        <v>6996.77</v>
      </c>
      <c r="N4614" s="17">
        <v>6996.77</v>
      </c>
    </row>
    <row r="4615" spans="2:14">
      <c r="B4615" s="15" t="s">
        <v>1506</v>
      </c>
      <c r="C4615" s="16">
        <v>39984</v>
      </c>
      <c r="D4615" s="15">
        <v>2009</v>
      </c>
      <c r="E4615" s="15"/>
      <c r="F4615" s="15" t="s">
        <v>961</v>
      </c>
      <c r="G4615" s="17"/>
      <c r="H4615" s="17"/>
      <c r="I4615" s="17"/>
      <c r="J4615" s="17"/>
      <c r="K4615" s="17"/>
      <c r="L4615" s="17">
        <v>1138.0999999999999</v>
      </c>
      <c r="M4615" s="17">
        <v>1138.0999999999999</v>
      </c>
      <c r="N4615" s="17">
        <v>1138.0999999999999</v>
      </c>
    </row>
    <row r="4616" spans="2:14">
      <c r="B4616" s="15" t="s">
        <v>1506</v>
      </c>
      <c r="C4616" s="16">
        <v>39984</v>
      </c>
      <c r="D4616" s="15">
        <v>2009</v>
      </c>
      <c r="E4616" s="15"/>
      <c r="F4616" s="15" t="s">
        <v>962</v>
      </c>
      <c r="G4616" s="17"/>
      <c r="H4616" s="17"/>
      <c r="I4616" s="17"/>
      <c r="J4616" s="17"/>
      <c r="K4616" s="17"/>
      <c r="L4616" s="17">
        <v>0</v>
      </c>
      <c r="M4616" s="17">
        <v>0</v>
      </c>
      <c r="N4616" s="17">
        <v>0</v>
      </c>
    </row>
    <row r="4617" spans="2:14">
      <c r="B4617" s="15" t="s">
        <v>1506</v>
      </c>
      <c r="C4617" s="16">
        <v>39984</v>
      </c>
      <c r="D4617" s="15">
        <v>2009</v>
      </c>
      <c r="E4617" s="15"/>
      <c r="F4617" s="15" t="s">
        <v>963</v>
      </c>
      <c r="G4617" s="17"/>
      <c r="H4617" s="17"/>
      <c r="I4617" s="17"/>
      <c r="J4617" s="17"/>
      <c r="K4617" s="17"/>
      <c r="L4617" s="17">
        <v>1138.0999999999999</v>
      </c>
      <c r="M4617" s="17">
        <v>1138.0999999999999</v>
      </c>
      <c r="N4617" s="17">
        <v>1138.0999999999999</v>
      </c>
    </row>
    <row r="4618" spans="2:14">
      <c r="B4618" s="15" t="s">
        <v>1507</v>
      </c>
      <c r="C4618" s="16">
        <v>39867</v>
      </c>
      <c r="D4618" s="15">
        <v>2009</v>
      </c>
      <c r="E4618" s="15"/>
      <c r="F4618" s="15" t="s">
        <v>961</v>
      </c>
      <c r="G4618" s="17"/>
      <c r="H4618" s="17"/>
      <c r="I4618" s="17"/>
      <c r="J4618" s="17"/>
      <c r="K4618" s="17"/>
      <c r="L4618" s="17">
        <v>745.75</v>
      </c>
      <c r="M4618" s="17">
        <v>745.75</v>
      </c>
      <c r="N4618" s="17">
        <v>745.75</v>
      </c>
    </row>
    <row r="4619" spans="2:14">
      <c r="B4619" s="15" t="s">
        <v>1507</v>
      </c>
      <c r="C4619" s="16">
        <v>39867</v>
      </c>
      <c r="D4619" s="15">
        <v>2009</v>
      </c>
      <c r="E4619" s="15"/>
      <c r="F4619" s="15" t="s">
        <v>962</v>
      </c>
      <c r="G4619" s="17"/>
      <c r="H4619" s="17"/>
      <c r="I4619" s="17"/>
      <c r="J4619" s="17"/>
      <c r="K4619" s="17"/>
      <c r="L4619" s="17">
        <v>0</v>
      </c>
      <c r="M4619" s="17">
        <v>0</v>
      </c>
      <c r="N4619" s="17">
        <v>0</v>
      </c>
    </row>
    <row r="4620" spans="2:14">
      <c r="B4620" s="15" t="s">
        <v>1507</v>
      </c>
      <c r="C4620" s="16">
        <v>39867</v>
      </c>
      <c r="D4620" s="15">
        <v>2009</v>
      </c>
      <c r="E4620" s="15"/>
      <c r="F4620" s="15" t="s">
        <v>963</v>
      </c>
      <c r="G4620" s="17"/>
      <c r="H4620" s="17"/>
      <c r="I4620" s="17"/>
      <c r="J4620" s="17"/>
      <c r="K4620" s="17"/>
      <c r="L4620" s="17">
        <v>745.75</v>
      </c>
      <c r="M4620" s="17">
        <v>745.75</v>
      </c>
      <c r="N4620" s="17">
        <v>745.75</v>
      </c>
    </row>
    <row r="4621" spans="2:14">
      <c r="B4621" s="15" t="s">
        <v>1508</v>
      </c>
      <c r="C4621" s="16">
        <v>39989</v>
      </c>
      <c r="D4621" s="15">
        <v>2009</v>
      </c>
      <c r="E4621" s="15"/>
      <c r="F4621" s="15" t="s">
        <v>961</v>
      </c>
      <c r="G4621" s="17"/>
      <c r="H4621" s="17"/>
      <c r="I4621" s="17"/>
      <c r="J4621" s="17"/>
      <c r="K4621" s="17"/>
      <c r="L4621" s="17">
        <v>1132.1099999999999</v>
      </c>
      <c r="M4621" s="17">
        <v>1132.1099999999999</v>
      </c>
      <c r="N4621" s="17">
        <v>1132.1099999999999</v>
      </c>
    </row>
    <row r="4622" spans="2:14">
      <c r="B4622" s="15" t="s">
        <v>1508</v>
      </c>
      <c r="C4622" s="16">
        <v>39989</v>
      </c>
      <c r="D4622" s="15">
        <v>2009</v>
      </c>
      <c r="E4622" s="15"/>
      <c r="F4622" s="15" t="s">
        <v>962</v>
      </c>
      <c r="G4622" s="17"/>
      <c r="H4622" s="17"/>
      <c r="I4622" s="17"/>
      <c r="J4622" s="17"/>
      <c r="K4622" s="17"/>
      <c r="L4622" s="17">
        <v>0</v>
      </c>
      <c r="M4622" s="17">
        <v>0</v>
      </c>
      <c r="N4622" s="17">
        <v>0</v>
      </c>
    </row>
    <row r="4623" spans="2:14">
      <c r="B4623" s="15" t="s">
        <v>1508</v>
      </c>
      <c r="C4623" s="16">
        <v>39989</v>
      </c>
      <c r="D4623" s="15">
        <v>2009</v>
      </c>
      <c r="E4623" s="15"/>
      <c r="F4623" s="15" t="s">
        <v>963</v>
      </c>
      <c r="G4623" s="17"/>
      <c r="H4623" s="17"/>
      <c r="I4623" s="17"/>
      <c r="J4623" s="17"/>
      <c r="K4623" s="17"/>
      <c r="L4623" s="17">
        <v>1120.77</v>
      </c>
      <c r="M4623" s="17">
        <v>1120.77</v>
      </c>
      <c r="N4623" s="17">
        <v>1120.77</v>
      </c>
    </row>
    <row r="4624" spans="2:14">
      <c r="B4624" s="15" t="s">
        <v>1509</v>
      </c>
      <c r="C4624" s="16">
        <v>39962</v>
      </c>
      <c r="D4624" s="15">
        <v>2009</v>
      </c>
      <c r="E4624" s="15"/>
      <c r="F4624" s="15" t="s">
        <v>961</v>
      </c>
      <c r="G4624" s="17"/>
      <c r="H4624" s="17"/>
      <c r="I4624" s="17"/>
      <c r="J4624" s="17"/>
      <c r="K4624" s="17"/>
      <c r="L4624" s="17">
        <v>0</v>
      </c>
      <c r="M4624" s="17">
        <v>0</v>
      </c>
      <c r="N4624" s="17">
        <v>0</v>
      </c>
    </row>
    <row r="4625" spans="2:14">
      <c r="B4625" s="15" t="s">
        <v>1509</v>
      </c>
      <c r="C4625" s="16">
        <v>39962</v>
      </c>
      <c r="D4625" s="15">
        <v>2009</v>
      </c>
      <c r="E4625" s="15"/>
      <c r="F4625" s="15" t="s">
        <v>962</v>
      </c>
      <c r="G4625" s="17"/>
      <c r="H4625" s="17"/>
      <c r="I4625" s="17"/>
      <c r="J4625" s="17"/>
      <c r="K4625" s="17"/>
      <c r="L4625" s="17">
        <v>0</v>
      </c>
      <c r="M4625" s="17">
        <v>0</v>
      </c>
      <c r="N4625" s="17">
        <v>0</v>
      </c>
    </row>
    <row r="4626" spans="2:14">
      <c r="B4626" s="15" t="s">
        <v>1509</v>
      </c>
      <c r="C4626" s="16">
        <v>39962</v>
      </c>
      <c r="D4626" s="15">
        <v>2009</v>
      </c>
      <c r="E4626" s="15"/>
      <c r="F4626" s="15" t="s">
        <v>963</v>
      </c>
      <c r="G4626" s="17"/>
      <c r="H4626" s="17"/>
      <c r="I4626" s="17"/>
      <c r="J4626" s="17"/>
      <c r="K4626" s="17"/>
      <c r="L4626" s="17">
        <v>0</v>
      </c>
      <c r="M4626" s="17">
        <v>0</v>
      </c>
      <c r="N4626" s="17">
        <v>0</v>
      </c>
    </row>
    <row r="4627" spans="2:14">
      <c r="B4627" s="15" t="s">
        <v>1510</v>
      </c>
      <c r="C4627" s="16">
        <v>39995</v>
      </c>
      <c r="D4627" s="15">
        <v>2009</v>
      </c>
      <c r="E4627" s="15"/>
      <c r="F4627" s="15" t="s">
        <v>961</v>
      </c>
      <c r="G4627" s="17"/>
      <c r="H4627" s="17"/>
      <c r="I4627" s="17"/>
      <c r="J4627" s="17"/>
      <c r="K4627" s="17"/>
      <c r="L4627" s="17">
        <v>0</v>
      </c>
      <c r="M4627" s="17">
        <v>0</v>
      </c>
      <c r="N4627" s="17">
        <v>0</v>
      </c>
    </row>
    <row r="4628" spans="2:14">
      <c r="B4628" s="15" t="s">
        <v>1510</v>
      </c>
      <c r="C4628" s="16">
        <v>39995</v>
      </c>
      <c r="D4628" s="15">
        <v>2009</v>
      </c>
      <c r="E4628" s="15"/>
      <c r="F4628" s="15" t="s">
        <v>962</v>
      </c>
      <c r="G4628" s="17"/>
      <c r="H4628" s="17"/>
      <c r="I4628" s="17"/>
      <c r="J4628" s="17"/>
      <c r="K4628" s="17"/>
      <c r="L4628" s="17">
        <v>0</v>
      </c>
      <c r="M4628" s="17">
        <v>0</v>
      </c>
      <c r="N4628" s="17">
        <v>0</v>
      </c>
    </row>
    <row r="4629" spans="2:14">
      <c r="B4629" s="15" t="s">
        <v>1510</v>
      </c>
      <c r="C4629" s="16">
        <v>39995</v>
      </c>
      <c r="D4629" s="15">
        <v>2009</v>
      </c>
      <c r="E4629" s="15"/>
      <c r="F4629" s="15" t="s">
        <v>963</v>
      </c>
      <c r="G4629" s="17"/>
      <c r="H4629" s="17"/>
      <c r="I4629" s="17"/>
      <c r="J4629" s="17"/>
      <c r="K4629" s="17"/>
      <c r="L4629" s="17">
        <v>4622.59</v>
      </c>
      <c r="M4629" s="17">
        <v>4622.59</v>
      </c>
      <c r="N4629" s="17">
        <v>12222.59</v>
      </c>
    </row>
    <row r="4630" spans="2:14">
      <c r="B4630" s="15" t="s">
        <v>1511</v>
      </c>
      <c r="C4630" s="16">
        <v>39617</v>
      </c>
      <c r="D4630" s="15">
        <v>2008</v>
      </c>
      <c r="E4630" s="15"/>
      <c r="F4630" s="15" t="s">
        <v>961</v>
      </c>
      <c r="G4630" s="17"/>
      <c r="H4630" s="17"/>
      <c r="I4630" s="17"/>
      <c r="J4630" s="17"/>
      <c r="K4630" s="17"/>
      <c r="L4630" s="17">
        <v>663.81</v>
      </c>
      <c r="M4630" s="17">
        <v>663.81</v>
      </c>
      <c r="N4630" s="17">
        <v>663.81</v>
      </c>
    </row>
    <row r="4631" spans="2:14">
      <c r="B4631" s="15" t="s">
        <v>1511</v>
      </c>
      <c r="C4631" s="16">
        <v>39617</v>
      </c>
      <c r="D4631" s="15">
        <v>2008</v>
      </c>
      <c r="E4631" s="15"/>
      <c r="F4631" s="15" t="s">
        <v>962</v>
      </c>
      <c r="G4631" s="17"/>
      <c r="H4631" s="17"/>
      <c r="I4631" s="17"/>
      <c r="J4631" s="17"/>
      <c r="K4631" s="17"/>
      <c r="L4631" s="17">
        <v>0</v>
      </c>
      <c r="M4631" s="17">
        <v>0</v>
      </c>
      <c r="N4631" s="17">
        <v>0</v>
      </c>
    </row>
    <row r="4632" spans="2:14">
      <c r="B4632" s="15" t="s">
        <v>1511</v>
      </c>
      <c r="C4632" s="16">
        <v>39617</v>
      </c>
      <c r="D4632" s="15">
        <v>2008</v>
      </c>
      <c r="E4632" s="15"/>
      <c r="F4632" s="15" t="s">
        <v>963</v>
      </c>
      <c r="G4632" s="17"/>
      <c r="H4632" s="17"/>
      <c r="I4632" s="17"/>
      <c r="J4632" s="17"/>
      <c r="K4632" s="17"/>
      <c r="L4632" s="17">
        <v>663.81</v>
      </c>
      <c r="M4632" s="17">
        <v>663.81</v>
      </c>
      <c r="N4632" s="17">
        <v>663.81</v>
      </c>
    </row>
    <row r="4633" spans="2:14">
      <c r="B4633" s="15" t="s">
        <v>1512</v>
      </c>
      <c r="C4633" s="16">
        <v>39967</v>
      </c>
      <c r="D4633" s="15">
        <v>2009</v>
      </c>
      <c r="E4633" s="15"/>
      <c r="F4633" s="15" t="s">
        <v>961</v>
      </c>
      <c r="G4633" s="17"/>
      <c r="H4633" s="17"/>
      <c r="I4633" s="17"/>
      <c r="J4633" s="17"/>
      <c r="K4633" s="17"/>
      <c r="L4633" s="17">
        <v>0</v>
      </c>
      <c r="M4633" s="17">
        <v>1072.05</v>
      </c>
      <c r="N4633" s="17">
        <v>1072.05</v>
      </c>
    </row>
    <row r="4634" spans="2:14">
      <c r="B4634" s="15" t="s">
        <v>1512</v>
      </c>
      <c r="C4634" s="16">
        <v>39967</v>
      </c>
      <c r="D4634" s="15">
        <v>2009</v>
      </c>
      <c r="E4634" s="15"/>
      <c r="F4634" s="15" t="s">
        <v>962</v>
      </c>
      <c r="G4634" s="17"/>
      <c r="H4634" s="17"/>
      <c r="I4634" s="17"/>
      <c r="J4634" s="17"/>
      <c r="K4634" s="17"/>
      <c r="L4634" s="17">
        <v>2375</v>
      </c>
      <c r="M4634" s="17">
        <v>0</v>
      </c>
      <c r="N4634" s="17">
        <v>0</v>
      </c>
    </row>
    <row r="4635" spans="2:14">
      <c r="B4635" s="15" t="s">
        <v>1512</v>
      </c>
      <c r="C4635" s="16">
        <v>39967</v>
      </c>
      <c r="D4635" s="15">
        <v>2009</v>
      </c>
      <c r="E4635" s="15"/>
      <c r="F4635" s="15" t="s">
        <v>963</v>
      </c>
      <c r="G4635" s="17"/>
      <c r="H4635" s="17"/>
      <c r="I4635" s="17"/>
      <c r="J4635" s="17"/>
      <c r="K4635" s="17"/>
      <c r="L4635" s="17">
        <v>2375</v>
      </c>
      <c r="M4635" s="17">
        <v>1072.05</v>
      </c>
      <c r="N4635" s="17">
        <v>1072.05</v>
      </c>
    </row>
    <row r="4636" spans="2:14">
      <c r="B4636" s="15" t="s">
        <v>1513</v>
      </c>
      <c r="C4636" s="16">
        <v>39983</v>
      </c>
      <c r="D4636" s="15">
        <v>2009</v>
      </c>
      <c r="E4636" s="15"/>
      <c r="F4636" s="15" t="s">
        <v>961</v>
      </c>
      <c r="G4636" s="17"/>
      <c r="H4636" s="17"/>
      <c r="I4636" s="17"/>
      <c r="J4636" s="17"/>
      <c r="K4636" s="17"/>
      <c r="L4636" s="17">
        <v>0</v>
      </c>
      <c r="M4636" s="17">
        <v>0</v>
      </c>
      <c r="N4636" s="17">
        <v>0</v>
      </c>
    </row>
    <row r="4637" spans="2:14">
      <c r="B4637" s="15" t="s">
        <v>1513</v>
      </c>
      <c r="C4637" s="16">
        <v>39983</v>
      </c>
      <c r="D4637" s="15">
        <v>2009</v>
      </c>
      <c r="E4637" s="15"/>
      <c r="F4637" s="15" t="s">
        <v>962</v>
      </c>
      <c r="G4637" s="17"/>
      <c r="H4637" s="17"/>
      <c r="I4637" s="17"/>
      <c r="J4637" s="17"/>
      <c r="K4637" s="17"/>
      <c r="L4637" s="17">
        <v>0</v>
      </c>
      <c r="M4637" s="17">
        <v>0</v>
      </c>
      <c r="N4637" s="17">
        <v>0</v>
      </c>
    </row>
    <row r="4638" spans="2:14">
      <c r="B4638" s="15" t="s">
        <v>1513</v>
      </c>
      <c r="C4638" s="16">
        <v>39983</v>
      </c>
      <c r="D4638" s="15">
        <v>2009</v>
      </c>
      <c r="E4638" s="15"/>
      <c r="F4638" s="15" t="s">
        <v>963</v>
      </c>
      <c r="G4638" s="17"/>
      <c r="H4638" s="17"/>
      <c r="I4638" s="17"/>
      <c r="J4638" s="17"/>
      <c r="K4638" s="17"/>
      <c r="L4638" s="17">
        <v>4353.84</v>
      </c>
      <c r="M4638" s="17">
        <v>6706.78</v>
      </c>
      <c r="N4638" s="17">
        <v>6706.78</v>
      </c>
    </row>
    <row r="4639" spans="2:14">
      <c r="B4639" s="15" t="s">
        <v>1514</v>
      </c>
      <c r="C4639" s="16">
        <v>39716</v>
      </c>
      <c r="D4639" s="15">
        <v>2008</v>
      </c>
      <c r="E4639" s="15"/>
      <c r="F4639" s="15" t="s">
        <v>961</v>
      </c>
      <c r="G4639" s="17"/>
      <c r="H4639" s="17"/>
      <c r="I4639" s="17"/>
      <c r="J4639" s="17"/>
      <c r="K4639" s="17"/>
      <c r="L4639" s="17">
        <v>510.89</v>
      </c>
      <c r="M4639" s="17">
        <v>510.89</v>
      </c>
      <c r="N4639" s="17">
        <v>510.89</v>
      </c>
    </row>
    <row r="4640" spans="2:14">
      <c r="B4640" s="15" t="s">
        <v>1514</v>
      </c>
      <c r="C4640" s="16">
        <v>39716</v>
      </c>
      <c r="D4640" s="15">
        <v>2008</v>
      </c>
      <c r="E4640" s="15"/>
      <c r="F4640" s="15" t="s">
        <v>962</v>
      </c>
      <c r="G4640" s="17"/>
      <c r="H4640" s="17"/>
      <c r="I4640" s="17"/>
      <c r="J4640" s="17"/>
      <c r="K4640" s="17"/>
      <c r="L4640" s="17">
        <v>0</v>
      </c>
      <c r="M4640" s="17">
        <v>0</v>
      </c>
      <c r="N4640" s="17">
        <v>0</v>
      </c>
    </row>
    <row r="4641" spans="2:14">
      <c r="B4641" s="15" t="s">
        <v>1514</v>
      </c>
      <c r="C4641" s="16">
        <v>39716</v>
      </c>
      <c r="D4641" s="15">
        <v>2008</v>
      </c>
      <c r="E4641" s="15"/>
      <c r="F4641" s="15" t="s">
        <v>963</v>
      </c>
      <c r="G4641" s="17"/>
      <c r="H4641" s="17"/>
      <c r="I4641" s="17"/>
      <c r="J4641" s="17"/>
      <c r="K4641" s="17"/>
      <c r="L4641" s="17">
        <v>510.89</v>
      </c>
      <c r="M4641" s="17">
        <v>510.89</v>
      </c>
      <c r="N4641" s="17">
        <v>510.89</v>
      </c>
    </row>
    <row r="4642" spans="2:14">
      <c r="B4642" s="15" t="s">
        <v>1515</v>
      </c>
      <c r="C4642" s="16">
        <v>39850</v>
      </c>
      <c r="D4642" s="15">
        <v>2009</v>
      </c>
      <c r="E4642" s="15"/>
      <c r="F4642" s="15" t="s">
        <v>961</v>
      </c>
      <c r="G4642" s="17"/>
      <c r="H4642" s="17"/>
      <c r="I4642" s="17"/>
      <c r="J4642" s="17"/>
      <c r="K4642" s="17"/>
      <c r="L4642" s="17">
        <v>1360.3</v>
      </c>
      <c r="M4642" s="17">
        <v>1360.3</v>
      </c>
      <c r="N4642" s="17">
        <v>1360.3</v>
      </c>
    </row>
    <row r="4643" spans="2:14">
      <c r="B4643" s="15" t="s">
        <v>1515</v>
      </c>
      <c r="C4643" s="16">
        <v>39850</v>
      </c>
      <c r="D4643" s="15">
        <v>2009</v>
      </c>
      <c r="E4643" s="15"/>
      <c r="F4643" s="15" t="s">
        <v>962</v>
      </c>
      <c r="G4643" s="17"/>
      <c r="H4643" s="17"/>
      <c r="I4643" s="17"/>
      <c r="J4643" s="17"/>
      <c r="K4643" s="17"/>
      <c r="L4643" s="17">
        <v>0</v>
      </c>
      <c r="M4643" s="17">
        <v>0</v>
      </c>
      <c r="N4643" s="17">
        <v>0</v>
      </c>
    </row>
    <row r="4644" spans="2:14">
      <c r="B4644" s="15" t="s">
        <v>1515</v>
      </c>
      <c r="C4644" s="16">
        <v>39850</v>
      </c>
      <c r="D4644" s="15">
        <v>2009</v>
      </c>
      <c r="E4644" s="15"/>
      <c r="F4644" s="15" t="s">
        <v>963</v>
      </c>
      <c r="G4644" s="17"/>
      <c r="H4644" s="17"/>
      <c r="I4644" s="17"/>
      <c r="J4644" s="17"/>
      <c r="K4644" s="17"/>
      <c r="L4644" s="17">
        <v>1360.3</v>
      </c>
      <c r="M4644" s="17">
        <v>1360.3</v>
      </c>
      <c r="N4644" s="17">
        <v>1360.3</v>
      </c>
    </row>
    <row r="4645" spans="2:14">
      <c r="B4645" s="15" t="s">
        <v>1516</v>
      </c>
      <c r="C4645" s="16">
        <v>40001</v>
      </c>
      <c r="D4645" s="15">
        <v>2009</v>
      </c>
      <c r="E4645" s="15"/>
      <c r="F4645" s="15" t="s">
        <v>961</v>
      </c>
      <c r="G4645" s="17"/>
      <c r="H4645" s="17"/>
      <c r="I4645" s="17"/>
      <c r="J4645" s="17"/>
      <c r="K4645" s="17"/>
      <c r="L4645" s="17">
        <v>1237.8499999999999</v>
      </c>
      <c r="M4645" s="17">
        <v>1237.8499999999999</v>
      </c>
      <c r="N4645" s="17">
        <v>1237.8499999999999</v>
      </c>
    </row>
    <row r="4646" spans="2:14">
      <c r="B4646" s="15" t="s">
        <v>1516</v>
      </c>
      <c r="C4646" s="16">
        <v>40001</v>
      </c>
      <c r="D4646" s="15">
        <v>2009</v>
      </c>
      <c r="E4646" s="15"/>
      <c r="F4646" s="15" t="s">
        <v>962</v>
      </c>
      <c r="G4646" s="17"/>
      <c r="H4646" s="17"/>
      <c r="I4646" s="17"/>
      <c r="J4646" s="17"/>
      <c r="K4646" s="17"/>
      <c r="L4646" s="17">
        <v>0</v>
      </c>
      <c r="M4646" s="17">
        <v>0</v>
      </c>
      <c r="N4646" s="17">
        <v>0</v>
      </c>
    </row>
    <row r="4647" spans="2:14">
      <c r="B4647" s="15" t="s">
        <v>1516</v>
      </c>
      <c r="C4647" s="16">
        <v>40001</v>
      </c>
      <c r="D4647" s="15">
        <v>2009</v>
      </c>
      <c r="E4647" s="15"/>
      <c r="F4647" s="15" t="s">
        <v>963</v>
      </c>
      <c r="G4647" s="17"/>
      <c r="H4647" s="17"/>
      <c r="I4647" s="17"/>
      <c r="J4647" s="17"/>
      <c r="K4647" s="17"/>
      <c r="L4647" s="17">
        <v>931</v>
      </c>
      <c r="M4647" s="17">
        <v>1237.8499999999999</v>
      </c>
      <c r="N4647" s="17">
        <v>1237.8499999999999</v>
      </c>
    </row>
    <row r="4648" spans="2:14">
      <c r="B4648" s="15" t="s">
        <v>1517</v>
      </c>
      <c r="C4648" s="16">
        <v>39975</v>
      </c>
      <c r="D4648" s="15">
        <v>2009</v>
      </c>
      <c r="E4648" s="15"/>
      <c r="F4648" s="15" t="s">
        <v>961</v>
      </c>
      <c r="G4648" s="17"/>
      <c r="H4648" s="17"/>
      <c r="I4648" s="17"/>
      <c r="J4648" s="17"/>
      <c r="K4648" s="17"/>
      <c r="L4648" s="17">
        <v>1138.0999999999999</v>
      </c>
      <c r="M4648" s="17">
        <v>1138.0999999999999</v>
      </c>
      <c r="N4648" s="17">
        <v>1138.0999999999999</v>
      </c>
    </row>
    <row r="4649" spans="2:14">
      <c r="B4649" s="15" t="s">
        <v>1517</v>
      </c>
      <c r="C4649" s="16">
        <v>39975</v>
      </c>
      <c r="D4649" s="15">
        <v>2009</v>
      </c>
      <c r="E4649" s="15"/>
      <c r="F4649" s="15" t="s">
        <v>962</v>
      </c>
      <c r="G4649" s="17"/>
      <c r="H4649" s="17"/>
      <c r="I4649" s="17"/>
      <c r="J4649" s="17"/>
      <c r="K4649" s="17"/>
      <c r="L4649" s="17">
        <v>0</v>
      </c>
      <c r="M4649" s="17">
        <v>0</v>
      </c>
      <c r="N4649" s="17">
        <v>0</v>
      </c>
    </row>
    <row r="4650" spans="2:14">
      <c r="B4650" s="15" t="s">
        <v>1517</v>
      </c>
      <c r="C4650" s="16">
        <v>39975</v>
      </c>
      <c r="D4650" s="15">
        <v>2009</v>
      </c>
      <c r="E4650" s="15"/>
      <c r="F4650" s="15" t="s">
        <v>963</v>
      </c>
      <c r="G4650" s="17"/>
      <c r="H4650" s="17"/>
      <c r="I4650" s="17"/>
      <c r="J4650" s="17"/>
      <c r="K4650" s="17"/>
      <c r="L4650" s="17">
        <v>1138.0999999999999</v>
      </c>
      <c r="M4650" s="17">
        <v>1138.0999999999999</v>
      </c>
      <c r="N4650" s="17">
        <v>1138.0999999999999</v>
      </c>
    </row>
    <row r="4651" spans="2:14">
      <c r="B4651" s="15" t="s">
        <v>1518</v>
      </c>
      <c r="C4651" s="16">
        <v>40001</v>
      </c>
      <c r="D4651" s="15">
        <v>2009</v>
      </c>
      <c r="E4651" s="15"/>
      <c r="F4651" s="15" t="s">
        <v>961</v>
      </c>
      <c r="G4651" s="17"/>
      <c r="H4651" s="17"/>
      <c r="I4651" s="17"/>
      <c r="J4651" s="17"/>
      <c r="K4651" s="17"/>
      <c r="L4651" s="17">
        <v>0</v>
      </c>
      <c r="M4651" s="17">
        <v>0</v>
      </c>
      <c r="N4651" s="17">
        <v>0</v>
      </c>
    </row>
    <row r="4652" spans="2:14">
      <c r="B4652" s="15" t="s">
        <v>1518</v>
      </c>
      <c r="C4652" s="16">
        <v>40001</v>
      </c>
      <c r="D4652" s="15">
        <v>2009</v>
      </c>
      <c r="E4652" s="15"/>
      <c r="F4652" s="15" t="s">
        <v>962</v>
      </c>
      <c r="G4652" s="17"/>
      <c r="H4652" s="17"/>
      <c r="I4652" s="17"/>
      <c r="J4652" s="17"/>
      <c r="K4652" s="17"/>
      <c r="L4652" s="17">
        <v>4275000</v>
      </c>
      <c r="M4652" s="17">
        <v>4275000</v>
      </c>
      <c r="N4652" s="17">
        <v>4275000</v>
      </c>
    </row>
    <row r="4653" spans="2:14">
      <c r="B4653" s="15" t="s">
        <v>1518</v>
      </c>
      <c r="C4653" s="16">
        <v>40001</v>
      </c>
      <c r="D4653" s="15">
        <v>2009</v>
      </c>
      <c r="E4653" s="15"/>
      <c r="F4653" s="15" t="s">
        <v>963</v>
      </c>
      <c r="G4653" s="17"/>
      <c r="H4653" s="17"/>
      <c r="I4653" s="17"/>
      <c r="J4653" s="17"/>
      <c r="K4653" s="17"/>
      <c r="L4653" s="17">
        <v>4688156.9800000004</v>
      </c>
      <c r="M4653" s="17">
        <v>4867298.92</v>
      </c>
      <c r="N4653" s="17">
        <v>4867298.92</v>
      </c>
    </row>
    <row r="4654" spans="2:14">
      <c r="B4654" s="15" t="s">
        <v>1519</v>
      </c>
      <c r="C4654" s="16">
        <v>39995</v>
      </c>
      <c r="D4654" s="15">
        <v>2009</v>
      </c>
      <c r="E4654" s="15"/>
      <c r="F4654" s="15" t="s">
        <v>961</v>
      </c>
      <c r="G4654" s="17"/>
      <c r="H4654" s="17"/>
      <c r="I4654" s="17"/>
      <c r="J4654" s="17"/>
      <c r="K4654" s="17"/>
      <c r="L4654" s="17">
        <v>0</v>
      </c>
      <c r="M4654" s="17">
        <v>0</v>
      </c>
      <c r="N4654" s="17">
        <v>0</v>
      </c>
    </row>
    <row r="4655" spans="2:14">
      <c r="B4655" s="15" t="s">
        <v>1519</v>
      </c>
      <c r="C4655" s="16">
        <v>39995</v>
      </c>
      <c r="D4655" s="15">
        <v>2009</v>
      </c>
      <c r="E4655" s="15"/>
      <c r="F4655" s="15" t="s">
        <v>962</v>
      </c>
      <c r="G4655" s="17"/>
      <c r="H4655" s="17"/>
      <c r="I4655" s="17"/>
      <c r="J4655" s="17"/>
      <c r="K4655" s="17"/>
      <c r="L4655" s="17">
        <v>0</v>
      </c>
      <c r="M4655" s="17">
        <v>0</v>
      </c>
      <c r="N4655" s="17">
        <v>0</v>
      </c>
    </row>
    <row r="4656" spans="2:14">
      <c r="B4656" s="15" t="s">
        <v>1519</v>
      </c>
      <c r="C4656" s="16">
        <v>39995</v>
      </c>
      <c r="D4656" s="15">
        <v>2009</v>
      </c>
      <c r="E4656" s="15"/>
      <c r="F4656" s="15" t="s">
        <v>963</v>
      </c>
      <c r="G4656" s="17"/>
      <c r="H4656" s="17"/>
      <c r="I4656" s="17"/>
      <c r="J4656" s="17"/>
      <c r="K4656" s="17"/>
      <c r="L4656" s="17">
        <v>0</v>
      </c>
      <c r="M4656" s="17">
        <v>0</v>
      </c>
      <c r="N4656" s="17">
        <v>0</v>
      </c>
    </row>
    <row r="4657" spans="2:14">
      <c r="B4657" s="15" t="s">
        <v>1520</v>
      </c>
      <c r="C4657" s="16">
        <v>40004</v>
      </c>
      <c r="D4657" s="15">
        <v>2009</v>
      </c>
      <c r="E4657" s="15"/>
      <c r="F4657" s="15" t="s">
        <v>961</v>
      </c>
      <c r="G4657" s="17"/>
      <c r="H4657" s="17"/>
      <c r="I4657" s="17"/>
      <c r="J4657" s="17"/>
      <c r="K4657" s="17"/>
      <c r="L4657" s="17">
        <v>0</v>
      </c>
      <c r="M4657" s="17">
        <v>0</v>
      </c>
      <c r="N4657" s="17">
        <v>0</v>
      </c>
    </row>
    <row r="4658" spans="2:14">
      <c r="B4658" s="15" t="s">
        <v>1520</v>
      </c>
      <c r="C4658" s="16">
        <v>40004</v>
      </c>
      <c r="D4658" s="15">
        <v>2009</v>
      </c>
      <c r="E4658" s="15"/>
      <c r="F4658" s="15" t="s">
        <v>962</v>
      </c>
      <c r="G4658" s="17"/>
      <c r="H4658" s="17"/>
      <c r="I4658" s="17"/>
      <c r="J4658" s="17"/>
      <c r="K4658" s="17"/>
      <c r="L4658" s="17">
        <v>0</v>
      </c>
      <c r="M4658" s="17">
        <v>0</v>
      </c>
      <c r="N4658" s="17">
        <v>0</v>
      </c>
    </row>
    <row r="4659" spans="2:14">
      <c r="B4659" s="15" t="s">
        <v>1520</v>
      </c>
      <c r="C4659" s="16">
        <v>40004</v>
      </c>
      <c r="D4659" s="15">
        <v>2009</v>
      </c>
      <c r="E4659" s="15"/>
      <c r="F4659" s="15" t="s">
        <v>963</v>
      </c>
      <c r="G4659" s="17"/>
      <c r="H4659" s="17"/>
      <c r="I4659" s="17"/>
      <c r="J4659" s="17"/>
      <c r="K4659" s="17"/>
      <c r="L4659" s="17">
        <v>16511.650000000001</v>
      </c>
      <c r="M4659" s="17">
        <v>18812.150000000001</v>
      </c>
      <c r="N4659" s="17">
        <v>18812.150000000001</v>
      </c>
    </row>
    <row r="4660" spans="2:14">
      <c r="B4660" s="15" t="s">
        <v>1521</v>
      </c>
      <c r="C4660" s="16">
        <v>39977</v>
      </c>
      <c r="D4660" s="15">
        <v>2009</v>
      </c>
      <c r="E4660" s="15"/>
      <c r="F4660" s="15" t="s">
        <v>961</v>
      </c>
      <c r="G4660" s="17"/>
      <c r="H4660" s="17"/>
      <c r="I4660" s="17"/>
      <c r="J4660" s="17"/>
      <c r="K4660" s="17"/>
      <c r="L4660" s="17">
        <v>0</v>
      </c>
      <c r="M4660" s="17">
        <v>0</v>
      </c>
      <c r="N4660" s="17">
        <v>0</v>
      </c>
    </row>
    <row r="4661" spans="2:14">
      <c r="B4661" s="15" t="s">
        <v>1521</v>
      </c>
      <c r="C4661" s="16">
        <v>39977</v>
      </c>
      <c r="D4661" s="15">
        <v>2009</v>
      </c>
      <c r="E4661" s="15"/>
      <c r="F4661" s="15" t="s">
        <v>962</v>
      </c>
      <c r="G4661" s="17"/>
      <c r="H4661" s="17"/>
      <c r="I4661" s="17"/>
      <c r="J4661" s="17"/>
      <c r="K4661" s="17"/>
      <c r="L4661" s="17">
        <v>0</v>
      </c>
      <c r="M4661" s="17">
        <v>0</v>
      </c>
      <c r="N4661" s="17">
        <v>0</v>
      </c>
    </row>
    <row r="4662" spans="2:14">
      <c r="B4662" s="15" t="s">
        <v>1521</v>
      </c>
      <c r="C4662" s="16">
        <v>39977</v>
      </c>
      <c r="D4662" s="15">
        <v>2009</v>
      </c>
      <c r="E4662" s="15"/>
      <c r="F4662" s="15" t="s">
        <v>963</v>
      </c>
      <c r="G4662" s="17"/>
      <c r="H4662" s="17"/>
      <c r="I4662" s="17"/>
      <c r="J4662" s="17"/>
      <c r="K4662" s="17"/>
      <c r="L4662" s="17">
        <v>0</v>
      </c>
      <c r="M4662" s="17">
        <v>0</v>
      </c>
      <c r="N4662" s="17">
        <v>0</v>
      </c>
    </row>
    <row r="4663" spans="2:14">
      <c r="B4663" s="15" t="s">
        <v>1522</v>
      </c>
      <c r="C4663" s="16">
        <v>39954</v>
      </c>
      <c r="D4663" s="15">
        <v>2009</v>
      </c>
      <c r="E4663" s="15"/>
      <c r="F4663" s="15" t="s">
        <v>961</v>
      </c>
      <c r="G4663" s="17"/>
      <c r="H4663" s="17"/>
      <c r="I4663" s="17"/>
      <c r="J4663" s="17"/>
      <c r="K4663" s="17"/>
      <c r="L4663" s="17">
        <v>240.69</v>
      </c>
      <c r="M4663" s="17">
        <v>240.69</v>
      </c>
      <c r="N4663" s="17">
        <v>240.69</v>
      </c>
    </row>
    <row r="4664" spans="2:14">
      <c r="B4664" s="15" t="s">
        <v>1522</v>
      </c>
      <c r="C4664" s="16">
        <v>39954</v>
      </c>
      <c r="D4664" s="15">
        <v>2009</v>
      </c>
      <c r="E4664" s="15"/>
      <c r="F4664" s="15" t="s">
        <v>962</v>
      </c>
      <c r="G4664" s="17"/>
      <c r="H4664" s="17"/>
      <c r="I4664" s="17"/>
      <c r="J4664" s="17"/>
      <c r="K4664" s="17"/>
      <c r="L4664" s="17">
        <v>0</v>
      </c>
      <c r="M4664" s="17">
        <v>0</v>
      </c>
      <c r="N4664" s="17">
        <v>0</v>
      </c>
    </row>
    <row r="4665" spans="2:14">
      <c r="B4665" s="15" t="s">
        <v>1522</v>
      </c>
      <c r="C4665" s="16">
        <v>39954</v>
      </c>
      <c r="D4665" s="15">
        <v>2009</v>
      </c>
      <c r="E4665" s="15"/>
      <c r="F4665" s="15" t="s">
        <v>963</v>
      </c>
      <c r="G4665" s="17"/>
      <c r="H4665" s="17"/>
      <c r="I4665" s="17"/>
      <c r="J4665" s="17"/>
      <c r="K4665" s="17"/>
      <c r="L4665" s="17">
        <v>240.69</v>
      </c>
      <c r="M4665" s="17">
        <v>240.69</v>
      </c>
      <c r="N4665" s="17">
        <v>240.69</v>
      </c>
    </row>
    <row r="4666" spans="2:14">
      <c r="B4666" s="15" t="s">
        <v>1523</v>
      </c>
      <c r="C4666" s="16">
        <v>39712</v>
      </c>
      <c r="D4666" s="15">
        <v>2008</v>
      </c>
      <c r="E4666" s="15"/>
      <c r="F4666" s="15" t="s">
        <v>961</v>
      </c>
      <c r="G4666" s="17"/>
      <c r="H4666" s="17"/>
      <c r="I4666" s="17"/>
      <c r="J4666" s="17"/>
      <c r="K4666" s="17"/>
      <c r="L4666" s="17">
        <v>1774.89</v>
      </c>
      <c r="M4666" s="17">
        <v>1774.89</v>
      </c>
      <c r="N4666" s="17">
        <v>1774.89</v>
      </c>
    </row>
    <row r="4667" spans="2:14">
      <c r="B4667" s="15" t="s">
        <v>1523</v>
      </c>
      <c r="C4667" s="16">
        <v>39712</v>
      </c>
      <c r="D4667" s="15">
        <v>2008</v>
      </c>
      <c r="E4667" s="15"/>
      <c r="F4667" s="15" t="s">
        <v>962</v>
      </c>
      <c r="G4667" s="17"/>
      <c r="H4667" s="17"/>
      <c r="I4667" s="17"/>
      <c r="J4667" s="17"/>
      <c r="K4667" s="17"/>
      <c r="L4667" s="17">
        <v>0</v>
      </c>
      <c r="M4667" s="17">
        <v>0</v>
      </c>
      <c r="N4667" s="17">
        <v>0</v>
      </c>
    </row>
    <row r="4668" spans="2:14">
      <c r="B4668" s="15" t="s">
        <v>1523</v>
      </c>
      <c r="C4668" s="16">
        <v>39712</v>
      </c>
      <c r="D4668" s="15">
        <v>2008</v>
      </c>
      <c r="E4668" s="15"/>
      <c r="F4668" s="15" t="s">
        <v>963</v>
      </c>
      <c r="G4668" s="17"/>
      <c r="H4668" s="17"/>
      <c r="I4668" s="17"/>
      <c r="J4668" s="17"/>
      <c r="K4668" s="17"/>
      <c r="L4668" s="17">
        <v>1774.89</v>
      </c>
      <c r="M4668" s="17">
        <v>1774.89</v>
      </c>
      <c r="N4668" s="17">
        <v>1774.89</v>
      </c>
    </row>
    <row r="4669" spans="2:14">
      <c r="B4669" s="15" t="s">
        <v>1524</v>
      </c>
      <c r="C4669" s="16">
        <v>39923</v>
      </c>
      <c r="D4669" s="15">
        <v>2009</v>
      </c>
      <c r="E4669" s="15"/>
      <c r="F4669" s="15" t="s">
        <v>961</v>
      </c>
      <c r="G4669" s="17"/>
      <c r="H4669" s="17"/>
      <c r="I4669" s="17"/>
      <c r="J4669" s="17"/>
      <c r="K4669" s="17"/>
      <c r="L4669" s="17">
        <v>0</v>
      </c>
      <c r="M4669" s="17">
        <v>0</v>
      </c>
      <c r="N4669" s="17">
        <v>0</v>
      </c>
    </row>
    <row r="4670" spans="2:14">
      <c r="B4670" s="15" t="s">
        <v>1524</v>
      </c>
      <c r="C4670" s="16">
        <v>39923</v>
      </c>
      <c r="D4670" s="15">
        <v>2009</v>
      </c>
      <c r="E4670" s="15"/>
      <c r="F4670" s="15" t="s">
        <v>962</v>
      </c>
      <c r="G4670" s="17"/>
      <c r="H4670" s="17"/>
      <c r="I4670" s="17"/>
      <c r="J4670" s="17"/>
      <c r="K4670" s="17"/>
      <c r="L4670" s="17">
        <v>237.5</v>
      </c>
      <c r="M4670" s="17">
        <v>0</v>
      </c>
      <c r="N4670" s="17">
        <v>0</v>
      </c>
    </row>
    <row r="4671" spans="2:14">
      <c r="B4671" s="15" t="s">
        <v>1524</v>
      </c>
      <c r="C4671" s="16">
        <v>39923</v>
      </c>
      <c r="D4671" s="15">
        <v>2009</v>
      </c>
      <c r="E4671" s="15"/>
      <c r="F4671" s="15" t="s">
        <v>963</v>
      </c>
      <c r="G4671" s="17"/>
      <c r="H4671" s="17"/>
      <c r="I4671" s="17"/>
      <c r="J4671" s="17"/>
      <c r="K4671" s="17"/>
      <c r="L4671" s="17">
        <v>237.5</v>
      </c>
      <c r="M4671" s="17">
        <v>0</v>
      </c>
      <c r="N4671" s="17">
        <v>0</v>
      </c>
    </row>
    <row r="4672" spans="2:14">
      <c r="B4672" s="15" t="s">
        <v>1525</v>
      </c>
      <c r="C4672" s="16">
        <v>39959</v>
      </c>
      <c r="D4672" s="15">
        <v>2009</v>
      </c>
      <c r="E4672" s="15"/>
      <c r="F4672" s="15" t="s">
        <v>961</v>
      </c>
      <c r="G4672" s="17"/>
      <c r="H4672" s="17"/>
      <c r="I4672" s="17"/>
      <c r="J4672" s="17"/>
      <c r="K4672" s="17"/>
      <c r="L4672" s="17">
        <v>0</v>
      </c>
      <c r="M4672" s="17">
        <v>0</v>
      </c>
      <c r="N4672" s="17">
        <v>0</v>
      </c>
    </row>
    <row r="4673" spans="2:14">
      <c r="B4673" s="15" t="s">
        <v>1525</v>
      </c>
      <c r="C4673" s="16">
        <v>39959</v>
      </c>
      <c r="D4673" s="15">
        <v>2009</v>
      </c>
      <c r="E4673" s="15"/>
      <c r="F4673" s="15" t="s">
        <v>962</v>
      </c>
      <c r="G4673" s="17"/>
      <c r="H4673" s="17"/>
      <c r="I4673" s="17"/>
      <c r="J4673" s="17"/>
      <c r="K4673" s="17"/>
      <c r="L4673" s="17">
        <v>0</v>
      </c>
      <c r="M4673" s="17">
        <v>0</v>
      </c>
      <c r="N4673" s="17">
        <v>0</v>
      </c>
    </row>
    <row r="4674" spans="2:14">
      <c r="B4674" s="15" t="s">
        <v>1525</v>
      </c>
      <c r="C4674" s="16">
        <v>39959</v>
      </c>
      <c r="D4674" s="15">
        <v>2009</v>
      </c>
      <c r="E4674" s="15"/>
      <c r="F4674" s="15" t="s">
        <v>963</v>
      </c>
      <c r="G4674" s="17"/>
      <c r="H4674" s="17"/>
      <c r="I4674" s="17"/>
      <c r="J4674" s="17"/>
      <c r="K4674" s="17"/>
      <c r="L4674" s="17">
        <v>0</v>
      </c>
      <c r="M4674" s="17">
        <v>0</v>
      </c>
      <c r="N4674" s="17">
        <v>0</v>
      </c>
    </row>
    <row r="4675" spans="2:14">
      <c r="B4675" s="15" t="s">
        <v>1526</v>
      </c>
      <c r="C4675" s="16">
        <v>40001</v>
      </c>
      <c r="D4675" s="15">
        <v>2009</v>
      </c>
      <c r="E4675" s="15"/>
      <c r="F4675" s="15" t="s">
        <v>961</v>
      </c>
      <c r="G4675" s="17"/>
      <c r="H4675" s="17"/>
      <c r="I4675" s="17"/>
      <c r="J4675" s="17"/>
      <c r="K4675" s="17"/>
      <c r="L4675" s="17">
        <v>0</v>
      </c>
      <c r="M4675" s="17">
        <v>0</v>
      </c>
      <c r="N4675" s="17">
        <v>0</v>
      </c>
    </row>
    <row r="4676" spans="2:14">
      <c r="B4676" s="15" t="s">
        <v>1526</v>
      </c>
      <c r="C4676" s="16">
        <v>40001</v>
      </c>
      <c r="D4676" s="15">
        <v>2009</v>
      </c>
      <c r="E4676" s="15"/>
      <c r="F4676" s="15" t="s">
        <v>962</v>
      </c>
      <c r="G4676" s="17"/>
      <c r="H4676" s="17"/>
      <c r="I4676" s="17"/>
      <c r="J4676" s="17"/>
      <c r="K4676" s="17"/>
      <c r="L4676" s="17">
        <v>1187.5</v>
      </c>
      <c r="M4676" s="17">
        <v>0</v>
      </c>
      <c r="N4676" s="17">
        <v>0</v>
      </c>
    </row>
    <row r="4677" spans="2:14">
      <c r="B4677" s="15" t="s">
        <v>1526</v>
      </c>
      <c r="C4677" s="16">
        <v>40001</v>
      </c>
      <c r="D4677" s="15">
        <v>2009</v>
      </c>
      <c r="E4677" s="15"/>
      <c r="F4677" s="15" t="s">
        <v>963</v>
      </c>
      <c r="G4677" s="17"/>
      <c r="H4677" s="17"/>
      <c r="I4677" s="17"/>
      <c r="J4677" s="17"/>
      <c r="K4677" s="17"/>
      <c r="L4677" s="17">
        <v>1187.5</v>
      </c>
      <c r="M4677" s="17">
        <v>0</v>
      </c>
      <c r="N4677" s="17">
        <v>0</v>
      </c>
    </row>
    <row r="4678" spans="2:14">
      <c r="B4678" s="15" t="s">
        <v>1527</v>
      </c>
      <c r="C4678" s="16">
        <v>39984</v>
      </c>
      <c r="D4678" s="15">
        <v>2009</v>
      </c>
      <c r="E4678" s="15"/>
      <c r="F4678" s="15" t="s">
        <v>961</v>
      </c>
      <c r="G4678" s="17"/>
      <c r="H4678" s="17"/>
      <c r="I4678" s="17"/>
      <c r="J4678" s="17"/>
      <c r="K4678" s="17"/>
      <c r="L4678" s="17">
        <v>1138.0999999999999</v>
      </c>
      <c r="M4678" s="17">
        <v>1138.0999999999999</v>
      </c>
      <c r="N4678" s="17">
        <v>1138.0999999999999</v>
      </c>
    </row>
    <row r="4679" spans="2:14">
      <c r="B4679" s="15" t="s">
        <v>1527</v>
      </c>
      <c r="C4679" s="16">
        <v>39984</v>
      </c>
      <c r="D4679" s="15">
        <v>2009</v>
      </c>
      <c r="E4679" s="15"/>
      <c r="F4679" s="15" t="s">
        <v>962</v>
      </c>
      <c r="G4679" s="17"/>
      <c r="H4679" s="17"/>
      <c r="I4679" s="17"/>
      <c r="J4679" s="17"/>
      <c r="K4679" s="17"/>
      <c r="L4679" s="17">
        <v>0</v>
      </c>
      <c r="M4679" s="17">
        <v>0</v>
      </c>
      <c r="N4679" s="17">
        <v>0</v>
      </c>
    </row>
    <row r="4680" spans="2:14">
      <c r="B4680" s="15" t="s">
        <v>1527</v>
      </c>
      <c r="C4680" s="16">
        <v>39984</v>
      </c>
      <c r="D4680" s="15">
        <v>2009</v>
      </c>
      <c r="E4680" s="15"/>
      <c r="F4680" s="15" t="s">
        <v>963</v>
      </c>
      <c r="G4680" s="17"/>
      <c r="H4680" s="17"/>
      <c r="I4680" s="17"/>
      <c r="J4680" s="17"/>
      <c r="K4680" s="17"/>
      <c r="L4680" s="17">
        <v>1138.0999999999999</v>
      </c>
      <c r="M4680" s="17">
        <v>1138.0999999999999</v>
      </c>
      <c r="N4680" s="17">
        <v>1138.0999999999999</v>
      </c>
    </row>
    <row r="4681" spans="2:14">
      <c r="B4681" s="15" t="s">
        <v>1528</v>
      </c>
      <c r="C4681" s="16">
        <v>40007</v>
      </c>
      <c r="D4681" s="15">
        <v>2009</v>
      </c>
      <c r="E4681" s="15"/>
      <c r="F4681" s="15" t="s">
        <v>961</v>
      </c>
      <c r="G4681" s="17"/>
      <c r="H4681" s="17"/>
      <c r="I4681" s="17"/>
      <c r="J4681" s="17"/>
      <c r="K4681" s="17"/>
      <c r="L4681" s="17">
        <v>0</v>
      </c>
      <c r="M4681" s="17">
        <v>0</v>
      </c>
      <c r="N4681" s="17">
        <v>0</v>
      </c>
    </row>
    <row r="4682" spans="2:14">
      <c r="B4682" s="15" t="s">
        <v>1528</v>
      </c>
      <c r="C4682" s="16">
        <v>40007</v>
      </c>
      <c r="D4682" s="15">
        <v>2009</v>
      </c>
      <c r="E4682" s="15"/>
      <c r="F4682" s="15" t="s">
        <v>962</v>
      </c>
      <c r="G4682" s="17"/>
      <c r="H4682" s="17"/>
      <c r="I4682" s="17"/>
      <c r="J4682" s="17"/>
      <c r="K4682" s="17"/>
      <c r="L4682" s="17">
        <v>0</v>
      </c>
      <c r="M4682" s="17">
        <v>0</v>
      </c>
      <c r="N4682" s="17">
        <v>0</v>
      </c>
    </row>
    <row r="4683" spans="2:14">
      <c r="B4683" s="15" t="s">
        <v>1528</v>
      </c>
      <c r="C4683" s="16">
        <v>40007</v>
      </c>
      <c r="D4683" s="15">
        <v>2009</v>
      </c>
      <c r="E4683" s="15"/>
      <c r="F4683" s="15" t="s">
        <v>963</v>
      </c>
      <c r="G4683" s="17"/>
      <c r="H4683" s="17"/>
      <c r="I4683" s="17"/>
      <c r="J4683" s="17"/>
      <c r="K4683" s="17"/>
      <c r="L4683" s="17">
        <v>0</v>
      </c>
      <c r="M4683" s="17">
        <v>0</v>
      </c>
      <c r="N4683" s="17">
        <v>0</v>
      </c>
    </row>
    <row r="4684" spans="2:14">
      <c r="B4684" s="15" t="s">
        <v>1529</v>
      </c>
      <c r="C4684" s="16">
        <v>39967</v>
      </c>
      <c r="D4684" s="15">
        <v>2009</v>
      </c>
      <c r="E4684" s="15"/>
      <c r="F4684" s="15" t="s">
        <v>961</v>
      </c>
      <c r="G4684" s="17"/>
      <c r="H4684" s="17"/>
      <c r="I4684" s="17"/>
      <c r="J4684" s="17"/>
      <c r="K4684" s="17"/>
      <c r="L4684" s="17">
        <v>0</v>
      </c>
      <c r="M4684" s="17">
        <v>0</v>
      </c>
      <c r="N4684" s="17">
        <v>0</v>
      </c>
    </row>
    <row r="4685" spans="2:14">
      <c r="B4685" s="15" t="s">
        <v>1529</v>
      </c>
      <c r="C4685" s="16">
        <v>39967</v>
      </c>
      <c r="D4685" s="15">
        <v>2009</v>
      </c>
      <c r="E4685" s="15"/>
      <c r="F4685" s="15" t="s">
        <v>962</v>
      </c>
      <c r="G4685" s="17"/>
      <c r="H4685" s="17"/>
      <c r="I4685" s="17"/>
      <c r="J4685" s="17"/>
      <c r="K4685" s="17"/>
      <c r="L4685" s="17">
        <v>1692.9</v>
      </c>
      <c r="M4685" s="17">
        <v>0</v>
      </c>
      <c r="N4685" s="17">
        <v>0</v>
      </c>
    </row>
    <row r="4686" spans="2:14">
      <c r="B4686" s="15" t="s">
        <v>1529</v>
      </c>
      <c r="C4686" s="16">
        <v>39967</v>
      </c>
      <c r="D4686" s="15">
        <v>2009</v>
      </c>
      <c r="E4686" s="15"/>
      <c r="F4686" s="15" t="s">
        <v>963</v>
      </c>
      <c r="G4686" s="17"/>
      <c r="H4686" s="17"/>
      <c r="I4686" s="17"/>
      <c r="J4686" s="17"/>
      <c r="K4686" s="17"/>
      <c r="L4686" s="17">
        <v>1692.9</v>
      </c>
      <c r="M4686" s="17">
        <v>0</v>
      </c>
      <c r="N4686" s="17">
        <v>0</v>
      </c>
    </row>
    <row r="4687" spans="2:14">
      <c r="B4687" s="15" t="s">
        <v>1530</v>
      </c>
      <c r="C4687" s="16">
        <v>40018</v>
      </c>
      <c r="D4687" s="15">
        <v>2009</v>
      </c>
      <c r="E4687" s="15"/>
      <c r="F4687" s="15" t="s">
        <v>961</v>
      </c>
      <c r="G4687" s="17"/>
      <c r="H4687" s="17"/>
      <c r="I4687" s="17"/>
      <c r="J4687" s="17"/>
      <c r="K4687" s="17"/>
      <c r="L4687" s="17">
        <v>0</v>
      </c>
      <c r="M4687" s="17">
        <v>0</v>
      </c>
      <c r="N4687" s="17">
        <v>0</v>
      </c>
    </row>
    <row r="4688" spans="2:14">
      <c r="B4688" s="15" t="s">
        <v>1530</v>
      </c>
      <c r="C4688" s="16">
        <v>40018</v>
      </c>
      <c r="D4688" s="15">
        <v>2009</v>
      </c>
      <c r="E4688" s="15"/>
      <c r="F4688" s="15" t="s">
        <v>962</v>
      </c>
      <c r="G4688" s="17"/>
      <c r="H4688" s="17"/>
      <c r="I4688" s="17"/>
      <c r="J4688" s="17"/>
      <c r="K4688" s="17"/>
      <c r="L4688" s="17">
        <v>0</v>
      </c>
      <c r="M4688" s="17">
        <v>0</v>
      </c>
      <c r="N4688" s="17">
        <v>0</v>
      </c>
    </row>
    <row r="4689" spans="2:14">
      <c r="B4689" s="15" t="s">
        <v>1530</v>
      </c>
      <c r="C4689" s="16">
        <v>40018</v>
      </c>
      <c r="D4689" s="15">
        <v>2009</v>
      </c>
      <c r="E4689" s="15"/>
      <c r="F4689" s="15" t="s">
        <v>963</v>
      </c>
      <c r="G4689" s="17"/>
      <c r="H4689" s="17"/>
      <c r="I4689" s="17"/>
      <c r="J4689" s="17"/>
      <c r="K4689" s="17"/>
      <c r="L4689" s="17">
        <v>0</v>
      </c>
      <c r="M4689" s="17">
        <v>0</v>
      </c>
      <c r="N4689" s="17">
        <v>0</v>
      </c>
    </row>
    <row r="4690" spans="2:14">
      <c r="B4690" s="15" t="s">
        <v>1531</v>
      </c>
      <c r="C4690" s="16">
        <v>40007</v>
      </c>
      <c r="D4690" s="15">
        <v>2009</v>
      </c>
      <c r="E4690" s="15"/>
      <c r="F4690" s="15" t="s">
        <v>961</v>
      </c>
      <c r="G4690" s="17"/>
      <c r="H4690" s="17"/>
      <c r="I4690" s="17"/>
      <c r="J4690" s="17"/>
      <c r="K4690" s="17"/>
      <c r="L4690" s="17">
        <v>0</v>
      </c>
      <c r="M4690" s="17">
        <v>0</v>
      </c>
      <c r="N4690" s="17">
        <v>0</v>
      </c>
    </row>
    <row r="4691" spans="2:14">
      <c r="B4691" s="15" t="s">
        <v>1531</v>
      </c>
      <c r="C4691" s="16">
        <v>40007</v>
      </c>
      <c r="D4691" s="15">
        <v>2009</v>
      </c>
      <c r="E4691" s="15"/>
      <c r="F4691" s="15" t="s">
        <v>962</v>
      </c>
      <c r="G4691" s="17"/>
      <c r="H4691" s="17"/>
      <c r="I4691" s="17"/>
      <c r="J4691" s="17"/>
      <c r="K4691" s="17"/>
      <c r="L4691" s="17">
        <v>0</v>
      </c>
      <c r="M4691" s="17">
        <v>0</v>
      </c>
      <c r="N4691" s="17">
        <v>0</v>
      </c>
    </row>
    <row r="4692" spans="2:14">
      <c r="B4692" s="15" t="s">
        <v>1531</v>
      </c>
      <c r="C4692" s="16">
        <v>40007</v>
      </c>
      <c r="D4692" s="15">
        <v>2009</v>
      </c>
      <c r="E4692" s="15"/>
      <c r="F4692" s="15" t="s">
        <v>963</v>
      </c>
      <c r="G4692" s="17"/>
      <c r="H4692" s="17"/>
      <c r="I4692" s="17"/>
      <c r="J4692" s="17"/>
      <c r="K4692" s="17"/>
      <c r="L4692" s="17">
        <v>0</v>
      </c>
      <c r="M4692" s="17">
        <v>0</v>
      </c>
      <c r="N4692" s="17">
        <v>0</v>
      </c>
    </row>
    <row r="4693" spans="2:14">
      <c r="B4693" s="15" t="s">
        <v>1532</v>
      </c>
      <c r="C4693" s="16">
        <v>40017</v>
      </c>
      <c r="D4693" s="15">
        <v>2009</v>
      </c>
      <c r="E4693" s="15"/>
      <c r="F4693" s="15" t="s">
        <v>961</v>
      </c>
      <c r="G4693" s="17"/>
      <c r="H4693" s="17"/>
      <c r="I4693" s="17"/>
      <c r="J4693" s="17"/>
      <c r="K4693" s="17"/>
      <c r="L4693" s="17">
        <v>0</v>
      </c>
      <c r="M4693" s="17">
        <v>0</v>
      </c>
      <c r="N4693" s="17">
        <v>0</v>
      </c>
    </row>
    <row r="4694" spans="2:14">
      <c r="B4694" s="15" t="s">
        <v>1532</v>
      </c>
      <c r="C4694" s="16">
        <v>40017</v>
      </c>
      <c r="D4694" s="15">
        <v>2009</v>
      </c>
      <c r="E4694" s="15"/>
      <c r="F4694" s="15" t="s">
        <v>962</v>
      </c>
      <c r="G4694" s="17"/>
      <c r="H4694" s="17"/>
      <c r="I4694" s="17"/>
      <c r="J4694" s="17"/>
      <c r="K4694" s="17"/>
      <c r="L4694" s="17">
        <v>0</v>
      </c>
      <c r="M4694" s="17">
        <v>0</v>
      </c>
      <c r="N4694" s="17">
        <v>0</v>
      </c>
    </row>
    <row r="4695" spans="2:14">
      <c r="B4695" s="15" t="s">
        <v>1532</v>
      </c>
      <c r="C4695" s="16">
        <v>40017</v>
      </c>
      <c r="D4695" s="15">
        <v>2009</v>
      </c>
      <c r="E4695" s="15"/>
      <c r="F4695" s="15" t="s">
        <v>963</v>
      </c>
      <c r="G4695" s="17"/>
      <c r="H4695" s="17"/>
      <c r="I4695" s="17"/>
      <c r="J4695" s="17"/>
      <c r="K4695" s="17"/>
      <c r="L4695" s="17">
        <v>6623.97</v>
      </c>
      <c r="M4695" s="17">
        <v>6623.97</v>
      </c>
      <c r="N4695" s="17">
        <v>6623.97</v>
      </c>
    </row>
    <row r="4696" spans="2:14">
      <c r="B4696" s="15" t="s">
        <v>1533</v>
      </c>
      <c r="C4696" s="16">
        <v>39770</v>
      </c>
      <c r="D4696" s="15">
        <v>2008</v>
      </c>
      <c r="E4696" s="15"/>
      <c r="F4696" s="15" t="s">
        <v>961</v>
      </c>
      <c r="G4696" s="17"/>
      <c r="H4696" s="17"/>
      <c r="I4696" s="17"/>
      <c r="J4696" s="17"/>
      <c r="K4696" s="17"/>
      <c r="L4696" s="17">
        <v>0</v>
      </c>
      <c r="M4696" s="17">
        <v>0</v>
      </c>
      <c r="N4696" s="17">
        <v>0</v>
      </c>
    </row>
    <row r="4697" spans="2:14">
      <c r="B4697" s="15" t="s">
        <v>1533</v>
      </c>
      <c r="C4697" s="16">
        <v>39770</v>
      </c>
      <c r="D4697" s="15">
        <v>2008</v>
      </c>
      <c r="E4697" s="15"/>
      <c r="F4697" s="15" t="s">
        <v>962</v>
      </c>
      <c r="G4697" s="17"/>
      <c r="H4697" s="17"/>
      <c r="I4697" s="17"/>
      <c r="J4697" s="17"/>
      <c r="K4697" s="17"/>
      <c r="L4697" s="17">
        <v>2660</v>
      </c>
      <c r="M4697" s="17">
        <v>2660</v>
      </c>
      <c r="N4697" s="17">
        <v>0</v>
      </c>
    </row>
    <row r="4698" spans="2:14">
      <c r="B4698" s="15" t="s">
        <v>1533</v>
      </c>
      <c r="C4698" s="16">
        <v>39770</v>
      </c>
      <c r="D4698" s="15">
        <v>2008</v>
      </c>
      <c r="E4698" s="15"/>
      <c r="F4698" s="15" t="s">
        <v>963</v>
      </c>
      <c r="G4698" s="17"/>
      <c r="H4698" s="17"/>
      <c r="I4698" s="17"/>
      <c r="J4698" s="17"/>
      <c r="K4698" s="17"/>
      <c r="L4698" s="17">
        <v>2660</v>
      </c>
      <c r="M4698" s="17">
        <v>2660</v>
      </c>
      <c r="N4698" s="17">
        <v>0</v>
      </c>
    </row>
    <row r="4699" spans="2:14">
      <c r="B4699" s="15" t="s">
        <v>1534</v>
      </c>
      <c r="C4699" s="16">
        <v>39979</v>
      </c>
      <c r="D4699" s="15">
        <v>2009</v>
      </c>
      <c r="E4699" s="15"/>
      <c r="F4699" s="15" t="s">
        <v>961</v>
      </c>
      <c r="G4699" s="17"/>
      <c r="H4699" s="17"/>
      <c r="I4699" s="17"/>
      <c r="J4699" s="17"/>
      <c r="K4699" s="17"/>
      <c r="L4699" s="17">
        <v>0</v>
      </c>
      <c r="M4699" s="17">
        <v>0</v>
      </c>
      <c r="N4699" s="17">
        <v>0</v>
      </c>
    </row>
    <row r="4700" spans="2:14">
      <c r="B4700" s="15" t="s">
        <v>1534</v>
      </c>
      <c r="C4700" s="16">
        <v>39979</v>
      </c>
      <c r="D4700" s="15">
        <v>2009</v>
      </c>
      <c r="E4700" s="15"/>
      <c r="F4700" s="15" t="s">
        <v>962</v>
      </c>
      <c r="G4700" s="17"/>
      <c r="H4700" s="17"/>
      <c r="I4700" s="17"/>
      <c r="J4700" s="17"/>
      <c r="K4700" s="17"/>
      <c r="L4700" s="17">
        <v>1425</v>
      </c>
      <c r="M4700" s="17">
        <v>0</v>
      </c>
      <c r="N4700" s="17">
        <v>0</v>
      </c>
    </row>
    <row r="4701" spans="2:14">
      <c r="B4701" s="15" t="s">
        <v>1534</v>
      </c>
      <c r="C4701" s="16">
        <v>39979</v>
      </c>
      <c r="D4701" s="15">
        <v>2009</v>
      </c>
      <c r="E4701" s="15"/>
      <c r="F4701" s="15" t="s">
        <v>963</v>
      </c>
      <c r="G4701" s="17"/>
      <c r="H4701" s="17"/>
      <c r="I4701" s="17"/>
      <c r="J4701" s="17"/>
      <c r="K4701" s="17"/>
      <c r="L4701" s="17">
        <v>1425</v>
      </c>
      <c r="M4701" s="17">
        <v>0</v>
      </c>
      <c r="N4701" s="17">
        <v>0</v>
      </c>
    </row>
    <row r="4702" spans="2:14">
      <c r="B4702" s="15" t="s">
        <v>1535</v>
      </c>
      <c r="C4702" s="16">
        <v>40018</v>
      </c>
      <c r="D4702" s="15">
        <v>2009</v>
      </c>
      <c r="E4702" s="15"/>
      <c r="F4702" s="15" t="s">
        <v>961</v>
      </c>
      <c r="G4702" s="17"/>
      <c r="H4702" s="17"/>
      <c r="I4702" s="17"/>
      <c r="J4702" s="17"/>
      <c r="K4702" s="17"/>
      <c r="L4702" s="17">
        <v>0</v>
      </c>
      <c r="M4702" s="17">
        <v>0</v>
      </c>
      <c r="N4702" s="17">
        <v>0</v>
      </c>
    </row>
    <row r="4703" spans="2:14">
      <c r="B4703" s="15" t="s">
        <v>1535</v>
      </c>
      <c r="C4703" s="16">
        <v>40018</v>
      </c>
      <c r="D4703" s="15">
        <v>2009</v>
      </c>
      <c r="E4703" s="15"/>
      <c r="F4703" s="15" t="s">
        <v>962</v>
      </c>
      <c r="G4703" s="17"/>
      <c r="H4703" s="17"/>
      <c r="I4703" s="17"/>
      <c r="J4703" s="17"/>
      <c r="K4703" s="17"/>
      <c r="L4703" s="17">
        <v>265958.58</v>
      </c>
      <c r="M4703" s="17">
        <v>265958.58</v>
      </c>
      <c r="N4703" s="17">
        <v>4342780.97</v>
      </c>
    </row>
    <row r="4704" spans="2:14">
      <c r="B4704" s="15" t="s">
        <v>1535</v>
      </c>
      <c r="C4704" s="16">
        <v>40018</v>
      </c>
      <c r="D4704" s="15">
        <v>2009</v>
      </c>
      <c r="E4704" s="15"/>
      <c r="F4704" s="15" t="s">
        <v>963</v>
      </c>
      <c r="G4704" s="17"/>
      <c r="H4704" s="17"/>
      <c r="I4704" s="17"/>
      <c r="J4704" s="17"/>
      <c r="K4704" s="17"/>
      <c r="L4704" s="17">
        <v>303623.18</v>
      </c>
      <c r="M4704" s="17">
        <v>604926.06999999995</v>
      </c>
      <c r="N4704" s="17">
        <v>4681748.47</v>
      </c>
    </row>
    <row r="4705" spans="2:14">
      <c r="B4705" s="15" t="s">
        <v>1536</v>
      </c>
      <c r="C4705" s="16">
        <v>39972</v>
      </c>
      <c r="D4705" s="15">
        <v>2009</v>
      </c>
      <c r="E4705" s="15"/>
      <c r="F4705" s="15" t="s">
        <v>961</v>
      </c>
      <c r="G4705" s="17"/>
      <c r="H4705" s="17"/>
      <c r="I4705" s="17"/>
      <c r="J4705" s="17"/>
      <c r="K4705" s="17"/>
      <c r="L4705" s="17">
        <v>2660.93</v>
      </c>
      <c r="M4705" s="17">
        <v>2660.93</v>
      </c>
      <c r="N4705" s="17">
        <v>2660.93</v>
      </c>
    </row>
    <row r="4706" spans="2:14">
      <c r="B4706" s="15" t="s">
        <v>1536</v>
      </c>
      <c r="C4706" s="16">
        <v>39972</v>
      </c>
      <c r="D4706" s="15">
        <v>2009</v>
      </c>
      <c r="E4706" s="15"/>
      <c r="F4706" s="15" t="s">
        <v>962</v>
      </c>
      <c r="G4706" s="17"/>
      <c r="H4706" s="17"/>
      <c r="I4706" s="17"/>
      <c r="J4706" s="17"/>
      <c r="K4706" s="17"/>
      <c r="L4706" s="17">
        <v>0</v>
      </c>
      <c r="M4706" s="17">
        <v>0</v>
      </c>
      <c r="N4706" s="17">
        <v>0</v>
      </c>
    </row>
    <row r="4707" spans="2:14">
      <c r="B4707" s="15" t="s">
        <v>1536</v>
      </c>
      <c r="C4707" s="16">
        <v>39972</v>
      </c>
      <c r="D4707" s="15">
        <v>2009</v>
      </c>
      <c r="E4707" s="15"/>
      <c r="F4707" s="15" t="s">
        <v>963</v>
      </c>
      <c r="G4707" s="17"/>
      <c r="H4707" s="17"/>
      <c r="I4707" s="17"/>
      <c r="J4707" s="17"/>
      <c r="K4707" s="17"/>
      <c r="L4707" s="17">
        <v>2660.93</v>
      </c>
      <c r="M4707" s="17">
        <v>2660.93</v>
      </c>
      <c r="N4707" s="17">
        <v>2660.93</v>
      </c>
    </row>
    <row r="4708" spans="2:14">
      <c r="B4708" s="15" t="s">
        <v>1537</v>
      </c>
      <c r="C4708" s="16">
        <v>40019</v>
      </c>
      <c r="D4708" s="15">
        <v>2009</v>
      </c>
      <c r="E4708" s="15"/>
      <c r="F4708" s="15" t="s">
        <v>961</v>
      </c>
      <c r="G4708" s="17"/>
      <c r="H4708" s="17"/>
      <c r="I4708" s="17"/>
      <c r="J4708" s="17"/>
      <c r="K4708" s="17"/>
      <c r="L4708" s="17">
        <v>1138.0999999999999</v>
      </c>
      <c r="M4708" s="17">
        <v>1138.0999999999999</v>
      </c>
      <c r="N4708" s="17">
        <v>1138.0999999999999</v>
      </c>
    </row>
    <row r="4709" spans="2:14">
      <c r="B4709" s="15" t="s">
        <v>1537</v>
      </c>
      <c r="C4709" s="16">
        <v>40019</v>
      </c>
      <c r="D4709" s="15">
        <v>2009</v>
      </c>
      <c r="E4709" s="15"/>
      <c r="F4709" s="15" t="s">
        <v>962</v>
      </c>
      <c r="G4709" s="17"/>
      <c r="H4709" s="17"/>
      <c r="I4709" s="17"/>
      <c r="J4709" s="17"/>
      <c r="K4709" s="17"/>
      <c r="L4709" s="17">
        <v>0</v>
      </c>
      <c r="M4709" s="17">
        <v>0</v>
      </c>
      <c r="N4709" s="17">
        <v>0</v>
      </c>
    </row>
    <row r="4710" spans="2:14">
      <c r="B4710" s="15" t="s">
        <v>1537</v>
      </c>
      <c r="C4710" s="16">
        <v>40019</v>
      </c>
      <c r="D4710" s="15">
        <v>2009</v>
      </c>
      <c r="E4710" s="15"/>
      <c r="F4710" s="15" t="s">
        <v>963</v>
      </c>
      <c r="G4710" s="17"/>
      <c r="H4710" s="17"/>
      <c r="I4710" s="17"/>
      <c r="J4710" s="17"/>
      <c r="K4710" s="17"/>
      <c r="L4710" s="17">
        <v>1138.0999999999999</v>
      </c>
      <c r="M4710" s="17">
        <v>1138.0999999999999</v>
      </c>
      <c r="N4710" s="17">
        <v>1138.0999999999999</v>
      </c>
    </row>
    <row r="4711" spans="2:14">
      <c r="B4711" s="15" t="s">
        <v>1538</v>
      </c>
      <c r="C4711" s="16">
        <v>39967</v>
      </c>
      <c r="D4711" s="15">
        <v>2009</v>
      </c>
      <c r="E4711" s="15"/>
      <c r="F4711" s="15" t="s">
        <v>961</v>
      </c>
      <c r="G4711" s="17"/>
      <c r="H4711" s="17"/>
      <c r="I4711" s="17"/>
      <c r="J4711" s="17"/>
      <c r="K4711" s="17"/>
      <c r="L4711" s="17">
        <v>1218.81</v>
      </c>
      <c r="M4711" s="17">
        <v>1218.81</v>
      </c>
      <c r="N4711" s="17">
        <v>1218.81</v>
      </c>
    </row>
    <row r="4712" spans="2:14">
      <c r="B4712" s="15" t="s">
        <v>1538</v>
      </c>
      <c r="C4712" s="16">
        <v>39967</v>
      </c>
      <c r="D4712" s="15">
        <v>2009</v>
      </c>
      <c r="E4712" s="15"/>
      <c r="F4712" s="15" t="s">
        <v>962</v>
      </c>
      <c r="G4712" s="17"/>
      <c r="H4712" s="17"/>
      <c r="I4712" s="17"/>
      <c r="J4712" s="17"/>
      <c r="K4712" s="17"/>
      <c r="L4712" s="17">
        <v>0</v>
      </c>
      <c r="M4712" s="17">
        <v>0</v>
      </c>
      <c r="N4712" s="17">
        <v>0</v>
      </c>
    </row>
    <row r="4713" spans="2:14">
      <c r="B4713" s="15" t="s">
        <v>1538</v>
      </c>
      <c r="C4713" s="16">
        <v>39967</v>
      </c>
      <c r="D4713" s="15">
        <v>2009</v>
      </c>
      <c r="E4713" s="15"/>
      <c r="F4713" s="15" t="s">
        <v>963</v>
      </c>
      <c r="G4713" s="17"/>
      <c r="H4713" s="17"/>
      <c r="I4713" s="17"/>
      <c r="J4713" s="17"/>
      <c r="K4713" s="17"/>
      <c r="L4713" s="17">
        <v>1218.81</v>
      </c>
      <c r="M4713" s="17">
        <v>1218.81</v>
      </c>
      <c r="N4713" s="17">
        <v>1218.81</v>
      </c>
    </row>
    <row r="4714" spans="2:14">
      <c r="B4714" s="15" t="s">
        <v>1539</v>
      </c>
      <c r="C4714" s="16">
        <v>40024</v>
      </c>
      <c r="D4714" s="15">
        <v>2009</v>
      </c>
      <c r="E4714" s="15"/>
      <c r="F4714" s="15" t="s">
        <v>961</v>
      </c>
      <c r="G4714" s="17"/>
      <c r="H4714" s="17"/>
      <c r="I4714" s="17"/>
      <c r="J4714" s="17"/>
      <c r="K4714" s="17"/>
      <c r="L4714" s="17">
        <v>0</v>
      </c>
      <c r="M4714" s="17">
        <v>0</v>
      </c>
      <c r="N4714" s="17">
        <v>0</v>
      </c>
    </row>
    <row r="4715" spans="2:14">
      <c r="B4715" s="15" t="s">
        <v>1539</v>
      </c>
      <c r="C4715" s="16">
        <v>40024</v>
      </c>
      <c r="D4715" s="15">
        <v>2009</v>
      </c>
      <c r="E4715" s="15"/>
      <c r="F4715" s="15" t="s">
        <v>962</v>
      </c>
      <c r="G4715" s="17"/>
      <c r="H4715" s="17"/>
      <c r="I4715" s="17"/>
      <c r="J4715" s="17"/>
      <c r="K4715" s="17"/>
      <c r="L4715" s="17">
        <v>0</v>
      </c>
      <c r="M4715" s="17">
        <v>0</v>
      </c>
      <c r="N4715" s="17">
        <v>0</v>
      </c>
    </row>
    <row r="4716" spans="2:14">
      <c r="B4716" s="15" t="s">
        <v>1539</v>
      </c>
      <c r="C4716" s="16">
        <v>40024</v>
      </c>
      <c r="D4716" s="15">
        <v>2009</v>
      </c>
      <c r="E4716" s="15"/>
      <c r="F4716" s="15" t="s">
        <v>963</v>
      </c>
      <c r="G4716" s="17"/>
      <c r="H4716" s="17"/>
      <c r="I4716" s="17"/>
      <c r="J4716" s="17"/>
      <c r="K4716" s="17"/>
      <c r="L4716" s="17">
        <v>7432.28</v>
      </c>
      <c r="M4716" s="17">
        <v>7432.28</v>
      </c>
      <c r="N4716" s="17">
        <v>7432.28</v>
      </c>
    </row>
    <row r="4717" spans="2:14">
      <c r="B4717" s="15" t="s">
        <v>1540</v>
      </c>
      <c r="C4717" s="16">
        <v>39706</v>
      </c>
      <c r="D4717" s="15">
        <v>2008</v>
      </c>
      <c r="E4717" s="15"/>
      <c r="F4717" s="15" t="s">
        <v>961</v>
      </c>
      <c r="G4717" s="17"/>
      <c r="H4717" s="17"/>
      <c r="I4717" s="17"/>
      <c r="J4717" s="17"/>
      <c r="K4717" s="17"/>
      <c r="L4717" s="17">
        <v>0</v>
      </c>
      <c r="M4717" s="17">
        <v>0</v>
      </c>
      <c r="N4717" s="17">
        <v>0</v>
      </c>
    </row>
    <row r="4718" spans="2:14">
      <c r="B4718" s="15" t="s">
        <v>1540</v>
      </c>
      <c r="C4718" s="16">
        <v>39706</v>
      </c>
      <c r="D4718" s="15">
        <v>2008</v>
      </c>
      <c r="E4718" s="15"/>
      <c r="F4718" s="15" t="s">
        <v>962</v>
      </c>
      <c r="G4718" s="17"/>
      <c r="H4718" s="17"/>
      <c r="I4718" s="17"/>
      <c r="J4718" s="17"/>
      <c r="K4718" s="17"/>
      <c r="L4718" s="17">
        <v>0</v>
      </c>
      <c r="M4718" s="17">
        <v>0</v>
      </c>
      <c r="N4718" s="17">
        <v>0</v>
      </c>
    </row>
    <row r="4719" spans="2:14">
      <c r="B4719" s="15" t="s">
        <v>1540</v>
      </c>
      <c r="C4719" s="16">
        <v>39706</v>
      </c>
      <c r="D4719" s="15">
        <v>2008</v>
      </c>
      <c r="E4719" s="15"/>
      <c r="F4719" s="15" t="s">
        <v>963</v>
      </c>
      <c r="G4719" s="17"/>
      <c r="H4719" s="17"/>
      <c r="I4719" s="17"/>
      <c r="J4719" s="17"/>
      <c r="K4719" s="17"/>
      <c r="L4719" s="17">
        <v>0</v>
      </c>
      <c r="M4719" s="17">
        <v>0</v>
      </c>
      <c r="N4719" s="17">
        <v>0</v>
      </c>
    </row>
    <row r="4720" spans="2:14">
      <c r="B4720" s="15" t="s">
        <v>1541</v>
      </c>
      <c r="C4720" s="16">
        <v>39811</v>
      </c>
      <c r="D4720" s="15">
        <v>2008</v>
      </c>
      <c r="E4720" s="15"/>
      <c r="F4720" s="15" t="s">
        <v>961</v>
      </c>
      <c r="G4720" s="17"/>
      <c r="H4720" s="17"/>
      <c r="I4720" s="17"/>
      <c r="J4720" s="17"/>
      <c r="K4720" s="17">
        <v>0</v>
      </c>
      <c r="L4720" s="17">
        <v>1505.99</v>
      </c>
      <c r="M4720" s="17">
        <v>1505.99</v>
      </c>
      <c r="N4720" s="17">
        <v>1505.99</v>
      </c>
    </row>
    <row r="4721" spans="2:14">
      <c r="B4721" s="15" t="s">
        <v>1541</v>
      </c>
      <c r="C4721" s="16">
        <v>39811</v>
      </c>
      <c r="D4721" s="15">
        <v>2008</v>
      </c>
      <c r="E4721" s="15"/>
      <c r="F4721" s="15" t="s">
        <v>962</v>
      </c>
      <c r="G4721" s="17"/>
      <c r="H4721" s="17"/>
      <c r="I4721" s="17"/>
      <c r="J4721" s="17"/>
      <c r="K4721" s="17">
        <v>0</v>
      </c>
      <c r="L4721" s="17">
        <v>0</v>
      </c>
      <c r="M4721" s="17">
        <v>0</v>
      </c>
      <c r="N4721" s="17">
        <v>0</v>
      </c>
    </row>
    <row r="4722" spans="2:14">
      <c r="B4722" s="15" t="s">
        <v>1541</v>
      </c>
      <c r="C4722" s="16">
        <v>39811</v>
      </c>
      <c r="D4722" s="15">
        <v>2008</v>
      </c>
      <c r="E4722" s="15"/>
      <c r="F4722" s="15" t="s">
        <v>963</v>
      </c>
      <c r="G4722" s="17"/>
      <c r="H4722" s="17"/>
      <c r="I4722" s="17"/>
      <c r="J4722" s="17"/>
      <c r="K4722" s="17">
        <v>0</v>
      </c>
      <c r="L4722" s="17">
        <v>1505.99</v>
      </c>
      <c r="M4722" s="17">
        <v>1505.99</v>
      </c>
      <c r="N4722" s="17">
        <v>1505.99</v>
      </c>
    </row>
    <row r="4723" spans="2:14">
      <c r="B4723" s="15" t="s">
        <v>1542</v>
      </c>
      <c r="C4723" s="16">
        <v>40003</v>
      </c>
      <c r="D4723" s="15">
        <v>2009</v>
      </c>
      <c r="E4723" s="15"/>
      <c r="F4723" s="15" t="s">
        <v>961</v>
      </c>
      <c r="G4723" s="17"/>
      <c r="H4723" s="17"/>
      <c r="I4723" s="17"/>
      <c r="J4723" s="17"/>
      <c r="K4723" s="17"/>
      <c r="L4723" s="17">
        <v>1740.68</v>
      </c>
      <c r="M4723" s="17">
        <v>1740.68</v>
      </c>
      <c r="N4723" s="17">
        <v>1740.68</v>
      </c>
    </row>
    <row r="4724" spans="2:14">
      <c r="B4724" s="15" t="s">
        <v>1542</v>
      </c>
      <c r="C4724" s="16">
        <v>40003</v>
      </c>
      <c r="D4724" s="15">
        <v>2009</v>
      </c>
      <c r="E4724" s="15"/>
      <c r="F4724" s="15" t="s">
        <v>962</v>
      </c>
      <c r="G4724" s="17"/>
      <c r="H4724" s="17"/>
      <c r="I4724" s="17"/>
      <c r="J4724" s="17"/>
      <c r="K4724" s="17"/>
      <c r="L4724" s="17">
        <v>0</v>
      </c>
      <c r="M4724" s="17">
        <v>0</v>
      </c>
      <c r="N4724" s="17">
        <v>0</v>
      </c>
    </row>
    <row r="4725" spans="2:14">
      <c r="B4725" s="15" t="s">
        <v>1542</v>
      </c>
      <c r="C4725" s="16">
        <v>40003</v>
      </c>
      <c r="D4725" s="15">
        <v>2009</v>
      </c>
      <c r="E4725" s="15"/>
      <c r="F4725" s="15" t="s">
        <v>963</v>
      </c>
      <c r="G4725" s="17"/>
      <c r="H4725" s="17"/>
      <c r="I4725" s="17"/>
      <c r="J4725" s="17"/>
      <c r="K4725" s="17"/>
      <c r="L4725" s="17">
        <v>1740.68</v>
      </c>
      <c r="M4725" s="17">
        <v>1740.68</v>
      </c>
      <c r="N4725" s="17">
        <v>1740.68</v>
      </c>
    </row>
    <row r="4726" spans="2:14">
      <c r="B4726" s="15" t="s">
        <v>1543</v>
      </c>
      <c r="C4726" s="16">
        <v>39965</v>
      </c>
      <c r="D4726" s="15">
        <v>2009</v>
      </c>
      <c r="E4726" s="15"/>
      <c r="F4726" s="15" t="s">
        <v>961</v>
      </c>
      <c r="G4726" s="17"/>
      <c r="H4726" s="17"/>
      <c r="I4726" s="17"/>
      <c r="J4726" s="17"/>
      <c r="K4726" s="17"/>
      <c r="L4726" s="17">
        <v>0</v>
      </c>
      <c r="M4726" s="17">
        <v>0</v>
      </c>
      <c r="N4726" s="17">
        <v>0</v>
      </c>
    </row>
    <row r="4727" spans="2:14">
      <c r="B4727" s="15" t="s">
        <v>1543</v>
      </c>
      <c r="C4727" s="16">
        <v>39965</v>
      </c>
      <c r="D4727" s="15">
        <v>2009</v>
      </c>
      <c r="E4727" s="15"/>
      <c r="F4727" s="15" t="s">
        <v>962</v>
      </c>
      <c r="G4727" s="17"/>
      <c r="H4727" s="17"/>
      <c r="I4727" s="17"/>
      <c r="J4727" s="17"/>
      <c r="K4727" s="17"/>
      <c r="L4727" s="17">
        <v>1092.5</v>
      </c>
      <c r="M4727" s="17">
        <v>0</v>
      </c>
      <c r="N4727" s="17">
        <v>0</v>
      </c>
    </row>
    <row r="4728" spans="2:14">
      <c r="B4728" s="15" t="s">
        <v>1543</v>
      </c>
      <c r="C4728" s="16">
        <v>39965</v>
      </c>
      <c r="D4728" s="15">
        <v>2009</v>
      </c>
      <c r="E4728" s="15"/>
      <c r="F4728" s="15" t="s">
        <v>963</v>
      </c>
      <c r="G4728" s="17"/>
      <c r="H4728" s="17"/>
      <c r="I4728" s="17"/>
      <c r="J4728" s="17"/>
      <c r="K4728" s="17"/>
      <c r="L4728" s="17">
        <v>1092.5</v>
      </c>
      <c r="M4728" s="17">
        <v>0</v>
      </c>
      <c r="N4728" s="17">
        <v>0</v>
      </c>
    </row>
    <row r="4729" spans="2:14">
      <c r="B4729" s="15" t="s">
        <v>1544</v>
      </c>
      <c r="C4729" s="16">
        <v>39959</v>
      </c>
      <c r="D4729" s="15">
        <v>2009</v>
      </c>
      <c r="E4729" s="15"/>
      <c r="F4729" s="15" t="s">
        <v>961</v>
      </c>
      <c r="G4729" s="17"/>
      <c r="H4729" s="17"/>
      <c r="I4729" s="17"/>
      <c r="J4729" s="17"/>
      <c r="K4729" s="17"/>
      <c r="L4729" s="17">
        <v>0</v>
      </c>
      <c r="M4729" s="17">
        <v>0</v>
      </c>
      <c r="N4729" s="17">
        <v>0</v>
      </c>
    </row>
    <row r="4730" spans="2:14">
      <c r="B4730" s="15" t="s">
        <v>1544</v>
      </c>
      <c r="C4730" s="16">
        <v>39959</v>
      </c>
      <c r="D4730" s="15">
        <v>2009</v>
      </c>
      <c r="E4730" s="15"/>
      <c r="F4730" s="15" t="s">
        <v>962</v>
      </c>
      <c r="G4730" s="17"/>
      <c r="H4730" s="17"/>
      <c r="I4730" s="17"/>
      <c r="J4730" s="17"/>
      <c r="K4730" s="17"/>
      <c r="L4730" s="17">
        <v>0</v>
      </c>
      <c r="M4730" s="17">
        <v>0</v>
      </c>
      <c r="N4730" s="17">
        <v>0</v>
      </c>
    </row>
    <row r="4731" spans="2:14">
      <c r="B4731" s="15" t="s">
        <v>1544</v>
      </c>
      <c r="C4731" s="16">
        <v>39959</v>
      </c>
      <c r="D4731" s="15">
        <v>2009</v>
      </c>
      <c r="E4731" s="15"/>
      <c r="F4731" s="15" t="s">
        <v>963</v>
      </c>
      <c r="G4731" s="17"/>
      <c r="H4731" s="17"/>
      <c r="I4731" s="17"/>
      <c r="J4731" s="17"/>
      <c r="K4731" s="17"/>
      <c r="L4731" s="17">
        <v>0</v>
      </c>
      <c r="M4731" s="17">
        <v>0</v>
      </c>
      <c r="N4731" s="17">
        <v>0</v>
      </c>
    </row>
    <row r="4732" spans="2:14">
      <c r="B4732" s="15" t="s">
        <v>1545</v>
      </c>
      <c r="C4732" s="16">
        <v>39880</v>
      </c>
      <c r="D4732" s="15">
        <v>2009</v>
      </c>
      <c r="E4732" s="15"/>
      <c r="F4732" s="15" t="s">
        <v>961</v>
      </c>
      <c r="G4732" s="17"/>
      <c r="H4732" s="17"/>
      <c r="I4732" s="17"/>
      <c r="J4732" s="17"/>
      <c r="K4732" s="17"/>
      <c r="L4732" s="17">
        <v>1535.3</v>
      </c>
      <c r="M4732" s="17">
        <v>1535.3</v>
      </c>
      <c r="N4732" s="17">
        <v>1535.3</v>
      </c>
    </row>
    <row r="4733" spans="2:14">
      <c r="B4733" s="15" t="s">
        <v>1545</v>
      </c>
      <c r="C4733" s="16">
        <v>39880</v>
      </c>
      <c r="D4733" s="15">
        <v>2009</v>
      </c>
      <c r="E4733" s="15"/>
      <c r="F4733" s="15" t="s">
        <v>962</v>
      </c>
      <c r="G4733" s="17"/>
      <c r="H4733" s="17"/>
      <c r="I4733" s="17"/>
      <c r="J4733" s="17"/>
      <c r="K4733" s="17"/>
      <c r="L4733" s="17">
        <v>0</v>
      </c>
      <c r="M4733" s="17">
        <v>0</v>
      </c>
      <c r="N4733" s="17">
        <v>0</v>
      </c>
    </row>
    <row r="4734" spans="2:14">
      <c r="B4734" s="15" t="s">
        <v>1545</v>
      </c>
      <c r="C4734" s="16">
        <v>39880</v>
      </c>
      <c r="D4734" s="15">
        <v>2009</v>
      </c>
      <c r="E4734" s="15"/>
      <c r="F4734" s="15" t="s">
        <v>963</v>
      </c>
      <c r="G4734" s="17"/>
      <c r="H4734" s="17"/>
      <c r="I4734" s="17"/>
      <c r="J4734" s="17"/>
      <c r="K4734" s="17"/>
      <c r="L4734" s="17">
        <v>1535.3</v>
      </c>
      <c r="M4734" s="17">
        <v>1535.3</v>
      </c>
      <c r="N4734" s="17">
        <v>1535.3</v>
      </c>
    </row>
    <row r="4735" spans="2:14">
      <c r="B4735" s="15" t="s">
        <v>1546</v>
      </c>
      <c r="C4735" s="16">
        <v>39811</v>
      </c>
      <c r="D4735" s="15">
        <v>2008</v>
      </c>
      <c r="E4735" s="15"/>
      <c r="F4735" s="15" t="s">
        <v>961</v>
      </c>
      <c r="G4735" s="17"/>
      <c r="H4735" s="17"/>
      <c r="I4735" s="17"/>
      <c r="J4735" s="17"/>
      <c r="K4735" s="17">
        <v>0</v>
      </c>
      <c r="L4735" s="17">
        <v>678.3</v>
      </c>
      <c r="M4735" s="17">
        <v>678.3</v>
      </c>
      <c r="N4735" s="17">
        <v>678.3</v>
      </c>
    </row>
    <row r="4736" spans="2:14">
      <c r="B4736" s="15" t="s">
        <v>1546</v>
      </c>
      <c r="C4736" s="16">
        <v>39811</v>
      </c>
      <c r="D4736" s="15">
        <v>2008</v>
      </c>
      <c r="E4736" s="15"/>
      <c r="F4736" s="15" t="s">
        <v>962</v>
      </c>
      <c r="G4736" s="17"/>
      <c r="H4736" s="17"/>
      <c r="I4736" s="17"/>
      <c r="J4736" s="17"/>
      <c r="K4736" s="17">
        <v>0</v>
      </c>
      <c r="L4736" s="17">
        <v>0</v>
      </c>
      <c r="M4736" s="17">
        <v>0</v>
      </c>
      <c r="N4736" s="17">
        <v>0</v>
      </c>
    </row>
    <row r="4737" spans="2:14">
      <c r="B4737" s="15" t="s">
        <v>1546</v>
      </c>
      <c r="C4737" s="16">
        <v>39811</v>
      </c>
      <c r="D4737" s="15">
        <v>2008</v>
      </c>
      <c r="E4737" s="15"/>
      <c r="F4737" s="15" t="s">
        <v>963</v>
      </c>
      <c r="G4737" s="17"/>
      <c r="H4737" s="17"/>
      <c r="I4737" s="17"/>
      <c r="J4737" s="17"/>
      <c r="K4737" s="17">
        <v>0</v>
      </c>
      <c r="L4737" s="17">
        <v>678.3</v>
      </c>
      <c r="M4737" s="17">
        <v>678.3</v>
      </c>
      <c r="N4737" s="17">
        <v>678.3</v>
      </c>
    </row>
    <row r="4738" spans="2:14">
      <c r="B4738" s="15" t="s">
        <v>1547</v>
      </c>
      <c r="C4738" s="16">
        <v>40027</v>
      </c>
      <c r="D4738" s="15">
        <v>2009</v>
      </c>
      <c r="E4738" s="15"/>
      <c r="F4738" s="15" t="s">
        <v>961</v>
      </c>
      <c r="G4738" s="17"/>
      <c r="H4738" s="17"/>
      <c r="I4738" s="17"/>
      <c r="J4738" s="17"/>
      <c r="K4738" s="17"/>
      <c r="L4738" s="17">
        <v>1099.23</v>
      </c>
      <c r="M4738" s="17">
        <v>1099.23</v>
      </c>
      <c r="N4738" s="17">
        <v>1099.23</v>
      </c>
    </row>
    <row r="4739" spans="2:14">
      <c r="B4739" s="15" t="s">
        <v>1547</v>
      </c>
      <c r="C4739" s="16">
        <v>40027</v>
      </c>
      <c r="D4739" s="15">
        <v>2009</v>
      </c>
      <c r="E4739" s="15"/>
      <c r="F4739" s="15" t="s">
        <v>962</v>
      </c>
      <c r="G4739" s="17"/>
      <c r="H4739" s="17"/>
      <c r="I4739" s="17"/>
      <c r="J4739" s="17"/>
      <c r="K4739" s="17"/>
      <c r="L4739" s="17">
        <v>0</v>
      </c>
      <c r="M4739" s="17">
        <v>0</v>
      </c>
      <c r="N4739" s="17">
        <v>0</v>
      </c>
    </row>
    <row r="4740" spans="2:14">
      <c r="B4740" s="15" t="s">
        <v>1547</v>
      </c>
      <c r="C4740" s="16">
        <v>40027</v>
      </c>
      <c r="D4740" s="15">
        <v>2009</v>
      </c>
      <c r="E4740" s="15"/>
      <c r="F4740" s="15" t="s">
        <v>963</v>
      </c>
      <c r="G4740" s="17"/>
      <c r="H4740" s="17"/>
      <c r="I4740" s="17"/>
      <c r="J4740" s="17"/>
      <c r="K4740" s="17"/>
      <c r="L4740" s="17">
        <v>1099.23</v>
      </c>
      <c r="M4740" s="17">
        <v>1099.23</v>
      </c>
      <c r="N4740" s="17">
        <v>1099.23</v>
      </c>
    </row>
    <row r="4741" spans="2:14">
      <c r="B4741" s="15" t="s">
        <v>1548</v>
      </c>
      <c r="C4741" s="16">
        <v>39327</v>
      </c>
      <c r="D4741" s="15">
        <v>2007</v>
      </c>
      <c r="E4741" s="15"/>
      <c r="F4741" s="15" t="s">
        <v>961</v>
      </c>
      <c r="G4741" s="17"/>
      <c r="H4741" s="17"/>
      <c r="I4741" s="17"/>
      <c r="J4741" s="17"/>
      <c r="K4741" s="17"/>
      <c r="L4741" s="17">
        <v>0</v>
      </c>
      <c r="M4741" s="17">
        <v>0</v>
      </c>
      <c r="N4741" s="17">
        <v>0</v>
      </c>
    </row>
    <row r="4742" spans="2:14">
      <c r="B4742" s="15" t="s">
        <v>1548</v>
      </c>
      <c r="C4742" s="16">
        <v>39327</v>
      </c>
      <c r="D4742" s="15">
        <v>2007</v>
      </c>
      <c r="E4742" s="15"/>
      <c r="F4742" s="15" t="s">
        <v>962</v>
      </c>
      <c r="G4742" s="17"/>
      <c r="H4742" s="17"/>
      <c r="I4742" s="17"/>
      <c r="J4742" s="17"/>
      <c r="K4742" s="17"/>
      <c r="L4742" s="17">
        <v>0</v>
      </c>
      <c r="M4742" s="17">
        <v>0</v>
      </c>
      <c r="N4742" s="17">
        <v>0</v>
      </c>
    </row>
    <row r="4743" spans="2:14">
      <c r="B4743" s="15" t="s">
        <v>1548</v>
      </c>
      <c r="C4743" s="16">
        <v>39327</v>
      </c>
      <c r="D4743" s="15">
        <v>2007</v>
      </c>
      <c r="E4743" s="15"/>
      <c r="F4743" s="15" t="s">
        <v>963</v>
      </c>
      <c r="G4743" s="17"/>
      <c r="H4743" s="17"/>
      <c r="I4743" s="17"/>
      <c r="J4743" s="17"/>
      <c r="K4743" s="17"/>
      <c r="L4743" s="17">
        <v>0</v>
      </c>
      <c r="M4743" s="17">
        <v>0</v>
      </c>
      <c r="N4743" s="17">
        <v>0</v>
      </c>
    </row>
    <row r="4744" spans="2:14">
      <c r="B4744" s="15" t="s">
        <v>1549</v>
      </c>
      <c r="C4744" s="16">
        <v>40031</v>
      </c>
      <c r="D4744" s="15">
        <v>2009</v>
      </c>
      <c r="E4744" s="15"/>
      <c r="F4744" s="15" t="s">
        <v>961</v>
      </c>
      <c r="G4744" s="17"/>
      <c r="H4744" s="17"/>
      <c r="I4744" s="17"/>
      <c r="J4744" s="17"/>
      <c r="K4744" s="17"/>
      <c r="L4744" s="17">
        <v>0</v>
      </c>
      <c r="M4744" s="17">
        <v>0</v>
      </c>
      <c r="N4744" s="17">
        <v>0</v>
      </c>
    </row>
    <row r="4745" spans="2:14">
      <c r="B4745" s="15" t="s">
        <v>1549</v>
      </c>
      <c r="C4745" s="16">
        <v>40031</v>
      </c>
      <c r="D4745" s="15">
        <v>2009</v>
      </c>
      <c r="E4745" s="15"/>
      <c r="F4745" s="15" t="s">
        <v>962</v>
      </c>
      <c r="G4745" s="17"/>
      <c r="H4745" s="17"/>
      <c r="I4745" s="17"/>
      <c r="J4745" s="17"/>
      <c r="K4745" s="17"/>
      <c r="L4745" s="17">
        <v>0</v>
      </c>
      <c r="M4745" s="17">
        <v>0</v>
      </c>
      <c r="N4745" s="17">
        <v>0</v>
      </c>
    </row>
    <row r="4746" spans="2:14">
      <c r="B4746" s="15" t="s">
        <v>1549</v>
      </c>
      <c r="C4746" s="16">
        <v>40031</v>
      </c>
      <c r="D4746" s="15">
        <v>2009</v>
      </c>
      <c r="E4746" s="15"/>
      <c r="F4746" s="15" t="s">
        <v>963</v>
      </c>
      <c r="G4746" s="17"/>
      <c r="H4746" s="17"/>
      <c r="I4746" s="17"/>
      <c r="J4746" s="17"/>
      <c r="K4746" s="17"/>
      <c r="L4746" s="17">
        <v>7042.66</v>
      </c>
      <c r="M4746" s="17">
        <v>7042.66</v>
      </c>
      <c r="N4746" s="17">
        <v>7042.66</v>
      </c>
    </row>
    <row r="4747" spans="2:14">
      <c r="B4747" s="15" t="s">
        <v>1550</v>
      </c>
      <c r="C4747" s="16">
        <v>39971</v>
      </c>
      <c r="D4747" s="15">
        <v>2009</v>
      </c>
      <c r="E4747" s="15"/>
      <c r="F4747" s="15" t="s">
        <v>961</v>
      </c>
      <c r="G4747" s="17"/>
      <c r="H4747" s="17"/>
      <c r="I4747" s="17"/>
      <c r="J4747" s="17"/>
      <c r="K4747" s="17"/>
      <c r="L4747" s="17">
        <v>0</v>
      </c>
      <c r="M4747" s="17">
        <v>0</v>
      </c>
      <c r="N4747" s="17">
        <v>0</v>
      </c>
    </row>
    <row r="4748" spans="2:14">
      <c r="B4748" s="15" t="s">
        <v>1550</v>
      </c>
      <c r="C4748" s="16">
        <v>39971</v>
      </c>
      <c r="D4748" s="15">
        <v>2009</v>
      </c>
      <c r="E4748" s="15"/>
      <c r="F4748" s="15" t="s">
        <v>962</v>
      </c>
      <c r="G4748" s="17"/>
      <c r="H4748" s="17"/>
      <c r="I4748" s="17"/>
      <c r="J4748" s="17"/>
      <c r="K4748" s="17"/>
      <c r="L4748" s="17">
        <v>0</v>
      </c>
      <c r="M4748" s="17">
        <v>0</v>
      </c>
      <c r="N4748" s="17">
        <v>0</v>
      </c>
    </row>
    <row r="4749" spans="2:14">
      <c r="B4749" s="15" t="s">
        <v>1550</v>
      </c>
      <c r="C4749" s="16">
        <v>39971</v>
      </c>
      <c r="D4749" s="15">
        <v>2009</v>
      </c>
      <c r="E4749" s="15"/>
      <c r="F4749" s="15" t="s">
        <v>963</v>
      </c>
      <c r="G4749" s="17"/>
      <c r="H4749" s="17"/>
      <c r="I4749" s="17"/>
      <c r="J4749" s="17"/>
      <c r="K4749" s="17"/>
      <c r="L4749" s="17">
        <v>0</v>
      </c>
      <c r="M4749" s="17">
        <v>0</v>
      </c>
      <c r="N4749" s="17">
        <v>0</v>
      </c>
    </row>
    <row r="4750" spans="2:14">
      <c r="B4750" s="15" t="s">
        <v>1551</v>
      </c>
      <c r="C4750" s="16">
        <v>39946</v>
      </c>
      <c r="D4750" s="15">
        <v>2009</v>
      </c>
      <c r="E4750" s="15"/>
      <c r="F4750" s="15" t="s">
        <v>961</v>
      </c>
      <c r="G4750" s="17"/>
      <c r="H4750" s="17"/>
      <c r="I4750" s="17"/>
      <c r="J4750" s="17"/>
      <c r="K4750" s="17"/>
      <c r="L4750" s="17">
        <v>0</v>
      </c>
      <c r="M4750" s="17">
        <v>0</v>
      </c>
      <c r="N4750" s="17">
        <v>0</v>
      </c>
    </row>
    <row r="4751" spans="2:14">
      <c r="B4751" s="15" t="s">
        <v>1551</v>
      </c>
      <c r="C4751" s="16">
        <v>39946</v>
      </c>
      <c r="D4751" s="15">
        <v>2009</v>
      </c>
      <c r="E4751" s="15"/>
      <c r="F4751" s="15" t="s">
        <v>962</v>
      </c>
      <c r="G4751" s="17"/>
      <c r="H4751" s="17"/>
      <c r="I4751" s="17"/>
      <c r="J4751" s="17"/>
      <c r="K4751" s="17"/>
      <c r="L4751" s="17">
        <v>0</v>
      </c>
      <c r="M4751" s="17">
        <v>0</v>
      </c>
      <c r="N4751" s="17">
        <v>0</v>
      </c>
    </row>
    <row r="4752" spans="2:14">
      <c r="B4752" s="15" t="s">
        <v>1551</v>
      </c>
      <c r="C4752" s="16">
        <v>39946</v>
      </c>
      <c r="D4752" s="15">
        <v>2009</v>
      </c>
      <c r="E4752" s="15"/>
      <c r="F4752" s="15" t="s">
        <v>963</v>
      </c>
      <c r="G4752" s="17"/>
      <c r="H4752" s="17"/>
      <c r="I4752" s="17"/>
      <c r="J4752" s="17"/>
      <c r="K4752" s="17"/>
      <c r="L4752" s="17">
        <v>0</v>
      </c>
      <c r="M4752" s="17">
        <v>0</v>
      </c>
      <c r="N4752" s="17">
        <v>0</v>
      </c>
    </row>
    <row r="4753" spans="2:14">
      <c r="B4753" s="15" t="s">
        <v>1552</v>
      </c>
      <c r="C4753" s="16">
        <v>40031</v>
      </c>
      <c r="D4753" s="15">
        <v>2009</v>
      </c>
      <c r="E4753" s="15"/>
      <c r="F4753" s="15" t="s">
        <v>961</v>
      </c>
      <c r="G4753" s="17"/>
      <c r="H4753" s="17"/>
      <c r="I4753" s="17"/>
      <c r="J4753" s="17"/>
      <c r="K4753" s="17"/>
      <c r="L4753" s="17">
        <v>4480.1099999999997</v>
      </c>
      <c r="M4753" s="17">
        <v>4480.1099999999997</v>
      </c>
      <c r="N4753" s="17">
        <v>4480.1099999999997</v>
      </c>
    </row>
    <row r="4754" spans="2:14">
      <c r="B4754" s="15" t="s">
        <v>1552</v>
      </c>
      <c r="C4754" s="16">
        <v>40031</v>
      </c>
      <c r="D4754" s="15">
        <v>2009</v>
      </c>
      <c r="E4754" s="15"/>
      <c r="F4754" s="15" t="s">
        <v>962</v>
      </c>
      <c r="G4754" s="17"/>
      <c r="H4754" s="17"/>
      <c r="I4754" s="17"/>
      <c r="J4754" s="17"/>
      <c r="K4754" s="17"/>
      <c r="L4754" s="17">
        <v>0</v>
      </c>
      <c r="M4754" s="17">
        <v>0</v>
      </c>
      <c r="N4754" s="17">
        <v>0</v>
      </c>
    </row>
    <row r="4755" spans="2:14">
      <c r="B4755" s="15" t="s">
        <v>1552</v>
      </c>
      <c r="C4755" s="16">
        <v>40031</v>
      </c>
      <c r="D4755" s="15">
        <v>2009</v>
      </c>
      <c r="E4755" s="15"/>
      <c r="F4755" s="15" t="s">
        <v>963</v>
      </c>
      <c r="G4755" s="17"/>
      <c r="H4755" s="17"/>
      <c r="I4755" s="17"/>
      <c r="J4755" s="17"/>
      <c r="K4755" s="17"/>
      <c r="L4755" s="17">
        <v>950</v>
      </c>
      <c r="M4755" s="17">
        <v>4480.1099999999997</v>
      </c>
      <c r="N4755" s="17">
        <v>4480.1099999999997</v>
      </c>
    </row>
    <row r="4756" spans="2:14">
      <c r="B4756" s="15" t="s">
        <v>1553</v>
      </c>
      <c r="C4756" s="16">
        <v>40012</v>
      </c>
      <c r="D4756" s="15">
        <v>2009</v>
      </c>
      <c r="E4756" s="15"/>
      <c r="F4756" s="15" t="s">
        <v>961</v>
      </c>
      <c r="G4756" s="17"/>
      <c r="H4756" s="17"/>
      <c r="I4756" s="17"/>
      <c r="J4756" s="17"/>
      <c r="K4756" s="17"/>
      <c r="L4756" s="17">
        <v>0</v>
      </c>
      <c r="M4756" s="17">
        <v>0</v>
      </c>
      <c r="N4756" s="17">
        <v>0</v>
      </c>
    </row>
    <row r="4757" spans="2:14">
      <c r="B4757" s="15" t="s">
        <v>1553</v>
      </c>
      <c r="C4757" s="16">
        <v>40012</v>
      </c>
      <c r="D4757" s="15">
        <v>2009</v>
      </c>
      <c r="E4757" s="15"/>
      <c r="F4757" s="15" t="s">
        <v>962</v>
      </c>
      <c r="G4757" s="17"/>
      <c r="H4757" s="17"/>
      <c r="I4757" s="17"/>
      <c r="J4757" s="17"/>
      <c r="K4757" s="17"/>
      <c r="L4757" s="17">
        <v>0</v>
      </c>
      <c r="M4757" s="17">
        <v>0</v>
      </c>
      <c r="N4757" s="17">
        <v>0</v>
      </c>
    </row>
    <row r="4758" spans="2:14">
      <c r="B4758" s="15" t="s">
        <v>1553</v>
      </c>
      <c r="C4758" s="16">
        <v>40012</v>
      </c>
      <c r="D4758" s="15">
        <v>2009</v>
      </c>
      <c r="E4758" s="15"/>
      <c r="F4758" s="15" t="s">
        <v>963</v>
      </c>
      <c r="G4758" s="17"/>
      <c r="H4758" s="17"/>
      <c r="I4758" s="17"/>
      <c r="J4758" s="17"/>
      <c r="K4758" s="17"/>
      <c r="L4758" s="17">
        <v>0</v>
      </c>
      <c r="M4758" s="17">
        <v>0</v>
      </c>
      <c r="N4758" s="17">
        <v>0</v>
      </c>
    </row>
    <row r="4759" spans="2:14">
      <c r="B4759" s="15" t="s">
        <v>1554</v>
      </c>
      <c r="C4759" s="16">
        <v>39886</v>
      </c>
      <c r="D4759" s="15">
        <v>2009</v>
      </c>
      <c r="E4759" s="15"/>
      <c r="F4759" s="15" t="s">
        <v>961</v>
      </c>
      <c r="G4759" s="17"/>
      <c r="H4759" s="17"/>
      <c r="I4759" s="17"/>
      <c r="J4759" s="17"/>
      <c r="K4759" s="17"/>
      <c r="L4759" s="17">
        <v>0</v>
      </c>
      <c r="M4759" s="17">
        <v>0</v>
      </c>
      <c r="N4759" s="17">
        <v>1138.0999999999999</v>
      </c>
    </row>
    <row r="4760" spans="2:14">
      <c r="B4760" s="15" t="s">
        <v>1554</v>
      </c>
      <c r="C4760" s="16">
        <v>39886</v>
      </c>
      <c r="D4760" s="15">
        <v>2009</v>
      </c>
      <c r="E4760" s="15"/>
      <c r="F4760" s="15" t="s">
        <v>962</v>
      </c>
      <c r="G4760" s="17"/>
      <c r="H4760" s="17"/>
      <c r="I4760" s="17"/>
      <c r="J4760" s="17"/>
      <c r="K4760" s="17"/>
      <c r="L4760" s="17">
        <v>950</v>
      </c>
      <c r="M4760" s="17">
        <v>950</v>
      </c>
      <c r="N4760" s="17">
        <v>0</v>
      </c>
    </row>
    <row r="4761" spans="2:14">
      <c r="B4761" s="15" t="s">
        <v>1554</v>
      </c>
      <c r="C4761" s="16">
        <v>39886</v>
      </c>
      <c r="D4761" s="15">
        <v>2009</v>
      </c>
      <c r="E4761" s="15"/>
      <c r="F4761" s="15" t="s">
        <v>963</v>
      </c>
      <c r="G4761" s="17"/>
      <c r="H4761" s="17"/>
      <c r="I4761" s="17"/>
      <c r="J4761" s="17"/>
      <c r="K4761" s="17"/>
      <c r="L4761" s="17">
        <v>950</v>
      </c>
      <c r="M4761" s="17">
        <v>950</v>
      </c>
      <c r="N4761" s="17">
        <v>1138.0999999999999</v>
      </c>
    </row>
    <row r="4762" spans="2:14">
      <c r="B4762" s="15" t="s">
        <v>1555</v>
      </c>
      <c r="C4762" s="16">
        <v>39995</v>
      </c>
      <c r="D4762" s="15">
        <v>2009</v>
      </c>
      <c r="E4762" s="15"/>
      <c r="F4762" s="15" t="s">
        <v>961</v>
      </c>
      <c r="G4762" s="17"/>
      <c r="H4762" s="17"/>
      <c r="I4762" s="17"/>
      <c r="J4762" s="17"/>
      <c r="K4762" s="17"/>
      <c r="L4762" s="17">
        <v>281.58999999999997</v>
      </c>
      <c r="M4762" s="17">
        <v>281.58999999999997</v>
      </c>
      <c r="N4762" s="17">
        <v>281.58999999999997</v>
      </c>
    </row>
    <row r="4763" spans="2:14">
      <c r="B4763" s="15" t="s">
        <v>1555</v>
      </c>
      <c r="C4763" s="16">
        <v>39995</v>
      </c>
      <c r="D4763" s="15">
        <v>2009</v>
      </c>
      <c r="E4763" s="15"/>
      <c r="F4763" s="15" t="s">
        <v>962</v>
      </c>
      <c r="G4763" s="17"/>
      <c r="H4763" s="17"/>
      <c r="I4763" s="17"/>
      <c r="J4763" s="17"/>
      <c r="K4763" s="17"/>
      <c r="L4763" s="17">
        <v>0</v>
      </c>
      <c r="M4763" s="17">
        <v>0</v>
      </c>
      <c r="N4763" s="17">
        <v>0</v>
      </c>
    </row>
    <row r="4764" spans="2:14">
      <c r="B4764" s="15" t="s">
        <v>1555</v>
      </c>
      <c r="C4764" s="16">
        <v>39995</v>
      </c>
      <c r="D4764" s="15">
        <v>2009</v>
      </c>
      <c r="E4764" s="15"/>
      <c r="F4764" s="15" t="s">
        <v>963</v>
      </c>
      <c r="G4764" s="17"/>
      <c r="H4764" s="17"/>
      <c r="I4764" s="17"/>
      <c r="J4764" s="17"/>
      <c r="K4764" s="17"/>
      <c r="L4764" s="17">
        <v>281.58999999999997</v>
      </c>
      <c r="M4764" s="17">
        <v>281.58999999999997</v>
      </c>
      <c r="N4764" s="17">
        <v>281.58999999999997</v>
      </c>
    </row>
    <row r="4765" spans="2:14">
      <c r="B4765" s="15" t="s">
        <v>1556</v>
      </c>
      <c r="C4765" s="16">
        <v>39811</v>
      </c>
      <c r="D4765" s="15">
        <v>2008</v>
      </c>
      <c r="E4765" s="15"/>
      <c r="F4765" s="15" t="s">
        <v>961</v>
      </c>
      <c r="G4765" s="17"/>
      <c r="H4765" s="17"/>
      <c r="I4765" s="17"/>
      <c r="J4765" s="17"/>
      <c r="K4765" s="17">
        <v>0</v>
      </c>
      <c r="L4765" s="17">
        <v>0</v>
      </c>
      <c r="M4765" s="17">
        <v>0</v>
      </c>
      <c r="N4765" s="17">
        <v>0</v>
      </c>
    </row>
    <row r="4766" spans="2:14">
      <c r="B4766" s="15" t="s">
        <v>1556</v>
      </c>
      <c r="C4766" s="16">
        <v>39811</v>
      </c>
      <c r="D4766" s="15">
        <v>2008</v>
      </c>
      <c r="E4766" s="15"/>
      <c r="F4766" s="15" t="s">
        <v>962</v>
      </c>
      <c r="G4766" s="17"/>
      <c r="H4766" s="17"/>
      <c r="I4766" s="17"/>
      <c r="J4766" s="17"/>
      <c r="K4766" s="17">
        <v>0</v>
      </c>
      <c r="L4766" s="17">
        <v>0</v>
      </c>
      <c r="M4766" s="17">
        <v>0</v>
      </c>
      <c r="N4766" s="17">
        <v>0</v>
      </c>
    </row>
    <row r="4767" spans="2:14">
      <c r="B4767" s="15" t="s">
        <v>1556</v>
      </c>
      <c r="C4767" s="16">
        <v>39811</v>
      </c>
      <c r="D4767" s="15">
        <v>2008</v>
      </c>
      <c r="E4767" s="15"/>
      <c r="F4767" s="15" t="s">
        <v>963</v>
      </c>
      <c r="G4767" s="17"/>
      <c r="H4767" s="17"/>
      <c r="I4767" s="17"/>
      <c r="J4767" s="17"/>
      <c r="K4767" s="17">
        <v>0</v>
      </c>
      <c r="L4767" s="17">
        <v>0</v>
      </c>
      <c r="M4767" s="17">
        <v>0</v>
      </c>
      <c r="N4767" s="17">
        <v>0</v>
      </c>
    </row>
    <row r="4768" spans="2:14">
      <c r="B4768" s="15" t="s">
        <v>1557</v>
      </c>
      <c r="C4768" s="16">
        <v>40037</v>
      </c>
      <c r="D4768" s="15">
        <v>2009</v>
      </c>
      <c r="E4768" s="15"/>
      <c r="F4768" s="15" t="s">
        <v>961</v>
      </c>
      <c r="G4768" s="17"/>
      <c r="H4768" s="17"/>
      <c r="I4768" s="17"/>
      <c r="J4768" s="17"/>
      <c r="K4768" s="17"/>
      <c r="L4768" s="17">
        <v>0</v>
      </c>
      <c r="M4768" s="17">
        <v>0</v>
      </c>
      <c r="N4768" s="17">
        <v>0</v>
      </c>
    </row>
    <row r="4769" spans="2:14">
      <c r="B4769" s="15" t="s">
        <v>1557</v>
      </c>
      <c r="C4769" s="16">
        <v>40037</v>
      </c>
      <c r="D4769" s="15">
        <v>2009</v>
      </c>
      <c r="E4769" s="15"/>
      <c r="F4769" s="15" t="s">
        <v>962</v>
      </c>
      <c r="G4769" s="17"/>
      <c r="H4769" s="17"/>
      <c r="I4769" s="17"/>
      <c r="J4769" s="17"/>
      <c r="K4769" s="17"/>
      <c r="L4769" s="17">
        <v>1140000</v>
      </c>
      <c r="M4769" s="17">
        <v>1140000</v>
      </c>
      <c r="N4769" s="17">
        <v>1140000</v>
      </c>
    </row>
    <row r="4770" spans="2:14">
      <c r="B4770" s="15" t="s">
        <v>1557</v>
      </c>
      <c r="C4770" s="16">
        <v>40037</v>
      </c>
      <c r="D4770" s="15">
        <v>2009</v>
      </c>
      <c r="E4770" s="15"/>
      <c r="F4770" s="15" t="s">
        <v>963</v>
      </c>
      <c r="G4770" s="17"/>
      <c r="H4770" s="17"/>
      <c r="I4770" s="17"/>
      <c r="J4770" s="17"/>
      <c r="K4770" s="17"/>
      <c r="L4770" s="17">
        <v>1140000</v>
      </c>
      <c r="M4770" s="17">
        <v>1140000</v>
      </c>
      <c r="N4770" s="17">
        <v>1183178.72</v>
      </c>
    </row>
    <row r="4771" spans="2:14">
      <c r="B4771" s="15" t="s">
        <v>1558</v>
      </c>
      <c r="C4771" s="16">
        <v>40030</v>
      </c>
      <c r="D4771" s="15">
        <v>2009</v>
      </c>
      <c r="E4771" s="15"/>
      <c r="F4771" s="15" t="s">
        <v>961</v>
      </c>
      <c r="G4771" s="17"/>
      <c r="H4771" s="17"/>
      <c r="I4771" s="17"/>
      <c r="J4771" s="17"/>
      <c r="K4771" s="17"/>
      <c r="L4771" s="17">
        <v>0</v>
      </c>
      <c r="M4771" s="17">
        <v>0</v>
      </c>
      <c r="N4771" s="17">
        <v>0</v>
      </c>
    </row>
    <row r="4772" spans="2:14">
      <c r="B4772" s="15" t="s">
        <v>1558</v>
      </c>
      <c r="C4772" s="16">
        <v>40030</v>
      </c>
      <c r="D4772" s="15">
        <v>2009</v>
      </c>
      <c r="E4772" s="15"/>
      <c r="F4772" s="15" t="s">
        <v>962</v>
      </c>
      <c r="G4772" s="17"/>
      <c r="H4772" s="17"/>
      <c r="I4772" s="17"/>
      <c r="J4772" s="17"/>
      <c r="K4772" s="17"/>
      <c r="L4772" s="17">
        <v>95000</v>
      </c>
      <c r="M4772" s="17">
        <v>95000</v>
      </c>
      <c r="N4772" s="17">
        <v>95000</v>
      </c>
    </row>
    <row r="4773" spans="2:14">
      <c r="B4773" s="15" t="s">
        <v>1558</v>
      </c>
      <c r="C4773" s="16">
        <v>40030</v>
      </c>
      <c r="D4773" s="15">
        <v>2009</v>
      </c>
      <c r="E4773" s="15"/>
      <c r="F4773" s="15" t="s">
        <v>963</v>
      </c>
      <c r="G4773" s="17"/>
      <c r="H4773" s="17"/>
      <c r="I4773" s="17"/>
      <c r="J4773" s="17"/>
      <c r="K4773" s="17"/>
      <c r="L4773" s="17">
        <v>95000</v>
      </c>
      <c r="M4773" s="17">
        <v>95000</v>
      </c>
      <c r="N4773" s="17">
        <v>138178.72</v>
      </c>
    </row>
    <row r="4774" spans="2:14">
      <c r="B4774" s="15" t="s">
        <v>1559</v>
      </c>
      <c r="C4774" s="16">
        <v>40033</v>
      </c>
      <c r="D4774" s="15">
        <v>2009</v>
      </c>
      <c r="E4774" s="15"/>
      <c r="F4774" s="15" t="s">
        <v>961</v>
      </c>
      <c r="G4774" s="17"/>
      <c r="H4774" s="17"/>
      <c r="I4774" s="17"/>
      <c r="J4774" s="17"/>
      <c r="K4774" s="17"/>
      <c r="L4774" s="17">
        <v>0</v>
      </c>
      <c r="M4774" s="17">
        <v>0</v>
      </c>
      <c r="N4774" s="17">
        <v>0</v>
      </c>
    </row>
    <row r="4775" spans="2:14">
      <c r="B4775" s="15" t="s">
        <v>1559</v>
      </c>
      <c r="C4775" s="16">
        <v>40033</v>
      </c>
      <c r="D4775" s="15">
        <v>2009</v>
      </c>
      <c r="E4775" s="15"/>
      <c r="F4775" s="15" t="s">
        <v>962</v>
      </c>
      <c r="G4775" s="17"/>
      <c r="H4775" s="17"/>
      <c r="I4775" s="17"/>
      <c r="J4775" s="17"/>
      <c r="K4775" s="17"/>
      <c r="L4775" s="17">
        <v>0</v>
      </c>
      <c r="M4775" s="17">
        <v>209000</v>
      </c>
      <c r="N4775" s="17">
        <v>0</v>
      </c>
    </row>
    <row r="4776" spans="2:14">
      <c r="B4776" s="15" t="s">
        <v>1559</v>
      </c>
      <c r="C4776" s="16">
        <v>40033</v>
      </c>
      <c r="D4776" s="15">
        <v>2009</v>
      </c>
      <c r="E4776" s="15"/>
      <c r="F4776" s="15" t="s">
        <v>963</v>
      </c>
      <c r="G4776" s="17"/>
      <c r="H4776" s="17"/>
      <c r="I4776" s="17"/>
      <c r="J4776" s="17"/>
      <c r="K4776" s="17"/>
      <c r="L4776" s="17">
        <v>0</v>
      </c>
      <c r="M4776" s="17">
        <v>221584.46</v>
      </c>
      <c r="N4776" s="17">
        <v>65103.55</v>
      </c>
    </row>
    <row r="4777" spans="2:14">
      <c r="B4777" s="15" t="s">
        <v>1560</v>
      </c>
      <c r="C4777" s="16">
        <v>40040</v>
      </c>
      <c r="D4777" s="15">
        <v>2009</v>
      </c>
      <c r="E4777" s="15"/>
      <c r="F4777" s="15" t="s">
        <v>961</v>
      </c>
      <c r="G4777" s="17"/>
      <c r="H4777" s="17"/>
      <c r="I4777" s="17"/>
      <c r="J4777" s="17"/>
      <c r="K4777" s="17"/>
      <c r="L4777" s="17">
        <v>0</v>
      </c>
      <c r="M4777" s="17">
        <v>0</v>
      </c>
      <c r="N4777" s="17">
        <v>0</v>
      </c>
    </row>
    <row r="4778" spans="2:14">
      <c r="B4778" s="15" t="s">
        <v>1560</v>
      </c>
      <c r="C4778" s="16">
        <v>40040</v>
      </c>
      <c r="D4778" s="15">
        <v>2009</v>
      </c>
      <c r="E4778" s="15"/>
      <c r="F4778" s="15" t="s">
        <v>962</v>
      </c>
      <c r="G4778" s="17"/>
      <c r="H4778" s="17"/>
      <c r="I4778" s="17"/>
      <c r="J4778" s="17"/>
      <c r="K4778" s="17"/>
      <c r="L4778" s="17">
        <v>0</v>
      </c>
      <c r="M4778" s="17">
        <v>0</v>
      </c>
      <c r="N4778" s="17">
        <v>0</v>
      </c>
    </row>
    <row r="4779" spans="2:14">
      <c r="B4779" s="15" t="s">
        <v>1560</v>
      </c>
      <c r="C4779" s="16">
        <v>40040</v>
      </c>
      <c r="D4779" s="15">
        <v>2009</v>
      </c>
      <c r="E4779" s="15"/>
      <c r="F4779" s="15" t="s">
        <v>963</v>
      </c>
      <c r="G4779" s="17"/>
      <c r="H4779" s="17"/>
      <c r="I4779" s="17"/>
      <c r="J4779" s="17"/>
      <c r="K4779" s="17"/>
      <c r="L4779" s="17">
        <v>4228.91</v>
      </c>
      <c r="M4779" s="17">
        <v>6588.63</v>
      </c>
      <c r="N4779" s="17">
        <v>6588.63</v>
      </c>
    </row>
    <row r="4780" spans="2:14">
      <c r="B4780" s="15" t="s">
        <v>1561</v>
      </c>
      <c r="C4780" s="16">
        <v>40038</v>
      </c>
      <c r="D4780" s="15">
        <v>2009</v>
      </c>
      <c r="E4780" s="15"/>
      <c r="F4780" s="15" t="s">
        <v>961</v>
      </c>
      <c r="G4780" s="17"/>
      <c r="H4780" s="17"/>
      <c r="I4780" s="17"/>
      <c r="J4780" s="17"/>
      <c r="K4780" s="17"/>
      <c r="L4780" s="17">
        <v>0</v>
      </c>
      <c r="M4780" s="17">
        <v>0</v>
      </c>
      <c r="N4780" s="17">
        <v>0</v>
      </c>
    </row>
    <row r="4781" spans="2:14">
      <c r="B4781" s="15" t="s">
        <v>1561</v>
      </c>
      <c r="C4781" s="16">
        <v>40038</v>
      </c>
      <c r="D4781" s="15">
        <v>2009</v>
      </c>
      <c r="E4781" s="15"/>
      <c r="F4781" s="15" t="s">
        <v>962</v>
      </c>
      <c r="G4781" s="17"/>
      <c r="H4781" s="17"/>
      <c r="I4781" s="17"/>
      <c r="J4781" s="17"/>
      <c r="K4781" s="17"/>
      <c r="L4781" s="17">
        <v>0</v>
      </c>
      <c r="M4781" s="17">
        <v>0</v>
      </c>
      <c r="N4781" s="17">
        <v>0</v>
      </c>
    </row>
    <row r="4782" spans="2:14">
      <c r="B4782" s="15" t="s">
        <v>1561</v>
      </c>
      <c r="C4782" s="16">
        <v>40038</v>
      </c>
      <c r="D4782" s="15">
        <v>2009</v>
      </c>
      <c r="E4782" s="15"/>
      <c r="F4782" s="15" t="s">
        <v>963</v>
      </c>
      <c r="G4782" s="17"/>
      <c r="H4782" s="17"/>
      <c r="I4782" s="17"/>
      <c r="J4782" s="17"/>
      <c r="K4782" s="17"/>
      <c r="L4782" s="17">
        <v>0</v>
      </c>
      <c r="M4782" s="17">
        <v>0</v>
      </c>
      <c r="N4782" s="17">
        <v>0</v>
      </c>
    </row>
    <row r="4783" spans="2:14">
      <c r="B4783" s="15" t="s">
        <v>1562</v>
      </c>
      <c r="C4783" s="16">
        <v>40040</v>
      </c>
      <c r="D4783" s="15">
        <v>2009</v>
      </c>
      <c r="E4783" s="15"/>
      <c r="F4783" s="15" t="s">
        <v>961</v>
      </c>
      <c r="G4783" s="17"/>
      <c r="H4783" s="17"/>
      <c r="I4783" s="17"/>
      <c r="J4783" s="17"/>
      <c r="K4783" s="17"/>
      <c r="L4783" s="17">
        <v>1138.0999999999999</v>
      </c>
      <c r="M4783" s="17">
        <v>1138.0999999999999</v>
      </c>
      <c r="N4783" s="17">
        <v>1138.0999999999999</v>
      </c>
    </row>
    <row r="4784" spans="2:14">
      <c r="B4784" s="15" t="s">
        <v>1562</v>
      </c>
      <c r="C4784" s="16">
        <v>40040</v>
      </c>
      <c r="D4784" s="15">
        <v>2009</v>
      </c>
      <c r="E4784" s="15"/>
      <c r="F4784" s="15" t="s">
        <v>962</v>
      </c>
      <c r="G4784" s="17"/>
      <c r="H4784" s="17"/>
      <c r="I4784" s="17"/>
      <c r="J4784" s="17"/>
      <c r="K4784" s="17"/>
      <c r="L4784" s="17">
        <v>0</v>
      </c>
      <c r="M4784" s="17">
        <v>0</v>
      </c>
      <c r="N4784" s="17">
        <v>0</v>
      </c>
    </row>
    <row r="4785" spans="2:14">
      <c r="B4785" s="15" t="s">
        <v>1562</v>
      </c>
      <c r="C4785" s="16">
        <v>40040</v>
      </c>
      <c r="D4785" s="15">
        <v>2009</v>
      </c>
      <c r="E4785" s="15"/>
      <c r="F4785" s="15" t="s">
        <v>963</v>
      </c>
      <c r="G4785" s="17"/>
      <c r="H4785" s="17"/>
      <c r="I4785" s="17"/>
      <c r="J4785" s="17"/>
      <c r="K4785" s="17"/>
      <c r="L4785" s="17">
        <v>1138.0999999999999</v>
      </c>
      <c r="M4785" s="17">
        <v>1138.0999999999999</v>
      </c>
      <c r="N4785" s="17">
        <v>1138.0999999999999</v>
      </c>
    </row>
    <row r="4786" spans="2:14">
      <c r="B4786" s="15" t="s">
        <v>1563</v>
      </c>
      <c r="C4786" s="16">
        <v>40032</v>
      </c>
      <c r="D4786" s="15">
        <v>2009</v>
      </c>
      <c r="E4786" s="15"/>
      <c r="F4786" s="15" t="s">
        <v>961</v>
      </c>
      <c r="G4786" s="17"/>
      <c r="H4786" s="17"/>
      <c r="I4786" s="17"/>
      <c r="J4786" s="17"/>
      <c r="K4786" s="17"/>
      <c r="L4786" s="17">
        <v>0</v>
      </c>
      <c r="M4786" s="17">
        <v>335.15</v>
      </c>
      <c r="N4786" s="17">
        <v>335.15</v>
      </c>
    </row>
    <row r="4787" spans="2:14">
      <c r="B4787" s="15" t="s">
        <v>1563</v>
      </c>
      <c r="C4787" s="16">
        <v>40032</v>
      </c>
      <c r="D4787" s="15">
        <v>2009</v>
      </c>
      <c r="E4787" s="15"/>
      <c r="F4787" s="15" t="s">
        <v>962</v>
      </c>
      <c r="G4787" s="17"/>
      <c r="H4787" s="17"/>
      <c r="I4787" s="17"/>
      <c r="J4787" s="17"/>
      <c r="K4787" s="17"/>
      <c r="L4787" s="17">
        <v>1235</v>
      </c>
      <c r="M4787" s="17">
        <v>0</v>
      </c>
      <c r="N4787" s="17">
        <v>0</v>
      </c>
    </row>
    <row r="4788" spans="2:14">
      <c r="B4788" s="15" t="s">
        <v>1563</v>
      </c>
      <c r="C4788" s="16">
        <v>40032</v>
      </c>
      <c r="D4788" s="15">
        <v>2009</v>
      </c>
      <c r="E4788" s="15"/>
      <c r="F4788" s="15" t="s">
        <v>963</v>
      </c>
      <c r="G4788" s="17"/>
      <c r="H4788" s="17"/>
      <c r="I4788" s="17"/>
      <c r="J4788" s="17"/>
      <c r="K4788" s="17"/>
      <c r="L4788" s="17">
        <v>1235</v>
      </c>
      <c r="M4788" s="17">
        <v>335.15</v>
      </c>
      <c r="N4788" s="17">
        <v>335.15</v>
      </c>
    </row>
    <row r="4789" spans="2:14">
      <c r="B4789" s="15" t="s">
        <v>1564</v>
      </c>
      <c r="C4789" s="16">
        <v>40036</v>
      </c>
      <c r="D4789" s="15">
        <v>2009</v>
      </c>
      <c r="E4789" s="15"/>
      <c r="F4789" s="15" t="s">
        <v>961</v>
      </c>
      <c r="G4789" s="17"/>
      <c r="H4789" s="17"/>
      <c r="I4789" s="17"/>
      <c r="J4789" s="17"/>
      <c r="K4789" s="17"/>
      <c r="L4789" s="17">
        <v>0</v>
      </c>
      <c r="M4789" s="17">
        <v>0</v>
      </c>
      <c r="N4789" s="17">
        <v>0</v>
      </c>
    </row>
    <row r="4790" spans="2:14">
      <c r="B4790" s="15" t="s">
        <v>1564</v>
      </c>
      <c r="C4790" s="16">
        <v>40036</v>
      </c>
      <c r="D4790" s="15">
        <v>2009</v>
      </c>
      <c r="E4790" s="15"/>
      <c r="F4790" s="15" t="s">
        <v>962</v>
      </c>
      <c r="G4790" s="17"/>
      <c r="H4790" s="17"/>
      <c r="I4790" s="17"/>
      <c r="J4790" s="17"/>
      <c r="K4790" s="17"/>
      <c r="L4790" s="17">
        <v>0</v>
      </c>
      <c r="M4790" s="17">
        <v>0</v>
      </c>
      <c r="N4790" s="17">
        <v>0</v>
      </c>
    </row>
    <row r="4791" spans="2:14">
      <c r="B4791" s="15" t="s">
        <v>1564</v>
      </c>
      <c r="C4791" s="16">
        <v>40036</v>
      </c>
      <c r="D4791" s="15">
        <v>2009</v>
      </c>
      <c r="E4791" s="15"/>
      <c r="F4791" s="15" t="s">
        <v>963</v>
      </c>
      <c r="G4791" s="17"/>
      <c r="H4791" s="17"/>
      <c r="I4791" s="17"/>
      <c r="J4791" s="17"/>
      <c r="K4791" s="17"/>
      <c r="L4791" s="17">
        <v>3645.78</v>
      </c>
      <c r="M4791" s="17">
        <v>3645.78</v>
      </c>
      <c r="N4791" s="17">
        <v>3645.78</v>
      </c>
    </row>
    <row r="4792" spans="2:14">
      <c r="B4792" s="15" t="s">
        <v>1565</v>
      </c>
      <c r="C4792" s="16">
        <v>40050</v>
      </c>
      <c r="D4792" s="15">
        <v>2009</v>
      </c>
      <c r="E4792" s="15"/>
      <c r="F4792" s="15" t="s">
        <v>961</v>
      </c>
      <c r="G4792" s="17"/>
      <c r="H4792" s="17"/>
      <c r="I4792" s="17"/>
      <c r="J4792" s="17"/>
      <c r="K4792" s="17"/>
      <c r="L4792" s="17">
        <v>0</v>
      </c>
      <c r="M4792" s="17">
        <v>0</v>
      </c>
      <c r="N4792" s="17">
        <v>0</v>
      </c>
    </row>
    <row r="4793" spans="2:14">
      <c r="B4793" s="15" t="s">
        <v>1565</v>
      </c>
      <c r="C4793" s="16">
        <v>40050</v>
      </c>
      <c r="D4793" s="15">
        <v>2009</v>
      </c>
      <c r="E4793" s="15"/>
      <c r="F4793" s="15" t="s">
        <v>962</v>
      </c>
      <c r="G4793" s="17"/>
      <c r="H4793" s="17"/>
      <c r="I4793" s="17"/>
      <c r="J4793" s="17"/>
      <c r="K4793" s="17"/>
      <c r="L4793" s="17">
        <v>0</v>
      </c>
      <c r="M4793" s="17">
        <v>0</v>
      </c>
      <c r="N4793" s="17">
        <v>0</v>
      </c>
    </row>
    <row r="4794" spans="2:14">
      <c r="B4794" s="15" t="s">
        <v>1565</v>
      </c>
      <c r="C4794" s="16">
        <v>40050</v>
      </c>
      <c r="D4794" s="15">
        <v>2009</v>
      </c>
      <c r="E4794" s="15"/>
      <c r="F4794" s="15" t="s">
        <v>963</v>
      </c>
      <c r="G4794" s="17"/>
      <c r="H4794" s="17"/>
      <c r="I4794" s="17"/>
      <c r="J4794" s="17"/>
      <c r="K4794" s="17"/>
      <c r="L4794" s="17">
        <v>0</v>
      </c>
      <c r="M4794" s="17">
        <v>0</v>
      </c>
      <c r="N4794" s="17">
        <v>0</v>
      </c>
    </row>
    <row r="4795" spans="2:14">
      <c r="B4795" s="15" t="s">
        <v>1566</v>
      </c>
      <c r="C4795" s="16">
        <v>39576</v>
      </c>
      <c r="D4795" s="15">
        <v>2008</v>
      </c>
      <c r="E4795" s="15"/>
      <c r="F4795" s="15" t="s">
        <v>961</v>
      </c>
      <c r="G4795" s="17"/>
      <c r="H4795" s="17"/>
      <c r="I4795" s="17"/>
      <c r="J4795" s="17"/>
      <c r="K4795" s="17">
        <v>0</v>
      </c>
      <c r="L4795" s="17">
        <v>0</v>
      </c>
      <c r="M4795" s="17">
        <v>1859.67</v>
      </c>
      <c r="N4795" s="17">
        <v>1859.67</v>
      </c>
    </row>
    <row r="4796" spans="2:14">
      <c r="B4796" s="15" t="s">
        <v>1566</v>
      </c>
      <c r="C4796" s="16">
        <v>39576</v>
      </c>
      <c r="D4796" s="15">
        <v>2008</v>
      </c>
      <c r="E4796" s="15"/>
      <c r="F4796" s="15" t="s">
        <v>962</v>
      </c>
      <c r="G4796" s="17"/>
      <c r="H4796" s="17"/>
      <c r="I4796" s="17"/>
      <c r="J4796" s="17"/>
      <c r="K4796" s="17">
        <v>0</v>
      </c>
      <c r="L4796" s="17">
        <v>2285.23</v>
      </c>
      <c r="M4796" s="17">
        <v>0</v>
      </c>
      <c r="N4796" s="17">
        <v>0</v>
      </c>
    </row>
    <row r="4797" spans="2:14">
      <c r="B4797" s="15" t="s">
        <v>1566</v>
      </c>
      <c r="C4797" s="16">
        <v>39576</v>
      </c>
      <c r="D4797" s="15">
        <v>2008</v>
      </c>
      <c r="E4797" s="15"/>
      <c r="F4797" s="15" t="s">
        <v>963</v>
      </c>
      <c r="G4797" s="17"/>
      <c r="H4797" s="17"/>
      <c r="I4797" s="17"/>
      <c r="J4797" s="17"/>
      <c r="K4797" s="17">
        <v>0</v>
      </c>
      <c r="L4797" s="17">
        <v>2285.23</v>
      </c>
      <c r="M4797" s="17">
        <v>1859.67</v>
      </c>
      <c r="N4797" s="17">
        <v>1859.67</v>
      </c>
    </row>
    <row r="4798" spans="2:14">
      <c r="B4798" s="15" t="s">
        <v>1567</v>
      </c>
      <c r="C4798" s="16">
        <v>40032</v>
      </c>
      <c r="D4798" s="15">
        <v>2009</v>
      </c>
      <c r="E4798" s="15"/>
      <c r="F4798" s="15" t="s">
        <v>961</v>
      </c>
      <c r="G4798" s="17"/>
      <c r="H4798" s="17"/>
      <c r="I4798" s="17"/>
      <c r="J4798" s="17"/>
      <c r="K4798" s="17"/>
      <c r="L4798" s="17">
        <v>0</v>
      </c>
      <c r="M4798" s="17">
        <v>0</v>
      </c>
      <c r="N4798" s="17">
        <v>0</v>
      </c>
    </row>
    <row r="4799" spans="2:14">
      <c r="B4799" s="15" t="s">
        <v>1567</v>
      </c>
      <c r="C4799" s="16">
        <v>40032</v>
      </c>
      <c r="D4799" s="15">
        <v>2009</v>
      </c>
      <c r="E4799" s="15"/>
      <c r="F4799" s="15" t="s">
        <v>962</v>
      </c>
      <c r="G4799" s="17"/>
      <c r="H4799" s="17"/>
      <c r="I4799" s="17"/>
      <c r="J4799" s="17"/>
      <c r="K4799" s="17"/>
      <c r="L4799" s="17">
        <v>0</v>
      </c>
      <c r="M4799" s="17">
        <v>0</v>
      </c>
      <c r="N4799" s="17">
        <v>0</v>
      </c>
    </row>
    <row r="4800" spans="2:14">
      <c r="B4800" s="15" t="s">
        <v>1567</v>
      </c>
      <c r="C4800" s="16">
        <v>40032</v>
      </c>
      <c r="D4800" s="15">
        <v>2009</v>
      </c>
      <c r="E4800" s="15"/>
      <c r="F4800" s="15" t="s">
        <v>963</v>
      </c>
      <c r="G4800" s="17"/>
      <c r="H4800" s="17"/>
      <c r="I4800" s="17"/>
      <c r="J4800" s="17"/>
      <c r="K4800" s="17"/>
      <c r="L4800" s="17">
        <v>0</v>
      </c>
      <c r="M4800" s="17">
        <v>0</v>
      </c>
      <c r="N4800" s="17">
        <v>0</v>
      </c>
    </row>
    <row r="4801" spans="2:14">
      <c r="B4801" s="15" t="s">
        <v>1568</v>
      </c>
      <c r="C4801" s="16">
        <v>40038</v>
      </c>
      <c r="D4801" s="15">
        <v>2009</v>
      </c>
      <c r="E4801" s="15"/>
      <c r="F4801" s="15" t="s">
        <v>961</v>
      </c>
      <c r="G4801" s="17"/>
      <c r="H4801" s="17"/>
      <c r="I4801" s="17"/>
      <c r="J4801" s="17"/>
      <c r="K4801" s="17"/>
      <c r="L4801" s="17">
        <v>0</v>
      </c>
      <c r="M4801" s="17">
        <v>0</v>
      </c>
      <c r="N4801" s="17">
        <v>0</v>
      </c>
    </row>
    <row r="4802" spans="2:14">
      <c r="B4802" s="15" t="s">
        <v>1568</v>
      </c>
      <c r="C4802" s="16">
        <v>40038</v>
      </c>
      <c r="D4802" s="15">
        <v>2009</v>
      </c>
      <c r="E4802" s="15"/>
      <c r="F4802" s="15" t="s">
        <v>962</v>
      </c>
      <c r="G4802" s="17"/>
      <c r="H4802" s="17"/>
      <c r="I4802" s="17"/>
      <c r="J4802" s="17"/>
      <c r="K4802" s="17"/>
      <c r="L4802" s="17">
        <v>0</v>
      </c>
      <c r="M4802" s="17">
        <v>0</v>
      </c>
      <c r="N4802" s="17">
        <v>0</v>
      </c>
    </row>
    <row r="4803" spans="2:14">
      <c r="B4803" s="15" t="s">
        <v>1568</v>
      </c>
      <c r="C4803" s="16">
        <v>40038</v>
      </c>
      <c r="D4803" s="15">
        <v>2009</v>
      </c>
      <c r="E4803" s="15"/>
      <c r="F4803" s="15" t="s">
        <v>963</v>
      </c>
      <c r="G4803" s="17"/>
      <c r="H4803" s="17"/>
      <c r="I4803" s="17"/>
      <c r="J4803" s="17"/>
      <c r="K4803" s="17"/>
      <c r="L4803" s="17">
        <v>0</v>
      </c>
      <c r="M4803" s="17">
        <v>0</v>
      </c>
      <c r="N4803" s="17">
        <v>0</v>
      </c>
    </row>
    <row r="4804" spans="2:14">
      <c r="B4804" s="15" t="s">
        <v>1569</v>
      </c>
      <c r="C4804" s="16">
        <v>40024</v>
      </c>
      <c r="D4804" s="15">
        <v>2009</v>
      </c>
      <c r="E4804" s="15"/>
      <c r="F4804" s="15" t="s">
        <v>961</v>
      </c>
      <c r="G4804" s="17"/>
      <c r="H4804" s="17"/>
      <c r="I4804" s="17"/>
      <c r="J4804" s="17"/>
      <c r="K4804" s="17"/>
      <c r="L4804" s="17">
        <v>0</v>
      </c>
      <c r="M4804" s="17">
        <v>652.65</v>
      </c>
      <c r="N4804" s="17">
        <v>652.65</v>
      </c>
    </row>
    <row r="4805" spans="2:14">
      <c r="B4805" s="15" t="s">
        <v>1569</v>
      </c>
      <c r="C4805" s="16">
        <v>40024</v>
      </c>
      <c r="D4805" s="15">
        <v>2009</v>
      </c>
      <c r="E4805" s="15"/>
      <c r="F4805" s="15" t="s">
        <v>962</v>
      </c>
      <c r="G4805" s="17"/>
      <c r="H4805" s="17"/>
      <c r="I4805" s="17"/>
      <c r="J4805" s="17"/>
      <c r="K4805" s="17"/>
      <c r="L4805" s="17">
        <v>0</v>
      </c>
      <c r="M4805" s="17">
        <v>0</v>
      </c>
      <c r="N4805" s="17">
        <v>0</v>
      </c>
    </row>
    <row r="4806" spans="2:14">
      <c r="B4806" s="15" t="s">
        <v>1569</v>
      </c>
      <c r="C4806" s="16">
        <v>40024</v>
      </c>
      <c r="D4806" s="15">
        <v>2009</v>
      </c>
      <c r="E4806" s="15"/>
      <c r="F4806" s="15" t="s">
        <v>963</v>
      </c>
      <c r="G4806" s="17"/>
      <c r="H4806" s="17"/>
      <c r="I4806" s="17"/>
      <c r="J4806" s="17"/>
      <c r="K4806" s="17"/>
      <c r="L4806" s="17">
        <v>0</v>
      </c>
      <c r="M4806" s="17">
        <v>652.65</v>
      </c>
      <c r="N4806" s="17">
        <v>652.65</v>
      </c>
    </row>
    <row r="4807" spans="2:14">
      <c r="B4807" s="15" t="s">
        <v>1570</v>
      </c>
      <c r="C4807" s="16">
        <v>40053</v>
      </c>
      <c r="D4807" s="15">
        <v>2009</v>
      </c>
      <c r="E4807" s="15"/>
      <c r="F4807" s="15" t="s">
        <v>961</v>
      </c>
      <c r="G4807" s="17"/>
      <c r="H4807" s="17"/>
      <c r="I4807" s="17"/>
      <c r="J4807" s="17"/>
      <c r="K4807" s="17"/>
      <c r="L4807" s="17">
        <v>0</v>
      </c>
      <c r="M4807" s="17">
        <v>0</v>
      </c>
      <c r="N4807" s="17">
        <v>0</v>
      </c>
    </row>
    <row r="4808" spans="2:14">
      <c r="B4808" s="15" t="s">
        <v>1570</v>
      </c>
      <c r="C4808" s="16">
        <v>40053</v>
      </c>
      <c r="D4808" s="15">
        <v>2009</v>
      </c>
      <c r="E4808" s="15"/>
      <c r="F4808" s="15" t="s">
        <v>962</v>
      </c>
      <c r="G4808" s="17"/>
      <c r="H4808" s="17"/>
      <c r="I4808" s="17"/>
      <c r="J4808" s="17"/>
      <c r="K4808" s="17"/>
      <c r="L4808" s="17">
        <v>201875</v>
      </c>
      <c r="M4808" s="17">
        <v>201875</v>
      </c>
      <c r="N4808" s="17">
        <v>0</v>
      </c>
    </row>
    <row r="4809" spans="2:14">
      <c r="B4809" s="15" t="s">
        <v>1570</v>
      </c>
      <c r="C4809" s="16">
        <v>40053</v>
      </c>
      <c r="D4809" s="15">
        <v>2009</v>
      </c>
      <c r="E4809" s="15"/>
      <c r="F4809" s="15" t="s">
        <v>963</v>
      </c>
      <c r="G4809" s="17"/>
      <c r="H4809" s="17"/>
      <c r="I4809" s="17"/>
      <c r="J4809" s="17"/>
      <c r="K4809" s="17"/>
      <c r="L4809" s="17">
        <v>227064.7</v>
      </c>
      <c r="M4809" s="17">
        <v>227064.7</v>
      </c>
      <c r="N4809" s="17">
        <v>25189.7</v>
      </c>
    </row>
    <row r="4810" spans="2:14">
      <c r="B4810" s="15" t="s">
        <v>1571</v>
      </c>
      <c r="C4810" s="16">
        <v>40031</v>
      </c>
      <c r="D4810" s="15">
        <v>2009</v>
      </c>
      <c r="E4810" s="15"/>
      <c r="F4810" s="15" t="s">
        <v>961</v>
      </c>
      <c r="G4810" s="17"/>
      <c r="H4810" s="17"/>
      <c r="I4810" s="17"/>
      <c r="J4810" s="17"/>
      <c r="K4810" s="17"/>
      <c r="L4810" s="17">
        <v>0</v>
      </c>
      <c r="M4810" s="17">
        <v>0</v>
      </c>
      <c r="N4810" s="17">
        <v>0</v>
      </c>
    </row>
    <row r="4811" spans="2:14">
      <c r="B4811" s="15" t="s">
        <v>1571</v>
      </c>
      <c r="C4811" s="16">
        <v>40031</v>
      </c>
      <c r="D4811" s="15">
        <v>2009</v>
      </c>
      <c r="E4811" s="15"/>
      <c r="F4811" s="15" t="s">
        <v>962</v>
      </c>
      <c r="G4811" s="17"/>
      <c r="H4811" s="17"/>
      <c r="I4811" s="17"/>
      <c r="J4811" s="17"/>
      <c r="K4811" s="17"/>
      <c r="L4811" s="17">
        <v>0</v>
      </c>
      <c r="M4811" s="17">
        <v>0</v>
      </c>
      <c r="N4811" s="17">
        <v>0</v>
      </c>
    </row>
    <row r="4812" spans="2:14">
      <c r="B4812" s="15" t="s">
        <v>1571</v>
      </c>
      <c r="C4812" s="16">
        <v>40031</v>
      </c>
      <c r="D4812" s="15">
        <v>2009</v>
      </c>
      <c r="E4812" s="15"/>
      <c r="F4812" s="15" t="s">
        <v>963</v>
      </c>
      <c r="G4812" s="17"/>
      <c r="H4812" s="17"/>
      <c r="I4812" s="17"/>
      <c r="J4812" s="17"/>
      <c r="K4812" s="17"/>
      <c r="L4812" s="17">
        <v>0</v>
      </c>
      <c r="M4812" s="17">
        <v>0</v>
      </c>
      <c r="N4812" s="17">
        <v>0</v>
      </c>
    </row>
    <row r="4813" spans="2:14">
      <c r="B4813" s="15" t="s">
        <v>1572</v>
      </c>
      <c r="C4813" s="16">
        <v>40022</v>
      </c>
      <c r="D4813" s="15">
        <v>2009</v>
      </c>
      <c r="E4813" s="15"/>
      <c r="F4813" s="15" t="s">
        <v>961</v>
      </c>
      <c r="G4813" s="17"/>
      <c r="H4813" s="17"/>
      <c r="I4813" s="17"/>
      <c r="J4813" s="17"/>
      <c r="K4813" s="17"/>
      <c r="L4813" s="17">
        <v>0</v>
      </c>
      <c r="M4813" s="17">
        <v>0</v>
      </c>
      <c r="N4813" s="17">
        <v>0</v>
      </c>
    </row>
    <row r="4814" spans="2:14">
      <c r="B4814" s="15" t="s">
        <v>1572</v>
      </c>
      <c r="C4814" s="16">
        <v>40022</v>
      </c>
      <c r="D4814" s="15">
        <v>2009</v>
      </c>
      <c r="E4814" s="15"/>
      <c r="F4814" s="15" t="s">
        <v>962</v>
      </c>
      <c r="G4814" s="17"/>
      <c r="H4814" s="17"/>
      <c r="I4814" s="17"/>
      <c r="J4814" s="17"/>
      <c r="K4814" s="17"/>
      <c r="L4814" s="17">
        <v>0</v>
      </c>
      <c r="M4814" s="17">
        <v>0</v>
      </c>
      <c r="N4814" s="17">
        <v>0</v>
      </c>
    </row>
    <row r="4815" spans="2:14">
      <c r="B4815" s="15" t="s">
        <v>1572</v>
      </c>
      <c r="C4815" s="16">
        <v>40022</v>
      </c>
      <c r="D4815" s="15">
        <v>2009</v>
      </c>
      <c r="E4815" s="15"/>
      <c r="F4815" s="15" t="s">
        <v>963</v>
      </c>
      <c r="G4815" s="17"/>
      <c r="H4815" s="17"/>
      <c r="I4815" s="17"/>
      <c r="J4815" s="17"/>
      <c r="K4815" s="17"/>
      <c r="L4815" s="17">
        <v>0</v>
      </c>
      <c r="M4815" s="17">
        <v>0</v>
      </c>
      <c r="N4815" s="17">
        <v>0</v>
      </c>
    </row>
    <row r="4816" spans="2:14">
      <c r="B4816" s="15" t="s">
        <v>1573</v>
      </c>
      <c r="C4816" s="16">
        <v>40049</v>
      </c>
      <c r="D4816" s="15">
        <v>2009</v>
      </c>
      <c r="E4816" s="15"/>
      <c r="F4816" s="15" t="s">
        <v>961</v>
      </c>
      <c r="G4816" s="17"/>
      <c r="H4816" s="17"/>
      <c r="I4816" s="17"/>
      <c r="J4816" s="17"/>
      <c r="K4816" s="17"/>
      <c r="L4816" s="17">
        <v>521.54999999999995</v>
      </c>
      <c r="M4816" s="17">
        <v>521.54999999999995</v>
      </c>
      <c r="N4816" s="17">
        <v>521.54999999999995</v>
      </c>
    </row>
    <row r="4817" spans="2:14">
      <c r="B4817" s="15" t="s">
        <v>1573</v>
      </c>
      <c r="C4817" s="16">
        <v>40049</v>
      </c>
      <c r="D4817" s="15">
        <v>2009</v>
      </c>
      <c r="E4817" s="15"/>
      <c r="F4817" s="15" t="s">
        <v>962</v>
      </c>
      <c r="G4817" s="17"/>
      <c r="H4817" s="17"/>
      <c r="I4817" s="17"/>
      <c r="J4817" s="17"/>
      <c r="K4817" s="17"/>
      <c r="L4817" s="17">
        <v>0</v>
      </c>
      <c r="M4817" s="17">
        <v>0</v>
      </c>
      <c r="N4817" s="17">
        <v>0</v>
      </c>
    </row>
    <row r="4818" spans="2:14">
      <c r="B4818" s="15" t="s">
        <v>1573</v>
      </c>
      <c r="C4818" s="16">
        <v>40049</v>
      </c>
      <c r="D4818" s="15">
        <v>2009</v>
      </c>
      <c r="E4818" s="15"/>
      <c r="F4818" s="15" t="s">
        <v>963</v>
      </c>
      <c r="G4818" s="17"/>
      <c r="H4818" s="17"/>
      <c r="I4818" s="17"/>
      <c r="J4818" s="17"/>
      <c r="K4818" s="17"/>
      <c r="L4818" s="17">
        <v>521.54999999999995</v>
      </c>
      <c r="M4818" s="17">
        <v>521.54999999999995</v>
      </c>
      <c r="N4818" s="17">
        <v>521.54999999999995</v>
      </c>
    </row>
    <row r="4819" spans="2:14">
      <c r="B4819" s="15" t="s">
        <v>1574</v>
      </c>
      <c r="C4819" s="16">
        <v>40059</v>
      </c>
      <c r="D4819" s="15">
        <v>2009</v>
      </c>
      <c r="E4819" s="15"/>
      <c r="F4819" s="15" t="s">
        <v>961</v>
      </c>
      <c r="G4819" s="17"/>
      <c r="H4819" s="17"/>
      <c r="I4819" s="17"/>
      <c r="J4819" s="17"/>
      <c r="K4819" s="17"/>
      <c r="L4819" s="17">
        <v>0</v>
      </c>
      <c r="M4819" s="17">
        <v>0</v>
      </c>
      <c r="N4819" s="17">
        <v>0</v>
      </c>
    </row>
    <row r="4820" spans="2:14">
      <c r="B4820" s="15" t="s">
        <v>1574</v>
      </c>
      <c r="C4820" s="16">
        <v>40059</v>
      </c>
      <c r="D4820" s="15">
        <v>2009</v>
      </c>
      <c r="E4820" s="15"/>
      <c r="F4820" s="15" t="s">
        <v>962</v>
      </c>
      <c r="G4820" s="17"/>
      <c r="H4820" s="17"/>
      <c r="I4820" s="17"/>
      <c r="J4820" s="17"/>
      <c r="K4820" s="17"/>
      <c r="L4820" s="17">
        <v>0</v>
      </c>
      <c r="M4820" s="17">
        <v>0</v>
      </c>
      <c r="N4820" s="17">
        <v>0</v>
      </c>
    </row>
    <row r="4821" spans="2:14">
      <c r="B4821" s="15" t="s">
        <v>1574</v>
      </c>
      <c r="C4821" s="16">
        <v>40059</v>
      </c>
      <c r="D4821" s="15">
        <v>2009</v>
      </c>
      <c r="E4821" s="15"/>
      <c r="F4821" s="15" t="s">
        <v>963</v>
      </c>
      <c r="G4821" s="17"/>
      <c r="H4821" s="17"/>
      <c r="I4821" s="17"/>
      <c r="J4821" s="17"/>
      <c r="K4821" s="17"/>
      <c r="L4821" s="17">
        <v>0</v>
      </c>
      <c r="M4821" s="17">
        <v>0</v>
      </c>
      <c r="N4821" s="17">
        <v>0</v>
      </c>
    </row>
    <row r="4822" spans="2:14">
      <c r="B4822" s="15" t="s">
        <v>1575</v>
      </c>
      <c r="C4822" s="16">
        <v>40059</v>
      </c>
      <c r="D4822" s="15">
        <v>2009</v>
      </c>
      <c r="E4822" s="15"/>
      <c r="F4822" s="15" t="s">
        <v>961</v>
      </c>
      <c r="G4822" s="17"/>
      <c r="H4822" s="17"/>
      <c r="I4822" s="17"/>
      <c r="J4822" s="17"/>
      <c r="K4822" s="17"/>
      <c r="L4822" s="17">
        <v>0</v>
      </c>
      <c r="M4822" s="17">
        <v>0</v>
      </c>
      <c r="N4822" s="17">
        <v>0</v>
      </c>
    </row>
    <row r="4823" spans="2:14">
      <c r="B4823" s="15" t="s">
        <v>1575</v>
      </c>
      <c r="C4823" s="16">
        <v>40059</v>
      </c>
      <c r="D4823" s="15">
        <v>2009</v>
      </c>
      <c r="E4823" s="15"/>
      <c r="F4823" s="15" t="s">
        <v>962</v>
      </c>
      <c r="G4823" s="17"/>
      <c r="H4823" s="17"/>
      <c r="I4823" s="17"/>
      <c r="J4823" s="17"/>
      <c r="K4823" s="17"/>
      <c r="L4823" s="17">
        <v>570000</v>
      </c>
      <c r="M4823" s="17">
        <v>570000</v>
      </c>
      <c r="N4823" s="17">
        <v>570000</v>
      </c>
    </row>
    <row r="4824" spans="2:14">
      <c r="B4824" s="15" t="s">
        <v>1575</v>
      </c>
      <c r="C4824" s="16">
        <v>40059</v>
      </c>
      <c r="D4824" s="15">
        <v>2009</v>
      </c>
      <c r="E4824" s="15"/>
      <c r="F4824" s="15" t="s">
        <v>963</v>
      </c>
      <c r="G4824" s="17"/>
      <c r="H4824" s="17"/>
      <c r="I4824" s="17"/>
      <c r="J4824" s="17"/>
      <c r="K4824" s="17"/>
      <c r="L4824" s="17">
        <v>570000</v>
      </c>
      <c r="M4824" s="17">
        <v>615098.86</v>
      </c>
      <c r="N4824" s="17">
        <v>615098.86</v>
      </c>
    </row>
    <row r="4825" spans="2:14">
      <c r="B4825" s="15" t="s">
        <v>1576</v>
      </c>
      <c r="C4825" s="16">
        <v>40046</v>
      </c>
      <c r="D4825" s="15">
        <v>2009</v>
      </c>
      <c r="E4825" s="15"/>
      <c r="F4825" s="15" t="s">
        <v>961</v>
      </c>
      <c r="G4825" s="17"/>
      <c r="H4825" s="17"/>
      <c r="I4825" s="17"/>
      <c r="J4825" s="17"/>
      <c r="K4825" s="17"/>
      <c r="L4825" s="17">
        <v>1138.0999999999999</v>
      </c>
      <c r="M4825" s="17">
        <v>1138.0999999999999</v>
      </c>
      <c r="N4825" s="17">
        <v>1138.0999999999999</v>
      </c>
    </row>
    <row r="4826" spans="2:14">
      <c r="B4826" s="15" t="s">
        <v>1576</v>
      </c>
      <c r="C4826" s="16">
        <v>40046</v>
      </c>
      <c r="D4826" s="15">
        <v>2009</v>
      </c>
      <c r="E4826" s="15"/>
      <c r="F4826" s="15" t="s">
        <v>962</v>
      </c>
      <c r="G4826" s="17"/>
      <c r="H4826" s="17"/>
      <c r="I4826" s="17"/>
      <c r="J4826" s="17"/>
      <c r="K4826" s="17"/>
      <c r="L4826" s="17">
        <v>0</v>
      </c>
      <c r="M4826" s="17">
        <v>0</v>
      </c>
      <c r="N4826" s="17">
        <v>0</v>
      </c>
    </row>
    <row r="4827" spans="2:14">
      <c r="B4827" s="15" t="s">
        <v>1576</v>
      </c>
      <c r="C4827" s="16">
        <v>40046</v>
      </c>
      <c r="D4827" s="15">
        <v>2009</v>
      </c>
      <c r="E4827" s="15"/>
      <c r="F4827" s="15" t="s">
        <v>963</v>
      </c>
      <c r="G4827" s="17"/>
      <c r="H4827" s="17"/>
      <c r="I4827" s="17"/>
      <c r="J4827" s="17"/>
      <c r="K4827" s="17"/>
      <c r="L4827" s="17">
        <v>1138.0999999999999</v>
      </c>
      <c r="M4827" s="17">
        <v>1138.0999999999999</v>
      </c>
      <c r="N4827" s="17">
        <v>1138.0999999999999</v>
      </c>
    </row>
    <row r="4828" spans="2:14">
      <c r="B4828" s="15" t="s">
        <v>1577</v>
      </c>
      <c r="C4828" s="16">
        <v>40032</v>
      </c>
      <c r="D4828" s="15">
        <v>2009</v>
      </c>
      <c r="E4828" s="15"/>
      <c r="F4828" s="15" t="s">
        <v>961</v>
      </c>
      <c r="G4828" s="17"/>
      <c r="H4828" s="17"/>
      <c r="I4828" s="17"/>
      <c r="J4828" s="17"/>
      <c r="K4828" s="17"/>
      <c r="L4828" s="17">
        <v>0</v>
      </c>
      <c r="M4828" s="17">
        <v>238.44</v>
      </c>
      <c r="N4828" s="17">
        <v>238.44</v>
      </c>
    </row>
    <row r="4829" spans="2:14">
      <c r="B4829" s="15" t="s">
        <v>1577</v>
      </c>
      <c r="C4829" s="16">
        <v>40032</v>
      </c>
      <c r="D4829" s="15">
        <v>2009</v>
      </c>
      <c r="E4829" s="15"/>
      <c r="F4829" s="15" t="s">
        <v>962</v>
      </c>
      <c r="G4829" s="17"/>
      <c r="H4829" s="17"/>
      <c r="I4829" s="17"/>
      <c r="J4829" s="17"/>
      <c r="K4829" s="17"/>
      <c r="L4829" s="17">
        <v>950</v>
      </c>
      <c r="M4829" s="17">
        <v>0</v>
      </c>
      <c r="N4829" s="17">
        <v>0</v>
      </c>
    </row>
    <row r="4830" spans="2:14">
      <c r="B4830" s="15" t="s">
        <v>1577</v>
      </c>
      <c r="C4830" s="16">
        <v>40032</v>
      </c>
      <c r="D4830" s="15">
        <v>2009</v>
      </c>
      <c r="E4830" s="15"/>
      <c r="F4830" s="15" t="s">
        <v>963</v>
      </c>
      <c r="G4830" s="17"/>
      <c r="H4830" s="17"/>
      <c r="I4830" s="17"/>
      <c r="J4830" s="17"/>
      <c r="K4830" s="17"/>
      <c r="L4830" s="17">
        <v>950</v>
      </c>
      <c r="M4830" s="17">
        <v>238.44</v>
      </c>
      <c r="N4830" s="17">
        <v>238.44</v>
      </c>
    </row>
    <row r="4831" spans="2:14">
      <c r="B4831" s="15" t="s">
        <v>1578</v>
      </c>
      <c r="C4831" s="16">
        <v>40075</v>
      </c>
      <c r="D4831" s="15">
        <v>2009</v>
      </c>
      <c r="E4831" s="15"/>
      <c r="F4831" s="15" t="s">
        <v>961</v>
      </c>
      <c r="G4831" s="17"/>
      <c r="H4831" s="17"/>
      <c r="I4831" s="17"/>
      <c r="J4831" s="17"/>
      <c r="K4831" s="17"/>
      <c r="L4831" s="17">
        <v>0</v>
      </c>
      <c r="M4831" s="17">
        <v>235.94</v>
      </c>
      <c r="N4831" s="17">
        <v>235.94</v>
      </c>
    </row>
    <row r="4832" spans="2:14">
      <c r="B4832" s="15" t="s">
        <v>1578</v>
      </c>
      <c r="C4832" s="16">
        <v>40075</v>
      </c>
      <c r="D4832" s="15">
        <v>2009</v>
      </c>
      <c r="E4832" s="15"/>
      <c r="F4832" s="15" t="s">
        <v>962</v>
      </c>
      <c r="G4832" s="17"/>
      <c r="H4832" s="17"/>
      <c r="I4832" s="17"/>
      <c r="J4832" s="17"/>
      <c r="K4832" s="17"/>
      <c r="L4832" s="17">
        <v>950</v>
      </c>
      <c r="M4832" s="17">
        <v>0</v>
      </c>
      <c r="N4832" s="17">
        <v>0</v>
      </c>
    </row>
    <row r="4833" spans="2:14">
      <c r="B4833" s="15" t="s">
        <v>1578</v>
      </c>
      <c r="C4833" s="16">
        <v>40075</v>
      </c>
      <c r="D4833" s="15">
        <v>2009</v>
      </c>
      <c r="E4833" s="15"/>
      <c r="F4833" s="15" t="s">
        <v>963</v>
      </c>
      <c r="G4833" s="17"/>
      <c r="H4833" s="17"/>
      <c r="I4833" s="17"/>
      <c r="J4833" s="17"/>
      <c r="K4833" s="17"/>
      <c r="L4833" s="17">
        <v>950</v>
      </c>
      <c r="M4833" s="17">
        <v>235.94</v>
      </c>
      <c r="N4833" s="17">
        <v>235.94</v>
      </c>
    </row>
    <row r="4834" spans="2:14">
      <c r="B4834" s="15" t="s">
        <v>1579</v>
      </c>
      <c r="C4834" s="16">
        <v>39984</v>
      </c>
      <c r="D4834" s="15">
        <v>2009</v>
      </c>
      <c r="E4834" s="15"/>
      <c r="F4834" s="15" t="s">
        <v>961</v>
      </c>
      <c r="G4834" s="17"/>
      <c r="H4834" s="17"/>
      <c r="I4834" s="17"/>
      <c r="J4834" s="17"/>
      <c r="K4834" s="17"/>
      <c r="L4834" s="17">
        <v>1138.0999999999999</v>
      </c>
      <c r="M4834" s="17">
        <v>1138.0999999999999</v>
      </c>
      <c r="N4834" s="17">
        <v>1138.0999999999999</v>
      </c>
    </row>
    <row r="4835" spans="2:14">
      <c r="B4835" s="15" t="s">
        <v>1579</v>
      </c>
      <c r="C4835" s="16">
        <v>39984</v>
      </c>
      <c r="D4835" s="15">
        <v>2009</v>
      </c>
      <c r="E4835" s="15"/>
      <c r="F4835" s="15" t="s">
        <v>962</v>
      </c>
      <c r="G4835" s="17"/>
      <c r="H4835" s="17"/>
      <c r="I4835" s="17"/>
      <c r="J4835" s="17"/>
      <c r="K4835" s="17"/>
      <c r="L4835" s="17">
        <v>286.89999999999998</v>
      </c>
      <c r="M4835" s="17">
        <v>0</v>
      </c>
      <c r="N4835" s="17">
        <v>0</v>
      </c>
    </row>
    <row r="4836" spans="2:14">
      <c r="B4836" s="15" t="s">
        <v>1579</v>
      </c>
      <c r="C4836" s="16">
        <v>39984</v>
      </c>
      <c r="D4836" s="15">
        <v>2009</v>
      </c>
      <c r="E4836" s="15"/>
      <c r="F4836" s="15" t="s">
        <v>963</v>
      </c>
      <c r="G4836" s="17"/>
      <c r="H4836" s="17"/>
      <c r="I4836" s="17"/>
      <c r="J4836" s="17"/>
      <c r="K4836" s="17"/>
      <c r="L4836" s="17">
        <v>1425</v>
      </c>
      <c r="M4836" s="17">
        <v>1138.0999999999999</v>
      </c>
      <c r="N4836" s="17">
        <v>1138.0999999999999</v>
      </c>
    </row>
    <row r="4837" spans="2:14">
      <c r="B4837" s="15" t="s">
        <v>1580</v>
      </c>
      <c r="C4837" s="16">
        <v>40079</v>
      </c>
      <c r="D4837" s="15">
        <v>2009</v>
      </c>
      <c r="E4837" s="15"/>
      <c r="F4837" s="15" t="s">
        <v>961</v>
      </c>
      <c r="G4837" s="17"/>
      <c r="H4837" s="17"/>
      <c r="I4837" s="17"/>
      <c r="J4837" s="17"/>
      <c r="K4837" s="17"/>
      <c r="L4837" s="17">
        <v>0</v>
      </c>
      <c r="M4837" s="17">
        <v>0</v>
      </c>
      <c r="N4837" s="17">
        <v>0</v>
      </c>
    </row>
    <row r="4838" spans="2:14">
      <c r="B4838" s="15" t="s">
        <v>1580</v>
      </c>
      <c r="C4838" s="16">
        <v>40079</v>
      </c>
      <c r="D4838" s="15">
        <v>2009</v>
      </c>
      <c r="E4838" s="15"/>
      <c r="F4838" s="15" t="s">
        <v>962</v>
      </c>
      <c r="G4838" s="17"/>
      <c r="H4838" s="17"/>
      <c r="I4838" s="17"/>
      <c r="J4838" s="17"/>
      <c r="K4838" s="17"/>
      <c r="L4838" s="17">
        <v>0</v>
      </c>
      <c r="M4838" s="17">
        <v>0</v>
      </c>
      <c r="N4838" s="17">
        <v>0</v>
      </c>
    </row>
    <row r="4839" spans="2:14">
      <c r="B4839" s="15" t="s">
        <v>1580</v>
      </c>
      <c r="C4839" s="16">
        <v>40079</v>
      </c>
      <c r="D4839" s="15">
        <v>2009</v>
      </c>
      <c r="E4839" s="15"/>
      <c r="F4839" s="15" t="s">
        <v>963</v>
      </c>
      <c r="G4839" s="17"/>
      <c r="H4839" s="17"/>
      <c r="I4839" s="17"/>
      <c r="J4839" s="17"/>
      <c r="K4839" s="17"/>
      <c r="L4839" s="17">
        <v>4415.3900000000003</v>
      </c>
      <c r="M4839" s="17">
        <v>6775.11</v>
      </c>
      <c r="N4839" s="17">
        <v>6775.11</v>
      </c>
    </row>
    <row r="4840" spans="2:14">
      <c r="B4840" s="15" t="s">
        <v>1581</v>
      </c>
      <c r="C4840" s="16">
        <v>40058</v>
      </c>
      <c r="D4840" s="15">
        <v>2009</v>
      </c>
      <c r="E4840" s="15"/>
      <c r="F4840" s="15" t="s">
        <v>961</v>
      </c>
      <c r="G4840" s="17"/>
      <c r="H4840" s="17"/>
      <c r="I4840" s="17"/>
      <c r="J4840" s="17"/>
      <c r="K4840" s="17"/>
      <c r="L4840" s="17">
        <v>0</v>
      </c>
      <c r="M4840" s="17">
        <v>426.44</v>
      </c>
      <c r="N4840" s="17">
        <v>426.44</v>
      </c>
    </row>
    <row r="4841" spans="2:14">
      <c r="B4841" s="15" t="s">
        <v>1581</v>
      </c>
      <c r="C4841" s="16">
        <v>40058</v>
      </c>
      <c r="D4841" s="15">
        <v>2009</v>
      </c>
      <c r="E4841" s="15"/>
      <c r="F4841" s="15" t="s">
        <v>962</v>
      </c>
      <c r="G4841" s="17"/>
      <c r="H4841" s="17"/>
      <c r="I4841" s="17"/>
      <c r="J4841" s="17"/>
      <c r="K4841" s="17"/>
      <c r="L4841" s="17">
        <v>1900</v>
      </c>
      <c r="M4841" s="17">
        <v>0</v>
      </c>
      <c r="N4841" s="17">
        <v>0</v>
      </c>
    </row>
    <row r="4842" spans="2:14">
      <c r="B4842" s="15" t="s">
        <v>1581</v>
      </c>
      <c r="C4842" s="16">
        <v>40058</v>
      </c>
      <c r="D4842" s="15">
        <v>2009</v>
      </c>
      <c r="E4842" s="15"/>
      <c r="F4842" s="15" t="s">
        <v>963</v>
      </c>
      <c r="G4842" s="17"/>
      <c r="H4842" s="17"/>
      <c r="I4842" s="17"/>
      <c r="J4842" s="17"/>
      <c r="K4842" s="17"/>
      <c r="L4842" s="17">
        <v>1900</v>
      </c>
      <c r="M4842" s="17">
        <v>426.44</v>
      </c>
      <c r="N4842" s="17">
        <v>426.44</v>
      </c>
    </row>
    <row r="4843" spans="2:14">
      <c r="B4843" s="15" t="s">
        <v>1582</v>
      </c>
      <c r="C4843" s="16">
        <v>40083</v>
      </c>
      <c r="D4843" s="15">
        <v>2009</v>
      </c>
      <c r="E4843" s="15"/>
      <c r="F4843" s="15" t="s">
        <v>961</v>
      </c>
      <c r="G4843" s="17"/>
      <c r="H4843" s="17"/>
      <c r="I4843" s="17"/>
      <c r="J4843" s="17"/>
      <c r="K4843" s="17"/>
      <c r="L4843" s="17">
        <v>0</v>
      </c>
      <c r="M4843" s="17">
        <v>0</v>
      </c>
      <c r="N4843" s="17">
        <v>0</v>
      </c>
    </row>
    <row r="4844" spans="2:14">
      <c r="B4844" s="15" t="s">
        <v>1582</v>
      </c>
      <c r="C4844" s="16">
        <v>40083</v>
      </c>
      <c r="D4844" s="15">
        <v>2009</v>
      </c>
      <c r="E4844" s="15"/>
      <c r="F4844" s="15" t="s">
        <v>962</v>
      </c>
      <c r="G4844" s="17"/>
      <c r="H4844" s="17"/>
      <c r="I4844" s="17"/>
      <c r="J4844" s="17"/>
      <c r="K4844" s="17"/>
      <c r="L4844" s="17">
        <v>1111500</v>
      </c>
      <c r="M4844" s="17">
        <v>1111500</v>
      </c>
      <c r="N4844" s="17">
        <v>0</v>
      </c>
    </row>
    <row r="4845" spans="2:14">
      <c r="B4845" s="15" t="s">
        <v>1582</v>
      </c>
      <c r="C4845" s="16">
        <v>40083</v>
      </c>
      <c r="D4845" s="15">
        <v>2009</v>
      </c>
      <c r="E4845" s="15"/>
      <c r="F4845" s="15" t="s">
        <v>963</v>
      </c>
      <c r="G4845" s="17"/>
      <c r="H4845" s="17"/>
      <c r="I4845" s="17"/>
      <c r="J4845" s="17"/>
      <c r="K4845" s="17"/>
      <c r="L4845" s="17">
        <v>1135819.1100000001</v>
      </c>
      <c r="M4845" s="17">
        <v>1135819.1100000001</v>
      </c>
      <c r="N4845" s="17">
        <v>24319.11</v>
      </c>
    </row>
    <row r="4846" spans="2:14">
      <c r="B4846" s="15" t="s">
        <v>1583</v>
      </c>
      <c r="C4846" s="16">
        <v>40083</v>
      </c>
      <c r="D4846" s="15">
        <v>2009</v>
      </c>
      <c r="E4846" s="15"/>
      <c r="F4846" s="15" t="s">
        <v>961</v>
      </c>
      <c r="G4846" s="17"/>
      <c r="H4846" s="17"/>
      <c r="I4846" s="17"/>
      <c r="J4846" s="17"/>
      <c r="K4846" s="17"/>
      <c r="L4846" s="17">
        <v>0</v>
      </c>
      <c r="M4846" s="17">
        <v>0</v>
      </c>
      <c r="N4846" s="17">
        <v>0</v>
      </c>
    </row>
    <row r="4847" spans="2:14">
      <c r="B4847" s="15" t="s">
        <v>1583</v>
      </c>
      <c r="C4847" s="16">
        <v>40083</v>
      </c>
      <c r="D4847" s="15">
        <v>2009</v>
      </c>
      <c r="E4847" s="15"/>
      <c r="F4847" s="15" t="s">
        <v>962</v>
      </c>
      <c r="G4847" s="17"/>
      <c r="H4847" s="17"/>
      <c r="I4847" s="17"/>
      <c r="J4847" s="17"/>
      <c r="K4847" s="17"/>
      <c r="L4847" s="17">
        <v>2166000</v>
      </c>
      <c r="M4847" s="17">
        <v>1773371.65</v>
      </c>
      <c r="N4847" s="17">
        <v>611935.85</v>
      </c>
    </row>
    <row r="4848" spans="2:14">
      <c r="B4848" s="15" t="s">
        <v>1583</v>
      </c>
      <c r="C4848" s="16">
        <v>40083</v>
      </c>
      <c r="D4848" s="15">
        <v>2009</v>
      </c>
      <c r="E4848" s="15"/>
      <c r="F4848" s="15" t="s">
        <v>963</v>
      </c>
      <c r="G4848" s="17"/>
      <c r="H4848" s="17"/>
      <c r="I4848" s="17"/>
      <c r="J4848" s="17"/>
      <c r="K4848" s="17"/>
      <c r="L4848" s="17">
        <v>2178599.4700000002</v>
      </c>
      <c r="M4848" s="17">
        <v>1786537.84</v>
      </c>
      <c r="N4848" s="17">
        <v>671665.44</v>
      </c>
    </row>
    <row r="4849" spans="2:14">
      <c r="B4849" s="15" t="s">
        <v>1584</v>
      </c>
      <c r="C4849" s="16">
        <v>40083</v>
      </c>
      <c r="D4849" s="15">
        <v>2009</v>
      </c>
      <c r="E4849" s="15"/>
      <c r="F4849" s="15" t="s">
        <v>961</v>
      </c>
      <c r="G4849" s="17"/>
      <c r="H4849" s="17"/>
      <c r="I4849" s="17"/>
      <c r="J4849" s="17"/>
      <c r="K4849" s="17"/>
      <c r="L4849" s="17">
        <v>0</v>
      </c>
      <c r="M4849" s="17">
        <v>0</v>
      </c>
      <c r="N4849" s="17">
        <v>0</v>
      </c>
    </row>
    <row r="4850" spans="2:14">
      <c r="B4850" s="15" t="s">
        <v>1584</v>
      </c>
      <c r="C4850" s="16">
        <v>40083</v>
      </c>
      <c r="D4850" s="15">
        <v>2009</v>
      </c>
      <c r="E4850" s="15"/>
      <c r="F4850" s="15" t="s">
        <v>962</v>
      </c>
      <c r="G4850" s="17"/>
      <c r="H4850" s="17"/>
      <c r="I4850" s="17"/>
      <c r="J4850" s="17"/>
      <c r="K4850" s="17"/>
      <c r="L4850" s="17">
        <v>0</v>
      </c>
      <c r="M4850" s="17">
        <v>0</v>
      </c>
      <c r="N4850" s="17">
        <v>0</v>
      </c>
    </row>
    <row r="4851" spans="2:14">
      <c r="B4851" s="15" t="s">
        <v>1584</v>
      </c>
      <c r="C4851" s="16">
        <v>40083</v>
      </c>
      <c r="D4851" s="15">
        <v>2009</v>
      </c>
      <c r="E4851" s="15"/>
      <c r="F4851" s="15" t="s">
        <v>963</v>
      </c>
      <c r="G4851" s="17"/>
      <c r="H4851" s="17"/>
      <c r="I4851" s="17"/>
      <c r="J4851" s="17"/>
      <c r="K4851" s="17"/>
      <c r="L4851" s="17">
        <v>4873.33</v>
      </c>
      <c r="M4851" s="17">
        <v>4873.33</v>
      </c>
      <c r="N4851" s="17">
        <v>4873.33</v>
      </c>
    </row>
    <row r="4852" spans="2:14">
      <c r="B4852" s="15" t="s">
        <v>1585</v>
      </c>
      <c r="C4852" s="16">
        <v>40076</v>
      </c>
      <c r="D4852" s="15">
        <v>2009</v>
      </c>
      <c r="E4852" s="15"/>
      <c r="F4852" s="15" t="s">
        <v>961</v>
      </c>
      <c r="G4852" s="17"/>
      <c r="H4852" s="17"/>
      <c r="I4852" s="17"/>
      <c r="J4852" s="17"/>
      <c r="K4852" s="17"/>
      <c r="L4852" s="17">
        <v>1672.09</v>
      </c>
      <c r="M4852" s="17">
        <v>1672.09</v>
      </c>
      <c r="N4852" s="17">
        <v>1672.09</v>
      </c>
    </row>
    <row r="4853" spans="2:14">
      <c r="B4853" s="15" t="s">
        <v>1585</v>
      </c>
      <c r="C4853" s="16">
        <v>40076</v>
      </c>
      <c r="D4853" s="15">
        <v>2009</v>
      </c>
      <c r="E4853" s="15"/>
      <c r="F4853" s="15" t="s">
        <v>962</v>
      </c>
      <c r="G4853" s="17"/>
      <c r="H4853" s="17"/>
      <c r="I4853" s="17"/>
      <c r="J4853" s="17"/>
      <c r="K4853" s="17"/>
      <c r="L4853" s="17">
        <v>0</v>
      </c>
      <c r="M4853" s="17">
        <v>0</v>
      </c>
      <c r="N4853" s="17">
        <v>0</v>
      </c>
    </row>
    <row r="4854" spans="2:14">
      <c r="B4854" s="15" t="s">
        <v>1585</v>
      </c>
      <c r="C4854" s="16">
        <v>40076</v>
      </c>
      <c r="D4854" s="15">
        <v>2009</v>
      </c>
      <c r="E4854" s="15"/>
      <c r="F4854" s="15" t="s">
        <v>963</v>
      </c>
      <c r="G4854" s="17"/>
      <c r="H4854" s="17"/>
      <c r="I4854" s="17"/>
      <c r="J4854" s="17"/>
      <c r="K4854" s="17"/>
      <c r="L4854" s="17">
        <v>1672.09</v>
      </c>
      <c r="M4854" s="17">
        <v>1672.09</v>
      </c>
      <c r="N4854" s="17">
        <v>1672.09</v>
      </c>
    </row>
    <row r="4855" spans="2:14">
      <c r="B4855" s="15" t="s">
        <v>1586</v>
      </c>
      <c r="C4855" s="16">
        <v>40088</v>
      </c>
      <c r="D4855" s="15">
        <v>2009</v>
      </c>
      <c r="E4855" s="15"/>
      <c r="F4855" s="15" t="s">
        <v>961</v>
      </c>
      <c r="G4855" s="17"/>
      <c r="H4855" s="17"/>
      <c r="I4855" s="17"/>
      <c r="J4855" s="17"/>
      <c r="K4855" s="17"/>
      <c r="L4855" s="17">
        <v>0</v>
      </c>
      <c r="M4855" s="17">
        <v>0</v>
      </c>
      <c r="N4855" s="17">
        <v>0</v>
      </c>
    </row>
    <row r="4856" spans="2:14">
      <c r="B4856" s="15" t="s">
        <v>1586</v>
      </c>
      <c r="C4856" s="16">
        <v>40088</v>
      </c>
      <c r="D4856" s="15">
        <v>2009</v>
      </c>
      <c r="E4856" s="15"/>
      <c r="F4856" s="15" t="s">
        <v>962</v>
      </c>
      <c r="G4856" s="17"/>
      <c r="H4856" s="17"/>
      <c r="I4856" s="17"/>
      <c r="J4856" s="17"/>
      <c r="K4856" s="17"/>
      <c r="L4856" s="17">
        <v>1111500</v>
      </c>
      <c r="M4856" s="17">
        <v>1111500</v>
      </c>
      <c r="N4856" s="17">
        <v>0</v>
      </c>
    </row>
    <row r="4857" spans="2:14">
      <c r="B4857" s="15" t="s">
        <v>1586</v>
      </c>
      <c r="C4857" s="16">
        <v>40088</v>
      </c>
      <c r="D4857" s="15">
        <v>2009</v>
      </c>
      <c r="E4857" s="15"/>
      <c r="F4857" s="15" t="s">
        <v>963</v>
      </c>
      <c r="G4857" s="17"/>
      <c r="H4857" s="17"/>
      <c r="I4857" s="17"/>
      <c r="J4857" s="17"/>
      <c r="K4857" s="17"/>
      <c r="L4857" s="17">
        <v>1135864.95</v>
      </c>
      <c r="M4857" s="17">
        <v>1414404.95</v>
      </c>
      <c r="N4857" s="17">
        <v>302904.95</v>
      </c>
    </row>
    <row r="4858" spans="2:14">
      <c r="B4858" s="15" t="s">
        <v>1587</v>
      </c>
      <c r="C4858" s="16">
        <v>40077</v>
      </c>
      <c r="D4858" s="15">
        <v>2009</v>
      </c>
      <c r="E4858" s="15"/>
      <c r="F4858" s="15" t="s">
        <v>961</v>
      </c>
      <c r="G4858" s="17"/>
      <c r="H4858" s="17"/>
      <c r="I4858" s="17"/>
      <c r="J4858" s="17"/>
      <c r="K4858" s="17"/>
      <c r="L4858" s="17">
        <v>0</v>
      </c>
      <c r="M4858" s="17">
        <v>0</v>
      </c>
      <c r="N4858" s="17">
        <v>0</v>
      </c>
    </row>
    <row r="4859" spans="2:14">
      <c r="B4859" s="15" t="s">
        <v>1587</v>
      </c>
      <c r="C4859" s="16">
        <v>40077</v>
      </c>
      <c r="D4859" s="15">
        <v>2009</v>
      </c>
      <c r="E4859" s="15"/>
      <c r="F4859" s="15" t="s">
        <v>962</v>
      </c>
      <c r="G4859" s="17"/>
      <c r="H4859" s="17"/>
      <c r="I4859" s="17"/>
      <c r="J4859" s="17"/>
      <c r="K4859" s="17"/>
      <c r="L4859" s="17">
        <v>0</v>
      </c>
      <c r="M4859" s="17">
        <v>0</v>
      </c>
      <c r="N4859" s="17">
        <v>0</v>
      </c>
    </row>
    <row r="4860" spans="2:14">
      <c r="B4860" s="15" t="s">
        <v>1587</v>
      </c>
      <c r="C4860" s="16">
        <v>40077</v>
      </c>
      <c r="D4860" s="15">
        <v>2009</v>
      </c>
      <c r="E4860" s="15"/>
      <c r="F4860" s="15" t="s">
        <v>963</v>
      </c>
      <c r="G4860" s="17"/>
      <c r="H4860" s="17"/>
      <c r="I4860" s="17"/>
      <c r="J4860" s="17"/>
      <c r="K4860" s="17"/>
      <c r="L4860" s="17">
        <v>19278.169999999998</v>
      </c>
      <c r="M4860" s="17">
        <v>21361.17</v>
      </c>
      <c r="N4860" s="17">
        <v>21361.17</v>
      </c>
    </row>
    <row r="4861" spans="2:14">
      <c r="B4861" s="15" t="s">
        <v>1588</v>
      </c>
      <c r="C4861" s="16">
        <v>40080</v>
      </c>
      <c r="D4861" s="15">
        <v>2009</v>
      </c>
      <c r="E4861" s="15"/>
      <c r="F4861" s="15" t="s">
        <v>961</v>
      </c>
      <c r="G4861" s="17"/>
      <c r="H4861" s="17"/>
      <c r="I4861" s="17"/>
      <c r="J4861" s="17"/>
      <c r="K4861" s="17"/>
      <c r="L4861" s="17">
        <v>0</v>
      </c>
      <c r="M4861" s="17">
        <v>0</v>
      </c>
      <c r="N4861" s="17">
        <v>0</v>
      </c>
    </row>
    <row r="4862" spans="2:14">
      <c r="B4862" s="15" t="s">
        <v>1588</v>
      </c>
      <c r="C4862" s="16">
        <v>40080</v>
      </c>
      <c r="D4862" s="15">
        <v>2009</v>
      </c>
      <c r="E4862" s="15"/>
      <c r="F4862" s="15" t="s">
        <v>962</v>
      </c>
      <c r="G4862" s="17"/>
      <c r="H4862" s="17"/>
      <c r="I4862" s="17"/>
      <c r="J4862" s="17"/>
      <c r="K4862" s="17"/>
      <c r="L4862" s="17">
        <v>0</v>
      </c>
      <c r="M4862" s="17">
        <v>0</v>
      </c>
      <c r="N4862" s="17">
        <v>0</v>
      </c>
    </row>
    <row r="4863" spans="2:14">
      <c r="B4863" s="15" t="s">
        <v>1588</v>
      </c>
      <c r="C4863" s="16">
        <v>40080</v>
      </c>
      <c r="D4863" s="15">
        <v>2009</v>
      </c>
      <c r="E4863" s="15"/>
      <c r="F4863" s="15" t="s">
        <v>963</v>
      </c>
      <c r="G4863" s="17"/>
      <c r="H4863" s="17"/>
      <c r="I4863" s="17"/>
      <c r="J4863" s="17"/>
      <c r="K4863" s="17"/>
      <c r="L4863" s="17">
        <v>7894.85</v>
      </c>
      <c r="M4863" s="17">
        <v>12360.44</v>
      </c>
      <c r="N4863" s="17">
        <v>12360.44</v>
      </c>
    </row>
    <row r="4864" spans="2:14">
      <c r="B4864" s="15" t="s">
        <v>1589</v>
      </c>
      <c r="C4864" s="16">
        <v>40088</v>
      </c>
      <c r="D4864" s="15">
        <v>2009</v>
      </c>
      <c r="E4864" s="15"/>
      <c r="F4864" s="15" t="s">
        <v>961</v>
      </c>
      <c r="G4864" s="17"/>
      <c r="H4864" s="17"/>
      <c r="I4864" s="17"/>
      <c r="J4864" s="17"/>
      <c r="K4864" s="17"/>
      <c r="L4864" s="17">
        <v>0</v>
      </c>
      <c r="M4864" s="17">
        <v>0</v>
      </c>
      <c r="N4864" s="17">
        <v>0</v>
      </c>
    </row>
    <row r="4865" spans="2:14">
      <c r="B4865" s="15" t="s">
        <v>1589</v>
      </c>
      <c r="C4865" s="16">
        <v>40088</v>
      </c>
      <c r="D4865" s="15">
        <v>2009</v>
      </c>
      <c r="E4865" s="15"/>
      <c r="F4865" s="15" t="s">
        <v>962</v>
      </c>
      <c r="G4865" s="17"/>
      <c r="H4865" s="17"/>
      <c r="I4865" s="17"/>
      <c r="J4865" s="17"/>
      <c r="K4865" s="17"/>
      <c r="L4865" s="17">
        <v>0</v>
      </c>
      <c r="M4865" s="17">
        <v>0</v>
      </c>
      <c r="N4865" s="17">
        <v>0</v>
      </c>
    </row>
    <row r="4866" spans="2:14">
      <c r="B4866" s="15" t="s">
        <v>1589</v>
      </c>
      <c r="C4866" s="16">
        <v>40088</v>
      </c>
      <c r="D4866" s="15">
        <v>2009</v>
      </c>
      <c r="E4866" s="15"/>
      <c r="F4866" s="15" t="s">
        <v>963</v>
      </c>
      <c r="G4866" s="17"/>
      <c r="H4866" s="17"/>
      <c r="I4866" s="17"/>
      <c r="J4866" s="17"/>
      <c r="K4866" s="17"/>
      <c r="L4866" s="17">
        <v>4955.21</v>
      </c>
      <c r="M4866" s="17">
        <v>20048.060000000001</v>
      </c>
      <c r="N4866" s="17">
        <v>20048.060000000001</v>
      </c>
    </row>
    <row r="4867" spans="2:14">
      <c r="B4867" s="15" t="s">
        <v>1590</v>
      </c>
      <c r="C4867" s="16">
        <v>39871</v>
      </c>
      <c r="D4867" s="15">
        <v>2009</v>
      </c>
      <c r="E4867" s="15"/>
      <c r="F4867" s="15" t="s">
        <v>961</v>
      </c>
      <c r="G4867" s="17"/>
      <c r="H4867" s="17"/>
      <c r="I4867" s="17"/>
      <c r="J4867" s="17"/>
      <c r="K4867" s="17"/>
      <c r="L4867" s="17">
        <v>0</v>
      </c>
      <c r="M4867" s="17">
        <v>0</v>
      </c>
      <c r="N4867" s="17">
        <v>0</v>
      </c>
    </row>
    <row r="4868" spans="2:14">
      <c r="B4868" s="15" t="s">
        <v>1590</v>
      </c>
      <c r="C4868" s="16">
        <v>39871</v>
      </c>
      <c r="D4868" s="15">
        <v>2009</v>
      </c>
      <c r="E4868" s="15"/>
      <c r="F4868" s="15" t="s">
        <v>962</v>
      </c>
      <c r="G4868" s="17"/>
      <c r="H4868" s="17"/>
      <c r="I4868" s="17"/>
      <c r="J4868" s="17"/>
      <c r="K4868" s="17"/>
      <c r="L4868" s="17">
        <v>0</v>
      </c>
      <c r="M4868" s="17">
        <v>0</v>
      </c>
      <c r="N4868" s="17">
        <v>0</v>
      </c>
    </row>
    <row r="4869" spans="2:14">
      <c r="B4869" s="15" t="s">
        <v>1590</v>
      </c>
      <c r="C4869" s="16">
        <v>39871</v>
      </c>
      <c r="D4869" s="15">
        <v>2009</v>
      </c>
      <c r="E4869" s="15"/>
      <c r="F4869" s="15" t="s">
        <v>963</v>
      </c>
      <c r="G4869" s="17"/>
      <c r="H4869" s="17"/>
      <c r="I4869" s="17"/>
      <c r="J4869" s="17"/>
      <c r="K4869" s="17"/>
      <c r="L4869" s="17">
        <v>0</v>
      </c>
      <c r="M4869" s="17">
        <v>0</v>
      </c>
      <c r="N4869" s="17">
        <v>0</v>
      </c>
    </row>
    <row r="4870" spans="2:14">
      <c r="B4870" s="15" t="s">
        <v>1591</v>
      </c>
      <c r="C4870" s="16">
        <v>40059</v>
      </c>
      <c r="D4870" s="15">
        <v>2009</v>
      </c>
      <c r="E4870" s="15"/>
      <c r="F4870" s="15" t="s">
        <v>961</v>
      </c>
      <c r="G4870" s="17"/>
      <c r="H4870" s="17"/>
      <c r="I4870" s="17"/>
      <c r="J4870" s="17"/>
      <c r="K4870" s="17"/>
      <c r="L4870" s="17">
        <v>1138.0999999999999</v>
      </c>
      <c r="M4870" s="17">
        <v>1138.0999999999999</v>
      </c>
      <c r="N4870" s="17">
        <v>1138.0999999999999</v>
      </c>
    </row>
    <row r="4871" spans="2:14">
      <c r="B4871" s="15" t="s">
        <v>1591</v>
      </c>
      <c r="C4871" s="16">
        <v>40059</v>
      </c>
      <c r="D4871" s="15">
        <v>2009</v>
      </c>
      <c r="E4871" s="15"/>
      <c r="F4871" s="15" t="s">
        <v>962</v>
      </c>
      <c r="G4871" s="17"/>
      <c r="H4871" s="17"/>
      <c r="I4871" s="17"/>
      <c r="J4871" s="17"/>
      <c r="K4871" s="17"/>
      <c r="L4871" s="17">
        <v>0</v>
      </c>
      <c r="M4871" s="17">
        <v>0</v>
      </c>
      <c r="N4871" s="17">
        <v>0</v>
      </c>
    </row>
    <row r="4872" spans="2:14">
      <c r="B4872" s="15" t="s">
        <v>1591</v>
      </c>
      <c r="C4872" s="16">
        <v>40059</v>
      </c>
      <c r="D4872" s="15">
        <v>2009</v>
      </c>
      <c r="E4872" s="15"/>
      <c r="F4872" s="15" t="s">
        <v>963</v>
      </c>
      <c r="G4872" s="17"/>
      <c r="H4872" s="17"/>
      <c r="I4872" s="17"/>
      <c r="J4872" s="17"/>
      <c r="K4872" s="17"/>
      <c r="L4872" s="17">
        <v>1138.0999999999999</v>
      </c>
      <c r="M4872" s="17">
        <v>1138.0999999999999</v>
      </c>
      <c r="N4872" s="17">
        <v>1138.0999999999999</v>
      </c>
    </row>
    <row r="4873" spans="2:14">
      <c r="B4873" s="15" t="s">
        <v>1592</v>
      </c>
      <c r="C4873" s="16">
        <v>40095</v>
      </c>
      <c r="D4873" s="15">
        <v>2009</v>
      </c>
      <c r="E4873" s="15"/>
      <c r="F4873" s="15" t="s">
        <v>961</v>
      </c>
      <c r="G4873" s="17"/>
      <c r="H4873" s="17"/>
      <c r="I4873" s="17"/>
      <c r="J4873" s="17"/>
      <c r="K4873" s="17"/>
      <c r="L4873" s="17">
        <v>0</v>
      </c>
      <c r="M4873" s="17">
        <v>745.75</v>
      </c>
      <c r="N4873" s="17">
        <v>745.75</v>
      </c>
    </row>
    <row r="4874" spans="2:14">
      <c r="B4874" s="15" t="s">
        <v>1592</v>
      </c>
      <c r="C4874" s="16">
        <v>40095</v>
      </c>
      <c r="D4874" s="15">
        <v>2009</v>
      </c>
      <c r="E4874" s="15"/>
      <c r="F4874" s="15" t="s">
        <v>962</v>
      </c>
      <c r="G4874" s="17"/>
      <c r="H4874" s="17"/>
      <c r="I4874" s="17"/>
      <c r="J4874" s="17"/>
      <c r="K4874" s="17"/>
      <c r="L4874" s="17">
        <v>1425</v>
      </c>
      <c r="M4874" s="17">
        <v>0</v>
      </c>
      <c r="N4874" s="17">
        <v>0</v>
      </c>
    </row>
    <row r="4875" spans="2:14">
      <c r="B4875" s="15" t="s">
        <v>1592</v>
      </c>
      <c r="C4875" s="16">
        <v>40095</v>
      </c>
      <c r="D4875" s="15">
        <v>2009</v>
      </c>
      <c r="E4875" s="15"/>
      <c r="F4875" s="15" t="s">
        <v>963</v>
      </c>
      <c r="G4875" s="17"/>
      <c r="H4875" s="17"/>
      <c r="I4875" s="17"/>
      <c r="J4875" s="17"/>
      <c r="K4875" s="17"/>
      <c r="L4875" s="17">
        <v>1425</v>
      </c>
      <c r="M4875" s="17">
        <v>745.75</v>
      </c>
      <c r="N4875" s="17">
        <v>745.75</v>
      </c>
    </row>
    <row r="4876" spans="2:14">
      <c r="B4876" s="15" t="s">
        <v>1593</v>
      </c>
      <c r="C4876" s="16">
        <v>39951</v>
      </c>
      <c r="D4876" s="15">
        <v>2009</v>
      </c>
      <c r="E4876" s="15"/>
      <c r="F4876" s="15" t="s">
        <v>961</v>
      </c>
      <c r="G4876" s="17"/>
      <c r="H4876" s="17"/>
      <c r="I4876" s="17"/>
      <c r="J4876" s="17"/>
      <c r="K4876" s="17"/>
      <c r="L4876" s="17">
        <v>426.44</v>
      </c>
      <c r="M4876" s="17">
        <v>426.44</v>
      </c>
      <c r="N4876" s="17">
        <v>426.44</v>
      </c>
    </row>
    <row r="4877" spans="2:14">
      <c r="B4877" s="15" t="s">
        <v>1593</v>
      </c>
      <c r="C4877" s="16">
        <v>39951</v>
      </c>
      <c r="D4877" s="15">
        <v>2009</v>
      </c>
      <c r="E4877" s="15"/>
      <c r="F4877" s="15" t="s">
        <v>962</v>
      </c>
      <c r="G4877" s="17"/>
      <c r="H4877" s="17"/>
      <c r="I4877" s="17"/>
      <c r="J4877" s="17"/>
      <c r="K4877" s="17"/>
      <c r="L4877" s="17">
        <v>0</v>
      </c>
      <c r="M4877" s="17">
        <v>0</v>
      </c>
      <c r="N4877" s="17">
        <v>0</v>
      </c>
    </row>
    <row r="4878" spans="2:14">
      <c r="B4878" s="15" t="s">
        <v>1593</v>
      </c>
      <c r="C4878" s="16">
        <v>39951</v>
      </c>
      <c r="D4878" s="15">
        <v>2009</v>
      </c>
      <c r="E4878" s="15"/>
      <c r="F4878" s="15" t="s">
        <v>963</v>
      </c>
      <c r="G4878" s="17"/>
      <c r="H4878" s="17"/>
      <c r="I4878" s="17"/>
      <c r="J4878" s="17"/>
      <c r="K4878" s="17"/>
      <c r="L4878" s="17">
        <v>426.44</v>
      </c>
      <c r="M4878" s="17">
        <v>426.44</v>
      </c>
      <c r="N4878" s="17">
        <v>426.44</v>
      </c>
    </row>
    <row r="4879" spans="2:14">
      <c r="B4879" s="15" t="s">
        <v>1594</v>
      </c>
      <c r="C4879" s="16">
        <v>39987</v>
      </c>
      <c r="D4879" s="15">
        <v>2009</v>
      </c>
      <c r="E4879" s="15"/>
      <c r="F4879" s="15" t="s">
        <v>961</v>
      </c>
      <c r="G4879" s="17"/>
      <c r="H4879" s="17"/>
      <c r="I4879" s="17"/>
      <c r="J4879" s="17"/>
      <c r="K4879" s="17"/>
      <c r="L4879" s="17">
        <v>0</v>
      </c>
      <c r="M4879" s="17">
        <v>1557.85</v>
      </c>
      <c r="N4879" s="17">
        <v>1557.85</v>
      </c>
    </row>
    <row r="4880" spans="2:14">
      <c r="B4880" s="15" t="s">
        <v>1594</v>
      </c>
      <c r="C4880" s="16">
        <v>39987</v>
      </c>
      <c r="D4880" s="15">
        <v>2009</v>
      </c>
      <c r="E4880" s="15"/>
      <c r="F4880" s="15" t="s">
        <v>962</v>
      </c>
      <c r="G4880" s="17"/>
      <c r="H4880" s="17"/>
      <c r="I4880" s="17"/>
      <c r="J4880" s="17"/>
      <c r="K4880" s="17"/>
      <c r="L4880" s="17">
        <v>1662.5</v>
      </c>
      <c r="M4880" s="17">
        <v>0</v>
      </c>
      <c r="N4880" s="17">
        <v>0</v>
      </c>
    </row>
    <row r="4881" spans="2:14">
      <c r="B4881" s="15" t="s">
        <v>1594</v>
      </c>
      <c r="C4881" s="16">
        <v>39987</v>
      </c>
      <c r="D4881" s="15">
        <v>2009</v>
      </c>
      <c r="E4881" s="15"/>
      <c r="F4881" s="15" t="s">
        <v>963</v>
      </c>
      <c r="G4881" s="17"/>
      <c r="H4881" s="17"/>
      <c r="I4881" s="17"/>
      <c r="J4881" s="17"/>
      <c r="K4881" s="17"/>
      <c r="L4881" s="17">
        <v>1662.5</v>
      </c>
      <c r="M4881" s="17">
        <v>1557.85</v>
      </c>
      <c r="N4881" s="17">
        <v>1557.85</v>
      </c>
    </row>
    <row r="4882" spans="2:14">
      <c r="B4882" s="15" t="s">
        <v>1595</v>
      </c>
      <c r="C4882" s="16">
        <v>40036</v>
      </c>
      <c r="D4882" s="15">
        <v>2009</v>
      </c>
      <c r="E4882" s="15"/>
      <c r="F4882" s="15" t="s">
        <v>961</v>
      </c>
      <c r="G4882" s="17"/>
      <c r="H4882" s="17"/>
      <c r="I4882" s="17"/>
      <c r="J4882" s="17"/>
      <c r="K4882" s="17"/>
      <c r="L4882" s="17">
        <v>0</v>
      </c>
      <c r="M4882" s="17">
        <v>0</v>
      </c>
      <c r="N4882" s="17">
        <v>0</v>
      </c>
    </row>
    <row r="4883" spans="2:14">
      <c r="B4883" s="15" t="s">
        <v>1595</v>
      </c>
      <c r="C4883" s="16">
        <v>40036</v>
      </c>
      <c r="D4883" s="15">
        <v>2009</v>
      </c>
      <c r="E4883" s="15"/>
      <c r="F4883" s="15" t="s">
        <v>962</v>
      </c>
      <c r="G4883" s="17"/>
      <c r="H4883" s="17"/>
      <c r="I4883" s="17"/>
      <c r="J4883" s="17"/>
      <c r="K4883" s="17"/>
      <c r="L4883" s="17">
        <v>0</v>
      </c>
      <c r="M4883" s="17">
        <v>0</v>
      </c>
      <c r="N4883" s="17">
        <v>0</v>
      </c>
    </row>
    <row r="4884" spans="2:14">
      <c r="B4884" s="15" t="s">
        <v>1595</v>
      </c>
      <c r="C4884" s="16">
        <v>40036</v>
      </c>
      <c r="D4884" s="15">
        <v>2009</v>
      </c>
      <c r="E4884" s="15"/>
      <c r="F4884" s="15" t="s">
        <v>963</v>
      </c>
      <c r="G4884" s="17"/>
      <c r="H4884" s="17"/>
      <c r="I4884" s="17"/>
      <c r="J4884" s="17"/>
      <c r="K4884" s="17"/>
      <c r="L4884" s="17">
        <v>0</v>
      </c>
      <c r="M4884" s="17">
        <v>0</v>
      </c>
      <c r="N4884" s="17">
        <v>17808.599999999999</v>
      </c>
    </row>
    <row r="4885" spans="2:14">
      <c r="B4885" s="15" t="s">
        <v>1596</v>
      </c>
      <c r="C4885" s="16">
        <v>40031</v>
      </c>
      <c r="D4885" s="15">
        <v>2009</v>
      </c>
      <c r="E4885" s="15"/>
      <c r="F4885" s="15" t="s">
        <v>961</v>
      </c>
      <c r="G4885" s="17"/>
      <c r="H4885" s="17"/>
      <c r="I4885" s="17"/>
      <c r="J4885" s="17"/>
      <c r="K4885" s="17"/>
      <c r="L4885" s="17">
        <v>4208.5</v>
      </c>
      <c r="M4885" s="17">
        <v>4208.5</v>
      </c>
      <c r="N4885" s="17">
        <v>4208.5</v>
      </c>
    </row>
    <row r="4886" spans="2:14">
      <c r="B4886" s="15" t="s">
        <v>1596</v>
      </c>
      <c r="C4886" s="16">
        <v>40031</v>
      </c>
      <c r="D4886" s="15">
        <v>2009</v>
      </c>
      <c r="E4886" s="15"/>
      <c r="F4886" s="15" t="s">
        <v>962</v>
      </c>
      <c r="G4886" s="17"/>
      <c r="H4886" s="17"/>
      <c r="I4886" s="17"/>
      <c r="J4886" s="17"/>
      <c r="K4886" s="17"/>
      <c r="L4886" s="17">
        <v>0</v>
      </c>
      <c r="M4886" s="17">
        <v>0</v>
      </c>
      <c r="N4886" s="17">
        <v>0</v>
      </c>
    </row>
    <row r="4887" spans="2:14">
      <c r="B4887" s="15" t="s">
        <v>1596</v>
      </c>
      <c r="C4887" s="16">
        <v>40031</v>
      </c>
      <c r="D4887" s="15">
        <v>2009</v>
      </c>
      <c r="E4887" s="15"/>
      <c r="F4887" s="15" t="s">
        <v>963</v>
      </c>
      <c r="G4887" s="17"/>
      <c r="H4887" s="17"/>
      <c r="I4887" s="17"/>
      <c r="J4887" s="17"/>
      <c r="K4887" s="17"/>
      <c r="L4887" s="17">
        <v>4208.5</v>
      </c>
      <c r="M4887" s="17">
        <v>4208.5</v>
      </c>
      <c r="N4887" s="17">
        <v>4208.5</v>
      </c>
    </row>
    <row r="4888" spans="2:14">
      <c r="B4888" s="15" t="s">
        <v>1597</v>
      </c>
      <c r="C4888" s="16">
        <v>39755</v>
      </c>
      <c r="D4888" s="15">
        <v>2008</v>
      </c>
      <c r="E4888" s="15"/>
      <c r="F4888" s="15" t="s">
        <v>961</v>
      </c>
      <c r="G4888" s="17"/>
      <c r="H4888" s="17"/>
      <c r="I4888" s="17"/>
      <c r="J4888" s="17"/>
      <c r="K4888" s="17">
        <v>0</v>
      </c>
      <c r="L4888" s="17">
        <v>1774.89</v>
      </c>
      <c r="M4888" s="17">
        <v>1774.89</v>
      </c>
      <c r="N4888" s="17">
        <v>1774.89</v>
      </c>
    </row>
    <row r="4889" spans="2:14">
      <c r="B4889" s="15" t="s">
        <v>1597</v>
      </c>
      <c r="C4889" s="16">
        <v>39755</v>
      </c>
      <c r="D4889" s="15">
        <v>2008</v>
      </c>
      <c r="E4889" s="15"/>
      <c r="F4889" s="15" t="s">
        <v>962</v>
      </c>
      <c r="G4889" s="17"/>
      <c r="H4889" s="17"/>
      <c r="I4889" s="17"/>
      <c r="J4889" s="17"/>
      <c r="K4889" s="17">
        <v>0</v>
      </c>
      <c r="L4889" s="17">
        <v>0</v>
      </c>
      <c r="M4889" s="17">
        <v>0</v>
      </c>
      <c r="N4889" s="17">
        <v>0</v>
      </c>
    </row>
    <row r="4890" spans="2:14">
      <c r="B4890" s="15" t="s">
        <v>1597</v>
      </c>
      <c r="C4890" s="16">
        <v>39755</v>
      </c>
      <c r="D4890" s="15">
        <v>2008</v>
      </c>
      <c r="E4890" s="15"/>
      <c r="F4890" s="15" t="s">
        <v>963</v>
      </c>
      <c r="G4890" s="17"/>
      <c r="H4890" s="17"/>
      <c r="I4890" s="17"/>
      <c r="J4890" s="17"/>
      <c r="K4890" s="17">
        <v>0</v>
      </c>
      <c r="L4890" s="17">
        <v>1774.89</v>
      </c>
      <c r="M4890" s="17">
        <v>1774.89</v>
      </c>
      <c r="N4890" s="17">
        <v>1774.89</v>
      </c>
    </row>
    <row r="4891" spans="2:14">
      <c r="B4891" s="15" t="s">
        <v>1598</v>
      </c>
      <c r="C4891" s="16">
        <v>39802</v>
      </c>
      <c r="D4891" s="15">
        <v>2008</v>
      </c>
      <c r="E4891" s="15"/>
      <c r="F4891" s="15" t="s">
        <v>961</v>
      </c>
      <c r="G4891" s="17"/>
      <c r="H4891" s="17"/>
      <c r="I4891" s="17"/>
      <c r="J4891" s="17"/>
      <c r="K4891" s="17">
        <v>0</v>
      </c>
      <c r="L4891" s="17">
        <v>702.71</v>
      </c>
      <c r="M4891" s="17">
        <v>702.71</v>
      </c>
      <c r="N4891" s="17">
        <v>702.71</v>
      </c>
    </row>
    <row r="4892" spans="2:14">
      <c r="B4892" s="15" t="s">
        <v>1598</v>
      </c>
      <c r="C4892" s="16">
        <v>39802</v>
      </c>
      <c r="D4892" s="15">
        <v>2008</v>
      </c>
      <c r="E4892" s="15"/>
      <c r="F4892" s="15" t="s">
        <v>962</v>
      </c>
      <c r="G4892" s="17"/>
      <c r="H4892" s="17"/>
      <c r="I4892" s="17"/>
      <c r="J4892" s="17"/>
      <c r="K4892" s="17">
        <v>0</v>
      </c>
      <c r="L4892" s="17">
        <v>0</v>
      </c>
      <c r="M4892" s="17">
        <v>0</v>
      </c>
      <c r="N4892" s="17">
        <v>0</v>
      </c>
    </row>
    <row r="4893" spans="2:14">
      <c r="B4893" s="15" t="s">
        <v>1598</v>
      </c>
      <c r="C4893" s="16">
        <v>39802</v>
      </c>
      <c r="D4893" s="15">
        <v>2008</v>
      </c>
      <c r="E4893" s="15"/>
      <c r="F4893" s="15" t="s">
        <v>963</v>
      </c>
      <c r="G4893" s="17"/>
      <c r="H4893" s="17"/>
      <c r="I4893" s="17"/>
      <c r="J4893" s="17"/>
      <c r="K4893" s="17">
        <v>0</v>
      </c>
      <c r="L4893" s="17">
        <v>702.7</v>
      </c>
      <c r="M4893" s="17">
        <v>702.7</v>
      </c>
      <c r="N4893" s="17">
        <v>702.7</v>
      </c>
    </row>
    <row r="4894" spans="2:14">
      <c r="B4894" s="15" t="s">
        <v>1599</v>
      </c>
      <c r="C4894" s="16">
        <v>39590</v>
      </c>
      <c r="D4894" s="15">
        <v>2008</v>
      </c>
      <c r="E4894" s="15"/>
      <c r="F4894" s="15" t="s">
        <v>961</v>
      </c>
      <c r="G4894" s="17"/>
      <c r="H4894" s="17"/>
      <c r="I4894" s="17"/>
      <c r="J4894" s="17"/>
      <c r="K4894" s="17">
        <v>0</v>
      </c>
      <c r="L4894" s="17">
        <v>0</v>
      </c>
      <c r="M4894" s="17">
        <v>2228.7800000000002</v>
      </c>
      <c r="N4894" s="17">
        <v>2228.7800000000002</v>
      </c>
    </row>
    <row r="4895" spans="2:14">
      <c r="B4895" s="15" t="s">
        <v>1599</v>
      </c>
      <c r="C4895" s="16">
        <v>39590</v>
      </c>
      <c r="D4895" s="15">
        <v>2008</v>
      </c>
      <c r="E4895" s="15"/>
      <c r="F4895" s="15" t="s">
        <v>962</v>
      </c>
      <c r="G4895" s="17"/>
      <c r="H4895" s="17"/>
      <c r="I4895" s="17"/>
      <c r="J4895" s="17"/>
      <c r="K4895" s="17">
        <v>0</v>
      </c>
      <c r="L4895" s="17">
        <v>1187.5</v>
      </c>
      <c r="M4895" s="17">
        <v>0</v>
      </c>
      <c r="N4895" s="17">
        <v>0</v>
      </c>
    </row>
    <row r="4896" spans="2:14">
      <c r="B4896" s="15" t="s">
        <v>1599</v>
      </c>
      <c r="C4896" s="16">
        <v>39590</v>
      </c>
      <c r="D4896" s="15">
        <v>2008</v>
      </c>
      <c r="E4896" s="15"/>
      <c r="F4896" s="15" t="s">
        <v>963</v>
      </c>
      <c r="G4896" s="17"/>
      <c r="H4896" s="17"/>
      <c r="I4896" s="17"/>
      <c r="J4896" s="17"/>
      <c r="K4896" s="17">
        <v>0</v>
      </c>
      <c r="L4896" s="17">
        <v>1187.5</v>
      </c>
      <c r="M4896" s="17">
        <v>2228.77</v>
      </c>
      <c r="N4896" s="17">
        <v>2228.77</v>
      </c>
    </row>
    <row r="4897" spans="2:14">
      <c r="B4897" s="15" t="s">
        <v>1600</v>
      </c>
      <c r="C4897" s="16">
        <v>40025</v>
      </c>
      <c r="D4897" s="15">
        <v>2009</v>
      </c>
      <c r="E4897" s="15"/>
      <c r="F4897" s="15" t="s">
        <v>961</v>
      </c>
      <c r="G4897" s="17"/>
      <c r="H4897" s="17"/>
      <c r="I4897" s="17"/>
      <c r="J4897" s="17"/>
      <c r="K4897" s="17"/>
      <c r="L4897" s="17">
        <v>0</v>
      </c>
      <c r="M4897" s="17">
        <v>0</v>
      </c>
      <c r="N4897" s="17">
        <v>0</v>
      </c>
    </row>
    <row r="4898" spans="2:14">
      <c r="B4898" s="15" t="s">
        <v>1600</v>
      </c>
      <c r="C4898" s="16">
        <v>40025</v>
      </c>
      <c r="D4898" s="15">
        <v>2009</v>
      </c>
      <c r="E4898" s="15"/>
      <c r="F4898" s="15" t="s">
        <v>962</v>
      </c>
      <c r="G4898" s="17"/>
      <c r="H4898" s="17"/>
      <c r="I4898" s="17"/>
      <c r="J4898" s="17"/>
      <c r="K4898" s="17"/>
      <c r="L4898" s="17">
        <v>0</v>
      </c>
      <c r="M4898" s="17">
        <v>0</v>
      </c>
      <c r="N4898" s="17">
        <v>0</v>
      </c>
    </row>
    <row r="4899" spans="2:14">
      <c r="B4899" s="15" t="s">
        <v>1600</v>
      </c>
      <c r="C4899" s="16">
        <v>40025</v>
      </c>
      <c r="D4899" s="15">
        <v>2009</v>
      </c>
      <c r="E4899" s="15"/>
      <c r="F4899" s="15" t="s">
        <v>963</v>
      </c>
      <c r="G4899" s="17"/>
      <c r="H4899" s="17"/>
      <c r="I4899" s="17"/>
      <c r="J4899" s="17"/>
      <c r="K4899" s="17"/>
      <c r="L4899" s="17">
        <v>0</v>
      </c>
      <c r="M4899" s="17">
        <v>0</v>
      </c>
      <c r="N4899" s="17">
        <v>0</v>
      </c>
    </row>
    <row r="4900" spans="2:14">
      <c r="B4900" s="15" t="s">
        <v>1601</v>
      </c>
      <c r="C4900" s="16">
        <v>40035</v>
      </c>
      <c r="D4900" s="15">
        <v>2009</v>
      </c>
      <c r="E4900" s="15"/>
      <c r="F4900" s="15" t="s">
        <v>961</v>
      </c>
      <c r="G4900" s="17"/>
      <c r="H4900" s="17"/>
      <c r="I4900" s="17"/>
      <c r="J4900" s="17"/>
      <c r="K4900" s="17"/>
      <c r="L4900" s="17">
        <v>246.71</v>
      </c>
      <c r="M4900" s="17">
        <v>246.71</v>
      </c>
      <c r="N4900" s="17">
        <v>246.71</v>
      </c>
    </row>
    <row r="4901" spans="2:14">
      <c r="B4901" s="15" t="s">
        <v>1601</v>
      </c>
      <c r="C4901" s="16">
        <v>40035</v>
      </c>
      <c r="D4901" s="15">
        <v>2009</v>
      </c>
      <c r="E4901" s="15"/>
      <c r="F4901" s="15" t="s">
        <v>962</v>
      </c>
      <c r="G4901" s="17"/>
      <c r="H4901" s="17"/>
      <c r="I4901" s="17"/>
      <c r="J4901" s="17"/>
      <c r="K4901" s="17"/>
      <c r="L4901" s="17">
        <v>0</v>
      </c>
      <c r="M4901" s="17">
        <v>0</v>
      </c>
      <c r="N4901" s="17">
        <v>0</v>
      </c>
    </row>
    <row r="4902" spans="2:14">
      <c r="B4902" s="15" t="s">
        <v>1601</v>
      </c>
      <c r="C4902" s="16">
        <v>40035</v>
      </c>
      <c r="D4902" s="15">
        <v>2009</v>
      </c>
      <c r="E4902" s="15"/>
      <c r="F4902" s="15" t="s">
        <v>963</v>
      </c>
      <c r="G4902" s="17"/>
      <c r="H4902" s="17"/>
      <c r="I4902" s="17"/>
      <c r="J4902" s="17"/>
      <c r="K4902" s="17"/>
      <c r="L4902" s="17">
        <v>246.71</v>
      </c>
      <c r="M4902" s="17">
        <v>246.71</v>
      </c>
      <c r="N4902" s="17">
        <v>246.71</v>
      </c>
    </row>
    <row r="4903" spans="2:14">
      <c r="B4903" s="15" t="s">
        <v>1602</v>
      </c>
      <c r="C4903" s="16">
        <v>40107</v>
      </c>
      <c r="D4903" s="15">
        <v>2009</v>
      </c>
      <c r="E4903" s="15"/>
      <c r="F4903" s="15" t="s">
        <v>961</v>
      </c>
      <c r="G4903" s="17"/>
      <c r="H4903" s="17"/>
      <c r="I4903" s="17"/>
      <c r="J4903" s="17"/>
      <c r="K4903" s="17"/>
      <c r="L4903" s="17">
        <v>0</v>
      </c>
      <c r="M4903" s="17">
        <v>0</v>
      </c>
      <c r="N4903" s="17">
        <v>0</v>
      </c>
    </row>
    <row r="4904" spans="2:14">
      <c r="B4904" s="15" t="s">
        <v>1602</v>
      </c>
      <c r="C4904" s="16">
        <v>40107</v>
      </c>
      <c r="D4904" s="15">
        <v>2009</v>
      </c>
      <c r="E4904" s="15"/>
      <c r="F4904" s="15" t="s">
        <v>962</v>
      </c>
      <c r="G4904" s="17"/>
      <c r="H4904" s="17"/>
      <c r="I4904" s="17"/>
      <c r="J4904" s="17"/>
      <c r="K4904" s="17"/>
      <c r="L4904" s="17">
        <v>0</v>
      </c>
      <c r="M4904" s="17">
        <v>0</v>
      </c>
      <c r="N4904" s="17">
        <v>0</v>
      </c>
    </row>
    <row r="4905" spans="2:14">
      <c r="B4905" s="15" t="s">
        <v>1602</v>
      </c>
      <c r="C4905" s="16">
        <v>40107</v>
      </c>
      <c r="D4905" s="15">
        <v>2009</v>
      </c>
      <c r="E4905" s="15"/>
      <c r="F4905" s="15" t="s">
        <v>963</v>
      </c>
      <c r="G4905" s="17"/>
      <c r="H4905" s="17"/>
      <c r="I4905" s="17"/>
      <c r="J4905" s="17"/>
      <c r="K4905" s="17"/>
      <c r="L4905" s="17">
        <v>0</v>
      </c>
      <c r="M4905" s="17">
        <v>8175.47</v>
      </c>
      <c r="N4905" s="17">
        <v>8175.47</v>
      </c>
    </row>
    <row r="4906" spans="2:14">
      <c r="B4906" s="15" t="s">
        <v>1603</v>
      </c>
      <c r="C4906" s="16">
        <v>40101</v>
      </c>
      <c r="D4906" s="15">
        <v>2009</v>
      </c>
      <c r="E4906" s="15"/>
      <c r="F4906" s="15" t="s">
        <v>961</v>
      </c>
      <c r="G4906" s="17"/>
      <c r="H4906" s="17"/>
      <c r="I4906" s="17"/>
      <c r="J4906" s="17"/>
      <c r="K4906" s="17"/>
      <c r="L4906" s="17">
        <v>0</v>
      </c>
      <c r="M4906" s="17">
        <v>0</v>
      </c>
      <c r="N4906" s="17">
        <v>0</v>
      </c>
    </row>
    <row r="4907" spans="2:14">
      <c r="B4907" s="15" t="s">
        <v>1603</v>
      </c>
      <c r="C4907" s="16">
        <v>40101</v>
      </c>
      <c r="D4907" s="15">
        <v>2009</v>
      </c>
      <c r="E4907" s="15"/>
      <c r="F4907" s="15" t="s">
        <v>962</v>
      </c>
      <c r="G4907" s="17"/>
      <c r="H4907" s="17"/>
      <c r="I4907" s="17"/>
      <c r="J4907" s="17"/>
      <c r="K4907" s="17"/>
      <c r="L4907" s="17">
        <v>0</v>
      </c>
      <c r="M4907" s="17">
        <v>0</v>
      </c>
      <c r="N4907" s="17">
        <v>0</v>
      </c>
    </row>
    <row r="4908" spans="2:14">
      <c r="B4908" s="15" t="s">
        <v>1603</v>
      </c>
      <c r="C4908" s="16">
        <v>40101</v>
      </c>
      <c r="D4908" s="15">
        <v>2009</v>
      </c>
      <c r="E4908" s="15"/>
      <c r="F4908" s="15" t="s">
        <v>963</v>
      </c>
      <c r="G4908" s="17"/>
      <c r="H4908" s="17"/>
      <c r="I4908" s="17"/>
      <c r="J4908" s="17"/>
      <c r="K4908" s="17"/>
      <c r="L4908" s="17">
        <v>4502.91</v>
      </c>
      <c r="M4908" s="17">
        <v>6838.84</v>
      </c>
      <c r="N4908" s="17">
        <v>7235.42</v>
      </c>
    </row>
    <row r="4909" spans="2:14">
      <c r="B4909" s="15" t="s">
        <v>1604</v>
      </c>
      <c r="C4909" s="16">
        <v>40078</v>
      </c>
      <c r="D4909" s="15">
        <v>2009</v>
      </c>
      <c r="E4909" s="15"/>
      <c r="F4909" s="15" t="s">
        <v>961</v>
      </c>
      <c r="G4909" s="17"/>
      <c r="H4909" s="17"/>
      <c r="I4909" s="17"/>
      <c r="J4909" s="17"/>
      <c r="K4909" s="17"/>
      <c r="L4909" s="17">
        <v>0</v>
      </c>
      <c r="M4909" s="17">
        <v>335.15</v>
      </c>
      <c r="N4909" s="17">
        <v>335.15</v>
      </c>
    </row>
    <row r="4910" spans="2:14">
      <c r="B4910" s="15" t="s">
        <v>1604</v>
      </c>
      <c r="C4910" s="16">
        <v>40078</v>
      </c>
      <c r="D4910" s="15">
        <v>2009</v>
      </c>
      <c r="E4910" s="15"/>
      <c r="F4910" s="15" t="s">
        <v>962</v>
      </c>
      <c r="G4910" s="17"/>
      <c r="H4910" s="17"/>
      <c r="I4910" s="17"/>
      <c r="J4910" s="17"/>
      <c r="K4910" s="17"/>
      <c r="L4910" s="17">
        <v>1852.5</v>
      </c>
      <c r="M4910" s="17">
        <v>0</v>
      </c>
      <c r="N4910" s="17">
        <v>0</v>
      </c>
    </row>
    <row r="4911" spans="2:14">
      <c r="B4911" s="15" t="s">
        <v>1604</v>
      </c>
      <c r="C4911" s="16">
        <v>40078</v>
      </c>
      <c r="D4911" s="15">
        <v>2009</v>
      </c>
      <c r="E4911" s="15"/>
      <c r="F4911" s="15" t="s">
        <v>963</v>
      </c>
      <c r="G4911" s="17"/>
      <c r="H4911" s="17"/>
      <c r="I4911" s="17"/>
      <c r="J4911" s="17"/>
      <c r="K4911" s="17"/>
      <c r="L4911" s="17">
        <v>1852.5</v>
      </c>
      <c r="M4911" s="17">
        <v>335.15</v>
      </c>
      <c r="N4911" s="17">
        <v>335.15</v>
      </c>
    </row>
    <row r="4912" spans="2:14">
      <c r="B4912" s="15" t="s">
        <v>1605</v>
      </c>
      <c r="C4912" s="16">
        <v>40113</v>
      </c>
      <c r="D4912" s="15">
        <v>2009</v>
      </c>
      <c r="E4912" s="15"/>
      <c r="F4912" s="15" t="s">
        <v>961</v>
      </c>
      <c r="G4912" s="17"/>
      <c r="H4912" s="17"/>
      <c r="I4912" s="17"/>
      <c r="J4912" s="17"/>
      <c r="K4912" s="17"/>
      <c r="L4912" s="17">
        <v>0</v>
      </c>
      <c r="M4912" s="17">
        <v>0</v>
      </c>
      <c r="N4912" s="17">
        <v>0</v>
      </c>
    </row>
    <row r="4913" spans="2:14">
      <c r="B4913" s="15" t="s">
        <v>1605</v>
      </c>
      <c r="C4913" s="16">
        <v>40113</v>
      </c>
      <c r="D4913" s="15">
        <v>2009</v>
      </c>
      <c r="E4913" s="15"/>
      <c r="F4913" s="15" t="s">
        <v>962</v>
      </c>
      <c r="G4913" s="17"/>
      <c r="H4913" s="17"/>
      <c r="I4913" s="17"/>
      <c r="J4913" s="17"/>
      <c r="K4913" s="17"/>
      <c r="L4913" s="17">
        <v>741000</v>
      </c>
      <c r="M4913" s="17">
        <v>741000</v>
      </c>
      <c r="N4913" s="17">
        <v>0</v>
      </c>
    </row>
    <row r="4914" spans="2:14">
      <c r="B4914" s="15" t="s">
        <v>1605</v>
      </c>
      <c r="C4914" s="16">
        <v>40113</v>
      </c>
      <c r="D4914" s="15">
        <v>2009</v>
      </c>
      <c r="E4914" s="15"/>
      <c r="F4914" s="15" t="s">
        <v>963</v>
      </c>
      <c r="G4914" s="17"/>
      <c r="H4914" s="17"/>
      <c r="I4914" s="17"/>
      <c r="J4914" s="17"/>
      <c r="K4914" s="17"/>
      <c r="L4914" s="17">
        <v>777363.72</v>
      </c>
      <c r="M4914" s="17">
        <v>777363.72</v>
      </c>
      <c r="N4914" s="17">
        <v>36363.72</v>
      </c>
    </row>
    <row r="4915" spans="2:14">
      <c r="B4915" s="15" t="s">
        <v>1606</v>
      </c>
      <c r="C4915" s="16">
        <v>40107</v>
      </c>
      <c r="D4915" s="15">
        <v>2009</v>
      </c>
      <c r="E4915" s="15"/>
      <c r="F4915" s="15" t="s">
        <v>961</v>
      </c>
      <c r="G4915" s="17"/>
      <c r="H4915" s="17"/>
      <c r="I4915" s="17"/>
      <c r="J4915" s="17"/>
      <c r="K4915" s="17"/>
      <c r="L4915" s="17">
        <v>426.44</v>
      </c>
      <c r="M4915" s="17">
        <v>426.44</v>
      </c>
      <c r="N4915" s="17">
        <v>426.44</v>
      </c>
    </row>
    <row r="4916" spans="2:14">
      <c r="B4916" s="15" t="s">
        <v>1606</v>
      </c>
      <c r="C4916" s="16">
        <v>40107</v>
      </c>
      <c r="D4916" s="15">
        <v>2009</v>
      </c>
      <c r="E4916" s="15"/>
      <c r="F4916" s="15" t="s">
        <v>962</v>
      </c>
      <c r="G4916" s="17"/>
      <c r="H4916" s="17"/>
      <c r="I4916" s="17"/>
      <c r="J4916" s="17"/>
      <c r="K4916" s="17"/>
      <c r="L4916" s="17">
        <v>0</v>
      </c>
      <c r="M4916" s="17">
        <v>0</v>
      </c>
      <c r="N4916" s="17">
        <v>0</v>
      </c>
    </row>
    <row r="4917" spans="2:14">
      <c r="B4917" s="15" t="s">
        <v>1606</v>
      </c>
      <c r="C4917" s="16">
        <v>40107</v>
      </c>
      <c r="D4917" s="15">
        <v>2009</v>
      </c>
      <c r="E4917" s="15"/>
      <c r="F4917" s="15" t="s">
        <v>963</v>
      </c>
      <c r="G4917" s="17"/>
      <c r="H4917" s="17"/>
      <c r="I4917" s="17"/>
      <c r="J4917" s="17"/>
      <c r="K4917" s="17"/>
      <c r="L4917" s="17">
        <v>426.44</v>
      </c>
      <c r="M4917" s="17">
        <v>426.44</v>
      </c>
      <c r="N4917" s="17">
        <v>426.44</v>
      </c>
    </row>
    <row r="4918" spans="2:14">
      <c r="B4918" s="15" t="s">
        <v>1607</v>
      </c>
      <c r="C4918" s="16">
        <v>39744</v>
      </c>
      <c r="D4918" s="15">
        <v>2008</v>
      </c>
      <c r="E4918" s="15"/>
      <c r="F4918" s="15" t="s">
        <v>961</v>
      </c>
      <c r="G4918" s="17"/>
      <c r="H4918" s="17"/>
      <c r="I4918" s="17"/>
      <c r="J4918" s="17"/>
      <c r="K4918" s="17">
        <v>0</v>
      </c>
      <c r="L4918" s="17">
        <v>0</v>
      </c>
      <c r="M4918" s="17">
        <v>422.8</v>
      </c>
      <c r="N4918" s="17">
        <v>422.8</v>
      </c>
    </row>
    <row r="4919" spans="2:14">
      <c r="B4919" s="15" t="s">
        <v>1607</v>
      </c>
      <c r="C4919" s="16">
        <v>39744</v>
      </c>
      <c r="D4919" s="15">
        <v>2008</v>
      </c>
      <c r="E4919" s="15"/>
      <c r="F4919" s="15" t="s">
        <v>962</v>
      </c>
      <c r="G4919" s="17"/>
      <c r="H4919" s="17"/>
      <c r="I4919" s="17"/>
      <c r="J4919" s="17"/>
      <c r="K4919" s="17">
        <v>0</v>
      </c>
      <c r="L4919" s="17">
        <v>1708.57</v>
      </c>
      <c r="M4919" s="17">
        <v>0</v>
      </c>
      <c r="N4919" s="17">
        <v>0</v>
      </c>
    </row>
    <row r="4920" spans="2:14">
      <c r="B4920" s="15" t="s">
        <v>1607</v>
      </c>
      <c r="C4920" s="16">
        <v>39744</v>
      </c>
      <c r="D4920" s="15">
        <v>2008</v>
      </c>
      <c r="E4920" s="15"/>
      <c r="F4920" s="15" t="s">
        <v>963</v>
      </c>
      <c r="G4920" s="17"/>
      <c r="H4920" s="17"/>
      <c r="I4920" s="17"/>
      <c r="J4920" s="17"/>
      <c r="K4920" s="17">
        <v>0</v>
      </c>
      <c r="L4920" s="17">
        <v>1708.57</v>
      </c>
      <c r="M4920" s="17">
        <v>422.8</v>
      </c>
      <c r="N4920" s="17">
        <v>422.8</v>
      </c>
    </row>
    <row r="4921" spans="2:14">
      <c r="B4921" s="15" t="s">
        <v>1608</v>
      </c>
      <c r="C4921" s="16">
        <v>40112</v>
      </c>
      <c r="D4921" s="15">
        <v>2009</v>
      </c>
      <c r="E4921" s="15"/>
      <c r="F4921" s="15" t="s">
        <v>961</v>
      </c>
      <c r="G4921" s="17"/>
      <c r="H4921" s="17"/>
      <c r="I4921" s="17"/>
      <c r="J4921" s="17"/>
      <c r="K4921" s="17"/>
      <c r="L4921" s="17">
        <v>0</v>
      </c>
      <c r="M4921" s="17">
        <v>0</v>
      </c>
      <c r="N4921" s="17">
        <v>0</v>
      </c>
    </row>
    <row r="4922" spans="2:14">
      <c r="B4922" s="15" t="s">
        <v>1608</v>
      </c>
      <c r="C4922" s="16">
        <v>40112</v>
      </c>
      <c r="D4922" s="15">
        <v>2009</v>
      </c>
      <c r="E4922" s="15"/>
      <c r="F4922" s="15" t="s">
        <v>962</v>
      </c>
      <c r="G4922" s="17"/>
      <c r="H4922" s="17"/>
      <c r="I4922" s="17"/>
      <c r="J4922" s="17"/>
      <c r="K4922" s="17"/>
      <c r="L4922" s="17">
        <v>0</v>
      </c>
      <c r="M4922" s="17">
        <v>9262500</v>
      </c>
      <c r="N4922" s="17">
        <v>9262500</v>
      </c>
    </row>
    <row r="4923" spans="2:14">
      <c r="B4923" s="15" t="s">
        <v>1608</v>
      </c>
      <c r="C4923" s="16">
        <v>40112</v>
      </c>
      <c r="D4923" s="15">
        <v>2009</v>
      </c>
      <c r="E4923" s="15"/>
      <c r="F4923" s="15" t="s">
        <v>963</v>
      </c>
      <c r="G4923" s="17"/>
      <c r="H4923" s="17"/>
      <c r="I4923" s="17"/>
      <c r="J4923" s="17"/>
      <c r="K4923" s="17"/>
      <c r="L4923" s="17">
        <v>0</v>
      </c>
      <c r="M4923" s="17">
        <v>9404335</v>
      </c>
      <c r="N4923" s="17">
        <v>9427733.5</v>
      </c>
    </row>
    <row r="4924" spans="2:14">
      <c r="B4924" s="15" t="s">
        <v>1609</v>
      </c>
      <c r="C4924" s="16">
        <v>40074</v>
      </c>
      <c r="D4924" s="15">
        <v>2009</v>
      </c>
      <c r="E4924" s="15"/>
      <c r="F4924" s="15" t="s">
        <v>961</v>
      </c>
      <c r="G4924" s="17"/>
      <c r="H4924" s="17"/>
      <c r="I4924" s="17"/>
      <c r="J4924" s="17"/>
      <c r="K4924" s="17"/>
      <c r="L4924" s="17">
        <v>426.44</v>
      </c>
      <c r="M4924" s="17">
        <v>426.44</v>
      </c>
      <c r="N4924" s="17">
        <v>426.44</v>
      </c>
    </row>
    <row r="4925" spans="2:14">
      <c r="B4925" s="15" t="s">
        <v>1609</v>
      </c>
      <c r="C4925" s="16">
        <v>40074</v>
      </c>
      <c r="D4925" s="15">
        <v>2009</v>
      </c>
      <c r="E4925" s="15"/>
      <c r="F4925" s="15" t="s">
        <v>962</v>
      </c>
      <c r="G4925" s="17"/>
      <c r="H4925" s="17"/>
      <c r="I4925" s="17"/>
      <c r="J4925" s="17"/>
      <c r="K4925" s="17"/>
      <c r="L4925" s="17">
        <v>0</v>
      </c>
      <c r="M4925" s="17">
        <v>0</v>
      </c>
      <c r="N4925" s="17">
        <v>0</v>
      </c>
    </row>
    <row r="4926" spans="2:14">
      <c r="B4926" s="15" t="s">
        <v>1609</v>
      </c>
      <c r="C4926" s="16">
        <v>40074</v>
      </c>
      <c r="D4926" s="15">
        <v>2009</v>
      </c>
      <c r="E4926" s="15"/>
      <c r="F4926" s="15" t="s">
        <v>963</v>
      </c>
      <c r="G4926" s="17"/>
      <c r="H4926" s="17"/>
      <c r="I4926" s="17"/>
      <c r="J4926" s="17"/>
      <c r="K4926" s="17"/>
      <c r="L4926" s="17">
        <v>426.44</v>
      </c>
      <c r="M4926" s="17">
        <v>426.44</v>
      </c>
      <c r="N4926" s="17">
        <v>426.44</v>
      </c>
    </row>
    <row r="4927" spans="2:14">
      <c r="B4927" s="15" t="s">
        <v>1610</v>
      </c>
      <c r="C4927" s="16">
        <v>40034</v>
      </c>
      <c r="D4927" s="15">
        <v>2009</v>
      </c>
      <c r="E4927" s="15"/>
      <c r="F4927" s="15" t="s">
        <v>961</v>
      </c>
      <c r="G4927" s="17"/>
      <c r="H4927" s="17"/>
      <c r="I4927" s="17"/>
      <c r="J4927" s="17"/>
      <c r="K4927" s="17"/>
      <c r="L4927" s="17">
        <v>0</v>
      </c>
      <c r="M4927" s="17">
        <v>78.66</v>
      </c>
      <c r="N4927" s="17">
        <v>78.66</v>
      </c>
    </row>
    <row r="4928" spans="2:14">
      <c r="B4928" s="15" t="s">
        <v>1610</v>
      </c>
      <c r="C4928" s="16">
        <v>40034</v>
      </c>
      <c r="D4928" s="15">
        <v>2009</v>
      </c>
      <c r="E4928" s="15"/>
      <c r="F4928" s="15" t="s">
        <v>962</v>
      </c>
      <c r="G4928" s="17"/>
      <c r="H4928" s="17"/>
      <c r="I4928" s="17"/>
      <c r="J4928" s="17"/>
      <c r="K4928" s="17"/>
      <c r="L4928" s="17">
        <v>78.66</v>
      </c>
      <c r="M4928" s="17">
        <v>0</v>
      </c>
      <c r="N4928" s="17">
        <v>0</v>
      </c>
    </row>
    <row r="4929" spans="2:14">
      <c r="B4929" s="15" t="s">
        <v>1610</v>
      </c>
      <c r="C4929" s="16">
        <v>40034</v>
      </c>
      <c r="D4929" s="15">
        <v>2009</v>
      </c>
      <c r="E4929" s="15"/>
      <c r="F4929" s="15" t="s">
        <v>963</v>
      </c>
      <c r="G4929" s="17"/>
      <c r="H4929" s="17"/>
      <c r="I4929" s="17"/>
      <c r="J4929" s="17"/>
      <c r="K4929" s="17"/>
      <c r="L4929" s="17">
        <v>78.66</v>
      </c>
      <c r="M4929" s="17">
        <v>78.66</v>
      </c>
      <c r="N4929" s="17">
        <v>78.66</v>
      </c>
    </row>
    <row r="4930" spans="2:14">
      <c r="B4930" s="15" t="s">
        <v>1611</v>
      </c>
      <c r="C4930" s="16">
        <v>40047</v>
      </c>
      <c r="D4930" s="15">
        <v>2009</v>
      </c>
      <c r="E4930" s="15"/>
      <c r="F4930" s="15" t="s">
        <v>961</v>
      </c>
      <c r="G4930" s="17"/>
      <c r="H4930" s="17"/>
      <c r="I4930" s="17"/>
      <c r="J4930" s="17"/>
      <c r="K4930" s="17"/>
      <c r="L4930" s="17">
        <v>0</v>
      </c>
      <c r="M4930" s="17">
        <v>2053.19</v>
      </c>
      <c r="N4930" s="17">
        <v>2053.19</v>
      </c>
    </row>
    <row r="4931" spans="2:14">
      <c r="B4931" s="15" t="s">
        <v>1611</v>
      </c>
      <c r="C4931" s="16">
        <v>40047</v>
      </c>
      <c r="D4931" s="15">
        <v>2009</v>
      </c>
      <c r="E4931" s="15"/>
      <c r="F4931" s="15" t="s">
        <v>962</v>
      </c>
      <c r="G4931" s="17"/>
      <c r="H4931" s="17"/>
      <c r="I4931" s="17"/>
      <c r="J4931" s="17"/>
      <c r="K4931" s="17"/>
      <c r="L4931" s="17">
        <v>1520</v>
      </c>
      <c r="M4931" s="17">
        <v>0</v>
      </c>
      <c r="N4931" s="17">
        <v>0</v>
      </c>
    </row>
    <row r="4932" spans="2:14">
      <c r="B4932" s="15" t="s">
        <v>1611</v>
      </c>
      <c r="C4932" s="16">
        <v>40047</v>
      </c>
      <c r="D4932" s="15">
        <v>2009</v>
      </c>
      <c r="E4932" s="15"/>
      <c r="F4932" s="15" t="s">
        <v>963</v>
      </c>
      <c r="G4932" s="17"/>
      <c r="H4932" s="17"/>
      <c r="I4932" s="17"/>
      <c r="J4932" s="17"/>
      <c r="K4932" s="17"/>
      <c r="L4932" s="17">
        <v>1520</v>
      </c>
      <c r="M4932" s="17">
        <v>2053.19</v>
      </c>
      <c r="N4932" s="17">
        <v>2053.19</v>
      </c>
    </row>
    <row r="4933" spans="2:14">
      <c r="B4933" s="15" t="s">
        <v>1612</v>
      </c>
      <c r="C4933" s="16">
        <v>39385</v>
      </c>
      <c r="D4933" s="15">
        <v>2007</v>
      </c>
      <c r="E4933" s="15"/>
      <c r="F4933" s="15" t="s">
        <v>961</v>
      </c>
      <c r="G4933" s="17"/>
      <c r="H4933" s="17"/>
      <c r="I4933" s="17"/>
      <c r="J4933" s="17"/>
      <c r="K4933" s="17"/>
      <c r="L4933" s="17">
        <v>0</v>
      </c>
      <c r="M4933" s="17">
        <v>0</v>
      </c>
      <c r="N4933" s="17">
        <v>0</v>
      </c>
    </row>
    <row r="4934" spans="2:14">
      <c r="B4934" s="15" t="s">
        <v>1612</v>
      </c>
      <c r="C4934" s="16">
        <v>39385</v>
      </c>
      <c r="D4934" s="15">
        <v>2007</v>
      </c>
      <c r="E4934" s="15"/>
      <c r="F4934" s="15" t="s">
        <v>962</v>
      </c>
      <c r="G4934" s="17"/>
      <c r="H4934" s="17"/>
      <c r="I4934" s="17"/>
      <c r="J4934" s="17"/>
      <c r="K4934" s="17"/>
      <c r="L4934" s="17">
        <v>3325</v>
      </c>
      <c r="M4934" s="17">
        <v>3325</v>
      </c>
      <c r="N4934" s="17">
        <v>3325</v>
      </c>
    </row>
    <row r="4935" spans="2:14">
      <c r="B4935" s="15" t="s">
        <v>1612</v>
      </c>
      <c r="C4935" s="16">
        <v>39385</v>
      </c>
      <c r="D4935" s="15">
        <v>2007</v>
      </c>
      <c r="E4935" s="15"/>
      <c r="F4935" s="15" t="s">
        <v>963</v>
      </c>
      <c r="G4935" s="17"/>
      <c r="H4935" s="17"/>
      <c r="I4935" s="17"/>
      <c r="J4935" s="17"/>
      <c r="K4935" s="17"/>
      <c r="L4935" s="17">
        <v>3325</v>
      </c>
      <c r="M4935" s="17">
        <v>3325</v>
      </c>
      <c r="N4935" s="17">
        <v>3325</v>
      </c>
    </row>
    <row r="4936" spans="2:14">
      <c r="B4936" s="15" t="s">
        <v>1613</v>
      </c>
      <c r="C4936" s="16">
        <v>40063</v>
      </c>
      <c r="D4936" s="15">
        <v>2009</v>
      </c>
      <c r="E4936" s="15"/>
      <c r="F4936" s="15" t="s">
        <v>961</v>
      </c>
      <c r="G4936" s="17"/>
      <c r="H4936" s="17"/>
      <c r="I4936" s="17"/>
      <c r="J4936" s="17"/>
      <c r="K4936" s="17"/>
      <c r="L4936" s="17">
        <v>0</v>
      </c>
      <c r="M4936" s="17">
        <v>2706.55</v>
      </c>
      <c r="N4936" s="17">
        <v>2706.55</v>
      </c>
    </row>
    <row r="4937" spans="2:14">
      <c r="B4937" s="15" t="s">
        <v>1613</v>
      </c>
      <c r="C4937" s="16">
        <v>40063</v>
      </c>
      <c r="D4937" s="15">
        <v>2009</v>
      </c>
      <c r="E4937" s="15"/>
      <c r="F4937" s="15" t="s">
        <v>962</v>
      </c>
      <c r="G4937" s="17"/>
      <c r="H4937" s="17"/>
      <c r="I4937" s="17"/>
      <c r="J4937" s="17"/>
      <c r="K4937" s="17"/>
      <c r="L4937" s="17">
        <v>2850</v>
      </c>
      <c r="M4937" s="17">
        <v>0</v>
      </c>
      <c r="N4937" s="17">
        <v>0</v>
      </c>
    </row>
    <row r="4938" spans="2:14">
      <c r="B4938" s="15" t="s">
        <v>1613</v>
      </c>
      <c r="C4938" s="16">
        <v>40063</v>
      </c>
      <c r="D4938" s="15">
        <v>2009</v>
      </c>
      <c r="E4938" s="15"/>
      <c r="F4938" s="15" t="s">
        <v>963</v>
      </c>
      <c r="G4938" s="17"/>
      <c r="H4938" s="17"/>
      <c r="I4938" s="17"/>
      <c r="J4938" s="17"/>
      <c r="K4938" s="17"/>
      <c r="L4938" s="17">
        <v>2850</v>
      </c>
      <c r="M4938" s="17">
        <v>2706.55</v>
      </c>
      <c r="N4938" s="17">
        <v>2706.55</v>
      </c>
    </row>
    <row r="4939" spans="2:14">
      <c r="B4939" s="15" t="s">
        <v>1614</v>
      </c>
      <c r="C4939" s="16">
        <v>39474</v>
      </c>
      <c r="D4939" s="15">
        <v>2008</v>
      </c>
      <c r="E4939" s="15"/>
      <c r="F4939" s="15" t="s">
        <v>961</v>
      </c>
      <c r="G4939" s="17"/>
      <c r="H4939" s="17"/>
      <c r="I4939" s="17"/>
      <c r="J4939" s="17"/>
      <c r="K4939" s="17">
        <v>0</v>
      </c>
      <c r="L4939" s="17">
        <v>1779.87</v>
      </c>
      <c r="M4939" s="17">
        <v>1779.87</v>
      </c>
      <c r="N4939" s="17">
        <v>1779.87</v>
      </c>
    </row>
    <row r="4940" spans="2:14">
      <c r="B4940" s="15" t="s">
        <v>1614</v>
      </c>
      <c r="C4940" s="16">
        <v>39474</v>
      </c>
      <c r="D4940" s="15">
        <v>2008</v>
      </c>
      <c r="E4940" s="15"/>
      <c r="F4940" s="15" t="s">
        <v>962</v>
      </c>
      <c r="G4940" s="17"/>
      <c r="H4940" s="17"/>
      <c r="I4940" s="17"/>
      <c r="J4940" s="17"/>
      <c r="K4940" s="17">
        <v>0</v>
      </c>
      <c r="L4940" s="17">
        <v>0.01</v>
      </c>
      <c r="M4940" s="17">
        <v>0.01</v>
      </c>
      <c r="N4940" s="17">
        <v>0.01</v>
      </c>
    </row>
    <row r="4941" spans="2:14">
      <c r="B4941" s="15" t="s">
        <v>1614</v>
      </c>
      <c r="C4941" s="16">
        <v>39474</v>
      </c>
      <c r="D4941" s="15">
        <v>2008</v>
      </c>
      <c r="E4941" s="15"/>
      <c r="F4941" s="15" t="s">
        <v>963</v>
      </c>
      <c r="G4941" s="17"/>
      <c r="H4941" s="17"/>
      <c r="I4941" s="17"/>
      <c r="J4941" s="17"/>
      <c r="K4941" s="17">
        <v>0</v>
      </c>
      <c r="L4941" s="17">
        <v>1779.88</v>
      </c>
      <c r="M4941" s="17">
        <v>1779.88</v>
      </c>
      <c r="N4941" s="17">
        <v>1779.88</v>
      </c>
    </row>
    <row r="4942" spans="2:14">
      <c r="B4942" s="15" t="s">
        <v>1615</v>
      </c>
      <c r="C4942" s="16">
        <v>40008</v>
      </c>
      <c r="D4942" s="15">
        <v>2009</v>
      </c>
      <c r="E4942" s="15"/>
      <c r="F4942" s="15" t="s">
        <v>961</v>
      </c>
      <c r="G4942" s="17"/>
      <c r="H4942" s="17"/>
      <c r="I4942" s="17"/>
      <c r="J4942" s="17"/>
      <c r="K4942" s="17"/>
      <c r="L4942" s="17">
        <v>0</v>
      </c>
      <c r="M4942" s="17">
        <v>348.65</v>
      </c>
      <c r="N4942" s="17">
        <v>348.65</v>
      </c>
    </row>
    <row r="4943" spans="2:14">
      <c r="B4943" s="15" t="s">
        <v>1615</v>
      </c>
      <c r="C4943" s="16">
        <v>40008</v>
      </c>
      <c r="D4943" s="15">
        <v>2009</v>
      </c>
      <c r="E4943" s="15"/>
      <c r="F4943" s="15" t="s">
        <v>962</v>
      </c>
      <c r="G4943" s="17"/>
      <c r="H4943" s="17"/>
      <c r="I4943" s="17"/>
      <c r="J4943" s="17"/>
      <c r="K4943" s="17"/>
      <c r="L4943" s="17">
        <v>3325</v>
      </c>
      <c r="M4943" s="17">
        <v>0</v>
      </c>
      <c r="N4943" s="17">
        <v>0</v>
      </c>
    </row>
    <row r="4944" spans="2:14">
      <c r="B4944" s="15" t="s">
        <v>1615</v>
      </c>
      <c r="C4944" s="16">
        <v>40008</v>
      </c>
      <c r="D4944" s="15">
        <v>2009</v>
      </c>
      <c r="E4944" s="15"/>
      <c r="F4944" s="15" t="s">
        <v>963</v>
      </c>
      <c r="G4944" s="17"/>
      <c r="H4944" s="17"/>
      <c r="I4944" s="17"/>
      <c r="J4944" s="17"/>
      <c r="K4944" s="17"/>
      <c r="L4944" s="17">
        <v>3325</v>
      </c>
      <c r="M4944" s="17">
        <v>348.65</v>
      </c>
      <c r="N4944" s="17">
        <v>348.65</v>
      </c>
    </row>
    <row r="4945" spans="2:14">
      <c r="B4945" s="15" t="s">
        <v>1616</v>
      </c>
      <c r="C4945" s="16">
        <v>39548</v>
      </c>
      <c r="D4945" s="15">
        <v>2008</v>
      </c>
      <c r="E4945" s="15"/>
      <c r="F4945" s="15" t="s">
        <v>961</v>
      </c>
      <c r="G4945" s="17"/>
      <c r="H4945" s="17"/>
      <c r="I4945" s="17"/>
      <c r="J4945" s="17"/>
      <c r="K4945" s="17">
        <v>0</v>
      </c>
      <c r="L4945" s="17">
        <v>1130.22</v>
      </c>
      <c r="M4945" s="17">
        <v>1130.22</v>
      </c>
      <c r="N4945" s="17">
        <v>1130.22</v>
      </c>
    </row>
    <row r="4946" spans="2:14">
      <c r="B4946" s="15" t="s">
        <v>1616</v>
      </c>
      <c r="C4946" s="16">
        <v>39548</v>
      </c>
      <c r="D4946" s="15">
        <v>2008</v>
      </c>
      <c r="E4946" s="15"/>
      <c r="F4946" s="15" t="s">
        <v>962</v>
      </c>
      <c r="G4946" s="17"/>
      <c r="H4946" s="17"/>
      <c r="I4946" s="17"/>
      <c r="J4946" s="17"/>
      <c r="K4946" s="17">
        <v>0</v>
      </c>
      <c r="L4946" s="17">
        <v>0</v>
      </c>
      <c r="M4946" s="17">
        <v>0</v>
      </c>
      <c r="N4946" s="17">
        <v>0</v>
      </c>
    </row>
    <row r="4947" spans="2:14">
      <c r="B4947" s="15" t="s">
        <v>1616</v>
      </c>
      <c r="C4947" s="16">
        <v>39548</v>
      </c>
      <c r="D4947" s="15">
        <v>2008</v>
      </c>
      <c r="E4947" s="15"/>
      <c r="F4947" s="15" t="s">
        <v>963</v>
      </c>
      <c r="G4947" s="17"/>
      <c r="H4947" s="17"/>
      <c r="I4947" s="17"/>
      <c r="J4947" s="17"/>
      <c r="K4947" s="17">
        <v>0</v>
      </c>
      <c r="L4947" s="17">
        <v>1130.22</v>
      </c>
      <c r="M4947" s="17">
        <v>1130.22</v>
      </c>
      <c r="N4947" s="17">
        <v>1130.22</v>
      </c>
    </row>
    <row r="4948" spans="2:14">
      <c r="B4948" s="15" t="s">
        <v>1617</v>
      </c>
      <c r="C4948" s="16">
        <v>40039</v>
      </c>
      <c r="D4948" s="15">
        <v>2009</v>
      </c>
      <c r="E4948" s="15"/>
      <c r="F4948" s="15" t="s">
        <v>961</v>
      </c>
      <c r="G4948" s="17"/>
      <c r="H4948" s="17"/>
      <c r="I4948" s="17"/>
      <c r="J4948" s="17"/>
      <c r="K4948" s="17"/>
      <c r="L4948" s="17">
        <v>0</v>
      </c>
      <c r="M4948" s="17">
        <v>0</v>
      </c>
      <c r="N4948" s="17">
        <v>0</v>
      </c>
    </row>
    <row r="4949" spans="2:14">
      <c r="B4949" s="15" t="s">
        <v>1617</v>
      </c>
      <c r="C4949" s="16">
        <v>40039</v>
      </c>
      <c r="D4949" s="15">
        <v>2009</v>
      </c>
      <c r="E4949" s="15"/>
      <c r="F4949" s="15" t="s">
        <v>962</v>
      </c>
      <c r="G4949" s="17"/>
      <c r="H4949" s="17"/>
      <c r="I4949" s="17"/>
      <c r="J4949" s="17"/>
      <c r="K4949" s="17"/>
      <c r="L4949" s="17">
        <v>0</v>
      </c>
      <c r="M4949" s="17">
        <v>0</v>
      </c>
      <c r="N4949" s="17">
        <v>0</v>
      </c>
    </row>
    <row r="4950" spans="2:14">
      <c r="B4950" s="15" t="s">
        <v>1617</v>
      </c>
      <c r="C4950" s="16">
        <v>40039</v>
      </c>
      <c r="D4950" s="15">
        <v>2009</v>
      </c>
      <c r="E4950" s="15"/>
      <c r="F4950" s="15" t="s">
        <v>963</v>
      </c>
      <c r="G4950" s="17"/>
      <c r="H4950" s="17"/>
      <c r="I4950" s="17"/>
      <c r="J4950" s="17"/>
      <c r="K4950" s="17"/>
      <c r="L4950" s="17">
        <v>0</v>
      </c>
      <c r="M4950" s="17">
        <v>12350</v>
      </c>
      <c r="N4950" s="17">
        <v>12875.87</v>
      </c>
    </row>
    <row r="4951" spans="2:14">
      <c r="B4951" s="15" t="s">
        <v>1618</v>
      </c>
      <c r="C4951" s="16">
        <v>39854</v>
      </c>
      <c r="D4951" s="15">
        <v>2009</v>
      </c>
      <c r="E4951" s="15"/>
      <c r="F4951" s="15" t="s">
        <v>961</v>
      </c>
      <c r="G4951" s="17"/>
      <c r="H4951" s="17"/>
      <c r="I4951" s="17"/>
      <c r="J4951" s="17"/>
      <c r="K4951" s="17"/>
      <c r="L4951" s="17">
        <v>0</v>
      </c>
      <c r="M4951" s="17">
        <v>0</v>
      </c>
      <c r="N4951" s="17">
        <v>0</v>
      </c>
    </row>
    <row r="4952" spans="2:14">
      <c r="B4952" s="15" t="s">
        <v>1618</v>
      </c>
      <c r="C4952" s="16">
        <v>39854</v>
      </c>
      <c r="D4952" s="15">
        <v>2009</v>
      </c>
      <c r="E4952" s="15"/>
      <c r="F4952" s="15" t="s">
        <v>962</v>
      </c>
      <c r="G4952" s="17"/>
      <c r="H4952" s="17"/>
      <c r="I4952" s="17"/>
      <c r="J4952" s="17"/>
      <c r="K4952" s="17"/>
      <c r="L4952" s="17">
        <v>0</v>
      </c>
      <c r="M4952" s="17">
        <v>0</v>
      </c>
      <c r="N4952" s="17">
        <v>0</v>
      </c>
    </row>
    <row r="4953" spans="2:14">
      <c r="B4953" s="15" t="s">
        <v>1618</v>
      </c>
      <c r="C4953" s="16">
        <v>39854</v>
      </c>
      <c r="D4953" s="15">
        <v>2009</v>
      </c>
      <c r="E4953" s="15"/>
      <c r="F4953" s="15" t="s">
        <v>963</v>
      </c>
      <c r="G4953" s="17"/>
      <c r="H4953" s="17"/>
      <c r="I4953" s="17"/>
      <c r="J4953" s="17"/>
      <c r="K4953" s="17"/>
      <c r="L4953" s="17">
        <v>0</v>
      </c>
      <c r="M4953" s="17">
        <v>0</v>
      </c>
      <c r="N4953" s="17">
        <v>15760.67</v>
      </c>
    </row>
    <row r="4954" spans="2:14">
      <c r="B4954" s="15" t="s">
        <v>1619</v>
      </c>
      <c r="C4954" s="16">
        <v>40121</v>
      </c>
      <c r="D4954" s="15">
        <v>2009</v>
      </c>
      <c r="E4954" s="15"/>
      <c r="F4954" s="15" t="s">
        <v>961</v>
      </c>
      <c r="G4954" s="17"/>
      <c r="H4954" s="17"/>
      <c r="I4954" s="17"/>
      <c r="J4954" s="17"/>
      <c r="K4954" s="17"/>
      <c r="L4954" s="17"/>
      <c r="M4954" s="17">
        <v>0</v>
      </c>
      <c r="N4954" s="17">
        <v>0</v>
      </c>
    </row>
    <row r="4955" spans="2:14">
      <c r="B4955" s="15" t="s">
        <v>1619</v>
      </c>
      <c r="C4955" s="16">
        <v>40121</v>
      </c>
      <c r="D4955" s="15">
        <v>2009</v>
      </c>
      <c r="E4955" s="15"/>
      <c r="F4955" s="15" t="s">
        <v>962</v>
      </c>
      <c r="G4955" s="17"/>
      <c r="H4955" s="17"/>
      <c r="I4955" s="17"/>
      <c r="J4955" s="17"/>
      <c r="K4955" s="17"/>
      <c r="L4955" s="17"/>
      <c r="M4955" s="17">
        <v>8250750</v>
      </c>
      <c r="N4955" s="17">
        <v>8915750</v>
      </c>
    </row>
    <row r="4956" spans="2:14">
      <c r="B4956" s="15" t="s">
        <v>1619</v>
      </c>
      <c r="C4956" s="16">
        <v>40121</v>
      </c>
      <c r="D4956" s="15">
        <v>2009</v>
      </c>
      <c r="E4956" s="15"/>
      <c r="F4956" s="15" t="s">
        <v>963</v>
      </c>
      <c r="G4956" s="17"/>
      <c r="H4956" s="17"/>
      <c r="I4956" s="17"/>
      <c r="J4956" s="17"/>
      <c r="K4956" s="17"/>
      <c r="L4956" s="17"/>
      <c r="M4956" s="17">
        <v>8346683.3399999999</v>
      </c>
      <c r="N4956" s="17">
        <v>9011683.3399999999</v>
      </c>
    </row>
    <row r="4957" spans="2:14">
      <c r="B4957" s="15" t="s">
        <v>1620</v>
      </c>
      <c r="C4957" s="16">
        <v>40053</v>
      </c>
      <c r="D4957" s="15">
        <v>2009</v>
      </c>
      <c r="E4957" s="15"/>
      <c r="F4957" s="15" t="s">
        <v>961</v>
      </c>
      <c r="G4957" s="17"/>
      <c r="H4957" s="17"/>
      <c r="I4957" s="17"/>
      <c r="J4957" s="17"/>
      <c r="K4957" s="17"/>
      <c r="L4957" s="17">
        <v>0</v>
      </c>
      <c r="M4957" s="17">
        <v>83.89</v>
      </c>
      <c r="N4957" s="17">
        <v>83.89</v>
      </c>
    </row>
    <row r="4958" spans="2:14">
      <c r="B4958" s="15" t="s">
        <v>1620</v>
      </c>
      <c r="C4958" s="16">
        <v>40053</v>
      </c>
      <c r="D4958" s="15">
        <v>2009</v>
      </c>
      <c r="E4958" s="15"/>
      <c r="F4958" s="15" t="s">
        <v>962</v>
      </c>
      <c r="G4958" s="17"/>
      <c r="H4958" s="17"/>
      <c r="I4958" s="17"/>
      <c r="J4958" s="17"/>
      <c r="K4958" s="17"/>
      <c r="L4958" s="17">
        <v>2517.5</v>
      </c>
      <c r="M4958" s="17">
        <v>0</v>
      </c>
      <c r="N4958" s="17">
        <v>0</v>
      </c>
    </row>
    <row r="4959" spans="2:14">
      <c r="B4959" s="15" t="s">
        <v>1620</v>
      </c>
      <c r="C4959" s="16">
        <v>40053</v>
      </c>
      <c r="D4959" s="15">
        <v>2009</v>
      </c>
      <c r="E4959" s="15"/>
      <c r="F4959" s="15" t="s">
        <v>963</v>
      </c>
      <c r="G4959" s="17"/>
      <c r="H4959" s="17"/>
      <c r="I4959" s="17"/>
      <c r="J4959" s="17"/>
      <c r="K4959" s="17"/>
      <c r="L4959" s="17">
        <v>2517.5</v>
      </c>
      <c r="M4959" s="17">
        <v>83.89</v>
      </c>
      <c r="N4959" s="17">
        <v>83.89</v>
      </c>
    </row>
    <row r="4960" spans="2:14">
      <c r="B4960" s="15" t="s">
        <v>1621</v>
      </c>
      <c r="C4960" s="16">
        <v>40112</v>
      </c>
      <c r="D4960" s="15">
        <v>2009</v>
      </c>
      <c r="E4960" s="15"/>
      <c r="F4960" s="15" t="s">
        <v>961</v>
      </c>
      <c r="G4960" s="17"/>
      <c r="H4960" s="17"/>
      <c r="I4960" s="17"/>
      <c r="J4960" s="17"/>
      <c r="K4960" s="17"/>
      <c r="L4960" s="17">
        <v>0</v>
      </c>
      <c r="M4960" s="17">
        <v>0</v>
      </c>
      <c r="N4960" s="17">
        <v>0</v>
      </c>
    </row>
    <row r="4961" spans="2:14">
      <c r="B4961" s="15" t="s">
        <v>1621</v>
      </c>
      <c r="C4961" s="16">
        <v>40112</v>
      </c>
      <c r="D4961" s="15">
        <v>2009</v>
      </c>
      <c r="E4961" s="15"/>
      <c r="F4961" s="15" t="s">
        <v>962</v>
      </c>
      <c r="G4961" s="17"/>
      <c r="H4961" s="17"/>
      <c r="I4961" s="17"/>
      <c r="J4961" s="17"/>
      <c r="K4961" s="17"/>
      <c r="L4961" s="17">
        <v>1600.75</v>
      </c>
      <c r="M4961" s="17">
        <v>0</v>
      </c>
      <c r="N4961" s="17">
        <v>0</v>
      </c>
    </row>
    <row r="4962" spans="2:14">
      <c r="B4962" s="15" t="s">
        <v>1621</v>
      </c>
      <c r="C4962" s="16">
        <v>40112</v>
      </c>
      <c r="D4962" s="15">
        <v>2009</v>
      </c>
      <c r="E4962" s="15"/>
      <c r="F4962" s="15" t="s">
        <v>963</v>
      </c>
      <c r="G4962" s="17"/>
      <c r="H4962" s="17"/>
      <c r="I4962" s="17"/>
      <c r="J4962" s="17"/>
      <c r="K4962" s="17"/>
      <c r="L4962" s="17">
        <v>1600.75</v>
      </c>
      <c r="M4962" s="17">
        <v>0</v>
      </c>
      <c r="N4962" s="17">
        <v>0</v>
      </c>
    </row>
    <row r="4963" spans="2:14">
      <c r="B4963" s="15" t="s">
        <v>1622</v>
      </c>
      <c r="C4963" s="16">
        <v>40125</v>
      </c>
      <c r="D4963" s="15">
        <v>2009</v>
      </c>
      <c r="E4963" s="15"/>
      <c r="F4963" s="15" t="s">
        <v>961</v>
      </c>
      <c r="G4963" s="17"/>
      <c r="H4963" s="17"/>
      <c r="I4963" s="17"/>
      <c r="J4963" s="17"/>
      <c r="K4963" s="17"/>
      <c r="L4963" s="17">
        <v>0</v>
      </c>
      <c r="M4963" s="17">
        <v>0</v>
      </c>
      <c r="N4963" s="17">
        <v>0</v>
      </c>
    </row>
    <row r="4964" spans="2:14">
      <c r="B4964" s="15" t="s">
        <v>1622</v>
      </c>
      <c r="C4964" s="16">
        <v>40125</v>
      </c>
      <c r="D4964" s="15">
        <v>2009</v>
      </c>
      <c r="E4964" s="15"/>
      <c r="F4964" s="15" t="s">
        <v>962</v>
      </c>
      <c r="G4964" s="17"/>
      <c r="H4964" s="17"/>
      <c r="I4964" s="17"/>
      <c r="J4964" s="17"/>
      <c r="K4964" s="17"/>
      <c r="L4964" s="17">
        <v>0</v>
      </c>
      <c r="M4964" s="17">
        <v>0</v>
      </c>
      <c r="N4964" s="17">
        <v>0</v>
      </c>
    </row>
    <row r="4965" spans="2:14">
      <c r="B4965" s="15" t="s">
        <v>1622</v>
      </c>
      <c r="C4965" s="16">
        <v>40125</v>
      </c>
      <c r="D4965" s="15">
        <v>2009</v>
      </c>
      <c r="E4965" s="15"/>
      <c r="F4965" s="15" t="s">
        <v>963</v>
      </c>
      <c r="G4965" s="17"/>
      <c r="H4965" s="17"/>
      <c r="I4965" s="17"/>
      <c r="J4965" s="17"/>
      <c r="K4965" s="17"/>
      <c r="L4965" s="17">
        <v>0</v>
      </c>
      <c r="M4965" s="17">
        <v>0</v>
      </c>
      <c r="N4965" s="17">
        <v>18978.09</v>
      </c>
    </row>
    <row r="4966" spans="2:14">
      <c r="B4966" s="15" t="s">
        <v>1623</v>
      </c>
      <c r="C4966" s="16">
        <v>40078</v>
      </c>
      <c r="D4966" s="15">
        <v>2009</v>
      </c>
      <c r="E4966" s="15"/>
      <c r="F4966" s="15" t="s">
        <v>961</v>
      </c>
      <c r="G4966" s="17"/>
      <c r="H4966" s="17"/>
      <c r="I4966" s="17"/>
      <c r="J4966" s="17"/>
      <c r="K4966" s="17"/>
      <c r="L4966" s="17">
        <v>1672.09</v>
      </c>
      <c r="M4966" s="17">
        <v>1672.09</v>
      </c>
      <c r="N4966" s="17">
        <v>1672.09</v>
      </c>
    </row>
    <row r="4967" spans="2:14">
      <c r="B4967" s="15" t="s">
        <v>1623</v>
      </c>
      <c r="C4967" s="16">
        <v>40078</v>
      </c>
      <c r="D4967" s="15">
        <v>2009</v>
      </c>
      <c r="E4967" s="15"/>
      <c r="F4967" s="15" t="s">
        <v>962</v>
      </c>
      <c r="G4967" s="17"/>
      <c r="H4967" s="17"/>
      <c r="I4967" s="17"/>
      <c r="J4967" s="17"/>
      <c r="K4967" s="17"/>
      <c r="L4967" s="17">
        <v>0</v>
      </c>
      <c r="M4967" s="17">
        <v>0</v>
      </c>
      <c r="N4967" s="17">
        <v>0</v>
      </c>
    </row>
    <row r="4968" spans="2:14">
      <c r="B4968" s="15" t="s">
        <v>1623</v>
      </c>
      <c r="C4968" s="16">
        <v>40078</v>
      </c>
      <c r="D4968" s="15">
        <v>2009</v>
      </c>
      <c r="E4968" s="15"/>
      <c r="F4968" s="15" t="s">
        <v>963</v>
      </c>
      <c r="G4968" s="17"/>
      <c r="H4968" s="17"/>
      <c r="I4968" s="17"/>
      <c r="J4968" s="17"/>
      <c r="K4968" s="17"/>
      <c r="L4968" s="17">
        <v>1672.09</v>
      </c>
      <c r="M4968" s="17">
        <v>1672.09</v>
      </c>
      <c r="N4968" s="17">
        <v>1672.09</v>
      </c>
    </row>
    <row r="4969" spans="2:14">
      <c r="B4969" s="15" t="s">
        <v>1624</v>
      </c>
      <c r="C4969" s="16">
        <v>40120</v>
      </c>
      <c r="D4969" s="15">
        <v>2009</v>
      </c>
      <c r="E4969" s="15"/>
      <c r="F4969" s="15" t="s">
        <v>961</v>
      </c>
      <c r="G4969" s="17"/>
      <c r="H4969" s="17"/>
      <c r="I4969" s="17"/>
      <c r="J4969" s="17"/>
      <c r="K4969" s="17"/>
      <c r="L4969" s="17">
        <v>0</v>
      </c>
      <c r="M4969" s="17">
        <v>1669.53</v>
      </c>
      <c r="N4969" s="17">
        <v>1669.53</v>
      </c>
    </row>
    <row r="4970" spans="2:14">
      <c r="B4970" s="15" t="s">
        <v>1624</v>
      </c>
      <c r="C4970" s="16">
        <v>40120</v>
      </c>
      <c r="D4970" s="15">
        <v>2009</v>
      </c>
      <c r="E4970" s="15"/>
      <c r="F4970" s="15" t="s">
        <v>962</v>
      </c>
      <c r="G4970" s="17"/>
      <c r="H4970" s="17"/>
      <c r="I4970" s="17"/>
      <c r="J4970" s="17"/>
      <c r="K4970" s="17"/>
      <c r="L4970" s="17">
        <v>2517.5</v>
      </c>
      <c r="M4970" s="17">
        <v>0</v>
      </c>
      <c r="N4970" s="17">
        <v>0</v>
      </c>
    </row>
    <row r="4971" spans="2:14">
      <c r="B4971" s="15" t="s">
        <v>1624</v>
      </c>
      <c r="C4971" s="16">
        <v>40120</v>
      </c>
      <c r="D4971" s="15">
        <v>2009</v>
      </c>
      <c r="E4971" s="15"/>
      <c r="F4971" s="15" t="s">
        <v>963</v>
      </c>
      <c r="G4971" s="17"/>
      <c r="H4971" s="17"/>
      <c r="I4971" s="17"/>
      <c r="J4971" s="17"/>
      <c r="K4971" s="17"/>
      <c r="L4971" s="17">
        <v>2517.5</v>
      </c>
      <c r="M4971" s="17">
        <v>1669.53</v>
      </c>
      <c r="N4971" s="17">
        <v>1669.53</v>
      </c>
    </row>
    <row r="4972" spans="2:14">
      <c r="B4972" s="15" t="s">
        <v>1625</v>
      </c>
      <c r="C4972" s="16">
        <v>40123</v>
      </c>
      <c r="D4972" s="15">
        <v>2009</v>
      </c>
      <c r="E4972" s="15"/>
      <c r="F4972" s="15" t="s">
        <v>961</v>
      </c>
      <c r="G4972" s="17"/>
      <c r="H4972" s="17"/>
      <c r="I4972" s="17"/>
      <c r="J4972" s="17"/>
      <c r="K4972" s="17"/>
      <c r="L4972" s="17">
        <v>1138.0999999999999</v>
      </c>
      <c r="M4972" s="17">
        <v>1138.0999999999999</v>
      </c>
      <c r="N4972" s="17">
        <v>1138.0999999999999</v>
      </c>
    </row>
    <row r="4973" spans="2:14">
      <c r="B4973" s="15" t="s">
        <v>1625</v>
      </c>
      <c r="C4973" s="16">
        <v>40123</v>
      </c>
      <c r="D4973" s="15">
        <v>2009</v>
      </c>
      <c r="E4973" s="15"/>
      <c r="F4973" s="15" t="s">
        <v>962</v>
      </c>
      <c r="G4973" s="17"/>
      <c r="H4973" s="17"/>
      <c r="I4973" s="17"/>
      <c r="J4973" s="17"/>
      <c r="K4973" s="17"/>
      <c r="L4973" s="17">
        <v>0</v>
      </c>
      <c r="M4973" s="17">
        <v>0</v>
      </c>
      <c r="N4973" s="17">
        <v>0</v>
      </c>
    </row>
    <row r="4974" spans="2:14">
      <c r="B4974" s="15" t="s">
        <v>1625</v>
      </c>
      <c r="C4974" s="16">
        <v>40123</v>
      </c>
      <c r="D4974" s="15">
        <v>2009</v>
      </c>
      <c r="E4974" s="15"/>
      <c r="F4974" s="15" t="s">
        <v>963</v>
      </c>
      <c r="G4974" s="17"/>
      <c r="H4974" s="17"/>
      <c r="I4974" s="17"/>
      <c r="J4974" s="17"/>
      <c r="K4974" s="17"/>
      <c r="L4974" s="17">
        <v>1138.0999999999999</v>
      </c>
      <c r="M4974" s="17">
        <v>1138.0999999999999</v>
      </c>
      <c r="N4974" s="17">
        <v>1138.0999999999999</v>
      </c>
    </row>
    <row r="4975" spans="2:14">
      <c r="B4975" s="15" t="s">
        <v>1626</v>
      </c>
      <c r="C4975" s="16">
        <v>40125</v>
      </c>
      <c r="D4975" s="15">
        <v>2009</v>
      </c>
      <c r="E4975" s="15"/>
      <c r="F4975" s="15" t="s">
        <v>961</v>
      </c>
      <c r="G4975" s="17"/>
      <c r="H4975" s="17"/>
      <c r="I4975" s="17"/>
      <c r="J4975" s="17"/>
      <c r="K4975" s="17"/>
      <c r="L4975" s="17">
        <v>0</v>
      </c>
      <c r="M4975" s="17">
        <v>0</v>
      </c>
      <c r="N4975" s="17">
        <v>0</v>
      </c>
    </row>
    <row r="4976" spans="2:14">
      <c r="B4976" s="15" t="s">
        <v>1626</v>
      </c>
      <c r="C4976" s="16">
        <v>40125</v>
      </c>
      <c r="D4976" s="15">
        <v>2009</v>
      </c>
      <c r="E4976" s="15"/>
      <c r="F4976" s="15" t="s">
        <v>962</v>
      </c>
      <c r="G4976" s="17"/>
      <c r="H4976" s="17"/>
      <c r="I4976" s="17"/>
      <c r="J4976" s="17"/>
      <c r="K4976" s="17"/>
      <c r="L4976" s="17">
        <v>0</v>
      </c>
      <c r="M4976" s="17">
        <v>1045000</v>
      </c>
      <c r="N4976" s="17">
        <v>1045000</v>
      </c>
    </row>
    <row r="4977" spans="2:14">
      <c r="B4977" s="15" t="s">
        <v>1626</v>
      </c>
      <c r="C4977" s="16">
        <v>40125</v>
      </c>
      <c r="D4977" s="15">
        <v>2009</v>
      </c>
      <c r="E4977" s="15"/>
      <c r="F4977" s="15" t="s">
        <v>963</v>
      </c>
      <c r="G4977" s="17"/>
      <c r="H4977" s="17"/>
      <c r="I4977" s="17"/>
      <c r="J4977" s="17"/>
      <c r="K4977" s="17"/>
      <c r="L4977" s="17">
        <v>362.25</v>
      </c>
      <c r="M4977" s="17">
        <v>1057522.25</v>
      </c>
      <c r="N4977" s="17">
        <v>1111298.43</v>
      </c>
    </row>
    <row r="4978" spans="2:14">
      <c r="B4978" s="15" t="s">
        <v>1627</v>
      </c>
      <c r="C4978" s="16">
        <v>40085</v>
      </c>
      <c r="D4978" s="15">
        <v>2009</v>
      </c>
      <c r="E4978" s="15"/>
      <c r="F4978" s="15" t="s">
        <v>961</v>
      </c>
      <c r="G4978" s="17"/>
      <c r="H4978" s="17"/>
      <c r="I4978" s="17"/>
      <c r="J4978" s="17"/>
      <c r="K4978" s="17"/>
      <c r="L4978" s="17">
        <v>0</v>
      </c>
      <c r="M4978" s="17">
        <v>0</v>
      </c>
      <c r="N4978" s="17">
        <v>0</v>
      </c>
    </row>
    <row r="4979" spans="2:14">
      <c r="B4979" s="15" t="s">
        <v>1627</v>
      </c>
      <c r="C4979" s="16">
        <v>40085</v>
      </c>
      <c r="D4979" s="15">
        <v>2009</v>
      </c>
      <c r="E4979" s="15"/>
      <c r="F4979" s="15" t="s">
        <v>962</v>
      </c>
      <c r="G4979" s="17"/>
      <c r="H4979" s="17"/>
      <c r="I4979" s="17"/>
      <c r="J4979" s="17"/>
      <c r="K4979" s="17"/>
      <c r="L4979" s="17">
        <v>950</v>
      </c>
      <c r="M4979" s="17">
        <v>950</v>
      </c>
      <c r="N4979" s="17">
        <v>0</v>
      </c>
    </row>
    <row r="4980" spans="2:14">
      <c r="B4980" s="15" t="s">
        <v>1627</v>
      </c>
      <c r="C4980" s="16">
        <v>40085</v>
      </c>
      <c r="D4980" s="15">
        <v>2009</v>
      </c>
      <c r="E4980" s="15"/>
      <c r="F4980" s="15" t="s">
        <v>963</v>
      </c>
      <c r="G4980" s="17"/>
      <c r="H4980" s="17"/>
      <c r="I4980" s="17"/>
      <c r="J4980" s="17"/>
      <c r="K4980" s="17"/>
      <c r="L4980" s="17">
        <v>950</v>
      </c>
      <c r="M4980" s="17">
        <v>950</v>
      </c>
      <c r="N4980" s="17">
        <v>0</v>
      </c>
    </row>
    <row r="4981" spans="2:14">
      <c r="B4981" s="15" t="s">
        <v>1628</v>
      </c>
      <c r="C4981" s="16">
        <v>40126</v>
      </c>
      <c r="D4981" s="15">
        <v>2009</v>
      </c>
      <c r="E4981" s="15"/>
      <c r="F4981" s="15" t="s">
        <v>961</v>
      </c>
      <c r="G4981" s="17"/>
      <c r="H4981" s="17"/>
      <c r="I4981" s="17"/>
      <c r="J4981" s="17"/>
      <c r="K4981" s="17"/>
      <c r="L4981" s="17">
        <v>0</v>
      </c>
      <c r="M4981" s="17">
        <v>0</v>
      </c>
      <c r="N4981" s="17">
        <v>0</v>
      </c>
    </row>
    <row r="4982" spans="2:14">
      <c r="B4982" s="15" t="s">
        <v>1628</v>
      </c>
      <c r="C4982" s="16">
        <v>40126</v>
      </c>
      <c r="D4982" s="15">
        <v>2009</v>
      </c>
      <c r="E4982" s="15"/>
      <c r="F4982" s="15" t="s">
        <v>962</v>
      </c>
      <c r="G4982" s="17"/>
      <c r="H4982" s="17"/>
      <c r="I4982" s="17"/>
      <c r="J4982" s="17"/>
      <c r="K4982" s="17"/>
      <c r="L4982" s="17">
        <v>0</v>
      </c>
      <c r="M4982" s="17">
        <v>0</v>
      </c>
      <c r="N4982" s="17">
        <v>0</v>
      </c>
    </row>
    <row r="4983" spans="2:14">
      <c r="B4983" s="15" t="s">
        <v>1628</v>
      </c>
      <c r="C4983" s="16">
        <v>40126</v>
      </c>
      <c r="D4983" s="15">
        <v>2009</v>
      </c>
      <c r="E4983" s="15"/>
      <c r="F4983" s="15" t="s">
        <v>963</v>
      </c>
      <c r="G4983" s="17"/>
      <c r="H4983" s="17"/>
      <c r="I4983" s="17"/>
      <c r="J4983" s="17"/>
      <c r="K4983" s="17"/>
      <c r="L4983" s="17">
        <v>0</v>
      </c>
      <c r="M4983" s="17">
        <v>4640.18</v>
      </c>
      <c r="N4983" s="17">
        <v>4640.18</v>
      </c>
    </row>
    <row r="4984" spans="2:14">
      <c r="B4984" s="15" t="s">
        <v>1629</v>
      </c>
      <c r="C4984" s="16">
        <v>39983</v>
      </c>
      <c r="D4984" s="15">
        <v>2009</v>
      </c>
      <c r="E4984" s="15"/>
      <c r="F4984" s="15" t="s">
        <v>961</v>
      </c>
      <c r="G4984" s="17"/>
      <c r="H4984" s="17"/>
      <c r="I4984" s="17"/>
      <c r="J4984" s="17"/>
      <c r="K4984" s="17"/>
      <c r="L4984" s="17">
        <v>0</v>
      </c>
      <c r="M4984" s="17">
        <v>426.44</v>
      </c>
      <c r="N4984" s="17">
        <v>426.44</v>
      </c>
    </row>
    <row r="4985" spans="2:14">
      <c r="B4985" s="15" t="s">
        <v>1629</v>
      </c>
      <c r="C4985" s="16">
        <v>39983</v>
      </c>
      <c r="D4985" s="15">
        <v>2009</v>
      </c>
      <c r="E4985" s="15"/>
      <c r="F4985" s="15" t="s">
        <v>962</v>
      </c>
      <c r="G4985" s="17"/>
      <c r="H4985" s="17"/>
      <c r="I4985" s="17"/>
      <c r="J4985" s="17"/>
      <c r="K4985" s="17"/>
      <c r="L4985" s="17">
        <v>1415.5</v>
      </c>
      <c r="M4985" s="17">
        <v>0</v>
      </c>
      <c r="N4985" s="17">
        <v>0</v>
      </c>
    </row>
    <row r="4986" spans="2:14">
      <c r="B4986" s="15" t="s">
        <v>1629</v>
      </c>
      <c r="C4986" s="16">
        <v>39983</v>
      </c>
      <c r="D4986" s="15">
        <v>2009</v>
      </c>
      <c r="E4986" s="15"/>
      <c r="F4986" s="15" t="s">
        <v>963</v>
      </c>
      <c r="G4986" s="17"/>
      <c r="H4986" s="17"/>
      <c r="I4986" s="17"/>
      <c r="J4986" s="17"/>
      <c r="K4986" s="17"/>
      <c r="L4986" s="17">
        <v>1415.5</v>
      </c>
      <c r="M4986" s="17">
        <v>426.44</v>
      </c>
      <c r="N4986" s="17">
        <v>426.44</v>
      </c>
    </row>
    <row r="4987" spans="2:14">
      <c r="B4987" s="15" t="s">
        <v>1630</v>
      </c>
      <c r="C4987" s="16">
        <v>40097</v>
      </c>
      <c r="D4987" s="15">
        <v>2009</v>
      </c>
      <c r="E4987" s="15"/>
      <c r="F4987" s="15" t="s">
        <v>961</v>
      </c>
      <c r="G4987" s="17"/>
      <c r="H4987" s="17"/>
      <c r="I4987" s="17"/>
      <c r="J4987" s="17"/>
      <c r="K4987" s="17"/>
      <c r="L4987" s="17">
        <v>0</v>
      </c>
      <c r="M4987" s="17">
        <v>1138.0999999999999</v>
      </c>
      <c r="N4987" s="17">
        <v>1138.0999999999999</v>
      </c>
    </row>
    <row r="4988" spans="2:14">
      <c r="B4988" s="15" t="s">
        <v>1630</v>
      </c>
      <c r="C4988" s="16">
        <v>40097</v>
      </c>
      <c r="D4988" s="15">
        <v>2009</v>
      </c>
      <c r="E4988" s="15"/>
      <c r="F4988" s="15" t="s">
        <v>962</v>
      </c>
      <c r="G4988" s="17"/>
      <c r="H4988" s="17"/>
      <c r="I4988" s="17"/>
      <c r="J4988" s="17"/>
      <c r="K4988" s="17"/>
      <c r="L4988" s="17">
        <v>1662.5</v>
      </c>
      <c r="M4988" s="17">
        <v>0</v>
      </c>
      <c r="N4988" s="17">
        <v>0</v>
      </c>
    </row>
    <row r="4989" spans="2:14">
      <c r="B4989" s="15" t="s">
        <v>1630</v>
      </c>
      <c r="C4989" s="16">
        <v>40097</v>
      </c>
      <c r="D4989" s="15">
        <v>2009</v>
      </c>
      <c r="E4989" s="15"/>
      <c r="F4989" s="15" t="s">
        <v>963</v>
      </c>
      <c r="G4989" s="17"/>
      <c r="H4989" s="17"/>
      <c r="I4989" s="17"/>
      <c r="J4989" s="17"/>
      <c r="K4989" s="17"/>
      <c r="L4989" s="17">
        <v>1662.5</v>
      </c>
      <c r="M4989" s="17">
        <v>1138.0999999999999</v>
      </c>
      <c r="N4989" s="17">
        <v>1138.0999999999999</v>
      </c>
    </row>
    <row r="4990" spans="2:14">
      <c r="B4990" s="15" t="s">
        <v>1631</v>
      </c>
      <c r="C4990" s="16">
        <v>40136</v>
      </c>
      <c r="D4990" s="15">
        <v>2009</v>
      </c>
      <c r="E4990" s="15"/>
      <c r="F4990" s="15" t="s">
        <v>961</v>
      </c>
      <c r="G4990" s="17"/>
      <c r="H4990" s="17"/>
      <c r="I4990" s="17"/>
      <c r="J4990" s="17"/>
      <c r="K4990" s="17"/>
      <c r="L4990" s="17">
        <v>0</v>
      </c>
      <c r="M4990" s="17">
        <v>0</v>
      </c>
      <c r="N4990" s="17">
        <v>0</v>
      </c>
    </row>
    <row r="4991" spans="2:14">
      <c r="B4991" s="15" t="s">
        <v>1631</v>
      </c>
      <c r="C4991" s="16">
        <v>40136</v>
      </c>
      <c r="D4991" s="15">
        <v>2009</v>
      </c>
      <c r="E4991" s="15"/>
      <c r="F4991" s="15" t="s">
        <v>962</v>
      </c>
      <c r="G4991" s="17"/>
      <c r="H4991" s="17"/>
      <c r="I4991" s="17"/>
      <c r="J4991" s="17"/>
      <c r="K4991" s="17"/>
      <c r="L4991" s="17">
        <v>0</v>
      </c>
      <c r="M4991" s="17">
        <v>0</v>
      </c>
      <c r="N4991" s="17">
        <v>0</v>
      </c>
    </row>
    <row r="4992" spans="2:14">
      <c r="B4992" s="15" t="s">
        <v>1631</v>
      </c>
      <c r="C4992" s="16">
        <v>40136</v>
      </c>
      <c r="D4992" s="15">
        <v>2009</v>
      </c>
      <c r="E4992" s="15"/>
      <c r="F4992" s="15" t="s">
        <v>963</v>
      </c>
      <c r="G4992" s="17"/>
      <c r="H4992" s="17"/>
      <c r="I4992" s="17"/>
      <c r="J4992" s="17"/>
      <c r="K4992" s="17"/>
      <c r="L4992" s="17">
        <v>0</v>
      </c>
      <c r="M4992" s="17">
        <v>6660.55</v>
      </c>
      <c r="N4992" s="17">
        <v>6660.55</v>
      </c>
    </row>
    <row r="4993" spans="2:14">
      <c r="B4993" s="15" t="s">
        <v>1632</v>
      </c>
      <c r="C4993" s="16">
        <v>40017</v>
      </c>
      <c r="D4993" s="15">
        <v>2009</v>
      </c>
      <c r="E4993" s="15"/>
      <c r="F4993" s="15" t="s">
        <v>961</v>
      </c>
      <c r="G4993" s="17"/>
      <c r="H4993" s="17"/>
      <c r="I4993" s="17"/>
      <c r="J4993" s="17"/>
      <c r="K4993" s="17"/>
      <c r="L4993" s="17">
        <v>0</v>
      </c>
      <c r="M4993" s="17">
        <v>745.75</v>
      </c>
      <c r="N4993" s="17">
        <v>745.75</v>
      </c>
    </row>
    <row r="4994" spans="2:14">
      <c r="B4994" s="15" t="s">
        <v>1632</v>
      </c>
      <c r="C4994" s="16">
        <v>40017</v>
      </c>
      <c r="D4994" s="15">
        <v>2009</v>
      </c>
      <c r="E4994" s="15"/>
      <c r="F4994" s="15" t="s">
        <v>962</v>
      </c>
      <c r="G4994" s="17"/>
      <c r="H4994" s="17"/>
      <c r="I4994" s="17"/>
      <c r="J4994" s="17"/>
      <c r="K4994" s="17"/>
      <c r="L4994" s="17">
        <v>1691</v>
      </c>
      <c r="M4994" s="17">
        <v>0</v>
      </c>
      <c r="N4994" s="17">
        <v>0</v>
      </c>
    </row>
    <row r="4995" spans="2:14">
      <c r="B4995" s="15" t="s">
        <v>1632</v>
      </c>
      <c r="C4995" s="16">
        <v>40017</v>
      </c>
      <c r="D4995" s="15">
        <v>2009</v>
      </c>
      <c r="E4995" s="15"/>
      <c r="F4995" s="15" t="s">
        <v>963</v>
      </c>
      <c r="G4995" s="17"/>
      <c r="H4995" s="17"/>
      <c r="I4995" s="17"/>
      <c r="J4995" s="17"/>
      <c r="K4995" s="17"/>
      <c r="L4995" s="17">
        <v>1691</v>
      </c>
      <c r="M4995" s="17">
        <v>745.75</v>
      </c>
      <c r="N4995" s="17">
        <v>745.75</v>
      </c>
    </row>
    <row r="4996" spans="2:14">
      <c r="B4996" s="15" t="s">
        <v>1633</v>
      </c>
      <c r="C4996" s="16">
        <v>40059</v>
      </c>
      <c r="D4996" s="15">
        <v>2009</v>
      </c>
      <c r="E4996" s="15"/>
      <c r="F4996" s="15" t="s">
        <v>961</v>
      </c>
      <c r="G4996" s="17"/>
      <c r="H4996" s="17"/>
      <c r="I4996" s="17"/>
      <c r="J4996" s="17"/>
      <c r="K4996" s="17"/>
      <c r="L4996" s="17">
        <v>0</v>
      </c>
      <c r="M4996" s="17">
        <v>1138.0999999999999</v>
      </c>
      <c r="N4996" s="17">
        <v>1138.0999999999999</v>
      </c>
    </row>
    <row r="4997" spans="2:14">
      <c r="B4997" s="15" t="s">
        <v>1633</v>
      </c>
      <c r="C4997" s="16">
        <v>40059</v>
      </c>
      <c r="D4997" s="15">
        <v>2009</v>
      </c>
      <c r="E4997" s="15"/>
      <c r="F4997" s="15" t="s">
        <v>962</v>
      </c>
      <c r="G4997" s="17"/>
      <c r="H4997" s="17"/>
      <c r="I4997" s="17"/>
      <c r="J4997" s="17"/>
      <c r="K4997" s="17"/>
      <c r="L4997" s="17">
        <v>1138.0999999999999</v>
      </c>
      <c r="M4997" s="17">
        <v>0</v>
      </c>
      <c r="N4997" s="17">
        <v>0</v>
      </c>
    </row>
    <row r="4998" spans="2:14">
      <c r="B4998" s="15" t="s">
        <v>1633</v>
      </c>
      <c r="C4998" s="16">
        <v>40059</v>
      </c>
      <c r="D4998" s="15">
        <v>2009</v>
      </c>
      <c r="E4998" s="15"/>
      <c r="F4998" s="15" t="s">
        <v>963</v>
      </c>
      <c r="G4998" s="17"/>
      <c r="H4998" s="17"/>
      <c r="I4998" s="17"/>
      <c r="J4998" s="17"/>
      <c r="K4998" s="17"/>
      <c r="L4998" s="17">
        <v>1138.0999999999999</v>
      </c>
      <c r="M4998" s="17">
        <v>1138.0999999999999</v>
      </c>
      <c r="N4998" s="17">
        <v>1138.0999999999999</v>
      </c>
    </row>
    <row r="4999" spans="2:14">
      <c r="B4999" s="15" t="s">
        <v>1634</v>
      </c>
      <c r="C4999" s="16">
        <v>40078</v>
      </c>
      <c r="D4999" s="15">
        <v>2009</v>
      </c>
      <c r="E4999" s="15"/>
      <c r="F4999" s="15" t="s">
        <v>961</v>
      </c>
      <c r="G4999" s="17"/>
      <c r="H4999" s="17"/>
      <c r="I4999" s="17"/>
      <c r="J4999" s="17"/>
      <c r="K4999" s="17"/>
      <c r="L4999" s="17">
        <v>0</v>
      </c>
      <c r="M4999" s="17">
        <v>1138.0999999999999</v>
      </c>
      <c r="N4999" s="17">
        <v>1138.0999999999999</v>
      </c>
    </row>
    <row r="5000" spans="2:14">
      <c r="B5000" s="15" t="s">
        <v>1634</v>
      </c>
      <c r="C5000" s="16">
        <v>40078</v>
      </c>
      <c r="D5000" s="15">
        <v>2009</v>
      </c>
      <c r="E5000" s="15"/>
      <c r="F5000" s="15" t="s">
        <v>962</v>
      </c>
      <c r="G5000" s="17"/>
      <c r="H5000" s="17"/>
      <c r="I5000" s="17"/>
      <c r="J5000" s="17"/>
      <c r="K5000" s="17"/>
      <c r="L5000" s="17">
        <v>1138.0999999999999</v>
      </c>
      <c r="M5000" s="17">
        <v>0</v>
      </c>
      <c r="N5000" s="17">
        <v>0</v>
      </c>
    </row>
    <row r="5001" spans="2:14">
      <c r="B5001" s="15" t="s">
        <v>1634</v>
      </c>
      <c r="C5001" s="16">
        <v>40078</v>
      </c>
      <c r="D5001" s="15">
        <v>2009</v>
      </c>
      <c r="E5001" s="15"/>
      <c r="F5001" s="15" t="s">
        <v>963</v>
      </c>
      <c r="G5001" s="17"/>
      <c r="H5001" s="17"/>
      <c r="I5001" s="17"/>
      <c r="J5001" s="17"/>
      <c r="K5001" s="17"/>
      <c r="L5001" s="17">
        <v>1138.0999999999999</v>
      </c>
      <c r="M5001" s="17">
        <v>1138.0999999999999</v>
      </c>
      <c r="N5001" s="17">
        <v>1138.0999999999999</v>
      </c>
    </row>
    <row r="5002" spans="2:14">
      <c r="B5002" s="15" t="s">
        <v>1635</v>
      </c>
      <c r="C5002" s="16">
        <v>40137</v>
      </c>
      <c r="D5002" s="15">
        <v>2009</v>
      </c>
      <c r="E5002" s="15"/>
      <c r="F5002" s="15" t="s">
        <v>961</v>
      </c>
      <c r="G5002" s="17"/>
      <c r="H5002" s="17"/>
      <c r="I5002" s="17"/>
      <c r="J5002" s="17"/>
      <c r="K5002" s="17"/>
      <c r="L5002" s="17">
        <v>0</v>
      </c>
      <c r="M5002" s="17">
        <v>986.34</v>
      </c>
      <c r="N5002" s="17">
        <v>986.34</v>
      </c>
    </row>
    <row r="5003" spans="2:14">
      <c r="B5003" s="15" t="s">
        <v>1635</v>
      </c>
      <c r="C5003" s="16">
        <v>40137</v>
      </c>
      <c r="D5003" s="15">
        <v>2009</v>
      </c>
      <c r="E5003" s="15"/>
      <c r="F5003" s="15" t="s">
        <v>962</v>
      </c>
      <c r="G5003" s="17"/>
      <c r="H5003" s="17"/>
      <c r="I5003" s="17"/>
      <c r="J5003" s="17"/>
      <c r="K5003" s="17"/>
      <c r="L5003" s="17">
        <v>1138.0999999999999</v>
      </c>
      <c r="M5003" s="17">
        <v>0</v>
      </c>
      <c r="N5003" s="17">
        <v>0</v>
      </c>
    </row>
    <row r="5004" spans="2:14">
      <c r="B5004" s="15" t="s">
        <v>1635</v>
      </c>
      <c r="C5004" s="16">
        <v>40137</v>
      </c>
      <c r="D5004" s="15">
        <v>2009</v>
      </c>
      <c r="E5004" s="15"/>
      <c r="F5004" s="15" t="s">
        <v>963</v>
      </c>
      <c r="G5004" s="17"/>
      <c r="H5004" s="17"/>
      <c r="I5004" s="17"/>
      <c r="J5004" s="17"/>
      <c r="K5004" s="17"/>
      <c r="L5004" s="17">
        <v>1138.0999999999999</v>
      </c>
      <c r="M5004" s="17">
        <v>986.34</v>
      </c>
      <c r="N5004" s="17">
        <v>986.34</v>
      </c>
    </row>
    <row r="5005" spans="2:14">
      <c r="B5005" s="15" t="s">
        <v>1636</v>
      </c>
      <c r="C5005" s="16">
        <v>40143</v>
      </c>
      <c r="D5005" s="15">
        <v>2009</v>
      </c>
      <c r="E5005" s="15"/>
      <c r="F5005" s="15" t="s">
        <v>961</v>
      </c>
      <c r="G5005" s="17"/>
      <c r="H5005" s="17"/>
      <c r="I5005" s="17"/>
      <c r="J5005" s="17"/>
      <c r="K5005" s="17"/>
      <c r="L5005" s="17">
        <v>0</v>
      </c>
      <c r="M5005" s="17">
        <v>0</v>
      </c>
      <c r="N5005" s="17">
        <v>0</v>
      </c>
    </row>
    <row r="5006" spans="2:14">
      <c r="B5006" s="15" t="s">
        <v>1636</v>
      </c>
      <c r="C5006" s="16">
        <v>40143</v>
      </c>
      <c r="D5006" s="15">
        <v>2009</v>
      </c>
      <c r="E5006" s="15"/>
      <c r="F5006" s="15" t="s">
        <v>962</v>
      </c>
      <c r="G5006" s="17"/>
      <c r="H5006" s="17"/>
      <c r="I5006" s="17"/>
      <c r="J5006" s="17"/>
      <c r="K5006" s="17"/>
      <c r="L5006" s="17">
        <v>0</v>
      </c>
      <c r="M5006" s="17">
        <v>143402.5</v>
      </c>
      <c r="N5006" s="17">
        <v>143402.5</v>
      </c>
    </row>
    <row r="5007" spans="2:14">
      <c r="B5007" s="15" t="s">
        <v>1636</v>
      </c>
      <c r="C5007" s="16">
        <v>40143</v>
      </c>
      <c r="D5007" s="15">
        <v>2009</v>
      </c>
      <c r="E5007" s="15"/>
      <c r="F5007" s="15" t="s">
        <v>963</v>
      </c>
      <c r="G5007" s="17"/>
      <c r="H5007" s="17"/>
      <c r="I5007" s="17"/>
      <c r="J5007" s="17"/>
      <c r="K5007" s="17"/>
      <c r="L5007" s="17">
        <v>0</v>
      </c>
      <c r="M5007" s="17">
        <v>188327.11</v>
      </c>
      <c r="N5007" s="17">
        <v>188327.11</v>
      </c>
    </row>
    <row r="5008" spans="2:14">
      <c r="B5008" s="15" t="s">
        <v>1637</v>
      </c>
      <c r="C5008" s="16">
        <v>40144</v>
      </c>
      <c r="D5008" s="15">
        <v>2009</v>
      </c>
      <c r="E5008" s="15"/>
      <c r="F5008" s="15" t="s">
        <v>961</v>
      </c>
      <c r="G5008" s="17"/>
      <c r="H5008" s="17"/>
      <c r="I5008" s="17"/>
      <c r="J5008" s="17"/>
      <c r="K5008" s="17"/>
      <c r="L5008" s="17">
        <v>0</v>
      </c>
      <c r="M5008" s="17">
        <v>0</v>
      </c>
      <c r="N5008" s="17">
        <v>0</v>
      </c>
    </row>
    <row r="5009" spans="2:14">
      <c r="B5009" s="15" t="s">
        <v>1637</v>
      </c>
      <c r="C5009" s="16">
        <v>40144</v>
      </c>
      <c r="D5009" s="15">
        <v>2009</v>
      </c>
      <c r="E5009" s="15"/>
      <c r="F5009" s="15" t="s">
        <v>962</v>
      </c>
      <c r="G5009" s="17"/>
      <c r="H5009" s="17"/>
      <c r="I5009" s="17"/>
      <c r="J5009" s="17"/>
      <c r="K5009" s="17"/>
      <c r="L5009" s="17">
        <v>0</v>
      </c>
      <c r="M5009" s="17">
        <v>0</v>
      </c>
      <c r="N5009" s="17">
        <v>0</v>
      </c>
    </row>
    <row r="5010" spans="2:14">
      <c r="B5010" s="15" t="s">
        <v>1637</v>
      </c>
      <c r="C5010" s="16">
        <v>40144</v>
      </c>
      <c r="D5010" s="15">
        <v>2009</v>
      </c>
      <c r="E5010" s="15"/>
      <c r="F5010" s="15" t="s">
        <v>963</v>
      </c>
      <c r="G5010" s="17"/>
      <c r="H5010" s="17"/>
      <c r="I5010" s="17"/>
      <c r="J5010" s="17"/>
      <c r="K5010" s="17"/>
      <c r="L5010" s="17">
        <v>0</v>
      </c>
      <c r="M5010" s="17">
        <v>4790.43</v>
      </c>
      <c r="N5010" s="17">
        <v>7154.29</v>
      </c>
    </row>
    <row r="5011" spans="2:14">
      <c r="B5011" s="15" t="s">
        <v>1638</v>
      </c>
      <c r="C5011" s="16">
        <v>40137</v>
      </c>
      <c r="D5011" s="15">
        <v>2009</v>
      </c>
      <c r="E5011" s="15"/>
      <c r="F5011" s="15" t="s">
        <v>961</v>
      </c>
      <c r="G5011" s="17"/>
      <c r="H5011" s="17"/>
      <c r="I5011" s="17"/>
      <c r="J5011" s="17"/>
      <c r="K5011" s="17"/>
      <c r="L5011" s="17">
        <v>0</v>
      </c>
      <c r="M5011" s="17">
        <v>0</v>
      </c>
      <c r="N5011" s="17">
        <v>0</v>
      </c>
    </row>
    <row r="5012" spans="2:14">
      <c r="B5012" s="15" t="s">
        <v>1638</v>
      </c>
      <c r="C5012" s="16">
        <v>40137</v>
      </c>
      <c r="D5012" s="15">
        <v>2009</v>
      </c>
      <c r="E5012" s="15"/>
      <c r="F5012" s="15" t="s">
        <v>962</v>
      </c>
      <c r="G5012" s="17"/>
      <c r="H5012" s="17"/>
      <c r="I5012" s="17"/>
      <c r="J5012" s="17"/>
      <c r="K5012" s="17"/>
      <c r="L5012" s="17">
        <v>0</v>
      </c>
      <c r="M5012" s="17">
        <v>0</v>
      </c>
      <c r="N5012" s="17">
        <v>0</v>
      </c>
    </row>
    <row r="5013" spans="2:14">
      <c r="B5013" s="15" t="s">
        <v>1638</v>
      </c>
      <c r="C5013" s="16">
        <v>40137</v>
      </c>
      <c r="D5013" s="15">
        <v>2009</v>
      </c>
      <c r="E5013" s="15"/>
      <c r="F5013" s="15" t="s">
        <v>963</v>
      </c>
      <c r="G5013" s="17"/>
      <c r="H5013" s="17"/>
      <c r="I5013" s="17"/>
      <c r="J5013" s="17"/>
      <c r="K5013" s="17"/>
      <c r="L5013" s="17">
        <v>0</v>
      </c>
      <c r="M5013" s="17">
        <v>97660</v>
      </c>
      <c r="N5013" s="17">
        <v>106160.37</v>
      </c>
    </row>
    <row r="5014" spans="2:14">
      <c r="B5014" s="15" t="s">
        <v>1639</v>
      </c>
      <c r="C5014" s="16">
        <v>40135</v>
      </c>
      <c r="D5014" s="15">
        <v>2009</v>
      </c>
      <c r="E5014" s="15"/>
      <c r="F5014" s="15" t="s">
        <v>961</v>
      </c>
      <c r="G5014" s="17"/>
      <c r="H5014" s="17"/>
      <c r="I5014" s="17"/>
      <c r="J5014" s="17"/>
      <c r="K5014" s="17"/>
      <c r="L5014" s="17">
        <v>0</v>
      </c>
      <c r="M5014" s="17">
        <v>0</v>
      </c>
      <c r="N5014" s="17">
        <v>0</v>
      </c>
    </row>
    <row r="5015" spans="2:14">
      <c r="B5015" s="15" t="s">
        <v>1639</v>
      </c>
      <c r="C5015" s="16">
        <v>40135</v>
      </c>
      <c r="D5015" s="15">
        <v>2009</v>
      </c>
      <c r="E5015" s="15"/>
      <c r="F5015" s="15" t="s">
        <v>962</v>
      </c>
      <c r="G5015" s="17"/>
      <c r="H5015" s="17"/>
      <c r="I5015" s="17"/>
      <c r="J5015" s="17"/>
      <c r="K5015" s="17"/>
      <c r="L5015" s="17">
        <v>0</v>
      </c>
      <c r="M5015" s="17">
        <v>0</v>
      </c>
      <c r="N5015" s="17">
        <v>0</v>
      </c>
    </row>
    <row r="5016" spans="2:14">
      <c r="B5016" s="15" t="s">
        <v>1639</v>
      </c>
      <c r="C5016" s="16">
        <v>40135</v>
      </c>
      <c r="D5016" s="15">
        <v>2009</v>
      </c>
      <c r="E5016" s="15"/>
      <c r="F5016" s="15" t="s">
        <v>963</v>
      </c>
      <c r="G5016" s="17"/>
      <c r="H5016" s="17"/>
      <c r="I5016" s="17"/>
      <c r="J5016" s="17"/>
      <c r="K5016" s="17"/>
      <c r="L5016" s="17">
        <v>0</v>
      </c>
      <c r="M5016" s="17">
        <v>17951.240000000002</v>
      </c>
      <c r="N5016" s="17">
        <v>18487.2</v>
      </c>
    </row>
    <row r="5017" spans="2:14">
      <c r="B5017" s="15" t="s">
        <v>1640</v>
      </c>
      <c r="C5017" s="16">
        <v>40056</v>
      </c>
      <c r="D5017" s="15">
        <v>2009</v>
      </c>
      <c r="E5017" s="15"/>
      <c r="F5017" s="15" t="s">
        <v>961</v>
      </c>
      <c r="G5017" s="17"/>
      <c r="H5017" s="17"/>
      <c r="I5017" s="17"/>
      <c r="J5017" s="17"/>
      <c r="K5017" s="17"/>
      <c r="L5017" s="17">
        <v>0</v>
      </c>
      <c r="M5017" s="17">
        <v>1672.09</v>
      </c>
      <c r="N5017" s="17">
        <v>1672.09</v>
      </c>
    </row>
    <row r="5018" spans="2:14">
      <c r="B5018" s="15" t="s">
        <v>1640</v>
      </c>
      <c r="C5018" s="16">
        <v>40056</v>
      </c>
      <c r="D5018" s="15">
        <v>2009</v>
      </c>
      <c r="E5018" s="15"/>
      <c r="F5018" s="15" t="s">
        <v>962</v>
      </c>
      <c r="G5018" s="17"/>
      <c r="H5018" s="17"/>
      <c r="I5018" s="17"/>
      <c r="J5018" s="17"/>
      <c r="K5018" s="17"/>
      <c r="L5018" s="17">
        <v>0</v>
      </c>
      <c r="M5018" s="17">
        <v>0</v>
      </c>
      <c r="N5018" s="17">
        <v>0</v>
      </c>
    </row>
    <row r="5019" spans="2:14">
      <c r="B5019" s="15" t="s">
        <v>1640</v>
      </c>
      <c r="C5019" s="16">
        <v>40056</v>
      </c>
      <c r="D5019" s="15">
        <v>2009</v>
      </c>
      <c r="E5019" s="15"/>
      <c r="F5019" s="15" t="s">
        <v>963</v>
      </c>
      <c r="G5019" s="17"/>
      <c r="H5019" s="17"/>
      <c r="I5019" s="17"/>
      <c r="J5019" s="17"/>
      <c r="K5019" s="17"/>
      <c r="L5019" s="17">
        <v>0</v>
      </c>
      <c r="M5019" s="17">
        <v>1672.09</v>
      </c>
      <c r="N5019" s="17">
        <v>1672.09</v>
      </c>
    </row>
    <row r="5020" spans="2:14">
      <c r="B5020" s="15" t="s">
        <v>1641</v>
      </c>
      <c r="C5020" s="16">
        <v>40133</v>
      </c>
      <c r="D5020" s="15">
        <v>2009</v>
      </c>
      <c r="E5020" s="15"/>
      <c r="F5020" s="15" t="s">
        <v>961</v>
      </c>
      <c r="G5020" s="17"/>
      <c r="H5020" s="17"/>
      <c r="I5020" s="17"/>
      <c r="J5020" s="17"/>
      <c r="K5020" s="17"/>
      <c r="L5020" s="17">
        <v>0</v>
      </c>
      <c r="M5020" s="17">
        <v>745.75</v>
      </c>
      <c r="N5020" s="17">
        <v>745.75</v>
      </c>
    </row>
    <row r="5021" spans="2:14">
      <c r="B5021" s="15" t="s">
        <v>1641</v>
      </c>
      <c r="C5021" s="16">
        <v>40133</v>
      </c>
      <c r="D5021" s="15">
        <v>2009</v>
      </c>
      <c r="E5021" s="15"/>
      <c r="F5021" s="15" t="s">
        <v>962</v>
      </c>
      <c r="G5021" s="17"/>
      <c r="H5021" s="17"/>
      <c r="I5021" s="17"/>
      <c r="J5021" s="17"/>
      <c r="K5021" s="17"/>
      <c r="L5021" s="17">
        <v>0</v>
      </c>
      <c r="M5021" s="17">
        <v>0</v>
      </c>
      <c r="N5021" s="17">
        <v>0</v>
      </c>
    </row>
    <row r="5022" spans="2:14">
      <c r="B5022" s="15" t="s">
        <v>1641</v>
      </c>
      <c r="C5022" s="16">
        <v>40133</v>
      </c>
      <c r="D5022" s="15">
        <v>2009</v>
      </c>
      <c r="E5022" s="15"/>
      <c r="F5022" s="15" t="s">
        <v>963</v>
      </c>
      <c r="G5022" s="17"/>
      <c r="H5022" s="17"/>
      <c r="I5022" s="17"/>
      <c r="J5022" s="17"/>
      <c r="K5022" s="17"/>
      <c r="L5022" s="17">
        <v>0</v>
      </c>
      <c r="M5022" s="17">
        <v>745.75</v>
      </c>
      <c r="N5022" s="17">
        <v>745.75</v>
      </c>
    </row>
    <row r="5023" spans="2:14">
      <c r="B5023" s="15" t="s">
        <v>1642</v>
      </c>
      <c r="C5023" s="16">
        <v>40134</v>
      </c>
      <c r="D5023" s="15">
        <v>2009</v>
      </c>
      <c r="E5023" s="15"/>
      <c r="F5023" s="15" t="s">
        <v>961</v>
      </c>
      <c r="G5023" s="17"/>
      <c r="H5023" s="17"/>
      <c r="I5023" s="17"/>
      <c r="J5023" s="17"/>
      <c r="K5023" s="17"/>
      <c r="L5023" s="17">
        <v>0</v>
      </c>
      <c r="M5023" s="17">
        <v>228.85</v>
      </c>
      <c r="N5023" s="17">
        <v>228.85</v>
      </c>
    </row>
    <row r="5024" spans="2:14">
      <c r="B5024" s="15" t="s">
        <v>1642</v>
      </c>
      <c r="C5024" s="16">
        <v>40134</v>
      </c>
      <c r="D5024" s="15">
        <v>2009</v>
      </c>
      <c r="E5024" s="15"/>
      <c r="F5024" s="15" t="s">
        <v>962</v>
      </c>
      <c r="G5024" s="17"/>
      <c r="H5024" s="17"/>
      <c r="I5024" s="17"/>
      <c r="J5024" s="17"/>
      <c r="K5024" s="17"/>
      <c r="L5024" s="17">
        <v>0</v>
      </c>
      <c r="M5024" s="17">
        <v>0</v>
      </c>
      <c r="N5024" s="17">
        <v>0</v>
      </c>
    </row>
    <row r="5025" spans="2:14">
      <c r="B5025" s="15" t="s">
        <v>1642</v>
      </c>
      <c r="C5025" s="16">
        <v>40134</v>
      </c>
      <c r="D5025" s="15">
        <v>2009</v>
      </c>
      <c r="E5025" s="15"/>
      <c r="F5025" s="15" t="s">
        <v>963</v>
      </c>
      <c r="G5025" s="17"/>
      <c r="H5025" s="17"/>
      <c r="I5025" s="17"/>
      <c r="J5025" s="17"/>
      <c r="K5025" s="17"/>
      <c r="L5025" s="17">
        <v>0</v>
      </c>
      <c r="M5025" s="17">
        <v>228.85</v>
      </c>
      <c r="N5025" s="17">
        <v>228.85</v>
      </c>
    </row>
    <row r="5026" spans="2:14">
      <c r="B5026" s="15" t="s">
        <v>1643</v>
      </c>
      <c r="C5026" s="16">
        <v>40112</v>
      </c>
      <c r="D5026" s="15">
        <v>2009</v>
      </c>
      <c r="E5026" s="15"/>
      <c r="F5026" s="15" t="s">
        <v>961</v>
      </c>
      <c r="G5026" s="17"/>
      <c r="H5026" s="17"/>
      <c r="I5026" s="17"/>
      <c r="J5026" s="17"/>
      <c r="K5026" s="17"/>
      <c r="L5026" s="17">
        <v>0</v>
      </c>
      <c r="M5026" s="17">
        <v>0</v>
      </c>
      <c r="N5026" s="17">
        <v>0</v>
      </c>
    </row>
    <row r="5027" spans="2:14">
      <c r="B5027" s="15" t="s">
        <v>1643</v>
      </c>
      <c r="C5027" s="16">
        <v>40112</v>
      </c>
      <c r="D5027" s="15">
        <v>2009</v>
      </c>
      <c r="E5027" s="15"/>
      <c r="F5027" s="15" t="s">
        <v>962</v>
      </c>
      <c r="G5027" s="17"/>
      <c r="H5027" s="17"/>
      <c r="I5027" s="17"/>
      <c r="J5027" s="17"/>
      <c r="K5027" s="17"/>
      <c r="L5027" s="17">
        <v>0</v>
      </c>
      <c r="M5027" s="17">
        <v>0</v>
      </c>
      <c r="N5027" s="17">
        <v>0</v>
      </c>
    </row>
    <row r="5028" spans="2:14">
      <c r="B5028" s="15" t="s">
        <v>1643</v>
      </c>
      <c r="C5028" s="16">
        <v>40112</v>
      </c>
      <c r="D5028" s="15">
        <v>2009</v>
      </c>
      <c r="E5028" s="15"/>
      <c r="F5028" s="15" t="s">
        <v>963</v>
      </c>
      <c r="G5028" s="17"/>
      <c r="H5028" s="17"/>
      <c r="I5028" s="17"/>
      <c r="J5028" s="17"/>
      <c r="K5028" s="17"/>
      <c r="L5028" s="17">
        <v>0</v>
      </c>
      <c r="M5028" s="17">
        <v>0</v>
      </c>
      <c r="N5028" s="17">
        <v>0</v>
      </c>
    </row>
    <row r="5029" spans="2:14">
      <c r="B5029" s="15" t="s">
        <v>1644</v>
      </c>
      <c r="C5029" s="16">
        <v>40042</v>
      </c>
      <c r="D5029" s="15">
        <v>2009</v>
      </c>
      <c r="E5029" s="15"/>
      <c r="F5029" s="15" t="s">
        <v>961</v>
      </c>
      <c r="G5029" s="17"/>
      <c r="H5029" s="17"/>
      <c r="I5029" s="17"/>
      <c r="J5029" s="17"/>
      <c r="K5029" s="17"/>
      <c r="L5029" s="17">
        <v>0</v>
      </c>
      <c r="M5029" s="17">
        <v>0</v>
      </c>
      <c r="N5029" s="17">
        <v>993.03</v>
      </c>
    </row>
    <row r="5030" spans="2:14">
      <c r="B5030" s="15" t="s">
        <v>1644</v>
      </c>
      <c r="C5030" s="16">
        <v>40042</v>
      </c>
      <c r="D5030" s="15">
        <v>2009</v>
      </c>
      <c r="E5030" s="15"/>
      <c r="F5030" s="15" t="s">
        <v>962</v>
      </c>
      <c r="G5030" s="17"/>
      <c r="H5030" s="17"/>
      <c r="I5030" s="17"/>
      <c r="J5030" s="17"/>
      <c r="K5030" s="17"/>
      <c r="L5030" s="17">
        <v>0</v>
      </c>
      <c r="M5030" s="17">
        <v>2375</v>
      </c>
      <c r="N5030" s="17">
        <v>0</v>
      </c>
    </row>
    <row r="5031" spans="2:14">
      <c r="B5031" s="15" t="s">
        <v>1644</v>
      </c>
      <c r="C5031" s="16">
        <v>40042</v>
      </c>
      <c r="D5031" s="15">
        <v>2009</v>
      </c>
      <c r="E5031" s="15"/>
      <c r="F5031" s="15" t="s">
        <v>963</v>
      </c>
      <c r="G5031" s="17"/>
      <c r="H5031" s="17"/>
      <c r="I5031" s="17"/>
      <c r="J5031" s="17"/>
      <c r="K5031" s="17"/>
      <c r="L5031" s="17">
        <v>0</v>
      </c>
      <c r="M5031" s="17">
        <v>2375</v>
      </c>
      <c r="N5031" s="17">
        <v>993.03</v>
      </c>
    </row>
    <row r="5032" spans="2:14">
      <c r="B5032" s="15" t="s">
        <v>1645</v>
      </c>
      <c r="C5032" s="16">
        <v>40155</v>
      </c>
      <c r="D5032" s="15">
        <v>2009</v>
      </c>
      <c r="E5032" s="15"/>
      <c r="F5032" s="15" t="s">
        <v>961</v>
      </c>
      <c r="G5032" s="17"/>
      <c r="H5032" s="17"/>
      <c r="I5032" s="17"/>
      <c r="J5032" s="17"/>
      <c r="K5032" s="17"/>
      <c r="L5032" s="17">
        <v>0</v>
      </c>
      <c r="M5032" s="17">
        <v>0</v>
      </c>
      <c r="N5032" s="17">
        <v>0</v>
      </c>
    </row>
    <row r="5033" spans="2:14">
      <c r="B5033" s="15" t="s">
        <v>1645</v>
      </c>
      <c r="C5033" s="16">
        <v>40155</v>
      </c>
      <c r="D5033" s="15">
        <v>2009</v>
      </c>
      <c r="E5033" s="15"/>
      <c r="F5033" s="15" t="s">
        <v>962</v>
      </c>
      <c r="G5033" s="17"/>
      <c r="H5033" s="17"/>
      <c r="I5033" s="17"/>
      <c r="J5033" s="17"/>
      <c r="K5033" s="17"/>
      <c r="L5033" s="17">
        <v>0</v>
      </c>
      <c r="M5033" s="17">
        <v>0</v>
      </c>
      <c r="N5033" s="17">
        <v>0</v>
      </c>
    </row>
    <row r="5034" spans="2:14">
      <c r="B5034" s="15" t="s">
        <v>1645</v>
      </c>
      <c r="C5034" s="16">
        <v>40155</v>
      </c>
      <c r="D5034" s="15">
        <v>2009</v>
      </c>
      <c r="E5034" s="15"/>
      <c r="F5034" s="15" t="s">
        <v>963</v>
      </c>
      <c r="G5034" s="17"/>
      <c r="H5034" s="17"/>
      <c r="I5034" s="17"/>
      <c r="J5034" s="17"/>
      <c r="K5034" s="17"/>
      <c r="L5034" s="17">
        <v>0</v>
      </c>
      <c r="M5034" s="17">
        <v>17753.22</v>
      </c>
      <c r="N5034" s="17">
        <v>17753.22</v>
      </c>
    </row>
    <row r="5035" spans="2:14">
      <c r="B5035" s="15" t="s">
        <v>1646</v>
      </c>
      <c r="C5035" s="16">
        <v>40150</v>
      </c>
      <c r="D5035" s="15">
        <v>2009</v>
      </c>
      <c r="E5035" s="15"/>
      <c r="F5035" s="15" t="s">
        <v>961</v>
      </c>
      <c r="G5035" s="17"/>
      <c r="H5035" s="17"/>
      <c r="I5035" s="17"/>
      <c r="J5035" s="17"/>
      <c r="K5035" s="17"/>
      <c r="L5035" s="17">
        <v>0</v>
      </c>
      <c r="M5035" s="17">
        <v>0</v>
      </c>
      <c r="N5035" s="17">
        <v>0</v>
      </c>
    </row>
    <row r="5036" spans="2:14">
      <c r="B5036" s="15" t="s">
        <v>1646</v>
      </c>
      <c r="C5036" s="16">
        <v>40150</v>
      </c>
      <c r="D5036" s="15">
        <v>2009</v>
      </c>
      <c r="E5036" s="15"/>
      <c r="F5036" s="15" t="s">
        <v>962</v>
      </c>
      <c r="G5036" s="17"/>
      <c r="H5036" s="17"/>
      <c r="I5036" s="17"/>
      <c r="J5036" s="17"/>
      <c r="K5036" s="17"/>
      <c r="L5036" s="17">
        <v>0</v>
      </c>
      <c r="M5036" s="17">
        <v>0</v>
      </c>
      <c r="N5036" s="17">
        <v>0</v>
      </c>
    </row>
    <row r="5037" spans="2:14">
      <c r="B5037" s="15" t="s">
        <v>1646</v>
      </c>
      <c r="C5037" s="16">
        <v>40150</v>
      </c>
      <c r="D5037" s="15">
        <v>2009</v>
      </c>
      <c r="E5037" s="15"/>
      <c r="F5037" s="15" t="s">
        <v>963</v>
      </c>
      <c r="G5037" s="17"/>
      <c r="H5037" s="17"/>
      <c r="I5037" s="17"/>
      <c r="J5037" s="17"/>
      <c r="K5037" s="17"/>
      <c r="L5037" s="17">
        <v>0</v>
      </c>
      <c r="M5037" s="17">
        <v>12213.88</v>
      </c>
      <c r="N5037" s="17">
        <v>12213.88</v>
      </c>
    </row>
    <row r="5038" spans="2:14">
      <c r="B5038" s="15" t="s">
        <v>1647</v>
      </c>
      <c r="C5038" s="16">
        <v>39975</v>
      </c>
      <c r="D5038" s="15">
        <v>2009</v>
      </c>
      <c r="E5038" s="15"/>
      <c r="F5038" s="15" t="s">
        <v>961</v>
      </c>
      <c r="G5038" s="17"/>
      <c r="H5038" s="17"/>
      <c r="I5038" s="17"/>
      <c r="J5038" s="17"/>
      <c r="K5038" s="17"/>
      <c r="L5038" s="17">
        <v>0</v>
      </c>
      <c r="M5038" s="17">
        <v>1138.0999999999999</v>
      </c>
      <c r="N5038" s="17">
        <v>1138.0999999999999</v>
      </c>
    </row>
    <row r="5039" spans="2:14">
      <c r="B5039" s="15" t="s">
        <v>1647</v>
      </c>
      <c r="C5039" s="16">
        <v>39975</v>
      </c>
      <c r="D5039" s="15">
        <v>2009</v>
      </c>
      <c r="E5039" s="15"/>
      <c r="F5039" s="15" t="s">
        <v>962</v>
      </c>
      <c r="G5039" s="17"/>
      <c r="H5039" s="17"/>
      <c r="I5039" s="17"/>
      <c r="J5039" s="17"/>
      <c r="K5039" s="17"/>
      <c r="L5039" s="17">
        <v>0</v>
      </c>
      <c r="M5039" s="17">
        <v>0</v>
      </c>
      <c r="N5039" s="17">
        <v>0</v>
      </c>
    </row>
    <row r="5040" spans="2:14">
      <c r="B5040" s="15" t="s">
        <v>1647</v>
      </c>
      <c r="C5040" s="16">
        <v>39975</v>
      </c>
      <c r="D5040" s="15">
        <v>2009</v>
      </c>
      <c r="E5040" s="15"/>
      <c r="F5040" s="15" t="s">
        <v>963</v>
      </c>
      <c r="G5040" s="17"/>
      <c r="H5040" s="17"/>
      <c r="I5040" s="17"/>
      <c r="J5040" s="17"/>
      <c r="K5040" s="17"/>
      <c r="L5040" s="17">
        <v>0</v>
      </c>
      <c r="M5040" s="17">
        <v>1138.0999999999999</v>
      </c>
      <c r="N5040" s="17">
        <v>1138.0999999999999</v>
      </c>
    </row>
    <row r="5041" spans="2:14">
      <c r="B5041" s="15" t="s">
        <v>1648</v>
      </c>
      <c r="C5041" s="16">
        <v>39969</v>
      </c>
      <c r="D5041" s="15">
        <v>2009</v>
      </c>
      <c r="E5041" s="15"/>
      <c r="F5041" s="15" t="s">
        <v>961</v>
      </c>
      <c r="G5041" s="17"/>
      <c r="H5041" s="17"/>
      <c r="I5041" s="17"/>
      <c r="J5041" s="17"/>
      <c r="K5041" s="17"/>
      <c r="L5041" s="17">
        <v>0</v>
      </c>
      <c r="M5041" s="17">
        <v>426.44</v>
      </c>
      <c r="N5041" s="17">
        <v>426.44</v>
      </c>
    </row>
    <row r="5042" spans="2:14">
      <c r="B5042" s="15" t="s">
        <v>1648</v>
      </c>
      <c r="C5042" s="16">
        <v>39969</v>
      </c>
      <c r="D5042" s="15">
        <v>2009</v>
      </c>
      <c r="E5042" s="15"/>
      <c r="F5042" s="15" t="s">
        <v>962</v>
      </c>
      <c r="G5042" s="17"/>
      <c r="H5042" s="17"/>
      <c r="I5042" s="17"/>
      <c r="J5042" s="17"/>
      <c r="K5042" s="17"/>
      <c r="L5042" s="17">
        <v>0</v>
      </c>
      <c r="M5042" s="17">
        <v>0</v>
      </c>
      <c r="N5042" s="17">
        <v>0</v>
      </c>
    </row>
    <row r="5043" spans="2:14">
      <c r="B5043" s="15" t="s">
        <v>1648</v>
      </c>
      <c r="C5043" s="16">
        <v>39969</v>
      </c>
      <c r="D5043" s="15">
        <v>2009</v>
      </c>
      <c r="E5043" s="15"/>
      <c r="F5043" s="15" t="s">
        <v>963</v>
      </c>
      <c r="G5043" s="17"/>
      <c r="H5043" s="17"/>
      <c r="I5043" s="17"/>
      <c r="J5043" s="17"/>
      <c r="K5043" s="17"/>
      <c r="L5043" s="17">
        <v>0</v>
      </c>
      <c r="M5043" s="17">
        <v>426.44</v>
      </c>
      <c r="N5043" s="17">
        <v>426.44</v>
      </c>
    </row>
    <row r="5044" spans="2:14">
      <c r="B5044" s="15" t="s">
        <v>1649</v>
      </c>
      <c r="C5044" s="16">
        <v>39635</v>
      </c>
      <c r="D5044" s="15">
        <v>2008</v>
      </c>
      <c r="E5044" s="15"/>
      <c r="F5044" s="15" t="s">
        <v>961</v>
      </c>
      <c r="G5044" s="17"/>
      <c r="H5044" s="17"/>
      <c r="I5044" s="17"/>
      <c r="J5044" s="17"/>
      <c r="K5044" s="17">
        <v>0</v>
      </c>
      <c r="L5044" s="17">
        <v>0</v>
      </c>
      <c r="M5044" s="17">
        <v>2112.5100000000002</v>
      </c>
      <c r="N5044" s="17">
        <v>2112.5100000000002</v>
      </c>
    </row>
    <row r="5045" spans="2:14">
      <c r="B5045" s="15" t="s">
        <v>1649</v>
      </c>
      <c r="C5045" s="16">
        <v>39635</v>
      </c>
      <c r="D5045" s="15">
        <v>2008</v>
      </c>
      <c r="E5045" s="15"/>
      <c r="F5045" s="15" t="s">
        <v>962</v>
      </c>
      <c r="G5045" s="17"/>
      <c r="H5045" s="17"/>
      <c r="I5045" s="17"/>
      <c r="J5045" s="17"/>
      <c r="K5045" s="17">
        <v>0</v>
      </c>
      <c r="L5045" s="17">
        <v>0</v>
      </c>
      <c r="M5045" s="17">
        <v>0</v>
      </c>
      <c r="N5045" s="17">
        <v>0</v>
      </c>
    </row>
    <row r="5046" spans="2:14">
      <c r="B5046" s="15" t="s">
        <v>1649</v>
      </c>
      <c r="C5046" s="16">
        <v>39635</v>
      </c>
      <c r="D5046" s="15">
        <v>2008</v>
      </c>
      <c r="E5046" s="15"/>
      <c r="F5046" s="15" t="s">
        <v>963</v>
      </c>
      <c r="G5046" s="17"/>
      <c r="H5046" s="17"/>
      <c r="I5046" s="17"/>
      <c r="J5046" s="17"/>
      <c r="K5046" s="17">
        <v>0</v>
      </c>
      <c r="L5046" s="17">
        <v>0</v>
      </c>
      <c r="M5046" s="17">
        <v>2112.5100000000002</v>
      </c>
      <c r="N5046" s="17">
        <v>2112.5100000000002</v>
      </c>
    </row>
    <row r="5047" spans="2:14">
      <c r="B5047" s="15" t="s">
        <v>1650</v>
      </c>
      <c r="C5047" s="16">
        <v>39696</v>
      </c>
      <c r="D5047" s="15">
        <v>2008</v>
      </c>
      <c r="E5047" s="15"/>
      <c r="F5047" s="15" t="s">
        <v>961</v>
      </c>
      <c r="G5047" s="17"/>
      <c r="H5047" s="17"/>
      <c r="I5047" s="17"/>
      <c r="J5047" s="17"/>
      <c r="K5047" s="17">
        <v>0</v>
      </c>
      <c r="L5047" s="17">
        <v>0</v>
      </c>
      <c r="M5047" s="17">
        <v>1708.49</v>
      </c>
      <c r="N5047" s="17">
        <v>1708.49</v>
      </c>
    </row>
    <row r="5048" spans="2:14">
      <c r="B5048" s="15" t="s">
        <v>1650</v>
      </c>
      <c r="C5048" s="16">
        <v>39696</v>
      </c>
      <c r="D5048" s="15">
        <v>2008</v>
      </c>
      <c r="E5048" s="15"/>
      <c r="F5048" s="15" t="s">
        <v>962</v>
      </c>
      <c r="G5048" s="17"/>
      <c r="H5048" s="17"/>
      <c r="I5048" s="17"/>
      <c r="J5048" s="17"/>
      <c r="K5048" s="17">
        <v>0</v>
      </c>
      <c r="L5048" s="17">
        <v>0</v>
      </c>
      <c r="M5048" s="17">
        <v>0</v>
      </c>
      <c r="N5048" s="17">
        <v>0</v>
      </c>
    </row>
    <row r="5049" spans="2:14">
      <c r="B5049" s="15" t="s">
        <v>1650</v>
      </c>
      <c r="C5049" s="16">
        <v>39696</v>
      </c>
      <c r="D5049" s="15">
        <v>2008</v>
      </c>
      <c r="E5049" s="15"/>
      <c r="F5049" s="15" t="s">
        <v>963</v>
      </c>
      <c r="G5049" s="17"/>
      <c r="H5049" s="17"/>
      <c r="I5049" s="17"/>
      <c r="J5049" s="17"/>
      <c r="K5049" s="17">
        <v>0</v>
      </c>
      <c r="L5049" s="17">
        <v>0</v>
      </c>
      <c r="M5049" s="17">
        <v>1708.49</v>
      </c>
      <c r="N5049" s="17">
        <v>1708.49</v>
      </c>
    </row>
    <row r="5050" spans="2:14">
      <c r="B5050" s="15" t="s">
        <v>1651</v>
      </c>
      <c r="C5050" s="16">
        <v>40169</v>
      </c>
      <c r="D5050" s="15">
        <v>2009</v>
      </c>
      <c r="E5050" s="15"/>
      <c r="F5050" s="15" t="s">
        <v>961</v>
      </c>
      <c r="G5050" s="17"/>
      <c r="H5050" s="17"/>
      <c r="I5050" s="17"/>
      <c r="J5050" s="17"/>
      <c r="K5050" s="17"/>
      <c r="L5050" s="17">
        <v>0</v>
      </c>
      <c r="M5050" s="17">
        <v>0</v>
      </c>
      <c r="N5050" s="17">
        <v>0</v>
      </c>
    </row>
    <row r="5051" spans="2:14">
      <c r="B5051" s="15" t="s">
        <v>1651</v>
      </c>
      <c r="C5051" s="16">
        <v>40169</v>
      </c>
      <c r="D5051" s="15">
        <v>2009</v>
      </c>
      <c r="E5051" s="15"/>
      <c r="F5051" s="15" t="s">
        <v>962</v>
      </c>
      <c r="G5051" s="17"/>
      <c r="H5051" s="17"/>
      <c r="I5051" s="17"/>
      <c r="J5051" s="17"/>
      <c r="K5051" s="17"/>
      <c r="L5051" s="17">
        <v>0</v>
      </c>
      <c r="M5051" s="17">
        <v>0</v>
      </c>
      <c r="N5051" s="17">
        <v>0</v>
      </c>
    </row>
    <row r="5052" spans="2:14">
      <c r="B5052" s="15" t="s">
        <v>1651</v>
      </c>
      <c r="C5052" s="16">
        <v>40169</v>
      </c>
      <c r="D5052" s="15">
        <v>2009</v>
      </c>
      <c r="E5052" s="15"/>
      <c r="F5052" s="15" t="s">
        <v>963</v>
      </c>
      <c r="G5052" s="17"/>
      <c r="H5052" s="17"/>
      <c r="I5052" s="17"/>
      <c r="J5052" s="17"/>
      <c r="K5052" s="17"/>
      <c r="L5052" s="17">
        <v>0</v>
      </c>
      <c r="M5052" s="17">
        <v>19829.55</v>
      </c>
      <c r="N5052" s="17">
        <v>22953.329999999998</v>
      </c>
    </row>
    <row r="5053" spans="2:14">
      <c r="B5053" s="15" t="s">
        <v>1652</v>
      </c>
      <c r="C5053" s="16">
        <v>40174</v>
      </c>
      <c r="D5053" s="15">
        <v>2009</v>
      </c>
      <c r="E5053" s="15"/>
      <c r="F5053" s="15" t="s">
        <v>961</v>
      </c>
      <c r="G5053" s="17"/>
      <c r="H5053" s="17"/>
      <c r="I5053" s="17"/>
      <c r="J5053" s="17"/>
      <c r="K5053" s="17"/>
      <c r="L5053" s="17">
        <v>0</v>
      </c>
      <c r="M5053" s="17">
        <v>0</v>
      </c>
      <c r="N5053" s="17">
        <v>0</v>
      </c>
    </row>
    <row r="5054" spans="2:14">
      <c r="B5054" s="15" t="s">
        <v>1652</v>
      </c>
      <c r="C5054" s="16">
        <v>40174</v>
      </c>
      <c r="D5054" s="15">
        <v>2009</v>
      </c>
      <c r="E5054" s="15"/>
      <c r="F5054" s="15" t="s">
        <v>962</v>
      </c>
      <c r="G5054" s="17"/>
      <c r="H5054" s="17"/>
      <c r="I5054" s="17"/>
      <c r="J5054" s="17"/>
      <c r="K5054" s="17"/>
      <c r="L5054" s="17">
        <v>0</v>
      </c>
      <c r="M5054" s="17">
        <v>0</v>
      </c>
      <c r="N5054" s="17">
        <v>0</v>
      </c>
    </row>
    <row r="5055" spans="2:14">
      <c r="B5055" s="15" t="s">
        <v>1652</v>
      </c>
      <c r="C5055" s="16">
        <v>40174</v>
      </c>
      <c r="D5055" s="15">
        <v>2009</v>
      </c>
      <c r="E5055" s="15"/>
      <c r="F5055" s="15" t="s">
        <v>963</v>
      </c>
      <c r="G5055" s="17"/>
      <c r="H5055" s="17"/>
      <c r="I5055" s="17"/>
      <c r="J5055" s="17"/>
      <c r="K5055" s="17"/>
      <c r="L5055" s="17">
        <v>0</v>
      </c>
      <c r="M5055" s="17">
        <v>11760.15</v>
      </c>
      <c r="N5055" s="17">
        <v>11760.15</v>
      </c>
    </row>
    <row r="5056" spans="2:14">
      <c r="B5056" s="15" t="s">
        <v>1653</v>
      </c>
      <c r="C5056" s="16">
        <v>40161</v>
      </c>
      <c r="D5056" s="15">
        <v>2009</v>
      </c>
      <c r="E5056" s="15"/>
      <c r="F5056" s="15" t="s">
        <v>961</v>
      </c>
      <c r="G5056" s="17"/>
      <c r="H5056" s="17"/>
      <c r="I5056" s="17"/>
      <c r="J5056" s="17"/>
      <c r="K5056" s="17"/>
      <c r="L5056" s="17">
        <v>0</v>
      </c>
      <c r="M5056" s="17">
        <v>1138.0999999999999</v>
      </c>
      <c r="N5056" s="17">
        <v>1138.0999999999999</v>
      </c>
    </row>
    <row r="5057" spans="2:14">
      <c r="B5057" s="15" t="s">
        <v>1653</v>
      </c>
      <c r="C5057" s="16">
        <v>40161</v>
      </c>
      <c r="D5057" s="15">
        <v>2009</v>
      </c>
      <c r="E5057" s="15"/>
      <c r="F5057" s="15" t="s">
        <v>962</v>
      </c>
      <c r="G5057" s="17"/>
      <c r="H5057" s="17"/>
      <c r="I5057" s="17"/>
      <c r="J5057" s="17"/>
      <c r="K5057" s="17"/>
      <c r="L5057" s="17">
        <v>0</v>
      </c>
      <c r="M5057" s="17">
        <v>0</v>
      </c>
      <c r="N5057" s="17">
        <v>0</v>
      </c>
    </row>
    <row r="5058" spans="2:14">
      <c r="B5058" s="15" t="s">
        <v>1653</v>
      </c>
      <c r="C5058" s="16">
        <v>40161</v>
      </c>
      <c r="D5058" s="15">
        <v>2009</v>
      </c>
      <c r="E5058" s="15"/>
      <c r="F5058" s="15" t="s">
        <v>963</v>
      </c>
      <c r="G5058" s="17"/>
      <c r="H5058" s="17"/>
      <c r="I5058" s="17"/>
      <c r="J5058" s="17"/>
      <c r="K5058" s="17"/>
      <c r="L5058" s="17">
        <v>0</v>
      </c>
      <c r="M5058" s="17">
        <v>1138.0999999999999</v>
      </c>
      <c r="N5058" s="17">
        <v>1138.0999999999999</v>
      </c>
    </row>
    <row r="5059" spans="2:14">
      <c r="B5059" s="15" t="s">
        <v>1654</v>
      </c>
      <c r="C5059" s="16">
        <v>40098</v>
      </c>
      <c r="D5059" s="15">
        <v>2009</v>
      </c>
      <c r="E5059" s="15"/>
      <c r="F5059" s="15" t="s">
        <v>961</v>
      </c>
      <c r="G5059" s="17"/>
      <c r="H5059" s="17"/>
      <c r="I5059" s="17"/>
      <c r="J5059" s="17"/>
      <c r="K5059" s="17"/>
      <c r="L5059" s="17">
        <v>0</v>
      </c>
      <c r="M5059" s="17">
        <v>0</v>
      </c>
      <c r="N5059" s="17">
        <v>0</v>
      </c>
    </row>
    <row r="5060" spans="2:14">
      <c r="B5060" s="15" t="s">
        <v>1654</v>
      </c>
      <c r="C5060" s="16">
        <v>40098</v>
      </c>
      <c r="D5060" s="15">
        <v>2009</v>
      </c>
      <c r="E5060" s="15"/>
      <c r="F5060" s="15" t="s">
        <v>962</v>
      </c>
      <c r="G5060" s="17"/>
      <c r="H5060" s="17"/>
      <c r="I5060" s="17"/>
      <c r="J5060" s="17"/>
      <c r="K5060" s="17"/>
      <c r="L5060" s="17">
        <v>0</v>
      </c>
      <c r="M5060" s="17">
        <v>950</v>
      </c>
      <c r="N5060" s="17">
        <v>0</v>
      </c>
    </row>
    <row r="5061" spans="2:14">
      <c r="B5061" s="15" t="s">
        <v>1654</v>
      </c>
      <c r="C5061" s="16">
        <v>40098</v>
      </c>
      <c r="D5061" s="15">
        <v>2009</v>
      </c>
      <c r="E5061" s="15"/>
      <c r="F5061" s="15" t="s">
        <v>963</v>
      </c>
      <c r="G5061" s="17"/>
      <c r="H5061" s="17"/>
      <c r="I5061" s="17"/>
      <c r="J5061" s="17"/>
      <c r="K5061" s="17"/>
      <c r="L5061" s="17">
        <v>0</v>
      </c>
      <c r="M5061" s="17">
        <v>950</v>
      </c>
      <c r="N5061" s="17">
        <v>0</v>
      </c>
    </row>
    <row r="5062" spans="2:14">
      <c r="B5062" s="15" t="s">
        <v>1655</v>
      </c>
      <c r="C5062" s="16">
        <v>40177</v>
      </c>
      <c r="D5062" s="15">
        <v>2009</v>
      </c>
      <c r="E5062" s="15"/>
      <c r="F5062" s="15" t="s">
        <v>961</v>
      </c>
      <c r="G5062" s="17"/>
      <c r="H5062" s="17"/>
      <c r="I5062" s="17"/>
      <c r="J5062" s="17"/>
      <c r="K5062" s="17"/>
      <c r="L5062" s="17">
        <v>0</v>
      </c>
      <c r="M5062" s="17">
        <v>0</v>
      </c>
      <c r="N5062" s="17">
        <v>0</v>
      </c>
    </row>
    <row r="5063" spans="2:14">
      <c r="B5063" s="15" t="s">
        <v>1655</v>
      </c>
      <c r="C5063" s="16">
        <v>40177</v>
      </c>
      <c r="D5063" s="15">
        <v>2009</v>
      </c>
      <c r="E5063" s="15"/>
      <c r="F5063" s="15" t="s">
        <v>962</v>
      </c>
      <c r="G5063" s="17"/>
      <c r="H5063" s="17"/>
      <c r="I5063" s="17"/>
      <c r="J5063" s="17"/>
      <c r="K5063" s="17"/>
      <c r="L5063" s="17">
        <v>0</v>
      </c>
      <c r="M5063" s="17">
        <v>0</v>
      </c>
      <c r="N5063" s="17">
        <v>0</v>
      </c>
    </row>
    <row r="5064" spans="2:14">
      <c r="B5064" s="15" t="s">
        <v>1655</v>
      </c>
      <c r="C5064" s="16">
        <v>40177</v>
      </c>
      <c r="D5064" s="15">
        <v>2009</v>
      </c>
      <c r="E5064" s="15"/>
      <c r="F5064" s="15" t="s">
        <v>963</v>
      </c>
      <c r="G5064" s="17"/>
      <c r="H5064" s="17"/>
      <c r="I5064" s="17"/>
      <c r="J5064" s="17"/>
      <c r="K5064" s="17"/>
      <c r="L5064" s="17">
        <v>0</v>
      </c>
      <c r="M5064" s="17">
        <v>20430.849999999999</v>
      </c>
      <c r="N5064" s="17">
        <v>20430.849999999999</v>
      </c>
    </row>
    <row r="5065" spans="2:14">
      <c r="B5065" s="15" t="s">
        <v>1656</v>
      </c>
      <c r="C5065" s="16">
        <v>40175</v>
      </c>
      <c r="D5065" s="15">
        <v>2009</v>
      </c>
      <c r="E5065" s="15"/>
      <c r="F5065" s="15" t="s">
        <v>961</v>
      </c>
      <c r="G5065" s="17"/>
      <c r="H5065" s="17"/>
      <c r="I5065" s="17"/>
      <c r="J5065" s="17"/>
      <c r="K5065" s="17"/>
      <c r="L5065" s="17">
        <v>0</v>
      </c>
      <c r="M5065" s="17">
        <v>0</v>
      </c>
      <c r="N5065" s="17">
        <v>0</v>
      </c>
    </row>
    <row r="5066" spans="2:14">
      <c r="B5066" s="15" t="s">
        <v>1656</v>
      </c>
      <c r="C5066" s="16">
        <v>40175</v>
      </c>
      <c r="D5066" s="15">
        <v>2009</v>
      </c>
      <c r="E5066" s="15"/>
      <c r="F5066" s="15" t="s">
        <v>962</v>
      </c>
      <c r="G5066" s="17"/>
      <c r="H5066" s="17"/>
      <c r="I5066" s="17"/>
      <c r="J5066" s="17"/>
      <c r="K5066" s="17"/>
      <c r="L5066" s="17">
        <v>0</v>
      </c>
      <c r="M5066" s="17">
        <v>1197000</v>
      </c>
      <c r="N5066" s="17">
        <v>1995000</v>
      </c>
    </row>
    <row r="5067" spans="2:14">
      <c r="B5067" s="15" t="s">
        <v>1656</v>
      </c>
      <c r="C5067" s="16">
        <v>40175</v>
      </c>
      <c r="D5067" s="15">
        <v>2009</v>
      </c>
      <c r="E5067" s="15"/>
      <c r="F5067" s="15" t="s">
        <v>963</v>
      </c>
      <c r="G5067" s="17"/>
      <c r="H5067" s="17"/>
      <c r="I5067" s="17"/>
      <c r="J5067" s="17"/>
      <c r="K5067" s="17"/>
      <c r="L5067" s="17">
        <v>0</v>
      </c>
      <c r="M5067" s="17">
        <v>1248984.1299999999</v>
      </c>
      <c r="N5067" s="17">
        <v>2046984.13</v>
      </c>
    </row>
    <row r="5068" spans="2:14">
      <c r="B5068" s="15" t="s">
        <v>1657</v>
      </c>
      <c r="C5068" s="16">
        <v>40178</v>
      </c>
      <c r="D5068" s="15">
        <v>2009</v>
      </c>
      <c r="E5068" s="15"/>
      <c r="F5068" s="15" t="s">
        <v>961</v>
      </c>
      <c r="G5068" s="17"/>
      <c r="H5068" s="17"/>
      <c r="I5068" s="17"/>
      <c r="J5068" s="17"/>
      <c r="K5068" s="17"/>
      <c r="L5068" s="17">
        <v>0</v>
      </c>
      <c r="M5068" s="17">
        <v>0</v>
      </c>
      <c r="N5068" s="17">
        <v>0</v>
      </c>
    </row>
    <row r="5069" spans="2:14">
      <c r="B5069" s="15" t="s">
        <v>1657</v>
      </c>
      <c r="C5069" s="16">
        <v>40178</v>
      </c>
      <c r="D5069" s="15">
        <v>2009</v>
      </c>
      <c r="E5069" s="15"/>
      <c r="F5069" s="15" t="s">
        <v>962</v>
      </c>
      <c r="G5069" s="17"/>
      <c r="H5069" s="17"/>
      <c r="I5069" s="17"/>
      <c r="J5069" s="17"/>
      <c r="K5069" s="17"/>
      <c r="L5069" s="17">
        <v>0</v>
      </c>
      <c r="M5069" s="17">
        <v>3705000</v>
      </c>
      <c r="N5069" s="17">
        <v>3705000</v>
      </c>
    </row>
    <row r="5070" spans="2:14">
      <c r="B5070" s="15" t="s">
        <v>1657</v>
      </c>
      <c r="C5070" s="16">
        <v>40178</v>
      </c>
      <c r="D5070" s="15">
        <v>2009</v>
      </c>
      <c r="E5070" s="15"/>
      <c r="F5070" s="15" t="s">
        <v>963</v>
      </c>
      <c r="G5070" s="17"/>
      <c r="H5070" s="17"/>
      <c r="I5070" s="17"/>
      <c r="J5070" s="17"/>
      <c r="K5070" s="17"/>
      <c r="L5070" s="17">
        <v>0</v>
      </c>
      <c r="M5070" s="17">
        <v>3795559.03</v>
      </c>
      <c r="N5070" s="17">
        <v>3816915.02</v>
      </c>
    </row>
    <row r="5071" spans="2:14">
      <c r="B5071" s="15" t="s">
        <v>1658</v>
      </c>
      <c r="C5071" s="16">
        <v>40155</v>
      </c>
      <c r="D5071" s="15">
        <v>2009</v>
      </c>
      <c r="E5071" s="15"/>
      <c r="F5071" s="15" t="s">
        <v>961</v>
      </c>
      <c r="G5071" s="17"/>
      <c r="H5071" s="17"/>
      <c r="I5071" s="17"/>
      <c r="J5071" s="17"/>
      <c r="K5071" s="17"/>
      <c r="L5071" s="17">
        <v>0</v>
      </c>
      <c r="M5071" s="17">
        <v>745.75</v>
      </c>
      <c r="N5071" s="17">
        <v>745.75</v>
      </c>
    </row>
    <row r="5072" spans="2:14">
      <c r="B5072" s="15" t="s">
        <v>1658</v>
      </c>
      <c r="C5072" s="16">
        <v>40155</v>
      </c>
      <c r="D5072" s="15">
        <v>2009</v>
      </c>
      <c r="E5072" s="15"/>
      <c r="F5072" s="15" t="s">
        <v>962</v>
      </c>
      <c r="G5072" s="17"/>
      <c r="H5072" s="17"/>
      <c r="I5072" s="17"/>
      <c r="J5072" s="17"/>
      <c r="K5072" s="17"/>
      <c r="L5072" s="17">
        <v>0</v>
      </c>
      <c r="M5072" s="17">
        <v>0</v>
      </c>
      <c r="N5072" s="17">
        <v>0</v>
      </c>
    </row>
    <row r="5073" spans="2:14">
      <c r="B5073" s="15" t="s">
        <v>1658</v>
      </c>
      <c r="C5073" s="16">
        <v>40155</v>
      </c>
      <c r="D5073" s="15">
        <v>2009</v>
      </c>
      <c r="E5073" s="15"/>
      <c r="F5073" s="15" t="s">
        <v>963</v>
      </c>
      <c r="G5073" s="17"/>
      <c r="H5073" s="17"/>
      <c r="I5073" s="17"/>
      <c r="J5073" s="17"/>
      <c r="K5073" s="17"/>
      <c r="L5073" s="17">
        <v>0</v>
      </c>
      <c r="M5073" s="17">
        <v>745.75</v>
      </c>
      <c r="N5073" s="17">
        <v>745.75</v>
      </c>
    </row>
    <row r="5074" spans="2:14">
      <c r="B5074" s="15" t="s">
        <v>1659</v>
      </c>
      <c r="C5074" s="16">
        <v>40126</v>
      </c>
      <c r="D5074" s="15">
        <v>2009</v>
      </c>
      <c r="E5074" s="15"/>
      <c r="F5074" s="15" t="s">
        <v>961</v>
      </c>
      <c r="G5074" s="17"/>
      <c r="H5074" s="17"/>
      <c r="I5074" s="17"/>
      <c r="J5074" s="17"/>
      <c r="K5074" s="17"/>
      <c r="L5074" s="17">
        <v>0</v>
      </c>
      <c r="M5074" s="17">
        <v>0</v>
      </c>
      <c r="N5074" s="17">
        <v>0</v>
      </c>
    </row>
    <row r="5075" spans="2:14">
      <c r="B5075" s="15" t="s">
        <v>1659</v>
      </c>
      <c r="C5075" s="16">
        <v>40126</v>
      </c>
      <c r="D5075" s="15">
        <v>2009</v>
      </c>
      <c r="E5075" s="15"/>
      <c r="F5075" s="15" t="s">
        <v>962</v>
      </c>
      <c r="G5075" s="17"/>
      <c r="H5075" s="17"/>
      <c r="I5075" s="17"/>
      <c r="J5075" s="17"/>
      <c r="K5075" s="17"/>
      <c r="L5075" s="17">
        <v>0</v>
      </c>
      <c r="M5075" s="17">
        <v>1185.5999999999999</v>
      </c>
      <c r="N5075" s="17">
        <v>0</v>
      </c>
    </row>
    <row r="5076" spans="2:14">
      <c r="B5076" s="15" t="s">
        <v>1659</v>
      </c>
      <c r="C5076" s="16">
        <v>40126</v>
      </c>
      <c r="D5076" s="15">
        <v>2009</v>
      </c>
      <c r="E5076" s="15"/>
      <c r="F5076" s="15" t="s">
        <v>963</v>
      </c>
      <c r="G5076" s="17"/>
      <c r="H5076" s="17"/>
      <c r="I5076" s="17"/>
      <c r="J5076" s="17"/>
      <c r="K5076" s="17"/>
      <c r="L5076" s="17">
        <v>0</v>
      </c>
      <c r="M5076" s="17">
        <v>1185.5999999999999</v>
      </c>
      <c r="N5076" s="17">
        <v>0</v>
      </c>
    </row>
    <row r="5077" spans="2:14">
      <c r="B5077" s="15" t="s">
        <v>1660</v>
      </c>
      <c r="C5077" s="16">
        <v>40111</v>
      </c>
      <c r="D5077" s="15">
        <v>2009</v>
      </c>
      <c r="E5077" s="15"/>
      <c r="F5077" s="15" t="s">
        <v>961</v>
      </c>
      <c r="G5077" s="17"/>
      <c r="H5077" s="17"/>
      <c r="I5077" s="17"/>
      <c r="J5077" s="17"/>
      <c r="K5077" s="17"/>
      <c r="L5077" s="17">
        <v>0</v>
      </c>
      <c r="M5077" s="17">
        <v>0</v>
      </c>
      <c r="N5077" s="17">
        <v>0</v>
      </c>
    </row>
    <row r="5078" spans="2:14">
      <c r="B5078" s="15" t="s">
        <v>1660</v>
      </c>
      <c r="C5078" s="16">
        <v>40111</v>
      </c>
      <c r="D5078" s="15">
        <v>2009</v>
      </c>
      <c r="E5078" s="15"/>
      <c r="F5078" s="15" t="s">
        <v>962</v>
      </c>
      <c r="G5078" s="17"/>
      <c r="H5078" s="17"/>
      <c r="I5078" s="17"/>
      <c r="J5078" s="17"/>
      <c r="K5078" s="17"/>
      <c r="L5078" s="17">
        <v>0</v>
      </c>
      <c r="M5078" s="17">
        <v>0</v>
      </c>
      <c r="N5078" s="17">
        <v>0</v>
      </c>
    </row>
    <row r="5079" spans="2:14">
      <c r="B5079" s="15" t="s">
        <v>1660</v>
      </c>
      <c r="C5079" s="16">
        <v>40111</v>
      </c>
      <c r="D5079" s="15">
        <v>2009</v>
      </c>
      <c r="E5079" s="15"/>
      <c r="F5079" s="15" t="s">
        <v>963</v>
      </c>
      <c r="G5079" s="17"/>
      <c r="H5079" s="17"/>
      <c r="I5079" s="17"/>
      <c r="J5079" s="17"/>
      <c r="K5079" s="17"/>
      <c r="L5079" s="17">
        <v>0</v>
      </c>
      <c r="M5079" s="17">
        <v>0</v>
      </c>
      <c r="N5079" s="17">
        <v>0</v>
      </c>
    </row>
    <row r="5080" spans="2:14">
      <c r="B5080" s="15" t="s">
        <v>1661</v>
      </c>
      <c r="C5080" s="16">
        <v>40091</v>
      </c>
      <c r="D5080" s="15">
        <v>2009</v>
      </c>
      <c r="E5080" s="15"/>
      <c r="F5080" s="15" t="s">
        <v>961</v>
      </c>
      <c r="G5080" s="17"/>
      <c r="H5080" s="17"/>
      <c r="I5080" s="17"/>
      <c r="J5080" s="17"/>
      <c r="K5080" s="17"/>
      <c r="L5080" s="17">
        <v>0</v>
      </c>
      <c r="M5080" s="17">
        <v>0</v>
      </c>
      <c r="N5080" s="17">
        <v>0</v>
      </c>
    </row>
    <row r="5081" spans="2:14">
      <c r="B5081" s="15" t="s">
        <v>1661</v>
      </c>
      <c r="C5081" s="16">
        <v>40091</v>
      </c>
      <c r="D5081" s="15">
        <v>2009</v>
      </c>
      <c r="E5081" s="15"/>
      <c r="F5081" s="15" t="s">
        <v>962</v>
      </c>
      <c r="G5081" s="17"/>
      <c r="H5081" s="17"/>
      <c r="I5081" s="17"/>
      <c r="J5081" s="17"/>
      <c r="K5081" s="17"/>
      <c r="L5081" s="17">
        <v>0</v>
      </c>
      <c r="M5081" s="17">
        <v>0</v>
      </c>
      <c r="N5081" s="17">
        <v>0</v>
      </c>
    </row>
    <row r="5082" spans="2:14">
      <c r="B5082" s="15" t="s">
        <v>1661</v>
      </c>
      <c r="C5082" s="16">
        <v>40091</v>
      </c>
      <c r="D5082" s="15">
        <v>2009</v>
      </c>
      <c r="E5082" s="15"/>
      <c r="F5082" s="15" t="s">
        <v>963</v>
      </c>
      <c r="G5082" s="17"/>
      <c r="H5082" s="17"/>
      <c r="I5082" s="17"/>
      <c r="J5082" s="17"/>
      <c r="K5082" s="17"/>
      <c r="L5082" s="17">
        <v>0</v>
      </c>
      <c r="M5082" s="17">
        <v>0</v>
      </c>
      <c r="N5082" s="17">
        <v>0</v>
      </c>
    </row>
    <row r="5083" spans="2:14">
      <c r="B5083" s="15" t="s">
        <v>1662</v>
      </c>
      <c r="C5083" s="16">
        <v>40184</v>
      </c>
      <c r="D5083" s="15">
        <v>2010</v>
      </c>
      <c r="E5083" s="15"/>
      <c r="F5083" s="15" t="s">
        <v>961</v>
      </c>
      <c r="G5083" s="17"/>
      <c r="H5083" s="17"/>
      <c r="I5083" s="17"/>
      <c r="J5083" s="17"/>
      <c r="K5083" s="17"/>
      <c r="L5083" s="17"/>
      <c r="M5083" s="17">
        <v>228.85</v>
      </c>
      <c r="N5083" s="17">
        <v>228.85</v>
      </c>
    </row>
    <row r="5084" spans="2:14">
      <c r="B5084" s="15" t="s">
        <v>1662</v>
      </c>
      <c r="C5084" s="16">
        <v>40184</v>
      </c>
      <c r="D5084" s="15">
        <v>2010</v>
      </c>
      <c r="E5084" s="15"/>
      <c r="F5084" s="15" t="s">
        <v>962</v>
      </c>
      <c r="G5084" s="17"/>
      <c r="H5084" s="17"/>
      <c r="I5084" s="17"/>
      <c r="J5084" s="17"/>
      <c r="K5084" s="17"/>
      <c r="L5084" s="17"/>
      <c r="M5084" s="17">
        <v>0</v>
      </c>
      <c r="N5084" s="17">
        <v>0</v>
      </c>
    </row>
    <row r="5085" spans="2:14">
      <c r="B5085" s="15" t="s">
        <v>1662</v>
      </c>
      <c r="C5085" s="16">
        <v>40184</v>
      </c>
      <c r="D5085" s="15">
        <v>2010</v>
      </c>
      <c r="E5085" s="15"/>
      <c r="F5085" s="15" t="s">
        <v>963</v>
      </c>
      <c r="G5085" s="17"/>
      <c r="H5085" s="17"/>
      <c r="I5085" s="17"/>
      <c r="J5085" s="17"/>
      <c r="K5085" s="17"/>
      <c r="L5085" s="17"/>
      <c r="M5085" s="17">
        <v>228.85</v>
      </c>
      <c r="N5085" s="17">
        <v>228.85</v>
      </c>
    </row>
    <row r="5086" spans="2:14">
      <c r="B5086" s="15" t="s">
        <v>1663</v>
      </c>
      <c r="C5086" s="16">
        <v>40187</v>
      </c>
      <c r="D5086" s="15">
        <v>2010</v>
      </c>
      <c r="E5086" s="15"/>
      <c r="F5086" s="15" t="s">
        <v>961</v>
      </c>
      <c r="G5086" s="17"/>
      <c r="H5086" s="17"/>
      <c r="I5086" s="17"/>
      <c r="J5086" s="17"/>
      <c r="K5086" s="17"/>
      <c r="L5086" s="17"/>
      <c r="M5086" s="17">
        <v>0</v>
      </c>
      <c r="N5086" s="17">
        <v>0</v>
      </c>
    </row>
    <row r="5087" spans="2:14">
      <c r="B5087" s="15" t="s">
        <v>1663</v>
      </c>
      <c r="C5087" s="16">
        <v>40187</v>
      </c>
      <c r="D5087" s="15">
        <v>2010</v>
      </c>
      <c r="E5087" s="15"/>
      <c r="F5087" s="15" t="s">
        <v>962</v>
      </c>
      <c r="G5087" s="17"/>
      <c r="H5087" s="17"/>
      <c r="I5087" s="17"/>
      <c r="J5087" s="17"/>
      <c r="K5087" s="17"/>
      <c r="L5087" s="17"/>
      <c r="M5087" s="17">
        <v>0</v>
      </c>
      <c r="N5087" s="17">
        <v>0</v>
      </c>
    </row>
    <row r="5088" spans="2:14">
      <c r="B5088" s="15" t="s">
        <v>1663</v>
      </c>
      <c r="C5088" s="16">
        <v>40187</v>
      </c>
      <c r="D5088" s="15">
        <v>2010</v>
      </c>
      <c r="E5088" s="15"/>
      <c r="F5088" s="15" t="s">
        <v>963</v>
      </c>
      <c r="G5088" s="17"/>
      <c r="H5088" s="17"/>
      <c r="I5088" s="17"/>
      <c r="J5088" s="17"/>
      <c r="K5088" s="17"/>
      <c r="L5088" s="17"/>
      <c r="M5088" s="17">
        <v>103194.1</v>
      </c>
      <c r="N5088" s="17">
        <v>103194.1</v>
      </c>
    </row>
    <row r="5089" spans="2:14">
      <c r="B5089" s="15" t="s">
        <v>1664</v>
      </c>
      <c r="C5089" s="16">
        <v>39876</v>
      </c>
      <c r="D5089" s="15">
        <v>2009</v>
      </c>
      <c r="E5089" s="15"/>
      <c r="F5089" s="15" t="s">
        <v>961</v>
      </c>
      <c r="G5089" s="17"/>
      <c r="H5089" s="17"/>
      <c r="I5089" s="17"/>
      <c r="J5089" s="17"/>
      <c r="K5089" s="17"/>
      <c r="L5089" s="17">
        <v>0</v>
      </c>
      <c r="M5089" s="17">
        <v>831.25</v>
      </c>
      <c r="N5089" s="17">
        <v>831.25</v>
      </c>
    </row>
    <row r="5090" spans="2:14">
      <c r="B5090" s="15" t="s">
        <v>1664</v>
      </c>
      <c r="C5090" s="16">
        <v>39876</v>
      </c>
      <c r="D5090" s="15">
        <v>2009</v>
      </c>
      <c r="E5090" s="15"/>
      <c r="F5090" s="15" t="s">
        <v>962</v>
      </c>
      <c r="G5090" s="17"/>
      <c r="H5090" s="17"/>
      <c r="I5090" s="17"/>
      <c r="J5090" s="17"/>
      <c r="K5090" s="17"/>
      <c r="L5090" s="17">
        <v>0</v>
      </c>
      <c r="M5090" s="17">
        <v>0</v>
      </c>
      <c r="N5090" s="17">
        <v>0</v>
      </c>
    </row>
    <row r="5091" spans="2:14">
      <c r="B5091" s="15" t="s">
        <v>1664</v>
      </c>
      <c r="C5091" s="16">
        <v>39876</v>
      </c>
      <c r="D5091" s="15">
        <v>2009</v>
      </c>
      <c r="E5091" s="15"/>
      <c r="F5091" s="15" t="s">
        <v>963</v>
      </c>
      <c r="G5091" s="17"/>
      <c r="H5091" s="17"/>
      <c r="I5091" s="17"/>
      <c r="J5091" s="17"/>
      <c r="K5091" s="17"/>
      <c r="L5091" s="17">
        <v>0</v>
      </c>
      <c r="M5091" s="17">
        <v>831.25</v>
      </c>
      <c r="N5091" s="17">
        <v>831.25</v>
      </c>
    </row>
    <row r="5092" spans="2:14">
      <c r="B5092" s="15" t="s">
        <v>1665</v>
      </c>
      <c r="C5092" s="16">
        <v>40190</v>
      </c>
      <c r="D5092" s="15">
        <v>2010</v>
      </c>
      <c r="E5092" s="15"/>
      <c r="F5092" s="15" t="s">
        <v>961</v>
      </c>
      <c r="G5092" s="17"/>
      <c r="H5092" s="17"/>
      <c r="I5092" s="17"/>
      <c r="J5092" s="17"/>
      <c r="K5092" s="17"/>
      <c r="L5092" s="17"/>
      <c r="M5092" s="17">
        <v>0</v>
      </c>
      <c r="N5092" s="17">
        <v>0</v>
      </c>
    </row>
    <row r="5093" spans="2:14">
      <c r="B5093" s="15" t="s">
        <v>1665</v>
      </c>
      <c r="C5093" s="16">
        <v>40190</v>
      </c>
      <c r="D5093" s="15">
        <v>2010</v>
      </c>
      <c r="E5093" s="15"/>
      <c r="F5093" s="15" t="s">
        <v>962</v>
      </c>
      <c r="G5093" s="17"/>
      <c r="H5093" s="17"/>
      <c r="I5093" s="17"/>
      <c r="J5093" s="17"/>
      <c r="K5093" s="17"/>
      <c r="L5093" s="17"/>
      <c r="M5093" s="17">
        <v>0</v>
      </c>
      <c r="N5093" s="17">
        <v>0</v>
      </c>
    </row>
    <row r="5094" spans="2:14">
      <c r="B5094" s="15" t="s">
        <v>1665</v>
      </c>
      <c r="C5094" s="16">
        <v>40190</v>
      </c>
      <c r="D5094" s="15">
        <v>2010</v>
      </c>
      <c r="E5094" s="15"/>
      <c r="F5094" s="15" t="s">
        <v>963</v>
      </c>
      <c r="G5094" s="17"/>
      <c r="H5094" s="17"/>
      <c r="I5094" s="17"/>
      <c r="J5094" s="17"/>
      <c r="K5094" s="17"/>
      <c r="L5094" s="17"/>
      <c r="M5094" s="17">
        <v>6869.5199999999995</v>
      </c>
      <c r="N5094" s="17">
        <v>6869.5199999999995</v>
      </c>
    </row>
    <row r="5095" spans="2:14">
      <c r="B5095" s="15" t="s">
        <v>1666</v>
      </c>
      <c r="C5095" s="16">
        <v>40189</v>
      </c>
      <c r="D5095" s="15">
        <v>2010</v>
      </c>
      <c r="E5095" s="15"/>
      <c r="F5095" s="15" t="s">
        <v>961</v>
      </c>
      <c r="G5095" s="17"/>
      <c r="H5095" s="17"/>
      <c r="I5095" s="17"/>
      <c r="J5095" s="17"/>
      <c r="K5095" s="17"/>
      <c r="L5095" s="17"/>
      <c r="M5095" s="17">
        <v>0</v>
      </c>
      <c r="N5095" s="17">
        <v>0</v>
      </c>
    </row>
    <row r="5096" spans="2:14">
      <c r="B5096" s="15" t="s">
        <v>1666</v>
      </c>
      <c r="C5096" s="16">
        <v>40189</v>
      </c>
      <c r="D5096" s="15">
        <v>2010</v>
      </c>
      <c r="E5096" s="15"/>
      <c r="F5096" s="15" t="s">
        <v>962</v>
      </c>
      <c r="G5096" s="17"/>
      <c r="H5096" s="17"/>
      <c r="I5096" s="17"/>
      <c r="J5096" s="17"/>
      <c r="K5096" s="17"/>
      <c r="L5096" s="17"/>
      <c r="M5096" s="17">
        <v>0</v>
      </c>
      <c r="N5096" s="17">
        <v>0</v>
      </c>
    </row>
    <row r="5097" spans="2:14">
      <c r="B5097" s="15" t="s">
        <v>1666</v>
      </c>
      <c r="C5097" s="16">
        <v>40189</v>
      </c>
      <c r="D5097" s="15">
        <v>2010</v>
      </c>
      <c r="E5097" s="15"/>
      <c r="F5097" s="15" t="s">
        <v>963</v>
      </c>
      <c r="G5097" s="17"/>
      <c r="H5097" s="17"/>
      <c r="I5097" s="17"/>
      <c r="J5097" s="17"/>
      <c r="K5097" s="17"/>
      <c r="L5097" s="17"/>
      <c r="M5097" s="17">
        <v>6782.7</v>
      </c>
      <c r="N5097" s="17">
        <v>6782.7</v>
      </c>
    </row>
    <row r="5098" spans="2:14">
      <c r="B5098" s="15" t="s">
        <v>1667</v>
      </c>
      <c r="C5098" s="16">
        <v>40151</v>
      </c>
      <c r="D5098" s="15">
        <v>2009</v>
      </c>
      <c r="E5098" s="15"/>
      <c r="F5098" s="15" t="s">
        <v>961</v>
      </c>
      <c r="G5098" s="17"/>
      <c r="H5098" s="17"/>
      <c r="I5098" s="17"/>
      <c r="J5098" s="17"/>
      <c r="K5098" s="17"/>
      <c r="L5098" s="17">
        <v>0</v>
      </c>
      <c r="M5098" s="17">
        <v>0</v>
      </c>
      <c r="N5098" s="17">
        <v>0</v>
      </c>
    </row>
    <row r="5099" spans="2:14">
      <c r="B5099" s="15" t="s">
        <v>1667</v>
      </c>
      <c r="C5099" s="16">
        <v>40151</v>
      </c>
      <c r="D5099" s="15">
        <v>2009</v>
      </c>
      <c r="E5099" s="15"/>
      <c r="F5099" s="15" t="s">
        <v>962</v>
      </c>
      <c r="G5099" s="17"/>
      <c r="H5099" s="17"/>
      <c r="I5099" s="17"/>
      <c r="J5099" s="17"/>
      <c r="K5099" s="17"/>
      <c r="L5099" s="17">
        <v>0</v>
      </c>
      <c r="M5099" s="17">
        <v>0</v>
      </c>
      <c r="N5099" s="17">
        <v>0</v>
      </c>
    </row>
    <row r="5100" spans="2:14">
      <c r="B5100" s="15" t="s">
        <v>1667</v>
      </c>
      <c r="C5100" s="16">
        <v>40151</v>
      </c>
      <c r="D5100" s="15">
        <v>2009</v>
      </c>
      <c r="E5100" s="15"/>
      <c r="F5100" s="15" t="s">
        <v>963</v>
      </c>
      <c r="G5100" s="17"/>
      <c r="H5100" s="17"/>
      <c r="I5100" s="17"/>
      <c r="J5100" s="17"/>
      <c r="K5100" s="17"/>
      <c r="L5100" s="17">
        <v>0</v>
      </c>
      <c r="M5100" s="17">
        <v>0</v>
      </c>
      <c r="N5100" s="17">
        <v>0</v>
      </c>
    </row>
    <row r="5101" spans="2:14">
      <c r="B5101" s="15" t="s">
        <v>1668</v>
      </c>
      <c r="C5101" s="16">
        <v>40080</v>
      </c>
      <c r="D5101" s="15">
        <v>2009</v>
      </c>
      <c r="E5101" s="15"/>
      <c r="F5101" s="15" t="s">
        <v>961</v>
      </c>
      <c r="G5101" s="17"/>
      <c r="H5101" s="17"/>
      <c r="I5101" s="17"/>
      <c r="J5101" s="17"/>
      <c r="K5101" s="17"/>
      <c r="L5101" s="17">
        <v>0</v>
      </c>
      <c r="M5101" s="17">
        <v>0</v>
      </c>
      <c r="N5101" s="17">
        <v>0</v>
      </c>
    </row>
    <row r="5102" spans="2:14">
      <c r="B5102" s="15" t="s">
        <v>1668</v>
      </c>
      <c r="C5102" s="16">
        <v>40080</v>
      </c>
      <c r="D5102" s="15">
        <v>2009</v>
      </c>
      <c r="E5102" s="15"/>
      <c r="F5102" s="15" t="s">
        <v>962</v>
      </c>
      <c r="G5102" s="17"/>
      <c r="H5102" s="17"/>
      <c r="I5102" s="17"/>
      <c r="J5102" s="17"/>
      <c r="K5102" s="17"/>
      <c r="L5102" s="17">
        <v>0</v>
      </c>
      <c r="M5102" s="17">
        <v>0</v>
      </c>
      <c r="N5102" s="17">
        <v>0</v>
      </c>
    </row>
    <row r="5103" spans="2:14">
      <c r="B5103" s="15" t="s">
        <v>1668</v>
      </c>
      <c r="C5103" s="16">
        <v>40080</v>
      </c>
      <c r="D5103" s="15">
        <v>2009</v>
      </c>
      <c r="E5103" s="15"/>
      <c r="F5103" s="15" t="s">
        <v>963</v>
      </c>
      <c r="G5103" s="17"/>
      <c r="H5103" s="17"/>
      <c r="I5103" s="17"/>
      <c r="J5103" s="17"/>
      <c r="K5103" s="17"/>
      <c r="L5103" s="17">
        <v>0</v>
      </c>
      <c r="M5103" s="17">
        <v>0</v>
      </c>
      <c r="N5103" s="17">
        <v>0</v>
      </c>
    </row>
    <row r="5104" spans="2:14">
      <c r="B5104" s="15" t="s">
        <v>1669</v>
      </c>
      <c r="C5104" s="16">
        <v>40106</v>
      </c>
      <c r="D5104" s="15">
        <v>2009</v>
      </c>
      <c r="E5104" s="15"/>
      <c r="F5104" s="15" t="s">
        <v>961</v>
      </c>
      <c r="G5104" s="17"/>
      <c r="H5104" s="17"/>
      <c r="I5104" s="17"/>
      <c r="J5104" s="17"/>
      <c r="K5104" s="17"/>
      <c r="L5104" s="17">
        <v>0</v>
      </c>
      <c r="M5104" s="17">
        <v>426.44</v>
      </c>
      <c r="N5104" s="17">
        <v>426.44</v>
      </c>
    </row>
    <row r="5105" spans="2:14">
      <c r="B5105" s="15" t="s">
        <v>1669</v>
      </c>
      <c r="C5105" s="16">
        <v>40106</v>
      </c>
      <c r="D5105" s="15">
        <v>2009</v>
      </c>
      <c r="E5105" s="15"/>
      <c r="F5105" s="15" t="s">
        <v>962</v>
      </c>
      <c r="G5105" s="17"/>
      <c r="H5105" s="17"/>
      <c r="I5105" s="17"/>
      <c r="J5105" s="17"/>
      <c r="K5105" s="17"/>
      <c r="L5105" s="17">
        <v>0</v>
      </c>
      <c r="M5105" s="17">
        <v>0</v>
      </c>
      <c r="N5105" s="17">
        <v>0</v>
      </c>
    </row>
    <row r="5106" spans="2:14">
      <c r="B5106" s="15" t="s">
        <v>1669</v>
      </c>
      <c r="C5106" s="16">
        <v>40106</v>
      </c>
      <c r="D5106" s="15">
        <v>2009</v>
      </c>
      <c r="E5106" s="15"/>
      <c r="F5106" s="15" t="s">
        <v>963</v>
      </c>
      <c r="G5106" s="17"/>
      <c r="H5106" s="17"/>
      <c r="I5106" s="17"/>
      <c r="J5106" s="17"/>
      <c r="K5106" s="17"/>
      <c r="L5106" s="17">
        <v>0</v>
      </c>
      <c r="M5106" s="17">
        <v>426.44</v>
      </c>
      <c r="N5106" s="17">
        <v>426.44</v>
      </c>
    </row>
    <row r="5107" spans="2:14">
      <c r="B5107" s="15" t="s">
        <v>1670</v>
      </c>
      <c r="C5107" s="16">
        <v>40151</v>
      </c>
      <c r="D5107" s="15">
        <v>2009</v>
      </c>
      <c r="E5107" s="15"/>
      <c r="F5107" s="15" t="s">
        <v>961</v>
      </c>
      <c r="G5107" s="17"/>
      <c r="H5107" s="17"/>
      <c r="I5107" s="17"/>
      <c r="J5107" s="17"/>
      <c r="K5107" s="17"/>
      <c r="L5107" s="17">
        <v>0</v>
      </c>
      <c r="M5107" s="17">
        <v>89.5</v>
      </c>
      <c r="N5107" s="17">
        <v>89.5</v>
      </c>
    </row>
    <row r="5108" spans="2:14">
      <c r="B5108" s="15" t="s">
        <v>1670</v>
      </c>
      <c r="C5108" s="16">
        <v>40151</v>
      </c>
      <c r="D5108" s="15">
        <v>2009</v>
      </c>
      <c r="E5108" s="15"/>
      <c r="F5108" s="15" t="s">
        <v>962</v>
      </c>
      <c r="G5108" s="17"/>
      <c r="H5108" s="17"/>
      <c r="I5108" s="17"/>
      <c r="J5108" s="17"/>
      <c r="K5108" s="17"/>
      <c r="L5108" s="17">
        <v>0</v>
      </c>
      <c r="M5108" s="17">
        <v>0</v>
      </c>
      <c r="N5108" s="17">
        <v>0</v>
      </c>
    </row>
    <row r="5109" spans="2:14">
      <c r="B5109" s="15" t="s">
        <v>1670</v>
      </c>
      <c r="C5109" s="16">
        <v>40151</v>
      </c>
      <c r="D5109" s="15">
        <v>2009</v>
      </c>
      <c r="E5109" s="15"/>
      <c r="F5109" s="15" t="s">
        <v>963</v>
      </c>
      <c r="G5109" s="17"/>
      <c r="H5109" s="17"/>
      <c r="I5109" s="17"/>
      <c r="J5109" s="17"/>
      <c r="K5109" s="17"/>
      <c r="L5109" s="17">
        <v>0</v>
      </c>
      <c r="M5109" s="17">
        <v>89.5</v>
      </c>
      <c r="N5109" s="17">
        <v>89.5</v>
      </c>
    </row>
    <row r="5110" spans="2:14">
      <c r="B5110" s="15" t="s">
        <v>1671</v>
      </c>
      <c r="C5110" s="16">
        <v>40193</v>
      </c>
      <c r="D5110" s="15">
        <v>2010</v>
      </c>
      <c r="E5110" s="15"/>
      <c r="F5110" s="15" t="s">
        <v>961</v>
      </c>
      <c r="G5110" s="17"/>
      <c r="H5110" s="17"/>
      <c r="I5110" s="17"/>
      <c r="J5110" s="17"/>
      <c r="K5110" s="17"/>
      <c r="L5110" s="17"/>
      <c r="M5110" s="17">
        <v>0</v>
      </c>
      <c r="N5110" s="17">
        <v>0</v>
      </c>
    </row>
    <row r="5111" spans="2:14">
      <c r="B5111" s="15" t="s">
        <v>1671</v>
      </c>
      <c r="C5111" s="16">
        <v>40193</v>
      </c>
      <c r="D5111" s="15">
        <v>2010</v>
      </c>
      <c r="E5111" s="15"/>
      <c r="F5111" s="15" t="s">
        <v>962</v>
      </c>
      <c r="G5111" s="17"/>
      <c r="H5111" s="17"/>
      <c r="I5111" s="17"/>
      <c r="J5111" s="17"/>
      <c r="K5111" s="17"/>
      <c r="L5111" s="17"/>
      <c r="M5111" s="17">
        <v>271257.84000000003</v>
      </c>
      <c r="N5111" s="17">
        <v>271257.84000000003</v>
      </c>
    </row>
    <row r="5112" spans="2:14">
      <c r="B5112" s="15" t="s">
        <v>1671</v>
      </c>
      <c r="C5112" s="16">
        <v>40193</v>
      </c>
      <c r="D5112" s="15">
        <v>2010</v>
      </c>
      <c r="E5112" s="15"/>
      <c r="F5112" s="15" t="s">
        <v>963</v>
      </c>
      <c r="G5112" s="17"/>
      <c r="H5112" s="17"/>
      <c r="I5112" s="17"/>
      <c r="J5112" s="17"/>
      <c r="K5112" s="17"/>
      <c r="L5112" s="17"/>
      <c r="M5112" s="17">
        <v>291501.10000000003</v>
      </c>
      <c r="N5112" s="17">
        <v>291501.10000000003</v>
      </c>
    </row>
    <row r="5113" spans="2:14">
      <c r="B5113" s="15" t="s">
        <v>1672</v>
      </c>
      <c r="C5113" s="16">
        <v>40195</v>
      </c>
      <c r="D5113" s="15">
        <v>2010</v>
      </c>
      <c r="E5113" s="15"/>
      <c r="F5113" s="15" t="s">
        <v>961</v>
      </c>
      <c r="G5113" s="17"/>
      <c r="H5113" s="17"/>
      <c r="I5113" s="17"/>
      <c r="J5113" s="17"/>
      <c r="K5113" s="17"/>
      <c r="L5113" s="17"/>
      <c r="M5113" s="17">
        <v>0</v>
      </c>
      <c r="N5113" s="17">
        <v>0</v>
      </c>
    </row>
    <row r="5114" spans="2:14">
      <c r="B5114" s="15" t="s">
        <v>1672</v>
      </c>
      <c r="C5114" s="16">
        <v>40195</v>
      </c>
      <c r="D5114" s="15">
        <v>2010</v>
      </c>
      <c r="E5114" s="15"/>
      <c r="F5114" s="15" t="s">
        <v>962</v>
      </c>
      <c r="G5114" s="17"/>
      <c r="H5114" s="17"/>
      <c r="I5114" s="17"/>
      <c r="J5114" s="17"/>
      <c r="K5114" s="17"/>
      <c r="L5114" s="17"/>
      <c r="M5114" s="17">
        <v>0</v>
      </c>
      <c r="N5114" s="17">
        <v>0</v>
      </c>
    </row>
    <row r="5115" spans="2:14">
      <c r="B5115" s="15" t="s">
        <v>1672</v>
      </c>
      <c r="C5115" s="16">
        <v>40195</v>
      </c>
      <c r="D5115" s="15">
        <v>2010</v>
      </c>
      <c r="E5115" s="15"/>
      <c r="F5115" s="15" t="s">
        <v>963</v>
      </c>
      <c r="G5115" s="17"/>
      <c r="H5115" s="17"/>
      <c r="I5115" s="17"/>
      <c r="J5115" s="17"/>
      <c r="K5115" s="17"/>
      <c r="L5115" s="17"/>
      <c r="M5115" s="17">
        <v>4871.96</v>
      </c>
      <c r="N5115" s="17">
        <v>4871.96</v>
      </c>
    </row>
    <row r="5116" spans="2:14">
      <c r="B5116" s="15" t="s">
        <v>1673</v>
      </c>
      <c r="C5116" s="16">
        <v>39962</v>
      </c>
      <c r="D5116" s="15">
        <v>2009</v>
      </c>
      <c r="E5116" s="15"/>
      <c r="F5116" s="15" t="s">
        <v>961</v>
      </c>
      <c r="G5116" s="17"/>
      <c r="H5116" s="17"/>
      <c r="I5116" s="17"/>
      <c r="J5116" s="17"/>
      <c r="K5116" s="17"/>
      <c r="L5116" s="17">
        <v>0</v>
      </c>
      <c r="M5116" s="17">
        <v>1138.0999999999999</v>
      </c>
      <c r="N5116" s="17">
        <v>1138.0999999999999</v>
      </c>
    </row>
    <row r="5117" spans="2:14">
      <c r="B5117" s="15" t="s">
        <v>1673</v>
      </c>
      <c r="C5117" s="16">
        <v>39962</v>
      </c>
      <c r="D5117" s="15">
        <v>2009</v>
      </c>
      <c r="E5117" s="15"/>
      <c r="F5117" s="15" t="s">
        <v>962</v>
      </c>
      <c r="G5117" s="17"/>
      <c r="H5117" s="17"/>
      <c r="I5117" s="17"/>
      <c r="J5117" s="17"/>
      <c r="K5117" s="17"/>
      <c r="L5117" s="17">
        <v>0</v>
      </c>
      <c r="M5117" s="17">
        <v>0</v>
      </c>
      <c r="N5117" s="17">
        <v>0</v>
      </c>
    </row>
    <row r="5118" spans="2:14">
      <c r="B5118" s="15" t="s">
        <v>1673</v>
      </c>
      <c r="C5118" s="16">
        <v>39962</v>
      </c>
      <c r="D5118" s="15">
        <v>2009</v>
      </c>
      <c r="E5118" s="15"/>
      <c r="F5118" s="15" t="s">
        <v>963</v>
      </c>
      <c r="G5118" s="17"/>
      <c r="H5118" s="17"/>
      <c r="I5118" s="17"/>
      <c r="J5118" s="17"/>
      <c r="K5118" s="17"/>
      <c r="L5118" s="17">
        <v>0</v>
      </c>
      <c r="M5118" s="17">
        <v>1138.0999999999999</v>
      </c>
      <c r="N5118" s="17">
        <v>1138.0999999999999</v>
      </c>
    </row>
    <row r="5119" spans="2:14">
      <c r="B5119" s="15" t="s">
        <v>1674</v>
      </c>
      <c r="C5119" s="16">
        <v>40135</v>
      </c>
      <c r="D5119" s="15">
        <v>2009</v>
      </c>
      <c r="E5119" s="15"/>
      <c r="F5119" s="15" t="s">
        <v>961</v>
      </c>
      <c r="G5119" s="17"/>
      <c r="H5119" s="17"/>
      <c r="I5119" s="17"/>
      <c r="J5119" s="17"/>
      <c r="K5119" s="17"/>
      <c r="L5119" s="17">
        <v>0</v>
      </c>
      <c r="M5119" s="17">
        <v>1829.04</v>
      </c>
      <c r="N5119" s="17">
        <v>1829.04</v>
      </c>
    </row>
    <row r="5120" spans="2:14">
      <c r="B5120" s="15" t="s">
        <v>1674</v>
      </c>
      <c r="C5120" s="16">
        <v>40135</v>
      </c>
      <c r="D5120" s="15">
        <v>2009</v>
      </c>
      <c r="E5120" s="15"/>
      <c r="F5120" s="15" t="s">
        <v>962</v>
      </c>
      <c r="G5120" s="17"/>
      <c r="H5120" s="17"/>
      <c r="I5120" s="17"/>
      <c r="J5120" s="17"/>
      <c r="K5120" s="17"/>
      <c r="L5120" s="17">
        <v>0</v>
      </c>
      <c r="M5120" s="17">
        <v>0</v>
      </c>
      <c r="N5120" s="17">
        <v>0</v>
      </c>
    </row>
    <row r="5121" spans="2:14">
      <c r="B5121" s="15" t="s">
        <v>1674</v>
      </c>
      <c r="C5121" s="16">
        <v>40135</v>
      </c>
      <c r="D5121" s="15">
        <v>2009</v>
      </c>
      <c r="E5121" s="15"/>
      <c r="F5121" s="15" t="s">
        <v>963</v>
      </c>
      <c r="G5121" s="17"/>
      <c r="H5121" s="17"/>
      <c r="I5121" s="17"/>
      <c r="J5121" s="17"/>
      <c r="K5121" s="17"/>
      <c r="L5121" s="17">
        <v>0</v>
      </c>
      <c r="M5121" s="17">
        <v>1829.04</v>
      </c>
      <c r="N5121" s="17">
        <v>1829.04</v>
      </c>
    </row>
    <row r="5122" spans="2:14">
      <c r="B5122" s="15" t="s">
        <v>1675</v>
      </c>
      <c r="C5122" s="16">
        <v>40189</v>
      </c>
      <c r="D5122" s="15">
        <v>2010</v>
      </c>
      <c r="E5122" s="15"/>
      <c r="F5122" s="15" t="s">
        <v>961</v>
      </c>
      <c r="G5122" s="17"/>
      <c r="H5122" s="17"/>
      <c r="I5122" s="17"/>
      <c r="J5122" s="17"/>
      <c r="K5122" s="17"/>
      <c r="L5122" s="17"/>
      <c r="M5122" s="17">
        <v>426.44</v>
      </c>
      <c r="N5122" s="17">
        <v>426.44</v>
      </c>
    </row>
    <row r="5123" spans="2:14">
      <c r="B5123" s="15" t="s">
        <v>1675</v>
      </c>
      <c r="C5123" s="16">
        <v>40189</v>
      </c>
      <c r="D5123" s="15">
        <v>2010</v>
      </c>
      <c r="E5123" s="15"/>
      <c r="F5123" s="15" t="s">
        <v>962</v>
      </c>
      <c r="G5123" s="17"/>
      <c r="H5123" s="17"/>
      <c r="I5123" s="17"/>
      <c r="J5123" s="17"/>
      <c r="K5123" s="17"/>
      <c r="L5123" s="17"/>
      <c r="M5123" s="17">
        <v>0</v>
      </c>
      <c r="N5123" s="17">
        <v>0</v>
      </c>
    </row>
    <row r="5124" spans="2:14">
      <c r="B5124" s="15" t="s">
        <v>1675</v>
      </c>
      <c r="C5124" s="16">
        <v>40189</v>
      </c>
      <c r="D5124" s="15">
        <v>2010</v>
      </c>
      <c r="E5124" s="15"/>
      <c r="F5124" s="15" t="s">
        <v>963</v>
      </c>
      <c r="G5124" s="17"/>
      <c r="H5124" s="17"/>
      <c r="I5124" s="17"/>
      <c r="J5124" s="17"/>
      <c r="K5124" s="17"/>
      <c r="L5124" s="17"/>
      <c r="M5124" s="17">
        <v>426.44</v>
      </c>
      <c r="N5124" s="17">
        <v>426.44</v>
      </c>
    </row>
    <row r="5125" spans="2:14">
      <c r="B5125" s="15" t="s">
        <v>1676</v>
      </c>
      <c r="C5125" s="16">
        <v>40014</v>
      </c>
      <c r="D5125" s="15">
        <v>2009</v>
      </c>
      <c r="E5125" s="15"/>
      <c r="F5125" s="15" t="s">
        <v>961</v>
      </c>
      <c r="G5125" s="17"/>
      <c r="H5125" s="17"/>
      <c r="I5125" s="17"/>
      <c r="J5125" s="17"/>
      <c r="K5125" s="17"/>
      <c r="L5125" s="17">
        <v>0</v>
      </c>
      <c r="M5125" s="17">
        <v>2078.92</v>
      </c>
      <c r="N5125" s="17">
        <v>2078.92</v>
      </c>
    </row>
    <row r="5126" spans="2:14">
      <c r="B5126" s="15" t="s">
        <v>1676</v>
      </c>
      <c r="C5126" s="16">
        <v>40014</v>
      </c>
      <c r="D5126" s="15">
        <v>2009</v>
      </c>
      <c r="E5126" s="15"/>
      <c r="F5126" s="15" t="s">
        <v>962</v>
      </c>
      <c r="G5126" s="17"/>
      <c r="H5126" s="17"/>
      <c r="I5126" s="17"/>
      <c r="J5126" s="17"/>
      <c r="K5126" s="17"/>
      <c r="L5126" s="17">
        <v>0</v>
      </c>
      <c r="M5126" s="17">
        <v>0</v>
      </c>
      <c r="N5126" s="17">
        <v>0</v>
      </c>
    </row>
    <row r="5127" spans="2:14">
      <c r="B5127" s="15" t="s">
        <v>1676</v>
      </c>
      <c r="C5127" s="16">
        <v>40014</v>
      </c>
      <c r="D5127" s="15">
        <v>2009</v>
      </c>
      <c r="E5127" s="15"/>
      <c r="F5127" s="15" t="s">
        <v>963</v>
      </c>
      <c r="G5127" s="17"/>
      <c r="H5127" s="17"/>
      <c r="I5127" s="17"/>
      <c r="J5127" s="17"/>
      <c r="K5127" s="17"/>
      <c r="L5127" s="17">
        <v>0</v>
      </c>
      <c r="M5127" s="17">
        <v>2078.92</v>
      </c>
      <c r="N5127" s="17">
        <v>2078.92</v>
      </c>
    </row>
    <row r="5128" spans="2:14">
      <c r="B5128" s="15" t="s">
        <v>1677</v>
      </c>
      <c r="C5128" s="16">
        <v>40177</v>
      </c>
      <c r="D5128" s="15">
        <v>2009</v>
      </c>
      <c r="E5128" s="15"/>
      <c r="F5128" s="15" t="s">
        <v>961</v>
      </c>
      <c r="G5128" s="17"/>
      <c r="H5128" s="17"/>
      <c r="I5128" s="17"/>
      <c r="J5128" s="17"/>
      <c r="K5128" s="17"/>
      <c r="L5128" s="17">
        <v>0</v>
      </c>
      <c r="M5128" s="17">
        <v>228.85</v>
      </c>
      <c r="N5128" s="17">
        <v>228.85</v>
      </c>
    </row>
    <row r="5129" spans="2:14">
      <c r="B5129" s="15" t="s">
        <v>1677</v>
      </c>
      <c r="C5129" s="16">
        <v>40177</v>
      </c>
      <c r="D5129" s="15">
        <v>2009</v>
      </c>
      <c r="E5129" s="15"/>
      <c r="F5129" s="15" t="s">
        <v>962</v>
      </c>
      <c r="G5129" s="17"/>
      <c r="H5129" s="17"/>
      <c r="I5129" s="17"/>
      <c r="J5129" s="17"/>
      <c r="K5129" s="17"/>
      <c r="L5129" s="17">
        <v>0</v>
      </c>
      <c r="M5129" s="17">
        <v>0</v>
      </c>
      <c r="N5129" s="17">
        <v>0</v>
      </c>
    </row>
    <row r="5130" spans="2:14">
      <c r="B5130" s="15" t="s">
        <v>1677</v>
      </c>
      <c r="C5130" s="16">
        <v>40177</v>
      </c>
      <c r="D5130" s="15">
        <v>2009</v>
      </c>
      <c r="E5130" s="15"/>
      <c r="F5130" s="15" t="s">
        <v>963</v>
      </c>
      <c r="G5130" s="17"/>
      <c r="H5130" s="17"/>
      <c r="I5130" s="17"/>
      <c r="J5130" s="17"/>
      <c r="K5130" s="17"/>
      <c r="L5130" s="17">
        <v>0</v>
      </c>
      <c r="M5130" s="17">
        <v>228.85</v>
      </c>
      <c r="N5130" s="17">
        <v>228.85</v>
      </c>
    </row>
    <row r="5131" spans="2:14">
      <c r="B5131" s="15" t="s">
        <v>1678</v>
      </c>
      <c r="C5131" s="16">
        <v>40207</v>
      </c>
      <c r="D5131" s="15">
        <v>2010</v>
      </c>
      <c r="E5131" s="15"/>
      <c r="F5131" s="15" t="s">
        <v>961</v>
      </c>
      <c r="G5131" s="17"/>
      <c r="H5131" s="17"/>
      <c r="I5131" s="17"/>
      <c r="J5131" s="17"/>
      <c r="K5131" s="17"/>
      <c r="L5131" s="17"/>
      <c r="M5131" s="17">
        <v>0</v>
      </c>
      <c r="N5131" s="17">
        <v>0</v>
      </c>
    </row>
    <row r="5132" spans="2:14">
      <c r="B5132" s="15" t="s">
        <v>1678</v>
      </c>
      <c r="C5132" s="16">
        <v>40207</v>
      </c>
      <c r="D5132" s="15">
        <v>2010</v>
      </c>
      <c r="E5132" s="15"/>
      <c r="F5132" s="15" t="s">
        <v>962</v>
      </c>
      <c r="G5132" s="17"/>
      <c r="H5132" s="17"/>
      <c r="I5132" s="17"/>
      <c r="J5132" s="17"/>
      <c r="K5132" s="17"/>
      <c r="L5132" s="17"/>
      <c r="M5132" s="17">
        <v>19000000</v>
      </c>
      <c r="N5132" s="17">
        <v>11875000</v>
      </c>
    </row>
    <row r="5133" spans="2:14">
      <c r="B5133" s="15" t="s">
        <v>1678</v>
      </c>
      <c r="C5133" s="16">
        <v>40207</v>
      </c>
      <c r="D5133" s="15">
        <v>2010</v>
      </c>
      <c r="E5133" s="15"/>
      <c r="F5133" s="15" t="s">
        <v>963</v>
      </c>
      <c r="G5133" s="17"/>
      <c r="H5133" s="17"/>
      <c r="I5133" s="17"/>
      <c r="J5133" s="17"/>
      <c r="K5133" s="17"/>
      <c r="L5133" s="17"/>
      <c r="M5133" s="17">
        <v>19052965.539999999</v>
      </c>
      <c r="N5133" s="17">
        <v>12093344.32</v>
      </c>
    </row>
    <row r="5134" spans="2:14">
      <c r="B5134" s="15" t="s">
        <v>1679</v>
      </c>
      <c r="C5134" s="16">
        <v>40208</v>
      </c>
      <c r="D5134" s="15">
        <v>2010</v>
      </c>
      <c r="E5134" s="15"/>
      <c r="F5134" s="15" t="s">
        <v>961</v>
      </c>
      <c r="G5134" s="17"/>
      <c r="H5134" s="17"/>
      <c r="I5134" s="17"/>
      <c r="J5134" s="17"/>
      <c r="K5134" s="17"/>
      <c r="L5134" s="17"/>
      <c r="M5134" s="17">
        <v>0</v>
      </c>
      <c r="N5134" s="17">
        <v>0</v>
      </c>
    </row>
    <row r="5135" spans="2:14">
      <c r="B5135" s="15" t="s">
        <v>1679</v>
      </c>
      <c r="C5135" s="16">
        <v>40208</v>
      </c>
      <c r="D5135" s="15">
        <v>2010</v>
      </c>
      <c r="E5135" s="15"/>
      <c r="F5135" s="15" t="s">
        <v>962</v>
      </c>
      <c r="G5135" s="17"/>
      <c r="H5135" s="17"/>
      <c r="I5135" s="17"/>
      <c r="J5135" s="17"/>
      <c r="K5135" s="17"/>
      <c r="L5135" s="17"/>
      <c r="M5135" s="17">
        <v>0</v>
      </c>
      <c r="N5135" s="17">
        <v>0</v>
      </c>
    </row>
    <row r="5136" spans="2:14">
      <c r="B5136" s="15" t="s">
        <v>1679</v>
      </c>
      <c r="C5136" s="16">
        <v>40208</v>
      </c>
      <c r="D5136" s="15">
        <v>2010</v>
      </c>
      <c r="E5136" s="15"/>
      <c r="F5136" s="15" t="s">
        <v>963</v>
      </c>
      <c r="G5136" s="17"/>
      <c r="H5136" s="17"/>
      <c r="I5136" s="17"/>
      <c r="J5136" s="17"/>
      <c r="K5136" s="17"/>
      <c r="L5136" s="17"/>
      <c r="M5136" s="17">
        <v>21550.59</v>
      </c>
      <c r="N5136" s="17">
        <v>21550.59</v>
      </c>
    </row>
    <row r="5137" spans="2:14">
      <c r="B5137" s="15" t="s">
        <v>1680</v>
      </c>
      <c r="C5137" s="16">
        <v>40103</v>
      </c>
      <c r="D5137" s="15">
        <v>2009</v>
      </c>
      <c r="E5137" s="15"/>
      <c r="F5137" s="15" t="s">
        <v>961</v>
      </c>
      <c r="G5137" s="17"/>
      <c r="H5137" s="17"/>
      <c r="I5137" s="17"/>
      <c r="J5137" s="17"/>
      <c r="K5137" s="17"/>
      <c r="L5137" s="17">
        <v>0</v>
      </c>
      <c r="M5137" s="17">
        <v>335.15</v>
      </c>
      <c r="N5137" s="17">
        <v>335.15</v>
      </c>
    </row>
    <row r="5138" spans="2:14">
      <c r="B5138" s="15" t="s">
        <v>1680</v>
      </c>
      <c r="C5138" s="16">
        <v>40103</v>
      </c>
      <c r="D5138" s="15">
        <v>2009</v>
      </c>
      <c r="E5138" s="15"/>
      <c r="F5138" s="15" t="s">
        <v>962</v>
      </c>
      <c r="G5138" s="17"/>
      <c r="H5138" s="17"/>
      <c r="I5138" s="17"/>
      <c r="J5138" s="17"/>
      <c r="K5138" s="17"/>
      <c r="L5138" s="17">
        <v>0</v>
      </c>
      <c r="M5138" s="17">
        <v>0</v>
      </c>
      <c r="N5138" s="17">
        <v>0</v>
      </c>
    </row>
    <row r="5139" spans="2:14">
      <c r="B5139" s="15" t="s">
        <v>1680</v>
      </c>
      <c r="C5139" s="16">
        <v>40103</v>
      </c>
      <c r="D5139" s="15">
        <v>2009</v>
      </c>
      <c r="E5139" s="15"/>
      <c r="F5139" s="15" t="s">
        <v>963</v>
      </c>
      <c r="G5139" s="17"/>
      <c r="H5139" s="17"/>
      <c r="I5139" s="17"/>
      <c r="J5139" s="17"/>
      <c r="K5139" s="17"/>
      <c r="L5139" s="17">
        <v>0</v>
      </c>
      <c r="M5139" s="17">
        <v>335.15</v>
      </c>
      <c r="N5139" s="17">
        <v>335.15</v>
      </c>
    </row>
    <row r="5140" spans="2:14">
      <c r="B5140" s="15" t="s">
        <v>1681</v>
      </c>
      <c r="C5140" s="16">
        <v>40211</v>
      </c>
      <c r="D5140" s="15">
        <v>2010</v>
      </c>
      <c r="E5140" s="15"/>
      <c r="F5140" s="15" t="s">
        <v>961</v>
      </c>
      <c r="G5140" s="17"/>
      <c r="H5140" s="17"/>
      <c r="I5140" s="17"/>
      <c r="J5140" s="17"/>
      <c r="K5140" s="17"/>
      <c r="L5140" s="17"/>
      <c r="M5140" s="17">
        <v>0</v>
      </c>
      <c r="N5140" s="17">
        <v>0</v>
      </c>
    </row>
    <row r="5141" spans="2:14">
      <c r="B5141" s="15" t="s">
        <v>1681</v>
      </c>
      <c r="C5141" s="16">
        <v>40211</v>
      </c>
      <c r="D5141" s="15">
        <v>2010</v>
      </c>
      <c r="E5141" s="15"/>
      <c r="F5141" s="15" t="s">
        <v>962</v>
      </c>
      <c r="G5141" s="17"/>
      <c r="H5141" s="17"/>
      <c r="I5141" s="17"/>
      <c r="J5141" s="17"/>
      <c r="K5141" s="17"/>
      <c r="L5141" s="17"/>
      <c r="M5141" s="17">
        <v>0</v>
      </c>
      <c r="N5141" s="17">
        <v>0</v>
      </c>
    </row>
    <row r="5142" spans="2:14">
      <c r="B5142" s="15" t="s">
        <v>1681</v>
      </c>
      <c r="C5142" s="16">
        <v>40211</v>
      </c>
      <c r="D5142" s="15">
        <v>2010</v>
      </c>
      <c r="E5142" s="15"/>
      <c r="F5142" s="15" t="s">
        <v>963</v>
      </c>
      <c r="G5142" s="17"/>
      <c r="H5142" s="17"/>
      <c r="I5142" s="17"/>
      <c r="J5142" s="17"/>
      <c r="K5142" s="17"/>
      <c r="L5142" s="17"/>
      <c r="M5142" s="17">
        <v>12630.57</v>
      </c>
      <c r="N5142" s="17">
        <v>12630.57</v>
      </c>
    </row>
    <row r="5143" spans="2:14">
      <c r="B5143" s="15" t="s">
        <v>1682</v>
      </c>
      <c r="C5143" s="16">
        <v>40214</v>
      </c>
      <c r="D5143" s="15">
        <v>2010</v>
      </c>
      <c r="E5143" s="15"/>
      <c r="F5143" s="15" t="s">
        <v>961</v>
      </c>
      <c r="G5143" s="17"/>
      <c r="H5143" s="17"/>
      <c r="I5143" s="17"/>
      <c r="J5143" s="17"/>
      <c r="K5143" s="17"/>
      <c r="L5143" s="17"/>
      <c r="M5143" s="17">
        <v>0</v>
      </c>
      <c r="N5143" s="17">
        <v>0</v>
      </c>
    </row>
    <row r="5144" spans="2:14">
      <c r="B5144" s="15" t="s">
        <v>1682</v>
      </c>
      <c r="C5144" s="16">
        <v>40214</v>
      </c>
      <c r="D5144" s="15">
        <v>2010</v>
      </c>
      <c r="E5144" s="15"/>
      <c r="F5144" s="15" t="s">
        <v>962</v>
      </c>
      <c r="G5144" s="17"/>
      <c r="H5144" s="17"/>
      <c r="I5144" s="17"/>
      <c r="J5144" s="17"/>
      <c r="K5144" s="17"/>
      <c r="L5144" s="17"/>
      <c r="M5144" s="17">
        <v>0</v>
      </c>
      <c r="N5144" s="17">
        <v>0</v>
      </c>
    </row>
    <row r="5145" spans="2:14">
      <c r="B5145" s="15" t="s">
        <v>1682</v>
      </c>
      <c r="C5145" s="16">
        <v>40214</v>
      </c>
      <c r="D5145" s="15">
        <v>2010</v>
      </c>
      <c r="E5145" s="15"/>
      <c r="F5145" s="15" t="s">
        <v>963</v>
      </c>
      <c r="G5145" s="17"/>
      <c r="H5145" s="17"/>
      <c r="I5145" s="17"/>
      <c r="J5145" s="17"/>
      <c r="K5145" s="17"/>
      <c r="L5145" s="17"/>
      <c r="M5145" s="17">
        <v>17458.7</v>
      </c>
      <c r="N5145" s="17">
        <v>17458.7</v>
      </c>
    </row>
    <row r="5146" spans="2:14">
      <c r="B5146" s="15" t="s">
        <v>1683</v>
      </c>
      <c r="C5146" s="16">
        <v>40155</v>
      </c>
      <c r="D5146" s="15">
        <v>2009</v>
      </c>
      <c r="E5146" s="15"/>
      <c r="F5146" s="15" t="s">
        <v>961</v>
      </c>
      <c r="G5146" s="17"/>
      <c r="H5146" s="17"/>
      <c r="I5146" s="17"/>
      <c r="J5146" s="17"/>
      <c r="K5146" s="17"/>
      <c r="L5146" s="17">
        <v>0</v>
      </c>
      <c r="M5146" s="17">
        <v>0</v>
      </c>
      <c r="N5146" s="17">
        <v>0</v>
      </c>
    </row>
    <row r="5147" spans="2:14">
      <c r="B5147" s="15" t="s">
        <v>1683</v>
      </c>
      <c r="C5147" s="16">
        <v>40155</v>
      </c>
      <c r="D5147" s="15">
        <v>2009</v>
      </c>
      <c r="E5147" s="15"/>
      <c r="F5147" s="15" t="s">
        <v>962</v>
      </c>
      <c r="G5147" s="17"/>
      <c r="H5147" s="17"/>
      <c r="I5147" s="17"/>
      <c r="J5147" s="17"/>
      <c r="K5147" s="17"/>
      <c r="L5147" s="17">
        <v>0</v>
      </c>
      <c r="M5147" s="17">
        <v>0</v>
      </c>
      <c r="N5147" s="17">
        <v>0</v>
      </c>
    </row>
    <row r="5148" spans="2:14">
      <c r="B5148" s="15" t="s">
        <v>1683</v>
      </c>
      <c r="C5148" s="16">
        <v>40155</v>
      </c>
      <c r="D5148" s="15">
        <v>2009</v>
      </c>
      <c r="E5148" s="15"/>
      <c r="F5148" s="15" t="s">
        <v>963</v>
      </c>
      <c r="G5148" s="17"/>
      <c r="H5148" s="17"/>
      <c r="I5148" s="17"/>
      <c r="J5148" s="17"/>
      <c r="K5148" s="17"/>
      <c r="L5148" s="17">
        <v>0</v>
      </c>
      <c r="M5148" s="17">
        <v>16955.13</v>
      </c>
      <c r="N5148" s="17">
        <v>16955.13</v>
      </c>
    </row>
    <row r="5149" spans="2:14">
      <c r="B5149" s="15" t="s">
        <v>1684</v>
      </c>
      <c r="C5149" s="16">
        <v>40177</v>
      </c>
      <c r="D5149" s="15">
        <v>2009</v>
      </c>
      <c r="E5149" s="15"/>
      <c r="F5149" s="15" t="s">
        <v>961</v>
      </c>
      <c r="G5149" s="17"/>
      <c r="H5149" s="17"/>
      <c r="I5149" s="17"/>
      <c r="J5149" s="17"/>
      <c r="K5149" s="17"/>
      <c r="L5149" s="17">
        <v>0</v>
      </c>
      <c r="M5149" s="17">
        <v>1200.74</v>
      </c>
      <c r="N5149" s="17">
        <v>1200.74</v>
      </c>
    </row>
    <row r="5150" spans="2:14">
      <c r="B5150" s="15" t="s">
        <v>1684</v>
      </c>
      <c r="C5150" s="16">
        <v>40177</v>
      </c>
      <c r="D5150" s="15">
        <v>2009</v>
      </c>
      <c r="E5150" s="15"/>
      <c r="F5150" s="15" t="s">
        <v>962</v>
      </c>
      <c r="G5150" s="17"/>
      <c r="H5150" s="17"/>
      <c r="I5150" s="17"/>
      <c r="J5150" s="17"/>
      <c r="K5150" s="17"/>
      <c r="L5150" s="17">
        <v>0</v>
      </c>
      <c r="M5150" s="17">
        <v>0</v>
      </c>
      <c r="N5150" s="17">
        <v>0</v>
      </c>
    </row>
    <row r="5151" spans="2:14">
      <c r="B5151" s="15" t="s">
        <v>1684</v>
      </c>
      <c r="C5151" s="16">
        <v>40177</v>
      </c>
      <c r="D5151" s="15">
        <v>2009</v>
      </c>
      <c r="E5151" s="15"/>
      <c r="F5151" s="15" t="s">
        <v>963</v>
      </c>
      <c r="G5151" s="17"/>
      <c r="H5151" s="17"/>
      <c r="I5151" s="17"/>
      <c r="J5151" s="17"/>
      <c r="K5151" s="17"/>
      <c r="L5151" s="17">
        <v>0</v>
      </c>
      <c r="M5151" s="17">
        <v>1200.74</v>
      </c>
      <c r="N5151" s="17">
        <v>1200.74</v>
      </c>
    </row>
    <row r="5152" spans="2:14">
      <c r="B5152" s="15" t="s">
        <v>1685</v>
      </c>
      <c r="C5152" s="16">
        <v>40218</v>
      </c>
      <c r="D5152" s="15">
        <v>2010</v>
      </c>
      <c r="E5152" s="15"/>
      <c r="F5152" s="15" t="s">
        <v>961</v>
      </c>
      <c r="G5152" s="17"/>
      <c r="H5152" s="17"/>
      <c r="I5152" s="17"/>
      <c r="J5152" s="17"/>
      <c r="K5152" s="17"/>
      <c r="L5152" s="17"/>
      <c r="M5152" s="17">
        <v>228.85</v>
      </c>
      <c r="N5152" s="17">
        <v>228.85</v>
      </c>
    </row>
    <row r="5153" spans="2:14">
      <c r="B5153" s="15" t="s">
        <v>1685</v>
      </c>
      <c r="C5153" s="16">
        <v>40218</v>
      </c>
      <c r="D5153" s="15">
        <v>2010</v>
      </c>
      <c r="E5153" s="15"/>
      <c r="F5153" s="15" t="s">
        <v>962</v>
      </c>
      <c r="G5153" s="17"/>
      <c r="H5153" s="17"/>
      <c r="I5153" s="17"/>
      <c r="J5153" s="17"/>
      <c r="K5153" s="17"/>
      <c r="L5153" s="17"/>
      <c r="M5153" s="17">
        <v>0</v>
      </c>
      <c r="N5153" s="17">
        <v>0</v>
      </c>
    </row>
    <row r="5154" spans="2:14">
      <c r="B5154" s="15" t="s">
        <v>1685</v>
      </c>
      <c r="C5154" s="16">
        <v>40218</v>
      </c>
      <c r="D5154" s="15">
        <v>2010</v>
      </c>
      <c r="E5154" s="15"/>
      <c r="F5154" s="15" t="s">
        <v>963</v>
      </c>
      <c r="G5154" s="17"/>
      <c r="H5154" s="17"/>
      <c r="I5154" s="17"/>
      <c r="J5154" s="17"/>
      <c r="K5154" s="17"/>
      <c r="L5154" s="17"/>
      <c r="M5154" s="17">
        <v>228.85</v>
      </c>
      <c r="N5154" s="17">
        <v>228.85</v>
      </c>
    </row>
    <row r="5155" spans="2:14">
      <c r="B5155" s="15" t="s">
        <v>1686</v>
      </c>
      <c r="C5155" s="16">
        <v>40211</v>
      </c>
      <c r="D5155" s="15">
        <v>2010</v>
      </c>
      <c r="E5155" s="15"/>
      <c r="F5155" s="15" t="s">
        <v>961</v>
      </c>
      <c r="G5155" s="17"/>
      <c r="H5155" s="17"/>
      <c r="I5155" s="17"/>
      <c r="J5155" s="17"/>
      <c r="K5155" s="17"/>
      <c r="L5155" s="17"/>
      <c r="M5155" s="17">
        <v>1425.4</v>
      </c>
      <c r="N5155" s="17">
        <v>1425.4</v>
      </c>
    </row>
    <row r="5156" spans="2:14">
      <c r="B5156" s="15" t="s">
        <v>1686</v>
      </c>
      <c r="C5156" s="16">
        <v>40211</v>
      </c>
      <c r="D5156" s="15">
        <v>2010</v>
      </c>
      <c r="E5156" s="15"/>
      <c r="F5156" s="15" t="s">
        <v>962</v>
      </c>
      <c r="G5156" s="17"/>
      <c r="H5156" s="17"/>
      <c r="I5156" s="17"/>
      <c r="J5156" s="17"/>
      <c r="K5156" s="17"/>
      <c r="L5156" s="17"/>
      <c r="M5156" s="17">
        <v>0</v>
      </c>
      <c r="N5156" s="17">
        <v>0</v>
      </c>
    </row>
    <row r="5157" spans="2:14">
      <c r="B5157" s="15" t="s">
        <v>1686</v>
      </c>
      <c r="C5157" s="16">
        <v>40211</v>
      </c>
      <c r="D5157" s="15">
        <v>2010</v>
      </c>
      <c r="E5157" s="15"/>
      <c r="F5157" s="15" t="s">
        <v>963</v>
      </c>
      <c r="G5157" s="17"/>
      <c r="H5157" s="17"/>
      <c r="I5157" s="17"/>
      <c r="J5157" s="17"/>
      <c r="K5157" s="17"/>
      <c r="L5157" s="17"/>
      <c r="M5157" s="17">
        <v>1425.4</v>
      </c>
      <c r="N5157" s="17">
        <v>1425.4</v>
      </c>
    </row>
    <row r="5158" spans="2:14">
      <c r="B5158" s="15" t="s">
        <v>1687</v>
      </c>
      <c r="C5158" s="16">
        <v>40190</v>
      </c>
      <c r="D5158" s="15">
        <v>2010</v>
      </c>
      <c r="E5158" s="15"/>
      <c r="F5158" s="15" t="s">
        <v>961</v>
      </c>
      <c r="G5158" s="17"/>
      <c r="H5158" s="17"/>
      <c r="I5158" s="17"/>
      <c r="J5158" s="17"/>
      <c r="K5158" s="17"/>
      <c r="L5158" s="17"/>
      <c r="M5158" s="17">
        <v>0</v>
      </c>
      <c r="N5158" s="17">
        <v>0</v>
      </c>
    </row>
    <row r="5159" spans="2:14">
      <c r="B5159" s="15" t="s">
        <v>1687</v>
      </c>
      <c r="C5159" s="16">
        <v>40190</v>
      </c>
      <c r="D5159" s="15">
        <v>2010</v>
      </c>
      <c r="E5159" s="15"/>
      <c r="F5159" s="15" t="s">
        <v>962</v>
      </c>
      <c r="G5159" s="17"/>
      <c r="H5159" s="17"/>
      <c r="I5159" s="17"/>
      <c r="J5159" s="17"/>
      <c r="K5159" s="17"/>
      <c r="L5159" s="17"/>
      <c r="M5159" s="17">
        <v>0</v>
      </c>
      <c r="N5159" s="17">
        <v>0</v>
      </c>
    </row>
    <row r="5160" spans="2:14">
      <c r="B5160" s="15" t="s">
        <v>1687</v>
      </c>
      <c r="C5160" s="16">
        <v>40190</v>
      </c>
      <c r="D5160" s="15">
        <v>2010</v>
      </c>
      <c r="E5160" s="15"/>
      <c r="F5160" s="15" t="s">
        <v>963</v>
      </c>
      <c r="G5160" s="17"/>
      <c r="H5160" s="17"/>
      <c r="I5160" s="17"/>
      <c r="J5160" s="17"/>
      <c r="K5160" s="17"/>
      <c r="L5160" s="17"/>
      <c r="M5160" s="17">
        <v>0</v>
      </c>
      <c r="N5160" s="17">
        <v>0</v>
      </c>
    </row>
    <row r="5161" spans="2:14">
      <c r="B5161" s="15" t="s">
        <v>1688</v>
      </c>
      <c r="C5161" s="16">
        <v>40175</v>
      </c>
      <c r="D5161" s="15">
        <v>2009</v>
      </c>
      <c r="E5161" s="15"/>
      <c r="F5161" s="15" t="s">
        <v>961</v>
      </c>
      <c r="G5161" s="17"/>
      <c r="H5161" s="17"/>
      <c r="I5161" s="17"/>
      <c r="J5161" s="17"/>
      <c r="K5161" s="17"/>
      <c r="L5161" s="17">
        <v>0</v>
      </c>
      <c r="M5161" s="17">
        <v>634.66999999999996</v>
      </c>
      <c r="N5161" s="17">
        <v>634.66999999999996</v>
      </c>
    </row>
    <row r="5162" spans="2:14">
      <c r="B5162" s="15" t="s">
        <v>1688</v>
      </c>
      <c r="C5162" s="16">
        <v>40175</v>
      </c>
      <c r="D5162" s="15">
        <v>2009</v>
      </c>
      <c r="E5162" s="15"/>
      <c r="F5162" s="15" t="s">
        <v>962</v>
      </c>
      <c r="G5162" s="17"/>
      <c r="H5162" s="17"/>
      <c r="I5162" s="17"/>
      <c r="J5162" s="17"/>
      <c r="K5162" s="17"/>
      <c r="L5162" s="17">
        <v>0</v>
      </c>
      <c r="M5162" s="17">
        <v>0</v>
      </c>
      <c r="N5162" s="17">
        <v>0</v>
      </c>
    </row>
    <row r="5163" spans="2:14">
      <c r="B5163" s="15" t="s">
        <v>1688</v>
      </c>
      <c r="C5163" s="16">
        <v>40175</v>
      </c>
      <c r="D5163" s="15">
        <v>2009</v>
      </c>
      <c r="E5163" s="15"/>
      <c r="F5163" s="15" t="s">
        <v>963</v>
      </c>
      <c r="G5163" s="17"/>
      <c r="H5163" s="17"/>
      <c r="I5163" s="17"/>
      <c r="J5163" s="17"/>
      <c r="K5163" s="17"/>
      <c r="L5163" s="17">
        <v>0</v>
      </c>
      <c r="M5163" s="17">
        <v>634.66999999999996</v>
      </c>
      <c r="N5163" s="17">
        <v>634.66999999999996</v>
      </c>
    </row>
    <row r="5164" spans="2:14">
      <c r="B5164" s="15" t="s">
        <v>1689</v>
      </c>
      <c r="C5164" s="16">
        <v>40199</v>
      </c>
      <c r="D5164" s="15">
        <v>2010</v>
      </c>
      <c r="E5164" s="15"/>
      <c r="F5164" s="15" t="s">
        <v>961</v>
      </c>
      <c r="G5164" s="17"/>
      <c r="H5164" s="17"/>
      <c r="I5164" s="17"/>
      <c r="J5164" s="17"/>
      <c r="K5164" s="17"/>
      <c r="L5164" s="17"/>
      <c r="M5164" s="17">
        <v>0</v>
      </c>
      <c r="N5164" s="17">
        <v>0</v>
      </c>
    </row>
    <row r="5165" spans="2:14">
      <c r="B5165" s="15" t="s">
        <v>1689</v>
      </c>
      <c r="C5165" s="16">
        <v>40199</v>
      </c>
      <c r="D5165" s="15">
        <v>2010</v>
      </c>
      <c r="E5165" s="15"/>
      <c r="F5165" s="15" t="s">
        <v>962</v>
      </c>
      <c r="G5165" s="17"/>
      <c r="H5165" s="17"/>
      <c r="I5165" s="17"/>
      <c r="J5165" s="17"/>
      <c r="K5165" s="17"/>
      <c r="L5165" s="17"/>
      <c r="M5165" s="17">
        <v>0</v>
      </c>
      <c r="N5165" s="17">
        <v>0</v>
      </c>
    </row>
    <row r="5166" spans="2:14">
      <c r="B5166" s="15" t="s">
        <v>1689</v>
      </c>
      <c r="C5166" s="16">
        <v>40199</v>
      </c>
      <c r="D5166" s="15">
        <v>2010</v>
      </c>
      <c r="E5166" s="15"/>
      <c r="F5166" s="15" t="s">
        <v>963</v>
      </c>
      <c r="G5166" s="17"/>
      <c r="H5166" s="17"/>
      <c r="I5166" s="17"/>
      <c r="J5166" s="17"/>
      <c r="K5166" s="17"/>
      <c r="L5166" s="17"/>
      <c r="M5166" s="17">
        <v>0</v>
      </c>
      <c r="N5166" s="17">
        <v>0</v>
      </c>
    </row>
    <row r="5167" spans="2:14">
      <c r="B5167" s="15" t="s">
        <v>1690</v>
      </c>
      <c r="C5167" s="16">
        <v>40220</v>
      </c>
      <c r="D5167" s="15">
        <v>2010</v>
      </c>
      <c r="E5167" s="15"/>
      <c r="F5167" s="15" t="s">
        <v>961</v>
      </c>
      <c r="G5167" s="17"/>
      <c r="H5167" s="17"/>
      <c r="I5167" s="17"/>
      <c r="J5167" s="17"/>
      <c r="K5167" s="17"/>
      <c r="L5167" s="17"/>
      <c r="M5167" s="17">
        <v>1138.0999999999999</v>
      </c>
      <c r="N5167" s="17">
        <v>1138.0999999999999</v>
      </c>
    </row>
    <row r="5168" spans="2:14">
      <c r="B5168" s="15" t="s">
        <v>1690</v>
      </c>
      <c r="C5168" s="16">
        <v>40220</v>
      </c>
      <c r="D5168" s="15">
        <v>2010</v>
      </c>
      <c r="E5168" s="15"/>
      <c r="F5168" s="15" t="s">
        <v>962</v>
      </c>
      <c r="G5168" s="17"/>
      <c r="H5168" s="17"/>
      <c r="I5168" s="17"/>
      <c r="J5168" s="17"/>
      <c r="K5168" s="17"/>
      <c r="L5168" s="17"/>
      <c r="M5168" s="17">
        <v>0</v>
      </c>
      <c r="N5168" s="17">
        <v>0</v>
      </c>
    </row>
    <row r="5169" spans="2:14">
      <c r="B5169" s="15" t="s">
        <v>1690</v>
      </c>
      <c r="C5169" s="16">
        <v>40220</v>
      </c>
      <c r="D5169" s="15">
        <v>2010</v>
      </c>
      <c r="E5169" s="15"/>
      <c r="F5169" s="15" t="s">
        <v>963</v>
      </c>
      <c r="G5169" s="17"/>
      <c r="H5169" s="17"/>
      <c r="I5169" s="17"/>
      <c r="J5169" s="17"/>
      <c r="K5169" s="17"/>
      <c r="L5169" s="17"/>
      <c r="M5169" s="17">
        <v>1138.0999999999999</v>
      </c>
      <c r="N5169" s="17">
        <v>1138.0999999999999</v>
      </c>
    </row>
    <row r="5170" spans="2:14">
      <c r="B5170" s="15" t="s">
        <v>1691</v>
      </c>
      <c r="C5170" s="16">
        <v>40191</v>
      </c>
      <c r="D5170" s="15">
        <v>2010</v>
      </c>
      <c r="E5170" s="15"/>
      <c r="F5170" s="15" t="s">
        <v>961</v>
      </c>
      <c r="G5170" s="17"/>
      <c r="H5170" s="17"/>
      <c r="I5170" s="17"/>
      <c r="J5170" s="17"/>
      <c r="K5170" s="17"/>
      <c r="L5170" s="17"/>
      <c r="M5170" s="17">
        <v>1750.75</v>
      </c>
      <c r="N5170" s="17">
        <v>1750.75</v>
      </c>
    </row>
    <row r="5171" spans="2:14">
      <c r="B5171" s="15" t="s">
        <v>1691</v>
      </c>
      <c r="C5171" s="16">
        <v>40191</v>
      </c>
      <c r="D5171" s="15">
        <v>2010</v>
      </c>
      <c r="E5171" s="15"/>
      <c r="F5171" s="15" t="s">
        <v>962</v>
      </c>
      <c r="G5171" s="17"/>
      <c r="H5171" s="17"/>
      <c r="I5171" s="17"/>
      <c r="J5171" s="17"/>
      <c r="K5171" s="17"/>
      <c r="L5171" s="17"/>
      <c r="M5171" s="17">
        <v>0</v>
      </c>
      <c r="N5171" s="17">
        <v>0</v>
      </c>
    </row>
    <row r="5172" spans="2:14">
      <c r="B5172" s="15" t="s">
        <v>1691</v>
      </c>
      <c r="C5172" s="16">
        <v>40191</v>
      </c>
      <c r="D5172" s="15">
        <v>2010</v>
      </c>
      <c r="E5172" s="15"/>
      <c r="F5172" s="15" t="s">
        <v>963</v>
      </c>
      <c r="G5172" s="17"/>
      <c r="H5172" s="17"/>
      <c r="I5172" s="17"/>
      <c r="J5172" s="17"/>
      <c r="K5172" s="17"/>
      <c r="L5172" s="17"/>
      <c r="M5172" s="17">
        <v>1750.75</v>
      </c>
      <c r="N5172" s="17">
        <v>1750.75</v>
      </c>
    </row>
    <row r="5173" spans="2:14">
      <c r="B5173" s="15" t="s">
        <v>1692</v>
      </c>
      <c r="C5173" s="16">
        <v>40221</v>
      </c>
      <c r="D5173" s="15">
        <v>2010</v>
      </c>
      <c r="E5173" s="15"/>
      <c r="F5173" s="15" t="s">
        <v>961</v>
      </c>
      <c r="G5173" s="17"/>
      <c r="H5173" s="17"/>
      <c r="I5173" s="17"/>
      <c r="J5173" s="17"/>
      <c r="K5173" s="17"/>
      <c r="L5173" s="17"/>
      <c r="M5173" s="17">
        <v>358.16</v>
      </c>
      <c r="N5173" s="17">
        <v>358.16</v>
      </c>
    </row>
    <row r="5174" spans="2:14">
      <c r="B5174" s="15" t="s">
        <v>1692</v>
      </c>
      <c r="C5174" s="16">
        <v>40221</v>
      </c>
      <c r="D5174" s="15">
        <v>2010</v>
      </c>
      <c r="E5174" s="15"/>
      <c r="F5174" s="15" t="s">
        <v>962</v>
      </c>
      <c r="G5174" s="17"/>
      <c r="H5174" s="17"/>
      <c r="I5174" s="17"/>
      <c r="J5174" s="17"/>
      <c r="K5174" s="17"/>
      <c r="L5174" s="17"/>
      <c r="M5174" s="17">
        <v>0</v>
      </c>
      <c r="N5174" s="17">
        <v>0</v>
      </c>
    </row>
    <row r="5175" spans="2:14">
      <c r="B5175" s="15" t="s">
        <v>1692</v>
      </c>
      <c r="C5175" s="16">
        <v>40221</v>
      </c>
      <c r="D5175" s="15">
        <v>2010</v>
      </c>
      <c r="E5175" s="15"/>
      <c r="F5175" s="15" t="s">
        <v>963</v>
      </c>
      <c r="G5175" s="17"/>
      <c r="H5175" s="17"/>
      <c r="I5175" s="17"/>
      <c r="J5175" s="17"/>
      <c r="K5175" s="17"/>
      <c r="L5175" s="17"/>
      <c r="M5175" s="17">
        <v>358.16</v>
      </c>
      <c r="N5175" s="17">
        <v>358.16</v>
      </c>
    </row>
    <row r="5176" spans="2:14">
      <c r="B5176" s="15" t="s">
        <v>1693</v>
      </c>
      <c r="C5176" s="16">
        <v>40192</v>
      </c>
      <c r="D5176" s="15">
        <v>2010</v>
      </c>
      <c r="E5176" s="15"/>
      <c r="F5176" s="15" t="s">
        <v>961</v>
      </c>
      <c r="G5176" s="17"/>
      <c r="H5176" s="17"/>
      <c r="I5176" s="17"/>
      <c r="J5176" s="17"/>
      <c r="K5176" s="17"/>
      <c r="L5176" s="17"/>
      <c r="M5176" s="17">
        <v>1138.0999999999999</v>
      </c>
      <c r="N5176" s="17">
        <v>1138.0999999999999</v>
      </c>
    </row>
    <row r="5177" spans="2:14">
      <c r="B5177" s="15" t="s">
        <v>1693</v>
      </c>
      <c r="C5177" s="16">
        <v>40192</v>
      </c>
      <c r="D5177" s="15">
        <v>2010</v>
      </c>
      <c r="E5177" s="15"/>
      <c r="F5177" s="15" t="s">
        <v>962</v>
      </c>
      <c r="G5177" s="17"/>
      <c r="H5177" s="17"/>
      <c r="I5177" s="17"/>
      <c r="J5177" s="17"/>
      <c r="K5177" s="17"/>
      <c r="L5177" s="17"/>
      <c r="M5177" s="17">
        <v>0</v>
      </c>
      <c r="N5177" s="17">
        <v>0</v>
      </c>
    </row>
    <row r="5178" spans="2:14">
      <c r="B5178" s="15" t="s">
        <v>1693</v>
      </c>
      <c r="C5178" s="16">
        <v>40192</v>
      </c>
      <c r="D5178" s="15">
        <v>2010</v>
      </c>
      <c r="E5178" s="15"/>
      <c r="F5178" s="15" t="s">
        <v>963</v>
      </c>
      <c r="G5178" s="17"/>
      <c r="H5178" s="17"/>
      <c r="I5178" s="17"/>
      <c r="J5178" s="17"/>
      <c r="K5178" s="17"/>
      <c r="L5178" s="17"/>
      <c r="M5178" s="17">
        <v>1138.0999999999999</v>
      </c>
      <c r="N5178" s="17">
        <v>1138.0999999999999</v>
      </c>
    </row>
    <row r="5179" spans="2:14">
      <c r="B5179" s="15" t="s">
        <v>1694</v>
      </c>
      <c r="C5179" s="16">
        <v>40231</v>
      </c>
      <c r="D5179" s="15">
        <v>2010</v>
      </c>
      <c r="E5179" s="15"/>
      <c r="F5179" s="15" t="s">
        <v>961</v>
      </c>
      <c r="G5179" s="17"/>
      <c r="H5179" s="17"/>
      <c r="I5179" s="17"/>
      <c r="J5179" s="17"/>
      <c r="K5179" s="17"/>
      <c r="L5179" s="17"/>
      <c r="M5179" s="17">
        <v>0</v>
      </c>
      <c r="N5179" s="17">
        <v>0</v>
      </c>
    </row>
    <row r="5180" spans="2:14">
      <c r="B5180" s="15" t="s">
        <v>1694</v>
      </c>
      <c r="C5180" s="16">
        <v>40231</v>
      </c>
      <c r="D5180" s="15">
        <v>2010</v>
      </c>
      <c r="E5180" s="15"/>
      <c r="F5180" s="15" t="s">
        <v>962</v>
      </c>
      <c r="G5180" s="17"/>
      <c r="H5180" s="17"/>
      <c r="I5180" s="17"/>
      <c r="J5180" s="17"/>
      <c r="K5180" s="17"/>
      <c r="L5180" s="17"/>
      <c r="M5180" s="17">
        <v>0</v>
      </c>
      <c r="N5180" s="17">
        <v>0</v>
      </c>
    </row>
    <row r="5181" spans="2:14">
      <c r="B5181" s="15" t="s">
        <v>1694</v>
      </c>
      <c r="C5181" s="16">
        <v>40231</v>
      </c>
      <c r="D5181" s="15">
        <v>2010</v>
      </c>
      <c r="E5181" s="15"/>
      <c r="F5181" s="15" t="s">
        <v>963</v>
      </c>
      <c r="G5181" s="17"/>
      <c r="H5181" s="17"/>
      <c r="I5181" s="17"/>
      <c r="J5181" s="17"/>
      <c r="K5181" s="17"/>
      <c r="L5181" s="17"/>
      <c r="M5181" s="17">
        <v>19855.080000000002</v>
      </c>
      <c r="N5181" s="17">
        <v>19855.080000000002</v>
      </c>
    </row>
    <row r="5182" spans="2:14">
      <c r="B5182" s="15" t="s">
        <v>1695</v>
      </c>
      <c r="C5182" s="16">
        <v>40235</v>
      </c>
      <c r="D5182" s="15">
        <v>2010</v>
      </c>
      <c r="E5182" s="15"/>
      <c r="F5182" s="15" t="s">
        <v>961</v>
      </c>
      <c r="G5182" s="17"/>
      <c r="H5182" s="17"/>
      <c r="I5182" s="17"/>
      <c r="J5182" s="17"/>
      <c r="K5182" s="17"/>
      <c r="L5182" s="17"/>
      <c r="M5182" s="17">
        <v>634.66999999999996</v>
      </c>
      <c r="N5182" s="17">
        <v>634.66999999999996</v>
      </c>
    </row>
    <row r="5183" spans="2:14">
      <c r="B5183" s="15" t="s">
        <v>1695</v>
      </c>
      <c r="C5183" s="16">
        <v>40235</v>
      </c>
      <c r="D5183" s="15">
        <v>2010</v>
      </c>
      <c r="E5183" s="15"/>
      <c r="F5183" s="15" t="s">
        <v>962</v>
      </c>
      <c r="G5183" s="17"/>
      <c r="H5183" s="17"/>
      <c r="I5183" s="17"/>
      <c r="J5183" s="17"/>
      <c r="K5183" s="17"/>
      <c r="L5183" s="17"/>
      <c r="M5183" s="17">
        <v>0</v>
      </c>
      <c r="N5183" s="17">
        <v>0</v>
      </c>
    </row>
    <row r="5184" spans="2:14">
      <c r="B5184" s="15" t="s">
        <v>1695</v>
      </c>
      <c r="C5184" s="16">
        <v>40235</v>
      </c>
      <c r="D5184" s="15">
        <v>2010</v>
      </c>
      <c r="E5184" s="15"/>
      <c r="F5184" s="15" t="s">
        <v>963</v>
      </c>
      <c r="G5184" s="17"/>
      <c r="H5184" s="17"/>
      <c r="I5184" s="17"/>
      <c r="J5184" s="17"/>
      <c r="K5184" s="17"/>
      <c r="L5184" s="17"/>
      <c r="M5184" s="17">
        <v>634.66999999999996</v>
      </c>
      <c r="N5184" s="17">
        <v>634.66999999999996</v>
      </c>
    </row>
    <row r="5185" spans="2:14">
      <c r="B5185" s="15" t="s">
        <v>1696</v>
      </c>
      <c r="C5185" s="16">
        <v>40239</v>
      </c>
      <c r="D5185" s="15">
        <v>2010</v>
      </c>
      <c r="E5185" s="15"/>
      <c r="F5185" s="15" t="s">
        <v>961</v>
      </c>
      <c r="G5185" s="17"/>
      <c r="H5185" s="17"/>
      <c r="I5185" s="17"/>
      <c r="J5185" s="17"/>
      <c r="K5185" s="17"/>
      <c r="L5185" s="17"/>
      <c r="M5185" s="17">
        <v>0</v>
      </c>
      <c r="N5185" s="17">
        <v>0</v>
      </c>
    </row>
    <row r="5186" spans="2:14">
      <c r="B5186" s="15" t="s">
        <v>1696</v>
      </c>
      <c r="C5186" s="16">
        <v>40239</v>
      </c>
      <c r="D5186" s="15">
        <v>2010</v>
      </c>
      <c r="E5186" s="15"/>
      <c r="F5186" s="15" t="s">
        <v>962</v>
      </c>
      <c r="G5186" s="17"/>
      <c r="H5186" s="17"/>
      <c r="I5186" s="17"/>
      <c r="J5186" s="17"/>
      <c r="K5186" s="17"/>
      <c r="L5186" s="17"/>
      <c r="M5186" s="17">
        <v>0</v>
      </c>
      <c r="N5186" s="17">
        <v>0</v>
      </c>
    </row>
    <row r="5187" spans="2:14">
      <c r="B5187" s="15" t="s">
        <v>1696</v>
      </c>
      <c r="C5187" s="16">
        <v>40239</v>
      </c>
      <c r="D5187" s="15">
        <v>2010</v>
      </c>
      <c r="E5187" s="15"/>
      <c r="F5187" s="15" t="s">
        <v>963</v>
      </c>
      <c r="G5187" s="17"/>
      <c r="H5187" s="17"/>
      <c r="I5187" s="17"/>
      <c r="J5187" s="17"/>
      <c r="K5187" s="17"/>
      <c r="L5187" s="17"/>
      <c r="M5187" s="17">
        <v>105586.37999999999</v>
      </c>
      <c r="N5187" s="17">
        <v>105586.37999999999</v>
      </c>
    </row>
    <row r="5188" spans="2:14">
      <c r="B5188" s="15" t="s">
        <v>1697</v>
      </c>
      <c r="C5188" s="16">
        <v>39745</v>
      </c>
      <c r="D5188" s="15">
        <v>2008</v>
      </c>
      <c r="E5188" s="15"/>
      <c r="F5188" s="15" t="s">
        <v>961</v>
      </c>
      <c r="G5188" s="17"/>
      <c r="H5188" s="17"/>
      <c r="I5188" s="17"/>
      <c r="J5188" s="17"/>
      <c r="K5188" s="17"/>
      <c r="L5188" s="17"/>
      <c r="M5188" s="17">
        <v>0</v>
      </c>
      <c r="N5188" s="17">
        <v>0</v>
      </c>
    </row>
    <row r="5189" spans="2:14">
      <c r="B5189" s="15" t="s">
        <v>1697</v>
      </c>
      <c r="C5189" s="16">
        <v>39745</v>
      </c>
      <c r="D5189" s="15">
        <v>2008</v>
      </c>
      <c r="E5189" s="15"/>
      <c r="F5189" s="15" t="s">
        <v>962</v>
      </c>
      <c r="G5189" s="17"/>
      <c r="H5189" s="17"/>
      <c r="I5189" s="17"/>
      <c r="J5189" s="17"/>
      <c r="K5189" s="17"/>
      <c r="L5189" s="17"/>
      <c r="M5189" s="17">
        <v>0</v>
      </c>
      <c r="N5189" s="17">
        <v>0</v>
      </c>
    </row>
    <row r="5190" spans="2:14">
      <c r="B5190" s="15" t="s">
        <v>1697</v>
      </c>
      <c r="C5190" s="16">
        <v>39745</v>
      </c>
      <c r="D5190" s="15">
        <v>2008</v>
      </c>
      <c r="E5190" s="15"/>
      <c r="F5190" s="15" t="s">
        <v>963</v>
      </c>
      <c r="G5190" s="17"/>
      <c r="H5190" s="17"/>
      <c r="I5190" s="17"/>
      <c r="J5190" s="17"/>
      <c r="K5190" s="17"/>
      <c r="L5190" s="17"/>
      <c r="M5190" s="17">
        <v>0</v>
      </c>
      <c r="N5190" s="17">
        <v>0</v>
      </c>
    </row>
    <row r="5191" spans="2:14">
      <c r="B5191" s="15" t="s">
        <v>1698</v>
      </c>
      <c r="C5191" s="16">
        <v>40238</v>
      </c>
      <c r="D5191" s="15">
        <v>2010</v>
      </c>
      <c r="E5191" s="15"/>
      <c r="F5191" s="15" t="s">
        <v>961</v>
      </c>
      <c r="G5191" s="17"/>
      <c r="H5191" s="17"/>
      <c r="I5191" s="17"/>
      <c r="J5191" s="17"/>
      <c r="K5191" s="17"/>
      <c r="L5191" s="17"/>
      <c r="M5191" s="17">
        <v>0</v>
      </c>
      <c r="N5191" s="17">
        <v>0</v>
      </c>
    </row>
    <row r="5192" spans="2:14">
      <c r="B5192" s="15" t="s">
        <v>1698</v>
      </c>
      <c r="C5192" s="16">
        <v>40238</v>
      </c>
      <c r="D5192" s="15">
        <v>2010</v>
      </c>
      <c r="E5192" s="15"/>
      <c r="F5192" s="15" t="s">
        <v>962</v>
      </c>
      <c r="G5192" s="17"/>
      <c r="H5192" s="17"/>
      <c r="I5192" s="17"/>
      <c r="J5192" s="17"/>
      <c r="K5192" s="17"/>
      <c r="L5192" s="17"/>
      <c r="M5192" s="17">
        <v>0</v>
      </c>
      <c r="N5192" s="17">
        <v>0</v>
      </c>
    </row>
    <row r="5193" spans="2:14">
      <c r="B5193" s="15" t="s">
        <v>1698</v>
      </c>
      <c r="C5193" s="16">
        <v>40238</v>
      </c>
      <c r="D5193" s="15">
        <v>2010</v>
      </c>
      <c r="E5193" s="15"/>
      <c r="F5193" s="15" t="s">
        <v>963</v>
      </c>
      <c r="G5193" s="17"/>
      <c r="H5193" s="17"/>
      <c r="I5193" s="17"/>
      <c r="J5193" s="17"/>
      <c r="K5193" s="17"/>
      <c r="L5193" s="17"/>
      <c r="M5193" s="17">
        <v>12577.64</v>
      </c>
      <c r="N5193" s="17">
        <v>12577.64</v>
      </c>
    </row>
    <row r="5194" spans="2:14">
      <c r="B5194" s="15" t="s">
        <v>1699</v>
      </c>
      <c r="C5194" s="16">
        <v>40232</v>
      </c>
      <c r="D5194" s="15">
        <v>2010</v>
      </c>
      <c r="E5194" s="15"/>
      <c r="F5194" s="15" t="s">
        <v>961</v>
      </c>
      <c r="G5194" s="17"/>
      <c r="H5194" s="17"/>
      <c r="I5194" s="17"/>
      <c r="J5194" s="17"/>
      <c r="K5194" s="17"/>
      <c r="L5194" s="17"/>
      <c r="M5194" s="17">
        <v>1138.0999999999999</v>
      </c>
      <c r="N5194" s="17">
        <v>1138.0999999999999</v>
      </c>
    </row>
    <row r="5195" spans="2:14">
      <c r="B5195" s="15" t="s">
        <v>1699</v>
      </c>
      <c r="C5195" s="16">
        <v>40232</v>
      </c>
      <c r="D5195" s="15">
        <v>2010</v>
      </c>
      <c r="E5195" s="15"/>
      <c r="F5195" s="15" t="s">
        <v>962</v>
      </c>
      <c r="G5195" s="17"/>
      <c r="H5195" s="17"/>
      <c r="I5195" s="17"/>
      <c r="J5195" s="17"/>
      <c r="K5195" s="17"/>
      <c r="L5195" s="17"/>
      <c r="M5195" s="17">
        <v>0</v>
      </c>
      <c r="N5195" s="17">
        <v>0</v>
      </c>
    </row>
    <row r="5196" spans="2:14">
      <c r="B5196" s="15" t="s">
        <v>1699</v>
      </c>
      <c r="C5196" s="16">
        <v>40232</v>
      </c>
      <c r="D5196" s="15">
        <v>2010</v>
      </c>
      <c r="E5196" s="15"/>
      <c r="F5196" s="15" t="s">
        <v>963</v>
      </c>
      <c r="G5196" s="17"/>
      <c r="H5196" s="17"/>
      <c r="I5196" s="17"/>
      <c r="J5196" s="17"/>
      <c r="K5196" s="17"/>
      <c r="L5196" s="17"/>
      <c r="M5196" s="17">
        <v>1138.0999999999999</v>
      </c>
      <c r="N5196" s="17">
        <v>1138.0999999999999</v>
      </c>
    </row>
    <row r="5197" spans="2:14">
      <c r="B5197" s="15" t="s">
        <v>1700</v>
      </c>
      <c r="C5197" s="16">
        <v>39742</v>
      </c>
      <c r="D5197" s="15">
        <v>2008</v>
      </c>
      <c r="E5197" s="15"/>
      <c r="F5197" s="15" t="s">
        <v>961</v>
      </c>
      <c r="G5197" s="17"/>
      <c r="H5197" s="17"/>
      <c r="I5197" s="17"/>
      <c r="J5197" s="17"/>
      <c r="K5197" s="17">
        <v>0</v>
      </c>
      <c r="L5197" s="17">
        <v>0</v>
      </c>
      <c r="M5197" s="17">
        <v>654.58000000000004</v>
      </c>
      <c r="N5197" s="17">
        <v>654.58000000000004</v>
      </c>
    </row>
    <row r="5198" spans="2:14">
      <c r="B5198" s="15" t="s">
        <v>1700</v>
      </c>
      <c r="C5198" s="16">
        <v>39742</v>
      </c>
      <c r="D5198" s="15">
        <v>2008</v>
      </c>
      <c r="E5198" s="15"/>
      <c r="F5198" s="15" t="s">
        <v>962</v>
      </c>
      <c r="G5198" s="17"/>
      <c r="H5198" s="17"/>
      <c r="I5198" s="17"/>
      <c r="J5198" s="17"/>
      <c r="K5198" s="17">
        <v>0</v>
      </c>
      <c r="L5198" s="17">
        <v>0</v>
      </c>
      <c r="M5198" s="17">
        <v>0</v>
      </c>
      <c r="N5198" s="17">
        <v>0</v>
      </c>
    </row>
    <row r="5199" spans="2:14">
      <c r="B5199" s="15" t="s">
        <v>1700</v>
      </c>
      <c r="C5199" s="16">
        <v>39742</v>
      </c>
      <c r="D5199" s="15">
        <v>2008</v>
      </c>
      <c r="E5199" s="15"/>
      <c r="F5199" s="15" t="s">
        <v>963</v>
      </c>
      <c r="G5199" s="17"/>
      <c r="H5199" s="17"/>
      <c r="I5199" s="17"/>
      <c r="J5199" s="17"/>
      <c r="K5199" s="17">
        <v>0</v>
      </c>
      <c r="L5199" s="17">
        <v>0</v>
      </c>
      <c r="M5199" s="17">
        <v>654.58000000000004</v>
      </c>
      <c r="N5199" s="17">
        <v>654.58000000000004</v>
      </c>
    </row>
    <row r="5200" spans="2:14">
      <c r="B5200" s="15" t="s">
        <v>1701</v>
      </c>
      <c r="C5200" s="16">
        <v>40239</v>
      </c>
      <c r="D5200" s="15">
        <v>2010</v>
      </c>
      <c r="E5200" s="15"/>
      <c r="F5200" s="15" t="s">
        <v>961</v>
      </c>
      <c r="G5200" s="17"/>
      <c r="H5200" s="17"/>
      <c r="I5200" s="17"/>
      <c r="J5200" s="17"/>
      <c r="K5200" s="17"/>
      <c r="L5200" s="17"/>
      <c r="M5200" s="17">
        <v>1527.07</v>
      </c>
      <c r="N5200" s="17">
        <v>1527.07</v>
      </c>
    </row>
    <row r="5201" spans="2:14">
      <c r="B5201" s="15" t="s">
        <v>1701</v>
      </c>
      <c r="C5201" s="16">
        <v>40239</v>
      </c>
      <c r="D5201" s="15">
        <v>2010</v>
      </c>
      <c r="E5201" s="15"/>
      <c r="F5201" s="15" t="s">
        <v>962</v>
      </c>
      <c r="G5201" s="17"/>
      <c r="H5201" s="17"/>
      <c r="I5201" s="17"/>
      <c r="J5201" s="17"/>
      <c r="K5201" s="17"/>
      <c r="L5201" s="17"/>
      <c r="M5201" s="17">
        <v>0</v>
      </c>
      <c r="N5201" s="17">
        <v>0</v>
      </c>
    </row>
    <row r="5202" spans="2:14">
      <c r="B5202" s="15" t="s">
        <v>1701</v>
      </c>
      <c r="C5202" s="16">
        <v>40239</v>
      </c>
      <c r="D5202" s="15">
        <v>2010</v>
      </c>
      <c r="E5202" s="15"/>
      <c r="F5202" s="15" t="s">
        <v>963</v>
      </c>
      <c r="G5202" s="17"/>
      <c r="H5202" s="17"/>
      <c r="I5202" s="17"/>
      <c r="J5202" s="17"/>
      <c r="K5202" s="17"/>
      <c r="L5202" s="17"/>
      <c r="M5202" s="17">
        <v>1527.07</v>
      </c>
      <c r="N5202" s="17">
        <v>1527.07</v>
      </c>
    </row>
    <row r="5203" spans="2:14">
      <c r="B5203" s="15" t="s">
        <v>1702</v>
      </c>
      <c r="C5203" s="16">
        <v>40250</v>
      </c>
      <c r="D5203" s="15">
        <v>2010</v>
      </c>
      <c r="E5203" s="15"/>
      <c r="F5203" s="15" t="s">
        <v>961</v>
      </c>
      <c r="G5203" s="17"/>
      <c r="H5203" s="17"/>
      <c r="I5203" s="17"/>
      <c r="J5203" s="17"/>
      <c r="K5203" s="17"/>
      <c r="L5203" s="17"/>
      <c r="M5203" s="17">
        <v>0</v>
      </c>
      <c r="N5203" s="17">
        <v>0</v>
      </c>
    </row>
    <row r="5204" spans="2:14">
      <c r="B5204" s="15" t="s">
        <v>1702</v>
      </c>
      <c r="C5204" s="16">
        <v>40250</v>
      </c>
      <c r="D5204" s="15">
        <v>2010</v>
      </c>
      <c r="E5204" s="15"/>
      <c r="F5204" s="15" t="s">
        <v>962</v>
      </c>
      <c r="G5204" s="17"/>
      <c r="H5204" s="17"/>
      <c r="I5204" s="17"/>
      <c r="J5204" s="17"/>
      <c r="K5204" s="17"/>
      <c r="L5204" s="17"/>
      <c r="M5204" s="17">
        <v>0</v>
      </c>
      <c r="N5204" s="17">
        <v>0</v>
      </c>
    </row>
    <row r="5205" spans="2:14">
      <c r="B5205" s="15" t="s">
        <v>1702</v>
      </c>
      <c r="C5205" s="16">
        <v>40250</v>
      </c>
      <c r="D5205" s="15">
        <v>2010</v>
      </c>
      <c r="E5205" s="15"/>
      <c r="F5205" s="15" t="s">
        <v>963</v>
      </c>
      <c r="G5205" s="17"/>
      <c r="H5205" s="17"/>
      <c r="I5205" s="17"/>
      <c r="J5205" s="17"/>
      <c r="K5205" s="17"/>
      <c r="L5205" s="17"/>
      <c r="M5205" s="17">
        <v>12093.12</v>
      </c>
      <c r="N5205" s="17">
        <v>12093.12</v>
      </c>
    </row>
    <row r="5206" spans="2:14">
      <c r="B5206" s="15" t="s">
        <v>1703</v>
      </c>
      <c r="C5206" s="16">
        <v>40184</v>
      </c>
      <c r="D5206" s="15">
        <v>2010</v>
      </c>
      <c r="E5206" s="15"/>
      <c r="F5206" s="15" t="s">
        <v>961</v>
      </c>
      <c r="G5206" s="17"/>
      <c r="H5206" s="17"/>
      <c r="I5206" s="17"/>
      <c r="J5206" s="17"/>
      <c r="K5206" s="17"/>
      <c r="L5206" s="17"/>
      <c r="M5206" s="17">
        <v>178.45</v>
      </c>
      <c r="N5206" s="17">
        <v>178.45</v>
      </c>
    </row>
    <row r="5207" spans="2:14">
      <c r="B5207" s="15" t="s">
        <v>1703</v>
      </c>
      <c r="C5207" s="16">
        <v>40184</v>
      </c>
      <c r="D5207" s="15">
        <v>2010</v>
      </c>
      <c r="E5207" s="15"/>
      <c r="F5207" s="15" t="s">
        <v>962</v>
      </c>
      <c r="G5207" s="17"/>
      <c r="H5207" s="17"/>
      <c r="I5207" s="17"/>
      <c r="J5207" s="17"/>
      <c r="K5207" s="17"/>
      <c r="L5207" s="17"/>
      <c r="M5207" s="17">
        <v>0</v>
      </c>
      <c r="N5207" s="17">
        <v>0</v>
      </c>
    </row>
    <row r="5208" spans="2:14">
      <c r="B5208" s="15" t="s">
        <v>1703</v>
      </c>
      <c r="C5208" s="16">
        <v>40184</v>
      </c>
      <c r="D5208" s="15">
        <v>2010</v>
      </c>
      <c r="E5208" s="15"/>
      <c r="F5208" s="15" t="s">
        <v>963</v>
      </c>
      <c r="G5208" s="17"/>
      <c r="H5208" s="17"/>
      <c r="I5208" s="17"/>
      <c r="J5208" s="17"/>
      <c r="K5208" s="17"/>
      <c r="L5208" s="17"/>
      <c r="M5208" s="17">
        <v>178.45</v>
      </c>
      <c r="N5208" s="17">
        <v>178.45</v>
      </c>
    </row>
    <row r="5209" spans="2:14">
      <c r="B5209" s="15" t="s">
        <v>1704</v>
      </c>
      <c r="C5209" s="16">
        <v>40234</v>
      </c>
      <c r="D5209" s="15">
        <v>2010</v>
      </c>
      <c r="E5209" s="15"/>
      <c r="F5209" s="15" t="s">
        <v>961</v>
      </c>
      <c r="G5209" s="17"/>
      <c r="H5209" s="17"/>
      <c r="I5209" s="17"/>
      <c r="J5209" s="17"/>
      <c r="K5209" s="17"/>
      <c r="L5209" s="17"/>
      <c r="M5209" s="17">
        <v>426.44</v>
      </c>
      <c r="N5209" s="17">
        <v>426.44</v>
      </c>
    </row>
    <row r="5210" spans="2:14">
      <c r="B5210" s="15" t="s">
        <v>1704</v>
      </c>
      <c r="C5210" s="16">
        <v>40234</v>
      </c>
      <c r="D5210" s="15">
        <v>2010</v>
      </c>
      <c r="E5210" s="15"/>
      <c r="F5210" s="15" t="s">
        <v>962</v>
      </c>
      <c r="G5210" s="17"/>
      <c r="H5210" s="17"/>
      <c r="I5210" s="17"/>
      <c r="J5210" s="17"/>
      <c r="K5210" s="17"/>
      <c r="L5210" s="17"/>
      <c r="M5210" s="17">
        <v>0</v>
      </c>
      <c r="N5210" s="17">
        <v>0</v>
      </c>
    </row>
    <row r="5211" spans="2:14">
      <c r="B5211" s="15" t="s">
        <v>1704</v>
      </c>
      <c r="C5211" s="16">
        <v>40234</v>
      </c>
      <c r="D5211" s="15">
        <v>2010</v>
      </c>
      <c r="E5211" s="15"/>
      <c r="F5211" s="15" t="s">
        <v>963</v>
      </c>
      <c r="G5211" s="17"/>
      <c r="H5211" s="17"/>
      <c r="I5211" s="17"/>
      <c r="J5211" s="17"/>
      <c r="K5211" s="17"/>
      <c r="L5211" s="17"/>
      <c r="M5211" s="17">
        <v>426.44</v>
      </c>
      <c r="N5211" s="17">
        <v>426.44</v>
      </c>
    </row>
    <row r="5212" spans="2:14">
      <c r="B5212" s="15" t="s">
        <v>1705</v>
      </c>
      <c r="C5212" s="16">
        <v>40231</v>
      </c>
      <c r="D5212" s="15">
        <v>2010</v>
      </c>
      <c r="E5212" s="15"/>
      <c r="F5212" s="15" t="s">
        <v>961</v>
      </c>
      <c r="G5212" s="17"/>
      <c r="H5212" s="17"/>
      <c r="I5212" s="17"/>
      <c r="J5212" s="17"/>
      <c r="K5212" s="17"/>
      <c r="L5212" s="17"/>
      <c r="M5212" s="17">
        <v>2063.4</v>
      </c>
      <c r="N5212" s="17">
        <v>2063.4</v>
      </c>
    </row>
    <row r="5213" spans="2:14">
      <c r="B5213" s="15" t="s">
        <v>1705</v>
      </c>
      <c r="C5213" s="16">
        <v>40231</v>
      </c>
      <c r="D5213" s="15">
        <v>2010</v>
      </c>
      <c r="E5213" s="15"/>
      <c r="F5213" s="15" t="s">
        <v>962</v>
      </c>
      <c r="G5213" s="17"/>
      <c r="H5213" s="17"/>
      <c r="I5213" s="17"/>
      <c r="J5213" s="17"/>
      <c r="K5213" s="17"/>
      <c r="L5213" s="17"/>
      <c r="M5213" s="17">
        <v>0</v>
      </c>
      <c r="N5213" s="17">
        <v>0</v>
      </c>
    </row>
    <row r="5214" spans="2:14">
      <c r="B5214" s="15" t="s">
        <v>1705</v>
      </c>
      <c r="C5214" s="16">
        <v>40231</v>
      </c>
      <c r="D5214" s="15">
        <v>2010</v>
      </c>
      <c r="E5214" s="15"/>
      <c r="F5214" s="15" t="s">
        <v>963</v>
      </c>
      <c r="G5214" s="17"/>
      <c r="H5214" s="17"/>
      <c r="I5214" s="17"/>
      <c r="J5214" s="17"/>
      <c r="K5214" s="17"/>
      <c r="L5214" s="17"/>
      <c r="M5214" s="17">
        <v>2063.4</v>
      </c>
      <c r="N5214" s="17">
        <v>2063.4</v>
      </c>
    </row>
    <row r="5215" spans="2:14">
      <c r="B5215" s="15" t="s">
        <v>1706</v>
      </c>
      <c r="C5215" s="16">
        <v>40235</v>
      </c>
      <c r="D5215" s="15">
        <v>2010</v>
      </c>
      <c r="E5215" s="15"/>
      <c r="F5215" s="15" t="s">
        <v>961</v>
      </c>
      <c r="G5215" s="17"/>
      <c r="H5215" s="17"/>
      <c r="I5215" s="17"/>
      <c r="J5215" s="17"/>
      <c r="K5215" s="17"/>
      <c r="L5215" s="17"/>
      <c r="M5215" s="17">
        <v>51.6</v>
      </c>
      <c r="N5215" s="17">
        <v>51.6</v>
      </c>
    </row>
    <row r="5216" spans="2:14">
      <c r="B5216" s="15" t="s">
        <v>1706</v>
      </c>
      <c r="C5216" s="16">
        <v>40235</v>
      </c>
      <c r="D5216" s="15">
        <v>2010</v>
      </c>
      <c r="E5216" s="15"/>
      <c r="F5216" s="15" t="s">
        <v>962</v>
      </c>
      <c r="G5216" s="17"/>
      <c r="H5216" s="17"/>
      <c r="I5216" s="17"/>
      <c r="J5216" s="17"/>
      <c r="K5216" s="17"/>
      <c r="L5216" s="17"/>
      <c r="M5216" s="17">
        <v>0</v>
      </c>
      <c r="N5216" s="17">
        <v>0</v>
      </c>
    </row>
    <row r="5217" spans="2:14">
      <c r="B5217" s="15" t="s">
        <v>1706</v>
      </c>
      <c r="C5217" s="16">
        <v>40235</v>
      </c>
      <c r="D5217" s="15">
        <v>2010</v>
      </c>
      <c r="E5217" s="15"/>
      <c r="F5217" s="15" t="s">
        <v>963</v>
      </c>
      <c r="G5217" s="17"/>
      <c r="H5217" s="17"/>
      <c r="I5217" s="17"/>
      <c r="J5217" s="17"/>
      <c r="K5217" s="17"/>
      <c r="L5217" s="17"/>
      <c r="M5217" s="17">
        <v>51.6</v>
      </c>
      <c r="N5217" s="17">
        <v>51.6</v>
      </c>
    </row>
    <row r="5218" spans="2:14">
      <c r="B5218" s="15" t="s">
        <v>1707</v>
      </c>
      <c r="C5218" s="16">
        <v>40228</v>
      </c>
      <c r="D5218" s="15">
        <v>2010</v>
      </c>
      <c r="E5218" s="15"/>
      <c r="F5218" s="15" t="s">
        <v>961</v>
      </c>
      <c r="G5218" s="17"/>
      <c r="H5218" s="17"/>
      <c r="I5218" s="17"/>
      <c r="J5218" s="17"/>
      <c r="K5218" s="17"/>
      <c r="L5218" s="17"/>
      <c r="M5218" s="17">
        <v>1138.0999999999999</v>
      </c>
      <c r="N5218" s="17">
        <v>1138.0999999999999</v>
      </c>
    </row>
    <row r="5219" spans="2:14">
      <c r="B5219" s="15" t="s">
        <v>1707</v>
      </c>
      <c r="C5219" s="16">
        <v>40228</v>
      </c>
      <c r="D5219" s="15">
        <v>2010</v>
      </c>
      <c r="E5219" s="15"/>
      <c r="F5219" s="15" t="s">
        <v>962</v>
      </c>
      <c r="G5219" s="17"/>
      <c r="H5219" s="17"/>
      <c r="I5219" s="17"/>
      <c r="J5219" s="17"/>
      <c r="K5219" s="17"/>
      <c r="L5219" s="17"/>
      <c r="M5219" s="17">
        <v>0</v>
      </c>
      <c r="N5219" s="17">
        <v>0</v>
      </c>
    </row>
    <row r="5220" spans="2:14">
      <c r="B5220" s="15" t="s">
        <v>1707</v>
      </c>
      <c r="C5220" s="16">
        <v>40228</v>
      </c>
      <c r="D5220" s="15">
        <v>2010</v>
      </c>
      <c r="E5220" s="15"/>
      <c r="F5220" s="15" t="s">
        <v>963</v>
      </c>
      <c r="G5220" s="17"/>
      <c r="H5220" s="17"/>
      <c r="I5220" s="17"/>
      <c r="J5220" s="17"/>
      <c r="K5220" s="17"/>
      <c r="L5220" s="17"/>
      <c r="M5220" s="17">
        <v>1138.0999999999999</v>
      </c>
      <c r="N5220" s="17">
        <v>1138.0999999999999</v>
      </c>
    </row>
    <row r="5221" spans="2:14">
      <c r="B5221" s="15" t="s">
        <v>1708</v>
      </c>
      <c r="C5221" s="16">
        <v>40248</v>
      </c>
      <c r="D5221" s="15">
        <v>2010</v>
      </c>
      <c r="E5221" s="15"/>
      <c r="F5221" s="15" t="s">
        <v>961</v>
      </c>
      <c r="G5221" s="17"/>
      <c r="H5221" s="17"/>
      <c r="I5221" s="17"/>
      <c r="J5221" s="17"/>
      <c r="K5221" s="17"/>
      <c r="L5221" s="17"/>
      <c r="M5221" s="17">
        <v>0</v>
      </c>
      <c r="N5221" s="17">
        <v>0</v>
      </c>
    </row>
    <row r="5222" spans="2:14">
      <c r="B5222" s="15" t="s">
        <v>1708</v>
      </c>
      <c r="C5222" s="16">
        <v>40248</v>
      </c>
      <c r="D5222" s="15">
        <v>2010</v>
      </c>
      <c r="E5222" s="15"/>
      <c r="F5222" s="15" t="s">
        <v>962</v>
      </c>
      <c r="G5222" s="17"/>
      <c r="H5222" s="17"/>
      <c r="I5222" s="17"/>
      <c r="J5222" s="17"/>
      <c r="K5222" s="17"/>
      <c r="L5222" s="17"/>
      <c r="M5222" s="17">
        <v>0</v>
      </c>
      <c r="N5222" s="17">
        <v>0</v>
      </c>
    </row>
    <row r="5223" spans="2:14">
      <c r="B5223" s="15" t="s">
        <v>1708</v>
      </c>
      <c r="C5223" s="16">
        <v>40248</v>
      </c>
      <c r="D5223" s="15">
        <v>2010</v>
      </c>
      <c r="E5223" s="15"/>
      <c r="F5223" s="15" t="s">
        <v>963</v>
      </c>
      <c r="G5223" s="17"/>
      <c r="H5223" s="17"/>
      <c r="I5223" s="17"/>
      <c r="J5223" s="17"/>
      <c r="K5223" s="17"/>
      <c r="L5223" s="17"/>
      <c r="M5223" s="17">
        <v>12461.73</v>
      </c>
      <c r="N5223" s="17">
        <v>12461.73</v>
      </c>
    </row>
    <row r="5224" spans="2:14">
      <c r="B5224" s="15" t="s">
        <v>1709</v>
      </c>
      <c r="C5224" s="16">
        <v>40187</v>
      </c>
      <c r="D5224" s="15">
        <v>2010</v>
      </c>
      <c r="E5224" s="15"/>
      <c r="F5224" s="15" t="s">
        <v>961</v>
      </c>
      <c r="G5224" s="17"/>
      <c r="H5224" s="17"/>
      <c r="I5224" s="17"/>
      <c r="J5224" s="17"/>
      <c r="K5224" s="17"/>
      <c r="L5224" s="17"/>
      <c r="M5224" s="17">
        <v>831.49</v>
      </c>
      <c r="N5224" s="17">
        <v>831.49</v>
      </c>
    </row>
    <row r="5225" spans="2:14">
      <c r="B5225" s="15" t="s">
        <v>1709</v>
      </c>
      <c r="C5225" s="16">
        <v>40187</v>
      </c>
      <c r="D5225" s="15">
        <v>2010</v>
      </c>
      <c r="E5225" s="15"/>
      <c r="F5225" s="15" t="s">
        <v>962</v>
      </c>
      <c r="G5225" s="17"/>
      <c r="H5225" s="17"/>
      <c r="I5225" s="17"/>
      <c r="J5225" s="17"/>
      <c r="K5225" s="17"/>
      <c r="L5225" s="17"/>
      <c r="M5225" s="17">
        <v>0</v>
      </c>
      <c r="N5225" s="17">
        <v>0</v>
      </c>
    </row>
    <row r="5226" spans="2:14">
      <c r="B5226" s="15" t="s">
        <v>1709</v>
      </c>
      <c r="C5226" s="16">
        <v>40187</v>
      </c>
      <c r="D5226" s="15">
        <v>2010</v>
      </c>
      <c r="E5226" s="15"/>
      <c r="F5226" s="15" t="s">
        <v>963</v>
      </c>
      <c r="G5226" s="17"/>
      <c r="H5226" s="17"/>
      <c r="I5226" s="17"/>
      <c r="J5226" s="17"/>
      <c r="K5226" s="17"/>
      <c r="L5226" s="17"/>
      <c r="M5226" s="17">
        <v>831.49</v>
      </c>
      <c r="N5226" s="17">
        <v>831.49</v>
      </c>
    </row>
    <row r="5227" spans="2:14">
      <c r="B5227" s="15" t="s">
        <v>1710</v>
      </c>
      <c r="C5227" s="16">
        <v>40238</v>
      </c>
      <c r="D5227" s="15">
        <v>2010</v>
      </c>
      <c r="E5227" s="15"/>
      <c r="F5227" s="15" t="s">
        <v>961</v>
      </c>
      <c r="G5227" s="17"/>
      <c r="H5227" s="17"/>
      <c r="I5227" s="17"/>
      <c r="J5227" s="17"/>
      <c r="K5227" s="17"/>
      <c r="L5227" s="17"/>
      <c r="M5227" s="17">
        <v>0</v>
      </c>
      <c r="N5227" s="17">
        <v>0</v>
      </c>
    </row>
    <row r="5228" spans="2:14">
      <c r="B5228" s="15" t="s">
        <v>1710</v>
      </c>
      <c r="C5228" s="16">
        <v>40238</v>
      </c>
      <c r="D5228" s="15">
        <v>2010</v>
      </c>
      <c r="E5228" s="15"/>
      <c r="F5228" s="15" t="s">
        <v>962</v>
      </c>
      <c r="G5228" s="17"/>
      <c r="H5228" s="17"/>
      <c r="I5228" s="17"/>
      <c r="J5228" s="17"/>
      <c r="K5228" s="17"/>
      <c r="L5228" s="17"/>
      <c r="M5228" s="17">
        <v>0</v>
      </c>
      <c r="N5228" s="17">
        <v>0</v>
      </c>
    </row>
    <row r="5229" spans="2:14">
      <c r="B5229" s="15" t="s">
        <v>1710</v>
      </c>
      <c r="C5229" s="16">
        <v>40238</v>
      </c>
      <c r="D5229" s="15">
        <v>2010</v>
      </c>
      <c r="E5229" s="15"/>
      <c r="F5229" s="15" t="s">
        <v>963</v>
      </c>
      <c r="G5229" s="17"/>
      <c r="H5229" s="17"/>
      <c r="I5229" s="17"/>
      <c r="J5229" s="17"/>
      <c r="K5229" s="17"/>
      <c r="L5229" s="17"/>
      <c r="M5229" s="17">
        <v>0</v>
      </c>
      <c r="N5229" s="17">
        <v>13098.99</v>
      </c>
    </row>
    <row r="5230" spans="2:14">
      <c r="B5230" s="15" t="s">
        <v>1711</v>
      </c>
      <c r="C5230" s="16">
        <v>40063</v>
      </c>
      <c r="D5230" s="15">
        <v>2009</v>
      </c>
      <c r="E5230" s="15"/>
      <c r="F5230" s="15" t="s">
        <v>961</v>
      </c>
      <c r="G5230" s="17"/>
      <c r="H5230" s="17"/>
      <c r="I5230" s="17"/>
      <c r="J5230" s="17"/>
      <c r="K5230" s="17"/>
      <c r="L5230" s="17">
        <v>0</v>
      </c>
      <c r="M5230" s="17">
        <v>99.98</v>
      </c>
      <c r="N5230" s="17">
        <v>99.98</v>
      </c>
    </row>
    <row r="5231" spans="2:14">
      <c r="B5231" s="15" t="s">
        <v>1711</v>
      </c>
      <c r="C5231" s="16">
        <v>40063</v>
      </c>
      <c r="D5231" s="15">
        <v>2009</v>
      </c>
      <c r="E5231" s="15"/>
      <c r="F5231" s="15" t="s">
        <v>962</v>
      </c>
      <c r="G5231" s="17"/>
      <c r="H5231" s="17"/>
      <c r="I5231" s="17"/>
      <c r="J5231" s="17"/>
      <c r="K5231" s="17"/>
      <c r="L5231" s="17">
        <v>0</v>
      </c>
      <c r="M5231" s="17">
        <v>0</v>
      </c>
      <c r="N5231" s="17">
        <v>0</v>
      </c>
    </row>
    <row r="5232" spans="2:14">
      <c r="B5232" s="15" t="s">
        <v>1711</v>
      </c>
      <c r="C5232" s="16">
        <v>40063</v>
      </c>
      <c r="D5232" s="15">
        <v>2009</v>
      </c>
      <c r="E5232" s="15"/>
      <c r="F5232" s="15" t="s">
        <v>963</v>
      </c>
      <c r="G5232" s="17"/>
      <c r="H5232" s="17"/>
      <c r="I5232" s="17"/>
      <c r="J5232" s="17"/>
      <c r="K5232" s="17"/>
      <c r="L5232" s="17">
        <v>0</v>
      </c>
      <c r="M5232" s="17">
        <v>99.98</v>
      </c>
      <c r="N5232" s="17">
        <v>99.98</v>
      </c>
    </row>
    <row r="5233" spans="2:14">
      <c r="B5233" s="15" t="s">
        <v>1712</v>
      </c>
      <c r="C5233" s="16">
        <v>40255</v>
      </c>
      <c r="D5233" s="15">
        <v>2010</v>
      </c>
      <c r="E5233" s="15"/>
      <c r="F5233" s="15" t="s">
        <v>961</v>
      </c>
      <c r="G5233" s="17"/>
      <c r="H5233" s="17"/>
      <c r="I5233" s="17"/>
      <c r="J5233" s="17"/>
      <c r="K5233" s="17"/>
      <c r="L5233" s="17"/>
      <c r="M5233" s="17">
        <v>931.11</v>
      </c>
      <c r="N5233" s="17">
        <v>931.11</v>
      </c>
    </row>
    <row r="5234" spans="2:14">
      <c r="B5234" s="15" t="s">
        <v>1712</v>
      </c>
      <c r="C5234" s="16">
        <v>40255</v>
      </c>
      <c r="D5234" s="15">
        <v>2010</v>
      </c>
      <c r="E5234" s="15"/>
      <c r="F5234" s="15" t="s">
        <v>962</v>
      </c>
      <c r="G5234" s="17"/>
      <c r="H5234" s="17"/>
      <c r="I5234" s="17"/>
      <c r="J5234" s="17"/>
      <c r="K5234" s="17"/>
      <c r="L5234" s="17"/>
      <c r="M5234" s="17">
        <v>0</v>
      </c>
      <c r="N5234" s="17">
        <v>0</v>
      </c>
    </row>
    <row r="5235" spans="2:14">
      <c r="B5235" s="15" t="s">
        <v>1712</v>
      </c>
      <c r="C5235" s="16">
        <v>40255</v>
      </c>
      <c r="D5235" s="15">
        <v>2010</v>
      </c>
      <c r="E5235" s="15"/>
      <c r="F5235" s="15" t="s">
        <v>963</v>
      </c>
      <c r="G5235" s="17"/>
      <c r="H5235" s="17"/>
      <c r="I5235" s="17"/>
      <c r="J5235" s="17"/>
      <c r="K5235" s="17"/>
      <c r="L5235" s="17"/>
      <c r="M5235" s="17">
        <v>931.11</v>
      </c>
      <c r="N5235" s="17">
        <v>931.11</v>
      </c>
    </row>
    <row r="5236" spans="2:14">
      <c r="B5236" s="15" t="s">
        <v>1713</v>
      </c>
      <c r="C5236" s="16">
        <v>40265</v>
      </c>
      <c r="D5236" s="15">
        <v>2010</v>
      </c>
      <c r="E5236" s="15"/>
      <c r="F5236" s="15" t="s">
        <v>961</v>
      </c>
      <c r="G5236" s="17"/>
      <c r="H5236" s="17"/>
      <c r="I5236" s="17"/>
      <c r="J5236" s="17"/>
      <c r="K5236" s="17"/>
      <c r="L5236" s="17"/>
      <c r="M5236" s="17">
        <v>0</v>
      </c>
      <c r="N5236" s="17">
        <v>0</v>
      </c>
    </row>
    <row r="5237" spans="2:14">
      <c r="B5237" s="15" t="s">
        <v>1713</v>
      </c>
      <c r="C5237" s="16">
        <v>40265</v>
      </c>
      <c r="D5237" s="15">
        <v>2010</v>
      </c>
      <c r="E5237" s="15"/>
      <c r="F5237" s="15" t="s">
        <v>962</v>
      </c>
      <c r="G5237" s="17"/>
      <c r="H5237" s="17"/>
      <c r="I5237" s="17"/>
      <c r="J5237" s="17"/>
      <c r="K5237" s="17"/>
      <c r="L5237" s="17"/>
      <c r="M5237" s="17">
        <v>0</v>
      </c>
      <c r="N5237" s="17">
        <v>0</v>
      </c>
    </row>
    <row r="5238" spans="2:14">
      <c r="B5238" s="15" t="s">
        <v>1713</v>
      </c>
      <c r="C5238" s="16">
        <v>40265</v>
      </c>
      <c r="D5238" s="15">
        <v>2010</v>
      </c>
      <c r="E5238" s="15"/>
      <c r="F5238" s="15" t="s">
        <v>963</v>
      </c>
      <c r="G5238" s="17"/>
      <c r="H5238" s="17"/>
      <c r="I5238" s="17"/>
      <c r="J5238" s="17"/>
      <c r="K5238" s="17"/>
      <c r="L5238" s="17"/>
      <c r="M5238" s="17">
        <v>8235.8799999999992</v>
      </c>
      <c r="N5238" s="17">
        <v>8235.8799999999992</v>
      </c>
    </row>
    <row r="5239" spans="2:14">
      <c r="B5239" s="15" t="s">
        <v>1714</v>
      </c>
      <c r="C5239" s="16">
        <v>39594</v>
      </c>
      <c r="D5239" s="15">
        <v>2008</v>
      </c>
      <c r="E5239" s="15"/>
      <c r="F5239" s="15" t="s">
        <v>961</v>
      </c>
      <c r="G5239" s="17"/>
      <c r="H5239" s="17"/>
      <c r="I5239" s="17"/>
      <c r="J5239" s="17"/>
      <c r="K5239" s="17">
        <v>0</v>
      </c>
      <c r="L5239" s="17">
        <v>0</v>
      </c>
      <c r="M5239" s="17">
        <v>1708.49</v>
      </c>
      <c r="N5239" s="17">
        <v>1708.49</v>
      </c>
    </row>
    <row r="5240" spans="2:14">
      <c r="B5240" s="15" t="s">
        <v>1714</v>
      </c>
      <c r="C5240" s="16">
        <v>39594</v>
      </c>
      <c r="D5240" s="15">
        <v>2008</v>
      </c>
      <c r="E5240" s="15"/>
      <c r="F5240" s="15" t="s">
        <v>962</v>
      </c>
      <c r="G5240" s="17"/>
      <c r="H5240" s="17"/>
      <c r="I5240" s="17"/>
      <c r="J5240" s="17"/>
      <c r="K5240" s="17">
        <v>0</v>
      </c>
      <c r="L5240" s="17">
        <v>0</v>
      </c>
      <c r="M5240" s="17">
        <v>0</v>
      </c>
      <c r="N5240" s="17">
        <v>0</v>
      </c>
    </row>
    <row r="5241" spans="2:14">
      <c r="B5241" s="15" t="s">
        <v>1714</v>
      </c>
      <c r="C5241" s="16">
        <v>39594</v>
      </c>
      <c r="D5241" s="15">
        <v>2008</v>
      </c>
      <c r="E5241" s="15"/>
      <c r="F5241" s="15" t="s">
        <v>963</v>
      </c>
      <c r="G5241" s="17"/>
      <c r="H5241" s="17"/>
      <c r="I5241" s="17"/>
      <c r="J5241" s="17"/>
      <c r="K5241" s="17">
        <v>0</v>
      </c>
      <c r="L5241" s="17">
        <v>0</v>
      </c>
      <c r="M5241" s="17">
        <v>1708.49</v>
      </c>
      <c r="N5241" s="17">
        <v>1708.49</v>
      </c>
    </row>
    <row r="5242" spans="2:14">
      <c r="B5242" s="15" t="s">
        <v>1715</v>
      </c>
      <c r="C5242" s="16">
        <v>40120</v>
      </c>
      <c r="D5242" s="15">
        <v>2009</v>
      </c>
      <c r="E5242" s="15"/>
      <c r="F5242" s="15" t="s">
        <v>961</v>
      </c>
      <c r="G5242" s="17"/>
      <c r="H5242" s="17"/>
      <c r="I5242" s="17"/>
      <c r="J5242" s="17"/>
      <c r="K5242" s="17"/>
      <c r="L5242" s="17">
        <v>0</v>
      </c>
      <c r="M5242" s="17">
        <v>4695.54</v>
      </c>
      <c r="N5242" s="17">
        <v>4695.54</v>
      </c>
    </row>
    <row r="5243" spans="2:14">
      <c r="B5243" s="15" t="s">
        <v>1715</v>
      </c>
      <c r="C5243" s="16">
        <v>40120</v>
      </c>
      <c r="D5243" s="15">
        <v>2009</v>
      </c>
      <c r="E5243" s="15"/>
      <c r="F5243" s="15" t="s">
        <v>962</v>
      </c>
      <c r="G5243" s="17"/>
      <c r="H5243" s="17"/>
      <c r="I5243" s="17"/>
      <c r="J5243" s="17"/>
      <c r="K5243" s="17"/>
      <c r="L5243" s="17">
        <v>0</v>
      </c>
      <c r="M5243" s="17">
        <v>0</v>
      </c>
      <c r="N5243" s="17">
        <v>0</v>
      </c>
    </row>
    <row r="5244" spans="2:14">
      <c r="B5244" s="15" t="s">
        <v>1715</v>
      </c>
      <c r="C5244" s="16">
        <v>40120</v>
      </c>
      <c r="D5244" s="15">
        <v>2009</v>
      </c>
      <c r="E5244" s="15"/>
      <c r="F5244" s="15" t="s">
        <v>963</v>
      </c>
      <c r="G5244" s="17"/>
      <c r="H5244" s="17"/>
      <c r="I5244" s="17"/>
      <c r="J5244" s="17"/>
      <c r="K5244" s="17"/>
      <c r="L5244" s="17">
        <v>0</v>
      </c>
      <c r="M5244" s="17">
        <v>4695.54</v>
      </c>
      <c r="N5244" s="17">
        <v>4695.54</v>
      </c>
    </row>
    <row r="5245" spans="2:14">
      <c r="B5245" s="15" t="s">
        <v>1716</v>
      </c>
      <c r="C5245" s="16">
        <v>40112</v>
      </c>
      <c r="D5245" s="15">
        <v>2009</v>
      </c>
      <c r="E5245" s="15"/>
      <c r="F5245" s="15" t="s">
        <v>961</v>
      </c>
      <c r="G5245" s="17"/>
      <c r="H5245" s="17"/>
      <c r="I5245" s="17"/>
      <c r="J5245" s="17"/>
      <c r="K5245" s="17"/>
      <c r="L5245" s="17">
        <v>0</v>
      </c>
      <c r="M5245" s="17">
        <v>762.23</v>
      </c>
      <c r="N5245" s="17">
        <v>762.23</v>
      </c>
    </row>
    <row r="5246" spans="2:14">
      <c r="B5246" s="15" t="s">
        <v>1716</v>
      </c>
      <c r="C5246" s="16">
        <v>40112</v>
      </c>
      <c r="D5246" s="15">
        <v>2009</v>
      </c>
      <c r="E5246" s="15"/>
      <c r="F5246" s="15" t="s">
        <v>962</v>
      </c>
      <c r="G5246" s="17"/>
      <c r="H5246" s="17"/>
      <c r="I5246" s="17"/>
      <c r="J5246" s="17"/>
      <c r="K5246" s="17"/>
      <c r="L5246" s="17">
        <v>0</v>
      </c>
      <c r="M5246" s="17">
        <v>0</v>
      </c>
      <c r="N5246" s="17">
        <v>0</v>
      </c>
    </row>
    <row r="5247" spans="2:14">
      <c r="B5247" s="15" t="s">
        <v>1716</v>
      </c>
      <c r="C5247" s="16">
        <v>40112</v>
      </c>
      <c r="D5247" s="15">
        <v>2009</v>
      </c>
      <c r="E5247" s="15"/>
      <c r="F5247" s="15" t="s">
        <v>963</v>
      </c>
      <c r="G5247" s="17"/>
      <c r="H5247" s="17"/>
      <c r="I5247" s="17"/>
      <c r="J5247" s="17"/>
      <c r="K5247" s="17"/>
      <c r="L5247" s="17">
        <v>0</v>
      </c>
      <c r="M5247" s="17">
        <v>762.23</v>
      </c>
      <c r="N5247" s="17">
        <v>762.23</v>
      </c>
    </row>
    <row r="5248" spans="2:14">
      <c r="B5248" s="15" t="s">
        <v>1717</v>
      </c>
      <c r="C5248" s="16">
        <v>40242</v>
      </c>
      <c r="D5248" s="15">
        <v>2010</v>
      </c>
      <c r="E5248" s="15"/>
      <c r="F5248" s="15" t="s">
        <v>961</v>
      </c>
      <c r="G5248" s="17"/>
      <c r="H5248" s="17"/>
      <c r="I5248" s="17"/>
      <c r="J5248" s="17"/>
      <c r="K5248" s="17"/>
      <c r="L5248" s="17"/>
      <c r="M5248" s="17">
        <v>0</v>
      </c>
      <c r="N5248" s="17">
        <v>0</v>
      </c>
    </row>
    <row r="5249" spans="2:14">
      <c r="B5249" s="15" t="s">
        <v>1717</v>
      </c>
      <c r="C5249" s="16">
        <v>40242</v>
      </c>
      <c r="D5249" s="15">
        <v>2010</v>
      </c>
      <c r="E5249" s="15"/>
      <c r="F5249" s="15" t="s">
        <v>962</v>
      </c>
      <c r="G5249" s="17"/>
      <c r="H5249" s="17"/>
      <c r="I5249" s="17"/>
      <c r="J5249" s="17"/>
      <c r="K5249" s="17"/>
      <c r="L5249" s="17"/>
      <c r="M5249" s="17">
        <v>0</v>
      </c>
      <c r="N5249" s="17">
        <v>0</v>
      </c>
    </row>
    <row r="5250" spans="2:14">
      <c r="B5250" s="15" t="s">
        <v>1717</v>
      </c>
      <c r="C5250" s="16">
        <v>40242</v>
      </c>
      <c r="D5250" s="15">
        <v>2010</v>
      </c>
      <c r="E5250" s="15"/>
      <c r="F5250" s="15" t="s">
        <v>963</v>
      </c>
      <c r="G5250" s="17"/>
      <c r="H5250" s="17"/>
      <c r="I5250" s="17"/>
      <c r="J5250" s="17"/>
      <c r="K5250" s="17"/>
      <c r="L5250" s="17"/>
      <c r="M5250" s="17">
        <v>6124.79</v>
      </c>
      <c r="N5250" s="17">
        <v>9295.27</v>
      </c>
    </row>
    <row r="5251" spans="2:14">
      <c r="B5251" s="15" t="s">
        <v>1718</v>
      </c>
      <c r="C5251" s="16">
        <v>40244</v>
      </c>
      <c r="D5251" s="15">
        <v>2010</v>
      </c>
      <c r="E5251" s="15"/>
      <c r="F5251" s="15" t="s">
        <v>961</v>
      </c>
      <c r="G5251" s="17"/>
      <c r="H5251" s="17"/>
      <c r="I5251" s="17"/>
      <c r="J5251" s="17"/>
      <c r="K5251" s="17"/>
      <c r="L5251" s="17"/>
      <c r="M5251" s="17">
        <v>1138.0999999999999</v>
      </c>
      <c r="N5251" s="17">
        <v>1138.0999999999999</v>
      </c>
    </row>
    <row r="5252" spans="2:14">
      <c r="B5252" s="15" t="s">
        <v>1718</v>
      </c>
      <c r="C5252" s="16">
        <v>40244</v>
      </c>
      <c r="D5252" s="15">
        <v>2010</v>
      </c>
      <c r="E5252" s="15"/>
      <c r="F5252" s="15" t="s">
        <v>962</v>
      </c>
      <c r="G5252" s="17"/>
      <c r="H5252" s="17"/>
      <c r="I5252" s="17"/>
      <c r="J5252" s="17"/>
      <c r="K5252" s="17"/>
      <c r="L5252" s="17"/>
      <c r="M5252" s="17">
        <v>0</v>
      </c>
      <c r="N5252" s="17">
        <v>0</v>
      </c>
    </row>
    <row r="5253" spans="2:14">
      <c r="B5253" s="15" t="s">
        <v>1718</v>
      </c>
      <c r="C5253" s="16">
        <v>40244</v>
      </c>
      <c r="D5253" s="15">
        <v>2010</v>
      </c>
      <c r="E5253" s="15"/>
      <c r="F5253" s="15" t="s">
        <v>963</v>
      </c>
      <c r="G5253" s="17"/>
      <c r="H5253" s="17"/>
      <c r="I5253" s="17"/>
      <c r="J5253" s="17"/>
      <c r="K5253" s="17"/>
      <c r="L5253" s="17"/>
      <c r="M5253" s="17">
        <v>1138.0999999999999</v>
      </c>
      <c r="N5253" s="17">
        <v>1138.0999999999999</v>
      </c>
    </row>
    <row r="5254" spans="2:14">
      <c r="B5254" s="15" t="s">
        <v>1719</v>
      </c>
      <c r="C5254" s="16">
        <v>40263</v>
      </c>
      <c r="D5254" s="15">
        <v>2010</v>
      </c>
      <c r="E5254" s="15"/>
      <c r="F5254" s="15" t="s">
        <v>961</v>
      </c>
      <c r="G5254" s="17"/>
      <c r="H5254" s="17"/>
      <c r="I5254" s="17"/>
      <c r="J5254" s="17"/>
      <c r="K5254" s="17"/>
      <c r="L5254" s="17"/>
      <c r="M5254" s="17">
        <v>1138.0999999999999</v>
      </c>
      <c r="N5254" s="17">
        <v>1138.0999999999999</v>
      </c>
    </row>
    <row r="5255" spans="2:14">
      <c r="B5255" s="15" t="s">
        <v>1719</v>
      </c>
      <c r="C5255" s="16">
        <v>40263</v>
      </c>
      <c r="D5255" s="15">
        <v>2010</v>
      </c>
      <c r="E5255" s="15"/>
      <c r="F5255" s="15" t="s">
        <v>962</v>
      </c>
      <c r="G5255" s="17"/>
      <c r="H5255" s="17"/>
      <c r="I5255" s="17"/>
      <c r="J5255" s="17"/>
      <c r="K5255" s="17"/>
      <c r="L5255" s="17"/>
      <c r="M5255" s="17">
        <v>0</v>
      </c>
      <c r="N5255" s="17">
        <v>0</v>
      </c>
    </row>
    <row r="5256" spans="2:14">
      <c r="B5256" s="15" t="s">
        <v>1719</v>
      </c>
      <c r="C5256" s="16">
        <v>40263</v>
      </c>
      <c r="D5256" s="15">
        <v>2010</v>
      </c>
      <c r="E5256" s="15"/>
      <c r="F5256" s="15" t="s">
        <v>963</v>
      </c>
      <c r="G5256" s="17"/>
      <c r="H5256" s="17"/>
      <c r="I5256" s="17"/>
      <c r="J5256" s="17"/>
      <c r="K5256" s="17"/>
      <c r="L5256" s="17"/>
      <c r="M5256" s="17">
        <v>1138.0999999999999</v>
      </c>
      <c r="N5256" s="17">
        <v>1138.0999999999999</v>
      </c>
    </row>
    <row r="5257" spans="2:14">
      <c r="B5257" s="15" t="s">
        <v>1720</v>
      </c>
      <c r="C5257" s="16">
        <v>40275</v>
      </c>
      <c r="D5257" s="15">
        <v>2010</v>
      </c>
      <c r="E5257" s="15"/>
      <c r="F5257" s="15" t="s">
        <v>961</v>
      </c>
      <c r="G5257" s="17"/>
      <c r="H5257" s="17"/>
      <c r="I5257" s="17"/>
      <c r="J5257" s="17"/>
      <c r="K5257" s="17"/>
      <c r="L5257" s="17"/>
      <c r="M5257" s="17">
        <v>0</v>
      </c>
      <c r="N5257" s="17">
        <v>0</v>
      </c>
    </row>
    <row r="5258" spans="2:14">
      <c r="B5258" s="15" t="s">
        <v>1720</v>
      </c>
      <c r="C5258" s="16">
        <v>40275</v>
      </c>
      <c r="D5258" s="15">
        <v>2010</v>
      </c>
      <c r="E5258" s="15"/>
      <c r="F5258" s="15" t="s">
        <v>962</v>
      </c>
      <c r="G5258" s="17"/>
      <c r="H5258" s="17"/>
      <c r="I5258" s="17"/>
      <c r="J5258" s="17"/>
      <c r="K5258" s="17"/>
      <c r="L5258" s="17"/>
      <c r="M5258" s="17">
        <v>0</v>
      </c>
      <c r="N5258" s="17">
        <v>0</v>
      </c>
    </row>
    <row r="5259" spans="2:14">
      <c r="B5259" s="15" t="s">
        <v>1720</v>
      </c>
      <c r="C5259" s="16">
        <v>40275</v>
      </c>
      <c r="D5259" s="15">
        <v>2010</v>
      </c>
      <c r="E5259" s="15"/>
      <c r="F5259" s="15" t="s">
        <v>963</v>
      </c>
      <c r="G5259" s="17"/>
      <c r="H5259" s="17"/>
      <c r="I5259" s="17"/>
      <c r="J5259" s="17"/>
      <c r="K5259" s="17"/>
      <c r="L5259" s="17"/>
      <c r="M5259" s="17">
        <v>6837.56</v>
      </c>
      <c r="N5259" s="17">
        <v>6837.56</v>
      </c>
    </row>
    <row r="5260" spans="2:14">
      <c r="B5260" s="15" t="s">
        <v>1721</v>
      </c>
      <c r="C5260" s="16">
        <v>40276</v>
      </c>
      <c r="D5260" s="15">
        <v>2010</v>
      </c>
      <c r="E5260" s="15"/>
      <c r="F5260" s="15" t="s">
        <v>961</v>
      </c>
      <c r="G5260" s="17"/>
      <c r="H5260" s="17"/>
      <c r="I5260" s="17"/>
      <c r="J5260" s="17"/>
      <c r="K5260" s="17"/>
      <c r="L5260" s="17"/>
      <c r="M5260" s="17">
        <v>0</v>
      </c>
      <c r="N5260" s="17">
        <v>0</v>
      </c>
    </row>
    <row r="5261" spans="2:14">
      <c r="B5261" s="15" t="s">
        <v>1721</v>
      </c>
      <c r="C5261" s="16">
        <v>40276</v>
      </c>
      <c r="D5261" s="15">
        <v>2010</v>
      </c>
      <c r="E5261" s="15"/>
      <c r="F5261" s="15" t="s">
        <v>962</v>
      </c>
      <c r="G5261" s="17"/>
      <c r="H5261" s="17"/>
      <c r="I5261" s="17"/>
      <c r="J5261" s="17"/>
      <c r="K5261" s="17"/>
      <c r="L5261" s="17"/>
      <c r="M5261" s="17">
        <v>0</v>
      </c>
      <c r="N5261" s="17">
        <v>0</v>
      </c>
    </row>
    <row r="5262" spans="2:14">
      <c r="B5262" s="15" t="s">
        <v>1721</v>
      </c>
      <c r="C5262" s="16">
        <v>40276</v>
      </c>
      <c r="D5262" s="15">
        <v>2010</v>
      </c>
      <c r="E5262" s="15"/>
      <c r="F5262" s="15" t="s">
        <v>963</v>
      </c>
      <c r="G5262" s="17"/>
      <c r="H5262" s="17"/>
      <c r="I5262" s="17"/>
      <c r="J5262" s="17"/>
      <c r="K5262" s="17"/>
      <c r="L5262" s="17"/>
      <c r="M5262" s="17">
        <v>102302.1</v>
      </c>
      <c r="N5262" s="17">
        <v>104654.47</v>
      </c>
    </row>
    <row r="5263" spans="2:14">
      <c r="B5263" s="15" t="s">
        <v>1722</v>
      </c>
      <c r="C5263" s="16">
        <v>40207</v>
      </c>
      <c r="D5263" s="15">
        <v>2010</v>
      </c>
      <c r="E5263" s="15"/>
      <c r="F5263" s="15" t="s">
        <v>961</v>
      </c>
      <c r="G5263" s="17"/>
      <c r="H5263" s="17"/>
      <c r="I5263" s="17"/>
      <c r="J5263" s="17"/>
      <c r="K5263" s="17"/>
      <c r="L5263" s="17"/>
      <c r="M5263" s="17">
        <v>1094.3</v>
      </c>
      <c r="N5263" s="17">
        <v>1094.3</v>
      </c>
    </row>
    <row r="5264" spans="2:14">
      <c r="B5264" s="15" t="s">
        <v>1722</v>
      </c>
      <c r="C5264" s="16">
        <v>40207</v>
      </c>
      <c r="D5264" s="15">
        <v>2010</v>
      </c>
      <c r="E5264" s="15"/>
      <c r="F5264" s="15" t="s">
        <v>962</v>
      </c>
      <c r="G5264" s="17"/>
      <c r="H5264" s="17"/>
      <c r="I5264" s="17"/>
      <c r="J5264" s="17"/>
      <c r="K5264" s="17"/>
      <c r="L5264" s="17"/>
      <c r="M5264" s="17">
        <v>0</v>
      </c>
      <c r="N5264" s="17">
        <v>0</v>
      </c>
    </row>
    <row r="5265" spans="2:14">
      <c r="B5265" s="15" t="s">
        <v>1722</v>
      </c>
      <c r="C5265" s="16">
        <v>40207</v>
      </c>
      <c r="D5265" s="15">
        <v>2010</v>
      </c>
      <c r="E5265" s="15"/>
      <c r="F5265" s="15" t="s">
        <v>963</v>
      </c>
      <c r="G5265" s="17"/>
      <c r="H5265" s="17"/>
      <c r="I5265" s="17"/>
      <c r="J5265" s="17"/>
      <c r="K5265" s="17"/>
      <c r="L5265" s="17"/>
      <c r="M5265" s="17">
        <v>1094.3</v>
      </c>
      <c r="N5265" s="17">
        <v>1094.3</v>
      </c>
    </row>
    <row r="5266" spans="2:14">
      <c r="B5266" s="15" t="s">
        <v>1723</v>
      </c>
      <c r="C5266" s="16">
        <v>40235</v>
      </c>
      <c r="D5266" s="15">
        <v>2010</v>
      </c>
      <c r="E5266" s="15"/>
      <c r="F5266" s="15" t="s">
        <v>961</v>
      </c>
      <c r="G5266" s="17"/>
      <c r="H5266" s="17"/>
      <c r="I5266" s="17"/>
      <c r="J5266" s="17"/>
      <c r="K5266" s="17"/>
      <c r="L5266" s="17"/>
      <c r="M5266" s="17">
        <v>1138.0999999999999</v>
      </c>
      <c r="N5266" s="17">
        <v>1138.0999999999999</v>
      </c>
    </row>
    <row r="5267" spans="2:14">
      <c r="B5267" s="15" t="s">
        <v>1723</v>
      </c>
      <c r="C5267" s="16">
        <v>40235</v>
      </c>
      <c r="D5267" s="15">
        <v>2010</v>
      </c>
      <c r="E5267" s="15"/>
      <c r="F5267" s="15" t="s">
        <v>962</v>
      </c>
      <c r="G5267" s="17"/>
      <c r="H5267" s="17"/>
      <c r="I5267" s="17"/>
      <c r="J5267" s="17"/>
      <c r="K5267" s="17"/>
      <c r="L5267" s="17"/>
      <c r="M5267" s="17">
        <v>0</v>
      </c>
      <c r="N5267" s="17">
        <v>0</v>
      </c>
    </row>
    <row r="5268" spans="2:14">
      <c r="B5268" s="15" t="s">
        <v>1723</v>
      </c>
      <c r="C5268" s="16">
        <v>40235</v>
      </c>
      <c r="D5268" s="15">
        <v>2010</v>
      </c>
      <c r="E5268" s="15"/>
      <c r="F5268" s="15" t="s">
        <v>963</v>
      </c>
      <c r="G5268" s="17"/>
      <c r="H5268" s="17"/>
      <c r="I5268" s="17"/>
      <c r="J5268" s="17"/>
      <c r="K5268" s="17"/>
      <c r="L5268" s="17"/>
      <c r="M5268" s="17">
        <v>1138.0999999999999</v>
      </c>
      <c r="N5268" s="17">
        <v>1138.0999999999999</v>
      </c>
    </row>
    <row r="5269" spans="2:14">
      <c r="B5269" s="15" t="s">
        <v>1724</v>
      </c>
      <c r="C5269" s="16">
        <v>40281</v>
      </c>
      <c r="D5269" s="15">
        <v>2010</v>
      </c>
      <c r="E5269" s="15"/>
      <c r="F5269" s="15" t="s">
        <v>961</v>
      </c>
      <c r="G5269" s="17"/>
      <c r="H5269" s="17"/>
      <c r="I5269" s="17"/>
      <c r="J5269" s="17"/>
      <c r="K5269" s="17"/>
      <c r="L5269" s="17"/>
      <c r="M5269" s="17">
        <v>0</v>
      </c>
      <c r="N5269" s="17">
        <v>0</v>
      </c>
    </row>
    <row r="5270" spans="2:14">
      <c r="B5270" s="15" t="s">
        <v>1724</v>
      </c>
      <c r="C5270" s="16">
        <v>40281</v>
      </c>
      <c r="D5270" s="15">
        <v>2010</v>
      </c>
      <c r="E5270" s="15"/>
      <c r="F5270" s="15" t="s">
        <v>962</v>
      </c>
      <c r="G5270" s="17"/>
      <c r="H5270" s="17"/>
      <c r="I5270" s="17"/>
      <c r="J5270" s="17"/>
      <c r="K5270" s="17"/>
      <c r="L5270" s="17"/>
      <c r="M5270" s="17">
        <v>0</v>
      </c>
      <c r="N5270" s="17">
        <v>0</v>
      </c>
    </row>
    <row r="5271" spans="2:14">
      <c r="B5271" s="15" t="s">
        <v>1724</v>
      </c>
      <c r="C5271" s="16">
        <v>40281</v>
      </c>
      <c r="D5271" s="15">
        <v>2010</v>
      </c>
      <c r="E5271" s="15"/>
      <c r="F5271" s="15" t="s">
        <v>963</v>
      </c>
      <c r="G5271" s="17"/>
      <c r="H5271" s="17"/>
      <c r="I5271" s="17"/>
      <c r="J5271" s="17"/>
      <c r="K5271" s="17"/>
      <c r="L5271" s="17"/>
      <c r="M5271" s="17">
        <v>19953.740000000002</v>
      </c>
      <c r="N5271" s="17">
        <v>19953.740000000002</v>
      </c>
    </row>
    <row r="5272" spans="2:14">
      <c r="B5272" s="15" t="s">
        <v>1725</v>
      </c>
      <c r="C5272" s="16">
        <v>40272</v>
      </c>
      <c r="D5272" s="15">
        <v>2010</v>
      </c>
      <c r="E5272" s="15"/>
      <c r="F5272" s="15" t="s">
        <v>961</v>
      </c>
      <c r="G5272" s="17"/>
      <c r="H5272" s="17"/>
      <c r="I5272" s="17"/>
      <c r="J5272" s="17"/>
      <c r="K5272" s="17"/>
      <c r="L5272" s="17"/>
      <c r="M5272" s="17">
        <v>228.85</v>
      </c>
      <c r="N5272" s="17">
        <v>228.85</v>
      </c>
    </row>
    <row r="5273" spans="2:14">
      <c r="B5273" s="15" t="s">
        <v>1725</v>
      </c>
      <c r="C5273" s="16">
        <v>40272</v>
      </c>
      <c r="D5273" s="15">
        <v>2010</v>
      </c>
      <c r="E5273" s="15"/>
      <c r="F5273" s="15" t="s">
        <v>962</v>
      </c>
      <c r="G5273" s="17"/>
      <c r="H5273" s="17"/>
      <c r="I5273" s="17"/>
      <c r="J5273" s="17"/>
      <c r="K5273" s="17"/>
      <c r="L5273" s="17"/>
      <c r="M5273" s="17">
        <v>0</v>
      </c>
      <c r="N5273" s="17">
        <v>0</v>
      </c>
    </row>
    <row r="5274" spans="2:14">
      <c r="B5274" s="15" t="s">
        <v>1725</v>
      </c>
      <c r="C5274" s="16">
        <v>40272</v>
      </c>
      <c r="D5274" s="15">
        <v>2010</v>
      </c>
      <c r="E5274" s="15"/>
      <c r="F5274" s="15" t="s">
        <v>963</v>
      </c>
      <c r="G5274" s="17"/>
      <c r="H5274" s="17"/>
      <c r="I5274" s="17"/>
      <c r="J5274" s="17"/>
      <c r="K5274" s="17"/>
      <c r="L5274" s="17"/>
      <c r="M5274" s="17">
        <v>228.85</v>
      </c>
      <c r="N5274" s="17">
        <v>228.85</v>
      </c>
    </row>
    <row r="5275" spans="2:14">
      <c r="B5275" s="15" t="s">
        <v>1726</v>
      </c>
      <c r="C5275" s="16">
        <v>40289</v>
      </c>
      <c r="D5275" s="15">
        <v>2010</v>
      </c>
      <c r="E5275" s="15"/>
      <c r="F5275" s="15" t="s">
        <v>961</v>
      </c>
      <c r="G5275" s="17"/>
      <c r="H5275" s="17"/>
      <c r="I5275" s="17"/>
      <c r="J5275" s="17"/>
      <c r="K5275" s="17"/>
      <c r="L5275" s="17"/>
      <c r="M5275" s="17">
        <v>0</v>
      </c>
      <c r="N5275" s="17">
        <v>0</v>
      </c>
    </row>
    <row r="5276" spans="2:14">
      <c r="B5276" s="15" t="s">
        <v>1726</v>
      </c>
      <c r="C5276" s="16">
        <v>40289</v>
      </c>
      <c r="D5276" s="15">
        <v>2010</v>
      </c>
      <c r="E5276" s="15"/>
      <c r="F5276" s="15" t="s">
        <v>962</v>
      </c>
      <c r="G5276" s="17"/>
      <c r="H5276" s="17"/>
      <c r="I5276" s="17"/>
      <c r="J5276" s="17"/>
      <c r="K5276" s="17"/>
      <c r="L5276" s="17"/>
      <c r="M5276" s="17">
        <v>0</v>
      </c>
      <c r="N5276" s="17">
        <v>0</v>
      </c>
    </row>
    <row r="5277" spans="2:14">
      <c r="B5277" s="15" t="s">
        <v>1726</v>
      </c>
      <c r="C5277" s="16">
        <v>40289</v>
      </c>
      <c r="D5277" s="15">
        <v>2010</v>
      </c>
      <c r="E5277" s="15"/>
      <c r="F5277" s="15" t="s">
        <v>963</v>
      </c>
      <c r="G5277" s="17"/>
      <c r="H5277" s="17"/>
      <c r="I5277" s="17"/>
      <c r="J5277" s="17"/>
      <c r="K5277" s="17"/>
      <c r="L5277" s="17"/>
      <c r="M5277" s="17">
        <v>19124.7</v>
      </c>
      <c r="N5277" s="17">
        <v>19124.7</v>
      </c>
    </row>
    <row r="5278" spans="2:14">
      <c r="B5278" s="15" t="s">
        <v>1727</v>
      </c>
      <c r="C5278" s="16">
        <v>40272</v>
      </c>
      <c r="D5278" s="15">
        <v>2010</v>
      </c>
      <c r="E5278" s="15"/>
      <c r="F5278" s="15" t="s">
        <v>961</v>
      </c>
      <c r="G5278" s="17"/>
      <c r="H5278" s="17"/>
      <c r="I5278" s="17"/>
      <c r="J5278" s="17"/>
      <c r="K5278" s="17"/>
      <c r="L5278" s="17"/>
      <c r="M5278" s="17">
        <v>0</v>
      </c>
      <c r="N5278" s="17">
        <v>0</v>
      </c>
    </row>
    <row r="5279" spans="2:14">
      <c r="B5279" s="15" t="s">
        <v>1727</v>
      </c>
      <c r="C5279" s="16">
        <v>40272</v>
      </c>
      <c r="D5279" s="15">
        <v>2010</v>
      </c>
      <c r="E5279" s="15"/>
      <c r="F5279" s="15" t="s">
        <v>962</v>
      </c>
      <c r="G5279" s="17"/>
      <c r="H5279" s="17"/>
      <c r="I5279" s="17"/>
      <c r="J5279" s="17"/>
      <c r="K5279" s="17"/>
      <c r="L5279" s="17"/>
      <c r="M5279" s="17">
        <v>0</v>
      </c>
      <c r="N5279" s="17">
        <v>0</v>
      </c>
    </row>
    <row r="5280" spans="2:14">
      <c r="B5280" s="15" t="s">
        <v>1727</v>
      </c>
      <c r="C5280" s="16">
        <v>40272</v>
      </c>
      <c r="D5280" s="15">
        <v>2010</v>
      </c>
      <c r="E5280" s="15"/>
      <c r="F5280" s="15" t="s">
        <v>963</v>
      </c>
      <c r="G5280" s="17"/>
      <c r="H5280" s="17"/>
      <c r="I5280" s="17"/>
      <c r="J5280" s="17"/>
      <c r="K5280" s="17"/>
      <c r="L5280" s="17"/>
      <c r="M5280" s="17">
        <v>0</v>
      </c>
      <c r="N5280" s="17">
        <v>0</v>
      </c>
    </row>
    <row r="5281" spans="2:14">
      <c r="B5281" s="15" t="s">
        <v>1728</v>
      </c>
      <c r="C5281" s="16">
        <v>40281</v>
      </c>
      <c r="D5281" s="15">
        <v>2010</v>
      </c>
      <c r="E5281" s="15"/>
      <c r="F5281" s="15" t="s">
        <v>961</v>
      </c>
      <c r="G5281" s="17"/>
      <c r="H5281" s="17"/>
      <c r="I5281" s="17"/>
      <c r="J5281" s="17"/>
      <c r="K5281" s="17"/>
      <c r="L5281" s="17"/>
      <c r="M5281" s="17">
        <v>0</v>
      </c>
      <c r="N5281" s="17">
        <v>1616.39</v>
      </c>
    </row>
    <row r="5282" spans="2:14">
      <c r="B5282" s="15" t="s">
        <v>1728</v>
      </c>
      <c r="C5282" s="16">
        <v>40281</v>
      </c>
      <c r="D5282" s="15">
        <v>2010</v>
      </c>
      <c r="E5282" s="15"/>
      <c r="F5282" s="15" t="s">
        <v>962</v>
      </c>
      <c r="G5282" s="17"/>
      <c r="H5282" s="17"/>
      <c r="I5282" s="17"/>
      <c r="J5282" s="17"/>
      <c r="K5282" s="17"/>
      <c r="L5282" s="17"/>
      <c r="M5282" s="17">
        <v>0</v>
      </c>
      <c r="N5282" s="17">
        <v>0</v>
      </c>
    </row>
    <row r="5283" spans="2:14">
      <c r="B5283" s="15" t="s">
        <v>1728</v>
      </c>
      <c r="C5283" s="16">
        <v>40281</v>
      </c>
      <c r="D5283" s="15">
        <v>2010</v>
      </c>
      <c r="E5283" s="15"/>
      <c r="F5283" s="15" t="s">
        <v>963</v>
      </c>
      <c r="G5283" s="17"/>
      <c r="H5283" s="17"/>
      <c r="I5283" s="17"/>
      <c r="J5283" s="17"/>
      <c r="K5283" s="17"/>
      <c r="L5283" s="17"/>
      <c r="M5283" s="17">
        <v>12245.14</v>
      </c>
      <c r="N5283" s="17">
        <v>13861.529999999999</v>
      </c>
    </row>
    <row r="5284" spans="2:14">
      <c r="B5284" s="15" t="s">
        <v>1729</v>
      </c>
      <c r="C5284" s="16">
        <v>40293</v>
      </c>
      <c r="D5284" s="15">
        <v>2010</v>
      </c>
      <c r="E5284" s="15"/>
      <c r="F5284" s="15" t="s">
        <v>961</v>
      </c>
      <c r="G5284" s="17"/>
      <c r="H5284" s="17"/>
      <c r="I5284" s="17"/>
      <c r="J5284" s="17"/>
      <c r="K5284" s="17"/>
      <c r="L5284" s="17"/>
      <c r="M5284" s="17">
        <v>0</v>
      </c>
      <c r="N5284" s="17">
        <v>0</v>
      </c>
    </row>
    <row r="5285" spans="2:14">
      <c r="B5285" s="15" t="s">
        <v>1729</v>
      </c>
      <c r="C5285" s="16">
        <v>40293</v>
      </c>
      <c r="D5285" s="15">
        <v>2010</v>
      </c>
      <c r="E5285" s="15"/>
      <c r="F5285" s="15" t="s">
        <v>962</v>
      </c>
      <c r="G5285" s="17"/>
      <c r="H5285" s="17"/>
      <c r="I5285" s="17"/>
      <c r="J5285" s="17"/>
      <c r="K5285" s="17"/>
      <c r="L5285" s="17"/>
      <c r="M5285" s="17">
        <v>0</v>
      </c>
      <c r="N5285" s="17">
        <v>0</v>
      </c>
    </row>
    <row r="5286" spans="2:14">
      <c r="B5286" s="15" t="s">
        <v>1729</v>
      </c>
      <c r="C5286" s="16">
        <v>40293</v>
      </c>
      <c r="D5286" s="15">
        <v>2010</v>
      </c>
      <c r="E5286" s="15"/>
      <c r="F5286" s="15" t="s">
        <v>963</v>
      </c>
      <c r="G5286" s="17"/>
      <c r="H5286" s="17"/>
      <c r="I5286" s="17"/>
      <c r="J5286" s="17"/>
      <c r="K5286" s="17"/>
      <c r="L5286" s="17"/>
      <c r="M5286" s="17">
        <v>18827.23</v>
      </c>
      <c r="N5286" s="17">
        <v>18827.23</v>
      </c>
    </row>
    <row r="5287" spans="2:14">
      <c r="B5287" s="15" t="s">
        <v>1730</v>
      </c>
      <c r="C5287" s="16">
        <v>40182</v>
      </c>
      <c r="D5287" s="15">
        <v>2010</v>
      </c>
      <c r="E5287" s="15"/>
      <c r="F5287" s="15" t="s">
        <v>961</v>
      </c>
      <c r="G5287" s="17"/>
      <c r="H5287" s="17"/>
      <c r="I5287" s="17"/>
      <c r="J5287" s="17"/>
      <c r="K5287" s="17"/>
      <c r="L5287" s="17"/>
      <c r="M5287" s="17">
        <v>0</v>
      </c>
      <c r="N5287" s="17">
        <v>0</v>
      </c>
    </row>
    <row r="5288" spans="2:14">
      <c r="B5288" s="15" t="s">
        <v>1730</v>
      </c>
      <c r="C5288" s="16">
        <v>40182</v>
      </c>
      <c r="D5288" s="15">
        <v>2010</v>
      </c>
      <c r="E5288" s="15"/>
      <c r="F5288" s="15" t="s">
        <v>962</v>
      </c>
      <c r="G5288" s="17"/>
      <c r="H5288" s="17"/>
      <c r="I5288" s="17"/>
      <c r="J5288" s="17"/>
      <c r="K5288" s="17"/>
      <c r="L5288" s="17"/>
      <c r="M5288" s="17">
        <v>0</v>
      </c>
      <c r="N5288" s="17">
        <v>0</v>
      </c>
    </row>
    <row r="5289" spans="2:14">
      <c r="B5289" s="15" t="s">
        <v>1730</v>
      </c>
      <c r="C5289" s="16">
        <v>40182</v>
      </c>
      <c r="D5289" s="15">
        <v>2010</v>
      </c>
      <c r="E5289" s="15"/>
      <c r="F5289" s="15" t="s">
        <v>963</v>
      </c>
      <c r="G5289" s="17"/>
      <c r="H5289" s="17"/>
      <c r="I5289" s="17"/>
      <c r="J5289" s="17"/>
      <c r="K5289" s="17"/>
      <c r="L5289" s="17"/>
      <c r="M5289" s="17">
        <v>0</v>
      </c>
      <c r="N5289" s="17">
        <v>19283.14</v>
      </c>
    </row>
    <row r="5290" spans="2:14">
      <c r="B5290" s="15" t="s">
        <v>1731</v>
      </c>
      <c r="C5290" s="16">
        <v>40293</v>
      </c>
      <c r="D5290" s="15">
        <v>2010</v>
      </c>
      <c r="E5290" s="15"/>
      <c r="F5290" s="15" t="s">
        <v>961</v>
      </c>
      <c r="G5290" s="17"/>
      <c r="H5290" s="17"/>
      <c r="I5290" s="17"/>
      <c r="J5290" s="17"/>
      <c r="K5290" s="17"/>
      <c r="L5290" s="17"/>
      <c r="M5290" s="17">
        <v>0</v>
      </c>
      <c r="N5290" s="17">
        <v>0</v>
      </c>
    </row>
    <row r="5291" spans="2:14">
      <c r="B5291" s="15" t="s">
        <v>1731</v>
      </c>
      <c r="C5291" s="16">
        <v>40293</v>
      </c>
      <c r="D5291" s="15">
        <v>2010</v>
      </c>
      <c r="E5291" s="15"/>
      <c r="F5291" s="15" t="s">
        <v>962</v>
      </c>
      <c r="G5291" s="17"/>
      <c r="H5291" s="17"/>
      <c r="I5291" s="17"/>
      <c r="J5291" s="17"/>
      <c r="K5291" s="17"/>
      <c r="L5291" s="17"/>
      <c r="M5291" s="17">
        <v>0</v>
      </c>
      <c r="N5291" s="17">
        <v>0</v>
      </c>
    </row>
    <row r="5292" spans="2:14">
      <c r="B5292" s="15" t="s">
        <v>1731</v>
      </c>
      <c r="C5292" s="16">
        <v>40293</v>
      </c>
      <c r="D5292" s="15">
        <v>2010</v>
      </c>
      <c r="E5292" s="15"/>
      <c r="F5292" s="15" t="s">
        <v>963</v>
      </c>
      <c r="G5292" s="17"/>
      <c r="H5292" s="17"/>
      <c r="I5292" s="17"/>
      <c r="J5292" s="17"/>
      <c r="K5292" s="17"/>
      <c r="L5292" s="17"/>
      <c r="M5292" s="17">
        <v>18864.259999999998</v>
      </c>
      <c r="N5292" s="17">
        <v>18864.259999999998</v>
      </c>
    </row>
    <row r="5293" spans="2:14">
      <c r="B5293" s="15" t="s">
        <v>1732</v>
      </c>
      <c r="C5293" s="16">
        <v>40278</v>
      </c>
      <c r="D5293" s="15">
        <v>2010</v>
      </c>
      <c r="E5293" s="15"/>
      <c r="F5293" s="15" t="s">
        <v>961</v>
      </c>
      <c r="G5293" s="17"/>
      <c r="H5293" s="17"/>
      <c r="I5293" s="17"/>
      <c r="J5293" s="17"/>
      <c r="K5293" s="17"/>
      <c r="L5293" s="17"/>
      <c r="M5293" s="17">
        <v>1750.75</v>
      </c>
      <c r="N5293" s="17">
        <v>1750.75</v>
      </c>
    </row>
    <row r="5294" spans="2:14">
      <c r="B5294" s="15" t="s">
        <v>1732</v>
      </c>
      <c r="C5294" s="16">
        <v>40278</v>
      </c>
      <c r="D5294" s="15">
        <v>2010</v>
      </c>
      <c r="E5294" s="15"/>
      <c r="F5294" s="15" t="s">
        <v>962</v>
      </c>
      <c r="G5294" s="17"/>
      <c r="H5294" s="17"/>
      <c r="I5294" s="17"/>
      <c r="J5294" s="17"/>
      <c r="K5294" s="17"/>
      <c r="L5294" s="17"/>
      <c r="M5294" s="17">
        <v>0</v>
      </c>
      <c r="N5294" s="17">
        <v>0</v>
      </c>
    </row>
    <row r="5295" spans="2:14">
      <c r="B5295" s="15" t="s">
        <v>1732</v>
      </c>
      <c r="C5295" s="16">
        <v>40278</v>
      </c>
      <c r="D5295" s="15">
        <v>2010</v>
      </c>
      <c r="E5295" s="15"/>
      <c r="F5295" s="15" t="s">
        <v>963</v>
      </c>
      <c r="G5295" s="17"/>
      <c r="H5295" s="17"/>
      <c r="I5295" s="17"/>
      <c r="J5295" s="17"/>
      <c r="K5295" s="17"/>
      <c r="L5295" s="17"/>
      <c r="M5295" s="17">
        <v>1750.75</v>
      </c>
      <c r="N5295" s="17">
        <v>1750.75</v>
      </c>
    </row>
    <row r="5296" spans="2:14">
      <c r="B5296" s="15" t="s">
        <v>1733</v>
      </c>
      <c r="C5296" s="16">
        <v>40269</v>
      </c>
      <c r="D5296" s="15">
        <v>2010</v>
      </c>
      <c r="E5296" s="15"/>
      <c r="F5296" s="15" t="s">
        <v>961</v>
      </c>
      <c r="G5296" s="17"/>
      <c r="H5296" s="17"/>
      <c r="I5296" s="17"/>
      <c r="J5296" s="17"/>
      <c r="K5296" s="17"/>
      <c r="L5296" s="17"/>
      <c r="M5296" s="17">
        <v>426.44</v>
      </c>
      <c r="N5296" s="17">
        <v>426.44</v>
      </c>
    </row>
    <row r="5297" spans="2:14">
      <c r="B5297" s="15" t="s">
        <v>1733</v>
      </c>
      <c r="C5297" s="16">
        <v>40269</v>
      </c>
      <c r="D5297" s="15">
        <v>2010</v>
      </c>
      <c r="E5297" s="15"/>
      <c r="F5297" s="15" t="s">
        <v>962</v>
      </c>
      <c r="G5297" s="17"/>
      <c r="H5297" s="17"/>
      <c r="I5297" s="17"/>
      <c r="J5297" s="17"/>
      <c r="K5297" s="17"/>
      <c r="L5297" s="17"/>
      <c r="M5297" s="17">
        <v>0</v>
      </c>
      <c r="N5297" s="17">
        <v>0</v>
      </c>
    </row>
    <row r="5298" spans="2:14">
      <c r="B5298" s="15" t="s">
        <v>1733</v>
      </c>
      <c r="C5298" s="16">
        <v>40269</v>
      </c>
      <c r="D5298" s="15">
        <v>2010</v>
      </c>
      <c r="E5298" s="15"/>
      <c r="F5298" s="15" t="s">
        <v>963</v>
      </c>
      <c r="G5298" s="17"/>
      <c r="H5298" s="17"/>
      <c r="I5298" s="17"/>
      <c r="J5298" s="17"/>
      <c r="K5298" s="17"/>
      <c r="L5298" s="17"/>
      <c r="M5298" s="17">
        <v>426.44</v>
      </c>
      <c r="N5298" s="17">
        <v>426.44</v>
      </c>
    </row>
    <row r="5299" spans="2:14">
      <c r="B5299" s="15" t="s">
        <v>1734</v>
      </c>
      <c r="C5299" s="16">
        <v>40294</v>
      </c>
      <c r="D5299" s="15">
        <v>2010</v>
      </c>
      <c r="E5299" s="15"/>
      <c r="F5299" s="15" t="s">
        <v>961</v>
      </c>
      <c r="G5299" s="17"/>
      <c r="H5299" s="17"/>
      <c r="I5299" s="17"/>
      <c r="J5299" s="17"/>
      <c r="K5299" s="17"/>
      <c r="L5299" s="17"/>
      <c r="M5299" s="17">
        <v>311.45999999999998</v>
      </c>
      <c r="N5299" s="17">
        <v>311.45999999999998</v>
      </c>
    </row>
    <row r="5300" spans="2:14">
      <c r="B5300" s="15" t="s">
        <v>1734</v>
      </c>
      <c r="C5300" s="16">
        <v>40294</v>
      </c>
      <c r="D5300" s="15">
        <v>2010</v>
      </c>
      <c r="E5300" s="15"/>
      <c r="F5300" s="15" t="s">
        <v>962</v>
      </c>
      <c r="G5300" s="17"/>
      <c r="H5300" s="17"/>
      <c r="I5300" s="17"/>
      <c r="J5300" s="17"/>
      <c r="K5300" s="17"/>
      <c r="L5300" s="17"/>
      <c r="M5300" s="17">
        <v>0</v>
      </c>
      <c r="N5300" s="17">
        <v>0</v>
      </c>
    </row>
    <row r="5301" spans="2:14">
      <c r="B5301" s="15" t="s">
        <v>1734</v>
      </c>
      <c r="C5301" s="16">
        <v>40294</v>
      </c>
      <c r="D5301" s="15">
        <v>2010</v>
      </c>
      <c r="E5301" s="15"/>
      <c r="F5301" s="15" t="s">
        <v>963</v>
      </c>
      <c r="G5301" s="17"/>
      <c r="H5301" s="17"/>
      <c r="I5301" s="17"/>
      <c r="J5301" s="17"/>
      <c r="K5301" s="17"/>
      <c r="L5301" s="17"/>
      <c r="M5301" s="17">
        <v>311.45999999999998</v>
      </c>
      <c r="N5301" s="17">
        <v>311.45999999999998</v>
      </c>
    </row>
    <row r="5302" spans="2:14">
      <c r="B5302" s="15" t="s">
        <v>1735</v>
      </c>
      <c r="C5302" s="16">
        <v>40295</v>
      </c>
      <c r="D5302" s="15">
        <v>2010</v>
      </c>
      <c r="E5302" s="15"/>
      <c r="F5302" s="15" t="s">
        <v>961</v>
      </c>
      <c r="G5302" s="17"/>
      <c r="H5302" s="17"/>
      <c r="I5302" s="17"/>
      <c r="J5302" s="17"/>
      <c r="K5302" s="17"/>
      <c r="L5302" s="17"/>
      <c r="M5302" s="17">
        <v>0</v>
      </c>
      <c r="N5302" s="17">
        <v>0</v>
      </c>
    </row>
    <row r="5303" spans="2:14">
      <c r="B5303" s="15" t="s">
        <v>1735</v>
      </c>
      <c r="C5303" s="16">
        <v>40295</v>
      </c>
      <c r="D5303" s="15">
        <v>2010</v>
      </c>
      <c r="E5303" s="15"/>
      <c r="F5303" s="15" t="s">
        <v>962</v>
      </c>
      <c r="G5303" s="17"/>
      <c r="H5303" s="17"/>
      <c r="I5303" s="17"/>
      <c r="J5303" s="17"/>
      <c r="K5303" s="17"/>
      <c r="L5303" s="17"/>
      <c r="M5303" s="17">
        <v>2024925</v>
      </c>
      <c r="N5303" s="17">
        <v>2024925</v>
      </c>
    </row>
    <row r="5304" spans="2:14">
      <c r="B5304" s="15" t="s">
        <v>1735</v>
      </c>
      <c r="C5304" s="16">
        <v>40295</v>
      </c>
      <c r="D5304" s="15">
        <v>2010</v>
      </c>
      <c r="E5304" s="15"/>
      <c r="F5304" s="15" t="s">
        <v>963</v>
      </c>
      <c r="G5304" s="17"/>
      <c r="H5304" s="17"/>
      <c r="I5304" s="17"/>
      <c r="J5304" s="17"/>
      <c r="K5304" s="17"/>
      <c r="L5304" s="17"/>
      <c r="M5304" s="17">
        <v>2067471.93</v>
      </c>
      <c r="N5304" s="17">
        <v>2067471.93</v>
      </c>
    </row>
    <row r="5305" spans="2:14">
      <c r="B5305" s="15" t="s">
        <v>1736</v>
      </c>
      <c r="C5305" s="16">
        <v>40281</v>
      </c>
      <c r="D5305" s="15">
        <v>2010</v>
      </c>
      <c r="E5305" s="15"/>
      <c r="F5305" s="15" t="s">
        <v>961</v>
      </c>
      <c r="G5305" s="17"/>
      <c r="H5305" s="17"/>
      <c r="I5305" s="17"/>
      <c r="J5305" s="17"/>
      <c r="K5305" s="17"/>
      <c r="L5305" s="17"/>
      <c r="M5305" s="17">
        <v>0</v>
      </c>
      <c r="N5305" s="17">
        <v>4850.6000000000004</v>
      </c>
    </row>
    <row r="5306" spans="2:14">
      <c r="B5306" s="15" t="s">
        <v>1736</v>
      </c>
      <c r="C5306" s="16">
        <v>40281</v>
      </c>
      <c r="D5306" s="15">
        <v>2010</v>
      </c>
      <c r="E5306" s="15"/>
      <c r="F5306" s="15" t="s">
        <v>962</v>
      </c>
      <c r="G5306" s="17"/>
      <c r="H5306" s="17"/>
      <c r="I5306" s="17"/>
      <c r="J5306" s="17"/>
      <c r="K5306" s="17"/>
      <c r="L5306" s="17"/>
      <c r="M5306" s="17">
        <v>3562.5</v>
      </c>
      <c r="N5306" s="17">
        <v>0</v>
      </c>
    </row>
    <row r="5307" spans="2:14">
      <c r="B5307" s="15" t="s">
        <v>1736</v>
      </c>
      <c r="C5307" s="16">
        <v>40281</v>
      </c>
      <c r="D5307" s="15">
        <v>2010</v>
      </c>
      <c r="E5307" s="15"/>
      <c r="F5307" s="15" t="s">
        <v>963</v>
      </c>
      <c r="G5307" s="17"/>
      <c r="H5307" s="17"/>
      <c r="I5307" s="17"/>
      <c r="J5307" s="17"/>
      <c r="K5307" s="17"/>
      <c r="L5307" s="17"/>
      <c r="M5307" s="17">
        <v>3562.5</v>
      </c>
      <c r="N5307" s="17">
        <v>4850.6000000000004</v>
      </c>
    </row>
    <row r="5308" spans="2:14">
      <c r="B5308" s="15" t="s">
        <v>1737</v>
      </c>
      <c r="C5308" s="16">
        <v>40300</v>
      </c>
      <c r="D5308" s="15">
        <v>2010</v>
      </c>
      <c r="E5308" s="15"/>
      <c r="F5308" s="15" t="s">
        <v>961</v>
      </c>
      <c r="G5308" s="17"/>
      <c r="H5308" s="17"/>
      <c r="I5308" s="17"/>
      <c r="J5308" s="17"/>
      <c r="K5308" s="17"/>
      <c r="L5308" s="17"/>
      <c r="M5308" s="17">
        <v>0</v>
      </c>
      <c r="N5308" s="17">
        <v>0</v>
      </c>
    </row>
    <row r="5309" spans="2:14">
      <c r="B5309" s="15" t="s">
        <v>1737</v>
      </c>
      <c r="C5309" s="16">
        <v>40300</v>
      </c>
      <c r="D5309" s="15">
        <v>2010</v>
      </c>
      <c r="E5309" s="15"/>
      <c r="F5309" s="15" t="s">
        <v>962</v>
      </c>
      <c r="G5309" s="17"/>
      <c r="H5309" s="17"/>
      <c r="I5309" s="17"/>
      <c r="J5309" s="17"/>
      <c r="K5309" s="17"/>
      <c r="L5309" s="17"/>
      <c r="M5309" s="17">
        <v>0</v>
      </c>
      <c r="N5309" s="17">
        <v>0</v>
      </c>
    </row>
    <row r="5310" spans="2:14">
      <c r="B5310" s="15" t="s">
        <v>1737</v>
      </c>
      <c r="C5310" s="16">
        <v>40300</v>
      </c>
      <c r="D5310" s="15">
        <v>2010</v>
      </c>
      <c r="E5310" s="15"/>
      <c r="F5310" s="15" t="s">
        <v>963</v>
      </c>
      <c r="G5310" s="17"/>
      <c r="H5310" s="17"/>
      <c r="I5310" s="17"/>
      <c r="J5310" s="17"/>
      <c r="K5310" s="17"/>
      <c r="L5310" s="17"/>
      <c r="M5310" s="17">
        <v>102958.78</v>
      </c>
      <c r="N5310" s="17">
        <v>105317.32</v>
      </c>
    </row>
    <row r="5311" spans="2:14">
      <c r="B5311" s="15" t="s">
        <v>1738</v>
      </c>
      <c r="C5311" s="16">
        <v>40313</v>
      </c>
      <c r="D5311" s="15">
        <v>2010</v>
      </c>
      <c r="E5311" s="15"/>
      <c r="F5311" s="15" t="s">
        <v>961</v>
      </c>
      <c r="G5311" s="17"/>
      <c r="H5311" s="17"/>
      <c r="I5311" s="17"/>
      <c r="J5311" s="17"/>
      <c r="K5311" s="17"/>
      <c r="L5311" s="17"/>
      <c r="M5311" s="17">
        <v>0</v>
      </c>
      <c r="N5311" s="17">
        <v>0</v>
      </c>
    </row>
    <row r="5312" spans="2:14">
      <c r="B5312" s="15" t="s">
        <v>1738</v>
      </c>
      <c r="C5312" s="16">
        <v>40313</v>
      </c>
      <c r="D5312" s="15">
        <v>2010</v>
      </c>
      <c r="E5312" s="15"/>
      <c r="F5312" s="15" t="s">
        <v>962</v>
      </c>
      <c r="G5312" s="17"/>
      <c r="H5312" s="17"/>
      <c r="I5312" s="17"/>
      <c r="J5312" s="17"/>
      <c r="K5312" s="17"/>
      <c r="L5312" s="17"/>
      <c r="M5312" s="17">
        <v>0</v>
      </c>
      <c r="N5312" s="17">
        <v>0</v>
      </c>
    </row>
    <row r="5313" spans="2:14">
      <c r="B5313" s="15" t="s">
        <v>1738</v>
      </c>
      <c r="C5313" s="16">
        <v>40313</v>
      </c>
      <c r="D5313" s="15">
        <v>2010</v>
      </c>
      <c r="E5313" s="15"/>
      <c r="F5313" s="15" t="s">
        <v>963</v>
      </c>
      <c r="G5313" s="17"/>
      <c r="H5313" s="17"/>
      <c r="I5313" s="17"/>
      <c r="J5313" s="17"/>
      <c r="K5313" s="17"/>
      <c r="L5313" s="17"/>
      <c r="M5313" s="17">
        <v>12615.57</v>
      </c>
      <c r="N5313" s="17">
        <v>19323.939999999999</v>
      </c>
    </row>
    <row r="5314" spans="2:14">
      <c r="B5314" s="15" t="s">
        <v>1739</v>
      </c>
      <c r="C5314" s="16">
        <v>40197</v>
      </c>
      <c r="D5314" s="15">
        <v>2010</v>
      </c>
      <c r="E5314" s="15"/>
      <c r="F5314" s="15" t="s">
        <v>961</v>
      </c>
      <c r="G5314" s="17"/>
      <c r="H5314" s="17"/>
      <c r="I5314" s="17"/>
      <c r="J5314" s="17"/>
      <c r="K5314" s="17"/>
      <c r="L5314" s="17"/>
      <c r="M5314" s="17">
        <v>0</v>
      </c>
      <c r="N5314" s="17">
        <v>0</v>
      </c>
    </row>
    <row r="5315" spans="2:14">
      <c r="B5315" s="15" t="s">
        <v>1739</v>
      </c>
      <c r="C5315" s="16">
        <v>40197</v>
      </c>
      <c r="D5315" s="15">
        <v>2010</v>
      </c>
      <c r="E5315" s="15"/>
      <c r="F5315" s="15" t="s">
        <v>962</v>
      </c>
      <c r="G5315" s="17"/>
      <c r="H5315" s="17"/>
      <c r="I5315" s="17"/>
      <c r="J5315" s="17"/>
      <c r="K5315" s="17"/>
      <c r="L5315" s="17"/>
      <c r="M5315" s="17">
        <v>0</v>
      </c>
      <c r="N5315" s="17">
        <v>0</v>
      </c>
    </row>
    <row r="5316" spans="2:14">
      <c r="B5316" s="15" t="s">
        <v>1739</v>
      </c>
      <c r="C5316" s="16">
        <v>40197</v>
      </c>
      <c r="D5316" s="15">
        <v>2010</v>
      </c>
      <c r="E5316" s="15"/>
      <c r="F5316" s="15" t="s">
        <v>963</v>
      </c>
      <c r="G5316" s="17"/>
      <c r="H5316" s="17"/>
      <c r="I5316" s="17"/>
      <c r="J5316" s="17"/>
      <c r="K5316" s="17"/>
      <c r="L5316" s="17"/>
      <c r="M5316" s="17">
        <v>0</v>
      </c>
      <c r="N5316" s="17">
        <v>0</v>
      </c>
    </row>
    <row r="5317" spans="2:14">
      <c r="B5317" s="15" t="s">
        <v>1740</v>
      </c>
      <c r="C5317" s="16">
        <v>40314</v>
      </c>
      <c r="D5317" s="15">
        <v>2010</v>
      </c>
      <c r="E5317" s="15"/>
      <c r="F5317" s="15" t="s">
        <v>961</v>
      </c>
      <c r="G5317" s="17"/>
      <c r="H5317" s="17"/>
      <c r="I5317" s="17"/>
      <c r="J5317" s="17"/>
      <c r="K5317" s="17"/>
      <c r="L5317" s="17"/>
      <c r="M5317" s="17">
        <v>0</v>
      </c>
      <c r="N5317" s="17">
        <v>0</v>
      </c>
    </row>
    <row r="5318" spans="2:14">
      <c r="B5318" s="15" t="s">
        <v>1740</v>
      </c>
      <c r="C5318" s="16">
        <v>40314</v>
      </c>
      <c r="D5318" s="15">
        <v>2010</v>
      </c>
      <c r="E5318" s="15"/>
      <c r="F5318" s="15" t="s">
        <v>962</v>
      </c>
      <c r="G5318" s="17"/>
      <c r="H5318" s="17"/>
      <c r="I5318" s="17"/>
      <c r="J5318" s="17"/>
      <c r="K5318" s="17"/>
      <c r="L5318" s="17"/>
      <c r="M5318" s="17">
        <v>0</v>
      </c>
      <c r="N5318" s="17">
        <v>0</v>
      </c>
    </row>
    <row r="5319" spans="2:14">
      <c r="B5319" s="15" t="s">
        <v>1740</v>
      </c>
      <c r="C5319" s="16">
        <v>40314</v>
      </c>
      <c r="D5319" s="15">
        <v>2010</v>
      </c>
      <c r="E5319" s="15"/>
      <c r="F5319" s="15" t="s">
        <v>963</v>
      </c>
      <c r="G5319" s="17"/>
      <c r="H5319" s="17"/>
      <c r="I5319" s="17"/>
      <c r="J5319" s="17"/>
      <c r="K5319" s="17"/>
      <c r="L5319" s="17"/>
      <c r="M5319" s="17">
        <v>4476.1000000000004</v>
      </c>
      <c r="N5319" s="17">
        <v>5243.54</v>
      </c>
    </row>
    <row r="5320" spans="2:14">
      <c r="B5320" s="15" t="s">
        <v>1741</v>
      </c>
      <c r="C5320" s="16">
        <v>40315</v>
      </c>
      <c r="D5320" s="15">
        <v>2010</v>
      </c>
      <c r="E5320" s="15"/>
      <c r="F5320" s="15" t="s">
        <v>961</v>
      </c>
      <c r="G5320" s="17"/>
      <c r="H5320" s="17"/>
      <c r="I5320" s="17"/>
      <c r="J5320" s="17"/>
      <c r="K5320" s="17"/>
      <c r="L5320" s="17"/>
      <c r="M5320" s="17">
        <v>0</v>
      </c>
      <c r="N5320" s="17">
        <v>0</v>
      </c>
    </row>
    <row r="5321" spans="2:14">
      <c r="B5321" s="15" t="s">
        <v>1741</v>
      </c>
      <c r="C5321" s="16">
        <v>40315</v>
      </c>
      <c r="D5321" s="15">
        <v>2010</v>
      </c>
      <c r="E5321" s="15"/>
      <c r="F5321" s="15" t="s">
        <v>962</v>
      </c>
      <c r="G5321" s="17"/>
      <c r="H5321" s="17"/>
      <c r="I5321" s="17"/>
      <c r="J5321" s="17"/>
      <c r="K5321" s="17"/>
      <c r="L5321" s="17"/>
      <c r="M5321" s="17">
        <v>0</v>
      </c>
      <c r="N5321" s="17">
        <v>0</v>
      </c>
    </row>
    <row r="5322" spans="2:14">
      <c r="B5322" s="15" t="s">
        <v>1741</v>
      </c>
      <c r="C5322" s="16">
        <v>40315</v>
      </c>
      <c r="D5322" s="15">
        <v>2010</v>
      </c>
      <c r="E5322" s="15"/>
      <c r="F5322" s="15" t="s">
        <v>963</v>
      </c>
      <c r="G5322" s="17"/>
      <c r="H5322" s="17"/>
      <c r="I5322" s="17"/>
      <c r="J5322" s="17"/>
      <c r="K5322" s="17"/>
      <c r="L5322" s="17"/>
      <c r="M5322" s="17">
        <v>19870.45</v>
      </c>
      <c r="N5322" s="17">
        <v>19870.45</v>
      </c>
    </row>
    <row r="5323" spans="2:14">
      <c r="B5323" s="15" t="s">
        <v>1742</v>
      </c>
      <c r="C5323" s="16">
        <v>40311</v>
      </c>
      <c r="D5323" s="15">
        <v>2010</v>
      </c>
      <c r="E5323" s="15"/>
      <c r="F5323" s="15" t="s">
        <v>961</v>
      </c>
      <c r="G5323" s="17"/>
      <c r="H5323" s="17"/>
      <c r="I5323" s="17"/>
      <c r="J5323" s="17"/>
      <c r="K5323" s="17"/>
      <c r="L5323" s="17"/>
      <c r="M5323" s="17">
        <v>0</v>
      </c>
      <c r="N5323" s="17">
        <v>0</v>
      </c>
    </row>
    <row r="5324" spans="2:14">
      <c r="B5324" s="15" t="s">
        <v>1742</v>
      </c>
      <c r="C5324" s="16">
        <v>40311</v>
      </c>
      <c r="D5324" s="15">
        <v>2010</v>
      </c>
      <c r="E5324" s="15"/>
      <c r="F5324" s="15" t="s">
        <v>962</v>
      </c>
      <c r="G5324" s="17"/>
      <c r="H5324" s="17"/>
      <c r="I5324" s="17"/>
      <c r="J5324" s="17"/>
      <c r="K5324" s="17"/>
      <c r="L5324" s="17"/>
      <c r="M5324" s="17">
        <v>455525</v>
      </c>
      <c r="N5324" s="17">
        <v>455525</v>
      </c>
    </row>
    <row r="5325" spans="2:14">
      <c r="B5325" s="15" t="s">
        <v>1742</v>
      </c>
      <c r="C5325" s="16">
        <v>40311</v>
      </c>
      <c r="D5325" s="15">
        <v>2010</v>
      </c>
      <c r="E5325" s="15"/>
      <c r="F5325" s="15" t="s">
        <v>963</v>
      </c>
      <c r="G5325" s="17"/>
      <c r="H5325" s="17"/>
      <c r="I5325" s="17"/>
      <c r="J5325" s="17"/>
      <c r="K5325" s="17"/>
      <c r="L5325" s="17"/>
      <c r="M5325" s="17">
        <v>455525</v>
      </c>
      <c r="N5325" s="17">
        <v>507177.79</v>
      </c>
    </row>
    <row r="5326" spans="2:14">
      <c r="B5326" s="15" t="s">
        <v>1743</v>
      </c>
      <c r="C5326" s="16">
        <v>40321</v>
      </c>
      <c r="D5326" s="15">
        <v>2010</v>
      </c>
      <c r="E5326" s="15"/>
      <c r="F5326" s="15" t="s">
        <v>961</v>
      </c>
      <c r="G5326" s="17"/>
      <c r="H5326" s="17"/>
      <c r="I5326" s="17"/>
      <c r="J5326" s="17"/>
      <c r="K5326" s="17"/>
      <c r="L5326" s="17"/>
      <c r="M5326" s="17">
        <v>233.59</v>
      </c>
      <c r="N5326" s="17">
        <v>233.59</v>
      </c>
    </row>
    <row r="5327" spans="2:14">
      <c r="B5327" s="15" t="s">
        <v>1743</v>
      </c>
      <c r="C5327" s="16">
        <v>40321</v>
      </c>
      <c r="D5327" s="15">
        <v>2010</v>
      </c>
      <c r="E5327" s="15"/>
      <c r="F5327" s="15" t="s">
        <v>962</v>
      </c>
      <c r="G5327" s="17"/>
      <c r="H5327" s="17"/>
      <c r="I5327" s="17"/>
      <c r="J5327" s="17"/>
      <c r="K5327" s="17"/>
      <c r="L5327" s="17"/>
      <c r="M5327" s="17">
        <v>0</v>
      </c>
      <c r="N5327" s="17">
        <v>0</v>
      </c>
    </row>
    <row r="5328" spans="2:14">
      <c r="B5328" s="15" t="s">
        <v>1743</v>
      </c>
      <c r="C5328" s="16">
        <v>40321</v>
      </c>
      <c r="D5328" s="15">
        <v>2010</v>
      </c>
      <c r="E5328" s="15"/>
      <c r="F5328" s="15" t="s">
        <v>963</v>
      </c>
      <c r="G5328" s="17"/>
      <c r="H5328" s="17"/>
      <c r="I5328" s="17"/>
      <c r="J5328" s="17"/>
      <c r="K5328" s="17"/>
      <c r="L5328" s="17"/>
      <c r="M5328" s="17">
        <v>233.59</v>
      </c>
      <c r="N5328" s="17">
        <v>233.59</v>
      </c>
    </row>
    <row r="5329" spans="2:14">
      <c r="B5329" s="15" t="s">
        <v>1744</v>
      </c>
      <c r="C5329" s="16">
        <v>40315</v>
      </c>
      <c r="D5329" s="15">
        <v>2010</v>
      </c>
      <c r="E5329" s="15"/>
      <c r="F5329" s="15" t="s">
        <v>961</v>
      </c>
      <c r="G5329" s="17"/>
      <c r="H5329" s="17"/>
      <c r="I5329" s="17"/>
      <c r="J5329" s="17"/>
      <c r="K5329" s="17"/>
      <c r="L5329" s="17"/>
      <c r="M5329" s="17">
        <v>0</v>
      </c>
      <c r="N5329" s="17">
        <v>0</v>
      </c>
    </row>
    <row r="5330" spans="2:14">
      <c r="B5330" s="15" t="s">
        <v>1744</v>
      </c>
      <c r="C5330" s="16">
        <v>40315</v>
      </c>
      <c r="D5330" s="15">
        <v>2010</v>
      </c>
      <c r="E5330" s="15"/>
      <c r="F5330" s="15" t="s">
        <v>962</v>
      </c>
      <c r="G5330" s="17"/>
      <c r="H5330" s="17"/>
      <c r="I5330" s="17"/>
      <c r="J5330" s="17"/>
      <c r="K5330" s="17"/>
      <c r="L5330" s="17"/>
      <c r="M5330" s="17">
        <v>0</v>
      </c>
      <c r="N5330" s="17">
        <v>0</v>
      </c>
    </row>
    <row r="5331" spans="2:14">
      <c r="B5331" s="15" t="s">
        <v>1744</v>
      </c>
      <c r="C5331" s="16">
        <v>40315</v>
      </c>
      <c r="D5331" s="15">
        <v>2010</v>
      </c>
      <c r="E5331" s="15"/>
      <c r="F5331" s="15" t="s">
        <v>963</v>
      </c>
      <c r="G5331" s="17"/>
      <c r="H5331" s="17"/>
      <c r="I5331" s="17"/>
      <c r="J5331" s="17"/>
      <c r="K5331" s="17"/>
      <c r="L5331" s="17"/>
      <c r="M5331" s="17">
        <v>0</v>
      </c>
      <c r="N5331" s="17">
        <v>0</v>
      </c>
    </row>
    <row r="5332" spans="2:14">
      <c r="B5332" s="15" t="s">
        <v>1745</v>
      </c>
      <c r="C5332" s="16">
        <v>40283</v>
      </c>
      <c r="D5332" s="15">
        <v>2010</v>
      </c>
      <c r="E5332" s="15"/>
      <c r="F5332" s="15" t="s">
        <v>961</v>
      </c>
      <c r="G5332" s="17"/>
      <c r="H5332" s="17"/>
      <c r="I5332" s="17"/>
      <c r="J5332" s="17"/>
      <c r="K5332" s="17"/>
      <c r="L5332" s="17"/>
      <c r="M5332" s="17">
        <v>0</v>
      </c>
      <c r="N5332" s="17">
        <v>0</v>
      </c>
    </row>
    <row r="5333" spans="2:14">
      <c r="B5333" s="15" t="s">
        <v>1745</v>
      </c>
      <c r="C5333" s="16">
        <v>40283</v>
      </c>
      <c r="D5333" s="15">
        <v>2010</v>
      </c>
      <c r="E5333" s="15"/>
      <c r="F5333" s="15" t="s">
        <v>962</v>
      </c>
      <c r="G5333" s="17"/>
      <c r="H5333" s="17"/>
      <c r="I5333" s="17"/>
      <c r="J5333" s="17"/>
      <c r="K5333" s="17"/>
      <c r="L5333" s="17"/>
      <c r="M5333" s="17">
        <v>0</v>
      </c>
      <c r="N5333" s="17">
        <v>0</v>
      </c>
    </row>
    <row r="5334" spans="2:14">
      <c r="B5334" s="15" t="s">
        <v>1745</v>
      </c>
      <c r="C5334" s="16">
        <v>40283</v>
      </c>
      <c r="D5334" s="15">
        <v>2010</v>
      </c>
      <c r="E5334" s="15"/>
      <c r="F5334" s="15" t="s">
        <v>963</v>
      </c>
      <c r="G5334" s="17"/>
      <c r="H5334" s="17"/>
      <c r="I5334" s="17"/>
      <c r="J5334" s="17"/>
      <c r="K5334" s="17"/>
      <c r="L5334" s="17"/>
      <c r="M5334" s="17">
        <v>6124.79</v>
      </c>
      <c r="N5334" s="17">
        <v>6124.79</v>
      </c>
    </row>
    <row r="5335" spans="2:14">
      <c r="B5335" s="15" t="s">
        <v>1746</v>
      </c>
      <c r="C5335" s="16">
        <v>40118</v>
      </c>
      <c r="D5335" s="15">
        <v>2009</v>
      </c>
      <c r="E5335" s="15"/>
      <c r="F5335" s="15" t="s">
        <v>961</v>
      </c>
      <c r="G5335" s="17"/>
      <c r="H5335" s="17"/>
      <c r="I5335" s="17"/>
      <c r="J5335" s="17"/>
      <c r="K5335" s="17"/>
      <c r="L5335" s="17">
        <v>0</v>
      </c>
      <c r="M5335" s="17">
        <v>1750.75</v>
      </c>
      <c r="N5335" s="17">
        <v>1750.75</v>
      </c>
    </row>
    <row r="5336" spans="2:14">
      <c r="B5336" s="15" t="s">
        <v>1746</v>
      </c>
      <c r="C5336" s="16">
        <v>40118</v>
      </c>
      <c r="D5336" s="15">
        <v>2009</v>
      </c>
      <c r="E5336" s="15"/>
      <c r="F5336" s="15" t="s">
        <v>962</v>
      </c>
      <c r="G5336" s="17"/>
      <c r="H5336" s="17"/>
      <c r="I5336" s="17"/>
      <c r="J5336" s="17"/>
      <c r="K5336" s="17"/>
      <c r="L5336" s="17">
        <v>0</v>
      </c>
      <c r="M5336" s="17">
        <v>0</v>
      </c>
      <c r="N5336" s="17">
        <v>0</v>
      </c>
    </row>
    <row r="5337" spans="2:14">
      <c r="B5337" s="15" t="s">
        <v>1746</v>
      </c>
      <c r="C5337" s="16">
        <v>40118</v>
      </c>
      <c r="D5337" s="15">
        <v>2009</v>
      </c>
      <c r="E5337" s="15"/>
      <c r="F5337" s="15" t="s">
        <v>963</v>
      </c>
      <c r="G5337" s="17"/>
      <c r="H5337" s="17"/>
      <c r="I5337" s="17"/>
      <c r="J5337" s="17"/>
      <c r="K5337" s="17"/>
      <c r="L5337" s="17">
        <v>0</v>
      </c>
      <c r="M5337" s="17">
        <v>1750.75</v>
      </c>
      <c r="N5337" s="17">
        <v>1750.75</v>
      </c>
    </row>
    <row r="5338" spans="2:14">
      <c r="B5338" s="15" t="s">
        <v>1747</v>
      </c>
      <c r="C5338" s="16">
        <v>40274</v>
      </c>
      <c r="D5338" s="15">
        <v>2010</v>
      </c>
      <c r="E5338" s="15"/>
      <c r="F5338" s="15" t="s">
        <v>961</v>
      </c>
      <c r="G5338" s="17"/>
      <c r="H5338" s="17"/>
      <c r="I5338" s="17"/>
      <c r="J5338" s="17"/>
      <c r="K5338" s="17"/>
      <c r="L5338" s="17"/>
      <c r="M5338" s="17">
        <v>0</v>
      </c>
      <c r="N5338" s="17">
        <v>0</v>
      </c>
    </row>
    <row r="5339" spans="2:14">
      <c r="B5339" s="15" t="s">
        <v>1747</v>
      </c>
      <c r="C5339" s="16">
        <v>40274</v>
      </c>
      <c r="D5339" s="15">
        <v>2010</v>
      </c>
      <c r="E5339" s="15"/>
      <c r="F5339" s="15" t="s">
        <v>962</v>
      </c>
      <c r="G5339" s="17"/>
      <c r="H5339" s="17"/>
      <c r="I5339" s="17"/>
      <c r="J5339" s="17"/>
      <c r="K5339" s="17"/>
      <c r="L5339" s="17"/>
      <c r="M5339" s="17">
        <v>0</v>
      </c>
      <c r="N5339" s="17">
        <v>0</v>
      </c>
    </row>
    <row r="5340" spans="2:14">
      <c r="B5340" s="15" t="s">
        <v>1747</v>
      </c>
      <c r="C5340" s="16">
        <v>40274</v>
      </c>
      <c r="D5340" s="15">
        <v>2010</v>
      </c>
      <c r="E5340" s="15"/>
      <c r="F5340" s="15" t="s">
        <v>963</v>
      </c>
      <c r="G5340" s="17"/>
      <c r="H5340" s="17"/>
      <c r="I5340" s="17"/>
      <c r="J5340" s="17"/>
      <c r="K5340" s="17"/>
      <c r="L5340" s="17"/>
      <c r="M5340" s="17">
        <v>0</v>
      </c>
      <c r="N5340" s="17">
        <v>0</v>
      </c>
    </row>
    <row r="5341" spans="2:14">
      <c r="B5341" s="15" t="s">
        <v>1748</v>
      </c>
      <c r="C5341" s="16">
        <v>40327</v>
      </c>
      <c r="D5341" s="15">
        <v>2010</v>
      </c>
      <c r="E5341" s="15"/>
      <c r="F5341" s="15" t="s">
        <v>961</v>
      </c>
      <c r="G5341" s="17"/>
      <c r="H5341" s="17"/>
      <c r="I5341" s="17"/>
      <c r="J5341" s="17"/>
      <c r="K5341" s="17"/>
      <c r="L5341" s="17"/>
      <c r="M5341" s="17">
        <v>426.44</v>
      </c>
      <c r="N5341" s="17">
        <v>426.44</v>
      </c>
    </row>
    <row r="5342" spans="2:14">
      <c r="B5342" s="15" t="s">
        <v>1748</v>
      </c>
      <c r="C5342" s="16">
        <v>40327</v>
      </c>
      <c r="D5342" s="15">
        <v>2010</v>
      </c>
      <c r="E5342" s="15"/>
      <c r="F5342" s="15" t="s">
        <v>962</v>
      </c>
      <c r="G5342" s="17"/>
      <c r="H5342" s="17"/>
      <c r="I5342" s="17"/>
      <c r="J5342" s="17"/>
      <c r="K5342" s="17"/>
      <c r="L5342" s="17"/>
      <c r="M5342" s="17">
        <v>0</v>
      </c>
      <c r="N5342" s="17">
        <v>0</v>
      </c>
    </row>
    <row r="5343" spans="2:14">
      <c r="B5343" s="15" t="s">
        <v>1748</v>
      </c>
      <c r="C5343" s="16">
        <v>40327</v>
      </c>
      <c r="D5343" s="15">
        <v>2010</v>
      </c>
      <c r="E5343" s="15"/>
      <c r="F5343" s="15" t="s">
        <v>963</v>
      </c>
      <c r="G5343" s="17"/>
      <c r="H5343" s="17"/>
      <c r="I5343" s="17"/>
      <c r="J5343" s="17"/>
      <c r="K5343" s="17"/>
      <c r="L5343" s="17"/>
      <c r="M5343" s="17">
        <v>426.44</v>
      </c>
      <c r="N5343" s="17">
        <v>426.44</v>
      </c>
    </row>
    <row r="5344" spans="2:14">
      <c r="B5344" s="15" t="s">
        <v>1749</v>
      </c>
      <c r="C5344" s="16">
        <v>40295</v>
      </c>
      <c r="D5344" s="15">
        <v>2010</v>
      </c>
      <c r="E5344" s="15"/>
      <c r="F5344" s="15" t="s">
        <v>961</v>
      </c>
      <c r="G5344" s="17"/>
      <c r="H5344" s="17"/>
      <c r="I5344" s="17"/>
      <c r="J5344" s="17"/>
      <c r="K5344" s="17"/>
      <c r="L5344" s="17"/>
      <c r="M5344" s="17">
        <v>1303.49</v>
      </c>
      <c r="N5344" s="17">
        <v>1303.49</v>
      </c>
    </row>
    <row r="5345" spans="2:14">
      <c r="B5345" s="15" t="s">
        <v>1749</v>
      </c>
      <c r="C5345" s="16">
        <v>40295</v>
      </c>
      <c r="D5345" s="15">
        <v>2010</v>
      </c>
      <c r="E5345" s="15"/>
      <c r="F5345" s="15" t="s">
        <v>962</v>
      </c>
      <c r="G5345" s="17"/>
      <c r="H5345" s="17"/>
      <c r="I5345" s="17"/>
      <c r="J5345" s="17"/>
      <c r="K5345" s="17"/>
      <c r="L5345" s="17"/>
      <c r="M5345" s="17">
        <v>0</v>
      </c>
      <c r="N5345" s="17">
        <v>0</v>
      </c>
    </row>
    <row r="5346" spans="2:14">
      <c r="B5346" s="15" t="s">
        <v>1749</v>
      </c>
      <c r="C5346" s="16">
        <v>40295</v>
      </c>
      <c r="D5346" s="15">
        <v>2010</v>
      </c>
      <c r="E5346" s="15"/>
      <c r="F5346" s="15" t="s">
        <v>963</v>
      </c>
      <c r="G5346" s="17"/>
      <c r="H5346" s="17"/>
      <c r="I5346" s="17"/>
      <c r="J5346" s="17"/>
      <c r="K5346" s="17"/>
      <c r="L5346" s="17"/>
      <c r="M5346" s="17">
        <v>1303.49</v>
      </c>
      <c r="N5346" s="17">
        <v>1303.49</v>
      </c>
    </row>
    <row r="5347" spans="2:14">
      <c r="B5347" s="15" t="s">
        <v>1750</v>
      </c>
      <c r="C5347" s="16">
        <v>39975</v>
      </c>
      <c r="D5347" s="15">
        <v>2009</v>
      </c>
      <c r="E5347" s="15"/>
      <c r="F5347" s="15" t="s">
        <v>961</v>
      </c>
      <c r="G5347" s="17"/>
      <c r="H5347" s="17"/>
      <c r="I5347" s="17"/>
      <c r="J5347" s="17"/>
      <c r="K5347" s="17"/>
      <c r="L5347" s="17">
        <v>0</v>
      </c>
      <c r="M5347" s="17">
        <v>3811.03</v>
      </c>
      <c r="N5347" s="17">
        <v>3811.03</v>
      </c>
    </row>
    <row r="5348" spans="2:14">
      <c r="B5348" s="15" t="s">
        <v>1750</v>
      </c>
      <c r="C5348" s="16">
        <v>39975</v>
      </c>
      <c r="D5348" s="15">
        <v>2009</v>
      </c>
      <c r="E5348" s="15"/>
      <c r="F5348" s="15" t="s">
        <v>962</v>
      </c>
      <c r="G5348" s="17"/>
      <c r="H5348" s="17"/>
      <c r="I5348" s="17"/>
      <c r="J5348" s="17"/>
      <c r="K5348" s="17"/>
      <c r="L5348" s="17">
        <v>0</v>
      </c>
      <c r="M5348" s="17">
        <v>0</v>
      </c>
      <c r="N5348" s="17">
        <v>0</v>
      </c>
    </row>
    <row r="5349" spans="2:14">
      <c r="B5349" s="15" t="s">
        <v>1750</v>
      </c>
      <c r="C5349" s="16">
        <v>39975</v>
      </c>
      <c r="D5349" s="15">
        <v>2009</v>
      </c>
      <c r="E5349" s="15"/>
      <c r="F5349" s="15" t="s">
        <v>963</v>
      </c>
      <c r="G5349" s="17"/>
      <c r="H5349" s="17"/>
      <c r="I5349" s="17"/>
      <c r="J5349" s="17"/>
      <c r="K5349" s="17"/>
      <c r="L5349" s="17">
        <v>0</v>
      </c>
      <c r="M5349" s="17">
        <v>3811.03</v>
      </c>
      <c r="N5349" s="17">
        <v>3811.03</v>
      </c>
    </row>
    <row r="5350" spans="2:14">
      <c r="B5350" s="15" t="s">
        <v>1751</v>
      </c>
      <c r="C5350" s="16">
        <v>40322</v>
      </c>
      <c r="D5350" s="15">
        <v>2010</v>
      </c>
      <c r="E5350" s="15"/>
      <c r="F5350" s="15" t="s">
        <v>961</v>
      </c>
      <c r="G5350" s="17"/>
      <c r="H5350" s="17"/>
      <c r="I5350" s="17"/>
      <c r="J5350" s="17"/>
      <c r="K5350" s="17"/>
      <c r="L5350" s="17"/>
      <c r="M5350" s="17">
        <v>1672.09</v>
      </c>
      <c r="N5350" s="17">
        <v>1672.09</v>
      </c>
    </row>
    <row r="5351" spans="2:14">
      <c r="B5351" s="15" t="s">
        <v>1751</v>
      </c>
      <c r="C5351" s="16">
        <v>40322</v>
      </c>
      <c r="D5351" s="15">
        <v>2010</v>
      </c>
      <c r="E5351" s="15"/>
      <c r="F5351" s="15" t="s">
        <v>962</v>
      </c>
      <c r="G5351" s="17"/>
      <c r="H5351" s="17"/>
      <c r="I5351" s="17"/>
      <c r="J5351" s="17"/>
      <c r="K5351" s="17"/>
      <c r="L5351" s="17"/>
      <c r="M5351" s="17">
        <v>0</v>
      </c>
      <c r="N5351" s="17">
        <v>0</v>
      </c>
    </row>
    <row r="5352" spans="2:14">
      <c r="B5352" s="15" t="s">
        <v>1751</v>
      </c>
      <c r="C5352" s="16">
        <v>40322</v>
      </c>
      <c r="D5352" s="15">
        <v>2010</v>
      </c>
      <c r="E5352" s="15"/>
      <c r="F5352" s="15" t="s">
        <v>963</v>
      </c>
      <c r="G5352" s="17"/>
      <c r="H5352" s="17"/>
      <c r="I5352" s="17"/>
      <c r="J5352" s="17"/>
      <c r="K5352" s="17"/>
      <c r="L5352" s="17"/>
      <c r="M5352" s="17">
        <v>1672.09</v>
      </c>
      <c r="N5352" s="17">
        <v>1672.09</v>
      </c>
    </row>
    <row r="5353" spans="2:14">
      <c r="B5353" s="15" t="s">
        <v>1752</v>
      </c>
      <c r="C5353" s="16">
        <v>40337</v>
      </c>
      <c r="D5353" s="15">
        <v>2010</v>
      </c>
      <c r="E5353" s="15"/>
      <c r="F5353" s="15" t="s">
        <v>961</v>
      </c>
      <c r="G5353" s="17"/>
      <c r="H5353" s="17"/>
      <c r="I5353" s="17"/>
      <c r="J5353" s="17"/>
      <c r="K5353" s="17"/>
      <c r="L5353" s="17"/>
      <c r="M5353" s="17">
        <v>0</v>
      </c>
      <c r="N5353" s="17">
        <v>0</v>
      </c>
    </row>
    <row r="5354" spans="2:14">
      <c r="B5354" s="15" t="s">
        <v>1752</v>
      </c>
      <c r="C5354" s="16">
        <v>40337</v>
      </c>
      <c r="D5354" s="15">
        <v>2010</v>
      </c>
      <c r="E5354" s="15"/>
      <c r="F5354" s="15" t="s">
        <v>962</v>
      </c>
      <c r="G5354" s="17"/>
      <c r="H5354" s="17"/>
      <c r="I5354" s="17"/>
      <c r="J5354" s="17"/>
      <c r="K5354" s="17"/>
      <c r="L5354" s="17"/>
      <c r="M5354" s="17">
        <v>0</v>
      </c>
      <c r="N5354" s="17">
        <v>0</v>
      </c>
    </row>
    <row r="5355" spans="2:14">
      <c r="B5355" s="15" t="s">
        <v>1752</v>
      </c>
      <c r="C5355" s="16">
        <v>40337</v>
      </c>
      <c r="D5355" s="15">
        <v>2010</v>
      </c>
      <c r="E5355" s="15"/>
      <c r="F5355" s="15" t="s">
        <v>963</v>
      </c>
      <c r="G5355" s="17"/>
      <c r="H5355" s="17"/>
      <c r="I5355" s="17"/>
      <c r="J5355" s="17"/>
      <c r="K5355" s="17"/>
      <c r="L5355" s="17"/>
      <c r="M5355" s="17">
        <v>104844.34</v>
      </c>
      <c r="N5355" s="17">
        <v>104844.34</v>
      </c>
    </row>
    <row r="5356" spans="2:14">
      <c r="B5356" s="15" t="s">
        <v>1753</v>
      </c>
      <c r="C5356" s="16">
        <v>40316</v>
      </c>
      <c r="D5356" s="15">
        <v>2010</v>
      </c>
      <c r="E5356" s="15"/>
      <c r="F5356" s="15" t="s">
        <v>961</v>
      </c>
      <c r="G5356" s="17"/>
      <c r="H5356" s="17"/>
      <c r="I5356" s="17"/>
      <c r="J5356" s="17"/>
      <c r="K5356" s="17"/>
      <c r="L5356" s="17"/>
      <c r="M5356" s="17">
        <v>1138.0999999999999</v>
      </c>
      <c r="N5356" s="17">
        <v>1138.0999999999999</v>
      </c>
    </row>
    <row r="5357" spans="2:14">
      <c r="B5357" s="15" t="s">
        <v>1753</v>
      </c>
      <c r="C5357" s="16">
        <v>40316</v>
      </c>
      <c r="D5357" s="15">
        <v>2010</v>
      </c>
      <c r="E5357" s="15"/>
      <c r="F5357" s="15" t="s">
        <v>962</v>
      </c>
      <c r="G5357" s="17"/>
      <c r="H5357" s="17"/>
      <c r="I5357" s="17"/>
      <c r="J5357" s="17"/>
      <c r="K5357" s="17"/>
      <c r="L5357" s="17"/>
      <c r="M5357" s="17">
        <v>0</v>
      </c>
      <c r="N5357" s="17">
        <v>0</v>
      </c>
    </row>
    <row r="5358" spans="2:14">
      <c r="B5358" s="15" t="s">
        <v>1753</v>
      </c>
      <c r="C5358" s="16">
        <v>40316</v>
      </c>
      <c r="D5358" s="15">
        <v>2010</v>
      </c>
      <c r="E5358" s="15"/>
      <c r="F5358" s="15" t="s">
        <v>963</v>
      </c>
      <c r="G5358" s="17"/>
      <c r="H5358" s="17"/>
      <c r="I5358" s="17"/>
      <c r="J5358" s="17"/>
      <c r="K5358" s="17"/>
      <c r="L5358" s="17"/>
      <c r="M5358" s="17">
        <v>1138.0999999999999</v>
      </c>
      <c r="N5358" s="17">
        <v>1138.0999999999999</v>
      </c>
    </row>
    <row r="5359" spans="2:14">
      <c r="B5359" s="15" t="s">
        <v>1754</v>
      </c>
      <c r="C5359" s="16">
        <v>39878</v>
      </c>
      <c r="D5359" s="15">
        <v>2009</v>
      </c>
      <c r="E5359" s="15"/>
      <c r="F5359" s="15" t="s">
        <v>961</v>
      </c>
      <c r="G5359" s="17"/>
      <c r="H5359" s="17"/>
      <c r="I5359" s="17"/>
      <c r="J5359" s="17"/>
      <c r="K5359" s="17"/>
      <c r="L5359" s="17"/>
      <c r="M5359" s="17"/>
      <c r="N5359" s="17">
        <v>0</v>
      </c>
    </row>
    <row r="5360" spans="2:14">
      <c r="B5360" s="15" t="s">
        <v>1754</v>
      </c>
      <c r="C5360" s="16">
        <v>39878</v>
      </c>
      <c r="D5360" s="15">
        <v>2009</v>
      </c>
      <c r="E5360" s="15"/>
      <c r="F5360" s="15" t="s">
        <v>962</v>
      </c>
      <c r="G5360" s="17"/>
      <c r="H5360" s="17"/>
      <c r="I5360" s="17"/>
      <c r="J5360" s="17"/>
      <c r="K5360" s="17"/>
      <c r="L5360" s="17"/>
      <c r="M5360" s="17"/>
      <c r="N5360" s="17">
        <v>0</v>
      </c>
    </row>
    <row r="5361" spans="2:14">
      <c r="B5361" s="15" t="s">
        <v>1754</v>
      </c>
      <c r="C5361" s="16">
        <v>39878</v>
      </c>
      <c r="D5361" s="15">
        <v>2009</v>
      </c>
      <c r="E5361" s="15"/>
      <c r="F5361" s="15" t="s">
        <v>963</v>
      </c>
      <c r="G5361" s="17"/>
      <c r="H5361" s="17"/>
      <c r="I5361" s="17"/>
      <c r="J5361" s="17"/>
      <c r="K5361" s="17"/>
      <c r="L5361" s="17"/>
      <c r="M5361" s="17"/>
      <c r="N5361" s="17">
        <v>0</v>
      </c>
    </row>
    <row r="5362" spans="2:14">
      <c r="B5362" s="15" t="s">
        <v>1755</v>
      </c>
      <c r="C5362" s="16">
        <v>40312</v>
      </c>
      <c r="D5362" s="15">
        <v>2010</v>
      </c>
      <c r="E5362" s="15"/>
      <c r="F5362" s="15" t="s">
        <v>961</v>
      </c>
      <c r="G5362" s="17"/>
      <c r="H5362" s="17"/>
      <c r="I5362" s="17"/>
      <c r="J5362" s="17"/>
      <c r="K5362" s="17"/>
      <c r="L5362" s="17"/>
      <c r="M5362" s="17">
        <v>426.44</v>
      </c>
      <c r="N5362" s="17">
        <v>426.44</v>
      </c>
    </row>
    <row r="5363" spans="2:14">
      <c r="B5363" s="15" t="s">
        <v>1755</v>
      </c>
      <c r="C5363" s="16">
        <v>40312</v>
      </c>
      <c r="D5363" s="15">
        <v>2010</v>
      </c>
      <c r="E5363" s="15"/>
      <c r="F5363" s="15" t="s">
        <v>962</v>
      </c>
      <c r="G5363" s="17"/>
      <c r="H5363" s="17"/>
      <c r="I5363" s="17"/>
      <c r="J5363" s="17"/>
      <c r="K5363" s="17"/>
      <c r="L5363" s="17"/>
      <c r="M5363" s="17">
        <v>0</v>
      </c>
      <c r="N5363" s="17">
        <v>0</v>
      </c>
    </row>
    <row r="5364" spans="2:14">
      <c r="B5364" s="15" t="s">
        <v>1755</v>
      </c>
      <c r="C5364" s="16">
        <v>40312</v>
      </c>
      <c r="D5364" s="15">
        <v>2010</v>
      </c>
      <c r="E5364" s="15"/>
      <c r="F5364" s="15" t="s">
        <v>963</v>
      </c>
      <c r="G5364" s="17"/>
      <c r="H5364" s="17"/>
      <c r="I5364" s="17"/>
      <c r="J5364" s="17"/>
      <c r="K5364" s="17"/>
      <c r="L5364" s="17"/>
      <c r="M5364" s="17">
        <v>426.44</v>
      </c>
      <c r="N5364" s="17">
        <v>426.44</v>
      </c>
    </row>
    <row r="5365" spans="2:14">
      <c r="B5365" s="15" t="s">
        <v>1756</v>
      </c>
      <c r="C5365" s="16">
        <v>39928</v>
      </c>
      <c r="D5365" s="15">
        <v>2009</v>
      </c>
      <c r="E5365" s="15"/>
      <c r="F5365" s="15" t="s">
        <v>961</v>
      </c>
      <c r="G5365" s="17"/>
      <c r="H5365" s="17"/>
      <c r="I5365" s="17"/>
      <c r="J5365" s="17"/>
      <c r="K5365" s="17"/>
      <c r="L5365" s="17">
        <v>0</v>
      </c>
      <c r="M5365" s="17">
        <v>1138.0999999999999</v>
      </c>
      <c r="N5365" s="17">
        <v>1138.0999999999999</v>
      </c>
    </row>
    <row r="5366" spans="2:14">
      <c r="B5366" s="15" t="s">
        <v>1756</v>
      </c>
      <c r="C5366" s="16">
        <v>39928</v>
      </c>
      <c r="D5366" s="15">
        <v>2009</v>
      </c>
      <c r="E5366" s="15"/>
      <c r="F5366" s="15" t="s">
        <v>962</v>
      </c>
      <c r="G5366" s="17"/>
      <c r="H5366" s="17"/>
      <c r="I5366" s="17"/>
      <c r="J5366" s="17"/>
      <c r="K5366" s="17"/>
      <c r="L5366" s="17">
        <v>0</v>
      </c>
      <c r="M5366" s="17">
        <v>0</v>
      </c>
      <c r="N5366" s="17">
        <v>0</v>
      </c>
    </row>
    <row r="5367" spans="2:14">
      <c r="B5367" s="15" t="s">
        <v>1756</v>
      </c>
      <c r="C5367" s="16">
        <v>39928</v>
      </c>
      <c r="D5367" s="15">
        <v>2009</v>
      </c>
      <c r="E5367" s="15"/>
      <c r="F5367" s="15" t="s">
        <v>963</v>
      </c>
      <c r="G5367" s="17"/>
      <c r="H5367" s="17"/>
      <c r="I5367" s="17"/>
      <c r="J5367" s="17"/>
      <c r="K5367" s="17"/>
      <c r="L5367" s="17">
        <v>0</v>
      </c>
      <c r="M5367" s="17">
        <v>1138.0999999999999</v>
      </c>
      <c r="N5367" s="17">
        <v>1138.0999999999999</v>
      </c>
    </row>
    <row r="5368" spans="2:14">
      <c r="B5368" s="15" t="s">
        <v>1757</v>
      </c>
      <c r="C5368" s="16">
        <v>40311</v>
      </c>
      <c r="D5368" s="15">
        <v>2010</v>
      </c>
      <c r="E5368" s="15"/>
      <c r="F5368" s="15" t="s">
        <v>961</v>
      </c>
      <c r="G5368" s="17"/>
      <c r="H5368" s="17"/>
      <c r="I5368" s="17"/>
      <c r="J5368" s="17"/>
      <c r="K5368" s="17"/>
      <c r="L5368" s="17"/>
      <c r="M5368" s="17">
        <v>1138.0999999999999</v>
      </c>
      <c r="N5368" s="17">
        <v>1138.0999999999999</v>
      </c>
    </row>
    <row r="5369" spans="2:14">
      <c r="B5369" s="15" t="s">
        <v>1757</v>
      </c>
      <c r="C5369" s="16">
        <v>40311</v>
      </c>
      <c r="D5369" s="15">
        <v>2010</v>
      </c>
      <c r="E5369" s="15"/>
      <c r="F5369" s="15" t="s">
        <v>962</v>
      </c>
      <c r="G5369" s="17"/>
      <c r="H5369" s="17"/>
      <c r="I5369" s="17"/>
      <c r="J5369" s="17"/>
      <c r="K5369" s="17"/>
      <c r="L5369" s="17"/>
      <c r="M5369" s="17">
        <v>0</v>
      </c>
      <c r="N5369" s="17">
        <v>0</v>
      </c>
    </row>
    <row r="5370" spans="2:14">
      <c r="B5370" s="15" t="s">
        <v>1757</v>
      </c>
      <c r="C5370" s="16">
        <v>40311</v>
      </c>
      <c r="D5370" s="15">
        <v>2010</v>
      </c>
      <c r="E5370" s="15"/>
      <c r="F5370" s="15" t="s">
        <v>963</v>
      </c>
      <c r="G5370" s="17"/>
      <c r="H5370" s="17"/>
      <c r="I5370" s="17"/>
      <c r="J5370" s="17"/>
      <c r="K5370" s="17"/>
      <c r="L5370" s="17"/>
      <c r="M5370" s="17">
        <v>1138.0999999999999</v>
      </c>
      <c r="N5370" s="17">
        <v>1138.0999999999999</v>
      </c>
    </row>
    <row r="5371" spans="2:14">
      <c r="B5371" s="15" t="s">
        <v>1758</v>
      </c>
      <c r="C5371" s="16">
        <v>40345</v>
      </c>
      <c r="D5371" s="15">
        <v>2010</v>
      </c>
      <c r="E5371" s="15"/>
      <c r="F5371" s="15" t="s">
        <v>961</v>
      </c>
      <c r="G5371" s="17"/>
      <c r="H5371" s="17"/>
      <c r="I5371" s="17"/>
      <c r="J5371" s="17"/>
      <c r="K5371" s="17"/>
      <c r="L5371" s="17"/>
      <c r="M5371" s="17">
        <v>0</v>
      </c>
      <c r="N5371" s="17">
        <v>0</v>
      </c>
    </row>
    <row r="5372" spans="2:14">
      <c r="B5372" s="15" t="s">
        <v>1758</v>
      </c>
      <c r="C5372" s="16">
        <v>40345</v>
      </c>
      <c r="D5372" s="15">
        <v>2010</v>
      </c>
      <c r="E5372" s="15"/>
      <c r="F5372" s="15" t="s">
        <v>962</v>
      </c>
      <c r="G5372" s="17"/>
      <c r="H5372" s="17"/>
      <c r="I5372" s="17"/>
      <c r="J5372" s="17"/>
      <c r="K5372" s="17"/>
      <c r="L5372" s="17"/>
      <c r="M5372" s="17">
        <v>2826708.74</v>
      </c>
      <c r="N5372" s="17">
        <v>2826708.74</v>
      </c>
    </row>
    <row r="5373" spans="2:14">
      <c r="B5373" s="15" t="s">
        <v>1758</v>
      </c>
      <c r="C5373" s="16">
        <v>40345</v>
      </c>
      <c r="D5373" s="15">
        <v>2010</v>
      </c>
      <c r="E5373" s="15"/>
      <c r="F5373" s="15" t="s">
        <v>963</v>
      </c>
      <c r="G5373" s="17"/>
      <c r="H5373" s="17"/>
      <c r="I5373" s="17"/>
      <c r="J5373" s="17"/>
      <c r="K5373" s="17"/>
      <c r="L5373" s="17"/>
      <c r="M5373" s="17">
        <v>2827331.95</v>
      </c>
      <c r="N5373" s="17">
        <v>2911781.16</v>
      </c>
    </row>
    <row r="5374" spans="2:14">
      <c r="B5374" s="15" t="s">
        <v>1759</v>
      </c>
      <c r="C5374" s="16">
        <v>40327</v>
      </c>
      <c r="D5374" s="15">
        <v>2010</v>
      </c>
      <c r="E5374" s="15"/>
      <c r="F5374" s="15" t="s">
        <v>961</v>
      </c>
      <c r="G5374" s="17"/>
      <c r="H5374" s="17"/>
      <c r="I5374" s="17"/>
      <c r="J5374" s="17"/>
      <c r="K5374" s="17"/>
      <c r="L5374" s="17"/>
      <c r="M5374" s="17">
        <v>0</v>
      </c>
      <c r="N5374" s="17">
        <v>0</v>
      </c>
    </row>
    <row r="5375" spans="2:14">
      <c r="B5375" s="15" t="s">
        <v>1759</v>
      </c>
      <c r="C5375" s="16">
        <v>40327</v>
      </c>
      <c r="D5375" s="15">
        <v>2010</v>
      </c>
      <c r="E5375" s="15"/>
      <c r="F5375" s="15" t="s">
        <v>962</v>
      </c>
      <c r="G5375" s="17"/>
      <c r="H5375" s="17"/>
      <c r="I5375" s="17"/>
      <c r="J5375" s="17"/>
      <c r="K5375" s="17"/>
      <c r="L5375" s="17"/>
      <c r="M5375" s="17">
        <v>0</v>
      </c>
      <c r="N5375" s="17">
        <v>0</v>
      </c>
    </row>
    <row r="5376" spans="2:14">
      <c r="B5376" s="15" t="s">
        <v>1759</v>
      </c>
      <c r="C5376" s="16">
        <v>40327</v>
      </c>
      <c r="D5376" s="15">
        <v>2010</v>
      </c>
      <c r="E5376" s="15"/>
      <c r="F5376" s="15" t="s">
        <v>963</v>
      </c>
      <c r="G5376" s="17"/>
      <c r="H5376" s="17"/>
      <c r="I5376" s="17"/>
      <c r="J5376" s="17"/>
      <c r="K5376" s="17"/>
      <c r="L5376" s="17"/>
      <c r="M5376" s="17">
        <v>593.27</v>
      </c>
      <c r="N5376" s="17">
        <v>593.27</v>
      </c>
    </row>
    <row r="5377" spans="2:14">
      <c r="B5377" s="15" t="s">
        <v>1760</v>
      </c>
      <c r="C5377" s="16">
        <v>40354</v>
      </c>
      <c r="D5377" s="15">
        <v>2010</v>
      </c>
      <c r="E5377" s="15"/>
      <c r="F5377" s="15" t="s">
        <v>961</v>
      </c>
      <c r="G5377" s="17"/>
      <c r="H5377" s="17"/>
      <c r="I5377" s="17"/>
      <c r="J5377" s="17"/>
      <c r="K5377" s="17"/>
      <c r="L5377" s="17"/>
      <c r="M5377" s="17">
        <v>0</v>
      </c>
      <c r="N5377" s="17">
        <v>0</v>
      </c>
    </row>
    <row r="5378" spans="2:14">
      <c r="B5378" s="15" t="s">
        <v>1760</v>
      </c>
      <c r="C5378" s="16">
        <v>40354</v>
      </c>
      <c r="D5378" s="15">
        <v>2010</v>
      </c>
      <c r="E5378" s="15"/>
      <c r="F5378" s="15" t="s">
        <v>962</v>
      </c>
      <c r="G5378" s="17"/>
      <c r="H5378" s="17"/>
      <c r="I5378" s="17"/>
      <c r="J5378" s="17"/>
      <c r="K5378" s="17"/>
      <c r="L5378" s="17"/>
      <c r="M5378" s="17">
        <v>0</v>
      </c>
      <c r="N5378" s="17">
        <v>0</v>
      </c>
    </row>
    <row r="5379" spans="2:14">
      <c r="B5379" s="15" t="s">
        <v>1760</v>
      </c>
      <c r="C5379" s="16">
        <v>40354</v>
      </c>
      <c r="D5379" s="15">
        <v>2010</v>
      </c>
      <c r="E5379" s="15"/>
      <c r="F5379" s="15" t="s">
        <v>963</v>
      </c>
      <c r="G5379" s="17"/>
      <c r="H5379" s="17"/>
      <c r="I5379" s="17"/>
      <c r="J5379" s="17"/>
      <c r="K5379" s="17"/>
      <c r="L5379" s="17"/>
      <c r="M5379" s="17">
        <v>18814.84</v>
      </c>
      <c r="N5379" s="17">
        <v>18814.84</v>
      </c>
    </row>
    <row r="5380" spans="2:14">
      <c r="B5380" s="15" t="s">
        <v>1761</v>
      </c>
      <c r="C5380" s="16">
        <v>40330</v>
      </c>
      <c r="D5380" s="15">
        <v>2010</v>
      </c>
      <c r="E5380" s="15"/>
      <c r="F5380" s="15" t="s">
        <v>961</v>
      </c>
      <c r="G5380" s="17"/>
      <c r="H5380" s="17"/>
      <c r="I5380" s="17"/>
      <c r="J5380" s="17"/>
      <c r="K5380" s="17"/>
      <c r="L5380" s="17"/>
      <c r="M5380" s="17">
        <v>1303.49</v>
      </c>
      <c r="N5380" s="17">
        <v>1303.49</v>
      </c>
    </row>
    <row r="5381" spans="2:14">
      <c r="B5381" s="15" t="s">
        <v>1761</v>
      </c>
      <c r="C5381" s="16">
        <v>40330</v>
      </c>
      <c r="D5381" s="15">
        <v>2010</v>
      </c>
      <c r="E5381" s="15"/>
      <c r="F5381" s="15" t="s">
        <v>962</v>
      </c>
      <c r="G5381" s="17"/>
      <c r="H5381" s="17"/>
      <c r="I5381" s="17"/>
      <c r="J5381" s="17"/>
      <c r="K5381" s="17"/>
      <c r="L5381" s="17"/>
      <c r="M5381" s="17">
        <v>0</v>
      </c>
      <c r="N5381" s="17">
        <v>0</v>
      </c>
    </row>
    <row r="5382" spans="2:14">
      <c r="B5382" s="15" t="s">
        <v>1761</v>
      </c>
      <c r="C5382" s="16">
        <v>40330</v>
      </c>
      <c r="D5382" s="15">
        <v>2010</v>
      </c>
      <c r="E5382" s="15"/>
      <c r="F5382" s="15" t="s">
        <v>963</v>
      </c>
      <c r="G5382" s="17"/>
      <c r="H5382" s="17"/>
      <c r="I5382" s="17"/>
      <c r="J5382" s="17"/>
      <c r="K5382" s="17"/>
      <c r="L5382" s="17"/>
      <c r="M5382" s="17">
        <v>1303.49</v>
      </c>
      <c r="N5382" s="17">
        <v>1303.49</v>
      </c>
    </row>
    <row r="5383" spans="2:14">
      <c r="B5383" s="15" t="s">
        <v>1762</v>
      </c>
      <c r="C5383" s="16">
        <v>40330</v>
      </c>
      <c r="D5383" s="15">
        <v>2010</v>
      </c>
      <c r="E5383" s="15"/>
      <c r="F5383" s="15" t="s">
        <v>961</v>
      </c>
      <c r="G5383" s="17"/>
      <c r="H5383" s="17"/>
      <c r="I5383" s="17"/>
      <c r="J5383" s="17"/>
      <c r="K5383" s="17"/>
      <c r="L5383" s="17"/>
      <c r="M5383" s="17">
        <v>0</v>
      </c>
      <c r="N5383" s="17">
        <v>0</v>
      </c>
    </row>
    <row r="5384" spans="2:14">
      <c r="B5384" s="15" t="s">
        <v>1762</v>
      </c>
      <c r="C5384" s="16">
        <v>40330</v>
      </c>
      <c r="D5384" s="15">
        <v>2010</v>
      </c>
      <c r="E5384" s="15"/>
      <c r="F5384" s="15" t="s">
        <v>962</v>
      </c>
      <c r="G5384" s="17"/>
      <c r="H5384" s="17"/>
      <c r="I5384" s="17"/>
      <c r="J5384" s="17"/>
      <c r="K5384" s="17"/>
      <c r="L5384" s="17"/>
      <c r="M5384" s="17">
        <v>0</v>
      </c>
      <c r="N5384" s="17">
        <v>0</v>
      </c>
    </row>
    <row r="5385" spans="2:14">
      <c r="B5385" s="15" t="s">
        <v>1762</v>
      </c>
      <c r="C5385" s="16">
        <v>40330</v>
      </c>
      <c r="D5385" s="15">
        <v>2010</v>
      </c>
      <c r="E5385" s="15"/>
      <c r="F5385" s="15" t="s">
        <v>963</v>
      </c>
      <c r="G5385" s="17"/>
      <c r="H5385" s="17"/>
      <c r="I5385" s="17"/>
      <c r="J5385" s="17"/>
      <c r="K5385" s="17"/>
      <c r="L5385" s="17"/>
      <c r="M5385" s="17">
        <v>0</v>
      </c>
      <c r="N5385" s="17">
        <v>0</v>
      </c>
    </row>
    <row r="5386" spans="2:14">
      <c r="B5386" s="15" t="s">
        <v>1763</v>
      </c>
      <c r="C5386" s="16">
        <v>40294</v>
      </c>
      <c r="D5386" s="15">
        <v>2010</v>
      </c>
      <c r="E5386" s="15"/>
      <c r="F5386" s="15" t="s">
        <v>961</v>
      </c>
      <c r="G5386" s="17"/>
      <c r="H5386" s="17"/>
      <c r="I5386" s="17"/>
      <c r="J5386" s="17"/>
      <c r="K5386" s="17"/>
      <c r="L5386" s="17"/>
      <c r="M5386" s="17">
        <v>0</v>
      </c>
      <c r="N5386" s="17">
        <v>0</v>
      </c>
    </row>
    <row r="5387" spans="2:14">
      <c r="B5387" s="15" t="s">
        <v>1763</v>
      </c>
      <c r="C5387" s="16">
        <v>40294</v>
      </c>
      <c r="D5387" s="15">
        <v>2010</v>
      </c>
      <c r="E5387" s="15"/>
      <c r="F5387" s="15" t="s">
        <v>962</v>
      </c>
      <c r="G5387" s="17"/>
      <c r="H5387" s="17"/>
      <c r="I5387" s="17"/>
      <c r="J5387" s="17"/>
      <c r="K5387" s="17"/>
      <c r="L5387" s="17"/>
      <c r="M5387" s="17">
        <v>0</v>
      </c>
      <c r="N5387" s="17">
        <v>0</v>
      </c>
    </row>
    <row r="5388" spans="2:14">
      <c r="B5388" s="15" t="s">
        <v>1763</v>
      </c>
      <c r="C5388" s="16">
        <v>40294</v>
      </c>
      <c r="D5388" s="15">
        <v>2010</v>
      </c>
      <c r="E5388" s="15"/>
      <c r="F5388" s="15" t="s">
        <v>963</v>
      </c>
      <c r="G5388" s="17"/>
      <c r="H5388" s="17"/>
      <c r="I5388" s="17"/>
      <c r="J5388" s="17"/>
      <c r="K5388" s="17"/>
      <c r="L5388" s="17"/>
      <c r="M5388" s="17">
        <v>0</v>
      </c>
      <c r="N5388" s="17">
        <v>12350</v>
      </c>
    </row>
    <row r="5389" spans="2:14">
      <c r="B5389" s="15" t="s">
        <v>1764</v>
      </c>
      <c r="C5389" s="16">
        <v>40314</v>
      </c>
      <c r="D5389" s="15">
        <v>2010</v>
      </c>
      <c r="E5389" s="15"/>
      <c r="F5389" s="15" t="s">
        <v>961</v>
      </c>
      <c r="G5389" s="17"/>
      <c r="H5389" s="17"/>
      <c r="I5389" s="17"/>
      <c r="J5389" s="17"/>
      <c r="K5389" s="17"/>
      <c r="L5389" s="17"/>
      <c r="M5389" s="17">
        <v>518.99</v>
      </c>
      <c r="N5389" s="17">
        <v>518.99</v>
      </c>
    </row>
    <row r="5390" spans="2:14">
      <c r="B5390" s="15" t="s">
        <v>1764</v>
      </c>
      <c r="C5390" s="16">
        <v>40314</v>
      </c>
      <c r="D5390" s="15">
        <v>2010</v>
      </c>
      <c r="E5390" s="15"/>
      <c r="F5390" s="15" t="s">
        <v>962</v>
      </c>
      <c r="G5390" s="17"/>
      <c r="H5390" s="17"/>
      <c r="I5390" s="17"/>
      <c r="J5390" s="17"/>
      <c r="K5390" s="17"/>
      <c r="L5390" s="17"/>
      <c r="M5390" s="17">
        <v>0</v>
      </c>
      <c r="N5390" s="17">
        <v>0</v>
      </c>
    </row>
    <row r="5391" spans="2:14">
      <c r="B5391" s="15" t="s">
        <v>1764</v>
      </c>
      <c r="C5391" s="16">
        <v>40314</v>
      </c>
      <c r="D5391" s="15">
        <v>2010</v>
      </c>
      <c r="E5391" s="15"/>
      <c r="F5391" s="15" t="s">
        <v>963</v>
      </c>
      <c r="G5391" s="17"/>
      <c r="H5391" s="17"/>
      <c r="I5391" s="17"/>
      <c r="J5391" s="17"/>
      <c r="K5391" s="17"/>
      <c r="L5391" s="17"/>
      <c r="M5391" s="17">
        <v>518.99</v>
      </c>
      <c r="N5391" s="17">
        <v>518.99</v>
      </c>
    </row>
    <row r="5392" spans="2:14">
      <c r="B5392" s="15" t="s">
        <v>1765</v>
      </c>
      <c r="C5392" s="16">
        <v>40227</v>
      </c>
      <c r="D5392" s="15">
        <v>2010</v>
      </c>
      <c r="E5392" s="15"/>
      <c r="F5392" s="15" t="s">
        <v>961</v>
      </c>
      <c r="G5392" s="17"/>
      <c r="H5392" s="17"/>
      <c r="I5392" s="17"/>
      <c r="J5392" s="17"/>
      <c r="K5392" s="17"/>
      <c r="L5392" s="17"/>
      <c r="M5392" s="17">
        <v>463.19</v>
      </c>
      <c r="N5392" s="17">
        <v>463.19</v>
      </c>
    </row>
    <row r="5393" spans="2:14">
      <c r="B5393" s="15" t="s">
        <v>1765</v>
      </c>
      <c r="C5393" s="16">
        <v>40227</v>
      </c>
      <c r="D5393" s="15">
        <v>2010</v>
      </c>
      <c r="E5393" s="15"/>
      <c r="F5393" s="15" t="s">
        <v>962</v>
      </c>
      <c r="G5393" s="17"/>
      <c r="H5393" s="17"/>
      <c r="I5393" s="17"/>
      <c r="J5393" s="17"/>
      <c r="K5393" s="17"/>
      <c r="L5393" s="17"/>
      <c r="M5393" s="17">
        <v>0</v>
      </c>
      <c r="N5393" s="17">
        <v>0</v>
      </c>
    </row>
    <row r="5394" spans="2:14">
      <c r="B5394" s="15" t="s">
        <v>1765</v>
      </c>
      <c r="C5394" s="16">
        <v>40227</v>
      </c>
      <c r="D5394" s="15">
        <v>2010</v>
      </c>
      <c r="E5394" s="15"/>
      <c r="F5394" s="15" t="s">
        <v>963</v>
      </c>
      <c r="G5394" s="17"/>
      <c r="H5394" s="17"/>
      <c r="I5394" s="17"/>
      <c r="J5394" s="17"/>
      <c r="K5394" s="17"/>
      <c r="L5394" s="17"/>
      <c r="M5394" s="17">
        <v>463.19</v>
      </c>
      <c r="N5394" s="17">
        <v>463.19</v>
      </c>
    </row>
    <row r="5395" spans="2:14">
      <c r="B5395" s="15" t="s">
        <v>1766</v>
      </c>
      <c r="C5395" s="16">
        <v>40358</v>
      </c>
      <c r="D5395" s="15">
        <v>2010</v>
      </c>
      <c r="E5395" s="15"/>
      <c r="F5395" s="15" t="s">
        <v>961</v>
      </c>
      <c r="G5395" s="17"/>
      <c r="H5395" s="17"/>
      <c r="I5395" s="17"/>
      <c r="J5395" s="17"/>
      <c r="K5395" s="17"/>
      <c r="L5395" s="17"/>
      <c r="M5395" s="17">
        <v>0</v>
      </c>
      <c r="N5395" s="17">
        <v>0</v>
      </c>
    </row>
    <row r="5396" spans="2:14">
      <c r="B5396" s="15" t="s">
        <v>1766</v>
      </c>
      <c r="C5396" s="16">
        <v>40358</v>
      </c>
      <c r="D5396" s="15">
        <v>2010</v>
      </c>
      <c r="E5396" s="15"/>
      <c r="F5396" s="15" t="s">
        <v>962</v>
      </c>
      <c r="G5396" s="17"/>
      <c r="H5396" s="17"/>
      <c r="I5396" s="17"/>
      <c r="J5396" s="17"/>
      <c r="K5396" s="17"/>
      <c r="L5396" s="17"/>
      <c r="M5396" s="17">
        <v>0</v>
      </c>
      <c r="N5396" s="17">
        <v>0</v>
      </c>
    </row>
    <row r="5397" spans="2:14">
      <c r="B5397" s="15" t="s">
        <v>1766</v>
      </c>
      <c r="C5397" s="16">
        <v>40358</v>
      </c>
      <c r="D5397" s="15">
        <v>2010</v>
      </c>
      <c r="E5397" s="15"/>
      <c r="F5397" s="15" t="s">
        <v>963</v>
      </c>
      <c r="G5397" s="17"/>
      <c r="H5397" s="17"/>
      <c r="I5397" s="17"/>
      <c r="J5397" s="17"/>
      <c r="K5397" s="17"/>
      <c r="L5397" s="17"/>
      <c r="M5397" s="17">
        <v>0</v>
      </c>
      <c r="N5397" s="17">
        <v>0</v>
      </c>
    </row>
    <row r="5398" spans="2:14">
      <c r="B5398" s="15" t="s">
        <v>1767</v>
      </c>
      <c r="C5398" s="16">
        <v>40358</v>
      </c>
      <c r="D5398" s="15">
        <v>2010</v>
      </c>
      <c r="E5398" s="15"/>
      <c r="F5398" s="15" t="s">
        <v>961</v>
      </c>
      <c r="G5398" s="17"/>
      <c r="H5398" s="17"/>
      <c r="I5398" s="17"/>
      <c r="J5398" s="17"/>
      <c r="K5398" s="17"/>
      <c r="L5398" s="17"/>
      <c r="M5398" s="17">
        <v>0</v>
      </c>
      <c r="N5398" s="17">
        <v>0</v>
      </c>
    </row>
    <row r="5399" spans="2:14">
      <c r="B5399" s="15" t="s">
        <v>1767</v>
      </c>
      <c r="C5399" s="16">
        <v>40358</v>
      </c>
      <c r="D5399" s="15">
        <v>2010</v>
      </c>
      <c r="E5399" s="15"/>
      <c r="F5399" s="15" t="s">
        <v>962</v>
      </c>
      <c r="G5399" s="17"/>
      <c r="H5399" s="17"/>
      <c r="I5399" s="17"/>
      <c r="J5399" s="17"/>
      <c r="K5399" s="17"/>
      <c r="L5399" s="17"/>
      <c r="M5399" s="17">
        <v>1900000</v>
      </c>
      <c r="N5399" s="17">
        <v>1900000</v>
      </c>
    </row>
    <row r="5400" spans="2:14">
      <c r="B5400" s="15" t="s">
        <v>1767</v>
      </c>
      <c r="C5400" s="16">
        <v>40358</v>
      </c>
      <c r="D5400" s="15">
        <v>2010</v>
      </c>
      <c r="E5400" s="15"/>
      <c r="F5400" s="15" t="s">
        <v>963</v>
      </c>
      <c r="G5400" s="17"/>
      <c r="H5400" s="17"/>
      <c r="I5400" s="17"/>
      <c r="J5400" s="17"/>
      <c r="K5400" s="17"/>
      <c r="L5400" s="17"/>
      <c r="M5400" s="17">
        <v>1900000</v>
      </c>
      <c r="N5400" s="17">
        <v>1900000</v>
      </c>
    </row>
    <row r="5401" spans="2:14">
      <c r="B5401" s="15" t="s">
        <v>1768</v>
      </c>
      <c r="C5401" s="16">
        <v>39813</v>
      </c>
      <c r="D5401" s="15">
        <v>2008</v>
      </c>
      <c r="E5401" s="15"/>
      <c r="F5401" s="15" t="s">
        <v>961</v>
      </c>
      <c r="G5401" s="17"/>
      <c r="H5401" s="17"/>
      <c r="I5401" s="17"/>
      <c r="J5401" s="17"/>
      <c r="K5401" s="17">
        <v>0</v>
      </c>
      <c r="L5401" s="17">
        <v>0</v>
      </c>
      <c r="M5401" s="17">
        <v>0</v>
      </c>
      <c r="N5401" s="17">
        <v>1774.89</v>
      </c>
    </row>
    <row r="5402" spans="2:14">
      <c r="B5402" s="15" t="s">
        <v>1768</v>
      </c>
      <c r="C5402" s="16">
        <v>39813</v>
      </c>
      <c r="D5402" s="15">
        <v>2008</v>
      </c>
      <c r="E5402" s="15"/>
      <c r="F5402" s="15" t="s">
        <v>962</v>
      </c>
      <c r="G5402" s="17"/>
      <c r="H5402" s="17"/>
      <c r="I5402" s="17"/>
      <c r="J5402" s="17"/>
      <c r="K5402" s="17">
        <v>0</v>
      </c>
      <c r="L5402" s="17">
        <v>0</v>
      </c>
      <c r="M5402" s="17">
        <v>2914.82</v>
      </c>
      <c r="N5402" s="17">
        <v>0</v>
      </c>
    </row>
    <row r="5403" spans="2:14">
      <c r="B5403" s="15" t="s">
        <v>1768</v>
      </c>
      <c r="C5403" s="16">
        <v>39813</v>
      </c>
      <c r="D5403" s="15">
        <v>2008</v>
      </c>
      <c r="E5403" s="15"/>
      <c r="F5403" s="15" t="s">
        <v>963</v>
      </c>
      <c r="G5403" s="17"/>
      <c r="H5403" s="17"/>
      <c r="I5403" s="17"/>
      <c r="J5403" s="17"/>
      <c r="K5403" s="17">
        <v>0</v>
      </c>
      <c r="L5403" s="17">
        <v>0</v>
      </c>
      <c r="M5403" s="17">
        <v>2914.82</v>
      </c>
      <c r="N5403" s="17">
        <v>1774.89</v>
      </c>
    </row>
    <row r="5404" spans="2:14">
      <c r="B5404" s="15" t="s">
        <v>1769</v>
      </c>
      <c r="C5404" s="16">
        <v>40360</v>
      </c>
      <c r="D5404" s="15">
        <v>2010</v>
      </c>
      <c r="E5404" s="15"/>
      <c r="F5404" s="15" t="s">
        <v>961</v>
      </c>
      <c r="G5404" s="17"/>
      <c r="H5404" s="17"/>
      <c r="I5404" s="17"/>
      <c r="J5404" s="17"/>
      <c r="K5404" s="17"/>
      <c r="L5404" s="17"/>
      <c r="M5404" s="17">
        <v>0</v>
      </c>
      <c r="N5404" s="17">
        <v>0</v>
      </c>
    </row>
    <row r="5405" spans="2:14">
      <c r="B5405" s="15" t="s">
        <v>1769</v>
      </c>
      <c r="C5405" s="16">
        <v>40360</v>
      </c>
      <c r="D5405" s="15">
        <v>2010</v>
      </c>
      <c r="E5405" s="15"/>
      <c r="F5405" s="15" t="s">
        <v>962</v>
      </c>
      <c r="G5405" s="17"/>
      <c r="H5405" s="17"/>
      <c r="I5405" s="17"/>
      <c r="J5405" s="17"/>
      <c r="K5405" s="17"/>
      <c r="L5405" s="17"/>
      <c r="M5405" s="17">
        <v>0</v>
      </c>
      <c r="N5405" s="17">
        <v>5604378.0099999998</v>
      </c>
    </row>
    <row r="5406" spans="2:14">
      <c r="B5406" s="15" t="s">
        <v>1769</v>
      </c>
      <c r="C5406" s="16">
        <v>40360</v>
      </c>
      <c r="D5406" s="15">
        <v>2010</v>
      </c>
      <c r="E5406" s="15"/>
      <c r="F5406" s="15" t="s">
        <v>963</v>
      </c>
      <c r="G5406" s="17"/>
      <c r="H5406" s="17"/>
      <c r="I5406" s="17"/>
      <c r="J5406" s="17"/>
      <c r="K5406" s="17"/>
      <c r="L5406" s="17"/>
      <c r="M5406" s="17">
        <v>98321.53</v>
      </c>
      <c r="N5406" s="17">
        <v>5954706.2199999997</v>
      </c>
    </row>
    <row r="5407" spans="2:14">
      <c r="B5407" s="15" t="s">
        <v>1770</v>
      </c>
      <c r="C5407" s="16">
        <v>40342</v>
      </c>
      <c r="D5407" s="15">
        <v>2010</v>
      </c>
      <c r="E5407" s="15"/>
      <c r="F5407" s="15" t="s">
        <v>961</v>
      </c>
      <c r="G5407" s="17"/>
      <c r="H5407" s="17"/>
      <c r="I5407" s="17"/>
      <c r="J5407" s="17"/>
      <c r="K5407" s="17"/>
      <c r="L5407" s="17"/>
      <c r="M5407" s="17">
        <v>322.25</v>
      </c>
      <c r="N5407" s="17">
        <v>322.25</v>
      </c>
    </row>
    <row r="5408" spans="2:14">
      <c r="B5408" s="15" t="s">
        <v>1770</v>
      </c>
      <c r="C5408" s="16">
        <v>40342</v>
      </c>
      <c r="D5408" s="15">
        <v>2010</v>
      </c>
      <c r="E5408" s="15"/>
      <c r="F5408" s="15" t="s">
        <v>962</v>
      </c>
      <c r="G5408" s="17"/>
      <c r="H5408" s="17"/>
      <c r="I5408" s="17"/>
      <c r="J5408" s="17"/>
      <c r="K5408" s="17"/>
      <c r="L5408" s="17"/>
      <c r="M5408" s="17">
        <v>0</v>
      </c>
      <c r="N5408" s="17">
        <v>0</v>
      </c>
    </row>
    <row r="5409" spans="2:14">
      <c r="B5409" s="15" t="s">
        <v>1770</v>
      </c>
      <c r="C5409" s="16">
        <v>40342</v>
      </c>
      <c r="D5409" s="15">
        <v>2010</v>
      </c>
      <c r="E5409" s="15"/>
      <c r="F5409" s="15" t="s">
        <v>963</v>
      </c>
      <c r="G5409" s="17"/>
      <c r="H5409" s="17"/>
      <c r="I5409" s="17"/>
      <c r="J5409" s="17"/>
      <c r="K5409" s="17"/>
      <c r="L5409" s="17"/>
      <c r="M5409" s="17">
        <v>322.25</v>
      </c>
      <c r="N5409" s="17">
        <v>322.25</v>
      </c>
    </row>
    <row r="5410" spans="2:14">
      <c r="B5410" s="15" t="s">
        <v>1771</v>
      </c>
      <c r="C5410" s="16">
        <v>40360</v>
      </c>
      <c r="D5410" s="15">
        <v>2010</v>
      </c>
      <c r="E5410" s="15"/>
      <c r="F5410" s="15" t="s">
        <v>961</v>
      </c>
      <c r="G5410" s="17"/>
      <c r="H5410" s="17"/>
      <c r="I5410" s="17"/>
      <c r="J5410" s="17"/>
      <c r="K5410" s="17"/>
      <c r="L5410" s="17"/>
      <c r="M5410" s="17">
        <v>0</v>
      </c>
      <c r="N5410" s="17">
        <v>0</v>
      </c>
    </row>
    <row r="5411" spans="2:14">
      <c r="B5411" s="15" t="s">
        <v>1771</v>
      </c>
      <c r="C5411" s="16">
        <v>40360</v>
      </c>
      <c r="D5411" s="15">
        <v>2010</v>
      </c>
      <c r="E5411" s="15"/>
      <c r="F5411" s="15" t="s">
        <v>962</v>
      </c>
      <c r="G5411" s="17"/>
      <c r="H5411" s="17"/>
      <c r="I5411" s="17"/>
      <c r="J5411" s="17"/>
      <c r="K5411" s="17"/>
      <c r="L5411" s="17"/>
      <c r="M5411" s="17">
        <v>0</v>
      </c>
      <c r="N5411" s="17">
        <v>0</v>
      </c>
    </row>
    <row r="5412" spans="2:14">
      <c r="B5412" s="15" t="s">
        <v>1771</v>
      </c>
      <c r="C5412" s="16">
        <v>40360</v>
      </c>
      <c r="D5412" s="15">
        <v>2010</v>
      </c>
      <c r="E5412" s="15"/>
      <c r="F5412" s="15" t="s">
        <v>963</v>
      </c>
      <c r="G5412" s="17"/>
      <c r="H5412" s="17"/>
      <c r="I5412" s="17"/>
      <c r="J5412" s="17"/>
      <c r="K5412" s="17"/>
      <c r="L5412" s="17"/>
      <c r="M5412" s="17">
        <v>7197.95</v>
      </c>
      <c r="N5412" s="17">
        <v>8565.39</v>
      </c>
    </row>
    <row r="5413" spans="2:14">
      <c r="B5413" s="15" t="s">
        <v>1772</v>
      </c>
      <c r="C5413" s="16">
        <v>40363</v>
      </c>
      <c r="D5413" s="15">
        <v>2010</v>
      </c>
      <c r="E5413" s="15"/>
      <c r="F5413" s="15" t="s">
        <v>961</v>
      </c>
      <c r="G5413" s="17"/>
      <c r="H5413" s="17"/>
      <c r="I5413" s="17"/>
      <c r="J5413" s="17"/>
      <c r="K5413" s="17"/>
      <c r="L5413" s="17"/>
      <c r="M5413" s="17">
        <v>0</v>
      </c>
      <c r="N5413" s="17">
        <v>0</v>
      </c>
    </row>
    <row r="5414" spans="2:14">
      <c r="B5414" s="15" t="s">
        <v>1772</v>
      </c>
      <c r="C5414" s="16">
        <v>40363</v>
      </c>
      <c r="D5414" s="15">
        <v>2010</v>
      </c>
      <c r="E5414" s="15"/>
      <c r="F5414" s="15" t="s">
        <v>962</v>
      </c>
      <c r="G5414" s="17"/>
      <c r="H5414" s="17"/>
      <c r="I5414" s="17"/>
      <c r="J5414" s="17"/>
      <c r="K5414" s="17"/>
      <c r="L5414" s="17"/>
      <c r="M5414" s="17">
        <v>0</v>
      </c>
      <c r="N5414" s="17">
        <v>0</v>
      </c>
    </row>
    <row r="5415" spans="2:14">
      <c r="B5415" s="15" t="s">
        <v>1772</v>
      </c>
      <c r="C5415" s="16">
        <v>40363</v>
      </c>
      <c r="D5415" s="15">
        <v>2010</v>
      </c>
      <c r="E5415" s="15"/>
      <c r="F5415" s="15" t="s">
        <v>963</v>
      </c>
      <c r="G5415" s="17"/>
      <c r="H5415" s="17"/>
      <c r="I5415" s="17"/>
      <c r="J5415" s="17"/>
      <c r="K5415" s="17"/>
      <c r="L5415" s="17"/>
      <c r="M5415" s="17">
        <v>0</v>
      </c>
      <c r="N5415" s="17">
        <v>484.67</v>
      </c>
    </row>
    <row r="5416" spans="2:14">
      <c r="B5416" s="15" t="s">
        <v>1773</v>
      </c>
      <c r="C5416" s="16">
        <v>40361</v>
      </c>
      <c r="D5416" s="15">
        <v>2010</v>
      </c>
      <c r="E5416" s="15"/>
      <c r="F5416" s="15" t="s">
        <v>961</v>
      </c>
      <c r="G5416" s="17"/>
      <c r="H5416" s="17"/>
      <c r="I5416" s="17"/>
      <c r="J5416" s="17"/>
      <c r="K5416" s="17"/>
      <c r="L5416" s="17"/>
      <c r="M5416" s="17">
        <v>0</v>
      </c>
      <c r="N5416" s="17">
        <v>0</v>
      </c>
    </row>
    <row r="5417" spans="2:14">
      <c r="B5417" s="15" t="s">
        <v>1773</v>
      </c>
      <c r="C5417" s="16">
        <v>40361</v>
      </c>
      <c r="D5417" s="15">
        <v>2010</v>
      </c>
      <c r="E5417" s="15"/>
      <c r="F5417" s="15" t="s">
        <v>962</v>
      </c>
      <c r="G5417" s="17"/>
      <c r="H5417" s="17"/>
      <c r="I5417" s="17"/>
      <c r="J5417" s="17"/>
      <c r="K5417" s="17"/>
      <c r="L5417" s="17"/>
      <c r="M5417" s="17">
        <v>0</v>
      </c>
      <c r="N5417" s="17">
        <v>0</v>
      </c>
    </row>
    <row r="5418" spans="2:14">
      <c r="B5418" s="15" t="s">
        <v>1773</v>
      </c>
      <c r="C5418" s="16">
        <v>40361</v>
      </c>
      <c r="D5418" s="15">
        <v>2010</v>
      </c>
      <c r="E5418" s="15"/>
      <c r="F5418" s="15" t="s">
        <v>963</v>
      </c>
      <c r="G5418" s="17"/>
      <c r="H5418" s="17"/>
      <c r="I5418" s="17"/>
      <c r="J5418" s="17"/>
      <c r="K5418" s="17"/>
      <c r="L5418" s="17"/>
      <c r="M5418" s="17">
        <v>647.03</v>
      </c>
      <c r="N5418" s="17">
        <v>647.03</v>
      </c>
    </row>
    <row r="5419" spans="2:14">
      <c r="B5419" s="15" t="s">
        <v>1774</v>
      </c>
      <c r="C5419" s="16">
        <v>40154</v>
      </c>
      <c r="D5419" s="15">
        <v>2009</v>
      </c>
      <c r="E5419" s="15"/>
      <c r="F5419" s="15" t="s">
        <v>961</v>
      </c>
      <c r="G5419" s="17"/>
      <c r="H5419" s="17"/>
      <c r="I5419" s="17"/>
      <c r="J5419" s="17"/>
      <c r="K5419" s="17"/>
      <c r="L5419" s="17">
        <v>0</v>
      </c>
      <c r="M5419" s="17">
        <v>1138.0999999999999</v>
      </c>
      <c r="N5419" s="17">
        <v>1138.0999999999999</v>
      </c>
    </row>
    <row r="5420" spans="2:14">
      <c r="B5420" s="15" t="s">
        <v>1774</v>
      </c>
      <c r="C5420" s="16">
        <v>40154</v>
      </c>
      <c r="D5420" s="15">
        <v>2009</v>
      </c>
      <c r="E5420" s="15"/>
      <c r="F5420" s="15" t="s">
        <v>962</v>
      </c>
      <c r="G5420" s="17"/>
      <c r="H5420" s="17"/>
      <c r="I5420" s="17"/>
      <c r="J5420" s="17"/>
      <c r="K5420" s="17"/>
      <c r="L5420" s="17">
        <v>0</v>
      </c>
      <c r="M5420" s="17">
        <v>0</v>
      </c>
      <c r="N5420" s="17">
        <v>0</v>
      </c>
    </row>
    <row r="5421" spans="2:14">
      <c r="B5421" s="15" t="s">
        <v>1774</v>
      </c>
      <c r="C5421" s="16">
        <v>40154</v>
      </c>
      <c r="D5421" s="15">
        <v>2009</v>
      </c>
      <c r="E5421" s="15"/>
      <c r="F5421" s="15" t="s">
        <v>963</v>
      </c>
      <c r="G5421" s="17"/>
      <c r="H5421" s="17"/>
      <c r="I5421" s="17"/>
      <c r="J5421" s="17"/>
      <c r="K5421" s="17"/>
      <c r="L5421" s="17">
        <v>0</v>
      </c>
      <c r="M5421" s="17">
        <v>1138.0999999999999</v>
      </c>
      <c r="N5421" s="17">
        <v>1138.0999999999999</v>
      </c>
    </row>
    <row r="5422" spans="2:14">
      <c r="B5422" s="15" t="s">
        <v>1775</v>
      </c>
      <c r="C5422" s="16">
        <v>40203</v>
      </c>
      <c r="D5422" s="15">
        <v>2010</v>
      </c>
      <c r="E5422" s="15"/>
      <c r="F5422" s="15" t="s">
        <v>961</v>
      </c>
      <c r="G5422" s="17"/>
      <c r="H5422" s="17"/>
      <c r="I5422" s="17"/>
      <c r="J5422" s="17"/>
      <c r="K5422" s="17"/>
      <c r="L5422" s="17"/>
      <c r="M5422" s="17">
        <v>29.47</v>
      </c>
      <c r="N5422" s="17">
        <v>29.47</v>
      </c>
    </row>
    <row r="5423" spans="2:14">
      <c r="B5423" s="15" t="s">
        <v>1775</v>
      </c>
      <c r="C5423" s="16">
        <v>40203</v>
      </c>
      <c r="D5423" s="15">
        <v>2010</v>
      </c>
      <c r="E5423" s="15"/>
      <c r="F5423" s="15" t="s">
        <v>962</v>
      </c>
      <c r="G5423" s="17"/>
      <c r="H5423" s="17"/>
      <c r="I5423" s="17"/>
      <c r="J5423" s="17"/>
      <c r="K5423" s="17"/>
      <c r="L5423" s="17"/>
      <c r="M5423" s="17">
        <v>0</v>
      </c>
      <c r="N5423" s="17">
        <v>0</v>
      </c>
    </row>
    <row r="5424" spans="2:14">
      <c r="B5424" s="15" t="s">
        <v>1775</v>
      </c>
      <c r="C5424" s="16">
        <v>40203</v>
      </c>
      <c r="D5424" s="15">
        <v>2010</v>
      </c>
      <c r="E5424" s="15"/>
      <c r="F5424" s="15" t="s">
        <v>963</v>
      </c>
      <c r="G5424" s="17"/>
      <c r="H5424" s="17"/>
      <c r="I5424" s="17"/>
      <c r="J5424" s="17"/>
      <c r="K5424" s="17"/>
      <c r="L5424" s="17"/>
      <c r="M5424" s="17">
        <v>29.47</v>
      </c>
      <c r="N5424" s="17">
        <v>29.47</v>
      </c>
    </row>
    <row r="5425" spans="2:14">
      <c r="B5425" s="15" t="s">
        <v>1776</v>
      </c>
      <c r="C5425" s="16">
        <v>40366</v>
      </c>
      <c r="D5425" s="15">
        <v>2010</v>
      </c>
      <c r="E5425" s="15"/>
      <c r="F5425" s="15" t="s">
        <v>961</v>
      </c>
      <c r="G5425" s="17"/>
      <c r="H5425" s="17"/>
      <c r="I5425" s="17"/>
      <c r="J5425" s="17"/>
      <c r="K5425" s="17"/>
      <c r="L5425" s="17"/>
      <c r="M5425" s="17">
        <v>0</v>
      </c>
      <c r="N5425" s="17">
        <v>0</v>
      </c>
    </row>
    <row r="5426" spans="2:14">
      <c r="B5426" s="15" t="s">
        <v>1776</v>
      </c>
      <c r="C5426" s="16">
        <v>40366</v>
      </c>
      <c r="D5426" s="15">
        <v>2010</v>
      </c>
      <c r="E5426" s="15"/>
      <c r="F5426" s="15" t="s">
        <v>962</v>
      </c>
      <c r="G5426" s="17"/>
      <c r="H5426" s="17"/>
      <c r="I5426" s="17"/>
      <c r="J5426" s="17"/>
      <c r="K5426" s="17"/>
      <c r="L5426" s="17"/>
      <c r="M5426" s="17">
        <v>0</v>
      </c>
      <c r="N5426" s="17">
        <v>0</v>
      </c>
    </row>
    <row r="5427" spans="2:14">
      <c r="B5427" s="15" t="s">
        <v>1776</v>
      </c>
      <c r="C5427" s="16">
        <v>40366</v>
      </c>
      <c r="D5427" s="15">
        <v>2010</v>
      </c>
      <c r="E5427" s="15"/>
      <c r="F5427" s="15" t="s">
        <v>963</v>
      </c>
      <c r="G5427" s="17"/>
      <c r="H5427" s="17"/>
      <c r="I5427" s="17"/>
      <c r="J5427" s="17"/>
      <c r="K5427" s="17"/>
      <c r="L5427" s="17"/>
      <c r="M5427" s="17">
        <v>7923.56</v>
      </c>
      <c r="N5427" s="17">
        <v>12254</v>
      </c>
    </row>
    <row r="5428" spans="2:14">
      <c r="B5428" s="15" t="s">
        <v>1777</v>
      </c>
      <c r="C5428" s="16">
        <v>40351</v>
      </c>
      <c r="D5428" s="15">
        <v>2010</v>
      </c>
      <c r="E5428" s="15"/>
      <c r="F5428" s="15" t="s">
        <v>961</v>
      </c>
      <c r="G5428" s="17"/>
      <c r="H5428" s="17"/>
      <c r="I5428" s="17"/>
      <c r="J5428" s="17"/>
      <c r="K5428" s="17"/>
      <c r="L5428" s="17"/>
      <c r="M5428" s="17">
        <v>0</v>
      </c>
      <c r="N5428" s="17">
        <v>0</v>
      </c>
    </row>
    <row r="5429" spans="2:14">
      <c r="B5429" s="15" t="s">
        <v>1777</v>
      </c>
      <c r="C5429" s="16">
        <v>40351</v>
      </c>
      <c r="D5429" s="15">
        <v>2010</v>
      </c>
      <c r="E5429" s="15"/>
      <c r="F5429" s="15" t="s">
        <v>962</v>
      </c>
      <c r="G5429" s="17"/>
      <c r="H5429" s="17"/>
      <c r="I5429" s="17"/>
      <c r="J5429" s="17"/>
      <c r="K5429" s="17"/>
      <c r="L5429" s="17"/>
      <c r="M5429" s="17">
        <v>0</v>
      </c>
      <c r="N5429" s="17">
        <v>0</v>
      </c>
    </row>
    <row r="5430" spans="2:14">
      <c r="B5430" s="15" t="s">
        <v>1777</v>
      </c>
      <c r="C5430" s="16">
        <v>40351</v>
      </c>
      <c r="D5430" s="15">
        <v>2010</v>
      </c>
      <c r="E5430" s="15"/>
      <c r="F5430" s="15" t="s">
        <v>963</v>
      </c>
      <c r="G5430" s="17"/>
      <c r="H5430" s="17"/>
      <c r="I5430" s="17"/>
      <c r="J5430" s="17"/>
      <c r="K5430" s="17"/>
      <c r="L5430" s="17"/>
      <c r="M5430" s="17">
        <v>593.27</v>
      </c>
      <c r="N5430" s="17">
        <v>13410.6</v>
      </c>
    </row>
    <row r="5431" spans="2:14">
      <c r="B5431" s="15" t="s">
        <v>1778</v>
      </c>
      <c r="C5431" s="16">
        <v>40365</v>
      </c>
      <c r="D5431" s="15">
        <v>2010</v>
      </c>
      <c r="E5431" s="15"/>
      <c r="F5431" s="15" t="s">
        <v>961</v>
      </c>
      <c r="G5431" s="17"/>
      <c r="H5431" s="17"/>
      <c r="I5431" s="17"/>
      <c r="J5431" s="17"/>
      <c r="K5431" s="17"/>
      <c r="L5431" s="17"/>
      <c r="M5431" s="17">
        <v>0</v>
      </c>
      <c r="N5431" s="17">
        <v>0</v>
      </c>
    </row>
    <row r="5432" spans="2:14">
      <c r="B5432" s="15" t="s">
        <v>1778</v>
      </c>
      <c r="C5432" s="16">
        <v>40365</v>
      </c>
      <c r="D5432" s="15">
        <v>2010</v>
      </c>
      <c r="E5432" s="15"/>
      <c r="F5432" s="15" t="s">
        <v>962</v>
      </c>
      <c r="G5432" s="17"/>
      <c r="H5432" s="17"/>
      <c r="I5432" s="17"/>
      <c r="J5432" s="17"/>
      <c r="K5432" s="17"/>
      <c r="L5432" s="17"/>
      <c r="M5432" s="17">
        <v>0</v>
      </c>
      <c r="N5432" s="17">
        <v>0</v>
      </c>
    </row>
    <row r="5433" spans="2:14">
      <c r="B5433" s="15" t="s">
        <v>1778</v>
      </c>
      <c r="C5433" s="16">
        <v>40365</v>
      </c>
      <c r="D5433" s="15">
        <v>2010</v>
      </c>
      <c r="E5433" s="15"/>
      <c r="F5433" s="15" t="s">
        <v>963</v>
      </c>
      <c r="G5433" s="17"/>
      <c r="H5433" s="17"/>
      <c r="I5433" s="17"/>
      <c r="J5433" s="17"/>
      <c r="K5433" s="17"/>
      <c r="L5433" s="17"/>
      <c r="M5433" s="17">
        <v>0</v>
      </c>
      <c r="N5433" s="17">
        <v>53.5</v>
      </c>
    </row>
    <row r="5434" spans="2:14">
      <c r="B5434" s="15" t="s">
        <v>1779</v>
      </c>
      <c r="C5434" s="16">
        <v>40365</v>
      </c>
      <c r="D5434" s="15">
        <v>2010</v>
      </c>
      <c r="E5434" s="15"/>
      <c r="F5434" s="15" t="s">
        <v>961</v>
      </c>
      <c r="G5434" s="17"/>
      <c r="H5434" s="17"/>
      <c r="I5434" s="17"/>
      <c r="J5434" s="17"/>
      <c r="K5434" s="17"/>
      <c r="L5434" s="17"/>
      <c r="M5434" s="17">
        <v>0</v>
      </c>
      <c r="N5434" s="17">
        <v>0</v>
      </c>
    </row>
    <row r="5435" spans="2:14">
      <c r="B5435" s="15" t="s">
        <v>1779</v>
      </c>
      <c r="C5435" s="16">
        <v>40365</v>
      </c>
      <c r="D5435" s="15">
        <v>2010</v>
      </c>
      <c r="E5435" s="15"/>
      <c r="F5435" s="15" t="s">
        <v>962</v>
      </c>
      <c r="G5435" s="17"/>
      <c r="H5435" s="17"/>
      <c r="I5435" s="17"/>
      <c r="J5435" s="17"/>
      <c r="K5435" s="17"/>
      <c r="L5435" s="17"/>
      <c r="M5435" s="17">
        <v>0</v>
      </c>
      <c r="N5435" s="17">
        <v>0</v>
      </c>
    </row>
    <row r="5436" spans="2:14">
      <c r="B5436" s="15" t="s">
        <v>1779</v>
      </c>
      <c r="C5436" s="16">
        <v>40365</v>
      </c>
      <c r="D5436" s="15">
        <v>2010</v>
      </c>
      <c r="E5436" s="15"/>
      <c r="F5436" s="15" t="s">
        <v>963</v>
      </c>
      <c r="G5436" s="17"/>
      <c r="H5436" s="17"/>
      <c r="I5436" s="17"/>
      <c r="J5436" s="17"/>
      <c r="K5436" s="17"/>
      <c r="L5436" s="17"/>
      <c r="M5436" s="17">
        <v>7762.06</v>
      </c>
      <c r="N5436" s="17">
        <v>7762.06</v>
      </c>
    </row>
    <row r="5437" spans="2:14">
      <c r="B5437" s="15" t="s">
        <v>1780</v>
      </c>
      <c r="C5437" s="16">
        <v>40337</v>
      </c>
      <c r="D5437" s="15">
        <v>2010</v>
      </c>
      <c r="E5437" s="15"/>
      <c r="F5437" s="15" t="s">
        <v>961</v>
      </c>
      <c r="G5437" s="17"/>
      <c r="H5437" s="17"/>
      <c r="I5437" s="17"/>
      <c r="J5437" s="17"/>
      <c r="K5437" s="17"/>
      <c r="L5437" s="17"/>
      <c r="M5437" s="17">
        <v>551</v>
      </c>
      <c r="N5437" s="17">
        <v>551</v>
      </c>
    </row>
    <row r="5438" spans="2:14">
      <c r="B5438" s="15" t="s">
        <v>1780</v>
      </c>
      <c r="C5438" s="16">
        <v>40337</v>
      </c>
      <c r="D5438" s="15">
        <v>2010</v>
      </c>
      <c r="E5438" s="15"/>
      <c r="F5438" s="15" t="s">
        <v>962</v>
      </c>
      <c r="G5438" s="17"/>
      <c r="H5438" s="17"/>
      <c r="I5438" s="17"/>
      <c r="J5438" s="17"/>
      <c r="K5438" s="17"/>
      <c r="L5438" s="17"/>
      <c r="M5438" s="17">
        <v>0</v>
      </c>
      <c r="N5438" s="17">
        <v>0</v>
      </c>
    </row>
    <row r="5439" spans="2:14">
      <c r="B5439" s="15" t="s">
        <v>1780</v>
      </c>
      <c r="C5439" s="16">
        <v>40337</v>
      </c>
      <c r="D5439" s="15">
        <v>2010</v>
      </c>
      <c r="E5439" s="15"/>
      <c r="F5439" s="15" t="s">
        <v>963</v>
      </c>
      <c r="G5439" s="17"/>
      <c r="H5439" s="17"/>
      <c r="I5439" s="17"/>
      <c r="J5439" s="17"/>
      <c r="K5439" s="17"/>
      <c r="L5439" s="17"/>
      <c r="M5439" s="17">
        <v>551</v>
      </c>
      <c r="N5439" s="17">
        <v>551</v>
      </c>
    </row>
    <row r="5440" spans="2:14">
      <c r="B5440" s="15" t="s">
        <v>1781</v>
      </c>
      <c r="C5440" s="16">
        <v>40356</v>
      </c>
      <c r="D5440" s="15">
        <v>2010</v>
      </c>
      <c r="E5440" s="15"/>
      <c r="F5440" s="15" t="s">
        <v>961</v>
      </c>
      <c r="G5440" s="17"/>
      <c r="H5440" s="17"/>
      <c r="I5440" s="17"/>
      <c r="J5440" s="17"/>
      <c r="K5440" s="17"/>
      <c r="L5440" s="17"/>
      <c r="M5440" s="17">
        <v>0</v>
      </c>
      <c r="N5440" s="17">
        <v>1138.0999999999999</v>
      </c>
    </row>
    <row r="5441" spans="2:14">
      <c r="B5441" s="15" t="s">
        <v>1781</v>
      </c>
      <c r="C5441" s="16">
        <v>40356</v>
      </c>
      <c r="D5441" s="15">
        <v>2010</v>
      </c>
      <c r="E5441" s="15"/>
      <c r="F5441" s="15" t="s">
        <v>962</v>
      </c>
      <c r="G5441" s="17"/>
      <c r="H5441" s="17"/>
      <c r="I5441" s="17"/>
      <c r="J5441" s="17"/>
      <c r="K5441" s="17"/>
      <c r="L5441" s="17"/>
      <c r="M5441" s="17">
        <v>0</v>
      </c>
      <c r="N5441" s="17">
        <v>0</v>
      </c>
    </row>
    <row r="5442" spans="2:14">
      <c r="B5442" s="15" t="s">
        <v>1781</v>
      </c>
      <c r="C5442" s="16">
        <v>40356</v>
      </c>
      <c r="D5442" s="15">
        <v>2010</v>
      </c>
      <c r="E5442" s="15"/>
      <c r="F5442" s="15" t="s">
        <v>963</v>
      </c>
      <c r="G5442" s="17"/>
      <c r="H5442" s="17"/>
      <c r="I5442" s="17"/>
      <c r="J5442" s="17"/>
      <c r="K5442" s="17"/>
      <c r="L5442" s="17"/>
      <c r="M5442" s="17">
        <v>0</v>
      </c>
      <c r="N5442" s="17">
        <v>1138.0999999999999</v>
      </c>
    </row>
    <row r="5443" spans="2:14">
      <c r="B5443" s="15" t="s">
        <v>1782</v>
      </c>
      <c r="C5443" s="16">
        <v>40348</v>
      </c>
      <c r="D5443" s="15">
        <v>2010</v>
      </c>
      <c r="E5443" s="15"/>
      <c r="F5443" s="15" t="s">
        <v>961</v>
      </c>
      <c r="G5443" s="17"/>
      <c r="H5443" s="17"/>
      <c r="I5443" s="17"/>
      <c r="J5443" s="17"/>
      <c r="K5443" s="17"/>
      <c r="L5443" s="17"/>
      <c r="M5443" s="17">
        <v>1138.0999999999999</v>
      </c>
      <c r="N5443" s="17">
        <v>1138.0999999999999</v>
      </c>
    </row>
    <row r="5444" spans="2:14">
      <c r="B5444" s="15" t="s">
        <v>1782</v>
      </c>
      <c r="C5444" s="16">
        <v>40348</v>
      </c>
      <c r="D5444" s="15">
        <v>2010</v>
      </c>
      <c r="E5444" s="15"/>
      <c r="F5444" s="15" t="s">
        <v>962</v>
      </c>
      <c r="G5444" s="17"/>
      <c r="H5444" s="17"/>
      <c r="I5444" s="17"/>
      <c r="J5444" s="17"/>
      <c r="K5444" s="17"/>
      <c r="L5444" s="17"/>
      <c r="M5444" s="17">
        <v>0</v>
      </c>
      <c r="N5444" s="17">
        <v>0</v>
      </c>
    </row>
    <row r="5445" spans="2:14">
      <c r="B5445" s="15" t="s">
        <v>1782</v>
      </c>
      <c r="C5445" s="16">
        <v>40348</v>
      </c>
      <c r="D5445" s="15">
        <v>2010</v>
      </c>
      <c r="E5445" s="15"/>
      <c r="F5445" s="15" t="s">
        <v>963</v>
      </c>
      <c r="G5445" s="17"/>
      <c r="H5445" s="17"/>
      <c r="I5445" s="17"/>
      <c r="J5445" s="17"/>
      <c r="K5445" s="17"/>
      <c r="L5445" s="17"/>
      <c r="M5445" s="17">
        <v>1138.0999999999999</v>
      </c>
      <c r="N5445" s="17">
        <v>1138.0999999999999</v>
      </c>
    </row>
    <row r="5446" spans="2:14">
      <c r="B5446" s="15" t="s">
        <v>1783</v>
      </c>
      <c r="C5446" s="16">
        <v>40371</v>
      </c>
      <c r="D5446" s="15">
        <v>2010</v>
      </c>
      <c r="E5446" s="15"/>
      <c r="F5446" s="15" t="s">
        <v>961</v>
      </c>
      <c r="G5446" s="17"/>
      <c r="H5446" s="17"/>
      <c r="I5446" s="17"/>
      <c r="J5446" s="17"/>
      <c r="K5446" s="17"/>
      <c r="L5446" s="17"/>
      <c r="M5446" s="17">
        <v>0</v>
      </c>
      <c r="N5446" s="17">
        <v>0</v>
      </c>
    </row>
    <row r="5447" spans="2:14">
      <c r="B5447" s="15" t="s">
        <v>1783</v>
      </c>
      <c r="C5447" s="16">
        <v>40371</v>
      </c>
      <c r="D5447" s="15">
        <v>2010</v>
      </c>
      <c r="E5447" s="15"/>
      <c r="F5447" s="15" t="s">
        <v>962</v>
      </c>
      <c r="G5447" s="17"/>
      <c r="H5447" s="17"/>
      <c r="I5447" s="17"/>
      <c r="J5447" s="17"/>
      <c r="K5447" s="17"/>
      <c r="L5447" s="17"/>
      <c r="M5447" s="17">
        <v>0</v>
      </c>
      <c r="N5447" s="17">
        <v>0</v>
      </c>
    </row>
    <row r="5448" spans="2:14">
      <c r="B5448" s="15" t="s">
        <v>1783</v>
      </c>
      <c r="C5448" s="16">
        <v>40371</v>
      </c>
      <c r="D5448" s="15">
        <v>2010</v>
      </c>
      <c r="E5448" s="15"/>
      <c r="F5448" s="15" t="s">
        <v>963</v>
      </c>
      <c r="G5448" s="17"/>
      <c r="H5448" s="17"/>
      <c r="I5448" s="17"/>
      <c r="J5448" s="17"/>
      <c r="K5448" s="17"/>
      <c r="L5448" s="17"/>
      <c r="M5448" s="17">
        <v>14.24</v>
      </c>
      <c r="N5448" s="17">
        <v>14.24</v>
      </c>
    </row>
    <row r="5449" spans="2:14">
      <c r="B5449" s="15" t="s">
        <v>1784</v>
      </c>
      <c r="C5449" s="16">
        <v>40364</v>
      </c>
      <c r="D5449" s="15">
        <v>2010</v>
      </c>
      <c r="E5449" s="15"/>
      <c r="F5449" s="15" t="s">
        <v>961</v>
      </c>
      <c r="G5449" s="17"/>
      <c r="H5449" s="17"/>
      <c r="I5449" s="17"/>
      <c r="J5449" s="17"/>
      <c r="K5449" s="17"/>
      <c r="L5449" s="17"/>
      <c r="M5449" s="17">
        <v>0</v>
      </c>
      <c r="N5449" s="17">
        <v>0</v>
      </c>
    </row>
    <row r="5450" spans="2:14">
      <c r="B5450" s="15" t="s">
        <v>1784</v>
      </c>
      <c r="C5450" s="16">
        <v>40364</v>
      </c>
      <c r="D5450" s="15">
        <v>2010</v>
      </c>
      <c r="E5450" s="15"/>
      <c r="F5450" s="15" t="s">
        <v>962</v>
      </c>
      <c r="G5450" s="17"/>
      <c r="H5450" s="17"/>
      <c r="I5450" s="17"/>
      <c r="J5450" s="17"/>
      <c r="K5450" s="17"/>
      <c r="L5450" s="17"/>
      <c r="M5450" s="17">
        <v>0</v>
      </c>
      <c r="N5450" s="17">
        <v>0</v>
      </c>
    </row>
    <row r="5451" spans="2:14">
      <c r="B5451" s="15" t="s">
        <v>1784</v>
      </c>
      <c r="C5451" s="16">
        <v>40364</v>
      </c>
      <c r="D5451" s="15">
        <v>2010</v>
      </c>
      <c r="E5451" s="15"/>
      <c r="F5451" s="15" t="s">
        <v>963</v>
      </c>
      <c r="G5451" s="17"/>
      <c r="H5451" s="17"/>
      <c r="I5451" s="17"/>
      <c r="J5451" s="17"/>
      <c r="K5451" s="17"/>
      <c r="L5451" s="17"/>
      <c r="M5451" s="17">
        <v>0</v>
      </c>
      <c r="N5451" s="17">
        <v>8065.07</v>
      </c>
    </row>
    <row r="5452" spans="2:14">
      <c r="B5452" s="15" t="s">
        <v>1785</v>
      </c>
      <c r="C5452" s="16">
        <v>40356</v>
      </c>
      <c r="D5452" s="15">
        <v>2010</v>
      </c>
      <c r="E5452" s="15"/>
      <c r="F5452" s="15" t="s">
        <v>961</v>
      </c>
      <c r="G5452" s="17"/>
      <c r="H5452" s="17"/>
      <c r="I5452" s="17"/>
      <c r="J5452" s="17"/>
      <c r="K5452" s="17"/>
      <c r="L5452" s="17"/>
      <c r="M5452" s="17">
        <v>634.66999999999996</v>
      </c>
      <c r="N5452" s="17">
        <v>634.66999999999996</v>
      </c>
    </row>
    <row r="5453" spans="2:14">
      <c r="B5453" s="15" t="s">
        <v>1785</v>
      </c>
      <c r="C5453" s="16">
        <v>40356</v>
      </c>
      <c r="D5453" s="15">
        <v>2010</v>
      </c>
      <c r="E5453" s="15"/>
      <c r="F5453" s="15" t="s">
        <v>962</v>
      </c>
      <c r="G5453" s="17"/>
      <c r="H5453" s="17"/>
      <c r="I5453" s="17"/>
      <c r="J5453" s="17"/>
      <c r="K5453" s="17"/>
      <c r="L5453" s="17"/>
      <c r="M5453" s="17">
        <v>0</v>
      </c>
      <c r="N5453" s="17">
        <v>0</v>
      </c>
    </row>
    <row r="5454" spans="2:14">
      <c r="B5454" s="15" t="s">
        <v>1785</v>
      </c>
      <c r="C5454" s="16">
        <v>40356</v>
      </c>
      <c r="D5454" s="15">
        <v>2010</v>
      </c>
      <c r="E5454" s="15"/>
      <c r="F5454" s="15" t="s">
        <v>963</v>
      </c>
      <c r="G5454" s="17"/>
      <c r="H5454" s="17"/>
      <c r="I5454" s="17"/>
      <c r="J5454" s="17"/>
      <c r="K5454" s="17"/>
      <c r="L5454" s="17"/>
      <c r="M5454" s="17">
        <v>634.66999999999996</v>
      </c>
      <c r="N5454" s="17">
        <v>634.66999999999996</v>
      </c>
    </row>
    <row r="5455" spans="2:14">
      <c r="B5455" s="15" t="s">
        <v>1786</v>
      </c>
      <c r="C5455" s="16">
        <v>40373</v>
      </c>
      <c r="D5455" s="15">
        <v>2010</v>
      </c>
      <c r="E5455" s="15"/>
      <c r="F5455" s="15" t="s">
        <v>961</v>
      </c>
      <c r="G5455" s="17"/>
      <c r="H5455" s="17"/>
      <c r="I5455" s="17"/>
      <c r="J5455" s="17"/>
      <c r="K5455" s="17"/>
      <c r="L5455" s="17"/>
      <c r="M5455" s="17">
        <v>0</v>
      </c>
      <c r="N5455" s="17">
        <v>0</v>
      </c>
    </row>
    <row r="5456" spans="2:14">
      <c r="B5456" s="15" t="s">
        <v>1786</v>
      </c>
      <c r="C5456" s="16">
        <v>40373</v>
      </c>
      <c r="D5456" s="15">
        <v>2010</v>
      </c>
      <c r="E5456" s="15"/>
      <c r="F5456" s="15" t="s">
        <v>962</v>
      </c>
      <c r="G5456" s="17"/>
      <c r="H5456" s="17"/>
      <c r="I5456" s="17"/>
      <c r="J5456" s="17"/>
      <c r="K5456" s="17"/>
      <c r="L5456" s="17"/>
      <c r="M5456" s="17">
        <v>213750</v>
      </c>
      <c r="N5456" s="17">
        <v>0</v>
      </c>
    </row>
    <row r="5457" spans="2:14">
      <c r="B5457" s="15" t="s">
        <v>1786</v>
      </c>
      <c r="C5457" s="16">
        <v>40373</v>
      </c>
      <c r="D5457" s="15">
        <v>2010</v>
      </c>
      <c r="E5457" s="15"/>
      <c r="F5457" s="15" t="s">
        <v>963</v>
      </c>
      <c r="G5457" s="17"/>
      <c r="H5457" s="17"/>
      <c r="I5457" s="17"/>
      <c r="J5457" s="17"/>
      <c r="K5457" s="17"/>
      <c r="L5457" s="17"/>
      <c r="M5457" s="17">
        <v>213750</v>
      </c>
      <c r="N5457" s="17">
        <v>7756.45</v>
      </c>
    </row>
    <row r="5458" spans="2:14">
      <c r="B5458" s="15" t="s">
        <v>1787</v>
      </c>
      <c r="C5458" s="16">
        <v>40362</v>
      </c>
      <c r="D5458" s="15">
        <v>2010</v>
      </c>
      <c r="E5458" s="15"/>
      <c r="F5458" s="15" t="s">
        <v>961</v>
      </c>
      <c r="G5458" s="17"/>
      <c r="H5458" s="17"/>
      <c r="I5458" s="17"/>
      <c r="J5458" s="17"/>
      <c r="K5458" s="17"/>
      <c r="L5458" s="17"/>
      <c r="M5458" s="17">
        <v>0</v>
      </c>
      <c r="N5458" s="17">
        <v>0</v>
      </c>
    </row>
    <row r="5459" spans="2:14">
      <c r="B5459" s="15" t="s">
        <v>1787</v>
      </c>
      <c r="C5459" s="16">
        <v>40362</v>
      </c>
      <c r="D5459" s="15">
        <v>2010</v>
      </c>
      <c r="E5459" s="15"/>
      <c r="F5459" s="15" t="s">
        <v>962</v>
      </c>
      <c r="G5459" s="17"/>
      <c r="H5459" s="17"/>
      <c r="I5459" s="17"/>
      <c r="J5459" s="17"/>
      <c r="K5459" s="17"/>
      <c r="L5459" s="17"/>
      <c r="M5459" s="17">
        <v>0</v>
      </c>
      <c r="N5459" s="17">
        <v>0</v>
      </c>
    </row>
    <row r="5460" spans="2:14">
      <c r="B5460" s="15" t="s">
        <v>1787</v>
      </c>
      <c r="C5460" s="16">
        <v>40362</v>
      </c>
      <c r="D5460" s="15">
        <v>2010</v>
      </c>
      <c r="E5460" s="15"/>
      <c r="F5460" s="15" t="s">
        <v>963</v>
      </c>
      <c r="G5460" s="17"/>
      <c r="H5460" s="17"/>
      <c r="I5460" s="17"/>
      <c r="J5460" s="17"/>
      <c r="K5460" s="17"/>
      <c r="L5460" s="17"/>
      <c r="M5460" s="17">
        <v>17140.98</v>
      </c>
      <c r="N5460" s="17">
        <v>17691.169999999998</v>
      </c>
    </row>
    <row r="5461" spans="2:14">
      <c r="B5461" s="15" t="s">
        <v>1788</v>
      </c>
      <c r="C5461" s="16">
        <v>40300</v>
      </c>
      <c r="D5461" s="15">
        <v>2010</v>
      </c>
      <c r="E5461" s="15"/>
      <c r="F5461" s="15" t="s">
        <v>961</v>
      </c>
      <c r="G5461" s="17"/>
      <c r="H5461" s="17"/>
      <c r="I5461" s="17"/>
      <c r="J5461" s="17"/>
      <c r="K5461" s="17"/>
      <c r="L5461" s="17"/>
      <c r="M5461" s="17">
        <v>1138.0999999999999</v>
      </c>
      <c r="N5461" s="17">
        <v>1138.0999999999999</v>
      </c>
    </row>
    <row r="5462" spans="2:14">
      <c r="B5462" s="15" t="s">
        <v>1788</v>
      </c>
      <c r="C5462" s="16">
        <v>40300</v>
      </c>
      <c r="D5462" s="15">
        <v>2010</v>
      </c>
      <c r="E5462" s="15"/>
      <c r="F5462" s="15" t="s">
        <v>962</v>
      </c>
      <c r="G5462" s="17"/>
      <c r="H5462" s="17"/>
      <c r="I5462" s="17"/>
      <c r="J5462" s="17"/>
      <c r="K5462" s="17"/>
      <c r="L5462" s="17"/>
      <c r="M5462" s="17">
        <v>0</v>
      </c>
      <c r="N5462" s="17">
        <v>0</v>
      </c>
    </row>
    <row r="5463" spans="2:14">
      <c r="B5463" s="15" t="s">
        <v>1788</v>
      </c>
      <c r="C5463" s="16">
        <v>40300</v>
      </c>
      <c r="D5463" s="15">
        <v>2010</v>
      </c>
      <c r="E5463" s="15"/>
      <c r="F5463" s="15" t="s">
        <v>963</v>
      </c>
      <c r="G5463" s="17"/>
      <c r="H5463" s="17"/>
      <c r="I5463" s="17"/>
      <c r="J5463" s="17"/>
      <c r="K5463" s="17"/>
      <c r="L5463" s="17"/>
      <c r="M5463" s="17">
        <v>1138.0999999999999</v>
      </c>
      <c r="N5463" s="17">
        <v>1138.0999999999999</v>
      </c>
    </row>
    <row r="5464" spans="2:14">
      <c r="B5464" s="15" t="s">
        <v>1789</v>
      </c>
      <c r="C5464" s="16">
        <v>40371</v>
      </c>
      <c r="D5464" s="15">
        <v>2010</v>
      </c>
      <c r="E5464" s="15"/>
      <c r="F5464" s="15" t="s">
        <v>961</v>
      </c>
      <c r="G5464" s="17"/>
      <c r="H5464" s="17"/>
      <c r="I5464" s="17"/>
      <c r="J5464" s="17"/>
      <c r="K5464" s="17"/>
      <c r="L5464" s="17"/>
      <c r="M5464" s="17">
        <v>0</v>
      </c>
      <c r="N5464" s="17">
        <v>0</v>
      </c>
    </row>
    <row r="5465" spans="2:14">
      <c r="B5465" s="15" t="s">
        <v>1789</v>
      </c>
      <c r="C5465" s="16">
        <v>40371</v>
      </c>
      <c r="D5465" s="15">
        <v>2010</v>
      </c>
      <c r="E5465" s="15"/>
      <c r="F5465" s="15" t="s">
        <v>962</v>
      </c>
      <c r="G5465" s="17"/>
      <c r="H5465" s="17"/>
      <c r="I5465" s="17"/>
      <c r="J5465" s="17"/>
      <c r="K5465" s="17"/>
      <c r="L5465" s="17"/>
      <c r="M5465" s="17">
        <v>256164.48000000001</v>
      </c>
      <c r="N5465" s="17">
        <v>256164.48000000001</v>
      </c>
    </row>
    <row r="5466" spans="2:14">
      <c r="B5466" s="15" t="s">
        <v>1789</v>
      </c>
      <c r="C5466" s="16">
        <v>40371</v>
      </c>
      <c r="D5466" s="15">
        <v>2010</v>
      </c>
      <c r="E5466" s="15"/>
      <c r="F5466" s="15" t="s">
        <v>963</v>
      </c>
      <c r="G5466" s="17"/>
      <c r="H5466" s="17"/>
      <c r="I5466" s="17"/>
      <c r="J5466" s="17"/>
      <c r="K5466" s="17"/>
      <c r="L5466" s="17"/>
      <c r="M5466" s="17">
        <v>293364.03999999998</v>
      </c>
      <c r="N5466" s="17">
        <v>293732.81</v>
      </c>
    </row>
    <row r="5467" spans="2:14">
      <c r="B5467" s="15" t="s">
        <v>1790</v>
      </c>
      <c r="C5467" s="16">
        <v>39720</v>
      </c>
      <c r="D5467" s="15">
        <v>2008</v>
      </c>
      <c r="E5467" s="15"/>
      <c r="F5467" s="15" t="s">
        <v>961</v>
      </c>
      <c r="G5467" s="17"/>
      <c r="H5467" s="17"/>
      <c r="I5467" s="17"/>
      <c r="J5467" s="17"/>
      <c r="K5467" s="17">
        <v>0</v>
      </c>
      <c r="L5467" s="17">
        <v>0</v>
      </c>
      <c r="M5467" s="17">
        <v>1151.4000000000001</v>
      </c>
      <c r="N5467" s="17">
        <v>1151.4000000000001</v>
      </c>
    </row>
    <row r="5468" spans="2:14">
      <c r="B5468" s="15" t="s">
        <v>1790</v>
      </c>
      <c r="C5468" s="16">
        <v>39720</v>
      </c>
      <c r="D5468" s="15">
        <v>2008</v>
      </c>
      <c r="E5468" s="15"/>
      <c r="F5468" s="15" t="s">
        <v>962</v>
      </c>
      <c r="G5468" s="17"/>
      <c r="H5468" s="17"/>
      <c r="I5468" s="17"/>
      <c r="J5468" s="17"/>
      <c r="K5468" s="17">
        <v>0</v>
      </c>
      <c r="L5468" s="17">
        <v>0</v>
      </c>
      <c r="M5468" s="17">
        <v>0</v>
      </c>
      <c r="N5468" s="17">
        <v>0</v>
      </c>
    </row>
    <row r="5469" spans="2:14">
      <c r="B5469" s="15" t="s">
        <v>1790</v>
      </c>
      <c r="C5469" s="16">
        <v>39720</v>
      </c>
      <c r="D5469" s="15">
        <v>2008</v>
      </c>
      <c r="E5469" s="15"/>
      <c r="F5469" s="15" t="s">
        <v>963</v>
      </c>
      <c r="G5469" s="17"/>
      <c r="H5469" s="17"/>
      <c r="I5469" s="17"/>
      <c r="J5469" s="17"/>
      <c r="K5469" s="17">
        <v>0</v>
      </c>
      <c r="L5469" s="17">
        <v>0</v>
      </c>
      <c r="M5469" s="17">
        <v>1151.4000000000001</v>
      </c>
      <c r="N5469" s="17">
        <v>1151.4000000000001</v>
      </c>
    </row>
    <row r="5470" spans="2:14">
      <c r="B5470" s="15" t="s">
        <v>1791</v>
      </c>
      <c r="C5470" s="16">
        <v>40212</v>
      </c>
      <c r="D5470" s="15">
        <v>2010</v>
      </c>
      <c r="E5470" s="15"/>
      <c r="F5470" s="15" t="s">
        <v>961</v>
      </c>
      <c r="G5470" s="17"/>
      <c r="H5470" s="17"/>
      <c r="I5470" s="17"/>
      <c r="J5470" s="17"/>
      <c r="K5470" s="17"/>
      <c r="L5470" s="17"/>
      <c r="M5470" s="17">
        <v>0</v>
      </c>
      <c r="N5470" s="17">
        <v>0</v>
      </c>
    </row>
    <row r="5471" spans="2:14">
      <c r="B5471" s="15" t="s">
        <v>1791</v>
      </c>
      <c r="C5471" s="16">
        <v>40212</v>
      </c>
      <c r="D5471" s="15">
        <v>2010</v>
      </c>
      <c r="E5471" s="15"/>
      <c r="F5471" s="15" t="s">
        <v>962</v>
      </c>
      <c r="G5471" s="17"/>
      <c r="H5471" s="17"/>
      <c r="I5471" s="17"/>
      <c r="J5471" s="17"/>
      <c r="K5471" s="17"/>
      <c r="L5471" s="17"/>
      <c r="M5471" s="17">
        <v>3325</v>
      </c>
      <c r="N5471" s="17">
        <v>0</v>
      </c>
    </row>
    <row r="5472" spans="2:14">
      <c r="B5472" s="15" t="s">
        <v>1791</v>
      </c>
      <c r="C5472" s="16">
        <v>40212</v>
      </c>
      <c r="D5472" s="15">
        <v>2010</v>
      </c>
      <c r="E5472" s="15"/>
      <c r="F5472" s="15" t="s">
        <v>963</v>
      </c>
      <c r="G5472" s="17"/>
      <c r="H5472" s="17"/>
      <c r="I5472" s="17"/>
      <c r="J5472" s="17"/>
      <c r="K5472" s="17"/>
      <c r="L5472" s="17"/>
      <c r="M5472" s="17">
        <v>3325</v>
      </c>
      <c r="N5472" s="17">
        <v>0</v>
      </c>
    </row>
    <row r="5473" spans="2:14">
      <c r="B5473" s="15" t="s">
        <v>1792</v>
      </c>
      <c r="C5473" s="16">
        <v>40343</v>
      </c>
      <c r="D5473" s="15">
        <v>2010</v>
      </c>
      <c r="E5473" s="15"/>
      <c r="F5473" s="15" t="s">
        <v>961</v>
      </c>
      <c r="G5473" s="17"/>
      <c r="H5473" s="17"/>
      <c r="I5473" s="17"/>
      <c r="J5473" s="17"/>
      <c r="K5473" s="17"/>
      <c r="L5473" s="17"/>
      <c r="M5473" s="17">
        <v>1750.75</v>
      </c>
      <c r="N5473" s="17">
        <v>1750.75</v>
      </c>
    </row>
    <row r="5474" spans="2:14">
      <c r="B5474" s="15" t="s">
        <v>1792</v>
      </c>
      <c r="C5474" s="16">
        <v>40343</v>
      </c>
      <c r="D5474" s="15">
        <v>2010</v>
      </c>
      <c r="E5474" s="15"/>
      <c r="F5474" s="15" t="s">
        <v>962</v>
      </c>
      <c r="G5474" s="17"/>
      <c r="H5474" s="17"/>
      <c r="I5474" s="17"/>
      <c r="J5474" s="17"/>
      <c r="K5474" s="17"/>
      <c r="L5474" s="17"/>
      <c r="M5474" s="17">
        <v>0</v>
      </c>
      <c r="N5474" s="17">
        <v>0</v>
      </c>
    </row>
    <row r="5475" spans="2:14">
      <c r="B5475" s="15" t="s">
        <v>1792</v>
      </c>
      <c r="C5475" s="16">
        <v>40343</v>
      </c>
      <c r="D5475" s="15">
        <v>2010</v>
      </c>
      <c r="E5475" s="15"/>
      <c r="F5475" s="15" t="s">
        <v>963</v>
      </c>
      <c r="G5475" s="17"/>
      <c r="H5475" s="17"/>
      <c r="I5475" s="17"/>
      <c r="J5475" s="17"/>
      <c r="K5475" s="17"/>
      <c r="L5475" s="17"/>
      <c r="M5475" s="17">
        <v>1750.75</v>
      </c>
      <c r="N5475" s="17">
        <v>1750.75</v>
      </c>
    </row>
    <row r="5476" spans="2:14">
      <c r="B5476" s="15" t="s">
        <v>1793</v>
      </c>
      <c r="C5476" s="16">
        <v>40379</v>
      </c>
      <c r="D5476" s="15">
        <v>2010</v>
      </c>
      <c r="E5476" s="15"/>
      <c r="F5476" s="15" t="s">
        <v>961</v>
      </c>
      <c r="G5476" s="17"/>
      <c r="H5476" s="17"/>
      <c r="I5476" s="17"/>
      <c r="J5476" s="17"/>
      <c r="K5476" s="17"/>
      <c r="L5476" s="17"/>
      <c r="M5476" s="17">
        <v>0</v>
      </c>
      <c r="N5476" s="17">
        <v>0</v>
      </c>
    </row>
    <row r="5477" spans="2:14">
      <c r="B5477" s="15" t="s">
        <v>1793</v>
      </c>
      <c r="C5477" s="16">
        <v>40379</v>
      </c>
      <c r="D5477" s="15">
        <v>2010</v>
      </c>
      <c r="E5477" s="15"/>
      <c r="F5477" s="15" t="s">
        <v>962</v>
      </c>
      <c r="G5477" s="17"/>
      <c r="H5477" s="17"/>
      <c r="I5477" s="17"/>
      <c r="J5477" s="17"/>
      <c r="K5477" s="17"/>
      <c r="L5477" s="17"/>
      <c r="M5477" s="17">
        <v>0</v>
      </c>
      <c r="N5477" s="17">
        <v>0</v>
      </c>
    </row>
    <row r="5478" spans="2:14">
      <c r="B5478" s="15" t="s">
        <v>1793</v>
      </c>
      <c r="C5478" s="16">
        <v>40379</v>
      </c>
      <c r="D5478" s="15">
        <v>2010</v>
      </c>
      <c r="E5478" s="15"/>
      <c r="F5478" s="15" t="s">
        <v>963</v>
      </c>
      <c r="G5478" s="17"/>
      <c r="H5478" s="17"/>
      <c r="I5478" s="17"/>
      <c r="J5478" s="17"/>
      <c r="K5478" s="17"/>
      <c r="L5478" s="17"/>
      <c r="M5478" s="17">
        <v>0</v>
      </c>
      <c r="N5478" s="17">
        <v>7718.75</v>
      </c>
    </row>
    <row r="5479" spans="2:14">
      <c r="B5479" s="15" t="s">
        <v>1794</v>
      </c>
      <c r="C5479" s="16">
        <v>40286</v>
      </c>
      <c r="D5479" s="15">
        <v>2010</v>
      </c>
      <c r="E5479" s="15"/>
      <c r="F5479" s="15" t="s">
        <v>961</v>
      </c>
      <c r="G5479" s="17"/>
      <c r="H5479" s="17"/>
      <c r="I5479" s="17"/>
      <c r="J5479" s="17"/>
      <c r="K5479" s="17"/>
      <c r="L5479" s="17"/>
      <c r="M5479" s="17">
        <v>1366.58</v>
      </c>
      <c r="N5479" s="17">
        <v>1366.58</v>
      </c>
    </row>
    <row r="5480" spans="2:14">
      <c r="B5480" s="15" t="s">
        <v>1794</v>
      </c>
      <c r="C5480" s="16">
        <v>40286</v>
      </c>
      <c r="D5480" s="15">
        <v>2010</v>
      </c>
      <c r="E5480" s="15"/>
      <c r="F5480" s="15" t="s">
        <v>962</v>
      </c>
      <c r="G5480" s="17"/>
      <c r="H5480" s="17"/>
      <c r="I5480" s="17"/>
      <c r="J5480" s="17"/>
      <c r="K5480" s="17"/>
      <c r="L5480" s="17"/>
      <c r="M5480" s="17">
        <v>0</v>
      </c>
      <c r="N5480" s="17">
        <v>0</v>
      </c>
    </row>
    <row r="5481" spans="2:14">
      <c r="B5481" s="15" t="s">
        <v>1794</v>
      </c>
      <c r="C5481" s="16">
        <v>40286</v>
      </c>
      <c r="D5481" s="15">
        <v>2010</v>
      </c>
      <c r="E5481" s="15"/>
      <c r="F5481" s="15" t="s">
        <v>963</v>
      </c>
      <c r="G5481" s="17"/>
      <c r="H5481" s="17"/>
      <c r="I5481" s="17"/>
      <c r="J5481" s="17"/>
      <c r="K5481" s="17"/>
      <c r="L5481" s="17"/>
      <c r="M5481" s="17">
        <v>1366.58</v>
      </c>
      <c r="N5481" s="17">
        <v>1366.58</v>
      </c>
    </row>
    <row r="5482" spans="2:14">
      <c r="B5482" s="15" t="s">
        <v>1795</v>
      </c>
      <c r="C5482" s="16">
        <v>40136</v>
      </c>
      <c r="D5482" s="15">
        <v>2009</v>
      </c>
      <c r="E5482" s="15"/>
      <c r="F5482" s="15" t="s">
        <v>961</v>
      </c>
      <c r="G5482" s="17"/>
      <c r="H5482" s="17"/>
      <c r="I5482" s="17"/>
      <c r="J5482" s="17"/>
      <c r="K5482" s="17"/>
      <c r="L5482" s="17">
        <v>0</v>
      </c>
      <c r="M5482" s="17">
        <v>0</v>
      </c>
      <c r="N5482" s="17">
        <v>0</v>
      </c>
    </row>
    <row r="5483" spans="2:14">
      <c r="B5483" s="15" t="s">
        <v>1795</v>
      </c>
      <c r="C5483" s="16">
        <v>40136</v>
      </c>
      <c r="D5483" s="15">
        <v>2009</v>
      </c>
      <c r="E5483" s="15"/>
      <c r="F5483" s="15" t="s">
        <v>962</v>
      </c>
      <c r="G5483" s="17"/>
      <c r="H5483" s="17"/>
      <c r="I5483" s="17"/>
      <c r="J5483" s="17"/>
      <c r="K5483" s="17"/>
      <c r="L5483" s="17">
        <v>0</v>
      </c>
      <c r="M5483" s="17">
        <v>3382</v>
      </c>
      <c r="N5483" s="17">
        <v>0</v>
      </c>
    </row>
    <row r="5484" spans="2:14">
      <c r="B5484" s="15" t="s">
        <v>1795</v>
      </c>
      <c r="C5484" s="16">
        <v>40136</v>
      </c>
      <c r="D5484" s="15">
        <v>2009</v>
      </c>
      <c r="E5484" s="15"/>
      <c r="F5484" s="15" t="s">
        <v>963</v>
      </c>
      <c r="G5484" s="17"/>
      <c r="H5484" s="17"/>
      <c r="I5484" s="17"/>
      <c r="J5484" s="17"/>
      <c r="K5484" s="17"/>
      <c r="L5484" s="17">
        <v>0</v>
      </c>
      <c r="M5484" s="17">
        <v>3382</v>
      </c>
      <c r="N5484" s="17">
        <v>0</v>
      </c>
    </row>
    <row r="5485" spans="2:14">
      <c r="B5485" s="15" t="s">
        <v>1796</v>
      </c>
      <c r="C5485" s="16">
        <v>40348</v>
      </c>
      <c r="D5485" s="15">
        <v>2010</v>
      </c>
      <c r="E5485" s="15"/>
      <c r="F5485" s="15" t="s">
        <v>961</v>
      </c>
      <c r="G5485" s="17"/>
      <c r="H5485" s="17"/>
      <c r="I5485" s="17"/>
      <c r="J5485" s="17"/>
      <c r="K5485" s="17"/>
      <c r="L5485" s="17"/>
      <c r="M5485" s="17">
        <v>634.66999999999996</v>
      </c>
      <c r="N5485" s="17">
        <v>634.66999999999996</v>
      </c>
    </row>
    <row r="5486" spans="2:14">
      <c r="B5486" s="15" t="s">
        <v>1796</v>
      </c>
      <c r="C5486" s="16">
        <v>40348</v>
      </c>
      <c r="D5486" s="15">
        <v>2010</v>
      </c>
      <c r="E5486" s="15"/>
      <c r="F5486" s="15" t="s">
        <v>962</v>
      </c>
      <c r="G5486" s="17"/>
      <c r="H5486" s="17"/>
      <c r="I5486" s="17"/>
      <c r="J5486" s="17"/>
      <c r="K5486" s="17"/>
      <c r="L5486" s="17"/>
      <c r="M5486" s="17">
        <v>0</v>
      </c>
      <c r="N5486" s="17">
        <v>0</v>
      </c>
    </row>
    <row r="5487" spans="2:14">
      <c r="B5487" s="15" t="s">
        <v>1796</v>
      </c>
      <c r="C5487" s="16">
        <v>40348</v>
      </c>
      <c r="D5487" s="15">
        <v>2010</v>
      </c>
      <c r="E5487" s="15"/>
      <c r="F5487" s="15" t="s">
        <v>963</v>
      </c>
      <c r="G5487" s="17"/>
      <c r="H5487" s="17"/>
      <c r="I5487" s="17"/>
      <c r="J5487" s="17"/>
      <c r="K5487" s="17"/>
      <c r="L5487" s="17"/>
      <c r="M5487" s="17">
        <v>634.66999999999996</v>
      </c>
      <c r="N5487" s="17">
        <v>634.66999999999996</v>
      </c>
    </row>
    <row r="5488" spans="2:14">
      <c r="B5488" s="15" t="s">
        <v>1797</v>
      </c>
      <c r="C5488" s="16">
        <v>40388</v>
      </c>
      <c r="D5488" s="15">
        <v>2010</v>
      </c>
      <c r="E5488" s="15"/>
      <c r="F5488" s="15" t="s">
        <v>961</v>
      </c>
      <c r="G5488" s="17"/>
      <c r="H5488" s="17"/>
      <c r="I5488" s="17"/>
      <c r="J5488" s="17"/>
      <c r="K5488" s="17"/>
      <c r="L5488" s="17"/>
      <c r="M5488" s="17">
        <v>0</v>
      </c>
      <c r="N5488" s="17">
        <v>0</v>
      </c>
    </row>
    <row r="5489" spans="2:14">
      <c r="B5489" s="15" t="s">
        <v>1797</v>
      </c>
      <c r="C5489" s="16">
        <v>40388</v>
      </c>
      <c r="D5489" s="15">
        <v>2010</v>
      </c>
      <c r="E5489" s="15"/>
      <c r="F5489" s="15" t="s">
        <v>962</v>
      </c>
      <c r="G5489" s="17"/>
      <c r="H5489" s="17"/>
      <c r="I5489" s="17"/>
      <c r="J5489" s="17"/>
      <c r="K5489" s="17"/>
      <c r="L5489" s="17"/>
      <c r="M5489" s="17">
        <v>1235000</v>
      </c>
      <c r="N5489" s="17">
        <v>1235000</v>
      </c>
    </row>
    <row r="5490" spans="2:14">
      <c r="B5490" s="15" t="s">
        <v>1797</v>
      </c>
      <c r="C5490" s="16">
        <v>40388</v>
      </c>
      <c r="D5490" s="15">
        <v>2010</v>
      </c>
      <c r="E5490" s="15"/>
      <c r="F5490" s="15" t="s">
        <v>963</v>
      </c>
      <c r="G5490" s="17"/>
      <c r="H5490" s="17"/>
      <c r="I5490" s="17"/>
      <c r="J5490" s="17"/>
      <c r="K5490" s="17"/>
      <c r="L5490" s="17"/>
      <c r="M5490" s="17">
        <v>1235000</v>
      </c>
      <c r="N5490" s="17">
        <v>1288856.71</v>
      </c>
    </row>
    <row r="5491" spans="2:14">
      <c r="B5491" s="15" t="s">
        <v>1798</v>
      </c>
      <c r="C5491" s="16">
        <v>40390</v>
      </c>
      <c r="D5491" s="15">
        <v>2010</v>
      </c>
      <c r="E5491" s="15"/>
      <c r="F5491" s="15" t="s">
        <v>961</v>
      </c>
      <c r="G5491" s="17"/>
      <c r="H5491" s="17"/>
      <c r="I5491" s="17"/>
      <c r="J5491" s="17"/>
      <c r="K5491" s="17"/>
      <c r="L5491" s="17"/>
      <c r="M5491" s="17">
        <v>593.97</v>
      </c>
      <c r="N5491" s="17">
        <v>593.97</v>
      </c>
    </row>
    <row r="5492" spans="2:14">
      <c r="B5492" s="15" t="s">
        <v>1798</v>
      </c>
      <c r="C5492" s="16">
        <v>40390</v>
      </c>
      <c r="D5492" s="15">
        <v>2010</v>
      </c>
      <c r="E5492" s="15"/>
      <c r="F5492" s="15" t="s">
        <v>962</v>
      </c>
      <c r="G5492" s="17"/>
      <c r="H5492" s="17"/>
      <c r="I5492" s="17"/>
      <c r="J5492" s="17"/>
      <c r="K5492" s="17"/>
      <c r="L5492" s="17"/>
      <c r="M5492" s="17">
        <v>0</v>
      </c>
      <c r="N5492" s="17">
        <v>0</v>
      </c>
    </row>
    <row r="5493" spans="2:14">
      <c r="B5493" s="15" t="s">
        <v>1798</v>
      </c>
      <c r="C5493" s="16">
        <v>40390</v>
      </c>
      <c r="D5493" s="15">
        <v>2010</v>
      </c>
      <c r="E5493" s="15"/>
      <c r="F5493" s="15" t="s">
        <v>963</v>
      </c>
      <c r="G5493" s="17"/>
      <c r="H5493" s="17"/>
      <c r="I5493" s="17"/>
      <c r="J5493" s="17"/>
      <c r="K5493" s="17"/>
      <c r="L5493" s="17"/>
      <c r="M5493" s="17">
        <v>593.97</v>
      </c>
      <c r="N5493" s="17">
        <v>593.97</v>
      </c>
    </row>
    <row r="5494" spans="2:14">
      <c r="B5494" s="15" t="s">
        <v>1799</v>
      </c>
      <c r="C5494" s="16">
        <v>40301</v>
      </c>
      <c r="D5494" s="15">
        <v>2010</v>
      </c>
      <c r="E5494" s="15"/>
      <c r="F5494" s="15" t="s">
        <v>961</v>
      </c>
      <c r="G5494" s="17"/>
      <c r="H5494" s="17"/>
      <c r="I5494" s="17"/>
      <c r="J5494" s="17"/>
      <c r="K5494" s="17"/>
      <c r="L5494" s="17"/>
      <c r="M5494" s="17">
        <v>426.44</v>
      </c>
      <c r="N5494" s="17">
        <v>426.44</v>
      </c>
    </row>
    <row r="5495" spans="2:14">
      <c r="B5495" s="15" t="s">
        <v>1799</v>
      </c>
      <c r="C5495" s="16">
        <v>40301</v>
      </c>
      <c r="D5495" s="15">
        <v>2010</v>
      </c>
      <c r="E5495" s="15"/>
      <c r="F5495" s="15" t="s">
        <v>962</v>
      </c>
      <c r="G5495" s="17"/>
      <c r="H5495" s="17"/>
      <c r="I5495" s="17"/>
      <c r="J5495" s="17"/>
      <c r="K5495" s="17"/>
      <c r="L5495" s="17"/>
      <c r="M5495" s="17">
        <v>0</v>
      </c>
      <c r="N5495" s="17">
        <v>0</v>
      </c>
    </row>
    <row r="5496" spans="2:14">
      <c r="B5496" s="15" t="s">
        <v>1799</v>
      </c>
      <c r="C5496" s="16">
        <v>40301</v>
      </c>
      <c r="D5496" s="15">
        <v>2010</v>
      </c>
      <c r="E5496" s="15"/>
      <c r="F5496" s="15" t="s">
        <v>963</v>
      </c>
      <c r="G5496" s="17"/>
      <c r="H5496" s="17"/>
      <c r="I5496" s="17"/>
      <c r="J5496" s="17"/>
      <c r="K5496" s="17"/>
      <c r="L5496" s="17"/>
      <c r="M5496" s="17">
        <v>426.44</v>
      </c>
      <c r="N5496" s="17">
        <v>426.44</v>
      </c>
    </row>
    <row r="5497" spans="2:14">
      <c r="B5497" s="15" t="s">
        <v>1800</v>
      </c>
      <c r="C5497" s="16">
        <v>40371</v>
      </c>
      <c r="D5497" s="15">
        <v>2010</v>
      </c>
      <c r="E5497" s="15"/>
      <c r="F5497" s="15" t="s">
        <v>961</v>
      </c>
      <c r="G5497" s="17"/>
      <c r="H5497" s="17"/>
      <c r="I5497" s="17"/>
      <c r="J5497" s="17"/>
      <c r="K5497" s="17"/>
      <c r="L5497" s="17"/>
      <c r="M5497" s="17">
        <v>0</v>
      </c>
      <c r="N5497" s="17">
        <v>1589.64</v>
      </c>
    </row>
    <row r="5498" spans="2:14">
      <c r="B5498" s="15" t="s">
        <v>1800</v>
      </c>
      <c r="C5498" s="16">
        <v>40371</v>
      </c>
      <c r="D5498" s="15">
        <v>2010</v>
      </c>
      <c r="E5498" s="15"/>
      <c r="F5498" s="15" t="s">
        <v>962</v>
      </c>
      <c r="G5498" s="17"/>
      <c r="H5498" s="17"/>
      <c r="I5498" s="17"/>
      <c r="J5498" s="17"/>
      <c r="K5498" s="17"/>
      <c r="L5498" s="17"/>
      <c r="M5498" s="17">
        <v>0</v>
      </c>
      <c r="N5498" s="17">
        <v>0</v>
      </c>
    </row>
    <row r="5499" spans="2:14">
      <c r="B5499" s="15" t="s">
        <v>1800</v>
      </c>
      <c r="C5499" s="16">
        <v>40371</v>
      </c>
      <c r="D5499" s="15">
        <v>2010</v>
      </c>
      <c r="E5499" s="15"/>
      <c r="F5499" s="15" t="s">
        <v>963</v>
      </c>
      <c r="G5499" s="17"/>
      <c r="H5499" s="17"/>
      <c r="I5499" s="17"/>
      <c r="J5499" s="17"/>
      <c r="K5499" s="17"/>
      <c r="L5499" s="17"/>
      <c r="M5499" s="17">
        <v>0</v>
      </c>
      <c r="N5499" s="17">
        <v>1589.64</v>
      </c>
    </row>
    <row r="5500" spans="2:14">
      <c r="B5500" s="15" t="s">
        <v>1801</v>
      </c>
      <c r="C5500" s="16">
        <v>40392</v>
      </c>
      <c r="D5500" s="15">
        <v>2010</v>
      </c>
      <c r="E5500" s="15"/>
      <c r="F5500" s="15" t="s">
        <v>961</v>
      </c>
      <c r="G5500" s="17"/>
      <c r="H5500" s="17"/>
      <c r="I5500" s="17"/>
      <c r="J5500" s="17"/>
      <c r="K5500" s="17"/>
      <c r="L5500" s="17"/>
      <c r="M5500" s="17">
        <v>0</v>
      </c>
      <c r="N5500" s="17">
        <v>0</v>
      </c>
    </row>
    <row r="5501" spans="2:14">
      <c r="B5501" s="15" t="s">
        <v>1801</v>
      </c>
      <c r="C5501" s="16">
        <v>40392</v>
      </c>
      <c r="D5501" s="15">
        <v>2010</v>
      </c>
      <c r="E5501" s="15"/>
      <c r="F5501" s="15" t="s">
        <v>962</v>
      </c>
      <c r="G5501" s="17"/>
      <c r="H5501" s="17"/>
      <c r="I5501" s="17"/>
      <c r="J5501" s="17"/>
      <c r="K5501" s="17"/>
      <c r="L5501" s="17"/>
      <c r="M5501" s="17">
        <v>0</v>
      </c>
      <c r="N5501" s="17">
        <v>0</v>
      </c>
    </row>
    <row r="5502" spans="2:14">
      <c r="B5502" s="15" t="s">
        <v>1801</v>
      </c>
      <c r="C5502" s="16">
        <v>40392</v>
      </c>
      <c r="D5502" s="15">
        <v>2010</v>
      </c>
      <c r="E5502" s="15"/>
      <c r="F5502" s="15" t="s">
        <v>963</v>
      </c>
      <c r="G5502" s="17"/>
      <c r="H5502" s="17"/>
      <c r="I5502" s="17"/>
      <c r="J5502" s="17"/>
      <c r="K5502" s="17"/>
      <c r="L5502" s="17"/>
      <c r="M5502" s="17">
        <v>6601.75</v>
      </c>
      <c r="N5502" s="17">
        <v>6601.75</v>
      </c>
    </row>
    <row r="5503" spans="2:14">
      <c r="B5503" s="15" t="s">
        <v>1802</v>
      </c>
      <c r="C5503" s="16">
        <v>40400</v>
      </c>
      <c r="D5503" s="15">
        <v>2010</v>
      </c>
      <c r="E5503" s="15"/>
      <c r="F5503" s="15" t="s">
        <v>961</v>
      </c>
      <c r="G5503" s="17"/>
      <c r="H5503" s="17"/>
      <c r="I5503" s="17"/>
      <c r="J5503" s="17"/>
      <c r="K5503" s="17"/>
      <c r="L5503" s="17"/>
      <c r="M5503" s="17">
        <v>0</v>
      </c>
      <c r="N5503" s="17">
        <v>0</v>
      </c>
    </row>
    <row r="5504" spans="2:14">
      <c r="B5504" s="15" t="s">
        <v>1802</v>
      </c>
      <c r="C5504" s="16">
        <v>40400</v>
      </c>
      <c r="D5504" s="15">
        <v>2010</v>
      </c>
      <c r="E5504" s="15"/>
      <c r="F5504" s="15" t="s">
        <v>962</v>
      </c>
      <c r="G5504" s="17"/>
      <c r="H5504" s="17"/>
      <c r="I5504" s="17"/>
      <c r="J5504" s="17"/>
      <c r="K5504" s="17"/>
      <c r="L5504" s="17"/>
      <c r="M5504" s="17">
        <v>0</v>
      </c>
      <c r="N5504" s="17">
        <v>4218000</v>
      </c>
    </row>
    <row r="5505" spans="2:14">
      <c r="B5505" s="15" t="s">
        <v>1802</v>
      </c>
      <c r="C5505" s="16">
        <v>40400</v>
      </c>
      <c r="D5505" s="15">
        <v>2010</v>
      </c>
      <c r="E5505" s="15"/>
      <c r="F5505" s="15" t="s">
        <v>963</v>
      </c>
      <c r="G5505" s="17"/>
      <c r="H5505" s="17"/>
      <c r="I5505" s="17"/>
      <c r="J5505" s="17"/>
      <c r="K5505" s="17"/>
      <c r="L5505" s="17"/>
      <c r="M5505" s="17">
        <v>0</v>
      </c>
      <c r="N5505" s="17">
        <v>4347357.99</v>
      </c>
    </row>
    <row r="5506" spans="2:14">
      <c r="B5506" s="15" t="s">
        <v>1803</v>
      </c>
      <c r="C5506" s="16">
        <v>40403</v>
      </c>
      <c r="D5506" s="15">
        <v>2010</v>
      </c>
      <c r="E5506" s="15"/>
      <c r="F5506" s="15" t="s">
        <v>961</v>
      </c>
      <c r="G5506" s="17"/>
      <c r="H5506" s="17"/>
      <c r="I5506" s="17"/>
      <c r="J5506" s="17"/>
      <c r="K5506" s="17"/>
      <c r="L5506" s="17"/>
      <c r="M5506" s="17">
        <v>426.44</v>
      </c>
      <c r="N5506" s="17">
        <v>426.44</v>
      </c>
    </row>
    <row r="5507" spans="2:14">
      <c r="B5507" s="15" t="s">
        <v>1803</v>
      </c>
      <c r="C5507" s="16">
        <v>40403</v>
      </c>
      <c r="D5507" s="15">
        <v>2010</v>
      </c>
      <c r="E5507" s="15"/>
      <c r="F5507" s="15" t="s">
        <v>962</v>
      </c>
      <c r="G5507" s="17"/>
      <c r="H5507" s="17"/>
      <c r="I5507" s="17"/>
      <c r="J5507" s="17"/>
      <c r="K5507" s="17"/>
      <c r="L5507" s="17"/>
      <c r="M5507" s="17">
        <v>0</v>
      </c>
      <c r="N5507" s="17">
        <v>0</v>
      </c>
    </row>
    <row r="5508" spans="2:14">
      <c r="B5508" s="15" t="s">
        <v>1803</v>
      </c>
      <c r="C5508" s="16">
        <v>40403</v>
      </c>
      <c r="D5508" s="15">
        <v>2010</v>
      </c>
      <c r="E5508" s="15"/>
      <c r="F5508" s="15" t="s">
        <v>963</v>
      </c>
      <c r="G5508" s="17"/>
      <c r="H5508" s="17"/>
      <c r="I5508" s="17"/>
      <c r="J5508" s="17"/>
      <c r="K5508" s="17"/>
      <c r="L5508" s="17"/>
      <c r="M5508" s="17">
        <v>426.44</v>
      </c>
      <c r="N5508" s="17">
        <v>426.44</v>
      </c>
    </row>
    <row r="5509" spans="2:14">
      <c r="B5509" s="15" t="s">
        <v>1804</v>
      </c>
      <c r="C5509" s="16">
        <v>39672</v>
      </c>
      <c r="D5509" s="15">
        <v>2008</v>
      </c>
      <c r="E5509" s="15"/>
      <c r="F5509" s="15" t="s">
        <v>961</v>
      </c>
      <c r="G5509" s="17"/>
      <c r="H5509" s="17"/>
      <c r="I5509" s="17"/>
      <c r="J5509" s="17"/>
      <c r="K5509" s="17"/>
      <c r="L5509" s="17"/>
      <c r="M5509" s="17">
        <v>1023.79</v>
      </c>
      <c r="N5509" s="17">
        <v>1023.79</v>
      </c>
    </row>
    <row r="5510" spans="2:14">
      <c r="B5510" s="15" t="s">
        <v>1804</v>
      </c>
      <c r="C5510" s="16">
        <v>39672</v>
      </c>
      <c r="D5510" s="15">
        <v>2008</v>
      </c>
      <c r="E5510" s="15"/>
      <c r="F5510" s="15" t="s">
        <v>962</v>
      </c>
      <c r="G5510" s="17"/>
      <c r="H5510" s="17"/>
      <c r="I5510" s="17"/>
      <c r="J5510" s="17"/>
      <c r="K5510" s="17"/>
      <c r="L5510" s="17"/>
      <c r="M5510" s="17">
        <v>0</v>
      </c>
      <c r="N5510" s="17">
        <v>0</v>
      </c>
    </row>
    <row r="5511" spans="2:14">
      <c r="B5511" s="15" t="s">
        <v>1804</v>
      </c>
      <c r="C5511" s="16">
        <v>39672</v>
      </c>
      <c r="D5511" s="15">
        <v>2008</v>
      </c>
      <c r="E5511" s="15"/>
      <c r="F5511" s="15" t="s">
        <v>963</v>
      </c>
      <c r="G5511" s="17"/>
      <c r="H5511" s="17"/>
      <c r="I5511" s="17"/>
      <c r="J5511" s="17"/>
      <c r="K5511" s="17"/>
      <c r="L5511" s="17"/>
      <c r="M5511" s="17">
        <v>1023.79</v>
      </c>
      <c r="N5511" s="17">
        <v>1023.79</v>
      </c>
    </row>
    <row r="5512" spans="2:14">
      <c r="B5512" s="15" t="s">
        <v>1805</v>
      </c>
      <c r="C5512" s="16">
        <v>40294</v>
      </c>
      <c r="D5512" s="15">
        <v>2010</v>
      </c>
      <c r="E5512" s="15"/>
      <c r="F5512" s="15" t="s">
        <v>961</v>
      </c>
      <c r="G5512" s="17"/>
      <c r="H5512" s="17"/>
      <c r="I5512" s="17"/>
      <c r="J5512" s="17"/>
      <c r="K5512" s="17"/>
      <c r="L5512" s="17"/>
      <c r="M5512" s="17">
        <v>951.4</v>
      </c>
      <c r="N5512" s="17">
        <v>951.4</v>
      </c>
    </row>
    <row r="5513" spans="2:14">
      <c r="B5513" s="15" t="s">
        <v>1805</v>
      </c>
      <c r="C5513" s="16">
        <v>40294</v>
      </c>
      <c r="D5513" s="15">
        <v>2010</v>
      </c>
      <c r="E5513" s="15"/>
      <c r="F5513" s="15" t="s">
        <v>962</v>
      </c>
      <c r="G5513" s="17"/>
      <c r="H5513" s="17"/>
      <c r="I5513" s="17"/>
      <c r="J5513" s="17"/>
      <c r="K5513" s="17"/>
      <c r="L5513" s="17"/>
      <c r="M5513" s="17">
        <v>0</v>
      </c>
      <c r="N5513" s="17">
        <v>0</v>
      </c>
    </row>
    <row r="5514" spans="2:14">
      <c r="B5514" s="15" t="s">
        <v>1805</v>
      </c>
      <c r="C5514" s="16">
        <v>40294</v>
      </c>
      <c r="D5514" s="15">
        <v>2010</v>
      </c>
      <c r="E5514" s="15"/>
      <c r="F5514" s="15" t="s">
        <v>963</v>
      </c>
      <c r="G5514" s="17"/>
      <c r="H5514" s="17"/>
      <c r="I5514" s="17"/>
      <c r="J5514" s="17"/>
      <c r="K5514" s="17"/>
      <c r="L5514" s="17"/>
      <c r="M5514" s="17">
        <v>951.4</v>
      </c>
      <c r="N5514" s="17">
        <v>951.4</v>
      </c>
    </row>
    <row r="5515" spans="2:14">
      <c r="B5515" s="15" t="s">
        <v>1806</v>
      </c>
      <c r="C5515" s="16">
        <v>40372</v>
      </c>
      <c r="D5515" s="15">
        <v>2010</v>
      </c>
      <c r="E5515" s="15"/>
      <c r="F5515" s="15" t="s">
        <v>961</v>
      </c>
      <c r="G5515" s="17"/>
      <c r="H5515" s="17"/>
      <c r="I5515" s="17"/>
      <c r="J5515" s="17"/>
      <c r="K5515" s="17"/>
      <c r="L5515" s="17"/>
      <c r="M5515" s="17">
        <v>1557.85</v>
      </c>
      <c r="N5515" s="17">
        <v>1557.85</v>
      </c>
    </row>
    <row r="5516" spans="2:14">
      <c r="B5516" s="15" t="s">
        <v>1806</v>
      </c>
      <c r="C5516" s="16">
        <v>40372</v>
      </c>
      <c r="D5516" s="15">
        <v>2010</v>
      </c>
      <c r="E5516" s="15"/>
      <c r="F5516" s="15" t="s">
        <v>962</v>
      </c>
      <c r="G5516" s="17"/>
      <c r="H5516" s="17"/>
      <c r="I5516" s="17"/>
      <c r="J5516" s="17"/>
      <c r="K5516" s="17"/>
      <c r="L5516" s="17"/>
      <c r="M5516" s="17">
        <v>0</v>
      </c>
      <c r="N5516" s="17">
        <v>0</v>
      </c>
    </row>
    <row r="5517" spans="2:14">
      <c r="B5517" s="15" t="s">
        <v>1806</v>
      </c>
      <c r="C5517" s="16">
        <v>40372</v>
      </c>
      <c r="D5517" s="15">
        <v>2010</v>
      </c>
      <c r="E5517" s="15"/>
      <c r="F5517" s="15" t="s">
        <v>963</v>
      </c>
      <c r="G5517" s="17"/>
      <c r="H5517" s="17"/>
      <c r="I5517" s="17"/>
      <c r="J5517" s="17"/>
      <c r="K5517" s="17"/>
      <c r="L5517" s="17"/>
      <c r="M5517" s="17">
        <v>1557.85</v>
      </c>
      <c r="N5517" s="17">
        <v>1557.85</v>
      </c>
    </row>
    <row r="5518" spans="2:14">
      <c r="B5518" s="15" t="s">
        <v>1807</v>
      </c>
      <c r="C5518" s="16">
        <v>40328</v>
      </c>
      <c r="D5518" s="15">
        <v>2010</v>
      </c>
      <c r="E5518" s="15"/>
      <c r="F5518" s="15" t="s">
        <v>961</v>
      </c>
      <c r="G5518" s="17"/>
      <c r="H5518" s="17"/>
      <c r="I5518" s="17"/>
      <c r="J5518" s="17"/>
      <c r="K5518" s="17"/>
      <c r="L5518" s="17"/>
      <c r="M5518" s="17">
        <v>228.85</v>
      </c>
      <c r="N5518" s="17">
        <v>228.85</v>
      </c>
    </row>
    <row r="5519" spans="2:14">
      <c r="B5519" s="15" t="s">
        <v>1807</v>
      </c>
      <c r="C5519" s="16">
        <v>40328</v>
      </c>
      <c r="D5519" s="15">
        <v>2010</v>
      </c>
      <c r="E5519" s="15"/>
      <c r="F5519" s="15" t="s">
        <v>962</v>
      </c>
      <c r="G5519" s="17"/>
      <c r="H5519" s="17"/>
      <c r="I5519" s="17"/>
      <c r="J5519" s="17"/>
      <c r="K5519" s="17"/>
      <c r="L5519" s="17"/>
      <c r="M5519" s="17">
        <v>0</v>
      </c>
      <c r="N5519" s="17">
        <v>0</v>
      </c>
    </row>
    <row r="5520" spans="2:14">
      <c r="B5520" s="15" t="s">
        <v>1807</v>
      </c>
      <c r="C5520" s="16">
        <v>40328</v>
      </c>
      <c r="D5520" s="15">
        <v>2010</v>
      </c>
      <c r="E5520" s="15"/>
      <c r="F5520" s="15" t="s">
        <v>963</v>
      </c>
      <c r="G5520" s="17"/>
      <c r="H5520" s="17"/>
      <c r="I5520" s="17"/>
      <c r="J5520" s="17"/>
      <c r="K5520" s="17"/>
      <c r="L5520" s="17"/>
      <c r="M5520" s="17">
        <v>228.85</v>
      </c>
      <c r="N5520" s="17">
        <v>228.85</v>
      </c>
    </row>
    <row r="5521" spans="2:14">
      <c r="B5521" s="15" t="s">
        <v>1808</v>
      </c>
      <c r="C5521" s="16">
        <v>40411</v>
      </c>
      <c r="D5521" s="15">
        <v>2010</v>
      </c>
      <c r="E5521" s="15"/>
      <c r="F5521" s="15" t="s">
        <v>961</v>
      </c>
      <c r="G5521" s="17"/>
      <c r="H5521" s="17"/>
      <c r="I5521" s="17"/>
      <c r="J5521" s="17"/>
      <c r="K5521" s="17"/>
      <c r="L5521" s="17"/>
      <c r="M5521" s="17">
        <v>0</v>
      </c>
      <c r="N5521" s="17">
        <v>0</v>
      </c>
    </row>
    <row r="5522" spans="2:14">
      <c r="B5522" s="15" t="s">
        <v>1808</v>
      </c>
      <c r="C5522" s="16">
        <v>40411</v>
      </c>
      <c r="D5522" s="15">
        <v>2010</v>
      </c>
      <c r="E5522" s="15"/>
      <c r="F5522" s="15" t="s">
        <v>962</v>
      </c>
      <c r="G5522" s="17"/>
      <c r="H5522" s="17"/>
      <c r="I5522" s="17"/>
      <c r="J5522" s="17"/>
      <c r="K5522" s="17"/>
      <c r="L5522" s="17"/>
      <c r="M5522" s="17">
        <v>0</v>
      </c>
      <c r="N5522" s="17">
        <v>0</v>
      </c>
    </row>
    <row r="5523" spans="2:14">
      <c r="B5523" s="15" t="s">
        <v>1808</v>
      </c>
      <c r="C5523" s="16">
        <v>40411</v>
      </c>
      <c r="D5523" s="15">
        <v>2010</v>
      </c>
      <c r="E5523" s="15"/>
      <c r="F5523" s="15" t="s">
        <v>963</v>
      </c>
      <c r="G5523" s="17"/>
      <c r="H5523" s="17"/>
      <c r="I5523" s="17"/>
      <c r="J5523" s="17"/>
      <c r="K5523" s="17"/>
      <c r="L5523" s="17"/>
      <c r="M5523" s="17">
        <v>105232.55</v>
      </c>
      <c r="N5523" s="17">
        <v>105232.55</v>
      </c>
    </row>
    <row r="5524" spans="2:14">
      <c r="B5524" s="15" t="s">
        <v>1809</v>
      </c>
      <c r="C5524" s="16">
        <v>40374</v>
      </c>
      <c r="D5524" s="15">
        <v>2010</v>
      </c>
      <c r="E5524" s="15"/>
      <c r="F5524" s="15" t="s">
        <v>961</v>
      </c>
      <c r="G5524" s="17"/>
      <c r="H5524" s="17"/>
      <c r="I5524" s="17"/>
      <c r="J5524" s="17"/>
      <c r="K5524" s="17"/>
      <c r="L5524" s="17"/>
      <c r="M5524" s="17">
        <v>656.04</v>
      </c>
      <c r="N5524" s="17">
        <v>656.04</v>
      </c>
    </row>
    <row r="5525" spans="2:14">
      <c r="B5525" s="15" t="s">
        <v>1809</v>
      </c>
      <c r="C5525" s="16">
        <v>40374</v>
      </c>
      <c r="D5525" s="15">
        <v>2010</v>
      </c>
      <c r="E5525" s="15"/>
      <c r="F5525" s="15" t="s">
        <v>962</v>
      </c>
      <c r="G5525" s="17"/>
      <c r="H5525" s="17"/>
      <c r="I5525" s="17"/>
      <c r="J5525" s="17"/>
      <c r="K5525" s="17"/>
      <c r="L5525" s="17"/>
      <c r="M5525" s="17">
        <v>0</v>
      </c>
      <c r="N5525" s="17">
        <v>0</v>
      </c>
    </row>
    <row r="5526" spans="2:14">
      <c r="B5526" s="15" t="s">
        <v>1809</v>
      </c>
      <c r="C5526" s="16">
        <v>40374</v>
      </c>
      <c r="D5526" s="15">
        <v>2010</v>
      </c>
      <c r="E5526" s="15"/>
      <c r="F5526" s="15" t="s">
        <v>963</v>
      </c>
      <c r="G5526" s="17"/>
      <c r="H5526" s="17"/>
      <c r="I5526" s="17"/>
      <c r="J5526" s="17"/>
      <c r="K5526" s="17"/>
      <c r="L5526" s="17"/>
      <c r="M5526" s="17">
        <v>656.04</v>
      </c>
      <c r="N5526" s="17">
        <v>656.04</v>
      </c>
    </row>
    <row r="5527" spans="2:14">
      <c r="B5527" s="15" t="s">
        <v>1810</v>
      </c>
      <c r="C5527" s="16">
        <v>40362</v>
      </c>
      <c r="D5527" s="15">
        <v>2010</v>
      </c>
      <c r="E5527" s="15"/>
      <c r="F5527" s="15" t="s">
        <v>961</v>
      </c>
      <c r="G5527" s="17"/>
      <c r="H5527" s="17"/>
      <c r="I5527" s="17"/>
      <c r="J5527" s="17"/>
      <c r="K5527" s="17"/>
      <c r="L5527" s="17"/>
      <c r="M5527" s="17">
        <v>0</v>
      </c>
      <c r="N5527" s="17">
        <v>0</v>
      </c>
    </row>
    <row r="5528" spans="2:14">
      <c r="B5528" s="15" t="s">
        <v>1810</v>
      </c>
      <c r="C5528" s="16">
        <v>40362</v>
      </c>
      <c r="D5528" s="15">
        <v>2010</v>
      </c>
      <c r="E5528" s="15"/>
      <c r="F5528" s="15" t="s">
        <v>962</v>
      </c>
      <c r="G5528" s="17"/>
      <c r="H5528" s="17"/>
      <c r="I5528" s="17"/>
      <c r="J5528" s="17"/>
      <c r="K5528" s="17"/>
      <c r="L5528" s="17"/>
      <c r="M5528" s="17">
        <v>143804.48000000001</v>
      </c>
      <c r="N5528" s="17">
        <v>143804.48000000001</v>
      </c>
    </row>
    <row r="5529" spans="2:14">
      <c r="B5529" s="15" t="s">
        <v>1810</v>
      </c>
      <c r="C5529" s="16">
        <v>40362</v>
      </c>
      <c r="D5529" s="15">
        <v>2010</v>
      </c>
      <c r="E5529" s="15"/>
      <c r="F5529" s="15" t="s">
        <v>963</v>
      </c>
      <c r="G5529" s="17"/>
      <c r="H5529" s="17"/>
      <c r="I5529" s="17"/>
      <c r="J5529" s="17"/>
      <c r="K5529" s="17"/>
      <c r="L5529" s="17"/>
      <c r="M5529" s="17">
        <v>156424.09</v>
      </c>
      <c r="N5529" s="17">
        <v>181817.71</v>
      </c>
    </row>
    <row r="5530" spans="2:14">
      <c r="B5530" s="15" t="s">
        <v>1811</v>
      </c>
      <c r="C5530" s="16">
        <v>40386</v>
      </c>
      <c r="D5530" s="15">
        <v>2010</v>
      </c>
      <c r="E5530" s="15"/>
      <c r="F5530" s="15" t="s">
        <v>961</v>
      </c>
      <c r="G5530" s="17"/>
      <c r="H5530" s="17"/>
      <c r="I5530" s="17"/>
      <c r="J5530" s="17"/>
      <c r="K5530" s="17"/>
      <c r="L5530" s="17"/>
      <c r="M5530" s="17">
        <v>1138.0999999999999</v>
      </c>
      <c r="N5530" s="17">
        <v>1138.0999999999999</v>
      </c>
    </row>
    <row r="5531" spans="2:14">
      <c r="B5531" s="15" t="s">
        <v>1811</v>
      </c>
      <c r="C5531" s="16">
        <v>40386</v>
      </c>
      <c r="D5531" s="15">
        <v>2010</v>
      </c>
      <c r="E5531" s="15"/>
      <c r="F5531" s="15" t="s">
        <v>962</v>
      </c>
      <c r="G5531" s="17"/>
      <c r="H5531" s="17"/>
      <c r="I5531" s="17"/>
      <c r="J5531" s="17"/>
      <c r="K5531" s="17"/>
      <c r="L5531" s="17"/>
      <c r="M5531" s="17">
        <v>0</v>
      </c>
      <c r="N5531" s="17">
        <v>0</v>
      </c>
    </row>
    <row r="5532" spans="2:14">
      <c r="B5532" s="15" t="s">
        <v>1811</v>
      </c>
      <c r="C5532" s="16">
        <v>40386</v>
      </c>
      <c r="D5532" s="15">
        <v>2010</v>
      </c>
      <c r="E5532" s="15"/>
      <c r="F5532" s="15" t="s">
        <v>963</v>
      </c>
      <c r="G5532" s="17"/>
      <c r="H5532" s="17"/>
      <c r="I5532" s="17"/>
      <c r="J5532" s="17"/>
      <c r="K5532" s="17"/>
      <c r="L5532" s="17"/>
      <c r="M5532" s="17">
        <v>1138.0999999999999</v>
      </c>
      <c r="N5532" s="17">
        <v>1138.0999999999999</v>
      </c>
    </row>
    <row r="5533" spans="2:14">
      <c r="B5533" s="15" t="s">
        <v>1812</v>
      </c>
      <c r="C5533" s="16">
        <v>40417</v>
      </c>
      <c r="D5533" s="15">
        <v>2010</v>
      </c>
      <c r="E5533" s="15"/>
      <c r="F5533" s="15" t="s">
        <v>961</v>
      </c>
      <c r="G5533" s="17"/>
      <c r="H5533" s="17"/>
      <c r="I5533" s="17"/>
      <c r="J5533" s="17"/>
      <c r="K5533" s="17"/>
      <c r="L5533" s="17"/>
      <c r="M5533" s="17">
        <v>1138.0999999999999</v>
      </c>
      <c r="N5533" s="17">
        <v>1138.0999999999999</v>
      </c>
    </row>
    <row r="5534" spans="2:14">
      <c r="B5534" s="15" t="s">
        <v>1812</v>
      </c>
      <c r="C5534" s="16">
        <v>40417</v>
      </c>
      <c r="D5534" s="15">
        <v>2010</v>
      </c>
      <c r="E5534" s="15"/>
      <c r="F5534" s="15" t="s">
        <v>962</v>
      </c>
      <c r="G5534" s="17"/>
      <c r="H5534" s="17"/>
      <c r="I5534" s="17"/>
      <c r="J5534" s="17"/>
      <c r="K5534" s="17"/>
      <c r="L5534" s="17"/>
      <c r="M5534" s="17">
        <v>0</v>
      </c>
      <c r="N5534" s="17">
        <v>0</v>
      </c>
    </row>
    <row r="5535" spans="2:14">
      <c r="B5535" s="15" t="s">
        <v>1812</v>
      </c>
      <c r="C5535" s="16">
        <v>40417</v>
      </c>
      <c r="D5535" s="15">
        <v>2010</v>
      </c>
      <c r="E5535" s="15"/>
      <c r="F5535" s="15" t="s">
        <v>963</v>
      </c>
      <c r="G5535" s="17"/>
      <c r="H5535" s="17"/>
      <c r="I5535" s="17"/>
      <c r="J5535" s="17"/>
      <c r="K5535" s="17"/>
      <c r="L5535" s="17"/>
      <c r="M5535" s="17">
        <v>1138.0999999999999</v>
      </c>
      <c r="N5535" s="17">
        <v>1138.0999999999999</v>
      </c>
    </row>
    <row r="5536" spans="2:14">
      <c r="B5536" s="15" t="s">
        <v>1813</v>
      </c>
      <c r="C5536" s="16">
        <v>40406</v>
      </c>
      <c r="D5536" s="15">
        <v>2010</v>
      </c>
      <c r="E5536" s="15"/>
      <c r="F5536" s="15" t="s">
        <v>961</v>
      </c>
      <c r="G5536" s="17"/>
      <c r="H5536" s="17"/>
      <c r="I5536" s="17"/>
      <c r="J5536" s="17"/>
      <c r="K5536" s="17"/>
      <c r="L5536" s="17"/>
      <c r="M5536" s="17">
        <v>0</v>
      </c>
      <c r="N5536" s="17">
        <v>0</v>
      </c>
    </row>
    <row r="5537" spans="2:14">
      <c r="B5537" s="15" t="s">
        <v>1813</v>
      </c>
      <c r="C5537" s="16">
        <v>40406</v>
      </c>
      <c r="D5537" s="15">
        <v>2010</v>
      </c>
      <c r="E5537" s="15"/>
      <c r="F5537" s="15" t="s">
        <v>962</v>
      </c>
      <c r="G5537" s="17"/>
      <c r="H5537" s="17"/>
      <c r="I5537" s="17"/>
      <c r="J5537" s="17"/>
      <c r="K5537" s="17"/>
      <c r="L5537" s="17"/>
      <c r="M5537" s="17">
        <v>0</v>
      </c>
      <c r="N5537" s="17">
        <v>0</v>
      </c>
    </row>
    <row r="5538" spans="2:14">
      <c r="B5538" s="15" t="s">
        <v>1813</v>
      </c>
      <c r="C5538" s="16">
        <v>40406</v>
      </c>
      <c r="D5538" s="15">
        <v>2010</v>
      </c>
      <c r="E5538" s="15"/>
      <c r="F5538" s="15" t="s">
        <v>963</v>
      </c>
      <c r="G5538" s="17"/>
      <c r="H5538" s="17"/>
      <c r="I5538" s="17"/>
      <c r="J5538" s="17"/>
      <c r="K5538" s="17"/>
      <c r="L5538" s="17"/>
      <c r="M5538" s="17">
        <v>12048.06</v>
      </c>
      <c r="N5538" s="17">
        <v>12048.06</v>
      </c>
    </row>
    <row r="5539" spans="2:14">
      <c r="B5539" s="15" t="s">
        <v>1814</v>
      </c>
      <c r="C5539" s="16">
        <v>40421</v>
      </c>
      <c r="D5539" s="15">
        <v>2010</v>
      </c>
      <c r="E5539" s="15"/>
      <c r="F5539" s="15" t="s">
        <v>961</v>
      </c>
      <c r="G5539" s="17"/>
      <c r="H5539" s="17"/>
      <c r="I5539" s="17"/>
      <c r="J5539" s="17"/>
      <c r="K5539" s="17"/>
      <c r="L5539" s="17"/>
      <c r="M5539" s="17">
        <v>0</v>
      </c>
      <c r="N5539" s="17">
        <v>0</v>
      </c>
    </row>
    <row r="5540" spans="2:14">
      <c r="B5540" s="15" t="s">
        <v>1814</v>
      </c>
      <c r="C5540" s="16">
        <v>40421</v>
      </c>
      <c r="D5540" s="15">
        <v>2010</v>
      </c>
      <c r="E5540" s="15"/>
      <c r="F5540" s="15" t="s">
        <v>962</v>
      </c>
      <c r="G5540" s="17"/>
      <c r="H5540" s="17"/>
      <c r="I5540" s="17"/>
      <c r="J5540" s="17"/>
      <c r="K5540" s="17"/>
      <c r="L5540" s="17"/>
      <c r="M5540" s="17">
        <v>0</v>
      </c>
      <c r="N5540" s="17">
        <v>0</v>
      </c>
    </row>
    <row r="5541" spans="2:14">
      <c r="B5541" s="15" t="s">
        <v>1814</v>
      </c>
      <c r="C5541" s="16">
        <v>40421</v>
      </c>
      <c r="D5541" s="15">
        <v>2010</v>
      </c>
      <c r="E5541" s="15"/>
      <c r="F5541" s="15" t="s">
        <v>963</v>
      </c>
      <c r="G5541" s="17"/>
      <c r="H5541" s="17"/>
      <c r="I5541" s="17"/>
      <c r="J5541" s="17"/>
      <c r="K5541" s="17"/>
      <c r="L5541" s="17"/>
      <c r="M5541" s="17">
        <v>102385.1</v>
      </c>
      <c r="N5541" s="17">
        <v>104737.94</v>
      </c>
    </row>
    <row r="5542" spans="2:14">
      <c r="B5542" s="15" t="s">
        <v>1815</v>
      </c>
      <c r="C5542" s="16">
        <v>40416</v>
      </c>
      <c r="D5542" s="15">
        <v>2010</v>
      </c>
      <c r="E5542" s="15"/>
      <c r="F5542" s="15" t="s">
        <v>961</v>
      </c>
      <c r="G5542" s="17"/>
      <c r="H5542" s="17"/>
      <c r="I5542" s="17"/>
      <c r="J5542" s="17"/>
      <c r="K5542" s="17"/>
      <c r="L5542" s="17"/>
      <c r="M5542" s="17">
        <v>0</v>
      </c>
      <c r="N5542" s="17">
        <v>0</v>
      </c>
    </row>
    <row r="5543" spans="2:14">
      <c r="B5543" s="15" t="s">
        <v>1815</v>
      </c>
      <c r="C5543" s="16">
        <v>40416</v>
      </c>
      <c r="D5543" s="15">
        <v>2010</v>
      </c>
      <c r="E5543" s="15"/>
      <c r="F5543" s="15" t="s">
        <v>962</v>
      </c>
      <c r="G5543" s="17"/>
      <c r="H5543" s="17"/>
      <c r="I5543" s="17"/>
      <c r="J5543" s="17"/>
      <c r="K5543" s="17"/>
      <c r="L5543" s="17"/>
      <c r="M5543" s="17">
        <v>0</v>
      </c>
      <c r="N5543" s="17">
        <v>0</v>
      </c>
    </row>
    <row r="5544" spans="2:14">
      <c r="B5544" s="15" t="s">
        <v>1815</v>
      </c>
      <c r="C5544" s="16">
        <v>40416</v>
      </c>
      <c r="D5544" s="15">
        <v>2010</v>
      </c>
      <c r="E5544" s="15"/>
      <c r="F5544" s="15" t="s">
        <v>963</v>
      </c>
      <c r="G5544" s="17"/>
      <c r="H5544" s="17"/>
      <c r="I5544" s="17"/>
      <c r="J5544" s="17"/>
      <c r="K5544" s="17"/>
      <c r="L5544" s="17"/>
      <c r="M5544" s="17">
        <v>13045.86</v>
      </c>
      <c r="N5544" s="17">
        <v>21802.35</v>
      </c>
    </row>
    <row r="5545" spans="2:14">
      <c r="B5545" s="15" t="s">
        <v>1816</v>
      </c>
      <c r="C5545" s="16">
        <v>40301</v>
      </c>
      <c r="D5545" s="15">
        <v>2010</v>
      </c>
      <c r="E5545" s="15"/>
      <c r="F5545" s="15" t="s">
        <v>961</v>
      </c>
      <c r="G5545" s="17"/>
      <c r="H5545" s="17"/>
      <c r="I5545" s="17"/>
      <c r="J5545" s="17"/>
      <c r="K5545" s="17"/>
      <c r="L5545" s="17"/>
      <c r="M5545" s="17">
        <v>3647.62</v>
      </c>
      <c r="N5545" s="17">
        <v>3647.62</v>
      </c>
    </row>
    <row r="5546" spans="2:14">
      <c r="B5546" s="15" t="s">
        <v>1816</v>
      </c>
      <c r="C5546" s="16">
        <v>40301</v>
      </c>
      <c r="D5546" s="15">
        <v>2010</v>
      </c>
      <c r="E5546" s="15"/>
      <c r="F5546" s="15" t="s">
        <v>962</v>
      </c>
      <c r="G5546" s="17"/>
      <c r="H5546" s="17"/>
      <c r="I5546" s="17"/>
      <c r="J5546" s="17"/>
      <c r="K5546" s="17"/>
      <c r="L5546" s="17"/>
      <c r="M5546" s="17">
        <v>0</v>
      </c>
      <c r="N5546" s="17">
        <v>0</v>
      </c>
    </row>
    <row r="5547" spans="2:14">
      <c r="B5547" s="15" t="s">
        <v>1816</v>
      </c>
      <c r="C5547" s="16">
        <v>40301</v>
      </c>
      <c r="D5547" s="15">
        <v>2010</v>
      </c>
      <c r="E5547" s="15"/>
      <c r="F5547" s="15" t="s">
        <v>963</v>
      </c>
      <c r="G5547" s="17"/>
      <c r="H5547" s="17"/>
      <c r="I5547" s="17"/>
      <c r="J5547" s="17"/>
      <c r="K5547" s="17"/>
      <c r="L5547" s="17"/>
      <c r="M5547" s="17">
        <v>3647.62</v>
      </c>
      <c r="N5547" s="17">
        <v>3647.62</v>
      </c>
    </row>
    <row r="5548" spans="2:14">
      <c r="B5548" s="15" t="s">
        <v>1817</v>
      </c>
      <c r="C5548" s="16">
        <v>40402</v>
      </c>
      <c r="D5548" s="15">
        <v>2010</v>
      </c>
      <c r="E5548" s="15"/>
      <c r="F5548" s="15" t="s">
        <v>961</v>
      </c>
      <c r="G5548" s="17"/>
      <c r="H5548" s="17"/>
      <c r="I5548" s="17"/>
      <c r="J5548" s="17"/>
      <c r="K5548" s="17"/>
      <c r="L5548" s="17"/>
      <c r="M5548" s="17">
        <v>0</v>
      </c>
      <c r="N5548" s="17">
        <v>582.54</v>
      </c>
    </row>
    <row r="5549" spans="2:14">
      <c r="B5549" s="15" t="s">
        <v>1817</v>
      </c>
      <c r="C5549" s="16">
        <v>40402</v>
      </c>
      <c r="D5549" s="15">
        <v>2010</v>
      </c>
      <c r="E5549" s="15"/>
      <c r="F5549" s="15" t="s">
        <v>962</v>
      </c>
      <c r="G5549" s="17"/>
      <c r="H5549" s="17"/>
      <c r="I5549" s="17"/>
      <c r="J5549" s="17"/>
      <c r="K5549" s="17"/>
      <c r="L5549" s="17"/>
      <c r="M5549" s="17">
        <v>2500.4</v>
      </c>
      <c r="N5549" s="17">
        <v>0</v>
      </c>
    </row>
    <row r="5550" spans="2:14">
      <c r="B5550" s="15" t="s">
        <v>1817</v>
      </c>
      <c r="C5550" s="16">
        <v>40402</v>
      </c>
      <c r="D5550" s="15">
        <v>2010</v>
      </c>
      <c r="E5550" s="15"/>
      <c r="F5550" s="15" t="s">
        <v>963</v>
      </c>
      <c r="G5550" s="17"/>
      <c r="H5550" s="17"/>
      <c r="I5550" s="17"/>
      <c r="J5550" s="17"/>
      <c r="K5550" s="17"/>
      <c r="L5550" s="17"/>
      <c r="M5550" s="17">
        <v>2500.4</v>
      </c>
      <c r="N5550" s="17">
        <v>582.54</v>
      </c>
    </row>
    <row r="5551" spans="2:14">
      <c r="B5551" s="15" t="s">
        <v>1818</v>
      </c>
      <c r="C5551" s="16">
        <v>40391</v>
      </c>
      <c r="D5551" s="15">
        <v>2010</v>
      </c>
      <c r="E5551" s="15"/>
      <c r="F5551" s="15" t="s">
        <v>961</v>
      </c>
      <c r="G5551" s="17"/>
      <c r="H5551" s="17"/>
      <c r="I5551" s="17"/>
      <c r="J5551" s="17"/>
      <c r="K5551" s="17"/>
      <c r="L5551" s="17"/>
      <c r="M5551" s="17">
        <v>0</v>
      </c>
      <c r="N5551" s="17">
        <v>0</v>
      </c>
    </row>
    <row r="5552" spans="2:14">
      <c r="B5552" s="15" t="s">
        <v>1818</v>
      </c>
      <c r="C5552" s="16">
        <v>40391</v>
      </c>
      <c r="D5552" s="15">
        <v>2010</v>
      </c>
      <c r="E5552" s="15"/>
      <c r="F5552" s="15" t="s">
        <v>962</v>
      </c>
      <c r="G5552" s="17"/>
      <c r="H5552" s="17"/>
      <c r="I5552" s="17"/>
      <c r="J5552" s="17"/>
      <c r="K5552" s="17"/>
      <c r="L5552" s="17"/>
      <c r="M5552" s="17">
        <v>0</v>
      </c>
      <c r="N5552" s="17">
        <v>0</v>
      </c>
    </row>
    <row r="5553" spans="2:14">
      <c r="B5553" s="15" t="s">
        <v>1818</v>
      </c>
      <c r="C5553" s="16">
        <v>40391</v>
      </c>
      <c r="D5553" s="15">
        <v>2010</v>
      </c>
      <c r="E5553" s="15"/>
      <c r="F5553" s="15" t="s">
        <v>963</v>
      </c>
      <c r="G5553" s="17"/>
      <c r="H5553" s="17"/>
      <c r="I5553" s="17"/>
      <c r="J5553" s="17"/>
      <c r="K5553" s="17"/>
      <c r="L5553" s="17"/>
      <c r="M5553" s="17">
        <v>0</v>
      </c>
      <c r="N5553" s="17">
        <v>0</v>
      </c>
    </row>
    <row r="5554" spans="2:14">
      <c r="B5554" s="15" t="s">
        <v>1819</v>
      </c>
      <c r="C5554" s="16">
        <v>40428</v>
      </c>
      <c r="D5554" s="15">
        <v>2010</v>
      </c>
      <c r="E5554" s="15"/>
      <c r="F5554" s="15" t="s">
        <v>961</v>
      </c>
      <c r="G5554" s="17"/>
      <c r="H5554" s="17"/>
      <c r="I5554" s="17"/>
      <c r="J5554" s="17"/>
      <c r="K5554" s="17"/>
      <c r="L5554" s="17"/>
      <c r="M5554" s="17">
        <v>0</v>
      </c>
      <c r="N5554" s="17">
        <v>0</v>
      </c>
    </row>
    <row r="5555" spans="2:14">
      <c r="B5555" s="15" t="s">
        <v>1819</v>
      </c>
      <c r="C5555" s="16">
        <v>40428</v>
      </c>
      <c r="D5555" s="15">
        <v>2010</v>
      </c>
      <c r="E5555" s="15"/>
      <c r="F5555" s="15" t="s">
        <v>962</v>
      </c>
      <c r="G5555" s="17"/>
      <c r="H5555" s="17"/>
      <c r="I5555" s="17"/>
      <c r="J5555" s="17"/>
      <c r="K5555" s="17"/>
      <c r="L5555" s="17"/>
      <c r="M5555" s="17">
        <v>13300000</v>
      </c>
      <c r="N5555" s="17">
        <v>13300000</v>
      </c>
    </row>
    <row r="5556" spans="2:14">
      <c r="B5556" s="15" t="s">
        <v>1819</v>
      </c>
      <c r="C5556" s="16">
        <v>40428</v>
      </c>
      <c r="D5556" s="15">
        <v>2010</v>
      </c>
      <c r="E5556" s="15"/>
      <c r="F5556" s="15" t="s">
        <v>963</v>
      </c>
      <c r="G5556" s="17"/>
      <c r="H5556" s="17"/>
      <c r="I5556" s="17"/>
      <c r="J5556" s="17"/>
      <c r="K5556" s="17"/>
      <c r="L5556" s="17"/>
      <c r="M5556" s="17">
        <v>13300000</v>
      </c>
      <c r="N5556" s="17">
        <v>13544719.08</v>
      </c>
    </row>
    <row r="5557" spans="2:14">
      <c r="B5557" s="15" t="s">
        <v>1820</v>
      </c>
      <c r="C5557" s="16">
        <v>40375</v>
      </c>
      <c r="D5557" s="15">
        <v>2010</v>
      </c>
      <c r="E5557" s="15"/>
      <c r="F5557" s="15" t="s">
        <v>961</v>
      </c>
      <c r="G5557" s="17"/>
      <c r="H5557" s="17"/>
      <c r="I5557" s="17"/>
      <c r="J5557" s="17"/>
      <c r="K5557" s="17"/>
      <c r="L5557" s="17"/>
      <c r="M5557" s="17">
        <v>1138.0999999999999</v>
      </c>
      <c r="N5557" s="17">
        <v>1138.0999999999999</v>
      </c>
    </row>
    <row r="5558" spans="2:14">
      <c r="B5558" s="15" t="s">
        <v>1820</v>
      </c>
      <c r="C5558" s="16">
        <v>40375</v>
      </c>
      <c r="D5558" s="15">
        <v>2010</v>
      </c>
      <c r="E5558" s="15"/>
      <c r="F5558" s="15" t="s">
        <v>962</v>
      </c>
      <c r="G5558" s="17"/>
      <c r="H5558" s="17"/>
      <c r="I5558" s="17"/>
      <c r="J5558" s="17"/>
      <c r="K5558" s="17"/>
      <c r="L5558" s="17"/>
      <c r="M5558" s="17">
        <v>0</v>
      </c>
      <c r="N5558" s="17">
        <v>0</v>
      </c>
    </row>
    <row r="5559" spans="2:14">
      <c r="B5559" s="15" t="s">
        <v>1820</v>
      </c>
      <c r="C5559" s="16">
        <v>40375</v>
      </c>
      <c r="D5559" s="15">
        <v>2010</v>
      </c>
      <c r="E5559" s="15"/>
      <c r="F5559" s="15" t="s">
        <v>963</v>
      </c>
      <c r="G5559" s="17"/>
      <c r="H5559" s="17"/>
      <c r="I5559" s="17"/>
      <c r="J5559" s="17"/>
      <c r="K5559" s="17"/>
      <c r="L5559" s="17"/>
      <c r="M5559" s="17">
        <v>1138.0999999999999</v>
      </c>
      <c r="N5559" s="17">
        <v>1138.0999999999999</v>
      </c>
    </row>
    <row r="5560" spans="2:14">
      <c r="B5560" s="15" t="s">
        <v>1821</v>
      </c>
      <c r="C5560" s="16">
        <v>40386</v>
      </c>
      <c r="D5560" s="15">
        <v>2010</v>
      </c>
      <c r="E5560" s="15"/>
      <c r="F5560" s="15" t="s">
        <v>961</v>
      </c>
      <c r="G5560" s="17"/>
      <c r="H5560" s="17"/>
      <c r="I5560" s="17"/>
      <c r="J5560" s="17"/>
      <c r="K5560" s="17"/>
      <c r="L5560" s="17"/>
      <c r="M5560" s="17">
        <v>1138.0999999999999</v>
      </c>
      <c r="N5560" s="17">
        <v>1138.0999999999999</v>
      </c>
    </row>
    <row r="5561" spans="2:14">
      <c r="B5561" s="15" t="s">
        <v>1821</v>
      </c>
      <c r="C5561" s="16">
        <v>40386</v>
      </c>
      <c r="D5561" s="15">
        <v>2010</v>
      </c>
      <c r="E5561" s="15"/>
      <c r="F5561" s="15" t="s">
        <v>962</v>
      </c>
      <c r="G5561" s="17"/>
      <c r="H5561" s="17"/>
      <c r="I5561" s="17"/>
      <c r="J5561" s="17"/>
      <c r="K5561" s="17"/>
      <c r="L5561" s="17"/>
      <c r="M5561" s="17">
        <v>0</v>
      </c>
      <c r="N5561" s="17">
        <v>0</v>
      </c>
    </row>
    <row r="5562" spans="2:14">
      <c r="B5562" s="15" t="s">
        <v>1821</v>
      </c>
      <c r="C5562" s="16">
        <v>40386</v>
      </c>
      <c r="D5562" s="15">
        <v>2010</v>
      </c>
      <c r="E5562" s="15"/>
      <c r="F5562" s="15" t="s">
        <v>963</v>
      </c>
      <c r="G5562" s="17"/>
      <c r="H5562" s="17"/>
      <c r="I5562" s="17"/>
      <c r="J5562" s="17"/>
      <c r="K5562" s="17"/>
      <c r="L5562" s="17"/>
      <c r="M5562" s="17">
        <v>1138.0999999999999</v>
      </c>
      <c r="N5562" s="17">
        <v>1138.0999999999999</v>
      </c>
    </row>
    <row r="5563" spans="2:14">
      <c r="B5563" s="15" t="s">
        <v>1822</v>
      </c>
      <c r="C5563" s="16">
        <v>40420</v>
      </c>
      <c r="D5563" s="15">
        <v>2010</v>
      </c>
      <c r="E5563" s="15"/>
      <c r="F5563" s="15" t="s">
        <v>961</v>
      </c>
      <c r="G5563" s="17"/>
      <c r="H5563" s="17"/>
      <c r="I5563" s="17"/>
      <c r="J5563" s="17"/>
      <c r="K5563" s="17"/>
      <c r="L5563" s="17"/>
      <c r="M5563" s="17">
        <v>0</v>
      </c>
      <c r="N5563" s="17">
        <v>1138.0999999999999</v>
      </c>
    </row>
    <row r="5564" spans="2:14">
      <c r="B5564" s="15" t="s">
        <v>1822</v>
      </c>
      <c r="C5564" s="16">
        <v>40420</v>
      </c>
      <c r="D5564" s="15">
        <v>2010</v>
      </c>
      <c r="E5564" s="15"/>
      <c r="F5564" s="15" t="s">
        <v>962</v>
      </c>
      <c r="G5564" s="17"/>
      <c r="H5564" s="17"/>
      <c r="I5564" s="17"/>
      <c r="J5564" s="17"/>
      <c r="K5564" s="17"/>
      <c r="L5564" s="17"/>
      <c r="M5564" s="17">
        <v>2238.1999999999998</v>
      </c>
      <c r="N5564" s="17">
        <v>0</v>
      </c>
    </row>
    <row r="5565" spans="2:14">
      <c r="B5565" s="15" t="s">
        <v>1822</v>
      </c>
      <c r="C5565" s="16">
        <v>40420</v>
      </c>
      <c r="D5565" s="15">
        <v>2010</v>
      </c>
      <c r="E5565" s="15"/>
      <c r="F5565" s="15" t="s">
        <v>963</v>
      </c>
      <c r="G5565" s="17"/>
      <c r="H5565" s="17"/>
      <c r="I5565" s="17"/>
      <c r="J5565" s="17"/>
      <c r="K5565" s="17"/>
      <c r="L5565" s="17"/>
      <c r="M5565" s="17">
        <v>2238.1999999999998</v>
      </c>
      <c r="N5565" s="17">
        <v>1138.0999999999999</v>
      </c>
    </row>
    <row r="5566" spans="2:14">
      <c r="B5566" s="15" t="s">
        <v>1823</v>
      </c>
      <c r="C5566" s="16">
        <v>40412</v>
      </c>
      <c r="D5566" s="15">
        <v>2010</v>
      </c>
      <c r="E5566" s="15"/>
      <c r="F5566" s="15" t="s">
        <v>961</v>
      </c>
      <c r="G5566" s="17"/>
      <c r="H5566" s="17"/>
      <c r="I5566" s="17"/>
      <c r="J5566" s="17"/>
      <c r="K5566" s="17"/>
      <c r="L5566" s="17"/>
      <c r="M5566" s="17">
        <v>0</v>
      </c>
      <c r="N5566" s="17">
        <v>0</v>
      </c>
    </row>
    <row r="5567" spans="2:14">
      <c r="B5567" s="15" t="s">
        <v>1823</v>
      </c>
      <c r="C5567" s="16">
        <v>40412</v>
      </c>
      <c r="D5567" s="15">
        <v>2010</v>
      </c>
      <c r="E5567" s="15"/>
      <c r="F5567" s="15" t="s">
        <v>962</v>
      </c>
      <c r="G5567" s="17"/>
      <c r="H5567" s="17"/>
      <c r="I5567" s="17"/>
      <c r="J5567" s="17"/>
      <c r="K5567" s="17"/>
      <c r="L5567" s="17"/>
      <c r="M5567" s="17">
        <v>0</v>
      </c>
      <c r="N5567" s="17">
        <v>0</v>
      </c>
    </row>
    <row r="5568" spans="2:14">
      <c r="B5568" s="15" t="s">
        <v>1823</v>
      </c>
      <c r="C5568" s="16">
        <v>40412</v>
      </c>
      <c r="D5568" s="15">
        <v>2010</v>
      </c>
      <c r="E5568" s="15"/>
      <c r="F5568" s="15" t="s">
        <v>963</v>
      </c>
      <c r="G5568" s="17"/>
      <c r="H5568" s="17"/>
      <c r="I5568" s="17"/>
      <c r="J5568" s="17"/>
      <c r="K5568" s="17"/>
      <c r="L5568" s="17"/>
      <c r="M5568" s="17">
        <v>0</v>
      </c>
      <c r="N5568" s="17">
        <v>0</v>
      </c>
    </row>
    <row r="5569" spans="2:14">
      <c r="B5569" s="15" t="s">
        <v>1824</v>
      </c>
      <c r="C5569" s="16">
        <v>40241</v>
      </c>
      <c r="D5569" s="15">
        <v>2010</v>
      </c>
      <c r="E5569" s="15"/>
      <c r="F5569" s="15" t="s">
        <v>961</v>
      </c>
      <c r="G5569" s="17"/>
      <c r="H5569" s="17"/>
      <c r="I5569" s="17"/>
      <c r="J5569" s="17"/>
      <c r="K5569" s="17"/>
      <c r="L5569" s="17"/>
      <c r="M5569" s="17">
        <v>1138.0999999999999</v>
      </c>
      <c r="N5569" s="17">
        <v>1138.0999999999999</v>
      </c>
    </row>
    <row r="5570" spans="2:14">
      <c r="B5570" s="15" t="s">
        <v>1824</v>
      </c>
      <c r="C5570" s="16">
        <v>40241</v>
      </c>
      <c r="D5570" s="15">
        <v>2010</v>
      </c>
      <c r="E5570" s="15"/>
      <c r="F5570" s="15" t="s">
        <v>962</v>
      </c>
      <c r="G5570" s="17"/>
      <c r="H5570" s="17"/>
      <c r="I5570" s="17"/>
      <c r="J5570" s="17"/>
      <c r="K5570" s="17"/>
      <c r="L5570" s="17"/>
      <c r="M5570" s="17">
        <v>0</v>
      </c>
      <c r="N5570" s="17">
        <v>0</v>
      </c>
    </row>
    <row r="5571" spans="2:14">
      <c r="B5571" s="15" t="s">
        <v>1824</v>
      </c>
      <c r="C5571" s="16">
        <v>40241</v>
      </c>
      <c r="D5571" s="15">
        <v>2010</v>
      </c>
      <c r="E5571" s="15"/>
      <c r="F5571" s="15" t="s">
        <v>963</v>
      </c>
      <c r="G5571" s="17"/>
      <c r="H5571" s="17"/>
      <c r="I5571" s="17"/>
      <c r="J5571" s="17"/>
      <c r="K5571" s="17"/>
      <c r="L5571" s="17"/>
      <c r="M5571" s="17">
        <v>1138.0999999999999</v>
      </c>
      <c r="N5571" s="17">
        <v>1138.0999999999999</v>
      </c>
    </row>
    <row r="5572" spans="2:14">
      <c r="B5572" s="15" t="s">
        <v>1825</v>
      </c>
      <c r="C5572" s="16">
        <v>40033</v>
      </c>
      <c r="D5572" s="15">
        <v>2009</v>
      </c>
      <c r="E5572" s="15"/>
      <c r="F5572" s="15" t="s">
        <v>961</v>
      </c>
      <c r="G5572" s="17"/>
      <c r="H5572" s="17"/>
      <c r="I5572" s="17"/>
      <c r="J5572" s="17"/>
      <c r="K5572" s="17"/>
      <c r="L5572" s="17">
        <v>0</v>
      </c>
      <c r="M5572" s="17">
        <v>0</v>
      </c>
      <c r="N5572" s="17">
        <v>0</v>
      </c>
    </row>
    <row r="5573" spans="2:14">
      <c r="B5573" s="15" t="s">
        <v>1825</v>
      </c>
      <c r="C5573" s="16">
        <v>40033</v>
      </c>
      <c r="D5573" s="15">
        <v>2009</v>
      </c>
      <c r="E5573" s="15"/>
      <c r="F5573" s="15" t="s">
        <v>962</v>
      </c>
      <c r="G5573" s="17"/>
      <c r="H5573" s="17"/>
      <c r="I5573" s="17"/>
      <c r="J5573" s="17"/>
      <c r="K5573" s="17"/>
      <c r="L5573" s="17">
        <v>0</v>
      </c>
      <c r="M5573" s="17">
        <v>0</v>
      </c>
      <c r="N5573" s="17">
        <v>0</v>
      </c>
    </row>
    <row r="5574" spans="2:14">
      <c r="B5574" s="15" t="s">
        <v>1825</v>
      </c>
      <c r="C5574" s="16">
        <v>40033</v>
      </c>
      <c r="D5574" s="15">
        <v>2009</v>
      </c>
      <c r="E5574" s="15"/>
      <c r="F5574" s="15" t="s">
        <v>963</v>
      </c>
      <c r="G5574" s="17"/>
      <c r="H5574" s="17"/>
      <c r="I5574" s="17"/>
      <c r="J5574" s="17"/>
      <c r="K5574" s="17"/>
      <c r="L5574" s="17">
        <v>0</v>
      </c>
      <c r="M5574" s="17">
        <v>0</v>
      </c>
      <c r="N5574" s="17">
        <v>11050.66</v>
      </c>
    </row>
    <row r="5575" spans="2:14">
      <c r="B5575" s="15" t="s">
        <v>1826</v>
      </c>
      <c r="C5575" s="16">
        <v>40423</v>
      </c>
      <c r="D5575" s="15">
        <v>2010</v>
      </c>
      <c r="E5575" s="15"/>
      <c r="F5575" s="15" t="s">
        <v>961</v>
      </c>
      <c r="G5575" s="17"/>
      <c r="H5575" s="17"/>
      <c r="I5575" s="17"/>
      <c r="J5575" s="17"/>
      <c r="K5575" s="17"/>
      <c r="L5575" s="17"/>
      <c r="M5575" s="17">
        <v>0</v>
      </c>
      <c r="N5575" s="17">
        <v>0</v>
      </c>
    </row>
    <row r="5576" spans="2:14">
      <c r="B5576" s="15" t="s">
        <v>1826</v>
      </c>
      <c r="C5576" s="16">
        <v>40423</v>
      </c>
      <c r="D5576" s="15">
        <v>2010</v>
      </c>
      <c r="E5576" s="15"/>
      <c r="F5576" s="15" t="s">
        <v>962</v>
      </c>
      <c r="G5576" s="17"/>
      <c r="H5576" s="17"/>
      <c r="I5576" s="17"/>
      <c r="J5576" s="17"/>
      <c r="K5576" s="17"/>
      <c r="L5576" s="17"/>
      <c r="M5576" s="17">
        <v>0</v>
      </c>
      <c r="N5576" s="17">
        <v>0</v>
      </c>
    </row>
    <row r="5577" spans="2:14">
      <c r="B5577" s="15" t="s">
        <v>1826</v>
      </c>
      <c r="C5577" s="16">
        <v>40423</v>
      </c>
      <c r="D5577" s="15">
        <v>2010</v>
      </c>
      <c r="E5577" s="15"/>
      <c r="F5577" s="15" t="s">
        <v>963</v>
      </c>
      <c r="G5577" s="17"/>
      <c r="H5577" s="17"/>
      <c r="I5577" s="17"/>
      <c r="J5577" s="17"/>
      <c r="K5577" s="17"/>
      <c r="L5577" s="17"/>
      <c r="M5577" s="17">
        <v>183.58</v>
      </c>
      <c r="N5577" s="17">
        <v>12535.8</v>
      </c>
    </row>
    <row r="5578" spans="2:14">
      <c r="B5578" s="15" t="s">
        <v>1827</v>
      </c>
      <c r="C5578" s="16">
        <v>40424</v>
      </c>
      <c r="D5578" s="15">
        <v>2010</v>
      </c>
      <c r="E5578" s="15"/>
      <c r="F5578" s="15" t="s">
        <v>961</v>
      </c>
      <c r="G5578" s="17"/>
      <c r="H5578" s="17"/>
      <c r="I5578" s="17"/>
      <c r="J5578" s="17"/>
      <c r="K5578" s="17"/>
      <c r="L5578" s="17"/>
      <c r="M5578" s="17">
        <v>0</v>
      </c>
      <c r="N5578" s="17">
        <v>0</v>
      </c>
    </row>
    <row r="5579" spans="2:14">
      <c r="B5579" s="15" t="s">
        <v>1827</v>
      </c>
      <c r="C5579" s="16">
        <v>40424</v>
      </c>
      <c r="D5579" s="15">
        <v>2010</v>
      </c>
      <c r="E5579" s="15"/>
      <c r="F5579" s="15" t="s">
        <v>962</v>
      </c>
      <c r="G5579" s="17"/>
      <c r="H5579" s="17"/>
      <c r="I5579" s="17"/>
      <c r="J5579" s="17"/>
      <c r="K5579" s="17"/>
      <c r="L5579" s="17"/>
      <c r="M5579" s="17">
        <v>0</v>
      </c>
      <c r="N5579" s="17">
        <v>0</v>
      </c>
    </row>
    <row r="5580" spans="2:14">
      <c r="B5580" s="15" t="s">
        <v>1827</v>
      </c>
      <c r="C5580" s="16">
        <v>40424</v>
      </c>
      <c r="D5580" s="15">
        <v>2010</v>
      </c>
      <c r="E5580" s="15"/>
      <c r="F5580" s="15" t="s">
        <v>963</v>
      </c>
      <c r="G5580" s="17"/>
      <c r="H5580" s="17"/>
      <c r="I5580" s="17"/>
      <c r="J5580" s="17"/>
      <c r="K5580" s="17"/>
      <c r="L5580" s="17"/>
      <c r="M5580" s="17">
        <v>183.58</v>
      </c>
      <c r="N5580" s="17">
        <v>12535.8</v>
      </c>
    </row>
    <row r="5581" spans="2:14">
      <c r="B5581" s="15" t="s">
        <v>1828</v>
      </c>
      <c r="C5581" s="16">
        <v>40429</v>
      </c>
      <c r="D5581" s="15">
        <v>2010</v>
      </c>
      <c r="E5581" s="15"/>
      <c r="F5581" s="15" t="s">
        <v>961</v>
      </c>
      <c r="G5581" s="17"/>
      <c r="H5581" s="17"/>
      <c r="I5581" s="17"/>
      <c r="J5581" s="17"/>
      <c r="K5581" s="17"/>
      <c r="L5581" s="17"/>
      <c r="M5581" s="17">
        <v>0</v>
      </c>
      <c r="N5581" s="17">
        <v>0</v>
      </c>
    </row>
    <row r="5582" spans="2:14">
      <c r="B5582" s="15" t="s">
        <v>1828</v>
      </c>
      <c r="C5582" s="16">
        <v>40429</v>
      </c>
      <c r="D5582" s="15">
        <v>2010</v>
      </c>
      <c r="E5582" s="15"/>
      <c r="F5582" s="15" t="s">
        <v>962</v>
      </c>
      <c r="G5582" s="17"/>
      <c r="H5582" s="17"/>
      <c r="I5582" s="17"/>
      <c r="J5582" s="17"/>
      <c r="K5582" s="17"/>
      <c r="L5582" s="17"/>
      <c r="M5582" s="17">
        <v>0</v>
      </c>
      <c r="N5582" s="17">
        <v>0</v>
      </c>
    </row>
    <row r="5583" spans="2:14">
      <c r="B5583" s="15" t="s">
        <v>1828</v>
      </c>
      <c r="C5583" s="16">
        <v>40429</v>
      </c>
      <c r="D5583" s="15">
        <v>2010</v>
      </c>
      <c r="E5583" s="15"/>
      <c r="F5583" s="15" t="s">
        <v>963</v>
      </c>
      <c r="G5583" s="17"/>
      <c r="H5583" s="17"/>
      <c r="I5583" s="17"/>
      <c r="J5583" s="17"/>
      <c r="K5583" s="17"/>
      <c r="L5583" s="17"/>
      <c r="M5583" s="17">
        <v>183.58</v>
      </c>
      <c r="N5583" s="17">
        <v>12535.8</v>
      </c>
    </row>
    <row r="5584" spans="2:14">
      <c r="B5584" s="15" t="s">
        <v>1829</v>
      </c>
      <c r="C5584" s="16">
        <v>40429</v>
      </c>
      <c r="D5584" s="15">
        <v>2010</v>
      </c>
      <c r="E5584" s="15"/>
      <c r="F5584" s="15" t="s">
        <v>961</v>
      </c>
      <c r="G5584" s="17"/>
      <c r="H5584" s="17"/>
      <c r="I5584" s="17"/>
      <c r="J5584" s="17"/>
      <c r="K5584" s="17"/>
      <c r="L5584" s="17"/>
      <c r="M5584" s="17">
        <v>0</v>
      </c>
      <c r="N5584" s="17">
        <v>0</v>
      </c>
    </row>
    <row r="5585" spans="2:14">
      <c r="B5585" s="15" t="s">
        <v>1829</v>
      </c>
      <c r="C5585" s="16">
        <v>40429</v>
      </c>
      <c r="D5585" s="15">
        <v>2010</v>
      </c>
      <c r="E5585" s="15"/>
      <c r="F5585" s="15" t="s">
        <v>962</v>
      </c>
      <c r="G5585" s="17"/>
      <c r="H5585" s="17"/>
      <c r="I5585" s="17"/>
      <c r="J5585" s="17"/>
      <c r="K5585" s="17"/>
      <c r="L5585" s="17"/>
      <c r="M5585" s="17">
        <v>0</v>
      </c>
      <c r="N5585" s="17">
        <v>0</v>
      </c>
    </row>
    <row r="5586" spans="2:14">
      <c r="B5586" s="15" t="s">
        <v>1829</v>
      </c>
      <c r="C5586" s="16">
        <v>40429</v>
      </c>
      <c r="D5586" s="15">
        <v>2010</v>
      </c>
      <c r="E5586" s="15"/>
      <c r="F5586" s="15" t="s">
        <v>963</v>
      </c>
      <c r="G5586" s="17"/>
      <c r="H5586" s="17"/>
      <c r="I5586" s="17"/>
      <c r="J5586" s="17"/>
      <c r="K5586" s="17"/>
      <c r="L5586" s="17"/>
      <c r="M5586" s="17">
        <v>183.58</v>
      </c>
      <c r="N5586" s="17">
        <v>12535.8</v>
      </c>
    </row>
    <row r="5587" spans="2:14">
      <c r="B5587" s="15" t="s">
        <v>1830</v>
      </c>
      <c r="C5587" s="16">
        <v>40438</v>
      </c>
      <c r="D5587" s="15">
        <v>2010</v>
      </c>
      <c r="E5587" s="15"/>
      <c r="F5587" s="15" t="s">
        <v>961</v>
      </c>
      <c r="G5587" s="17"/>
      <c r="H5587" s="17"/>
      <c r="I5587" s="17"/>
      <c r="J5587" s="17"/>
      <c r="K5587" s="17"/>
      <c r="L5587" s="17"/>
      <c r="M5587" s="17">
        <v>0</v>
      </c>
      <c r="N5587" s="17">
        <v>0</v>
      </c>
    </row>
    <row r="5588" spans="2:14">
      <c r="B5588" s="15" t="s">
        <v>1830</v>
      </c>
      <c r="C5588" s="16">
        <v>40438</v>
      </c>
      <c r="D5588" s="15">
        <v>2010</v>
      </c>
      <c r="E5588" s="15"/>
      <c r="F5588" s="15" t="s">
        <v>962</v>
      </c>
      <c r="G5588" s="17"/>
      <c r="H5588" s="17"/>
      <c r="I5588" s="17"/>
      <c r="J5588" s="17"/>
      <c r="K5588" s="17"/>
      <c r="L5588" s="17"/>
      <c r="M5588" s="17">
        <v>0</v>
      </c>
      <c r="N5588" s="17">
        <v>6175000</v>
      </c>
    </row>
    <row r="5589" spans="2:14">
      <c r="B5589" s="15" t="s">
        <v>1830</v>
      </c>
      <c r="C5589" s="16">
        <v>40438</v>
      </c>
      <c r="D5589" s="15">
        <v>2010</v>
      </c>
      <c r="E5589" s="15"/>
      <c r="F5589" s="15" t="s">
        <v>963</v>
      </c>
      <c r="G5589" s="17"/>
      <c r="H5589" s="17"/>
      <c r="I5589" s="17"/>
      <c r="J5589" s="17"/>
      <c r="K5589" s="17"/>
      <c r="L5589" s="17"/>
      <c r="M5589" s="17">
        <v>2443.0100000000002</v>
      </c>
      <c r="N5589" s="17">
        <v>6273354.2599999998</v>
      </c>
    </row>
    <row r="5590" spans="2:14">
      <c r="B5590" s="15" t="s">
        <v>1831</v>
      </c>
      <c r="C5590" s="16">
        <v>40438</v>
      </c>
      <c r="D5590" s="15">
        <v>2010</v>
      </c>
      <c r="E5590" s="15"/>
      <c r="F5590" s="15" t="s">
        <v>961</v>
      </c>
      <c r="G5590" s="17"/>
      <c r="H5590" s="17"/>
      <c r="I5590" s="17"/>
      <c r="J5590" s="17"/>
      <c r="K5590" s="17"/>
      <c r="L5590" s="17"/>
      <c r="M5590" s="17">
        <v>0</v>
      </c>
      <c r="N5590" s="17">
        <v>0</v>
      </c>
    </row>
    <row r="5591" spans="2:14">
      <c r="B5591" s="15" t="s">
        <v>1831</v>
      </c>
      <c r="C5591" s="16">
        <v>40438</v>
      </c>
      <c r="D5591" s="15">
        <v>2010</v>
      </c>
      <c r="E5591" s="15"/>
      <c r="F5591" s="15" t="s">
        <v>962</v>
      </c>
      <c r="G5591" s="17"/>
      <c r="H5591" s="17"/>
      <c r="I5591" s="17"/>
      <c r="J5591" s="17"/>
      <c r="K5591" s="17"/>
      <c r="L5591" s="17"/>
      <c r="M5591" s="17">
        <v>0</v>
      </c>
      <c r="N5591" s="17">
        <v>0</v>
      </c>
    </row>
    <row r="5592" spans="2:14">
      <c r="B5592" s="15" t="s">
        <v>1831</v>
      </c>
      <c r="C5592" s="16">
        <v>40438</v>
      </c>
      <c r="D5592" s="15">
        <v>2010</v>
      </c>
      <c r="E5592" s="15"/>
      <c r="F5592" s="15" t="s">
        <v>963</v>
      </c>
      <c r="G5592" s="17"/>
      <c r="H5592" s="17"/>
      <c r="I5592" s="17"/>
      <c r="J5592" s="17"/>
      <c r="K5592" s="17"/>
      <c r="L5592" s="17"/>
      <c r="M5592" s="17">
        <v>16668.64</v>
      </c>
      <c r="N5592" s="17">
        <v>19016.21</v>
      </c>
    </row>
    <row r="5593" spans="2:14">
      <c r="B5593" s="15" t="s">
        <v>1832</v>
      </c>
      <c r="C5593" s="16">
        <v>40430</v>
      </c>
      <c r="D5593" s="15">
        <v>2010</v>
      </c>
      <c r="E5593" s="15"/>
      <c r="F5593" s="15" t="s">
        <v>961</v>
      </c>
      <c r="G5593" s="17"/>
      <c r="H5593" s="17"/>
      <c r="I5593" s="17"/>
      <c r="J5593" s="17"/>
      <c r="K5593" s="17"/>
      <c r="L5593" s="17"/>
      <c r="M5593" s="17">
        <v>0</v>
      </c>
      <c r="N5593" s="17">
        <v>0</v>
      </c>
    </row>
    <row r="5594" spans="2:14">
      <c r="B5594" s="15" t="s">
        <v>1832</v>
      </c>
      <c r="C5594" s="16">
        <v>40430</v>
      </c>
      <c r="D5594" s="15">
        <v>2010</v>
      </c>
      <c r="E5594" s="15"/>
      <c r="F5594" s="15" t="s">
        <v>962</v>
      </c>
      <c r="G5594" s="17"/>
      <c r="H5594" s="17"/>
      <c r="I5594" s="17"/>
      <c r="J5594" s="17"/>
      <c r="K5594" s="17"/>
      <c r="L5594" s="17"/>
      <c r="M5594" s="17">
        <v>0</v>
      </c>
      <c r="N5594" s="17">
        <v>0</v>
      </c>
    </row>
    <row r="5595" spans="2:14">
      <c r="B5595" s="15" t="s">
        <v>1832</v>
      </c>
      <c r="C5595" s="16">
        <v>40430</v>
      </c>
      <c r="D5595" s="15">
        <v>2010</v>
      </c>
      <c r="E5595" s="15"/>
      <c r="F5595" s="15" t="s">
        <v>963</v>
      </c>
      <c r="G5595" s="17"/>
      <c r="H5595" s="17"/>
      <c r="I5595" s="17"/>
      <c r="J5595" s="17"/>
      <c r="K5595" s="17"/>
      <c r="L5595" s="17"/>
      <c r="M5595" s="17">
        <v>558.92999999999995</v>
      </c>
      <c r="N5595" s="17">
        <v>968.97</v>
      </c>
    </row>
    <row r="5596" spans="2:14">
      <c r="B5596" s="15" t="s">
        <v>1833</v>
      </c>
      <c r="C5596" s="16">
        <v>40241</v>
      </c>
      <c r="D5596" s="15">
        <v>2010</v>
      </c>
      <c r="E5596" s="15"/>
      <c r="F5596" s="15" t="s">
        <v>961</v>
      </c>
      <c r="G5596" s="17"/>
      <c r="H5596" s="17"/>
      <c r="I5596" s="17"/>
      <c r="J5596" s="17"/>
      <c r="K5596" s="17"/>
      <c r="L5596" s="17"/>
      <c r="M5596" s="17">
        <v>0</v>
      </c>
      <c r="N5596" s="17">
        <v>0</v>
      </c>
    </row>
    <row r="5597" spans="2:14">
      <c r="B5597" s="15" t="s">
        <v>1833</v>
      </c>
      <c r="C5597" s="16">
        <v>40241</v>
      </c>
      <c r="D5597" s="15">
        <v>2010</v>
      </c>
      <c r="E5597" s="15"/>
      <c r="F5597" s="15" t="s">
        <v>962</v>
      </c>
      <c r="G5597" s="17"/>
      <c r="H5597" s="17"/>
      <c r="I5597" s="17"/>
      <c r="J5597" s="17"/>
      <c r="K5597" s="17"/>
      <c r="L5597" s="17"/>
      <c r="M5597" s="17">
        <v>2056.75</v>
      </c>
      <c r="N5597" s="17">
        <v>0</v>
      </c>
    </row>
    <row r="5598" spans="2:14">
      <c r="B5598" s="15" t="s">
        <v>1833</v>
      </c>
      <c r="C5598" s="16">
        <v>40241</v>
      </c>
      <c r="D5598" s="15">
        <v>2010</v>
      </c>
      <c r="E5598" s="15"/>
      <c r="F5598" s="15" t="s">
        <v>963</v>
      </c>
      <c r="G5598" s="17"/>
      <c r="H5598" s="17"/>
      <c r="I5598" s="17"/>
      <c r="J5598" s="17"/>
      <c r="K5598" s="17"/>
      <c r="L5598" s="17"/>
      <c r="M5598" s="17">
        <v>2056.75</v>
      </c>
      <c r="N5598" s="17">
        <v>0</v>
      </c>
    </row>
    <row r="5599" spans="2:14">
      <c r="B5599" s="15" t="s">
        <v>1834</v>
      </c>
      <c r="C5599" s="16">
        <v>40424</v>
      </c>
      <c r="D5599" s="15">
        <v>2010</v>
      </c>
      <c r="E5599" s="15"/>
      <c r="F5599" s="15" t="s">
        <v>961</v>
      </c>
      <c r="G5599" s="17"/>
      <c r="H5599" s="17"/>
      <c r="I5599" s="17"/>
      <c r="J5599" s="17"/>
      <c r="K5599" s="17"/>
      <c r="L5599" s="17"/>
      <c r="M5599" s="17">
        <v>0</v>
      </c>
      <c r="N5599" s="17">
        <v>0</v>
      </c>
    </row>
    <row r="5600" spans="2:14">
      <c r="B5600" s="15" t="s">
        <v>1834</v>
      </c>
      <c r="C5600" s="16">
        <v>40424</v>
      </c>
      <c r="D5600" s="15">
        <v>2010</v>
      </c>
      <c r="E5600" s="15"/>
      <c r="F5600" s="15" t="s">
        <v>962</v>
      </c>
      <c r="G5600" s="17"/>
      <c r="H5600" s="17"/>
      <c r="I5600" s="17"/>
      <c r="J5600" s="17"/>
      <c r="K5600" s="17"/>
      <c r="L5600" s="17"/>
      <c r="M5600" s="17">
        <v>2198.3000000000002</v>
      </c>
      <c r="N5600" s="17">
        <v>0</v>
      </c>
    </row>
    <row r="5601" spans="2:14">
      <c r="B5601" s="15" t="s">
        <v>1834</v>
      </c>
      <c r="C5601" s="16">
        <v>40424</v>
      </c>
      <c r="D5601" s="15">
        <v>2010</v>
      </c>
      <c r="E5601" s="15"/>
      <c r="F5601" s="15" t="s">
        <v>963</v>
      </c>
      <c r="G5601" s="17"/>
      <c r="H5601" s="17"/>
      <c r="I5601" s="17"/>
      <c r="J5601" s="17"/>
      <c r="K5601" s="17"/>
      <c r="L5601" s="17"/>
      <c r="M5601" s="17">
        <v>2198.3000000000002</v>
      </c>
      <c r="N5601" s="17">
        <v>0</v>
      </c>
    </row>
    <row r="5602" spans="2:14">
      <c r="B5602" s="15" t="s">
        <v>1835</v>
      </c>
      <c r="C5602" s="16">
        <v>40447</v>
      </c>
      <c r="D5602" s="15">
        <v>2010</v>
      </c>
      <c r="E5602" s="15"/>
      <c r="F5602" s="15" t="s">
        <v>961</v>
      </c>
      <c r="G5602" s="17"/>
      <c r="H5602" s="17"/>
      <c r="I5602" s="17"/>
      <c r="J5602" s="17"/>
      <c r="K5602" s="17"/>
      <c r="L5602" s="17"/>
      <c r="M5602" s="17">
        <v>0</v>
      </c>
      <c r="N5602" s="17">
        <v>0</v>
      </c>
    </row>
    <row r="5603" spans="2:14">
      <c r="B5603" s="15" t="s">
        <v>1835</v>
      </c>
      <c r="C5603" s="16">
        <v>40447</v>
      </c>
      <c r="D5603" s="15">
        <v>2010</v>
      </c>
      <c r="E5603" s="15"/>
      <c r="F5603" s="15" t="s">
        <v>962</v>
      </c>
      <c r="G5603" s="17"/>
      <c r="H5603" s="17"/>
      <c r="I5603" s="17"/>
      <c r="J5603" s="17"/>
      <c r="K5603" s="17"/>
      <c r="L5603" s="17"/>
      <c r="M5603" s="17">
        <v>0</v>
      </c>
      <c r="N5603" s="17">
        <v>0</v>
      </c>
    </row>
    <row r="5604" spans="2:14">
      <c r="B5604" s="15" t="s">
        <v>1835</v>
      </c>
      <c r="C5604" s="16">
        <v>40447</v>
      </c>
      <c r="D5604" s="15">
        <v>2010</v>
      </c>
      <c r="E5604" s="15"/>
      <c r="F5604" s="15" t="s">
        <v>963</v>
      </c>
      <c r="G5604" s="17"/>
      <c r="H5604" s="17"/>
      <c r="I5604" s="17"/>
      <c r="J5604" s="17"/>
      <c r="K5604" s="17"/>
      <c r="L5604" s="17"/>
      <c r="M5604" s="17">
        <v>16486.02</v>
      </c>
      <c r="N5604" s="17">
        <v>18837.849999999999</v>
      </c>
    </row>
    <row r="5605" spans="2:14">
      <c r="B5605" s="15" t="s">
        <v>1836</v>
      </c>
      <c r="C5605" s="16">
        <v>40431</v>
      </c>
      <c r="D5605" s="15">
        <v>2010</v>
      </c>
      <c r="E5605" s="15"/>
      <c r="F5605" s="15" t="s">
        <v>961</v>
      </c>
      <c r="G5605" s="17"/>
      <c r="H5605" s="17"/>
      <c r="I5605" s="17"/>
      <c r="J5605" s="17"/>
      <c r="K5605" s="17"/>
      <c r="L5605" s="17"/>
      <c r="M5605" s="17">
        <v>0</v>
      </c>
      <c r="N5605" s="17">
        <v>0</v>
      </c>
    </row>
    <row r="5606" spans="2:14">
      <c r="B5606" s="15" t="s">
        <v>1836</v>
      </c>
      <c r="C5606" s="16">
        <v>40431</v>
      </c>
      <c r="D5606" s="15">
        <v>2010</v>
      </c>
      <c r="E5606" s="15"/>
      <c r="F5606" s="15" t="s">
        <v>962</v>
      </c>
      <c r="G5606" s="17"/>
      <c r="H5606" s="17"/>
      <c r="I5606" s="17"/>
      <c r="J5606" s="17"/>
      <c r="K5606" s="17"/>
      <c r="L5606" s="17"/>
      <c r="M5606" s="17">
        <v>0</v>
      </c>
      <c r="N5606" s="17">
        <v>0</v>
      </c>
    </row>
    <row r="5607" spans="2:14">
      <c r="B5607" s="15" t="s">
        <v>1836</v>
      </c>
      <c r="C5607" s="16">
        <v>40431</v>
      </c>
      <c r="D5607" s="15">
        <v>2010</v>
      </c>
      <c r="E5607" s="15"/>
      <c r="F5607" s="15" t="s">
        <v>963</v>
      </c>
      <c r="G5607" s="17"/>
      <c r="H5607" s="17"/>
      <c r="I5607" s="17"/>
      <c r="J5607" s="17"/>
      <c r="K5607" s="17"/>
      <c r="L5607" s="17"/>
      <c r="M5607" s="17">
        <v>0</v>
      </c>
      <c r="N5607" s="17">
        <v>0</v>
      </c>
    </row>
    <row r="5608" spans="2:14">
      <c r="B5608" s="15" t="s">
        <v>1837</v>
      </c>
      <c r="C5608" s="16">
        <v>40435</v>
      </c>
      <c r="D5608" s="15">
        <v>2010</v>
      </c>
      <c r="E5608" s="15"/>
      <c r="F5608" s="15" t="s">
        <v>961</v>
      </c>
      <c r="G5608" s="17"/>
      <c r="H5608" s="17"/>
      <c r="I5608" s="17"/>
      <c r="J5608" s="17"/>
      <c r="K5608" s="17"/>
      <c r="L5608" s="17"/>
      <c r="M5608" s="17">
        <v>0</v>
      </c>
      <c r="N5608" s="17">
        <v>0</v>
      </c>
    </row>
    <row r="5609" spans="2:14">
      <c r="B5609" s="15" t="s">
        <v>1837</v>
      </c>
      <c r="C5609" s="16">
        <v>40435</v>
      </c>
      <c r="D5609" s="15">
        <v>2010</v>
      </c>
      <c r="E5609" s="15"/>
      <c r="F5609" s="15" t="s">
        <v>962</v>
      </c>
      <c r="G5609" s="17"/>
      <c r="H5609" s="17"/>
      <c r="I5609" s="17"/>
      <c r="J5609" s="17"/>
      <c r="K5609" s="17"/>
      <c r="L5609" s="17"/>
      <c r="M5609" s="17">
        <v>0</v>
      </c>
      <c r="N5609" s="17">
        <v>0</v>
      </c>
    </row>
    <row r="5610" spans="2:14">
      <c r="B5610" s="15" t="s">
        <v>1837</v>
      </c>
      <c r="C5610" s="16">
        <v>40435</v>
      </c>
      <c r="D5610" s="15">
        <v>2010</v>
      </c>
      <c r="E5610" s="15"/>
      <c r="F5610" s="15" t="s">
        <v>963</v>
      </c>
      <c r="G5610" s="17"/>
      <c r="H5610" s="17"/>
      <c r="I5610" s="17"/>
      <c r="J5610" s="17"/>
      <c r="K5610" s="17"/>
      <c r="L5610" s="17"/>
      <c r="M5610" s="17">
        <v>0</v>
      </c>
      <c r="N5610" s="17">
        <v>0</v>
      </c>
    </row>
    <row r="5611" spans="2:14">
      <c r="B5611" s="15" t="s">
        <v>1838</v>
      </c>
      <c r="C5611" s="16">
        <v>40404</v>
      </c>
      <c r="D5611" s="15">
        <v>2010</v>
      </c>
      <c r="E5611" s="15"/>
      <c r="F5611" s="15" t="s">
        <v>961</v>
      </c>
      <c r="G5611" s="17"/>
      <c r="H5611" s="17"/>
      <c r="I5611" s="17"/>
      <c r="J5611" s="17"/>
      <c r="K5611" s="17"/>
      <c r="L5611" s="17"/>
      <c r="M5611" s="17">
        <v>452.7</v>
      </c>
      <c r="N5611" s="17">
        <v>452.7</v>
      </c>
    </row>
    <row r="5612" spans="2:14">
      <c r="B5612" s="15" t="s">
        <v>1838</v>
      </c>
      <c r="C5612" s="16">
        <v>40404</v>
      </c>
      <c r="D5612" s="15">
        <v>2010</v>
      </c>
      <c r="E5612" s="15"/>
      <c r="F5612" s="15" t="s">
        <v>962</v>
      </c>
      <c r="G5612" s="17"/>
      <c r="H5612" s="17"/>
      <c r="I5612" s="17"/>
      <c r="J5612" s="17"/>
      <c r="K5612" s="17"/>
      <c r="L5612" s="17"/>
      <c r="M5612" s="17">
        <v>0</v>
      </c>
      <c r="N5612" s="17">
        <v>0</v>
      </c>
    </row>
    <row r="5613" spans="2:14">
      <c r="B5613" s="15" t="s">
        <v>1838</v>
      </c>
      <c r="C5613" s="16">
        <v>40404</v>
      </c>
      <c r="D5613" s="15">
        <v>2010</v>
      </c>
      <c r="E5613" s="15"/>
      <c r="F5613" s="15" t="s">
        <v>963</v>
      </c>
      <c r="G5613" s="17"/>
      <c r="H5613" s="17"/>
      <c r="I5613" s="17"/>
      <c r="J5613" s="17"/>
      <c r="K5613" s="17"/>
      <c r="L5613" s="17"/>
      <c r="M5613" s="17">
        <v>452.7</v>
      </c>
      <c r="N5613" s="17">
        <v>452.7</v>
      </c>
    </row>
    <row r="5614" spans="2:14">
      <c r="B5614" s="15" t="s">
        <v>1839</v>
      </c>
      <c r="C5614" s="16">
        <v>40443</v>
      </c>
      <c r="D5614" s="15">
        <v>2010</v>
      </c>
      <c r="E5614" s="15"/>
      <c r="F5614" s="15" t="s">
        <v>961</v>
      </c>
      <c r="G5614" s="17"/>
      <c r="H5614" s="17"/>
      <c r="I5614" s="17"/>
      <c r="J5614" s="17"/>
      <c r="K5614" s="17"/>
      <c r="L5614" s="17"/>
      <c r="M5614" s="17">
        <v>0</v>
      </c>
      <c r="N5614" s="17">
        <v>0</v>
      </c>
    </row>
    <row r="5615" spans="2:14">
      <c r="B5615" s="15" t="s">
        <v>1839</v>
      </c>
      <c r="C5615" s="16">
        <v>40443</v>
      </c>
      <c r="D5615" s="15">
        <v>2010</v>
      </c>
      <c r="E5615" s="15"/>
      <c r="F5615" s="15" t="s">
        <v>962</v>
      </c>
      <c r="G5615" s="17"/>
      <c r="H5615" s="17"/>
      <c r="I5615" s="17"/>
      <c r="J5615" s="17"/>
      <c r="K5615" s="17"/>
      <c r="L5615" s="17"/>
      <c r="M5615" s="17">
        <v>0</v>
      </c>
      <c r="N5615" s="17">
        <v>0</v>
      </c>
    </row>
    <row r="5616" spans="2:14">
      <c r="B5616" s="15" t="s">
        <v>1839</v>
      </c>
      <c r="C5616" s="16">
        <v>40443</v>
      </c>
      <c r="D5616" s="15">
        <v>2010</v>
      </c>
      <c r="E5616" s="15"/>
      <c r="F5616" s="15" t="s">
        <v>963</v>
      </c>
      <c r="G5616" s="17"/>
      <c r="H5616" s="17"/>
      <c r="I5616" s="17"/>
      <c r="J5616" s="17"/>
      <c r="K5616" s="17"/>
      <c r="L5616" s="17"/>
      <c r="M5616" s="17">
        <v>0</v>
      </c>
      <c r="N5616" s="17">
        <v>12600.65</v>
      </c>
    </row>
    <row r="5617" spans="2:14">
      <c r="B5617" s="15" t="s">
        <v>1840</v>
      </c>
      <c r="C5617" s="16">
        <v>40420</v>
      </c>
      <c r="D5617" s="15">
        <v>2010</v>
      </c>
      <c r="E5617" s="15"/>
      <c r="F5617" s="15" t="s">
        <v>961</v>
      </c>
      <c r="G5617" s="17"/>
      <c r="H5617" s="17"/>
      <c r="I5617" s="17"/>
      <c r="J5617" s="17"/>
      <c r="K5617" s="17"/>
      <c r="L5617" s="17"/>
      <c r="M5617" s="17">
        <v>1138.0999999999999</v>
      </c>
      <c r="N5617" s="17">
        <v>1138.0999999999999</v>
      </c>
    </row>
    <row r="5618" spans="2:14">
      <c r="B5618" s="15" t="s">
        <v>1840</v>
      </c>
      <c r="C5618" s="16">
        <v>40420</v>
      </c>
      <c r="D5618" s="15">
        <v>2010</v>
      </c>
      <c r="E5618" s="15"/>
      <c r="F5618" s="15" t="s">
        <v>962</v>
      </c>
      <c r="G5618" s="17"/>
      <c r="H5618" s="17"/>
      <c r="I5618" s="17"/>
      <c r="J5618" s="17"/>
      <c r="K5618" s="17"/>
      <c r="L5618" s="17"/>
      <c r="M5618" s="17">
        <v>0</v>
      </c>
      <c r="N5618" s="17">
        <v>0</v>
      </c>
    </row>
    <row r="5619" spans="2:14">
      <c r="B5619" s="15" t="s">
        <v>1840</v>
      </c>
      <c r="C5619" s="16">
        <v>40420</v>
      </c>
      <c r="D5619" s="15">
        <v>2010</v>
      </c>
      <c r="E5619" s="15"/>
      <c r="F5619" s="15" t="s">
        <v>963</v>
      </c>
      <c r="G5619" s="17"/>
      <c r="H5619" s="17"/>
      <c r="I5619" s="17"/>
      <c r="J5619" s="17"/>
      <c r="K5619" s="17"/>
      <c r="L5619" s="17"/>
      <c r="M5619" s="17">
        <v>1138.0999999999999</v>
      </c>
      <c r="N5619" s="17">
        <v>1138.0999999999999</v>
      </c>
    </row>
    <row r="5620" spans="2:14">
      <c r="B5620" s="15" t="s">
        <v>1841</v>
      </c>
      <c r="C5620" s="16">
        <v>40452</v>
      </c>
      <c r="D5620" s="15">
        <v>2010</v>
      </c>
      <c r="E5620" s="15"/>
      <c r="F5620" s="15" t="s">
        <v>961</v>
      </c>
      <c r="G5620" s="17"/>
      <c r="H5620" s="17"/>
      <c r="I5620" s="17"/>
      <c r="J5620" s="17"/>
      <c r="K5620" s="17"/>
      <c r="L5620" s="17"/>
      <c r="M5620" s="17">
        <v>0</v>
      </c>
      <c r="N5620" s="17">
        <v>0</v>
      </c>
    </row>
    <row r="5621" spans="2:14">
      <c r="B5621" s="15" t="s">
        <v>1841</v>
      </c>
      <c r="C5621" s="16">
        <v>40452</v>
      </c>
      <c r="D5621" s="15">
        <v>2010</v>
      </c>
      <c r="E5621" s="15"/>
      <c r="F5621" s="15" t="s">
        <v>962</v>
      </c>
      <c r="G5621" s="17"/>
      <c r="H5621" s="17"/>
      <c r="I5621" s="17"/>
      <c r="J5621" s="17"/>
      <c r="K5621" s="17"/>
      <c r="L5621" s="17"/>
      <c r="M5621" s="17">
        <v>0</v>
      </c>
      <c r="N5621" s="17">
        <v>0</v>
      </c>
    </row>
    <row r="5622" spans="2:14">
      <c r="B5622" s="15" t="s">
        <v>1841</v>
      </c>
      <c r="C5622" s="16">
        <v>40452</v>
      </c>
      <c r="D5622" s="15">
        <v>2010</v>
      </c>
      <c r="E5622" s="15"/>
      <c r="F5622" s="15" t="s">
        <v>963</v>
      </c>
      <c r="G5622" s="17"/>
      <c r="H5622" s="17"/>
      <c r="I5622" s="17"/>
      <c r="J5622" s="17"/>
      <c r="K5622" s="17"/>
      <c r="L5622" s="17"/>
      <c r="M5622" s="17">
        <v>102187.66</v>
      </c>
      <c r="N5622" s="17">
        <v>104506.87</v>
      </c>
    </row>
    <row r="5623" spans="2:14">
      <c r="B5623" s="15" t="s">
        <v>1842</v>
      </c>
      <c r="C5623" s="16">
        <v>40336</v>
      </c>
      <c r="D5623" s="15">
        <v>2010</v>
      </c>
      <c r="E5623" s="15"/>
      <c r="F5623" s="15" t="s">
        <v>961</v>
      </c>
      <c r="G5623" s="17"/>
      <c r="H5623" s="17"/>
      <c r="I5623" s="17"/>
      <c r="J5623" s="17"/>
      <c r="K5623" s="17"/>
      <c r="L5623" s="17"/>
      <c r="M5623" s="17">
        <v>1138.0999999999999</v>
      </c>
      <c r="N5623" s="17">
        <v>1138.0999999999999</v>
      </c>
    </row>
    <row r="5624" spans="2:14">
      <c r="B5624" s="15" t="s">
        <v>1842</v>
      </c>
      <c r="C5624" s="16">
        <v>40336</v>
      </c>
      <c r="D5624" s="15">
        <v>2010</v>
      </c>
      <c r="E5624" s="15"/>
      <c r="F5624" s="15" t="s">
        <v>962</v>
      </c>
      <c r="G5624" s="17"/>
      <c r="H5624" s="17"/>
      <c r="I5624" s="17"/>
      <c r="J5624" s="17"/>
      <c r="K5624" s="17"/>
      <c r="L5624" s="17"/>
      <c r="M5624" s="17">
        <v>0</v>
      </c>
      <c r="N5624" s="17">
        <v>0</v>
      </c>
    </row>
    <row r="5625" spans="2:14">
      <c r="B5625" s="15" t="s">
        <v>1842</v>
      </c>
      <c r="C5625" s="16">
        <v>40336</v>
      </c>
      <c r="D5625" s="15">
        <v>2010</v>
      </c>
      <c r="E5625" s="15"/>
      <c r="F5625" s="15" t="s">
        <v>963</v>
      </c>
      <c r="G5625" s="17"/>
      <c r="H5625" s="17"/>
      <c r="I5625" s="17"/>
      <c r="J5625" s="17"/>
      <c r="K5625" s="17"/>
      <c r="L5625" s="17"/>
      <c r="M5625" s="17">
        <v>1138.0999999999999</v>
      </c>
      <c r="N5625" s="17">
        <v>1138.0999999999999</v>
      </c>
    </row>
    <row r="5626" spans="2:14">
      <c r="B5626" s="15" t="s">
        <v>1843</v>
      </c>
      <c r="C5626" s="16">
        <v>40452</v>
      </c>
      <c r="D5626" s="15">
        <v>2010</v>
      </c>
      <c r="E5626" s="15"/>
      <c r="F5626" s="15" t="s">
        <v>961</v>
      </c>
      <c r="G5626" s="17"/>
      <c r="H5626" s="17"/>
      <c r="I5626" s="17"/>
      <c r="J5626" s="17"/>
      <c r="K5626" s="17"/>
      <c r="L5626" s="17"/>
      <c r="M5626" s="17">
        <v>0</v>
      </c>
      <c r="N5626" s="17">
        <v>0</v>
      </c>
    </row>
    <row r="5627" spans="2:14">
      <c r="B5627" s="15" t="s">
        <v>1843</v>
      </c>
      <c r="C5627" s="16">
        <v>40452</v>
      </c>
      <c r="D5627" s="15">
        <v>2010</v>
      </c>
      <c r="E5627" s="15"/>
      <c r="F5627" s="15" t="s">
        <v>962</v>
      </c>
      <c r="G5627" s="17"/>
      <c r="H5627" s="17"/>
      <c r="I5627" s="17"/>
      <c r="J5627" s="17"/>
      <c r="K5627" s="17"/>
      <c r="L5627" s="17"/>
      <c r="M5627" s="17">
        <v>665000</v>
      </c>
      <c r="N5627" s="17">
        <v>665000</v>
      </c>
    </row>
    <row r="5628" spans="2:14">
      <c r="B5628" s="15" t="s">
        <v>1843</v>
      </c>
      <c r="C5628" s="16">
        <v>40452</v>
      </c>
      <c r="D5628" s="15">
        <v>2010</v>
      </c>
      <c r="E5628" s="15"/>
      <c r="F5628" s="15" t="s">
        <v>963</v>
      </c>
      <c r="G5628" s="17"/>
      <c r="H5628" s="17"/>
      <c r="I5628" s="17"/>
      <c r="J5628" s="17"/>
      <c r="K5628" s="17"/>
      <c r="L5628" s="17"/>
      <c r="M5628" s="17">
        <v>665000</v>
      </c>
      <c r="N5628" s="17">
        <v>708178.72</v>
      </c>
    </row>
    <row r="5629" spans="2:14">
      <c r="B5629" s="15" t="s">
        <v>1844</v>
      </c>
      <c r="C5629" s="16">
        <v>40331</v>
      </c>
      <c r="D5629" s="15">
        <v>2010</v>
      </c>
      <c r="E5629" s="15"/>
      <c r="F5629" s="15" t="s">
        <v>961</v>
      </c>
      <c r="G5629" s="17"/>
      <c r="H5629" s="17"/>
      <c r="I5629" s="17"/>
      <c r="J5629" s="17"/>
      <c r="K5629" s="17"/>
      <c r="L5629" s="17"/>
      <c r="M5629" s="17">
        <v>0</v>
      </c>
      <c r="N5629" s="17">
        <v>0</v>
      </c>
    </row>
    <row r="5630" spans="2:14">
      <c r="B5630" s="15" t="s">
        <v>1844</v>
      </c>
      <c r="C5630" s="16">
        <v>40331</v>
      </c>
      <c r="D5630" s="15">
        <v>2010</v>
      </c>
      <c r="E5630" s="15"/>
      <c r="F5630" s="15" t="s">
        <v>962</v>
      </c>
      <c r="G5630" s="17"/>
      <c r="H5630" s="17"/>
      <c r="I5630" s="17"/>
      <c r="J5630" s="17"/>
      <c r="K5630" s="17"/>
      <c r="L5630" s="17"/>
      <c r="M5630" s="17">
        <v>0</v>
      </c>
      <c r="N5630" s="17">
        <v>0</v>
      </c>
    </row>
    <row r="5631" spans="2:14">
      <c r="B5631" s="15" t="s">
        <v>1844</v>
      </c>
      <c r="C5631" s="16">
        <v>40331</v>
      </c>
      <c r="D5631" s="15">
        <v>2010</v>
      </c>
      <c r="E5631" s="15"/>
      <c r="F5631" s="15" t="s">
        <v>963</v>
      </c>
      <c r="G5631" s="17"/>
      <c r="H5631" s="17"/>
      <c r="I5631" s="17"/>
      <c r="J5631" s="17"/>
      <c r="K5631" s="17"/>
      <c r="L5631" s="17"/>
      <c r="M5631" s="17">
        <v>0</v>
      </c>
      <c r="N5631" s="17">
        <v>0</v>
      </c>
    </row>
    <row r="5632" spans="2:14">
      <c r="B5632" s="15" t="s">
        <v>1845</v>
      </c>
      <c r="C5632" s="16">
        <v>40451</v>
      </c>
      <c r="D5632" s="15">
        <v>2010</v>
      </c>
      <c r="E5632" s="15"/>
      <c r="F5632" s="15" t="s">
        <v>961</v>
      </c>
      <c r="G5632" s="17"/>
      <c r="H5632" s="17"/>
      <c r="I5632" s="17"/>
      <c r="J5632" s="17"/>
      <c r="K5632" s="17"/>
      <c r="L5632" s="17"/>
      <c r="M5632" s="17">
        <v>687.79</v>
      </c>
      <c r="N5632" s="17">
        <v>687.79</v>
      </c>
    </row>
    <row r="5633" spans="2:14">
      <c r="B5633" s="15" t="s">
        <v>1845</v>
      </c>
      <c r="C5633" s="16">
        <v>40451</v>
      </c>
      <c r="D5633" s="15">
        <v>2010</v>
      </c>
      <c r="E5633" s="15"/>
      <c r="F5633" s="15" t="s">
        <v>962</v>
      </c>
      <c r="G5633" s="17"/>
      <c r="H5633" s="17"/>
      <c r="I5633" s="17"/>
      <c r="J5633" s="17"/>
      <c r="K5633" s="17"/>
      <c r="L5633" s="17"/>
      <c r="M5633" s="17">
        <v>0</v>
      </c>
      <c r="N5633" s="17">
        <v>0</v>
      </c>
    </row>
    <row r="5634" spans="2:14">
      <c r="B5634" s="15" t="s">
        <v>1845</v>
      </c>
      <c r="C5634" s="16">
        <v>40451</v>
      </c>
      <c r="D5634" s="15">
        <v>2010</v>
      </c>
      <c r="E5634" s="15"/>
      <c r="F5634" s="15" t="s">
        <v>963</v>
      </c>
      <c r="G5634" s="17"/>
      <c r="H5634" s="17"/>
      <c r="I5634" s="17"/>
      <c r="J5634" s="17"/>
      <c r="K5634" s="17"/>
      <c r="L5634" s="17"/>
      <c r="M5634" s="17">
        <v>687.79</v>
      </c>
      <c r="N5634" s="17">
        <v>687.79</v>
      </c>
    </row>
    <row r="5635" spans="2:14">
      <c r="B5635" s="15" t="s">
        <v>1846</v>
      </c>
      <c r="C5635" s="16">
        <v>40343</v>
      </c>
      <c r="D5635" s="15">
        <v>2010</v>
      </c>
      <c r="E5635" s="15"/>
      <c r="F5635" s="15" t="s">
        <v>961</v>
      </c>
      <c r="G5635" s="17"/>
      <c r="H5635" s="17"/>
      <c r="I5635" s="17"/>
      <c r="J5635" s="17"/>
      <c r="K5635" s="17"/>
      <c r="L5635" s="17"/>
      <c r="M5635" s="17">
        <v>0</v>
      </c>
      <c r="N5635" s="17">
        <v>0</v>
      </c>
    </row>
    <row r="5636" spans="2:14">
      <c r="B5636" s="15" t="s">
        <v>1846</v>
      </c>
      <c r="C5636" s="16">
        <v>40343</v>
      </c>
      <c r="D5636" s="15">
        <v>2010</v>
      </c>
      <c r="E5636" s="15"/>
      <c r="F5636" s="15" t="s">
        <v>962</v>
      </c>
      <c r="G5636" s="17"/>
      <c r="H5636" s="17"/>
      <c r="I5636" s="17"/>
      <c r="J5636" s="17"/>
      <c r="K5636" s="17"/>
      <c r="L5636" s="17"/>
      <c r="M5636" s="17">
        <v>0</v>
      </c>
      <c r="N5636" s="17">
        <v>541690</v>
      </c>
    </row>
    <row r="5637" spans="2:14">
      <c r="B5637" s="15" t="s">
        <v>1846</v>
      </c>
      <c r="C5637" s="16">
        <v>40343</v>
      </c>
      <c r="D5637" s="15">
        <v>2010</v>
      </c>
      <c r="E5637" s="15"/>
      <c r="F5637" s="15" t="s">
        <v>963</v>
      </c>
      <c r="G5637" s="17"/>
      <c r="H5637" s="17"/>
      <c r="I5637" s="17"/>
      <c r="J5637" s="17"/>
      <c r="K5637" s="17"/>
      <c r="L5637" s="17"/>
      <c r="M5637" s="17">
        <v>0</v>
      </c>
      <c r="N5637" s="17">
        <v>553456.31999999995</v>
      </c>
    </row>
    <row r="5638" spans="2:14">
      <c r="B5638" s="15" t="s">
        <v>1847</v>
      </c>
      <c r="C5638" s="16">
        <v>40455</v>
      </c>
      <c r="D5638" s="15">
        <v>2010</v>
      </c>
      <c r="E5638" s="15"/>
      <c r="F5638" s="15" t="s">
        <v>961</v>
      </c>
      <c r="G5638" s="17"/>
      <c r="H5638" s="17"/>
      <c r="I5638" s="17"/>
      <c r="J5638" s="17"/>
      <c r="K5638" s="17"/>
      <c r="L5638" s="17"/>
      <c r="M5638" s="17">
        <v>0</v>
      </c>
      <c r="N5638" s="17">
        <v>0</v>
      </c>
    </row>
    <row r="5639" spans="2:14">
      <c r="B5639" s="15" t="s">
        <v>1847</v>
      </c>
      <c r="C5639" s="16">
        <v>40455</v>
      </c>
      <c r="D5639" s="15">
        <v>2010</v>
      </c>
      <c r="E5639" s="15"/>
      <c r="F5639" s="15" t="s">
        <v>962</v>
      </c>
      <c r="G5639" s="17"/>
      <c r="H5639" s="17"/>
      <c r="I5639" s="17"/>
      <c r="J5639" s="17"/>
      <c r="K5639" s="17"/>
      <c r="L5639" s="17"/>
      <c r="M5639" s="17">
        <v>0</v>
      </c>
      <c r="N5639" s="17">
        <v>0</v>
      </c>
    </row>
    <row r="5640" spans="2:14">
      <c r="B5640" s="15" t="s">
        <v>1847</v>
      </c>
      <c r="C5640" s="16">
        <v>40455</v>
      </c>
      <c r="D5640" s="15">
        <v>2010</v>
      </c>
      <c r="E5640" s="15"/>
      <c r="F5640" s="15" t="s">
        <v>963</v>
      </c>
      <c r="G5640" s="17"/>
      <c r="H5640" s="17"/>
      <c r="I5640" s="17"/>
      <c r="J5640" s="17"/>
      <c r="K5640" s="17"/>
      <c r="L5640" s="17"/>
      <c r="M5640" s="17">
        <v>0</v>
      </c>
      <c r="N5640" s="17">
        <v>4810.78</v>
      </c>
    </row>
    <row r="5641" spans="2:14">
      <c r="B5641" s="15" t="s">
        <v>1848</v>
      </c>
      <c r="C5641" s="16">
        <v>40459</v>
      </c>
      <c r="D5641" s="15">
        <v>2010</v>
      </c>
      <c r="E5641" s="15"/>
      <c r="F5641" s="15" t="s">
        <v>961</v>
      </c>
      <c r="G5641" s="17"/>
      <c r="H5641" s="17"/>
      <c r="I5641" s="17"/>
      <c r="J5641" s="17"/>
      <c r="K5641" s="17"/>
      <c r="L5641" s="17"/>
      <c r="M5641" s="17">
        <v>0</v>
      </c>
      <c r="N5641" s="17">
        <v>0</v>
      </c>
    </row>
    <row r="5642" spans="2:14">
      <c r="B5642" s="15" t="s">
        <v>1848</v>
      </c>
      <c r="C5642" s="16">
        <v>40459</v>
      </c>
      <c r="D5642" s="15">
        <v>2010</v>
      </c>
      <c r="E5642" s="15"/>
      <c r="F5642" s="15" t="s">
        <v>962</v>
      </c>
      <c r="G5642" s="17"/>
      <c r="H5642" s="17"/>
      <c r="I5642" s="17"/>
      <c r="J5642" s="17"/>
      <c r="K5642" s="17"/>
      <c r="L5642" s="17"/>
      <c r="M5642" s="17">
        <v>4911500</v>
      </c>
      <c r="N5642" s="17">
        <v>3842750</v>
      </c>
    </row>
    <row r="5643" spans="2:14">
      <c r="B5643" s="15" t="s">
        <v>1848</v>
      </c>
      <c r="C5643" s="16">
        <v>40459</v>
      </c>
      <c r="D5643" s="15">
        <v>2010</v>
      </c>
      <c r="E5643" s="15"/>
      <c r="F5643" s="15" t="s">
        <v>963</v>
      </c>
      <c r="G5643" s="17"/>
      <c r="H5643" s="17"/>
      <c r="I5643" s="17"/>
      <c r="J5643" s="17"/>
      <c r="K5643" s="17"/>
      <c r="L5643" s="17"/>
      <c r="M5643" s="17">
        <v>4912776.74</v>
      </c>
      <c r="N5643" s="17">
        <v>3930363.34</v>
      </c>
    </row>
    <row r="5644" spans="2:14">
      <c r="B5644" s="15" t="s">
        <v>1849</v>
      </c>
      <c r="C5644" s="16">
        <v>40458</v>
      </c>
      <c r="D5644" s="15">
        <v>2010</v>
      </c>
      <c r="E5644" s="15"/>
      <c r="F5644" s="15" t="s">
        <v>961</v>
      </c>
      <c r="G5644" s="17"/>
      <c r="H5644" s="17"/>
      <c r="I5644" s="17"/>
      <c r="J5644" s="17"/>
      <c r="K5644" s="17"/>
      <c r="L5644" s="17"/>
      <c r="M5644" s="17">
        <v>0</v>
      </c>
      <c r="N5644" s="17">
        <v>0</v>
      </c>
    </row>
    <row r="5645" spans="2:14">
      <c r="B5645" s="15" t="s">
        <v>1849</v>
      </c>
      <c r="C5645" s="16">
        <v>40458</v>
      </c>
      <c r="D5645" s="15">
        <v>2010</v>
      </c>
      <c r="E5645" s="15"/>
      <c r="F5645" s="15" t="s">
        <v>962</v>
      </c>
      <c r="G5645" s="17"/>
      <c r="H5645" s="17"/>
      <c r="I5645" s="17"/>
      <c r="J5645" s="17"/>
      <c r="K5645" s="17"/>
      <c r="L5645" s="17"/>
      <c r="M5645" s="17">
        <v>0</v>
      </c>
      <c r="N5645" s="17">
        <v>1003080.94</v>
      </c>
    </row>
    <row r="5646" spans="2:14">
      <c r="B5646" s="15" t="s">
        <v>1849</v>
      </c>
      <c r="C5646" s="16">
        <v>40458</v>
      </c>
      <c r="D5646" s="15">
        <v>2010</v>
      </c>
      <c r="E5646" s="15"/>
      <c r="F5646" s="15" t="s">
        <v>963</v>
      </c>
      <c r="G5646" s="17"/>
      <c r="H5646" s="17"/>
      <c r="I5646" s="17"/>
      <c r="J5646" s="17"/>
      <c r="K5646" s="17"/>
      <c r="L5646" s="17"/>
      <c r="M5646" s="17">
        <v>12652.74</v>
      </c>
      <c r="N5646" s="17">
        <v>1020586.68</v>
      </c>
    </row>
    <row r="5647" spans="2:14">
      <c r="B5647" s="15" t="s">
        <v>1850</v>
      </c>
      <c r="C5647" s="16">
        <v>40463</v>
      </c>
      <c r="D5647" s="15">
        <v>2010</v>
      </c>
      <c r="E5647" s="15"/>
      <c r="F5647" s="15" t="s">
        <v>961</v>
      </c>
      <c r="G5647" s="17"/>
      <c r="H5647" s="17"/>
      <c r="I5647" s="17"/>
      <c r="J5647" s="17"/>
      <c r="K5647" s="17"/>
      <c r="L5647" s="17"/>
      <c r="M5647" s="17">
        <v>0</v>
      </c>
      <c r="N5647" s="17">
        <v>0</v>
      </c>
    </row>
    <row r="5648" spans="2:14">
      <c r="B5648" s="15" t="s">
        <v>1850</v>
      </c>
      <c r="C5648" s="16">
        <v>40463</v>
      </c>
      <c r="D5648" s="15">
        <v>2010</v>
      </c>
      <c r="E5648" s="15"/>
      <c r="F5648" s="15" t="s">
        <v>962</v>
      </c>
      <c r="G5648" s="17"/>
      <c r="H5648" s="17"/>
      <c r="I5648" s="17"/>
      <c r="J5648" s="17"/>
      <c r="K5648" s="17"/>
      <c r="L5648" s="17"/>
      <c r="M5648" s="17">
        <v>0</v>
      </c>
      <c r="N5648" s="17">
        <v>0</v>
      </c>
    </row>
    <row r="5649" spans="2:14">
      <c r="B5649" s="15" t="s">
        <v>1850</v>
      </c>
      <c r="C5649" s="16">
        <v>40463</v>
      </c>
      <c r="D5649" s="15">
        <v>2010</v>
      </c>
      <c r="E5649" s="15"/>
      <c r="F5649" s="15" t="s">
        <v>963</v>
      </c>
      <c r="G5649" s="17"/>
      <c r="H5649" s="17"/>
      <c r="I5649" s="17"/>
      <c r="J5649" s="17"/>
      <c r="K5649" s="17"/>
      <c r="L5649" s="17"/>
      <c r="M5649" s="17">
        <v>12160</v>
      </c>
      <c r="N5649" s="17">
        <v>16543.150000000001</v>
      </c>
    </row>
    <row r="5650" spans="2:14">
      <c r="B5650" s="15" t="s">
        <v>1851</v>
      </c>
      <c r="C5650" s="16">
        <v>40456</v>
      </c>
      <c r="D5650" s="15">
        <v>2010</v>
      </c>
      <c r="E5650" s="15"/>
      <c r="F5650" s="15" t="s">
        <v>961</v>
      </c>
      <c r="G5650" s="17"/>
      <c r="H5650" s="17"/>
      <c r="I5650" s="17"/>
      <c r="J5650" s="17"/>
      <c r="K5650" s="17"/>
      <c r="L5650" s="17"/>
      <c r="M5650" s="17">
        <v>0</v>
      </c>
      <c r="N5650" s="17">
        <v>0</v>
      </c>
    </row>
    <row r="5651" spans="2:14">
      <c r="B5651" s="15" t="s">
        <v>1851</v>
      </c>
      <c r="C5651" s="16">
        <v>40456</v>
      </c>
      <c r="D5651" s="15">
        <v>2010</v>
      </c>
      <c r="E5651" s="15"/>
      <c r="F5651" s="15" t="s">
        <v>962</v>
      </c>
      <c r="G5651" s="17"/>
      <c r="H5651" s="17"/>
      <c r="I5651" s="17"/>
      <c r="J5651" s="17"/>
      <c r="K5651" s="17"/>
      <c r="L5651" s="17"/>
      <c r="M5651" s="17">
        <v>0</v>
      </c>
      <c r="N5651" s="17">
        <v>0</v>
      </c>
    </row>
    <row r="5652" spans="2:14">
      <c r="B5652" s="15" t="s">
        <v>1851</v>
      </c>
      <c r="C5652" s="16">
        <v>40456</v>
      </c>
      <c r="D5652" s="15">
        <v>2010</v>
      </c>
      <c r="E5652" s="15"/>
      <c r="F5652" s="15" t="s">
        <v>963</v>
      </c>
      <c r="G5652" s="17"/>
      <c r="H5652" s="17"/>
      <c r="I5652" s="17"/>
      <c r="J5652" s="17"/>
      <c r="K5652" s="17"/>
      <c r="L5652" s="17"/>
      <c r="M5652" s="17">
        <v>503.74</v>
      </c>
      <c r="N5652" s="17">
        <v>8303.42</v>
      </c>
    </row>
    <row r="5653" spans="2:14">
      <c r="B5653" s="15" t="s">
        <v>1852</v>
      </c>
      <c r="C5653" s="16">
        <v>40373</v>
      </c>
      <c r="D5653" s="15">
        <v>2010</v>
      </c>
      <c r="E5653" s="15"/>
      <c r="F5653" s="15" t="s">
        <v>961</v>
      </c>
      <c r="G5653" s="17"/>
      <c r="H5653" s="17"/>
      <c r="I5653" s="17"/>
      <c r="J5653" s="17"/>
      <c r="K5653" s="17"/>
      <c r="L5653" s="17"/>
      <c r="M5653" s="17">
        <v>1272.05</v>
      </c>
      <c r="N5653" s="17">
        <v>1272.05</v>
      </c>
    </row>
    <row r="5654" spans="2:14">
      <c r="B5654" s="15" t="s">
        <v>1852</v>
      </c>
      <c r="C5654" s="16">
        <v>40373</v>
      </c>
      <c r="D5654" s="15">
        <v>2010</v>
      </c>
      <c r="E5654" s="15"/>
      <c r="F5654" s="15" t="s">
        <v>962</v>
      </c>
      <c r="G5654" s="17"/>
      <c r="H5654" s="17"/>
      <c r="I5654" s="17"/>
      <c r="J5654" s="17"/>
      <c r="K5654" s="17"/>
      <c r="L5654" s="17"/>
      <c r="M5654" s="17">
        <v>0</v>
      </c>
      <c r="N5654" s="17">
        <v>0</v>
      </c>
    </row>
    <row r="5655" spans="2:14">
      <c r="B5655" s="15" t="s">
        <v>1852</v>
      </c>
      <c r="C5655" s="16">
        <v>40373</v>
      </c>
      <c r="D5655" s="15">
        <v>2010</v>
      </c>
      <c r="E5655" s="15"/>
      <c r="F5655" s="15" t="s">
        <v>963</v>
      </c>
      <c r="G5655" s="17"/>
      <c r="H5655" s="17"/>
      <c r="I5655" s="17"/>
      <c r="J5655" s="17"/>
      <c r="K5655" s="17"/>
      <c r="L5655" s="17"/>
      <c r="M5655" s="17">
        <v>1272.05</v>
      </c>
      <c r="N5655" s="17">
        <v>1272.05</v>
      </c>
    </row>
    <row r="5656" spans="2:14">
      <c r="B5656" s="15" t="s">
        <v>1853</v>
      </c>
      <c r="C5656" s="16">
        <v>40462</v>
      </c>
      <c r="D5656" s="15">
        <v>2010</v>
      </c>
      <c r="E5656" s="15"/>
      <c r="F5656" s="15" t="s">
        <v>961</v>
      </c>
      <c r="G5656" s="17"/>
      <c r="H5656" s="17"/>
      <c r="I5656" s="17"/>
      <c r="J5656" s="17"/>
      <c r="K5656" s="17"/>
      <c r="L5656" s="17"/>
      <c r="M5656" s="17">
        <v>0</v>
      </c>
      <c r="N5656" s="17">
        <v>0</v>
      </c>
    </row>
    <row r="5657" spans="2:14">
      <c r="B5657" s="15" t="s">
        <v>1853</v>
      </c>
      <c r="C5657" s="16">
        <v>40462</v>
      </c>
      <c r="D5657" s="15">
        <v>2010</v>
      </c>
      <c r="E5657" s="15"/>
      <c r="F5657" s="15" t="s">
        <v>962</v>
      </c>
      <c r="G5657" s="17"/>
      <c r="H5657" s="17"/>
      <c r="I5657" s="17"/>
      <c r="J5657" s="17"/>
      <c r="K5657" s="17"/>
      <c r="L5657" s="17"/>
      <c r="M5657" s="17">
        <v>1491500</v>
      </c>
      <c r="N5657" s="17">
        <v>1491500</v>
      </c>
    </row>
    <row r="5658" spans="2:14">
      <c r="B5658" s="15" t="s">
        <v>1853</v>
      </c>
      <c r="C5658" s="16">
        <v>40462</v>
      </c>
      <c r="D5658" s="15">
        <v>2010</v>
      </c>
      <c r="E5658" s="15"/>
      <c r="F5658" s="15" t="s">
        <v>963</v>
      </c>
      <c r="G5658" s="17"/>
      <c r="H5658" s="17"/>
      <c r="I5658" s="17"/>
      <c r="J5658" s="17"/>
      <c r="K5658" s="17"/>
      <c r="L5658" s="17"/>
      <c r="M5658" s="17">
        <v>1491500</v>
      </c>
      <c r="N5658" s="17">
        <v>1535502.14</v>
      </c>
    </row>
    <row r="5659" spans="2:14">
      <c r="B5659" s="15" t="s">
        <v>1854</v>
      </c>
      <c r="C5659" s="16">
        <v>40467</v>
      </c>
      <c r="D5659" s="15">
        <v>2010</v>
      </c>
      <c r="E5659" s="15"/>
      <c r="F5659" s="15" t="s">
        <v>961</v>
      </c>
      <c r="G5659" s="17"/>
      <c r="H5659" s="17"/>
      <c r="I5659" s="17"/>
      <c r="J5659" s="17"/>
      <c r="K5659" s="17"/>
      <c r="L5659" s="17"/>
      <c r="M5659" s="17">
        <v>0</v>
      </c>
      <c r="N5659" s="17">
        <v>0</v>
      </c>
    </row>
    <row r="5660" spans="2:14">
      <c r="B5660" s="15" t="s">
        <v>1854</v>
      </c>
      <c r="C5660" s="16">
        <v>40467</v>
      </c>
      <c r="D5660" s="15">
        <v>2010</v>
      </c>
      <c r="E5660" s="15"/>
      <c r="F5660" s="15" t="s">
        <v>962</v>
      </c>
      <c r="G5660" s="17"/>
      <c r="H5660" s="17"/>
      <c r="I5660" s="17"/>
      <c r="J5660" s="17"/>
      <c r="K5660" s="17"/>
      <c r="L5660" s="17"/>
      <c r="M5660" s="17">
        <v>0</v>
      </c>
      <c r="N5660" s="17">
        <v>0</v>
      </c>
    </row>
    <row r="5661" spans="2:14">
      <c r="B5661" s="15" t="s">
        <v>1854</v>
      </c>
      <c r="C5661" s="16">
        <v>40467</v>
      </c>
      <c r="D5661" s="15">
        <v>2010</v>
      </c>
      <c r="E5661" s="15"/>
      <c r="F5661" s="15" t="s">
        <v>963</v>
      </c>
      <c r="G5661" s="17"/>
      <c r="H5661" s="17"/>
      <c r="I5661" s="17"/>
      <c r="J5661" s="17"/>
      <c r="K5661" s="17"/>
      <c r="L5661" s="17"/>
      <c r="M5661" s="17">
        <v>12160</v>
      </c>
      <c r="N5661" s="17">
        <v>18879.64</v>
      </c>
    </row>
    <row r="5662" spans="2:14">
      <c r="B5662" s="15" t="s">
        <v>1855</v>
      </c>
      <c r="C5662" s="16">
        <v>40469</v>
      </c>
      <c r="D5662" s="15">
        <v>2010</v>
      </c>
      <c r="E5662" s="15"/>
      <c r="F5662" s="15" t="s">
        <v>961</v>
      </c>
      <c r="G5662" s="17"/>
      <c r="H5662" s="17"/>
      <c r="I5662" s="17"/>
      <c r="J5662" s="17"/>
      <c r="K5662" s="17"/>
      <c r="L5662" s="17"/>
      <c r="M5662" s="17">
        <v>0</v>
      </c>
      <c r="N5662" s="17">
        <v>0</v>
      </c>
    </row>
    <row r="5663" spans="2:14">
      <c r="B5663" s="15" t="s">
        <v>1855</v>
      </c>
      <c r="C5663" s="16">
        <v>40469</v>
      </c>
      <c r="D5663" s="15">
        <v>2010</v>
      </c>
      <c r="E5663" s="15"/>
      <c r="F5663" s="15" t="s">
        <v>962</v>
      </c>
      <c r="G5663" s="17"/>
      <c r="H5663" s="17"/>
      <c r="I5663" s="17"/>
      <c r="J5663" s="17"/>
      <c r="K5663" s="17"/>
      <c r="L5663" s="17"/>
      <c r="M5663" s="17">
        <v>0</v>
      </c>
      <c r="N5663" s="17">
        <v>0</v>
      </c>
    </row>
    <row r="5664" spans="2:14">
      <c r="B5664" s="15" t="s">
        <v>1855</v>
      </c>
      <c r="C5664" s="16">
        <v>40469</v>
      </c>
      <c r="D5664" s="15">
        <v>2010</v>
      </c>
      <c r="E5664" s="15"/>
      <c r="F5664" s="15" t="s">
        <v>963</v>
      </c>
      <c r="G5664" s="17"/>
      <c r="H5664" s="17"/>
      <c r="I5664" s="17"/>
      <c r="J5664" s="17"/>
      <c r="K5664" s="17"/>
      <c r="L5664" s="17"/>
      <c r="M5664" s="17">
        <v>16443.23</v>
      </c>
      <c r="N5664" s="17">
        <v>17708.86</v>
      </c>
    </row>
    <row r="5665" spans="2:14">
      <c r="B5665" s="15" t="s">
        <v>1856</v>
      </c>
      <c r="C5665" s="16">
        <v>40450</v>
      </c>
      <c r="D5665" s="15">
        <v>2010</v>
      </c>
      <c r="E5665" s="15"/>
      <c r="F5665" s="15" t="s">
        <v>961</v>
      </c>
      <c r="G5665" s="17"/>
      <c r="H5665" s="17"/>
      <c r="I5665" s="17"/>
      <c r="J5665" s="17"/>
      <c r="K5665" s="17"/>
      <c r="L5665" s="17"/>
      <c r="M5665" s="17">
        <v>0</v>
      </c>
      <c r="N5665" s="17">
        <v>0</v>
      </c>
    </row>
    <row r="5666" spans="2:14">
      <c r="B5666" s="15" t="s">
        <v>1856</v>
      </c>
      <c r="C5666" s="16">
        <v>40450</v>
      </c>
      <c r="D5666" s="15">
        <v>2010</v>
      </c>
      <c r="E5666" s="15"/>
      <c r="F5666" s="15" t="s">
        <v>962</v>
      </c>
      <c r="G5666" s="17"/>
      <c r="H5666" s="17"/>
      <c r="I5666" s="17"/>
      <c r="J5666" s="17"/>
      <c r="K5666" s="17"/>
      <c r="L5666" s="17"/>
      <c r="M5666" s="17">
        <v>0</v>
      </c>
      <c r="N5666" s="17">
        <v>0</v>
      </c>
    </row>
    <row r="5667" spans="2:14">
      <c r="B5667" s="15" t="s">
        <v>1856</v>
      </c>
      <c r="C5667" s="16">
        <v>40450</v>
      </c>
      <c r="D5667" s="15">
        <v>2010</v>
      </c>
      <c r="E5667" s="15"/>
      <c r="F5667" s="15" t="s">
        <v>963</v>
      </c>
      <c r="G5667" s="17"/>
      <c r="H5667" s="17"/>
      <c r="I5667" s="17"/>
      <c r="J5667" s="17"/>
      <c r="K5667" s="17"/>
      <c r="L5667" s="17"/>
      <c r="M5667" s="17">
        <v>0</v>
      </c>
      <c r="N5667" s="17">
        <v>8058</v>
      </c>
    </row>
    <row r="5668" spans="2:14">
      <c r="B5668" s="15" t="s">
        <v>1857</v>
      </c>
      <c r="C5668" s="16">
        <v>40434</v>
      </c>
      <c r="D5668" s="15">
        <v>2010</v>
      </c>
      <c r="E5668" s="15"/>
      <c r="F5668" s="15" t="s">
        <v>961</v>
      </c>
      <c r="G5668" s="17"/>
      <c r="H5668" s="17"/>
      <c r="I5668" s="17"/>
      <c r="J5668" s="17"/>
      <c r="K5668" s="17"/>
      <c r="L5668" s="17"/>
      <c r="M5668" s="17">
        <v>0</v>
      </c>
      <c r="N5668" s="17">
        <v>0</v>
      </c>
    </row>
    <row r="5669" spans="2:14">
      <c r="B5669" s="15" t="s">
        <v>1857</v>
      </c>
      <c r="C5669" s="16">
        <v>40434</v>
      </c>
      <c r="D5669" s="15">
        <v>2010</v>
      </c>
      <c r="E5669" s="15"/>
      <c r="F5669" s="15" t="s">
        <v>962</v>
      </c>
      <c r="G5669" s="17"/>
      <c r="H5669" s="17"/>
      <c r="I5669" s="17"/>
      <c r="J5669" s="17"/>
      <c r="K5669" s="17"/>
      <c r="L5669" s="17"/>
      <c r="M5669" s="17">
        <v>0</v>
      </c>
      <c r="N5669" s="17">
        <v>0</v>
      </c>
    </row>
    <row r="5670" spans="2:14">
      <c r="B5670" s="15" t="s">
        <v>1857</v>
      </c>
      <c r="C5670" s="16">
        <v>40434</v>
      </c>
      <c r="D5670" s="15">
        <v>2010</v>
      </c>
      <c r="E5670" s="15"/>
      <c r="F5670" s="15" t="s">
        <v>963</v>
      </c>
      <c r="G5670" s="17"/>
      <c r="H5670" s="17"/>
      <c r="I5670" s="17"/>
      <c r="J5670" s="17"/>
      <c r="K5670" s="17"/>
      <c r="L5670" s="17"/>
      <c r="M5670" s="17">
        <v>0</v>
      </c>
      <c r="N5670" s="17">
        <v>11493.36</v>
      </c>
    </row>
    <row r="5671" spans="2:14">
      <c r="B5671" s="15" t="s">
        <v>1858</v>
      </c>
      <c r="C5671" s="16">
        <v>40422</v>
      </c>
      <c r="D5671" s="15">
        <v>2010</v>
      </c>
      <c r="E5671" s="15"/>
      <c r="F5671" s="15" t="s">
        <v>961</v>
      </c>
      <c r="G5671" s="17"/>
      <c r="H5671" s="17"/>
      <c r="I5671" s="17"/>
      <c r="J5671" s="17"/>
      <c r="K5671" s="17"/>
      <c r="L5671" s="17"/>
      <c r="M5671" s="17">
        <v>0</v>
      </c>
      <c r="N5671" s="17">
        <v>1557.85</v>
      </c>
    </row>
    <row r="5672" spans="2:14">
      <c r="B5672" s="15" t="s">
        <v>1858</v>
      </c>
      <c r="C5672" s="16">
        <v>40422</v>
      </c>
      <c r="D5672" s="15">
        <v>2010</v>
      </c>
      <c r="E5672" s="15"/>
      <c r="F5672" s="15" t="s">
        <v>962</v>
      </c>
      <c r="G5672" s="17"/>
      <c r="H5672" s="17"/>
      <c r="I5672" s="17"/>
      <c r="J5672" s="17"/>
      <c r="K5672" s="17"/>
      <c r="L5672" s="17"/>
      <c r="M5672" s="17">
        <v>0</v>
      </c>
      <c r="N5672" s="17">
        <v>0</v>
      </c>
    </row>
    <row r="5673" spans="2:14">
      <c r="B5673" s="15" t="s">
        <v>1858</v>
      </c>
      <c r="C5673" s="16">
        <v>40422</v>
      </c>
      <c r="D5673" s="15">
        <v>2010</v>
      </c>
      <c r="E5673" s="15"/>
      <c r="F5673" s="15" t="s">
        <v>963</v>
      </c>
      <c r="G5673" s="17"/>
      <c r="H5673" s="17"/>
      <c r="I5673" s="17"/>
      <c r="J5673" s="17"/>
      <c r="K5673" s="17"/>
      <c r="L5673" s="17"/>
      <c r="M5673" s="17">
        <v>0</v>
      </c>
      <c r="N5673" s="17">
        <v>1557.85</v>
      </c>
    </row>
    <row r="5674" spans="2:14">
      <c r="B5674" s="15" t="s">
        <v>1859</v>
      </c>
      <c r="C5674" s="16">
        <v>40464</v>
      </c>
      <c r="D5674" s="15">
        <v>2010</v>
      </c>
      <c r="E5674" s="15"/>
      <c r="F5674" s="15" t="s">
        <v>961</v>
      </c>
      <c r="G5674" s="17"/>
      <c r="H5674" s="17"/>
      <c r="I5674" s="17"/>
      <c r="J5674" s="17"/>
      <c r="K5674" s="17"/>
      <c r="L5674" s="17"/>
      <c r="M5674" s="17">
        <v>0</v>
      </c>
      <c r="N5674" s="17">
        <v>426.44</v>
      </c>
    </row>
    <row r="5675" spans="2:14">
      <c r="B5675" s="15" t="s">
        <v>1859</v>
      </c>
      <c r="C5675" s="16">
        <v>40464</v>
      </c>
      <c r="D5675" s="15">
        <v>2010</v>
      </c>
      <c r="E5675" s="15"/>
      <c r="F5675" s="15" t="s">
        <v>962</v>
      </c>
      <c r="G5675" s="17"/>
      <c r="H5675" s="17"/>
      <c r="I5675" s="17"/>
      <c r="J5675" s="17"/>
      <c r="K5675" s="17"/>
      <c r="L5675" s="17"/>
      <c r="M5675" s="17">
        <v>0</v>
      </c>
      <c r="N5675" s="17">
        <v>0</v>
      </c>
    </row>
    <row r="5676" spans="2:14">
      <c r="B5676" s="15" t="s">
        <v>1859</v>
      </c>
      <c r="C5676" s="16">
        <v>40464</v>
      </c>
      <c r="D5676" s="15">
        <v>2010</v>
      </c>
      <c r="E5676" s="15"/>
      <c r="F5676" s="15" t="s">
        <v>963</v>
      </c>
      <c r="G5676" s="17"/>
      <c r="H5676" s="17"/>
      <c r="I5676" s="17"/>
      <c r="J5676" s="17"/>
      <c r="K5676" s="17"/>
      <c r="L5676" s="17"/>
      <c r="M5676" s="17">
        <v>0</v>
      </c>
      <c r="N5676" s="17">
        <v>426.44</v>
      </c>
    </row>
    <row r="5677" spans="2:14">
      <c r="B5677" s="15" t="s">
        <v>1860</v>
      </c>
      <c r="C5677" s="16">
        <v>40466</v>
      </c>
      <c r="D5677" s="15">
        <v>2010</v>
      </c>
      <c r="E5677" s="15"/>
      <c r="F5677" s="15" t="s">
        <v>961</v>
      </c>
      <c r="G5677" s="17"/>
      <c r="H5677" s="17"/>
      <c r="I5677" s="17"/>
      <c r="J5677" s="17"/>
      <c r="K5677" s="17"/>
      <c r="L5677" s="17"/>
      <c r="M5677" s="17">
        <v>836.95</v>
      </c>
      <c r="N5677" s="17">
        <v>836.95</v>
      </c>
    </row>
    <row r="5678" spans="2:14">
      <c r="B5678" s="15" t="s">
        <v>1860</v>
      </c>
      <c r="C5678" s="16">
        <v>40466</v>
      </c>
      <c r="D5678" s="15">
        <v>2010</v>
      </c>
      <c r="E5678" s="15"/>
      <c r="F5678" s="15" t="s">
        <v>962</v>
      </c>
      <c r="G5678" s="17"/>
      <c r="H5678" s="17"/>
      <c r="I5678" s="17"/>
      <c r="J5678" s="17"/>
      <c r="K5678" s="17"/>
      <c r="L5678" s="17"/>
      <c r="M5678" s="17">
        <v>0.01</v>
      </c>
      <c r="N5678" s="17">
        <v>0.01</v>
      </c>
    </row>
    <row r="5679" spans="2:14">
      <c r="B5679" s="15" t="s">
        <v>1860</v>
      </c>
      <c r="C5679" s="16">
        <v>40466</v>
      </c>
      <c r="D5679" s="15">
        <v>2010</v>
      </c>
      <c r="E5679" s="15"/>
      <c r="F5679" s="15" t="s">
        <v>963</v>
      </c>
      <c r="G5679" s="17"/>
      <c r="H5679" s="17"/>
      <c r="I5679" s="17"/>
      <c r="J5679" s="17"/>
      <c r="K5679" s="17"/>
      <c r="L5679" s="17"/>
      <c r="M5679" s="17">
        <v>836.96</v>
      </c>
      <c r="N5679" s="17">
        <v>836.96</v>
      </c>
    </row>
    <row r="5680" spans="2:14">
      <c r="B5680" s="15" t="s">
        <v>1861</v>
      </c>
      <c r="C5680" s="16">
        <v>40466</v>
      </c>
      <c r="D5680" s="15">
        <v>2010</v>
      </c>
      <c r="E5680" s="15"/>
      <c r="F5680" s="15" t="s">
        <v>961</v>
      </c>
      <c r="G5680" s="17"/>
      <c r="H5680" s="17"/>
      <c r="I5680" s="17"/>
      <c r="J5680" s="17"/>
      <c r="K5680" s="17"/>
      <c r="L5680" s="17"/>
      <c r="M5680" s="17">
        <v>0</v>
      </c>
      <c r="N5680" s="17">
        <v>12825</v>
      </c>
    </row>
    <row r="5681" spans="2:14">
      <c r="B5681" s="15" t="s">
        <v>1861</v>
      </c>
      <c r="C5681" s="16">
        <v>40466</v>
      </c>
      <c r="D5681" s="15">
        <v>2010</v>
      </c>
      <c r="E5681" s="15"/>
      <c r="F5681" s="15" t="s">
        <v>962</v>
      </c>
      <c r="G5681" s="17"/>
      <c r="H5681" s="17"/>
      <c r="I5681" s="17"/>
      <c r="J5681" s="17"/>
      <c r="K5681" s="17"/>
      <c r="L5681" s="17"/>
      <c r="M5681" s="17">
        <v>12825</v>
      </c>
      <c r="N5681" s="17">
        <v>0</v>
      </c>
    </row>
    <row r="5682" spans="2:14">
      <c r="B5682" s="15" t="s">
        <v>1861</v>
      </c>
      <c r="C5682" s="16">
        <v>40466</v>
      </c>
      <c r="D5682" s="15">
        <v>2010</v>
      </c>
      <c r="E5682" s="15"/>
      <c r="F5682" s="15" t="s">
        <v>963</v>
      </c>
      <c r="G5682" s="17"/>
      <c r="H5682" s="17"/>
      <c r="I5682" s="17"/>
      <c r="J5682" s="17"/>
      <c r="K5682" s="17"/>
      <c r="L5682" s="17"/>
      <c r="M5682" s="17">
        <v>12825</v>
      </c>
      <c r="N5682" s="17">
        <v>12825</v>
      </c>
    </row>
    <row r="5683" spans="2:14">
      <c r="B5683" s="15" t="s">
        <v>1862</v>
      </c>
      <c r="C5683" s="16">
        <v>40474</v>
      </c>
      <c r="D5683" s="15">
        <v>2010</v>
      </c>
      <c r="E5683" s="15"/>
      <c r="F5683" s="15" t="s">
        <v>961</v>
      </c>
      <c r="G5683" s="17"/>
      <c r="H5683" s="17"/>
      <c r="I5683" s="17"/>
      <c r="J5683" s="17"/>
      <c r="K5683" s="17"/>
      <c r="L5683" s="17"/>
      <c r="M5683" s="17">
        <v>0</v>
      </c>
      <c r="N5683" s="17">
        <v>0</v>
      </c>
    </row>
    <row r="5684" spans="2:14">
      <c r="B5684" s="15" t="s">
        <v>1862</v>
      </c>
      <c r="C5684" s="16">
        <v>40474</v>
      </c>
      <c r="D5684" s="15">
        <v>2010</v>
      </c>
      <c r="E5684" s="15"/>
      <c r="F5684" s="15" t="s">
        <v>962</v>
      </c>
      <c r="G5684" s="17"/>
      <c r="H5684" s="17"/>
      <c r="I5684" s="17"/>
      <c r="J5684" s="17"/>
      <c r="K5684" s="17"/>
      <c r="L5684" s="17"/>
      <c r="M5684" s="17">
        <v>0</v>
      </c>
      <c r="N5684" s="17">
        <v>0</v>
      </c>
    </row>
    <row r="5685" spans="2:14">
      <c r="B5685" s="15" t="s">
        <v>1862</v>
      </c>
      <c r="C5685" s="16">
        <v>40474</v>
      </c>
      <c r="D5685" s="15">
        <v>2010</v>
      </c>
      <c r="E5685" s="15"/>
      <c r="F5685" s="15" t="s">
        <v>963</v>
      </c>
      <c r="G5685" s="17"/>
      <c r="H5685" s="17"/>
      <c r="I5685" s="17"/>
      <c r="J5685" s="17"/>
      <c r="K5685" s="17"/>
      <c r="L5685" s="17"/>
      <c r="M5685" s="17">
        <v>17124.169999999998</v>
      </c>
      <c r="N5685" s="17">
        <v>17875.41</v>
      </c>
    </row>
    <row r="5686" spans="2:14">
      <c r="B5686" s="15" t="s">
        <v>1863</v>
      </c>
      <c r="C5686" s="16">
        <v>40476</v>
      </c>
      <c r="D5686" s="15">
        <v>2010</v>
      </c>
      <c r="E5686" s="15"/>
      <c r="F5686" s="15" t="s">
        <v>961</v>
      </c>
      <c r="G5686" s="17"/>
      <c r="H5686" s="17"/>
      <c r="I5686" s="17"/>
      <c r="J5686" s="17"/>
      <c r="K5686" s="17"/>
      <c r="L5686" s="17"/>
      <c r="M5686" s="17">
        <v>0</v>
      </c>
      <c r="N5686" s="17">
        <v>0</v>
      </c>
    </row>
    <row r="5687" spans="2:14">
      <c r="B5687" s="15" t="s">
        <v>1863</v>
      </c>
      <c r="C5687" s="16">
        <v>40476</v>
      </c>
      <c r="D5687" s="15">
        <v>2010</v>
      </c>
      <c r="E5687" s="15"/>
      <c r="F5687" s="15" t="s">
        <v>962</v>
      </c>
      <c r="G5687" s="17"/>
      <c r="H5687" s="17"/>
      <c r="I5687" s="17"/>
      <c r="J5687" s="17"/>
      <c r="K5687" s="17"/>
      <c r="L5687" s="17"/>
      <c r="M5687" s="17">
        <v>0</v>
      </c>
      <c r="N5687" s="17">
        <v>1425000</v>
      </c>
    </row>
    <row r="5688" spans="2:14">
      <c r="B5688" s="15" t="s">
        <v>1863</v>
      </c>
      <c r="C5688" s="16">
        <v>40476</v>
      </c>
      <c r="D5688" s="15">
        <v>2010</v>
      </c>
      <c r="E5688" s="15"/>
      <c r="F5688" s="15" t="s">
        <v>963</v>
      </c>
      <c r="G5688" s="17"/>
      <c r="H5688" s="17"/>
      <c r="I5688" s="17"/>
      <c r="J5688" s="17"/>
      <c r="K5688" s="17"/>
      <c r="L5688" s="17"/>
      <c r="M5688" s="17">
        <v>0</v>
      </c>
      <c r="N5688" s="17">
        <v>1464782.38</v>
      </c>
    </row>
    <row r="5689" spans="2:14">
      <c r="B5689" s="15" t="s">
        <v>1864</v>
      </c>
      <c r="C5689" s="16">
        <v>40455</v>
      </c>
      <c r="D5689" s="15">
        <v>2010</v>
      </c>
      <c r="E5689" s="15"/>
      <c r="F5689" s="15" t="s">
        <v>961</v>
      </c>
      <c r="G5689" s="17"/>
      <c r="H5689" s="17"/>
      <c r="I5689" s="17"/>
      <c r="J5689" s="17"/>
      <c r="K5689" s="17"/>
      <c r="L5689" s="17"/>
      <c r="M5689" s="17">
        <v>0</v>
      </c>
      <c r="N5689" s="17">
        <v>841.12</v>
      </c>
    </row>
    <row r="5690" spans="2:14">
      <c r="B5690" s="15" t="s">
        <v>1864</v>
      </c>
      <c r="C5690" s="16">
        <v>40455</v>
      </c>
      <c r="D5690" s="15">
        <v>2010</v>
      </c>
      <c r="E5690" s="15"/>
      <c r="F5690" s="15" t="s">
        <v>962</v>
      </c>
      <c r="G5690" s="17"/>
      <c r="H5690" s="17"/>
      <c r="I5690" s="17"/>
      <c r="J5690" s="17"/>
      <c r="K5690" s="17"/>
      <c r="L5690" s="17"/>
      <c r="M5690" s="17">
        <v>2850</v>
      </c>
      <c r="N5690" s="17">
        <v>0</v>
      </c>
    </row>
    <row r="5691" spans="2:14">
      <c r="B5691" s="15" t="s">
        <v>1864</v>
      </c>
      <c r="C5691" s="16">
        <v>40455</v>
      </c>
      <c r="D5691" s="15">
        <v>2010</v>
      </c>
      <c r="E5691" s="15"/>
      <c r="F5691" s="15" t="s">
        <v>963</v>
      </c>
      <c r="G5691" s="17"/>
      <c r="H5691" s="17"/>
      <c r="I5691" s="17"/>
      <c r="J5691" s="17"/>
      <c r="K5691" s="17"/>
      <c r="L5691" s="17"/>
      <c r="M5691" s="17">
        <v>2850</v>
      </c>
      <c r="N5691" s="17">
        <v>841.12</v>
      </c>
    </row>
    <row r="5692" spans="2:14">
      <c r="B5692" s="15" t="s">
        <v>1865</v>
      </c>
      <c r="C5692" s="16">
        <v>40470</v>
      </c>
      <c r="D5692" s="15">
        <v>2010</v>
      </c>
      <c r="E5692" s="15"/>
      <c r="F5692" s="15" t="s">
        <v>961</v>
      </c>
      <c r="G5692" s="17"/>
      <c r="H5692" s="17"/>
      <c r="I5692" s="17"/>
      <c r="J5692" s="17"/>
      <c r="K5692" s="17"/>
      <c r="L5692" s="17"/>
      <c r="M5692" s="17">
        <v>0</v>
      </c>
      <c r="N5692" s="17">
        <v>1534.94</v>
      </c>
    </row>
    <row r="5693" spans="2:14">
      <c r="B5693" s="15" t="s">
        <v>1865</v>
      </c>
      <c r="C5693" s="16">
        <v>40470</v>
      </c>
      <c r="D5693" s="15">
        <v>2010</v>
      </c>
      <c r="E5693" s="15"/>
      <c r="F5693" s="15" t="s">
        <v>962</v>
      </c>
      <c r="G5693" s="17"/>
      <c r="H5693" s="17"/>
      <c r="I5693" s="17"/>
      <c r="J5693" s="17"/>
      <c r="K5693" s="17"/>
      <c r="L5693" s="17"/>
      <c r="M5693" s="17">
        <v>0</v>
      </c>
      <c r="N5693" s="17">
        <v>0</v>
      </c>
    </row>
    <row r="5694" spans="2:14">
      <c r="B5694" s="15" t="s">
        <v>1865</v>
      </c>
      <c r="C5694" s="16">
        <v>40470</v>
      </c>
      <c r="D5694" s="15">
        <v>2010</v>
      </c>
      <c r="E5694" s="15"/>
      <c r="F5694" s="15" t="s">
        <v>963</v>
      </c>
      <c r="G5694" s="17"/>
      <c r="H5694" s="17"/>
      <c r="I5694" s="17"/>
      <c r="J5694" s="17"/>
      <c r="K5694" s="17"/>
      <c r="L5694" s="17"/>
      <c r="M5694" s="17">
        <v>0</v>
      </c>
      <c r="N5694" s="17">
        <v>1534.94</v>
      </c>
    </row>
    <row r="5695" spans="2:14">
      <c r="B5695" s="15" t="s">
        <v>1866</v>
      </c>
      <c r="C5695" s="16">
        <v>40425</v>
      </c>
      <c r="D5695" s="15">
        <v>2010</v>
      </c>
      <c r="E5695" s="15"/>
      <c r="F5695" s="15" t="s">
        <v>961</v>
      </c>
      <c r="G5695" s="17"/>
      <c r="H5695" s="17"/>
      <c r="I5695" s="17"/>
      <c r="J5695" s="17"/>
      <c r="K5695" s="17"/>
      <c r="L5695" s="17"/>
      <c r="M5695" s="17">
        <v>0</v>
      </c>
      <c r="N5695" s="17">
        <v>0</v>
      </c>
    </row>
    <row r="5696" spans="2:14">
      <c r="B5696" s="15" t="s">
        <v>1866</v>
      </c>
      <c r="C5696" s="16">
        <v>40425</v>
      </c>
      <c r="D5696" s="15">
        <v>2010</v>
      </c>
      <c r="E5696" s="15"/>
      <c r="F5696" s="15" t="s">
        <v>962</v>
      </c>
      <c r="G5696" s="17"/>
      <c r="H5696" s="17"/>
      <c r="I5696" s="17"/>
      <c r="J5696" s="17"/>
      <c r="K5696" s="17"/>
      <c r="L5696" s="17"/>
      <c r="M5696" s="17">
        <v>0</v>
      </c>
      <c r="N5696" s="17">
        <v>0</v>
      </c>
    </row>
    <row r="5697" spans="2:14">
      <c r="B5697" s="15" t="s">
        <v>1866</v>
      </c>
      <c r="C5697" s="16">
        <v>40425</v>
      </c>
      <c r="D5697" s="15">
        <v>2010</v>
      </c>
      <c r="E5697" s="15"/>
      <c r="F5697" s="15" t="s">
        <v>963</v>
      </c>
      <c r="G5697" s="17"/>
      <c r="H5697" s="17"/>
      <c r="I5697" s="17"/>
      <c r="J5697" s="17"/>
      <c r="K5697" s="17"/>
      <c r="L5697" s="17"/>
      <c r="M5697" s="17">
        <v>0</v>
      </c>
      <c r="N5697" s="17">
        <v>0</v>
      </c>
    </row>
    <row r="5698" spans="2:14">
      <c r="B5698" s="15" t="s">
        <v>1867</v>
      </c>
      <c r="C5698" s="16">
        <v>40474</v>
      </c>
      <c r="D5698" s="15">
        <v>2010</v>
      </c>
      <c r="E5698" s="15"/>
      <c r="F5698" s="15" t="s">
        <v>961</v>
      </c>
      <c r="G5698" s="17"/>
      <c r="H5698" s="17"/>
      <c r="I5698" s="17"/>
      <c r="J5698" s="17"/>
      <c r="K5698" s="17"/>
      <c r="L5698" s="17"/>
      <c r="M5698" s="17">
        <v>0</v>
      </c>
      <c r="N5698" s="17">
        <v>0</v>
      </c>
    </row>
    <row r="5699" spans="2:14">
      <c r="B5699" s="15" t="s">
        <v>1867</v>
      </c>
      <c r="C5699" s="16">
        <v>40474</v>
      </c>
      <c r="D5699" s="15">
        <v>2010</v>
      </c>
      <c r="E5699" s="15"/>
      <c r="F5699" s="15" t="s">
        <v>962</v>
      </c>
      <c r="G5699" s="17"/>
      <c r="H5699" s="17"/>
      <c r="I5699" s="17"/>
      <c r="J5699" s="17"/>
      <c r="K5699" s="17"/>
      <c r="L5699" s="17"/>
      <c r="M5699" s="17">
        <v>0</v>
      </c>
      <c r="N5699" s="17">
        <v>0</v>
      </c>
    </row>
    <row r="5700" spans="2:14">
      <c r="B5700" s="15" t="s">
        <v>1867</v>
      </c>
      <c r="C5700" s="16">
        <v>40474</v>
      </c>
      <c r="D5700" s="15">
        <v>2010</v>
      </c>
      <c r="E5700" s="15"/>
      <c r="F5700" s="15" t="s">
        <v>963</v>
      </c>
      <c r="G5700" s="17"/>
      <c r="H5700" s="17"/>
      <c r="I5700" s="17"/>
      <c r="J5700" s="17"/>
      <c r="K5700" s="17"/>
      <c r="L5700" s="17"/>
      <c r="M5700" s="17">
        <v>0</v>
      </c>
      <c r="N5700" s="17">
        <v>7727.57</v>
      </c>
    </row>
    <row r="5701" spans="2:14">
      <c r="B5701" s="15" t="s">
        <v>1868</v>
      </c>
      <c r="C5701" s="16">
        <v>40481</v>
      </c>
      <c r="D5701" s="15">
        <v>2010</v>
      </c>
      <c r="E5701" s="15"/>
      <c r="F5701" s="15" t="s">
        <v>961</v>
      </c>
      <c r="G5701" s="17"/>
      <c r="H5701" s="17"/>
      <c r="I5701" s="17"/>
      <c r="J5701" s="17"/>
      <c r="K5701" s="17"/>
      <c r="L5701" s="17"/>
      <c r="M5701" s="17">
        <v>0</v>
      </c>
      <c r="N5701" s="17">
        <v>0</v>
      </c>
    </row>
    <row r="5702" spans="2:14">
      <c r="B5702" s="15" t="s">
        <v>1868</v>
      </c>
      <c r="C5702" s="16">
        <v>40481</v>
      </c>
      <c r="D5702" s="15">
        <v>2010</v>
      </c>
      <c r="E5702" s="15"/>
      <c r="F5702" s="15" t="s">
        <v>962</v>
      </c>
      <c r="G5702" s="17"/>
      <c r="H5702" s="17"/>
      <c r="I5702" s="17"/>
      <c r="J5702" s="17"/>
      <c r="K5702" s="17"/>
      <c r="L5702" s="17"/>
      <c r="M5702" s="17">
        <v>0</v>
      </c>
      <c r="N5702" s="17">
        <v>0</v>
      </c>
    </row>
    <row r="5703" spans="2:14">
      <c r="B5703" s="15" t="s">
        <v>1868</v>
      </c>
      <c r="C5703" s="16">
        <v>40481</v>
      </c>
      <c r="D5703" s="15">
        <v>2010</v>
      </c>
      <c r="E5703" s="15"/>
      <c r="F5703" s="15" t="s">
        <v>963</v>
      </c>
      <c r="G5703" s="17"/>
      <c r="H5703" s="17"/>
      <c r="I5703" s="17"/>
      <c r="J5703" s="17"/>
      <c r="K5703" s="17"/>
      <c r="L5703" s="17"/>
      <c r="M5703" s="17">
        <v>0</v>
      </c>
      <c r="N5703" s="17">
        <v>103612.17</v>
      </c>
    </row>
    <row r="5704" spans="2:14">
      <c r="B5704" s="15" t="s">
        <v>1869</v>
      </c>
      <c r="C5704" s="16">
        <v>40410</v>
      </c>
      <c r="D5704" s="15">
        <v>2010</v>
      </c>
      <c r="E5704" s="15"/>
      <c r="F5704" s="15" t="s">
        <v>961</v>
      </c>
      <c r="G5704" s="17"/>
      <c r="H5704" s="17"/>
      <c r="I5704" s="17"/>
      <c r="J5704" s="17"/>
      <c r="K5704" s="17"/>
      <c r="L5704" s="17"/>
      <c r="M5704" s="17">
        <v>0</v>
      </c>
      <c r="N5704" s="17">
        <v>0</v>
      </c>
    </row>
    <row r="5705" spans="2:14">
      <c r="B5705" s="15" t="s">
        <v>1869</v>
      </c>
      <c r="C5705" s="16">
        <v>40410</v>
      </c>
      <c r="D5705" s="15">
        <v>2010</v>
      </c>
      <c r="E5705" s="15"/>
      <c r="F5705" s="15" t="s">
        <v>962</v>
      </c>
      <c r="G5705" s="17"/>
      <c r="H5705" s="17"/>
      <c r="I5705" s="17"/>
      <c r="J5705" s="17"/>
      <c r="K5705" s="17"/>
      <c r="L5705" s="17"/>
      <c r="M5705" s="17">
        <v>2466.1999999999998</v>
      </c>
      <c r="N5705" s="17">
        <v>0</v>
      </c>
    </row>
    <row r="5706" spans="2:14">
      <c r="B5706" s="15" t="s">
        <v>1869</v>
      </c>
      <c r="C5706" s="16">
        <v>40410</v>
      </c>
      <c r="D5706" s="15">
        <v>2010</v>
      </c>
      <c r="E5706" s="15"/>
      <c r="F5706" s="15" t="s">
        <v>963</v>
      </c>
      <c r="G5706" s="17"/>
      <c r="H5706" s="17"/>
      <c r="I5706" s="17"/>
      <c r="J5706" s="17"/>
      <c r="K5706" s="17"/>
      <c r="L5706" s="17"/>
      <c r="M5706" s="17">
        <v>2466.1999999999998</v>
      </c>
      <c r="N5706" s="17">
        <v>0</v>
      </c>
    </row>
    <row r="5707" spans="2:14">
      <c r="B5707" s="15" t="s">
        <v>1870</v>
      </c>
      <c r="C5707" s="16">
        <v>40413</v>
      </c>
      <c r="D5707" s="15">
        <v>2010</v>
      </c>
      <c r="E5707" s="15"/>
      <c r="F5707" s="15" t="s">
        <v>961</v>
      </c>
      <c r="G5707" s="17"/>
      <c r="H5707" s="17"/>
      <c r="I5707" s="17"/>
      <c r="J5707" s="17"/>
      <c r="K5707" s="17"/>
      <c r="L5707" s="17"/>
      <c r="M5707" s="17">
        <v>0</v>
      </c>
      <c r="N5707" s="17">
        <v>1672.09</v>
      </c>
    </row>
    <row r="5708" spans="2:14">
      <c r="B5708" s="15" t="s">
        <v>1870</v>
      </c>
      <c r="C5708" s="16">
        <v>40413</v>
      </c>
      <c r="D5708" s="15">
        <v>2010</v>
      </c>
      <c r="E5708" s="15"/>
      <c r="F5708" s="15" t="s">
        <v>962</v>
      </c>
      <c r="G5708" s="17"/>
      <c r="H5708" s="17"/>
      <c r="I5708" s="17"/>
      <c r="J5708" s="17"/>
      <c r="K5708" s="17"/>
      <c r="L5708" s="17"/>
      <c r="M5708" s="17">
        <v>1190.3499999999999</v>
      </c>
      <c r="N5708" s="17">
        <v>0</v>
      </c>
    </row>
    <row r="5709" spans="2:14">
      <c r="B5709" s="15" t="s">
        <v>1870</v>
      </c>
      <c r="C5709" s="16">
        <v>40413</v>
      </c>
      <c r="D5709" s="15">
        <v>2010</v>
      </c>
      <c r="E5709" s="15"/>
      <c r="F5709" s="15" t="s">
        <v>963</v>
      </c>
      <c r="G5709" s="17"/>
      <c r="H5709" s="17"/>
      <c r="I5709" s="17"/>
      <c r="J5709" s="17"/>
      <c r="K5709" s="17"/>
      <c r="L5709" s="17"/>
      <c r="M5709" s="17">
        <v>1190.3499999999999</v>
      </c>
      <c r="N5709" s="17">
        <v>1672.09</v>
      </c>
    </row>
    <row r="5710" spans="2:14">
      <c r="B5710" s="15" t="s">
        <v>1871</v>
      </c>
      <c r="C5710" s="16">
        <v>40375</v>
      </c>
      <c r="D5710" s="15">
        <v>2010</v>
      </c>
      <c r="E5710" s="15"/>
      <c r="F5710" s="15" t="s">
        <v>961</v>
      </c>
      <c r="G5710" s="17"/>
      <c r="H5710" s="17"/>
      <c r="I5710" s="17"/>
      <c r="J5710" s="17"/>
      <c r="K5710" s="17"/>
      <c r="L5710" s="17"/>
      <c r="M5710" s="17">
        <v>0</v>
      </c>
      <c r="N5710" s="17">
        <v>1557.85</v>
      </c>
    </row>
    <row r="5711" spans="2:14">
      <c r="B5711" s="15" t="s">
        <v>1871</v>
      </c>
      <c r="C5711" s="16">
        <v>40375</v>
      </c>
      <c r="D5711" s="15">
        <v>2010</v>
      </c>
      <c r="E5711" s="15"/>
      <c r="F5711" s="15" t="s">
        <v>962</v>
      </c>
      <c r="G5711" s="17"/>
      <c r="H5711" s="17"/>
      <c r="I5711" s="17"/>
      <c r="J5711" s="17"/>
      <c r="K5711" s="17"/>
      <c r="L5711" s="17"/>
      <c r="M5711" s="17">
        <v>1997.85</v>
      </c>
      <c r="N5711" s="17">
        <v>0</v>
      </c>
    </row>
    <row r="5712" spans="2:14">
      <c r="B5712" s="15" t="s">
        <v>1871</v>
      </c>
      <c r="C5712" s="16">
        <v>40375</v>
      </c>
      <c r="D5712" s="15">
        <v>2010</v>
      </c>
      <c r="E5712" s="15"/>
      <c r="F5712" s="15" t="s">
        <v>963</v>
      </c>
      <c r="G5712" s="17"/>
      <c r="H5712" s="17"/>
      <c r="I5712" s="17"/>
      <c r="J5712" s="17"/>
      <c r="K5712" s="17"/>
      <c r="L5712" s="17"/>
      <c r="M5712" s="17">
        <v>1997.85</v>
      </c>
      <c r="N5712" s="17">
        <v>1557.85</v>
      </c>
    </row>
    <row r="5713" spans="2:14">
      <c r="B5713" s="15" t="s">
        <v>1872</v>
      </c>
      <c r="C5713" s="16">
        <v>40493</v>
      </c>
      <c r="D5713" s="15">
        <v>2010</v>
      </c>
      <c r="E5713" s="15"/>
      <c r="F5713" s="15" t="s">
        <v>961</v>
      </c>
      <c r="G5713" s="17"/>
      <c r="H5713" s="17"/>
      <c r="I5713" s="17"/>
      <c r="J5713" s="17"/>
      <c r="K5713" s="17"/>
      <c r="L5713" s="17"/>
      <c r="M5713" s="17">
        <v>0</v>
      </c>
      <c r="N5713" s="17">
        <v>0</v>
      </c>
    </row>
    <row r="5714" spans="2:14">
      <c r="B5714" s="15" t="s">
        <v>1872</v>
      </c>
      <c r="C5714" s="16">
        <v>40493</v>
      </c>
      <c r="D5714" s="15">
        <v>2010</v>
      </c>
      <c r="E5714" s="15"/>
      <c r="F5714" s="15" t="s">
        <v>962</v>
      </c>
      <c r="G5714" s="17"/>
      <c r="H5714" s="17"/>
      <c r="I5714" s="17"/>
      <c r="J5714" s="17"/>
      <c r="K5714" s="17"/>
      <c r="L5714" s="17"/>
      <c r="M5714" s="17">
        <v>0</v>
      </c>
      <c r="N5714" s="17">
        <v>0</v>
      </c>
    </row>
    <row r="5715" spans="2:14">
      <c r="B5715" s="15" t="s">
        <v>1872</v>
      </c>
      <c r="C5715" s="16">
        <v>40493</v>
      </c>
      <c r="D5715" s="15">
        <v>2010</v>
      </c>
      <c r="E5715" s="15"/>
      <c r="F5715" s="15" t="s">
        <v>963</v>
      </c>
      <c r="G5715" s="17"/>
      <c r="H5715" s="17"/>
      <c r="I5715" s="17"/>
      <c r="J5715" s="17"/>
      <c r="K5715" s="17"/>
      <c r="L5715" s="17"/>
      <c r="M5715" s="17">
        <v>0</v>
      </c>
      <c r="N5715" s="17">
        <v>16508.78</v>
      </c>
    </row>
    <row r="5716" spans="2:14">
      <c r="B5716" s="15" t="s">
        <v>1873</v>
      </c>
      <c r="C5716" s="16">
        <v>40444</v>
      </c>
      <c r="D5716" s="15">
        <v>2010</v>
      </c>
      <c r="E5716" s="15"/>
      <c r="F5716" s="15" t="s">
        <v>961</v>
      </c>
      <c r="G5716" s="17"/>
      <c r="H5716" s="17"/>
      <c r="I5716" s="17"/>
      <c r="J5716" s="17"/>
      <c r="K5716" s="17"/>
      <c r="L5716" s="17"/>
      <c r="M5716" s="17">
        <v>0</v>
      </c>
      <c r="N5716" s="17">
        <v>0</v>
      </c>
    </row>
    <row r="5717" spans="2:14">
      <c r="B5717" s="15" t="s">
        <v>1873</v>
      </c>
      <c r="C5717" s="16">
        <v>40444</v>
      </c>
      <c r="D5717" s="15">
        <v>2010</v>
      </c>
      <c r="E5717" s="15"/>
      <c r="F5717" s="15" t="s">
        <v>962</v>
      </c>
      <c r="G5717" s="17"/>
      <c r="H5717" s="17"/>
      <c r="I5717" s="17"/>
      <c r="J5717" s="17"/>
      <c r="K5717" s="17"/>
      <c r="L5717" s="17"/>
      <c r="M5717" s="17">
        <v>0</v>
      </c>
      <c r="N5717" s="17">
        <v>0</v>
      </c>
    </row>
    <row r="5718" spans="2:14">
      <c r="B5718" s="15" t="s">
        <v>1873</v>
      </c>
      <c r="C5718" s="16">
        <v>40444</v>
      </c>
      <c r="D5718" s="15">
        <v>2010</v>
      </c>
      <c r="E5718" s="15"/>
      <c r="F5718" s="15" t="s">
        <v>963</v>
      </c>
      <c r="G5718" s="17"/>
      <c r="H5718" s="17"/>
      <c r="I5718" s="17"/>
      <c r="J5718" s="17"/>
      <c r="K5718" s="17"/>
      <c r="L5718" s="17"/>
      <c r="M5718" s="17">
        <v>0</v>
      </c>
      <c r="N5718" s="17">
        <v>8245.65</v>
      </c>
    </row>
    <row r="5719" spans="2:14">
      <c r="B5719" s="15" t="s">
        <v>1874</v>
      </c>
      <c r="C5719" s="16">
        <v>40431</v>
      </c>
      <c r="D5719" s="15">
        <v>2010</v>
      </c>
      <c r="E5719" s="15"/>
      <c r="F5719" s="15" t="s">
        <v>961</v>
      </c>
      <c r="G5719" s="17"/>
      <c r="H5719" s="17"/>
      <c r="I5719" s="17"/>
      <c r="J5719" s="17"/>
      <c r="K5719" s="17"/>
      <c r="L5719" s="17"/>
      <c r="M5719" s="17">
        <v>0</v>
      </c>
      <c r="N5719" s="17">
        <v>0</v>
      </c>
    </row>
    <row r="5720" spans="2:14">
      <c r="B5720" s="15" t="s">
        <v>1874</v>
      </c>
      <c r="C5720" s="16">
        <v>40431</v>
      </c>
      <c r="D5720" s="15">
        <v>2010</v>
      </c>
      <c r="E5720" s="15"/>
      <c r="F5720" s="15" t="s">
        <v>962</v>
      </c>
      <c r="G5720" s="17"/>
      <c r="H5720" s="17"/>
      <c r="I5720" s="17"/>
      <c r="J5720" s="17"/>
      <c r="K5720" s="17"/>
      <c r="L5720" s="17"/>
      <c r="M5720" s="17">
        <v>0</v>
      </c>
      <c r="N5720" s="17">
        <v>0</v>
      </c>
    </row>
    <row r="5721" spans="2:14">
      <c r="B5721" s="15" t="s">
        <v>1874</v>
      </c>
      <c r="C5721" s="16">
        <v>40431</v>
      </c>
      <c r="D5721" s="15">
        <v>2010</v>
      </c>
      <c r="E5721" s="15"/>
      <c r="F5721" s="15" t="s">
        <v>963</v>
      </c>
      <c r="G5721" s="17"/>
      <c r="H5721" s="17"/>
      <c r="I5721" s="17"/>
      <c r="J5721" s="17"/>
      <c r="K5721" s="17"/>
      <c r="L5721" s="17"/>
      <c r="M5721" s="17">
        <v>0</v>
      </c>
      <c r="N5721" s="17">
        <v>0</v>
      </c>
    </row>
    <row r="5722" spans="2:14">
      <c r="B5722" s="15" t="s">
        <v>1875</v>
      </c>
      <c r="C5722" s="16">
        <v>40432</v>
      </c>
      <c r="D5722" s="15">
        <v>2010</v>
      </c>
      <c r="E5722" s="15"/>
      <c r="F5722" s="15" t="s">
        <v>961</v>
      </c>
      <c r="G5722" s="17"/>
      <c r="H5722" s="17"/>
      <c r="I5722" s="17"/>
      <c r="J5722" s="17"/>
      <c r="K5722" s="17"/>
      <c r="L5722" s="17"/>
      <c r="M5722" s="17">
        <v>0</v>
      </c>
      <c r="N5722" s="17">
        <v>0</v>
      </c>
    </row>
    <row r="5723" spans="2:14">
      <c r="B5723" s="15" t="s">
        <v>1875</v>
      </c>
      <c r="C5723" s="16">
        <v>40432</v>
      </c>
      <c r="D5723" s="15">
        <v>2010</v>
      </c>
      <c r="E5723" s="15"/>
      <c r="F5723" s="15" t="s">
        <v>962</v>
      </c>
      <c r="G5723" s="17"/>
      <c r="H5723" s="17"/>
      <c r="I5723" s="17"/>
      <c r="J5723" s="17"/>
      <c r="K5723" s="17"/>
      <c r="L5723" s="17"/>
      <c r="M5723" s="17">
        <v>0</v>
      </c>
      <c r="N5723" s="17">
        <v>0</v>
      </c>
    </row>
    <row r="5724" spans="2:14">
      <c r="B5724" s="15" t="s">
        <v>1875</v>
      </c>
      <c r="C5724" s="16">
        <v>40432</v>
      </c>
      <c r="D5724" s="15">
        <v>2010</v>
      </c>
      <c r="E5724" s="15"/>
      <c r="F5724" s="15" t="s">
        <v>963</v>
      </c>
      <c r="G5724" s="17"/>
      <c r="H5724" s="17"/>
      <c r="I5724" s="17"/>
      <c r="J5724" s="17"/>
      <c r="K5724" s="17"/>
      <c r="L5724" s="17"/>
      <c r="M5724" s="17">
        <v>0</v>
      </c>
      <c r="N5724" s="17">
        <v>0</v>
      </c>
    </row>
    <row r="5725" spans="2:14">
      <c r="B5725" s="15" t="s">
        <v>1876</v>
      </c>
      <c r="C5725" s="16">
        <v>40455</v>
      </c>
      <c r="D5725" s="15">
        <v>2010</v>
      </c>
      <c r="E5725" s="15"/>
      <c r="F5725" s="15" t="s">
        <v>961</v>
      </c>
      <c r="G5725" s="17"/>
      <c r="H5725" s="17"/>
      <c r="I5725" s="17"/>
      <c r="J5725" s="17"/>
      <c r="K5725" s="17"/>
      <c r="L5725" s="17"/>
      <c r="M5725" s="17">
        <v>0</v>
      </c>
      <c r="N5725" s="17">
        <v>1251.06</v>
      </c>
    </row>
    <row r="5726" spans="2:14">
      <c r="B5726" s="15" t="s">
        <v>1876</v>
      </c>
      <c r="C5726" s="16">
        <v>40455</v>
      </c>
      <c r="D5726" s="15">
        <v>2010</v>
      </c>
      <c r="E5726" s="15"/>
      <c r="F5726" s="15" t="s">
        <v>962</v>
      </c>
      <c r="G5726" s="17"/>
      <c r="H5726" s="17"/>
      <c r="I5726" s="17"/>
      <c r="J5726" s="17"/>
      <c r="K5726" s="17"/>
      <c r="L5726" s="17"/>
      <c r="M5726" s="17">
        <v>2014</v>
      </c>
      <c r="N5726" s="17">
        <v>0</v>
      </c>
    </row>
    <row r="5727" spans="2:14">
      <c r="B5727" s="15" t="s">
        <v>1876</v>
      </c>
      <c r="C5727" s="16">
        <v>40455</v>
      </c>
      <c r="D5727" s="15">
        <v>2010</v>
      </c>
      <c r="E5727" s="15"/>
      <c r="F5727" s="15" t="s">
        <v>963</v>
      </c>
      <c r="G5727" s="17"/>
      <c r="H5727" s="17"/>
      <c r="I5727" s="17"/>
      <c r="J5727" s="17"/>
      <c r="K5727" s="17"/>
      <c r="L5727" s="17"/>
      <c r="M5727" s="17">
        <v>2014</v>
      </c>
      <c r="N5727" s="17">
        <v>1251.06</v>
      </c>
    </row>
    <row r="5728" spans="2:14">
      <c r="B5728" s="15" t="s">
        <v>1877</v>
      </c>
      <c r="C5728" s="16">
        <v>40192</v>
      </c>
      <c r="D5728" s="15">
        <v>2010</v>
      </c>
      <c r="E5728" s="15"/>
      <c r="F5728" s="15" t="s">
        <v>961</v>
      </c>
      <c r="G5728" s="17"/>
      <c r="H5728" s="17"/>
      <c r="I5728" s="17"/>
      <c r="J5728" s="17"/>
      <c r="K5728" s="17"/>
      <c r="L5728" s="17"/>
      <c r="M5728" s="17">
        <v>0</v>
      </c>
      <c r="N5728" s="17">
        <v>3325.95</v>
      </c>
    </row>
    <row r="5729" spans="2:14">
      <c r="B5729" s="15" t="s">
        <v>1877</v>
      </c>
      <c r="C5729" s="16">
        <v>40192</v>
      </c>
      <c r="D5729" s="15">
        <v>2010</v>
      </c>
      <c r="E5729" s="15"/>
      <c r="F5729" s="15" t="s">
        <v>962</v>
      </c>
      <c r="G5729" s="17"/>
      <c r="H5729" s="17"/>
      <c r="I5729" s="17"/>
      <c r="J5729" s="17"/>
      <c r="K5729" s="17"/>
      <c r="L5729" s="17"/>
      <c r="M5729" s="17">
        <v>0</v>
      </c>
      <c r="N5729" s="17">
        <v>0</v>
      </c>
    </row>
    <row r="5730" spans="2:14">
      <c r="B5730" s="15" t="s">
        <v>1877</v>
      </c>
      <c r="C5730" s="16">
        <v>40192</v>
      </c>
      <c r="D5730" s="15">
        <v>2010</v>
      </c>
      <c r="E5730" s="15"/>
      <c r="F5730" s="15" t="s">
        <v>963</v>
      </c>
      <c r="G5730" s="17"/>
      <c r="H5730" s="17"/>
      <c r="I5730" s="17"/>
      <c r="J5730" s="17"/>
      <c r="K5730" s="17"/>
      <c r="L5730" s="17"/>
      <c r="M5730" s="17">
        <v>0</v>
      </c>
      <c r="N5730" s="17">
        <v>3325.95</v>
      </c>
    </row>
    <row r="5731" spans="2:14">
      <c r="B5731" s="15" t="s">
        <v>1878</v>
      </c>
      <c r="C5731" s="16">
        <v>40493</v>
      </c>
      <c r="D5731" s="15">
        <v>2010</v>
      </c>
      <c r="E5731" s="15"/>
      <c r="F5731" s="15" t="s">
        <v>961</v>
      </c>
      <c r="G5731" s="17"/>
      <c r="H5731" s="17"/>
      <c r="I5731" s="17"/>
      <c r="J5731" s="17"/>
      <c r="K5731" s="17"/>
      <c r="L5731" s="17"/>
      <c r="M5731" s="17">
        <v>0</v>
      </c>
      <c r="N5731" s="17">
        <v>1138.0999999999999</v>
      </c>
    </row>
    <row r="5732" spans="2:14">
      <c r="B5732" s="15" t="s">
        <v>1878</v>
      </c>
      <c r="C5732" s="16">
        <v>40493</v>
      </c>
      <c r="D5732" s="15">
        <v>2010</v>
      </c>
      <c r="E5732" s="15"/>
      <c r="F5732" s="15" t="s">
        <v>962</v>
      </c>
      <c r="G5732" s="17"/>
      <c r="H5732" s="17"/>
      <c r="I5732" s="17"/>
      <c r="J5732" s="17"/>
      <c r="K5732" s="17"/>
      <c r="L5732" s="17"/>
      <c r="M5732" s="17">
        <v>2238.1999999999998</v>
      </c>
      <c r="N5732" s="17">
        <v>0</v>
      </c>
    </row>
    <row r="5733" spans="2:14">
      <c r="B5733" s="15" t="s">
        <v>1878</v>
      </c>
      <c r="C5733" s="16">
        <v>40493</v>
      </c>
      <c r="D5733" s="15">
        <v>2010</v>
      </c>
      <c r="E5733" s="15"/>
      <c r="F5733" s="15" t="s">
        <v>963</v>
      </c>
      <c r="G5733" s="17"/>
      <c r="H5733" s="17"/>
      <c r="I5733" s="17"/>
      <c r="J5733" s="17"/>
      <c r="K5733" s="17"/>
      <c r="L5733" s="17"/>
      <c r="M5733" s="17">
        <v>2238.1999999999998</v>
      </c>
      <c r="N5733" s="17">
        <v>1138.0999999999999</v>
      </c>
    </row>
    <row r="5734" spans="2:14">
      <c r="B5734" s="15" t="s">
        <v>1879</v>
      </c>
      <c r="C5734" s="16">
        <v>40498</v>
      </c>
      <c r="D5734" s="15">
        <v>2010</v>
      </c>
      <c r="E5734" s="15"/>
      <c r="F5734" s="15" t="s">
        <v>961</v>
      </c>
      <c r="G5734" s="17"/>
      <c r="H5734" s="17"/>
      <c r="I5734" s="17"/>
      <c r="J5734" s="17"/>
      <c r="K5734" s="17"/>
      <c r="L5734" s="17"/>
      <c r="M5734" s="17">
        <v>0</v>
      </c>
      <c r="N5734" s="17">
        <v>319.47000000000003</v>
      </c>
    </row>
    <row r="5735" spans="2:14">
      <c r="B5735" s="15" t="s">
        <v>1879</v>
      </c>
      <c r="C5735" s="16">
        <v>40498</v>
      </c>
      <c r="D5735" s="15">
        <v>2010</v>
      </c>
      <c r="E5735" s="15"/>
      <c r="F5735" s="15" t="s">
        <v>962</v>
      </c>
      <c r="G5735" s="17"/>
      <c r="H5735" s="17"/>
      <c r="I5735" s="17"/>
      <c r="J5735" s="17"/>
      <c r="K5735" s="17"/>
      <c r="L5735" s="17"/>
      <c r="M5735" s="17">
        <v>2440.5500000000002</v>
      </c>
      <c r="N5735" s="17">
        <v>0</v>
      </c>
    </row>
    <row r="5736" spans="2:14">
      <c r="B5736" s="15" t="s">
        <v>1879</v>
      </c>
      <c r="C5736" s="16">
        <v>40498</v>
      </c>
      <c r="D5736" s="15">
        <v>2010</v>
      </c>
      <c r="E5736" s="15"/>
      <c r="F5736" s="15" t="s">
        <v>963</v>
      </c>
      <c r="G5736" s="17"/>
      <c r="H5736" s="17"/>
      <c r="I5736" s="17"/>
      <c r="J5736" s="17"/>
      <c r="K5736" s="17"/>
      <c r="L5736" s="17"/>
      <c r="M5736" s="17">
        <v>2440.5500000000002</v>
      </c>
      <c r="N5736" s="17">
        <v>319.47000000000003</v>
      </c>
    </row>
    <row r="5737" spans="2:14">
      <c r="B5737" s="15" t="s">
        <v>1880</v>
      </c>
      <c r="C5737" s="16">
        <v>40392</v>
      </c>
      <c r="D5737" s="15">
        <v>2010</v>
      </c>
      <c r="E5737" s="15"/>
      <c r="F5737" s="15" t="s">
        <v>961</v>
      </c>
      <c r="G5737" s="17"/>
      <c r="H5737" s="17"/>
      <c r="I5737" s="17"/>
      <c r="J5737" s="17"/>
      <c r="K5737" s="17"/>
      <c r="L5737" s="17"/>
      <c r="M5737" s="17">
        <v>0</v>
      </c>
      <c r="N5737" s="17">
        <v>1138.0999999999999</v>
      </c>
    </row>
    <row r="5738" spans="2:14">
      <c r="B5738" s="15" t="s">
        <v>1880</v>
      </c>
      <c r="C5738" s="16">
        <v>40392</v>
      </c>
      <c r="D5738" s="15">
        <v>2010</v>
      </c>
      <c r="E5738" s="15"/>
      <c r="F5738" s="15" t="s">
        <v>962</v>
      </c>
      <c r="G5738" s="17"/>
      <c r="H5738" s="17"/>
      <c r="I5738" s="17"/>
      <c r="J5738" s="17"/>
      <c r="K5738" s="17"/>
      <c r="L5738" s="17"/>
      <c r="M5738" s="17">
        <v>0</v>
      </c>
      <c r="N5738" s="17">
        <v>0</v>
      </c>
    </row>
    <row r="5739" spans="2:14">
      <c r="B5739" s="15" t="s">
        <v>1880</v>
      </c>
      <c r="C5739" s="16">
        <v>40392</v>
      </c>
      <c r="D5739" s="15">
        <v>2010</v>
      </c>
      <c r="E5739" s="15"/>
      <c r="F5739" s="15" t="s">
        <v>963</v>
      </c>
      <c r="G5739" s="17"/>
      <c r="H5739" s="17"/>
      <c r="I5739" s="17"/>
      <c r="J5739" s="17"/>
      <c r="K5739" s="17"/>
      <c r="L5739" s="17"/>
      <c r="M5739" s="17">
        <v>0</v>
      </c>
      <c r="N5739" s="17">
        <v>1138.0999999999999</v>
      </c>
    </row>
    <row r="5740" spans="2:14">
      <c r="B5740" s="15" t="s">
        <v>1881</v>
      </c>
      <c r="C5740" s="16">
        <v>40497</v>
      </c>
      <c r="D5740" s="15">
        <v>2010</v>
      </c>
      <c r="E5740" s="15"/>
      <c r="F5740" s="15" t="s">
        <v>961</v>
      </c>
      <c r="G5740" s="17"/>
      <c r="H5740" s="17"/>
      <c r="I5740" s="17"/>
      <c r="J5740" s="17"/>
      <c r="K5740" s="17"/>
      <c r="L5740" s="17"/>
      <c r="M5740" s="17">
        <v>0</v>
      </c>
      <c r="N5740" s="17">
        <v>1138.0999999999999</v>
      </c>
    </row>
    <row r="5741" spans="2:14">
      <c r="B5741" s="15" t="s">
        <v>1881</v>
      </c>
      <c r="C5741" s="16">
        <v>40497</v>
      </c>
      <c r="D5741" s="15">
        <v>2010</v>
      </c>
      <c r="E5741" s="15"/>
      <c r="F5741" s="15" t="s">
        <v>962</v>
      </c>
      <c r="G5741" s="17"/>
      <c r="H5741" s="17"/>
      <c r="I5741" s="17"/>
      <c r="J5741" s="17"/>
      <c r="K5741" s="17"/>
      <c r="L5741" s="17"/>
      <c r="M5741" s="17">
        <v>0</v>
      </c>
      <c r="N5741" s="17">
        <v>0</v>
      </c>
    </row>
    <row r="5742" spans="2:14">
      <c r="B5742" s="15" t="s">
        <v>1881</v>
      </c>
      <c r="C5742" s="16">
        <v>40497</v>
      </c>
      <c r="D5742" s="15">
        <v>2010</v>
      </c>
      <c r="E5742" s="15"/>
      <c r="F5742" s="15" t="s">
        <v>963</v>
      </c>
      <c r="G5742" s="17"/>
      <c r="H5742" s="17"/>
      <c r="I5742" s="17"/>
      <c r="J5742" s="17"/>
      <c r="K5742" s="17"/>
      <c r="L5742" s="17"/>
      <c r="M5742" s="17">
        <v>0</v>
      </c>
      <c r="N5742" s="17">
        <v>1138.0999999999999</v>
      </c>
    </row>
    <row r="5743" spans="2:14">
      <c r="B5743" s="15" t="s">
        <v>1882</v>
      </c>
      <c r="C5743" s="16">
        <v>40507</v>
      </c>
      <c r="D5743" s="15">
        <v>2010</v>
      </c>
      <c r="E5743" s="15"/>
      <c r="F5743" s="15" t="s">
        <v>961</v>
      </c>
      <c r="G5743" s="17"/>
      <c r="H5743" s="17"/>
      <c r="I5743" s="17"/>
      <c r="J5743" s="17"/>
      <c r="K5743" s="17"/>
      <c r="L5743" s="17"/>
      <c r="M5743" s="17">
        <v>0</v>
      </c>
      <c r="N5743" s="17">
        <v>0</v>
      </c>
    </row>
    <row r="5744" spans="2:14">
      <c r="B5744" s="15" t="s">
        <v>1882</v>
      </c>
      <c r="C5744" s="16">
        <v>40507</v>
      </c>
      <c r="D5744" s="15">
        <v>2010</v>
      </c>
      <c r="E5744" s="15"/>
      <c r="F5744" s="15" t="s">
        <v>962</v>
      </c>
      <c r="G5744" s="17"/>
      <c r="H5744" s="17"/>
      <c r="I5744" s="17"/>
      <c r="J5744" s="17"/>
      <c r="K5744" s="17"/>
      <c r="L5744" s="17"/>
      <c r="M5744" s="17">
        <v>0</v>
      </c>
      <c r="N5744" s="17">
        <v>0</v>
      </c>
    </row>
    <row r="5745" spans="2:14">
      <c r="B5745" s="15" t="s">
        <v>1882</v>
      </c>
      <c r="C5745" s="16">
        <v>40507</v>
      </c>
      <c r="D5745" s="15">
        <v>2010</v>
      </c>
      <c r="E5745" s="15"/>
      <c r="F5745" s="15" t="s">
        <v>963</v>
      </c>
      <c r="G5745" s="17"/>
      <c r="H5745" s="17"/>
      <c r="I5745" s="17"/>
      <c r="J5745" s="17"/>
      <c r="K5745" s="17"/>
      <c r="L5745" s="17"/>
      <c r="M5745" s="17">
        <v>0</v>
      </c>
      <c r="N5745" s="17">
        <v>101682.44</v>
      </c>
    </row>
    <row r="5746" spans="2:14">
      <c r="B5746" s="15" t="s">
        <v>1883</v>
      </c>
      <c r="C5746" s="16">
        <v>40502</v>
      </c>
      <c r="D5746" s="15">
        <v>2010</v>
      </c>
      <c r="E5746" s="15"/>
      <c r="F5746" s="15" t="s">
        <v>961</v>
      </c>
      <c r="G5746" s="17"/>
      <c r="H5746" s="17"/>
      <c r="I5746" s="17"/>
      <c r="J5746" s="17"/>
      <c r="K5746" s="17"/>
      <c r="L5746" s="17"/>
      <c r="M5746" s="17">
        <v>0</v>
      </c>
      <c r="N5746" s="17">
        <v>0</v>
      </c>
    </row>
    <row r="5747" spans="2:14">
      <c r="B5747" s="15" t="s">
        <v>1883</v>
      </c>
      <c r="C5747" s="16">
        <v>40502</v>
      </c>
      <c r="D5747" s="15">
        <v>2010</v>
      </c>
      <c r="E5747" s="15"/>
      <c r="F5747" s="15" t="s">
        <v>962</v>
      </c>
      <c r="G5747" s="17"/>
      <c r="H5747" s="17"/>
      <c r="I5747" s="17"/>
      <c r="J5747" s="17"/>
      <c r="K5747" s="17"/>
      <c r="L5747" s="17"/>
      <c r="M5747" s="17">
        <v>0</v>
      </c>
      <c r="N5747" s="17">
        <v>0</v>
      </c>
    </row>
    <row r="5748" spans="2:14">
      <c r="B5748" s="15" t="s">
        <v>1883</v>
      </c>
      <c r="C5748" s="16">
        <v>40502</v>
      </c>
      <c r="D5748" s="15">
        <v>2010</v>
      </c>
      <c r="E5748" s="15"/>
      <c r="F5748" s="15" t="s">
        <v>963</v>
      </c>
      <c r="G5748" s="17"/>
      <c r="H5748" s="17"/>
      <c r="I5748" s="17"/>
      <c r="J5748" s="17"/>
      <c r="K5748" s="17"/>
      <c r="L5748" s="17"/>
      <c r="M5748" s="17">
        <v>0</v>
      </c>
      <c r="N5748" s="17">
        <v>0</v>
      </c>
    </row>
    <row r="5749" spans="2:14">
      <c r="B5749" s="15" t="s">
        <v>1884</v>
      </c>
      <c r="C5749" s="16">
        <v>40501</v>
      </c>
      <c r="D5749" s="15">
        <v>2010</v>
      </c>
      <c r="E5749" s="15"/>
      <c r="F5749" s="15" t="s">
        <v>961</v>
      </c>
      <c r="G5749" s="17"/>
      <c r="H5749" s="17"/>
      <c r="I5749" s="17"/>
      <c r="J5749" s="17"/>
      <c r="K5749" s="17"/>
      <c r="L5749" s="17"/>
      <c r="M5749" s="17">
        <v>0</v>
      </c>
      <c r="N5749" s="17">
        <v>0</v>
      </c>
    </row>
    <row r="5750" spans="2:14">
      <c r="B5750" s="15" t="s">
        <v>1884</v>
      </c>
      <c r="C5750" s="16">
        <v>40501</v>
      </c>
      <c r="D5750" s="15">
        <v>2010</v>
      </c>
      <c r="E5750" s="15"/>
      <c r="F5750" s="15" t="s">
        <v>962</v>
      </c>
      <c r="G5750" s="17"/>
      <c r="H5750" s="17"/>
      <c r="I5750" s="17"/>
      <c r="J5750" s="17"/>
      <c r="K5750" s="17"/>
      <c r="L5750" s="17"/>
      <c r="M5750" s="17">
        <v>0</v>
      </c>
      <c r="N5750" s="17">
        <v>0</v>
      </c>
    </row>
    <row r="5751" spans="2:14">
      <c r="B5751" s="15" t="s">
        <v>1884</v>
      </c>
      <c r="C5751" s="16">
        <v>40501</v>
      </c>
      <c r="D5751" s="15">
        <v>2010</v>
      </c>
      <c r="E5751" s="15"/>
      <c r="F5751" s="15" t="s">
        <v>963</v>
      </c>
      <c r="G5751" s="17"/>
      <c r="H5751" s="17"/>
      <c r="I5751" s="17"/>
      <c r="J5751" s="17"/>
      <c r="K5751" s="17"/>
      <c r="L5751" s="17"/>
      <c r="M5751" s="17">
        <v>0</v>
      </c>
      <c r="N5751" s="17">
        <v>12350</v>
      </c>
    </row>
    <row r="5752" spans="2:14">
      <c r="B5752" s="15" t="s">
        <v>1885</v>
      </c>
      <c r="C5752" s="16">
        <v>40503</v>
      </c>
      <c r="D5752" s="15">
        <v>2010</v>
      </c>
      <c r="E5752" s="15"/>
      <c r="F5752" s="15" t="s">
        <v>961</v>
      </c>
      <c r="G5752" s="17"/>
      <c r="H5752" s="17"/>
      <c r="I5752" s="17"/>
      <c r="J5752" s="17"/>
      <c r="K5752" s="17"/>
      <c r="L5752" s="17"/>
      <c r="M5752" s="17">
        <v>0</v>
      </c>
      <c r="N5752" s="17">
        <v>1138.0999999999999</v>
      </c>
    </row>
    <row r="5753" spans="2:14">
      <c r="B5753" s="15" t="s">
        <v>1885</v>
      </c>
      <c r="C5753" s="16">
        <v>40503</v>
      </c>
      <c r="D5753" s="15">
        <v>2010</v>
      </c>
      <c r="E5753" s="15"/>
      <c r="F5753" s="15" t="s">
        <v>962</v>
      </c>
      <c r="G5753" s="17"/>
      <c r="H5753" s="17"/>
      <c r="I5753" s="17"/>
      <c r="J5753" s="17"/>
      <c r="K5753" s="17"/>
      <c r="L5753" s="17"/>
      <c r="M5753" s="17">
        <v>0</v>
      </c>
      <c r="N5753" s="17">
        <v>0</v>
      </c>
    </row>
    <row r="5754" spans="2:14">
      <c r="B5754" s="15" t="s">
        <v>1885</v>
      </c>
      <c r="C5754" s="16">
        <v>40503</v>
      </c>
      <c r="D5754" s="15">
        <v>2010</v>
      </c>
      <c r="E5754" s="15"/>
      <c r="F5754" s="15" t="s">
        <v>963</v>
      </c>
      <c r="G5754" s="17"/>
      <c r="H5754" s="17"/>
      <c r="I5754" s="17"/>
      <c r="J5754" s="17"/>
      <c r="K5754" s="17"/>
      <c r="L5754" s="17"/>
      <c r="M5754" s="17">
        <v>0</v>
      </c>
      <c r="N5754" s="17">
        <v>1138.0999999999999</v>
      </c>
    </row>
    <row r="5755" spans="2:14">
      <c r="B5755" s="15" t="s">
        <v>1886</v>
      </c>
      <c r="C5755" s="16">
        <v>40174</v>
      </c>
      <c r="D5755" s="15">
        <v>2009</v>
      </c>
      <c r="E5755" s="15"/>
      <c r="F5755" s="15" t="s">
        <v>961</v>
      </c>
      <c r="G5755" s="17"/>
      <c r="H5755" s="17"/>
      <c r="I5755" s="17"/>
      <c r="J5755" s="17"/>
      <c r="K5755" s="17"/>
      <c r="L5755" s="17"/>
      <c r="M5755" s="17">
        <v>0</v>
      </c>
      <c r="N5755" s="17">
        <v>1138.0999999999999</v>
      </c>
    </row>
    <row r="5756" spans="2:14">
      <c r="B5756" s="15" t="s">
        <v>1886</v>
      </c>
      <c r="C5756" s="16">
        <v>40174</v>
      </c>
      <c r="D5756" s="15">
        <v>2009</v>
      </c>
      <c r="E5756" s="15"/>
      <c r="F5756" s="15" t="s">
        <v>962</v>
      </c>
      <c r="G5756" s="17"/>
      <c r="H5756" s="17"/>
      <c r="I5756" s="17"/>
      <c r="J5756" s="17"/>
      <c r="K5756" s="17"/>
      <c r="L5756" s="17"/>
      <c r="M5756" s="17">
        <v>0</v>
      </c>
      <c r="N5756" s="17">
        <v>0</v>
      </c>
    </row>
    <row r="5757" spans="2:14">
      <c r="B5757" s="15" t="s">
        <v>1886</v>
      </c>
      <c r="C5757" s="16">
        <v>40174</v>
      </c>
      <c r="D5757" s="15">
        <v>2009</v>
      </c>
      <c r="E5757" s="15"/>
      <c r="F5757" s="15" t="s">
        <v>963</v>
      </c>
      <c r="G5757" s="17"/>
      <c r="H5757" s="17"/>
      <c r="I5757" s="17"/>
      <c r="J5757" s="17"/>
      <c r="K5757" s="17"/>
      <c r="L5757" s="17"/>
      <c r="M5757" s="17">
        <v>0</v>
      </c>
      <c r="N5757" s="17">
        <v>1138.0999999999999</v>
      </c>
    </row>
    <row r="5758" spans="2:14">
      <c r="B5758" s="15" t="s">
        <v>1887</v>
      </c>
      <c r="C5758" s="16">
        <v>40193</v>
      </c>
      <c r="D5758" s="15">
        <v>2010</v>
      </c>
      <c r="E5758" s="15"/>
      <c r="F5758" s="15" t="s">
        <v>961</v>
      </c>
      <c r="G5758" s="17"/>
      <c r="H5758" s="17"/>
      <c r="I5758" s="17"/>
      <c r="J5758" s="17"/>
      <c r="K5758" s="17"/>
      <c r="L5758" s="17"/>
      <c r="M5758" s="17">
        <v>0</v>
      </c>
      <c r="N5758" s="17">
        <v>1138.0999999999999</v>
      </c>
    </row>
    <row r="5759" spans="2:14">
      <c r="B5759" s="15" t="s">
        <v>1887</v>
      </c>
      <c r="C5759" s="16">
        <v>40193</v>
      </c>
      <c r="D5759" s="15">
        <v>2010</v>
      </c>
      <c r="E5759" s="15"/>
      <c r="F5759" s="15" t="s">
        <v>962</v>
      </c>
      <c r="G5759" s="17"/>
      <c r="H5759" s="17"/>
      <c r="I5759" s="17"/>
      <c r="J5759" s="17"/>
      <c r="K5759" s="17"/>
      <c r="L5759" s="17"/>
      <c r="M5759" s="17">
        <v>0</v>
      </c>
      <c r="N5759" s="17">
        <v>0</v>
      </c>
    </row>
    <row r="5760" spans="2:14">
      <c r="B5760" s="15" t="s">
        <v>1887</v>
      </c>
      <c r="C5760" s="16">
        <v>40193</v>
      </c>
      <c r="D5760" s="15">
        <v>2010</v>
      </c>
      <c r="E5760" s="15"/>
      <c r="F5760" s="15" t="s">
        <v>963</v>
      </c>
      <c r="G5760" s="17"/>
      <c r="H5760" s="17"/>
      <c r="I5760" s="17"/>
      <c r="J5760" s="17"/>
      <c r="K5760" s="17"/>
      <c r="L5760" s="17"/>
      <c r="M5760" s="17">
        <v>0</v>
      </c>
      <c r="N5760" s="17">
        <v>1138.0999999999999</v>
      </c>
    </row>
    <row r="5761" spans="2:14">
      <c r="B5761" s="15" t="s">
        <v>1888</v>
      </c>
      <c r="C5761" s="16">
        <v>40485</v>
      </c>
      <c r="D5761" s="15">
        <v>2010</v>
      </c>
      <c r="E5761" s="15"/>
      <c r="F5761" s="15" t="s">
        <v>961</v>
      </c>
      <c r="G5761" s="17"/>
      <c r="H5761" s="17"/>
      <c r="I5761" s="17"/>
      <c r="J5761" s="17"/>
      <c r="K5761" s="17"/>
      <c r="L5761" s="17"/>
      <c r="M5761" s="17"/>
      <c r="N5761" s="17">
        <v>883.22</v>
      </c>
    </row>
    <row r="5762" spans="2:14">
      <c r="B5762" s="15" t="s">
        <v>1888</v>
      </c>
      <c r="C5762" s="16">
        <v>40485</v>
      </c>
      <c r="D5762" s="15">
        <v>2010</v>
      </c>
      <c r="E5762" s="15"/>
      <c r="F5762" s="15" t="s">
        <v>962</v>
      </c>
      <c r="G5762" s="17"/>
      <c r="H5762" s="17"/>
      <c r="I5762" s="17"/>
      <c r="J5762" s="17"/>
      <c r="K5762" s="17"/>
      <c r="L5762" s="17"/>
      <c r="M5762" s="17"/>
      <c r="N5762" s="17">
        <v>0</v>
      </c>
    </row>
    <row r="5763" spans="2:14">
      <c r="B5763" s="15" t="s">
        <v>1888</v>
      </c>
      <c r="C5763" s="16">
        <v>40485</v>
      </c>
      <c r="D5763" s="15">
        <v>2010</v>
      </c>
      <c r="E5763" s="15"/>
      <c r="F5763" s="15" t="s">
        <v>963</v>
      </c>
      <c r="G5763" s="17"/>
      <c r="H5763" s="17"/>
      <c r="I5763" s="17"/>
      <c r="J5763" s="17"/>
      <c r="K5763" s="17"/>
      <c r="L5763" s="17"/>
      <c r="M5763" s="17"/>
      <c r="N5763" s="17">
        <v>883.22</v>
      </c>
    </row>
    <row r="5764" spans="2:14">
      <c r="B5764" s="15" t="s">
        <v>1889</v>
      </c>
      <c r="C5764" s="16">
        <v>39827</v>
      </c>
      <c r="D5764" s="15">
        <v>2009</v>
      </c>
      <c r="E5764" s="15"/>
      <c r="F5764" s="15" t="s">
        <v>961</v>
      </c>
      <c r="G5764" s="17"/>
      <c r="H5764" s="17"/>
      <c r="I5764" s="17"/>
      <c r="J5764" s="17"/>
      <c r="K5764" s="17"/>
      <c r="L5764" s="17"/>
      <c r="M5764" s="17">
        <v>0</v>
      </c>
      <c r="N5764" s="17">
        <v>0</v>
      </c>
    </row>
    <row r="5765" spans="2:14">
      <c r="B5765" s="15" t="s">
        <v>1889</v>
      </c>
      <c r="C5765" s="16">
        <v>39827</v>
      </c>
      <c r="D5765" s="15">
        <v>2009</v>
      </c>
      <c r="E5765" s="15"/>
      <c r="F5765" s="15" t="s">
        <v>962</v>
      </c>
      <c r="G5765" s="17"/>
      <c r="H5765" s="17"/>
      <c r="I5765" s="17"/>
      <c r="J5765" s="17"/>
      <c r="K5765" s="17"/>
      <c r="L5765" s="17"/>
      <c r="M5765" s="17">
        <v>0</v>
      </c>
      <c r="N5765" s="17">
        <v>0</v>
      </c>
    </row>
    <row r="5766" spans="2:14">
      <c r="B5766" s="15" t="s">
        <v>1889</v>
      </c>
      <c r="C5766" s="16">
        <v>39827</v>
      </c>
      <c r="D5766" s="15">
        <v>2009</v>
      </c>
      <c r="E5766" s="15"/>
      <c r="F5766" s="15" t="s">
        <v>963</v>
      </c>
      <c r="G5766" s="17"/>
      <c r="H5766" s="17"/>
      <c r="I5766" s="17"/>
      <c r="J5766" s="17"/>
      <c r="K5766" s="17"/>
      <c r="L5766" s="17"/>
      <c r="M5766" s="17">
        <v>0</v>
      </c>
      <c r="N5766" s="17">
        <v>0</v>
      </c>
    </row>
    <row r="5767" spans="2:14">
      <c r="B5767" s="15" t="s">
        <v>1890</v>
      </c>
      <c r="C5767" s="16">
        <v>40511</v>
      </c>
      <c r="D5767" s="15">
        <v>2010</v>
      </c>
      <c r="E5767" s="15"/>
      <c r="F5767" s="15" t="s">
        <v>961</v>
      </c>
      <c r="G5767" s="17"/>
      <c r="H5767" s="17"/>
      <c r="I5767" s="17"/>
      <c r="J5767" s="17"/>
      <c r="K5767" s="17"/>
      <c r="L5767" s="17"/>
      <c r="M5767" s="17">
        <v>0</v>
      </c>
      <c r="N5767" s="17">
        <v>0</v>
      </c>
    </row>
    <row r="5768" spans="2:14">
      <c r="B5768" s="15" t="s">
        <v>1890</v>
      </c>
      <c r="C5768" s="16">
        <v>40511</v>
      </c>
      <c r="D5768" s="15">
        <v>2010</v>
      </c>
      <c r="E5768" s="15"/>
      <c r="F5768" s="15" t="s">
        <v>962</v>
      </c>
      <c r="G5768" s="17"/>
      <c r="H5768" s="17"/>
      <c r="I5768" s="17"/>
      <c r="J5768" s="17"/>
      <c r="K5768" s="17"/>
      <c r="L5768" s="17"/>
      <c r="M5768" s="17">
        <v>0</v>
      </c>
      <c r="N5768" s="17">
        <v>0</v>
      </c>
    </row>
    <row r="5769" spans="2:14">
      <c r="B5769" s="15" t="s">
        <v>1890</v>
      </c>
      <c r="C5769" s="16">
        <v>40511</v>
      </c>
      <c r="D5769" s="15">
        <v>2010</v>
      </c>
      <c r="E5769" s="15"/>
      <c r="F5769" s="15" t="s">
        <v>963</v>
      </c>
      <c r="G5769" s="17"/>
      <c r="H5769" s="17"/>
      <c r="I5769" s="17"/>
      <c r="J5769" s="17"/>
      <c r="K5769" s="17"/>
      <c r="L5769" s="17"/>
      <c r="M5769" s="17">
        <v>0</v>
      </c>
      <c r="N5769" s="17">
        <v>12880.73</v>
      </c>
    </row>
    <row r="5770" spans="2:14">
      <c r="B5770" s="15" t="s">
        <v>1891</v>
      </c>
      <c r="C5770" s="16">
        <v>40519</v>
      </c>
      <c r="D5770" s="15">
        <v>2010</v>
      </c>
      <c r="E5770" s="15"/>
      <c r="F5770" s="15" t="s">
        <v>961</v>
      </c>
      <c r="G5770" s="17"/>
      <c r="H5770" s="17"/>
      <c r="I5770" s="17"/>
      <c r="J5770" s="17"/>
      <c r="K5770" s="17"/>
      <c r="L5770" s="17"/>
      <c r="M5770" s="17">
        <v>0</v>
      </c>
      <c r="N5770" s="17">
        <v>0</v>
      </c>
    </row>
    <row r="5771" spans="2:14">
      <c r="B5771" s="15" t="s">
        <v>1891</v>
      </c>
      <c r="C5771" s="16">
        <v>40519</v>
      </c>
      <c r="D5771" s="15">
        <v>2010</v>
      </c>
      <c r="E5771" s="15"/>
      <c r="F5771" s="15" t="s">
        <v>962</v>
      </c>
      <c r="G5771" s="17"/>
      <c r="H5771" s="17"/>
      <c r="I5771" s="17"/>
      <c r="J5771" s="17"/>
      <c r="K5771" s="17"/>
      <c r="L5771" s="17"/>
      <c r="M5771" s="17">
        <v>0</v>
      </c>
      <c r="N5771" s="17">
        <v>18636150</v>
      </c>
    </row>
    <row r="5772" spans="2:14">
      <c r="B5772" s="15" t="s">
        <v>1891</v>
      </c>
      <c r="C5772" s="16">
        <v>40519</v>
      </c>
      <c r="D5772" s="15">
        <v>2010</v>
      </c>
      <c r="E5772" s="15"/>
      <c r="F5772" s="15" t="s">
        <v>963</v>
      </c>
      <c r="G5772" s="17"/>
      <c r="H5772" s="17"/>
      <c r="I5772" s="17"/>
      <c r="J5772" s="17"/>
      <c r="K5772" s="17"/>
      <c r="L5772" s="17"/>
      <c r="M5772" s="17">
        <v>0</v>
      </c>
      <c r="N5772" s="17">
        <v>18663824.530000001</v>
      </c>
    </row>
    <row r="5773" spans="2:14">
      <c r="B5773" s="15" t="s">
        <v>1892</v>
      </c>
      <c r="C5773" s="16">
        <v>40504</v>
      </c>
      <c r="D5773" s="15">
        <v>2010</v>
      </c>
      <c r="E5773" s="15"/>
      <c r="F5773" s="15" t="s">
        <v>961</v>
      </c>
      <c r="G5773" s="17"/>
      <c r="H5773" s="17"/>
      <c r="I5773" s="17"/>
      <c r="J5773" s="17"/>
      <c r="K5773" s="17"/>
      <c r="L5773" s="17"/>
      <c r="M5773" s="17">
        <v>0</v>
      </c>
      <c r="N5773" s="17">
        <v>0</v>
      </c>
    </row>
    <row r="5774" spans="2:14">
      <c r="B5774" s="15" t="s">
        <v>1892</v>
      </c>
      <c r="C5774" s="16">
        <v>40504</v>
      </c>
      <c r="D5774" s="15">
        <v>2010</v>
      </c>
      <c r="E5774" s="15"/>
      <c r="F5774" s="15" t="s">
        <v>962</v>
      </c>
      <c r="G5774" s="17"/>
      <c r="H5774" s="17"/>
      <c r="I5774" s="17"/>
      <c r="J5774" s="17"/>
      <c r="K5774" s="17"/>
      <c r="L5774" s="17"/>
      <c r="M5774" s="17">
        <v>0</v>
      </c>
      <c r="N5774" s="17">
        <v>0</v>
      </c>
    </row>
    <row r="5775" spans="2:14">
      <c r="B5775" s="15" t="s">
        <v>1892</v>
      </c>
      <c r="C5775" s="16">
        <v>40504</v>
      </c>
      <c r="D5775" s="15">
        <v>2010</v>
      </c>
      <c r="E5775" s="15"/>
      <c r="F5775" s="15" t="s">
        <v>963</v>
      </c>
      <c r="G5775" s="17"/>
      <c r="H5775" s="17"/>
      <c r="I5775" s="17"/>
      <c r="J5775" s="17"/>
      <c r="K5775" s="17"/>
      <c r="L5775" s="17"/>
      <c r="M5775" s="17">
        <v>0</v>
      </c>
      <c r="N5775" s="17">
        <v>7182.93</v>
      </c>
    </row>
    <row r="5776" spans="2:14">
      <c r="B5776" s="15" t="s">
        <v>1893</v>
      </c>
      <c r="C5776" s="16">
        <v>40382</v>
      </c>
      <c r="D5776" s="15">
        <v>2010</v>
      </c>
      <c r="E5776" s="15"/>
      <c r="F5776" s="15" t="s">
        <v>961</v>
      </c>
      <c r="G5776" s="17"/>
      <c r="H5776" s="17"/>
      <c r="I5776" s="17"/>
      <c r="J5776" s="17"/>
      <c r="K5776" s="17"/>
      <c r="L5776" s="17"/>
      <c r="M5776" s="17">
        <v>0</v>
      </c>
      <c r="N5776" s="17">
        <v>0</v>
      </c>
    </row>
    <row r="5777" spans="2:14">
      <c r="B5777" s="15" t="s">
        <v>1893</v>
      </c>
      <c r="C5777" s="16">
        <v>40382</v>
      </c>
      <c r="D5777" s="15">
        <v>2010</v>
      </c>
      <c r="E5777" s="15"/>
      <c r="F5777" s="15" t="s">
        <v>962</v>
      </c>
      <c r="G5777" s="17"/>
      <c r="H5777" s="17"/>
      <c r="I5777" s="17"/>
      <c r="J5777" s="17"/>
      <c r="K5777" s="17"/>
      <c r="L5777" s="17"/>
      <c r="M5777" s="17">
        <v>0</v>
      </c>
      <c r="N5777" s="17">
        <v>0</v>
      </c>
    </row>
    <row r="5778" spans="2:14">
      <c r="B5778" s="15" t="s">
        <v>1893</v>
      </c>
      <c r="C5778" s="16">
        <v>40382</v>
      </c>
      <c r="D5778" s="15">
        <v>2010</v>
      </c>
      <c r="E5778" s="15"/>
      <c r="F5778" s="15" t="s">
        <v>963</v>
      </c>
      <c r="G5778" s="17"/>
      <c r="H5778" s="17"/>
      <c r="I5778" s="17"/>
      <c r="J5778" s="17"/>
      <c r="K5778" s="17"/>
      <c r="L5778" s="17"/>
      <c r="M5778" s="17">
        <v>0</v>
      </c>
      <c r="N5778" s="17">
        <v>0</v>
      </c>
    </row>
    <row r="5779" spans="2:14">
      <c r="B5779" s="15" t="s">
        <v>1894</v>
      </c>
      <c r="C5779" s="16">
        <v>40516</v>
      </c>
      <c r="D5779" s="15">
        <v>2010</v>
      </c>
      <c r="E5779" s="15"/>
      <c r="F5779" s="15" t="s">
        <v>961</v>
      </c>
      <c r="G5779" s="17"/>
      <c r="H5779" s="17"/>
      <c r="I5779" s="17"/>
      <c r="J5779" s="17"/>
      <c r="K5779" s="17"/>
      <c r="L5779" s="17"/>
      <c r="M5779" s="17">
        <v>0</v>
      </c>
      <c r="N5779" s="17">
        <v>441.5</v>
      </c>
    </row>
    <row r="5780" spans="2:14">
      <c r="B5780" s="15" t="s">
        <v>1894</v>
      </c>
      <c r="C5780" s="16">
        <v>40516</v>
      </c>
      <c r="D5780" s="15">
        <v>2010</v>
      </c>
      <c r="E5780" s="15"/>
      <c r="F5780" s="15" t="s">
        <v>962</v>
      </c>
      <c r="G5780" s="17"/>
      <c r="H5780" s="17"/>
      <c r="I5780" s="17"/>
      <c r="J5780" s="17"/>
      <c r="K5780" s="17"/>
      <c r="L5780" s="17"/>
      <c r="M5780" s="17">
        <v>0</v>
      </c>
      <c r="N5780" s="17">
        <v>0</v>
      </c>
    </row>
    <row r="5781" spans="2:14">
      <c r="B5781" s="15" t="s">
        <v>1894</v>
      </c>
      <c r="C5781" s="16">
        <v>40516</v>
      </c>
      <c r="D5781" s="15">
        <v>2010</v>
      </c>
      <c r="E5781" s="15"/>
      <c r="F5781" s="15" t="s">
        <v>963</v>
      </c>
      <c r="G5781" s="17"/>
      <c r="H5781" s="17"/>
      <c r="I5781" s="17"/>
      <c r="J5781" s="17"/>
      <c r="K5781" s="17"/>
      <c r="L5781" s="17"/>
      <c r="M5781" s="17">
        <v>0</v>
      </c>
      <c r="N5781" s="17">
        <v>441.5</v>
      </c>
    </row>
    <row r="5782" spans="2:14">
      <c r="B5782" s="15" t="s">
        <v>1895</v>
      </c>
      <c r="C5782" s="16">
        <v>40531</v>
      </c>
      <c r="D5782" s="15">
        <v>2010</v>
      </c>
      <c r="E5782" s="15"/>
      <c r="F5782" s="15" t="s">
        <v>961</v>
      </c>
      <c r="G5782" s="17"/>
      <c r="H5782" s="17"/>
      <c r="I5782" s="17"/>
      <c r="J5782" s="17"/>
      <c r="K5782" s="17"/>
      <c r="L5782" s="17"/>
      <c r="M5782" s="17">
        <v>0</v>
      </c>
      <c r="N5782" s="17">
        <v>11474.11</v>
      </c>
    </row>
    <row r="5783" spans="2:14">
      <c r="B5783" s="15" t="s">
        <v>1895</v>
      </c>
      <c r="C5783" s="16">
        <v>40531</v>
      </c>
      <c r="D5783" s="15">
        <v>2010</v>
      </c>
      <c r="E5783" s="15"/>
      <c r="F5783" s="15" t="s">
        <v>962</v>
      </c>
      <c r="G5783" s="17"/>
      <c r="H5783" s="17"/>
      <c r="I5783" s="17"/>
      <c r="J5783" s="17"/>
      <c r="K5783" s="17"/>
      <c r="L5783" s="17"/>
      <c r="M5783" s="17">
        <v>0</v>
      </c>
      <c r="N5783" s="17">
        <v>21363525.890000001</v>
      </c>
    </row>
    <row r="5784" spans="2:14">
      <c r="B5784" s="15" t="s">
        <v>1895</v>
      </c>
      <c r="C5784" s="16">
        <v>40531</v>
      </c>
      <c r="D5784" s="15">
        <v>2010</v>
      </c>
      <c r="E5784" s="15"/>
      <c r="F5784" s="15" t="s">
        <v>963</v>
      </c>
      <c r="G5784" s="17"/>
      <c r="H5784" s="17"/>
      <c r="I5784" s="17"/>
      <c r="J5784" s="17"/>
      <c r="K5784" s="17"/>
      <c r="L5784" s="17"/>
      <c r="M5784" s="17">
        <v>0</v>
      </c>
      <c r="N5784" s="17">
        <v>21858968.940000001</v>
      </c>
    </row>
    <row r="5785" spans="2:14">
      <c r="B5785" s="15" t="s">
        <v>1896</v>
      </c>
      <c r="C5785" s="16">
        <v>40525</v>
      </c>
      <c r="D5785" s="15">
        <v>2010</v>
      </c>
      <c r="E5785" s="15"/>
      <c r="F5785" s="15" t="s">
        <v>961</v>
      </c>
      <c r="G5785" s="17"/>
      <c r="H5785" s="17"/>
      <c r="I5785" s="17"/>
      <c r="J5785" s="17"/>
      <c r="K5785" s="17"/>
      <c r="L5785" s="17"/>
      <c r="M5785" s="17">
        <v>0</v>
      </c>
      <c r="N5785" s="17">
        <v>0</v>
      </c>
    </row>
    <row r="5786" spans="2:14">
      <c r="B5786" s="15" t="s">
        <v>1896</v>
      </c>
      <c r="C5786" s="16">
        <v>40525</v>
      </c>
      <c r="D5786" s="15">
        <v>2010</v>
      </c>
      <c r="E5786" s="15"/>
      <c r="F5786" s="15" t="s">
        <v>962</v>
      </c>
      <c r="G5786" s="17"/>
      <c r="H5786" s="17"/>
      <c r="I5786" s="17"/>
      <c r="J5786" s="17"/>
      <c r="K5786" s="17"/>
      <c r="L5786" s="17"/>
      <c r="M5786" s="17">
        <v>0</v>
      </c>
      <c r="N5786" s="17">
        <v>0</v>
      </c>
    </row>
    <row r="5787" spans="2:14">
      <c r="B5787" s="15" t="s">
        <v>1896</v>
      </c>
      <c r="C5787" s="16">
        <v>40525</v>
      </c>
      <c r="D5787" s="15">
        <v>2010</v>
      </c>
      <c r="E5787" s="15"/>
      <c r="F5787" s="15" t="s">
        <v>963</v>
      </c>
      <c r="G5787" s="17"/>
      <c r="H5787" s="17"/>
      <c r="I5787" s="17"/>
      <c r="J5787" s="17"/>
      <c r="K5787" s="17"/>
      <c r="L5787" s="17"/>
      <c r="M5787" s="17">
        <v>0</v>
      </c>
      <c r="N5787" s="17">
        <v>0</v>
      </c>
    </row>
    <row r="5788" spans="2:14">
      <c r="B5788" s="15" t="s">
        <v>1897</v>
      </c>
      <c r="C5788" s="16">
        <v>40487</v>
      </c>
      <c r="D5788" s="15">
        <v>2010</v>
      </c>
      <c r="E5788" s="15"/>
      <c r="F5788" s="15" t="s">
        <v>961</v>
      </c>
      <c r="G5788" s="17"/>
      <c r="H5788" s="17"/>
      <c r="I5788" s="17"/>
      <c r="J5788" s="17"/>
      <c r="K5788" s="17"/>
      <c r="L5788" s="17"/>
      <c r="M5788" s="17">
        <v>0</v>
      </c>
      <c r="N5788" s="17">
        <v>1672.09</v>
      </c>
    </row>
    <row r="5789" spans="2:14">
      <c r="B5789" s="15" t="s">
        <v>1897</v>
      </c>
      <c r="C5789" s="16">
        <v>40487</v>
      </c>
      <c r="D5789" s="15">
        <v>2010</v>
      </c>
      <c r="E5789" s="15"/>
      <c r="F5789" s="15" t="s">
        <v>962</v>
      </c>
      <c r="G5789" s="17"/>
      <c r="H5789" s="17"/>
      <c r="I5789" s="17"/>
      <c r="J5789" s="17"/>
      <c r="K5789" s="17"/>
      <c r="L5789" s="17"/>
      <c r="M5789" s="17">
        <v>0</v>
      </c>
      <c r="N5789" s="17">
        <v>0</v>
      </c>
    </row>
    <row r="5790" spans="2:14">
      <c r="B5790" s="15" t="s">
        <v>1897</v>
      </c>
      <c r="C5790" s="16">
        <v>40487</v>
      </c>
      <c r="D5790" s="15">
        <v>2010</v>
      </c>
      <c r="E5790" s="15"/>
      <c r="F5790" s="15" t="s">
        <v>963</v>
      </c>
      <c r="G5790" s="17"/>
      <c r="H5790" s="17"/>
      <c r="I5790" s="17"/>
      <c r="J5790" s="17"/>
      <c r="K5790" s="17"/>
      <c r="L5790" s="17"/>
      <c r="M5790" s="17">
        <v>0</v>
      </c>
      <c r="N5790" s="17">
        <v>1672.09</v>
      </c>
    </row>
    <row r="5791" spans="2:14">
      <c r="B5791" s="15" t="s">
        <v>1898</v>
      </c>
      <c r="C5791" s="16">
        <v>40536</v>
      </c>
      <c r="D5791" s="15">
        <v>2010</v>
      </c>
      <c r="E5791" s="15"/>
      <c r="F5791" s="15" t="s">
        <v>961</v>
      </c>
      <c r="G5791" s="17"/>
      <c r="H5791" s="17"/>
      <c r="I5791" s="17"/>
      <c r="J5791" s="17"/>
      <c r="K5791" s="17"/>
      <c r="L5791" s="17"/>
      <c r="M5791" s="17"/>
      <c r="N5791" s="17">
        <v>0</v>
      </c>
    </row>
    <row r="5792" spans="2:14">
      <c r="B5792" s="15" t="s">
        <v>1898</v>
      </c>
      <c r="C5792" s="16">
        <v>40536</v>
      </c>
      <c r="D5792" s="15">
        <v>2010</v>
      </c>
      <c r="E5792" s="15"/>
      <c r="F5792" s="15" t="s">
        <v>962</v>
      </c>
      <c r="G5792" s="17"/>
      <c r="H5792" s="17"/>
      <c r="I5792" s="17"/>
      <c r="J5792" s="17"/>
      <c r="K5792" s="17"/>
      <c r="L5792" s="17"/>
      <c r="M5792" s="17"/>
      <c r="N5792" s="17">
        <v>0</v>
      </c>
    </row>
    <row r="5793" spans="2:14">
      <c r="B5793" s="15" t="s">
        <v>1898</v>
      </c>
      <c r="C5793" s="16">
        <v>40536</v>
      </c>
      <c r="D5793" s="15">
        <v>2010</v>
      </c>
      <c r="E5793" s="15"/>
      <c r="F5793" s="15" t="s">
        <v>963</v>
      </c>
      <c r="G5793" s="17"/>
      <c r="H5793" s="17"/>
      <c r="I5793" s="17"/>
      <c r="J5793" s="17"/>
      <c r="K5793" s="17"/>
      <c r="L5793" s="17"/>
      <c r="M5793" s="17"/>
      <c r="N5793" s="17">
        <v>16531.259999999998</v>
      </c>
    </row>
    <row r="5794" spans="2:14">
      <c r="B5794" s="15" t="s">
        <v>1899</v>
      </c>
      <c r="C5794" s="16">
        <v>40536</v>
      </c>
      <c r="D5794" s="15">
        <v>2010</v>
      </c>
      <c r="E5794" s="15"/>
      <c r="F5794" s="15" t="s">
        <v>961</v>
      </c>
      <c r="G5794" s="17"/>
      <c r="H5794" s="17"/>
      <c r="I5794" s="17"/>
      <c r="J5794" s="17"/>
      <c r="K5794" s="17"/>
      <c r="L5794" s="17"/>
      <c r="M5794" s="17">
        <v>0</v>
      </c>
      <c r="N5794" s="17">
        <v>0</v>
      </c>
    </row>
    <row r="5795" spans="2:14">
      <c r="B5795" s="15" t="s">
        <v>1899</v>
      </c>
      <c r="C5795" s="16">
        <v>40536</v>
      </c>
      <c r="D5795" s="15">
        <v>2010</v>
      </c>
      <c r="E5795" s="15"/>
      <c r="F5795" s="15" t="s">
        <v>962</v>
      </c>
      <c r="G5795" s="17"/>
      <c r="H5795" s="17"/>
      <c r="I5795" s="17"/>
      <c r="J5795" s="17"/>
      <c r="K5795" s="17"/>
      <c r="L5795" s="17"/>
      <c r="M5795" s="17">
        <v>0</v>
      </c>
      <c r="N5795" s="17">
        <v>0</v>
      </c>
    </row>
    <row r="5796" spans="2:14">
      <c r="B5796" s="15" t="s">
        <v>1899</v>
      </c>
      <c r="C5796" s="16">
        <v>40536</v>
      </c>
      <c r="D5796" s="15">
        <v>2010</v>
      </c>
      <c r="E5796" s="15"/>
      <c r="F5796" s="15" t="s">
        <v>963</v>
      </c>
      <c r="G5796" s="17"/>
      <c r="H5796" s="17"/>
      <c r="I5796" s="17"/>
      <c r="J5796" s="17"/>
      <c r="K5796" s="17"/>
      <c r="L5796" s="17"/>
      <c r="M5796" s="17">
        <v>0</v>
      </c>
      <c r="N5796" s="17">
        <v>18946.55</v>
      </c>
    </row>
    <row r="5797" spans="2:14">
      <c r="B5797" s="15" t="s">
        <v>1900</v>
      </c>
      <c r="C5797" s="16">
        <v>40530</v>
      </c>
      <c r="D5797" s="15">
        <v>2010</v>
      </c>
      <c r="E5797" s="15"/>
      <c r="F5797" s="15" t="s">
        <v>961</v>
      </c>
      <c r="G5797" s="17"/>
      <c r="H5797" s="17"/>
      <c r="I5797" s="17"/>
      <c r="J5797" s="17"/>
      <c r="K5797" s="17"/>
      <c r="L5797" s="17"/>
      <c r="M5797" s="17">
        <v>0</v>
      </c>
      <c r="N5797" s="17">
        <v>441.5</v>
      </c>
    </row>
    <row r="5798" spans="2:14">
      <c r="B5798" s="15" t="s">
        <v>1900</v>
      </c>
      <c r="C5798" s="16">
        <v>40530</v>
      </c>
      <c r="D5798" s="15">
        <v>2010</v>
      </c>
      <c r="E5798" s="15"/>
      <c r="F5798" s="15" t="s">
        <v>962</v>
      </c>
      <c r="G5798" s="17"/>
      <c r="H5798" s="17"/>
      <c r="I5798" s="17"/>
      <c r="J5798" s="17"/>
      <c r="K5798" s="17"/>
      <c r="L5798" s="17"/>
      <c r="M5798" s="17">
        <v>0</v>
      </c>
      <c r="N5798" s="17">
        <v>0</v>
      </c>
    </row>
    <row r="5799" spans="2:14">
      <c r="B5799" s="15" t="s">
        <v>1900</v>
      </c>
      <c r="C5799" s="16">
        <v>40530</v>
      </c>
      <c r="D5799" s="15">
        <v>2010</v>
      </c>
      <c r="E5799" s="15"/>
      <c r="F5799" s="15" t="s">
        <v>963</v>
      </c>
      <c r="G5799" s="17"/>
      <c r="H5799" s="17"/>
      <c r="I5799" s="17"/>
      <c r="J5799" s="17"/>
      <c r="K5799" s="17"/>
      <c r="L5799" s="17"/>
      <c r="M5799" s="17">
        <v>0</v>
      </c>
      <c r="N5799" s="17">
        <v>441.5</v>
      </c>
    </row>
    <row r="5800" spans="2:14">
      <c r="B5800" s="15" t="s">
        <v>1901</v>
      </c>
      <c r="C5800" s="16">
        <v>40505</v>
      </c>
      <c r="D5800" s="15">
        <v>2010</v>
      </c>
      <c r="E5800" s="15"/>
      <c r="F5800" s="15" t="s">
        <v>961</v>
      </c>
      <c r="G5800" s="17"/>
      <c r="H5800" s="17"/>
      <c r="I5800" s="17"/>
      <c r="J5800" s="17"/>
      <c r="K5800" s="17"/>
      <c r="L5800" s="17"/>
      <c r="M5800" s="17">
        <v>0</v>
      </c>
      <c r="N5800" s="17">
        <v>0</v>
      </c>
    </row>
    <row r="5801" spans="2:14">
      <c r="B5801" s="15" t="s">
        <v>1901</v>
      </c>
      <c r="C5801" s="16">
        <v>40505</v>
      </c>
      <c r="D5801" s="15">
        <v>2010</v>
      </c>
      <c r="E5801" s="15"/>
      <c r="F5801" s="15" t="s">
        <v>962</v>
      </c>
      <c r="G5801" s="17"/>
      <c r="H5801" s="17"/>
      <c r="I5801" s="17"/>
      <c r="J5801" s="17"/>
      <c r="K5801" s="17"/>
      <c r="L5801" s="17"/>
      <c r="M5801" s="17">
        <v>0</v>
      </c>
      <c r="N5801" s="17">
        <v>0</v>
      </c>
    </row>
    <row r="5802" spans="2:14">
      <c r="B5802" s="15" t="s">
        <v>1901</v>
      </c>
      <c r="C5802" s="16">
        <v>40505</v>
      </c>
      <c r="D5802" s="15">
        <v>2010</v>
      </c>
      <c r="E5802" s="15"/>
      <c r="F5802" s="15" t="s">
        <v>963</v>
      </c>
      <c r="G5802" s="17"/>
      <c r="H5802" s="17"/>
      <c r="I5802" s="17"/>
      <c r="J5802" s="17"/>
      <c r="K5802" s="17"/>
      <c r="L5802" s="17"/>
      <c r="M5802" s="17">
        <v>0</v>
      </c>
      <c r="N5802" s="17">
        <v>0</v>
      </c>
    </row>
    <row r="5803" spans="2:14">
      <c r="B5803" s="15" t="s">
        <v>1902</v>
      </c>
      <c r="C5803" s="16">
        <v>40446</v>
      </c>
      <c r="D5803" s="15">
        <v>2010</v>
      </c>
      <c r="E5803" s="15"/>
      <c r="F5803" s="15" t="s">
        <v>961</v>
      </c>
      <c r="G5803" s="17"/>
      <c r="H5803" s="17"/>
      <c r="I5803" s="17"/>
      <c r="J5803" s="17"/>
      <c r="K5803" s="17"/>
      <c r="L5803" s="17"/>
      <c r="M5803" s="17">
        <v>0</v>
      </c>
      <c r="N5803" s="17">
        <v>1138.0999999999999</v>
      </c>
    </row>
    <row r="5804" spans="2:14">
      <c r="B5804" s="15" t="s">
        <v>1902</v>
      </c>
      <c r="C5804" s="16">
        <v>40446</v>
      </c>
      <c r="D5804" s="15">
        <v>2010</v>
      </c>
      <c r="E5804" s="15"/>
      <c r="F5804" s="15" t="s">
        <v>962</v>
      </c>
      <c r="G5804" s="17"/>
      <c r="H5804" s="17"/>
      <c r="I5804" s="17"/>
      <c r="J5804" s="17"/>
      <c r="K5804" s="17"/>
      <c r="L5804" s="17"/>
      <c r="M5804" s="17">
        <v>0</v>
      </c>
      <c r="N5804" s="17">
        <v>0</v>
      </c>
    </row>
    <row r="5805" spans="2:14">
      <c r="B5805" s="15" t="s">
        <v>1902</v>
      </c>
      <c r="C5805" s="16">
        <v>40446</v>
      </c>
      <c r="D5805" s="15">
        <v>2010</v>
      </c>
      <c r="E5805" s="15"/>
      <c r="F5805" s="15" t="s">
        <v>963</v>
      </c>
      <c r="G5805" s="17"/>
      <c r="H5805" s="17"/>
      <c r="I5805" s="17"/>
      <c r="J5805" s="17"/>
      <c r="K5805" s="17"/>
      <c r="L5805" s="17"/>
      <c r="M5805" s="17">
        <v>0</v>
      </c>
      <c r="N5805" s="17">
        <v>1138.0999999999999</v>
      </c>
    </row>
    <row r="5806" spans="2:14">
      <c r="B5806" s="15" t="s">
        <v>1903</v>
      </c>
      <c r="C5806" s="16">
        <v>40505</v>
      </c>
      <c r="D5806" s="15">
        <v>2010</v>
      </c>
      <c r="E5806" s="15"/>
      <c r="F5806" s="15" t="s">
        <v>961</v>
      </c>
      <c r="G5806" s="17"/>
      <c r="H5806" s="17"/>
      <c r="I5806" s="17"/>
      <c r="J5806" s="17"/>
      <c r="K5806" s="17"/>
      <c r="L5806" s="17"/>
      <c r="M5806" s="17">
        <v>0</v>
      </c>
      <c r="N5806" s="17">
        <v>831.49</v>
      </c>
    </row>
    <row r="5807" spans="2:14">
      <c r="B5807" s="15" t="s">
        <v>1903</v>
      </c>
      <c r="C5807" s="16">
        <v>40505</v>
      </c>
      <c r="D5807" s="15">
        <v>2010</v>
      </c>
      <c r="E5807" s="15"/>
      <c r="F5807" s="15" t="s">
        <v>962</v>
      </c>
      <c r="G5807" s="17"/>
      <c r="H5807" s="17"/>
      <c r="I5807" s="17"/>
      <c r="J5807" s="17"/>
      <c r="K5807" s="17"/>
      <c r="L5807" s="17"/>
      <c r="M5807" s="17">
        <v>0</v>
      </c>
      <c r="N5807" s="17">
        <v>0</v>
      </c>
    </row>
    <row r="5808" spans="2:14">
      <c r="B5808" s="15" t="s">
        <v>1903</v>
      </c>
      <c r="C5808" s="16">
        <v>40505</v>
      </c>
      <c r="D5808" s="15">
        <v>2010</v>
      </c>
      <c r="E5808" s="15"/>
      <c r="F5808" s="15" t="s">
        <v>963</v>
      </c>
      <c r="G5808" s="17"/>
      <c r="H5808" s="17"/>
      <c r="I5808" s="17"/>
      <c r="J5808" s="17"/>
      <c r="K5808" s="17"/>
      <c r="L5808" s="17"/>
      <c r="M5808" s="17">
        <v>0</v>
      </c>
      <c r="N5808" s="17">
        <v>831.49</v>
      </c>
    </row>
    <row r="5809" spans="2:14">
      <c r="B5809" s="15" t="s">
        <v>1904</v>
      </c>
      <c r="C5809" s="16">
        <v>40371</v>
      </c>
      <c r="D5809" s="15">
        <v>2010</v>
      </c>
      <c r="E5809" s="15"/>
      <c r="F5809" s="15" t="s">
        <v>961</v>
      </c>
      <c r="G5809" s="17"/>
      <c r="H5809" s="17"/>
      <c r="I5809" s="17"/>
      <c r="J5809" s="17"/>
      <c r="K5809" s="17"/>
      <c r="L5809" s="17"/>
      <c r="M5809" s="17"/>
      <c r="N5809" s="17">
        <v>0</v>
      </c>
    </row>
    <row r="5810" spans="2:14">
      <c r="B5810" s="15" t="s">
        <v>1904</v>
      </c>
      <c r="C5810" s="16">
        <v>40371</v>
      </c>
      <c r="D5810" s="15">
        <v>2010</v>
      </c>
      <c r="E5810" s="15"/>
      <c r="F5810" s="15" t="s">
        <v>962</v>
      </c>
      <c r="G5810" s="17"/>
      <c r="H5810" s="17"/>
      <c r="I5810" s="17"/>
      <c r="J5810" s="17"/>
      <c r="K5810" s="17"/>
      <c r="L5810" s="17"/>
      <c r="M5810" s="17"/>
      <c r="N5810" s="17">
        <v>0</v>
      </c>
    </row>
    <row r="5811" spans="2:14">
      <c r="B5811" s="15" t="s">
        <v>1904</v>
      </c>
      <c r="C5811" s="16">
        <v>40371</v>
      </c>
      <c r="D5811" s="15">
        <v>2010</v>
      </c>
      <c r="E5811" s="15"/>
      <c r="F5811" s="15" t="s">
        <v>963</v>
      </c>
      <c r="G5811" s="17"/>
      <c r="H5811" s="17"/>
      <c r="I5811" s="17"/>
      <c r="J5811" s="17"/>
      <c r="K5811" s="17"/>
      <c r="L5811" s="17"/>
      <c r="M5811" s="17"/>
      <c r="N5811" s="17">
        <v>0</v>
      </c>
    </row>
    <row r="5812" spans="2:14">
      <c r="B5812" s="15" t="s">
        <v>1905</v>
      </c>
      <c r="C5812" s="16">
        <v>40518</v>
      </c>
      <c r="D5812" s="15">
        <v>2010</v>
      </c>
      <c r="E5812" s="15"/>
      <c r="F5812" s="15" t="s">
        <v>961</v>
      </c>
      <c r="G5812" s="17"/>
      <c r="H5812" s="17"/>
      <c r="I5812" s="17"/>
      <c r="J5812" s="17"/>
      <c r="K5812" s="17"/>
      <c r="L5812" s="17"/>
      <c r="M5812" s="17"/>
      <c r="N5812" s="17">
        <v>0</v>
      </c>
    </row>
    <row r="5813" spans="2:14">
      <c r="B5813" s="15" t="s">
        <v>1905</v>
      </c>
      <c r="C5813" s="16">
        <v>40518</v>
      </c>
      <c r="D5813" s="15">
        <v>2010</v>
      </c>
      <c r="E5813" s="15"/>
      <c r="F5813" s="15" t="s">
        <v>962</v>
      </c>
      <c r="G5813" s="17"/>
      <c r="H5813" s="17"/>
      <c r="I5813" s="17"/>
      <c r="J5813" s="17"/>
      <c r="K5813" s="17"/>
      <c r="L5813" s="17"/>
      <c r="M5813" s="17"/>
      <c r="N5813" s="17">
        <v>0</v>
      </c>
    </row>
    <row r="5814" spans="2:14">
      <c r="B5814" s="15" t="s">
        <v>1905</v>
      </c>
      <c r="C5814" s="16">
        <v>40518</v>
      </c>
      <c r="D5814" s="15">
        <v>2010</v>
      </c>
      <c r="E5814" s="15"/>
      <c r="F5814" s="15" t="s">
        <v>963</v>
      </c>
      <c r="G5814" s="17"/>
      <c r="H5814" s="17"/>
      <c r="I5814" s="17"/>
      <c r="J5814" s="17"/>
      <c r="K5814" s="17"/>
      <c r="L5814" s="17"/>
      <c r="M5814" s="17"/>
      <c r="N5814" s="17">
        <v>0</v>
      </c>
    </row>
    <row r="5815" spans="2:14">
      <c r="B5815" s="15" t="s">
        <v>1906</v>
      </c>
      <c r="C5815" s="16">
        <v>40513</v>
      </c>
      <c r="D5815" s="15">
        <v>2010</v>
      </c>
      <c r="E5815" s="15"/>
      <c r="F5815" s="15" t="s">
        <v>961</v>
      </c>
      <c r="G5815" s="17"/>
      <c r="H5815" s="17"/>
      <c r="I5815" s="17"/>
      <c r="J5815" s="17"/>
      <c r="K5815" s="17"/>
      <c r="L5815" s="17"/>
      <c r="M5815" s="17"/>
      <c r="N5815" s="17">
        <v>0</v>
      </c>
    </row>
    <row r="5816" spans="2:14">
      <c r="B5816" s="15" t="s">
        <v>1906</v>
      </c>
      <c r="C5816" s="16">
        <v>40513</v>
      </c>
      <c r="D5816" s="15">
        <v>2010</v>
      </c>
      <c r="E5816" s="15"/>
      <c r="F5816" s="15" t="s">
        <v>962</v>
      </c>
      <c r="G5816" s="17"/>
      <c r="H5816" s="17"/>
      <c r="I5816" s="17"/>
      <c r="J5816" s="17"/>
      <c r="K5816" s="17"/>
      <c r="L5816" s="17"/>
      <c r="M5816" s="17"/>
      <c r="N5816" s="17">
        <v>2295.1999999999998</v>
      </c>
    </row>
    <row r="5817" spans="2:14">
      <c r="B5817" s="15" t="s">
        <v>1906</v>
      </c>
      <c r="C5817" s="16">
        <v>40513</v>
      </c>
      <c r="D5817" s="15">
        <v>2010</v>
      </c>
      <c r="E5817" s="15"/>
      <c r="F5817" s="15" t="s">
        <v>963</v>
      </c>
      <c r="G5817" s="17"/>
      <c r="H5817" s="17"/>
      <c r="I5817" s="17"/>
      <c r="J5817" s="17"/>
      <c r="K5817" s="17"/>
      <c r="L5817" s="17"/>
      <c r="M5817" s="17"/>
      <c r="N5817" s="17">
        <v>2295.1999999999998</v>
      </c>
    </row>
    <row r="5818" spans="2:14">
      <c r="B5818" s="15" t="s">
        <v>1907</v>
      </c>
      <c r="C5818" s="16">
        <v>40413</v>
      </c>
      <c r="D5818" s="15">
        <v>2010</v>
      </c>
      <c r="E5818" s="15"/>
      <c r="F5818" s="15" t="s">
        <v>961</v>
      </c>
      <c r="G5818" s="17"/>
      <c r="H5818" s="17"/>
      <c r="I5818" s="17"/>
      <c r="J5818" s="17"/>
      <c r="K5818" s="17"/>
      <c r="L5818" s="17"/>
      <c r="M5818" s="17"/>
      <c r="N5818" s="17">
        <v>1750.75</v>
      </c>
    </row>
    <row r="5819" spans="2:14">
      <c r="B5819" s="15" t="s">
        <v>1907</v>
      </c>
      <c r="C5819" s="16">
        <v>40413</v>
      </c>
      <c r="D5819" s="15">
        <v>2010</v>
      </c>
      <c r="E5819" s="15"/>
      <c r="F5819" s="15" t="s">
        <v>962</v>
      </c>
      <c r="G5819" s="17"/>
      <c r="H5819" s="17"/>
      <c r="I5819" s="17"/>
      <c r="J5819" s="17"/>
      <c r="K5819" s="17"/>
      <c r="L5819" s="17"/>
      <c r="M5819" s="17"/>
      <c r="N5819" s="17">
        <v>0</v>
      </c>
    </row>
    <row r="5820" spans="2:14">
      <c r="B5820" s="15" t="s">
        <v>1907</v>
      </c>
      <c r="C5820" s="16">
        <v>40413</v>
      </c>
      <c r="D5820" s="15">
        <v>2010</v>
      </c>
      <c r="E5820" s="15"/>
      <c r="F5820" s="15" t="s">
        <v>963</v>
      </c>
      <c r="G5820" s="17"/>
      <c r="H5820" s="17"/>
      <c r="I5820" s="17"/>
      <c r="J5820" s="17"/>
      <c r="K5820" s="17"/>
      <c r="L5820" s="17"/>
      <c r="M5820" s="17"/>
      <c r="N5820" s="17">
        <v>1750.75</v>
      </c>
    </row>
    <row r="5821" spans="2:14">
      <c r="B5821" s="15" t="s">
        <v>1908</v>
      </c>
      <c r="C5821" s="16">
        <v>40524</v>
      </c>
      <c r="D5821" s="15">
        <v>2010</v>
      </c>
      <c r="E5821" s="15"/>
      <c r="F5821" s="15" t="s">
        <v>961</v>
      </c>
      <c r="G5821" s="17"/>
      <c r="H5821" s="17"/>
      <c r="I5821" s="17"/>
      <c r="J5821" s="17"/>
      <c r="K5821" s="17"/>
      <c r="L5821" s="17"/>
      <c r="M5821" s="17"/>
      <c r="N5821" s="17">
        <v>0</v>
      </c>
    </row>
    <row r="5822" spans="2:14">
      <c r="B5822" s="15" t="s">
        <v>1908</v>
      </c>
      <c r="C5822" s="16">
        <v>40524</v>
      </c>
      <c r="D5822" s="15">
        <v>2010</v>
      </c>
      <c r="E5822" s="15"/>
      <c r="F5822" s="15" t="s">
        <v>962</v>
      </c>
      <c r="G5822" s="17"/>
      <c r="H5822" s="17"/>
      <c r="I5822" s="17"/>
      <c r="J5822" s="17"/>
      <c r="K5822" s="17"/>
      <c r="L5822" s="17"/>
      <c r="M5822" s="17"/>
      <c r="N5822" s="17">
        <v>0</v>
      </c>
    </row>
    <row r="5823" spans="2:14">
      <c r="B5823" s="15" t="s">
        <v>1908</v>
      </c>
      <c r="C5823" s="16">
        <v>40524</v>
      </c>
      <c r="D5823" s="15">
        <v>2010</v>
      </c>
      <c r="E5823" s="15"/>
      <c r="F5823" s="15" t="s">
        <v>963</v>
      </c>
      <c r="G5823" s="17"/>
      <c r="H5823" s="17"/>
      <c r="I5823" s="17"/>
      <c r="J5823" s="17"/>
      <c r="K5823" s="17"/>
      <c r="L5823" s="17"/>
      <c r="M5823" s="17"/>
      <c r="N5823" s="17">
        <v>12350</v>
      </c>
    </row>
    <row r="5824" spans="2:14">
      <c r="B5824" s="15" t="s">
        <v>1909</v>
      </c>
      <c r="C5824" s="16">
        <v>40527</v>
      </c>
      <c r="D5824" s="15">
        <v>2010</v>
      </c>
      <c r="E5824" s="15"/>
      <c r="F5824" s="15" t="s">
        <v>961</v>
      </c>
      <c r="G5824" s="17"/>
      <c r="H5824" s="17"/>
      <c r="I5824" s="17"/>
      <c r="J5824" s="17"/>
      <c r="K5824" s="17"/>
      <c r="L5824" s="17"/>
      <c r="M5824" s="17"/>
      <c r="N5824" s="17">
        <v>1672.09</v>
      </c>
    </row>
    <row r="5825" spans="2:14">
      <c r="B5825" s="15" t="s">
        <v>1909</v>
      </c>
      <c r="C5825" s="16">
        <v>40527</v>
      </c>
      <c r="D5825" s="15">
        <v>2010</v>
      </c>
      <c r="E5825" s="15"/>
      <c r="F5825" s="15" t="s">
        <v>962</v>
      </c>
      <c r="G5825" s="17"/>
      <c r="H5825" s="17"/>
      <c r="I5825" s="17"/>
      <c r="J5825" s="17"/>
      <c r="K5825" s="17"/>
      <c r="L5825" s="17"/>
      <c r="M5825" s="17"/>
      <c r="N5825" s="17">
        <v>0</v>
      </c>
    </row>
    <row r="5826" spans="2:14">
      <c r="B5826" s="15" t="s">
        <v>1909</v>
      </c>
      <c r="C5826" s="16">
        <v>40527</v>
      </c>
      <c r="D5826" s="15">
        <v>2010</v>
      </c>
      <c r="E5826" s="15"/>
      <c r="F5826" s="15" t="s">
        <v>963</v>
      </c>
      <c r="G5826" s="17"/>
      <c r="H5826" s="17"/>
      <c r="I5826" s="17"/>
      <c r="J5826" s="17"/>
      <c r="K5826" s="17"/>
      <c r="L5826" s="17"/>
      <c r="M5826" s="17"/>
      <c r="N5826" s="17">
        <v>1672.09</v>
      </c>
    </row>
    <row r="5827" spans="2:14">
      <c r="B5827" s="15" t="s">
        <v>1910</v>
      </c>
      <c r="C5827" s="16">
        <v>40197</v>
      </c>
      <c r="D5827" s="15">
        <v>2010</v>
      </c>
      <c r="E5827" s="15"/>
      <c r="F5827" s="15" t="s">
        <v>961</v>
      </c>
      <c r="G5827" s="17"/>
      <c r="H5827" s="17"/>
      <c r="I5827" s="17"/>
      <c r="J5827" s="17"/>
      <c r="K5827" s="17"/>
      <c r="L5827" s="17"/>
      <c r="M5827" s="17"/>
      <c r="N5827" s="17">
        <v>831.49</v>
      </c>
    </row>
    <row r="5828" spans="2:14">
      <c r="B5828" s="15" t="s">
        <v>1910</v>
      </c>
      <c r="C5828" s="16">
        <v>40197</v>
      </c>
      <c r="D5828" s="15">
        <v>2010</v>
      </c>
      <c r="E5828" s="15"/>
      <c r="F5828" s="15" t="s">
        <v>962</v>
      </c>
      <c r="G5828" s="17"/>
      <c r="H5828" s="17"/>
      <c r="I5828" s="17"/>
      <c r="J5828" s="17"/>
      <c r="K5828" s="17"/>
      <c r="L5828" s="17"/>
      <c r="M5828" s="17"/>
      <c r="N5828" s="17">
        <v>0</v>
      </c>
    </row>
    <row r="5829" spans="2:14">
      <c r="B5829" s="15" t="s">
        <v>1910</v>
      </c>
      <c r="C5829" s="16">
        <v>40197</v>
      </c>
      <c r="D5829" s="15">
        <v>2010</v>
      </c>
      <c r="E5829" s="15"/>
      <c r="F5829" s="15" t="s">
        <v>963</v>
      </c>
      <c r="G5829" s="17"/>
      <c r="H5829" s="17"/>
      <c r="I5829" s="17"/>
      <c r="J5829" s="17"/>
      <c r="K5829" s="17"/>
      <c r="L5829" s="17"/>
      <c r="M5829" s="17"/>
      <c r="N5829" s="17">
        <v>831.49</v>
      </c>
    </row>
    <row r="5830" spans="2:14">
      <c r="B5830" s="15" t="s">
        <v>1911</v>
      </c>
      <c r="C5830" s="16">
        <v>40558</v>
      </c>
      <c r="D5830" s="15">
        <v>2011</v>
      </c>
      <c r="E5830" s="15"/>
      <c r="F5830" s="15" t="s">
        <v>961</v>
      </c>
      <c r="G5830" s="17"/>
      <c r="H5830" s="17"/>
      <c r="I5830" s="17"/>
      <c r="J5830" s="17"/>
      <c r="K5830" s="17"/>
      <c r="L5830" s="17"/>
      <c r="M5830" s="17"/>
      <c r="N5830" s="17">
        <v>0</v>
      </c>
    </row>
    <row r="5831" spans="2:14">
      <c r="B5831" s="15" t="s">
        <v>1911</v>
      </c>
      <c r="C5831" s="16">
        <v>40558</v>
      </c>
      <c r="D5831" s="15">
        <v>2011</v>
      </c>
      <c r="E5831" s="15"/>
      <c r="F5831" s="15" t="s">
        <v>962</v>
      </c>
      <c r="G5831" s="17"/>
      <c r="H5831" s="17"/>
      <c r="I5831" s="17"/>
      <c r="J5831" s="17"/>
      <c r="K5831" s="17"/>
      <c r="L5831" s="17"/>
      <c r="M5831" s="17"/>
      <c r="N5831" s="17">
        <v>0</v>
      </c>
    </row>
    <row r="5832" spans="2:14">
      <c r="B5832" s="15" t="s">
        <v>1911</v>
      </c>
      <c r="C5832" s="16">
        <v>40558</v>
      </c>
      <c r="D5832" s="15">
        <v>2011</v>
      </c>
      <c r="E5832" s="15"/>
      <c r="F5832" s="15" t="s">
        <v>963</v>
      </c>
      <c r="G5832" s="17"/>
      <c r="H5832" s="17"/>
      <c r="I5832" s="17"/>
      <c r="J5832" s="17"/>
      <c r="K5832" s="17"/>
      <c r="L5832" s="17"/>
      <c r="M5832" s="17"/>
      <c r="N5832" s="17">
        <v>103036.63</v>
      </c>
    </row>
    <row r="5833" spans="2:14">
      <c r="B5833" s="15" t="s">
        <v>1912</v>
      </c>
      <c r="C5833" s="16">
        <v>40535</v>
      </c>
      <c r="D5833" s="15">
        <v>2010</v>
      </c>
      <c r="E5833" s="15"/>
      <c r="F5833" s="15" t="s">
        <v>961</v>
      </c>
      <c r="G5833" s="17"/>
      <c r="H5833" s="17"/>
      <c r="I5833" s="17"/>
      <c r="J5833" s="17"/>
      <c r="K5833" s="17"/>
      <c r="L5833" s="17"/>
      <c r="M5833" s="17"/>
      <c r="N5833" s="17">
        <v>0</v>
      </c>
    </row>
    <row r="5834" spans="2:14">
      <c r="B5834" s="15" t="s">
        <v>1912</v>
      </c>
      <c r="C5834" s="16">
        <v>40535</v>
      </c>
      <c r="D5834" s="15">
        <v>2010</v>
      </c>
      <c r="E5834" s="15"/>
      <c r="F5834" s="15" t="s">
        <v>962</v>
      </c>
      <c r="G5834" s="17"/>
      <c r="H5834" s="17"/>
      <c r="I5834" s="17"/>
      <c r="J5834" s="17"/>
      <c r="K5834" s="17"/>
      <c r="L5834" s="17"/>
      <c r="M5834" s="17"/>
      <c r="N5834" s="17">
        <v>0</v>
      </c>
    </row>
    <row r="5835" spans="2:14">
      <c r="B5835" s="15" t="s">
        <v>1912</v>
      </c>
      <c r="C5835" s="16">
        <v>40535</v>
      </c>
      <c r="D5835" s="15">
        <v>2010</v>
      </c>
      <c r="E5835" s="15"/>
      <c r="F5835" s="15" t="s">
        <v>963</v>
      </c>
      <c r="G5835" s="17"/>
      <c r="H5835" s="17"/>
      <c r="I5835" s="17"/>
      <c r="J5835" s="17"/>
      <c r="K5835" s="17"/>
      <c r="L5835" s="17"/>
      <c r="M5835" s="17"/>
      <c r="N5835" s="17">
        <v>12350</v>
      </c>
    </row>
    <row r="5836" spans="2:14">
      <c r="B5836" s="15" t="s">
        <v>1913</v>
      </c>
      <c r="C5836" s="16">
        <v>40554</v>
      </c>
      <c r="D5836" s="15">
        <v>2011</v>
      </c>
      <c r="E5836" s="15"/>
      <c r="F5836" s="15" t="s">
        <v>961</v>
      </c>
      <c r="G5836" s="17"/>
      <c r="H5836" s="17"/>
      <c r="I5836" s="17"/>
      <c r="J5836" s="17"/>
      <c r="K5836" s="17"/>
      <c r="L5836" s="17"/>
      <c r="M5836" s="17"/>
      <c r="N5836" s="17">
        <v>0</v>
      </c>
    </row>
    <row r="5837" spans="2:14">
      <c r="B5837" s="15" t="s">
        <v>1913</v>
      </c>
      <c r="C5837" s="16">
        <v>40554</v>
      </c>
      <c r="D5837" s="15">
        <v>2011</v>
      </c>
      <c r="E5837" s="15"/>
      <c r="F5837" s="15" t="s">
        <v>962</v>
      </c>
      <c r="G5837" s="17"/>
      <c r="H5837" s="17"/>
      <c r="I5837" s="17"/>
      <c r="J5837" s="17"/>
      <c r="K5837" s="17"/>
      <c r="L5837" s="17"/>
      <c r="M5837" s="17"/>
      <c r="N5837" s="17">
        <v>0</v>
      </c>
    </row>
    <row r="5838" spans="2:14">
      <c r="B5838" s="15" t="s">
        <v>1913</v>
      </c>
      <c r="C5838" s="16">
        <v>40554</v>
      </c>
      <c r="D5838" s="15">
        <v>2011</v>
      </c>
      <c r="E5838" s="15"/>
      <c r="F5838" s="15" t="s">
        <v>963</v>
      </c>
      <c r="G5838" s="17"/>
      <c r="H5838" s="17"/>
      <c r="I5838" s="17"/>
      <c r="J5838" s="17"/>
      <c r="K5838" s="17"/>
      <c r="L5838" s="17"/>
      <c r="M5838" s="17"/>
      <c r="N5838" s="17">
        <v>17449.32</v>
      </c>
    </row>
    <row r="5839" spans="2:14">
      <c r="B5839" s="15" t="s">
        <v>1914</v>
      </c>
      <c r="C5839" s="16">
        <v>40511</v>
      </c>
      <c r="D5839" s="15">
        <v>2010</v>
      </c>
      <c r="E5839" s="15"/>
      <c r="F5839" s="15" t="s">
        <v>961</v>
      </c>
      <c r="G5839" s="17"/>
      <c r="H5839" s="17"/>
      <c r="I5839" s="17"/>
      <c r="J5839" s="17"/>
      <c r="K5839" s="17"/>
      <c r="L5839" s="17"/>
      <c r="M5839" s="17"/>
      <c r="N5839" s="17">
        <v>1138.0999999999999</v>
      </c>
    </row>
    <row r="5840" spans="2:14">
      <c r="B5840" s="15" t="s">
        <v>1914</v>
      </c>
      <c r="C5840" s="16">
        <v>40511</v>
      </c>
      <c r="D5840" s="15">
        <v>2010</v>
      </c>
      <c r="E5840" s="15"/>
      <c r="F5840" s="15" t="s">
        <v>962</v>
      </c>
      <c r="G5840" s="17"/>
      <c r="H5840" s="17"/>
      <c r="I5840" s="17"/>
      <c r="J5840" s="17"/>
      <c r="K5840" s="17"/>
      <c r="L5840" s="17"/>
      <c r="M5840" s="17"/>
      <c r="N5840" s="17">
        <v>0</v>
      </c>
    </row>
    <row r="5841" spans="2:14">
      <c r="B5841" s="15" t="s">
        <v>1914</v>
      </c>
      <c r="C5841" s="16">
        <v>40511</v>
      </c>
      <c r="D5841" s="15">
        <v>2010</v>
      </c>
      <c r="E5841" s="15"/>
      <c r="F5841" s="15" t="s">
        <v>963</v>
      </c>
      <c r="G5841" s="17"/>
      <c r="H5841" s="17"/>
      <c r="I5841" s="17"/>
      <c r="J5841" s="17"/>
      <c r="K5841" s="17"/>
      <c r="L5841" s="17"/>
      <c r="M5841" s="17"/>
      <c r="N5841" s="17">
        <v>1138.0999999999999</v>
      </c>
    </row>
    <row r="5842" spans="2:14">
      <c r="B5842" s="15" t="s">
        <v>1915</v>
      </c>
      <c r="C5842" s="16">
        <v>40147</v>
      </c>
      <c r="D5842" s="15">
        <v>2009</v>
      </c>
      <c r="E5842" s="15"/>
      <c r="F5842" s="15" t="s">
        <v>961</v>
      </c>
      <c r="G5842" s="17"/>
      <c r="H5842" s="17"/>
      <c r="I5842" s="17"/>
      <c r="J5842" s="17"/>
      <c r="K5842" s="17"/>
      <c r="L5842" s="17">
        <v>0</v>
      </c>
      <c r="M5842" s="17">
        <v>0</v>
      </c>
      <c r="N5842" s="17">
        <v>2624.84</v>
      </c>
    </row>
    <row r="5843" spans="2:14">
      <c r="B5843" s="15" t="s">
        <v>1915</v>
      </c>
      <c r="C5843" s="16">
        <v>40147</v>
      </c>
      <c r="D5843" s="15">
        <v>2009</v>
      </c>
      <c r="E5843" s="15"/>
      <c r="F5843" s="15" t="s">
        <v>962</v>
      </c>
      <c r="G5843" s="17"/>
      <c r="H5843" s="17"/>
      <c r="I5843" s="17"/>
      <c r="J5843" s="17"/>
      <c r="K5843" s="17"/>
      <c r="L5843" s="17">
        <v>0</v>
      </c>
      <c r="M5843" s="17">
        <v>0</v>
      </c>
      <c r="N5843" s="17">
        <v>0</v>
      </c>
    </row>
    <row r="5844" spans="2:14">
      <c r="B5844" s="15" t="s">
        <v>1915</v>
      </c>
      <c r="C5844" s="16">
        <v>40147</v>
      </c>
      <c r="D5844" s="15">
        <v>2009</v>
      </c>
      <c r="E5844" s="15"/>
      <c r="F5844" s="15" t="s">
        <v>963</v>
      </c>
      <c r="G5844" s="17"/>
      <c r="H5844" s="17"/>
      <c r="I5844" s="17"/>
      <c r="J5844" s="17"/>
      <c r="K5844" s="17"/>
      <c r="L5844" s="17">
        <v>0</v>
      </c>
      <c r="M5844" s="17">
        <v>0</v>
      </c>
      <c r="N5844" s="17">
        <v>2624.84</v>
      </c>
    </row>
    <row r="5845" spans="2:14">
      <c r="B5845" s="15" t="s">
        <v>1916</v>
      </c>
      <c r="C5845" s="16">
        <v>40486</v>
      </c>
      <c r="D5845" s="15">
        <v>2010</v>
      </c>
      <c r="E5845" s="15"/>
      <c r="F5845" s="15" t="s">
        <v>961</v>
      </c>
      <c r="G5845" s="17"/>
      <c r="H5845" s="17"/>
      <c r="I5845" s="17"/>
      <c r="J5845" s="17"/>
      <c r="K5845" s="17"/>
      <c r="L5845" s="17"/>
      <c r="M5845" s="17">
        <v>0</v>
      </c>
      <c r="N5845" s="17">
        <v>0</v>
      </c>
    </row>
    <row r="5846" spans="2:14">
      <c r="B5846" s="15" t="s">
        <v>1916</v>
      </c>
      <c r="C5846" s="16">
        <v>40486</v>
      </c>
      <c r="D5846" s="15">
        <v>2010</v>
      </c>
      <c r="E5846" s="15"/>
      <c r="F5846" s="15" t="s">
        <v>962</v>
      </c>
      <c r="G5846" s="17"/>
      <c r="H5846" s="17"/>
      <c r="I5846" s="17"/>
      <c r="J5846" s="17"/>
      <c r="K5846" s="17"/>
      <c r="L5846" s="17"/>
      <c r="M5846" s="17">
        <v>0</v>
      </c>
      <c r="N5846" s="17">
        <v>2244.85</v>
      </c>
    </row>
    <row r="5847" spans="2:14">
      <c r="B5847" s="15" t="s">
        <v>1916</v>
      </c>
      <c r="C5847" s="16">
        <v>40486</v>
      </c>
      <c r="D5847" s="15">
        <v>2010</v>
      </c>
      <c r="E5847" s="15"/>
      <c r="F5847" s="15" t="s">
        <v>963</v>
      </c>
      <c r="G5847" s="17"/>
      <c r="H5847" s="17"/>
      <c r="I5847" s="17"/>
      <c r="J5847" s="17"/>
      <c r="K5847" s="17"/>
      <c r="L5847" s="17"/>
      <c r="M5847" s="17">
        <v>0</v>
      </c>
      <c r="N5847" s="17">
        <v>2244.85</v>
      </c>
    </row>
    <row r="5848" spans="2:14">
      <c r="B5848" s="15" t="s">
        <v>1917</v>
      </c>
      <c r="C5848" s="16">
        <v>40567</v>
      </c>
      <c r="D5848" s="15">
        <v>2011</v>
      </c>
      <c r="E5848" s="15"/>
      <c r="F5848" s="15" t="s">
        <v>961</v>
      </c>
      <c r="G5848" s="17"/>
      <c r="H5848" s="17"/>
      <c r="I5848" s="17"/>
      <c r="J5848" s="17"/>
      <c r="K5848" s="17"/>
      <c r="L5848" s="17"/>
      <c r="M5848" s="17"/>
      <c r="N5848" s="17">
        <v>0</v>
      </c>
    </row>
    <row r="5849" spans="2:14">
      <c r="B5849" s="15" t="s">
        <v>1917</v>
      </c>
      <c r="C5849" s="16">
        <v>40567</v>
      </c>
      <c r="D5849" s="15">
        <v>2011</v>
      </c>
      <c r="E5849" s="15"/>
      <c r="F5849" s="15" t="s">
        <v>962</v>
      </c>
      <c r="G5849" s="17"/>
      <c r="H5849" s="17"/>
      <c r="I5849" s="17"/>
      <c r="J5849" s="17"/>
      <c r="K5849" s="17"/>
      <c r="L5849" s="17"/>
      <c r="M5849" s="17"/>
      <c r="N5849" s="17">
        <v>0</v>
      </c>
    </row>
    <row r="5850" spans="2:14">
      <c r="B5850" s="15" t="s">
        <v>1917</v>
      </c>
      <c r="C5850" s="16">
        <v>40567</v>
      </c>
      <c r="D5850" s="15">
        <v>2011</v>
      </c>
      <c r="E5850" s="15"/>
      <c r="F5850" s="15" t="s">
        <v>963</v>
      </c>
      <c r="G5850" s="17"/>
      <c r="H5850" s="17"/>
      <c r="I5850" s="17"/>
      <c r="J5850" s="17"/>
      <c r="K5850" s="17"/>
      <c r="L5850" s="17"/>
      <c r="M5850" s="17"/>
      <c r="N5850" s="17">
        <v>16806.02</v>
      </c>
    </row>
    <row r="5851" spans="2:14">
      <c r="B5851" s="15" t="s">
        <v>1918</v>
      </c>
      <c r="C5851" s="16">
        <v>40380</v>
      </c>
      <c r="D5851" s="15">
        <v>2010</v>
      </c>
      <c r="E5851" s="15"/>
      <c r="F5851" s="15" t="s">
        <v>961</v>
      </c>
      <c r="G5851" s="17"/>
      <c r="H5851" s="17"/>
      <c r="I5851" s="17"/>
      <c r="J5851" s="17"/>
      <c r="K5851" s="17"/>
      <c r="L5851" s="17"/>
      <c r="M5851" s="17">
        <v>0</v>
      </c>
      <c r="N5851" s="17">
        <v>6685.19</v>
      </c>
    </row>
    <row r="5852" spans="2:14">
      <c r="B5852" s="15" t="s">
        <v>1918</v>
      </c>
      <c r="C5852" s="16">
        <v>40380</v>
      </c>
      <c r="D5852" s="15">
        <v>2010</v>
      </c>
      <c r="E5852" s="15"/>
      <c r="F5852" s="15" t="s">
        <v>962</v>
      </c>
      <c r="G5852" s="17"/>
      <c r="H5852" s="17"/>
      <c r="I5852" s="17"/>
      <c r="J5852" s="17"/>
      <c r="K5852" s="17"/>
      <c r="L5852" s="17"/>
      <c r="M5852" s="17">
        <v>0</v>
      </c>
      <c r="N5852" s="17">
        <v>0</v>
      </c>
    </row>
    <row r="5853" spans="2:14">
      <c r="B5853" s="15" t="s">
        <v>1918</v>
      </c>
      <c r="C5853" s="16">
        <v>40380</v>
      </c>
      <c r="D5853" s="15">
        <v>2010</v>
      </c>
      <c r="E5853" s="15"/>
      <c r="F5853" s="15" t="s">
        <v>963</v>
      </c>
      <c r="G5853" s="17"/>
      <c r="H5853" s="17"/>
      <c r="I5853" s="17"/>
      <c r="J5853" s="17"/>
      <c r="K5853" s="17"/>
      <c r="L5853" s="17"/>
      <c r="M5853" s="17">
        <v>0</v>
      </c>
      <c r="N5853" s="17">
        <v>6685.19</v>
      </c>
    </row>
    <row r="5854" spans="2:14">
      <c r="B5854" s="15" t="s">
        <v>1919</v>
      </c>
      <c r="C5854" s="16">
        <v>40567</v>
      </c>
      <c r="D5854" s="15">
        <v>2011</v>
      </c>
      <c r="E5854" s="15"/>
      <c r="F5854" s="15" t="s">
        <v>961</v>
      </c>
      <c r="G5854" s="17"/>
      <c r="H5854" s="17"/>
      <c r="I5854" s="17"/>
      <c r="J5854" s="17"/>
      <c r="K5854" s="17"/>
      <c r="L5854" s="17"/>
      <c r="M5854" s="17"/>
      <c r="N5854" s="17">
        <v>0</v>
      </c>
    </row>
    <row r="5855" spans="2:14">
      <c r="B5855" s="15" t="s">
        <v>1919</v>
      </c>
      <c r="C5855" s="16">
        <v>40567</v>
      </c>
      <c r="D5855" s="15">
        <v>2011</v>
      </c>
      <c r="E5855" s="15"/>
      <c r="F5855" s="15" t="s">
        <v>962</v>
      </c>
      <c r="G5855" s="17"/>
      <c r="H5855" s="17"/>
      <c r="I5855" s="17"/>
      <c r="J5855" s="17"/>
      <c r="K5855" s="17"/>
      <c r="L5855" s="17"/>
      <c r="M5855" s="17"/>
      <c r="N5855" s="17">
        <v>0</v>
      </c>
    </row>
    <row r="5856" spans="2:14">
      <c r="B5856" s="15" t="s">
        <v>1919</v>
      </c>
      <c r="C5856" s="16">
        <v>40567</v>
      </c>
      <c r="D5856" s="15">
        <v>2011</v>
      </c>
      <c r="E5856" s="15"/>
      <c r="F5856" s="15" t="s">
        <v>963</v>
      </c>
      <c r="G5856" s="17"/>
      <c r="H5856" s="17"/>
      <c r="I5856" s="17"/>
      <c r="J5856" s="17"/>
      <c r="K5856" s="17"/>
      <c r="L5856" s="17"/>
      <c r="M5856" s="17"/>
      <c r="N5856" s="17">
        <v>105549.25</v>
      </c>
    </row>
    <row r="5857" spans="2:14">
      <c r="B5857" s="15" t="s">
        <v>1920</v>
      </c>
      <c r="C5857" s="16">
        <v>40541</v>
      </c>
      <c r="D5857" s="15">
        <v>2010</v>
      </c>
      <c r="E5857" s="15"/>
      <c r="F5857" s="15" t="s">
        <v>961</v>
      </c>
      <c r="G5857" s="17"/>
      <c r="H5857" s="17"/>
      <c r="I5857" s="17"/>
      <c r="J5857" s="17"/>
      <c r="K5857" s="17"/>
      <c r="L5857" s="17"/>
      <c r="M5857" s="17">
        <v>0</v>
      </c>
      <c r="N5857" s="17">
        <v>441.5</v>
      </c>
    </row>
    <row r="5858" spans="2:14">
      <c r="B5858" s="15" t="s">
        <v>1920</v>
      </c>
      <c r="C5858" s="16">
        <v>40541</v>
      </c>
      <c r="D5858" s="15">
        <v>2010</v>
      </c>
      <c r="E5858" s="15"/>
      <c r="F5858" s="15" t="s">
        <v>962</v>
      </c>
      <c r="G5858" s="17"/>
      <c r="H5858" s="17"/>
      <c r="I5858" s="17"/>
      <c r="J5858" s="17"/>
      <c r="K5858" s="17"/>
      <c r="L5858" s="17"/>
      <c r="M5858" s="17">
        <v>0</v>
      </c>
      <c r="N5858" s="17">
        <v>0</v>
      </c>
    </row>
    <row r="5859" spans="2:14">
      <c r="B5859" s="15" t="s">
        <v>1920</v>
      </c>
      <c r="C5859" s="16">
        <v>40541</v>
      </c>
      <c r="D5859" s="15">
        <v>2010</v>
      </c>
      <c r="E5859" s="15"/>
      <c r="F5859" s="15" t="s">
        <v>963</v>
      </c>
      <c r="G5859" s="17"/>
      <c r="H5859" s="17"/>
      <c r="I5859" s="17"/>
      <c r="J5859" s="17"/>
      <c r="K5859" s="17"/>
      <c r="L5859" s="17"/>
      <c r="M5859" s="17">
        <v>0</v>
      </c>
      <c r="N5859" s="17">
        <v>441.5</v>
      </c>
    </row>
    <row r="5860" spans="2:14">
      <c r="B5860" s="15" t="s">
        <v>1921</v>
      </c>
      <c r="C5860" s="16">
        <v>40438</v>
      </c>
      <c r="D5860" s="15">
        <v>2010</v>
      </c>
      <c r="E5860" s="15"/>
      <c r="F5860" s="15" t="s">
        <v>961</v>
      </c>
      <c r="G5860" s="17"/>
      <c r="H5860" s="17"/>
      <c r="I5860" s="17"/>
      <c r="J5860" s="17"/>
      <c r="K5860" s="17"/>
      <c r="L5860" s="17"/>
      <c r="M5860" s="17">
        <v>0</v>
      </c>
      <c r="N5860" s="17">
        <v>1138.0999999999999</v>
      </c>
    </row>
    <row r="5861" spans="2:14">
      <c r="B5861" s="15" t="s">
        <v>1921</v>
      </c>
      <c r="C5861" s="16">
        <v>40438</v>
      </c>
      <c r="D5861" s="15">
        <v>2010</v>
      </c>
      <c r="E5861" s="15"/>
      <c r="F5861" s="15" t="s">
        <v>962</v>
      </c>
      <c r="G5861" s="17"/>
      <c r="H5861" s="17"/>
      <c r="I5861" s="17"/>
      <c r="J5861" s="17"/>
      <c r="K5861" s="17"/>
      <c r="L5861" s="17"/>
      <c r="M5861" s="17">
        <v>0</v>
      </c>
      <c r="N5861" s="17">
        <v>0</v>
      </c>
    </row>
    <row r="5862" spans="2:14">
      <c r="B5862" s="15" t="s">
        <v>1921</v>
      </c>
      <c r="C5862" s="16">
        <v>40438</v>
      </c>
      <c r="D5862" s="15">
        <v>2010</v>
      </c>
      <c r="E5862" s="15"/>
      <c r="F5862" s="15" t="s">
        <v>963</v>
      </c>
      <c r="G5862" s="17"/>
      <c r="H5862" s="17"/>
      <c r="I5862" s="17"/>
      <c r="J5862" s="17"/>
      <c r="K5862" s="17"/>
      <c r="L5862" s="17"/>
      <c r="M5862" s="17">
        <v>0</v>
      </c>
      <c r="N5862" s="17">
        <v>1138.0999999999999</v>
      </c>
    </row>
    <row r="5863" spans="2:14">
      <c r="B5863" s="15" t="s">
        <v>1922</v>
      </c>
      <c r="C5863" s="16">
        <v>40577</v>
      </c>
      <c r="D5863" s="15">
        <v>2011</v>
      </c>
      <c r="E5863" s="15"/>
      <c r="F5863" s="15" t="s">
        <v>961</v>
      </c>
      <c r="G5863" s="17"/>
      <c r="H5863" s="17"/>
      <c r="I5863" s="17"/>
      <c r="J5863" s="17"/>
      <c r="K5863" s="17"/>
      <c r="L5863" s="17"/>
      <c r="M5863" s="17"/>
      <c r="N5863" s="17">
        <v>0</v>
      </c>
    </row>
    <row r="5864" spans="2:14">
      <c r="B5864" s="15" t="s">
        <v>1922</v>
      </c>
      <c r="C5864" s="16">
        <v>40577</v>
      </c>
      <c r="D5864" s="15">
        <v>2011</v>
      </c>
      <c r="E5864" s="15"/>
      <c r="F5864" s="15" t="s">
        <v>962</v>
      </c>
      <c r="G5864" s="17"/>
      <c r="H5864" s="17"/>
      <c r="I5864" s="17"/>
      <c r="J5864" s="17"/>
      <c r="K5864" s="17"/>
      <c r="L5864" s="17"/>
      <c r="M5864" s="17"/>
      <c r="N5864" s="17">
        <v>0</v>
      </c>
    </row>
    <row r="5865" spans="2:14">
      <c r="B5865" s="15" t="s">
        <v>1922</v>
      </c>
      <c r="C5865" s="16">
        <v>40577</v>
      </c>
      <c r="D5865" s="15">
        <v>2011</v>
      </c>
      <c r="E5865" s="15"/>
      <c r="F5865" s="15" t="s">
        <v>963</v>
      </c>
      <c r="G5865" s="17"/>
      <c r="H5865" s="17"/>
      <c r="I5865" s="17"/>
      <c r="J5865" s="17"/>
      <c r="K5865" s="17"/>
      <c r="L5865" s="17"/>
      <c r="M5865" s="17"/>
      <c r="N5865" s="17">
        <v>20074.89</v>
      </c>
    </row>
    <row r="5866" spans="2:14">
      <c r="B5866" s="15" t="s">
        <v>1923</v>
      </c>
      <c r="C5866" s="16">
        <v>40562</v>
      </c>
      <c r="D5866" s="15">
        <v>2011</v>
      </c>
      <c r="E5866" s="15"/>
      <c r="F5866" s="15" t="s">
        <v>961</v>
      </c>
      <c r="G5866" s="17"/>
      <c r="H5866" s="17"/>
      <c r="I5866" s="17"/>
      <c r="J5866" s="17"/>
      <c r="K5866" s="17"/>
      <c r="L5866" s="17"/>
      <c r="M5866" s="17"/>
      <c r="N5866" s="17">
        <v>0</v>
      </c>
    </row>
    <row r="5867" spans="2:14">
      <c r="B5867" s="15" t="s">
        <v>1923</v>
      </c>
      <c r="C5867" s="16">
        <v>40562</v>
      </c>
      <c r="D5867" s="15">
        <v>2011</v>
      </c>
      <c r="E5867" s="15"/>
      <c r="F5867" s="15" t="s">
        <v>962</v>
      </c>
      <c r="G5867" s="17"/>
      <c r="H5867" s="17"/>
      <c r="I5867" s="17"/>
      <c r="J5867" s="17"/>
      <c r="K5867" s="17"/>
      <c r="L5867" s="17"/>
      <c r="M5867" s="17"/>
      <c r="N5867" s="17">
        <v>0</v>
      </c>
    </row>
    <row r="5868" spans="2:14">
      <c r="B5868" s="15" t="s">
        <v>1923</v>
      </c>
      <c r="C5868" s="16">
        <v>40562</v>
      </c>
      <c r="D5868" s="15">
        <v>2011</v>
      </c>
      <c r="E5868" s="15"/>
      <c r="F5868" s="15" t="s">
        <v>963</v>
      </c>
      <c r="G5868" s="17"/>
      <c r="H5868" s="17"/>
      <c r="I5868" s="17"/>
      <c r="J5868" s="17"/>
      <c r="K5868" s="17"/>
      <c r="L5868" s="17"/>
      <c r="M5868" s="17"/>
      <c r="N5868" s="17">
        <v>6714.61</v>
      </c>
    </row>
    <row r="5869" spans="2:14">
      <c r="B5869" s="15" t="s">
        <v>1924</v>
      </c>
      <c r="C5869" s="16">
        <v>40561</v>
      </c>
      <c r="D5869" s="15">
        <v>2011</v>
      </c>
      <c r="E5869" s="15"/>
      <c r="F5869" s="15" t="s">
        <v>961</v>
      </c>
      <c r="G5869" s="17"/>
      <c r="H5869" s="17"/>
      <c r="I5869" s="17"/>
      <c r="J5869" s="17"/>
      <c r="K5869" s="17"/>
      <c r="L5869" s="17"/>
      <c r="M5869" s="17"/>
      <c r="N5869" s="17">
        <v>0</v>
      </c>
    </row>
    <row r="5870" spans="2:14">
      <c r="B5870" s="15" t="s">
        <v>1924</v>
      </c>
      <c r="C5870" s="16">
        <v>40561</v>
      </c>
      <c r="D5870" s="15">
        <v>2011</v>
      </c>
      <c r="E5870" s="15"/>
      <c r="F5870" s="15" t="s">
        <v>962</v>
      </c>
      <c r="G5870" s="17"/>
      <c r="H5870" s="17"/>
      <c r="I5870" s="17"/>
      <c r="J5870" s="17"/>
      <c r="K5870" s="17"/>
      <c r="L5870" s="17"/>
      <c r="M5870" s="17"/>
      <c r="N5870" s="17">
        <v>0</v>
      </c>
    </row>
    <row r="5871" spans="2:14">
      <c r="B5871" s="15" t="s">
        <v>1924</v>
      </c>
      <c r="C5871" s="16">
        <v>40561</v>
      </c>
      <c r="D5871" s="15">
        <v>2011</v>
      </c>
      <c r="E5871" s="15"/>
      <c r="F5871" s="15" t="s">
        <v>963</v>
      </c>
      <c r="G5871" s="17"/>
      <c r="H5871" s="17"/>
      <c r="I5871" s="17"/>
      <c r="J5871" s="17"/>
      <c r="K5871" s="17"/>
      <c r="L5871" s="17"/>
      <c r="M5871" s="17"/>
      <c r="N5871" s="17">
        <v>22572.36</v>
      </c>
    </row>
    <row r="5872" spans="2:14">
      <c r="B5872" s="15" t="s">
        <v>1925</v>
      </c>
      <c r="C5872" s="16">
        <v>40477</v>
      </c>
      <c r="D5872" s="15">
        <v>2010</v>
      </c>
      <c r="E5872" s="15"/>
      <c r="F5872" s="15" t="s">
        <v>961</v>
      </c>
      <c r="G5872" s="17"/>
      <c r="H5872" s="17"/>
      <c r="I5872" s="17"/>
      <c r="J5872" s="17"/>
      <c r="K5872" s="17"/>
      <c r="L5872" s="17"/>
      <c r="M5872" s="17">
        <v>0</v>
      </c>
      <c r="N5872" s="17">
        <v>1466.16</v>
      </c>
    </row>
    <row r="5873" spans="2:14">
      <c r="B5873" s="15" t="s">
        <v>1925</v>
      </c>
      <c r="C5873" s="16">
        <v>40477</v>
      </c>
      <c r="D5873" s="15">
        <v>2010</v>
      </c>
      <c r="E5873" s="15"/>
      <c r="F5873" s="15" t="s">
        <v>962</v>
      </c>
      <c r="G5873" s="17"/>
      <c r="H5873" s="17"/>
      <c r="I5873" s="17"/>
      <c r="J5873" s="17"/>
      <c r="K5873" s="17"/>
      <c r="L5873" s="17"/>
      <c r="M5873" s="17">
        <v>0</v>
      </c>
      <c r="N5873" s="17">
        <v>0</v>
      </c>
    </row>
    <row r="5874" spans="2:14">
      <c r="B5874" s="15" t="s">
        <v>1925</v>
      </c>
      <c r="C5874" s="16">
        <v>40477</v>
      </c>
      <c r="D5874" s="15">
        <v>2010</v>
      </c>
      <c r="E5874" s="15"/>
      <c r="F5874" s="15" t="s">
        <v>963</v>
      </c>
      <c r="G5874" s="17"/>
      <c r="H5874" s="17"/>
      <c r="I5874" s="17"/>
      <c r="J5874" s="17"/>
      <c r="K5874" s="17"/>
      <c r="L5874" s="17"/>
      <c r="M5874" s="17">
        <v>0</v>
      </c>
      <c r="N5874" s="17">
        <v>1466.16</v>
      </c>
    </row>
    <row r="5875" spans="2:14">
      <c r="B5875" s="15" t="s">
        <v>1926</v>
      </c>
      <c r="C5875" s="16">
        <v>40552</v>
      </c>
      <c r="D5875" s="15">
        <v>2011</v>
      </c>
      <c r="E5875" s="15"/>
      <c r="F5875" s="15" t="s">
        <v>961</v>
      </c>
      <c r="G5875" s="17"/>
      <c r="H5875" s="17"/>
      <c r="I5875" s="17"/>
      <c r="J5875" s="17"/>
      <c r="K5875" s="17"/>
      <c r="L5875" s="17"/>
      <c r="M5875" s="17"/>
      <c r="N5875" s="17">
        <v>1138.0999999999999</v>
      </c>
    </row>
    <row r="5876" spans="2:14">
      <c r="B5876" s="15" t="s">
        <v>1926</v>
      </c>
      <c r="C5876" s="16">
        <v>40552</v>
      </c>
      <c r="D5876" s="15">
        <v>2011</v>
      </c>
      <c r="E5876" s="15"/>
      <c r="F5876" s="15" t="s">
        <v>962</v>
      </c>
      <c r="G5876" s="17"/>
      <c r="H5876" s="17"/>
      <c r="I5876" s="17"/>
      <c r="J5876" s="17"/>
      <c r="K5876" s="17"/>
      <c r="L5876" s="17"/>
      <c r="M5876" s="17"/>
      <c r="N5876" s="17">
        <v>0</v>
      </c>
    </row>
    <row r="5877" spans="2:14">
      <c r="B5877" s="15" t="s">
        <v>1926</v>
      </c>
      <c r="C5877" s="16">
        <v>40552</v>
      </c>
      <c r="D5877" s="15">
        <v>2011</v>
      </c>
      <c r="E5877" s="15"/>
      <c r="F5877" s="15" t="s">
        <v>963</v>
      </c>
      <c r="G5877" s="17"/>
      <c r="H5877" s="17"/>
      <c r="I5877" s="17"/>
      <c r="J5877" s="17"/>
      <c r="K5877" s="17"/>
      <c r="L5877" s="17"/>
      <c r="M5877" s="17"/>
      <c r="N5877" s="17">
        <v>1138.0999999999999</v>
      </c>
    </row>
    <row r="5878" spans="2:14">
      <c r="B5878" s="15" t="s">
        <v>1927</v>
      </c>
      <c r="C5878" s="16">
        <v>40418</v>
      </c>
      <c r="D5878" s="15">
        <v>2010</v>
      </c>
      <c r="E5878" s="15"/>
      <c r="F5878" s="15" t="s">
        <v>961</v>
      </c>
      <c r="G5878" s="17"/>
      <c r="H5878" s="17"/>
      <c r="I5878" s="17"/>
      <c r="J5878" s="17"/>
      <c r="K5878" s="17"/>
      <c r="L5878" s="17"/>
      <c r="M5878" s="17">
        <v>0</v>
      </c>
      <c r="N5878" s="17">
        <v>0</v>
      </c>
    </row>
    <row r="5879" spans="2:14">
      <c r="B5879" s="15" t="s">
        <v>1927</v>
      </c>
      <c r="C5879" s="16">
        <v>40418</v>
      </c>
      <c r="D5879" s="15">
        <v>2010</v>
      </c>
      <c r="E5879" s="15"/>
      <c r="F5879" s="15" t="s">
        <v>962</v>
      </c>
      <c r="G5879" s="17"/>
      <c r="H5879" s="17"/>
      <c r="I5879" s="17"/>
      <c r="J5879" s="17"/>
      <c r="K5879" s="17"/>
      <c r="L5879" s="17"/>
      <c r="M5879" s="17">
        <v>0</v>
      </c>
      <c r="N5879" s="17">
        <v>2216.35</v>
      </c>
    </row>
    <row r="5880" spans="2:14">
      <c r="B5880" s="15" t="s">
        <v>1927</v>
      </c>
      <c r="C5880" s="16">
        <v>40418</v>
      </c>
      <c r="D5880" s="15">
        <v>2010</v>
      </c>
      <c r="E5880" s="15"/>
      <c r="F5880" s="15" t="s">
        <v>963</v>
      </c>
      <c r="G5880" s="17"/>
      <c r="H5880" s="17"/>
      <c r="I5880" s="17"/>
      <c r="J5880" s="17"/>
      <c r="K5880" s="17"/>
      <c r="L5880" s="17"/>
      <c r="M5880" s="17">
        <v>0</v>
      </c>
      <c r="N5880" s="17">
        <v>2216.35</v>
      </c>
    </row>
    <row r="5881" spans="2:14">
      <c r="B5881" s="15" t="s">
        <v>1928</v>
      </c>
      <c r="C5881" s="16">
        <v>40583</v>
      </c>
      <c r="D5881" s="15">
        <v>2011</v>
      </c>
      <c r="E5881" s="15"/>
      <c r="F5881" s="15" t="s">
        <v>961</v>
      </c>
      <c r="G5881" s="17"/>
      <c r="H5881" s="17"/>
      <c r="I5881" s="17"/>
      <c r="J5881" s="17"/>
      <c r="K5881" s="17"/>
      <c r="L5881" s="17"/>
      <c r="M5881" s="17"/>
      <c r="N5881" s="17">
        <v>0</v>
      </c>
    </row>
    <row r="5882" spans="2:14">
      <c r="B5882" s="15" t="s">
        <v>1928</v>
      </c>
      <c r="C5882" s="16">
        <v>40583</v>
      </c>
      <c r="D5882" s="15">
        <v>2011</v>
      </c>
      <c r="E5882" s="15"/>
      <c r="F5882" s="15" t="s">
        <v>962</v>
      </c>
      <c r="G5882" s="17"/>
      <c r="H5882" s="17"/>
      <c r="I5882" s="17"/>
      <c r="J5882" s="17"/>
      <c r="K5882" s="17"/>
      <c r="L5882" s="17"/>
      <c r="M5882" s="17"/>
      <c r="N5882" s="17">
        <v>0</v>
      </c>
    </row>
    <row r="5883" spans="2:14">
      <c r="B5883" s="15" t="s">
        <v>1928</v>
      </c>
      <c r="C5883" s="16">
        <v>40583</v>
      </c>
      <c r="D5883" s="15">
        <v>2011</v>
      </c>
      <c r="E5883" s="15"/>
      <c r="F5883" s="15" t="s">
        <v>963</v>
      </c>
      <c r="G5883" s="17"/>
      <c r="H5883" s="17"/>
      <c r="I5883" s="17"/>
      <c r="J5883" s="17"/>
      <c r="K5883" s="17"/>
      <c r="L5883" s="17"/>
      <c r="M5883" s="17"/>
      <c r="N5883" s="17">
        <v>20130.96</v>
      </c>
    </row>
    <row r="5884" spans="2:14">
      <c r="B5884" s="15" t="s">
        <v>1929</v>
      </c>
      <c r="C5884" s="16">
        <v>40488</v>
      </c>
      <c r="D5884" s="15">
        <v>2010</v>
      </c>
      <c r="E5884" s="15"/>
      <c r="F5884" s="15" t="s">
        <v>961</v>
      </c>
      <c r="G5884" s="17"/>
      <c r="H5884" s="17"/>
      <c r="I5884" s="17"/>
      <c r="J5884" s="17"/>
      <c r="K5884" s="17"/>
      <c r="L5884" s="17"/>
      <c r="M5884" s="17"/>
      <c r="N5884" s="17">
        <v>0</v>
      </c>
    </row>
    <row r="5885" spans="2:14">
      <c r="B5885" s="15" t="s">
        <v>1929</v>
      </c>
      <c r="C5885" s="16">
        <v>40488</v>
      </c>
      <c r="D5885" s="15">
        <v>2010</v>
      </c>
      <c r="E5885" s="15"/>
      <c r="F5885" s="15" t="s">
        <v>962</v>
      </c>
      <c r="G5885" s="17"/>
      <c r="H5885" s="17"/>
      <c r="I5885" s="17"/>
      <c r="J5885" s="17"/>
      <c r="K5885" s="17"/>
      <c r="L5885" s="17"/>
      <c r="M5885" s="17"/>
      <c r="N5885" s="17">
        <v>0</v>
      </c>
    </row>
    <row r="5886" spans="2:14">
      <c r="B5886" s="15" t="s">
        <v>1929</v>
      </c>
      <c r="C5886" s="16">
        <v>40488</v>
      </c>
      <c r="D5886" s="15">
        <v>2010</v>
      </c>
      <c r="E5886" s="15"/>
      <c r="F5886" s="15" t="s">
        <v>963</v>
      </c>
      <c r="G5886" s="17"/>
      <c r="H5886" s="17"/>
      <c r="I5886" s="17"/>
      <c r="J5886" s="17"/>
      <c r="K5886" s="17"/>
      <c r="L5886" s="17"/>
      <c r="M5886" s="17"/>
      <c r="N5886" s="17">
        <v>0</v>
      </c>
    </row>
    <row r="5887" spans="2:14">
      <c r="B5887" s="15" t="s">
        <v>1930</v>
      </c>
      <c r="C5887" s="16">
        <v>40584</v>
      </c>
      <c r="D5887" s="15">
        <v>2011</v>
      </c>
      <c r="E5887" s="15"/>
      <c r="F5887" s="15" t="s">
        <v>961</v>
      </c>
      <c r="G5887" s="17"/>
      <c r="H5887" s="17"/>
      <c r="I5887" s="17"/>
      <c r="J5887" s="17"/>
      <c r="K5887" s="17"/>
      <c r="L5887" s="17"/>
      <c r="M5887" s="17"/>
      <c r="N5887" s="17">
        <v>0</v>
      </c>
    </row>
    <row r="5888" spans="2:14">
      <c r="B5888" s="15" t="s">
        <v>1930</v>
      </c>
      <c r="C5888" s="16">
        <v>40584</v>
      </c>
      <c r="D5888" s="15">
        <v>2011</v>
      </c>
      <c r="E5888" s="15"/>
      <c r="F5888" s="15" t="s">
        <v>962</v>
      </c>
      <c r="G5888" s="17"/>
      <c r="H5888" s="17"/>
      <c r="I5888" s="17"/>
      <c r="J5888" s="17"/>
      <c r="K5888" s="17"/>
      <c r="L5888" s="17"/>
      <c r="M5888" s="17"/>
      <c r="N5888" s="17">
        <v>0</v>
      </c>
    </row>
    <row r="5889" spans="2:14">
      <c r="B5889" s="15" t="s">
        <v>1930</v>
      </c>
      <c r="C5889" s="16">
        <v>40584</v>
      </c>
      <c r="D5889" s="15">
        <v>2011</v>
      </c>
      <c r="E5889" s="15"/>
      <c r="F5889" s="15" t="s">
        <v>963</v>
      </c>
      <c r="G5889" s="17"/>
      <c r="H5889" s="17"/>
      <c r="I5889" s="17"/>
      <c r="J5889" s="17"/>
      <c r="K5889" s="17"/>
      <c r="L5889" s="17"/>
      <c r="M5889" s="17"/>
      <c r="N5889" s="17">
        <v>0</v>
      </c>
    </row>
    <row r="5890" spans="2:14">
      <c r="B5890" s="15" t="s">
        <v>1931</v>
      </c>
      <c r="C5890" s="16">
        <v>40423</v>
      </c>
      <c r="D5890" s="15">
        <v>2010</v>
      </c>
      <c r="E5890" s="15"/>
      <c r="F5890" s="15" t="s">
        <v>961</v>
      </c>
      <c r="G5890" s="17"/>
      <c r="H5890" s="17"/>
      <c r="I5890" s="17"/>
      <c r="J5890" s="17"/>
      <c r="K5890" s="17"/>
      <c r="L5890" s="17"/>
      <c r="M5890" s="17"/>
      <c r="N5890" s="17">
        <v>0</v>
      </c>
    </row>
    <row r="5891" spans="2:14">
      <c r="B5891" s="15" t="s">
        <v>1931</v>
      </c>
      <c r="C5891" s="16">
        <v>40423</v>
      </c>
      <c r="D5891" s="15">
        <v>2010</v>
      </c>
      <c r="E5891" s="15"/>
      <c r="F5891" s="15" t="s">
        <v>962</v>
      </c>
      <c r="G5891" s="17"/>
      <c r="H5891" s="17"/>
      <c r="I5891" s="17"/>
      <c r="J5891" s="17"/>
      <c r="K5891" s="17"/>
      <c r="L5891" s="17"/>
      <c r="M5891" s="17"/>
      <c r="N5891" s="17">
        <v>0</v>
      </c>
    </row>
    <row r="5892" spans="2:14">
      <c r="B5892" s="15" t="s">
        <v>1931</v>
      </c>
      <c r="C5892" s="16">
        <v>40423</v>
      </c>
      <c r="D5892" s="15">
        <v>2010</v>
      </c>
      <c r="E5892" s="15"/>
      <c r="F5892" s="15" t="s">
        <v>963</v>
      </c>
      <c r="G5892" s="17"/>
      <c r="H5892" s="17"/>
      <c r="I5892" s="17"/>
      <c r="J5892" s="17"/>
      <c r="K5892" s="17"/>
      <c r="L5892" s="17"/>
      <c r="M5892" s="17"/>
      <c r="N5892" s="17">
        <v>0</v>
      </c>
    </row>
    <row r="5893" spans="2:14">
      <c r="B5893" s="15" t="s">
        <v>1932</v>
      </c>
      <c r="C5893" s="16">
        <v>40488</v>
      </c>
      <c r="D5893" s="15">
        <v>2010</v>
      </c>
      <c r="E5893" s="15"/>
      <c r="F5893" s="15" t="s">
        <v>961</v>
      </c>
      <c r="G5893" s="17"/>
      <c r="H5893" s="17"/>
      <c r="I5893" s="17"/>
      <c r="J5893" s="17"/>
      <c r="K5893" s="17"/>
      <c r="L5893" s="17"/>
      <c r="M5893" s="17"/>
      <c r="N5893" s="17">
        <v>103.39</v>
      </c>
    </row>
    <row r="5894" spans="2:14">
      <c r="B5894" s="15" t="s">
        <v>1932</v>
      </c>
      <c r="C5894" s="16">
        <v>40488</v>
      </c>
      <c r="D5894" s="15">
        <v>2010</v>
      </c>
      <c r="E5894" s="15"/>
      <c r="F5894" s="15" t="s">
        <v>962</v>
      </c>
      <c r="G5894" s="17"/>
      <c r="H5894" s="17"/>
      <c r="I5894" s="17"/>
      <c r="J5894" s="17"/>
      <c r="K5894" s="17"/>
      <c r="L5894" s="17"/>
      <c r="M5894" s="17"/>
      <c r="N5894" s="17">
        <v>0</v>
      </c>
    </row>
    <row r="5895" spans="2:14">
      <c r="B5895" s="15" t="s">
        <v>1932</v>
      </c>
      <c r="C5895" s="16">
        <v>40488</v>
      </c>
      <c r="D5895" s="15">
        <v>2010</v>
      </c>
      <c r="E5895" s="15"/>
      <c r="F5895" s="15" t="s">
        <v>963</v>
      </c>
      <c r="G5895" s="17"/>
      <c r="H5895" s="17"/>
      <c r="I5895" s="17"/>
      <c r="J5895" s="17"/>
      <c r="K5895" s="17"/>
      <c r="L5895" s="17"/>
      <c r="M5895" s="17"/>
      <c r="N5895" s="17">
        <v>103.39</v>
      </c>
    </row>
    <row r="5896" spans="2:14">
      <c r="B5896" s="15" t="s">
        <v>1933</v>
      </c>
      <c r="C5896" s="16">
        <v>40546</v>
      </c>
      <c r="D5896" s="15">
        <v>2011</v>
      </c>
      <c r="E5896" s="15"/>
      <c r="F5896" s="15" t="s">
        <v>961</v>
      </c>
      <c r="G5896" s="17"/>
      <c r="H5896" s="17"/>
      <c r="I5896" s="17"/>
      <c r="J5896" s="17"/>
      <c r="K5896" s="17"/>
      <c r="L5896" s="17"/>
      <c r="M5896" s="17"/>
      <c r="N5896" s="17">
        <v>0</v>
      </c>
    </row>
    <row r="5897" spans="2:14">
      <c r="B5897" s="15" t="s">
        <v>1933</v>
      </c>
      <c r="C5897" s="16">
        <v>40546</v>
      </c>
      <c r="D5897" s="15">
        <v>2011</v>
      </c>
      <c r="E5897" s="15"/>
      <c r="F5897" s="15" t="s">
        <v>962</v>
      </c>
      <c r="G5897" s="17"/>
      <c r="H5897" s="17"/>
      <c r="I5897" s="17"/>
      <c r="J5897" s="17"/>
      <c r="K5897" s="17"/>
      <c r="L5897" s="17"/>
      <c r="M5897" s="17"/>
      <c r="N5897" s="17">
        <v>0</v>
      </c>
    </row>
    <row r="5898" spans="2:14">
      <c r="B5898" s="15" t="s">
        <v>1933</v>
      </c>
      <c r="C5898" s="16">
        <v>40546</v>
      </c>
      <c r="D5898" s="15">
        <v>2011</v>
      </c>
      <c r="E5898" s="15"/>
      <c r="F5898" s="15" t="s">
        <v>963</v>
      </c>
      <c r="G5898" s="17"/>
      <c r="H5898" s="17"/>
      <c r="I5898" s="17"/>
      <c r="J5898" s="17"/>
      <c r="K5898" s="17"/>
      <c r="L5898" s="17"/>
      <c r="M5898" s="17"/>
      <c r="N5898" s="17">
        <v>0</v>
      </c>
    </row>
    <row r="5899" spans="2:14">
      <c r="B5899" s="15" t="s">
        <v>1934</v>
      </c>
      <c r="C5899" s="16">
        <v>40589</v>
      </c>
      <c r="D5899" s="15">
        <v>2011</v>
      </c>
      <c r="E5899" s="15"/>
      <c r="F5899" s="15" t="s">
        <v>961</v>
      </c>
      <c r="G5899" s="17"/>
      <c r="H5899" s="17"/>
      <c r="I5899" s="17"/>
      <c r="J5899" s="17"/>
      <c r="K5899" s="17"/>
      <c r="L5899" s="17"/>
      <c r="M5899" s="17"/>
      <c r="N5899" s="17">
        <v>0</v>
      </c>
    </row>
    <row r="5900" spans="2:14">
      <c r="B5900" s="15" t="s">
        <v>1934</v>
      </c>
      <c r="C5900" s="16">
        <v>40589</v>
      </c>
      <c r="D5900" s="15">
        <v>2011</v>
      </c>
      <c r="E5900" s="15"/>
      <c r="F5900" s="15" t="s">
        <v>962</v>
      </c>
      <c r="G5900" s="17"/>
      <c r="H5900" s="17"/>
      <c r="I5900" s="17"/>
      <c r="J5900" s="17"/>
      <c r="K5900" s="17"/>
      <c r="L5900" s="17"/>
      <c r="M5900" s="17"/>
      <c r="N5900" s="17">
        <v>0</v>
      </c>
    </row>
    <row r="5901" spans="2:14">
      <c r="B5901" s="15" t="s">
        <v>1934</v>
      </c>
      <c r="C5901" s="16">
        <v>40589</v>
      </c>
      <c r="D5901" s="15">
        <v>2011</v>
      </c>
      <c r="E5901" s="15"/>
      <c r="F5901" s="15" t="s">
        <v>963</v>
      </c>
      <c r="G5901" s="17"/>
      <c r="H5901" s="17"/>
      <c r="I5901" s="17"/>
      <c r="J5901" s="17"/>
      <c r="K5901" s="17"/>
      <c r="L5901" s="17"/>
      <c r="M5901" s="17"/>
      <c r="N5901" s="17">
        <v>0</v>
      </c>
    </row>
    <row r="5902" spans="2:14">
      <c r="B5902" s="15" t="s">
        <v>1935</v>
      </c>
      <c r="C5902" s="16">
        <v>40590</v>
      </c>
      <c r="D5902" s="15">
        <v>2011</v>
      </c>
      <c r="E5902" s="15"/>
      <c r="F5902" s="15" t="s">
        <v>961</v>
      </c>
      <c r="G5902" s="17"/>
      <c r="H5902" s="17"/>
      <c r="I5902" s="17"/>
      <c r="J5902" s="17"/>
      <c r="K5902" s="17"/>
      <c r="L5902" s="17"/>
      <c r="M5902" s="17"/>
      <c r="N5902" s="17">
        <v>0</v>
      </c>
    </row>
    <row r="5903" spans="2:14">
      <c r="B5903" s="15" t="s">
        <v>1935</v>
      </c>
      <c r="C5903" s="16">
        <v>40590</v>
      </c>
      <c r="D5903" s="15">
        <v>2011</v>
      </c>
      <c r="E5903" s="15"/>
      <c r="F5903" s="15" t="s">
        <v>962</v>
      </c>
      <c r="G5903" s="17"/>
      <c r="H5903" s="17"/>
      <c r="I5903" s="17"/>
      <c r="J5903" s="17"/>
      <c r="K5903" s="17"/>
      <c r="L5903" s="17"/>
      <c r="M5903" s="17"/>
      <c r="N5903" s="17">
        <v>0</v>
      </c>
    </row>
    <row r="5904" spans="2:14">
      <c r="B5904" s="15" t="s">
        <v>1935</v>
      </c>
      <c r="C5904" s="16">
        <v>40590</v>
      </c>
      <c r="D5904" s="15">
        <v>2011</v>
      </c>
      <c r="E5904" s="15"/>
      <c r="F5904" s="15" t="s">
        <v>963</v>
      </c>
      <c r="G5904" s="17"/>
      <c r="H5904" s="17"/>
      <c r="I5904" s="17"/>
      <c r="J5904" s="17"/>
      <c r="K5904" s="17"/>
      <c r="L5904" s="17"/>
      <c r="M5904" s="17"/>
      <c r="N5904" s="17">
        <v>0</v>
      </c>
    </row>
    <row r="5905" spans="2:14">
      <c r="B5905" s="15" t="s">
        <v>1936</v>
      </c>
      <c r="C5905" s="16">
        <v>40443</v>
      </c>
      <c r="D5905" s="15">
        <v>2010</v>
      </c>
      <c r="E5905" s="15"/>
      <c r="F5905" s="15" t="s">
        <v>961</v>
      </c>
      <c r="G5905" s="17"/>
      <c r="H5905" s="17"/>
      <c r="I5905" s="17"/>
      <c r="J5905" s="17"/>
      <c r="K5905" s="17"/>
      <c r="L5905" s="17"/>
      <c r="M5905" s="17"/>
      <c r="N5905" s="17">
        <v>0</v>
      </c>
    </row>
    <row r="5906" spans="2:14">
      <c r="B5906" s="15" t="s">
        <v>1936</v>
      </c>
      <c r="C5906" s="16">
        <v>40443</v>
      </c>
      <c r="D5906" s="15">
        <v>2010</v>
      </c>
      <c r="E5906" s="15"/>
      <c r="F5906" s="15" t="s">
        <v>962</v>
      </c>
      <c r="G5906" s="17"/>
      <c r="H5906" s="17"/>
      <c r="I5906" s="17"/>
      <c r="J5906" s="17"/>
      <c r="K5906" s="17"/>
      <c r="L5906" s="17"/>
      <c r="M5906" s="17"/>
      <c r="N5906" s="17">
        <v>2023.5</v>
      </c>
    </row>
    <row r="5907" spans="2:14">
      <c r="B5907" s="15" t="s">
        <v>1936</v>
      </c>
      <c r="C5907" s="16">
        <v>40443</v>
      </c>
      <c r="D5907" s="15">
        <v>2010</v>
      </c>
      <c r="E5907" s="15"/>
      <c r="F5907" s="15" t="s">
        <v>963</v>
      </c>
      <c r="G5907" s="17"/>
      <c r="H5907" s="17"/>
      <c r="I5907" s="17"/>
      <c r="J5907" s="17"/>
      <c r="K5907" s="17"/>
      <c r="L5907" s="17"/>
      <c r="M5907" s="17"/>
      <c r="N5907" s="17">
        <v>2023.5</v>
      </c>
    </row>
    <row r="5908" spans="2:14">
      <c r="B5908" s="15" t="s">
        <v>1937</v>
      </c>
      <c r="C5908" s="16">
        <v>40556</v>
      </c>
      <c r="D5908" s="15">
        <v>2011</v>
      </c>
      <c r="E5908" s="15"/>
      <c r="F5908" s="15" t="s">
        <v>961</v>
      </c>
      <c r="G5908" s="17"/>
      <c r="H5908" s="17"/>
      <c r="I5908" s="17"/>
      <c r="J5908" s="17"/>
      <c r="K5908" s="17"/>
      <c r="L5908" s="17"/>
      <c r="M5908" s="17"/>
      <c r="N5908" s="17">
        <v>490.44</v>
      </c>
    </row>
    <row r="5909" spans="2:14">
      <c r="B5909" s="15" t="s">
        <v>1937</v>
      </c>
      <c r="C5909" s="16">
        <v>40556</v>
      </c>
      <c r="D5909" s="15">
        <v>2011</v>
      </c>
      <c r="E5909" s="15"/>
      <c r="F5909" s="15" t="s">
        <v>962</v>
      </c>
      <c r="G5909" s="17"/>
      <c r="H5909" s="17"/>
      <c r="I5909" s="17"/>
      <c r="J5909" s="17"/>
      <c r="K5909" s="17"/>
      <c r="L5909" s="17"/>
      <c r="M5909" s="17"/>
      <c r="N5909" s="17">
        <v>0</v>
      </c>
    </row>
    <row r="5910" spans="2:14">
      <c r="B5910" s="15" t="s">
        <v>1937</v>
      </c>
      <c r="C5910" s="16">
        <v>40556</v>
      </c>
      <c r="D5910" s="15">
        <v>2011</v>
      </c>
      <c r="E5910" s="15"/>
      <c r="F5910" s="15" t="s">
        <v>963</v>
      </c>
      <c r="G5910" s="17"/>
      <c r="H5910" s="17"/>
      <c r="I5910" s="17"/>
      <c r="J5910" s="17"/>
      <c r="K5910" s="17"/>
      <c r="L5910" s="17"/>
      <c r="M5910" s="17"/>
      <c r="N5910" s="17">
        <v>490.44</v>
      </c>
    </row>
    <row r="5911" spans="2:14">
      <c r="B5911" s="15" t="s">
        <v>1938</v>
      </c>
      <c r="C5911" s="16">
        <v>40422</v>
      </c>
      <c r="D5911" s="15">
        <v>2010</v>
      </c>
      <c r="E5911" s="15"/>
      <c r="F5911" s="15" t="s">
        <v>961</v>
      </c>
      <c r="G5911" s="17"/>
      <c r="H5911" s="17"/>
      <c r="I5911" s="17"/>
      <c r="J5911" s="17"/>
      <c r="K5911" s="17"/>
      <c r="L5911" s="17"/>
      <c r="M5911" s="17"/>
      <c r="N5911" s="17">
        <v>0</v>
      </c>
    </row>
    <row r="5912" spans="2:14">
      <c r="B5912" s="15" t="s">
        <v>1938</v>
      </c>
      <c r="C5912" s="16">
        <v>40422</v>
      </c>
      <c r="D5912" s="15">
        <v>2010</v>
      </c>
      <c r="E5912" s="15"/>
      <c r="F5912" s="15" t="s">
        <v>962</v>
      </c>
      <c r="G5912" s="17"/>
      <c r="H5912" s="17"/>
      <c r="I5912" s="17"/>
      <c r="J5912" s="17"/>
      <c r="K5912" s="17"/>
      <c r="L5912" s="17"/>
      <c r="M5912" s="17"/>
      <c r="N5912" s="17">
        <v>0</v>
      </c>
    </row>
    <row r="5913" spans="2:14">
      <c r="B5913" s="15" t="s">
        <v>1938</v>
      </c>
      <c r="C5913" s="16">
        <v>40422</v>
      </c>
      <c r="D5913" s="15">
        <v>2010</v>
      </c>
      <c r="E5913" s="15"/>
      <c r="F5913" s="15" t="s">
        <v>963</v>
      </c>
      <c r="G5913" s="17"/>
      <c r="H5913" s="17"/>
      <c r="I5913" s="17"/>
      <c r="J5913" s="17"/>
      <c r="K5913" s="17"/>
      <c r="L5913" s="17"/>
      <c r="M5913" s="17"/>
      <c r="N5913" s="17">
        <v>0</v>
      </c>
    </row>
    <row r="5914" spans="2:14">
      <c r="B5914" s="15" t="s">
        <v>1939</v>
      </c>
      <c r="C5914" s="16">
        <v>40577</v>
      </c>
      <c r="D5914" s="15">
        <v>2011</v>
      </c>
      <c r="E5914" s="15"/>
      <c r="F5914" s="15" t="s">
        <v>961</v>
      </c>
      <c r="G5914" s="17"/>
      <c r="H5914" s="17"/>
      <c r="I5914" s="17"/>
      <c r="J5914" s="17"/>
      <c r="K5914" s="17"/>
      <c r="L5914" s="17"/>
      <c r="M5914" s="17"/>
      <c r="N5914" s="17">
        <v>897.51</v>
      </c>
    </row>
    <row r="5915" spans="2:14">
      <c r="B5915" s="15" t="s">
        <v>1939</v>
      </c>
      <c r="C5915" s="16">
        <v>40577</v>
      </c>
      <c r="D5915" s="15">
        <v>2011</v>
      </c>
      <c r="E5915" s="15"/>
      <c r="F5915" s="15" t="s">
        <v>962</v>
      </c>
      <c r="G5915" s="17"/>
      <c r="H5915" s="17"/>
      <c r="I5915" s="17"/>
      <c r="J5915" s="17"/>
      <c r="K5915" s="17"/>
      <c r="L5915" s="17"/>
      <c r="M5915" s="17"/>
      <c r="N5915" s="17">
        <v>0</v>
      </c>
    </row>
    <row r="5916" spans="2:14">
      <c r="B5916" s="15" t="s">
        <v>1939</v>
      </c>
      <c r="C5916" s="16">
        <v>40577</v>
      </c>
      <c r="D5916" s="15">
        <v>2011</v>
      </c>
      <c r="E5916" s="15"/>
      <c r="F5916" s="15" t="s">
        <v>963</v>
      </c>
      <c r="G5916" s="17"/>
      <c r="H5916" s="17"/>
      <c r="I5916" s="17"/>
      <c r="J5916" s="17"/>
      <c r="K5916" s="17"/>
      <c r="L5916" s="17"/>
      <c r="M5916" s="17"/>
      <c r="N5916" s="17">
        <v>897.51</v>
      </c>
    </row>
    <row r="5917" spans="2:14">
      <c r="B5917" s="15" t="s">
        <v>1940</v>
      </c>
      <c r="C5917" s="16">
        <v>40418</v>
      </c>
      <c r="D5917" s="15">
        <v>2010</v>
      </c>
      <c r="E5917" s="15"/>
      <c r="F5917" s="15" t="s">
        <v>961</v>
      </c>
      <c r="G5917" s="17"/>
      <c r="H5917" s="17"/>
      <c r="I5917" s="17"/>
      <c r="J5917" s="17"/>
      <c r="K5917" s="17"/>
      <c r="L5917" s="17"/>
      <c r="M5917" s="17"/>
      <c r="N5917" s="17">
        <v>1138.0999999999999</v>
      </c>
    </row>
    <row r="5918" spans="2:14">
      <c r="B5918" s="15" t="s">
        <v>1940</v>
      </c>
      <c r="C5918" s="16">
        <v>40418</v>
      </c>
      <c r="D5918" s="15">
        <v>2010</v>
      </c>
      <c r="E5918" s="15"/>
      <c r="F5918" s="15" t="s">
        <v>962</v>
      </c>
      <c r="G5918" s="17"/>
      <c r="H5918" s="17"/>
      <c r="I5918" s="17"/>
      <c r="J5918" s="17"/>
      <c r="K5918" s="17"/>
      <c r="L5918" s="17"/>
      <c r="M5918" s="17"/>
      <c r="N5918" s="17">
        <v>0</v>
      </c>
    </row>
    <row r="5919" spans="2:14">
      <c r="B5919" s="15" t="s">
        <v>1940</v>
      </c>
      <c r="C5919" s="16">
        <v>40418</v>
      </c>
      <c r="D5919" s="15">
        <v>2010</v>
      </c>
      <c r="E5919" s="15"/>
      <c r="F5919" s="15" t="s">
        <v>963</v>
      </c>
      <c r="G5919" s="17"/>
      <c r="H5919" s="17"/>
      <c r="I5919" s="17"/>
      <c r="J5919" s="17"/>
      <c r="K5919" s="17"/>
      <c r="L5919" s="17"/>
      <c r="M5919" s="17"/>
      <c r="N5919" s="17">
        <v>1138.0999999999999</v>
      </c>
    </row>
    <row r="5920" spans="2:14">
      <c r="B5920" s="15" t="s">
        <v>1941</v>
      </c>
      <c r="C5920" s="16">
        <v>40599</v>
      </c>
      <c r="D5920" s="15">
        <v>2011</v>
      </c>
      <c r="E5920" s="15"/>
      <c r="F5920" s="15" t="s">
        <v>961</v>
      </c>
      <c r="G5920" s="17"/>
      <c r="H5920" s="17"/>
      <c r="I5920" s="17"/>
      <c r="J5920" s="17"/>
      <c r="K5920" s="17"/>
      <c r="L5920" s="17"/>
      <c r="M5920" s="17"/>
      <c r="N5920" s="17">
        <v>0</v>
      </c>
    </row>
    <row r="5921" spans="2:14">
      <c r="B5921" s="15" t="s">
        <v>1941</v>
      </c>
      <c r="C5921" s="16">
        <v>40599</v>
      </c>
      <c r="D5921" s="15">
        <v>2011</v>
      </c>
      <c r="E5921" s="15"/>
      <c r="F5921" s="15" t="s">
        <v>962</v>
      </c>
      <c r="G5921" s="17"/>
      <c r="H5921" s="17"/>
      <c r="I5921" s="17"/>
      <c r="J5921" s="17"/>
      <c r="K5921" s="17"/>
      <c r="L5921" s="17"/>
      <c r="M5921" s="17"/>
      <c r="N5921" s="17">
        <v>0</v>
      </c>
    </row>
    <row r="5922" spans="2:14">
      <c r="B5922" s="15" t="s">
        <v>1941</v>
      </c>
      <c r="C5922" s="16">
        <v>40599</v>
      </c>
      <c r="D5922" s="15">
        <v>2011</v>
      </c>
      <c r="E5922" s="15"/>
      <c r="F5922" s="15" t="s">
        <v>963</v>
      </c>
      <c r="G5922" s="17"/>
      <c r="H5922" s="17"/>
      <c r="I5922" s="17"/>
      <c r="J5922" s="17"/>
      <c r="K5922" s="17"/>
      <c r="L5922" s="17"/>
      <c r="M5922" s="17"/>
      <c r="N5922" s="17">
        <v>9542.75</v>
      </c>
    </row>
    <row r="5923" spans="2:14">
      <c r="B5923" s="15" t="s">
        <v>1942</v>
      </c>
      <c r="C5923" s="16">
        <v>40603</v>
      </c>
      <c r="D5923" s="15">
        <v>2011</v>
      </c>
      <c r="E5923" s="15"/>
      <c r="F5923" s="15" t="s">
        <v>961</v>
      </c>
      <c r="G5923" s="17"/>
      <c r="H5923" s="17"/>
      <c r="I5923" s="17"/>
      <c r="J5923" s="17"/>
      <c r="K5923" s="17"/>
      <c r="L5923" s="17"/>
      <c r="M5923" s="17"/>
      <c r="N5923" s="17">
        <v>0</v>
      </c>
    </row>
    <row r="5924" spans="2:14">
      <c r="B5924" s="15" t="s">
        <v>1942</v>
      </c>
      <c r="C5924" s="16">
        <v>40603</v>
      </c>
      <c r="D5924" s="15">
        <v>2011</v>
      </c>
      <c r="E5924" s="15"/>
      <c r="F5924" s="15" t="s">
        <v>962</v>
      </c>
      <c r="G5924" s="17"/>
      <c r="H5924" s="17"/>
      <c r="I5924" s="17"/>
      <c r="J5924" s="17"/>
      <c r="K5924" s="17"/>
      <c r="L5924" s="17"/>
      <c r="M5924" s="17"/>
      <c r="N5924" s="17">
        <v>0</v>
      </c>
    </row>
    <row r="5925" spans="2:14">
      <c r="B5925" s="15" t="s">
        <v>1942</v>
      </c>
      <c r="C5925" s="16">
        <v>40603</v>
      </c>
      <c r="D5925" s="15">
        <v>2011</v>
      </c>
      <c r="E5925" s="15"/>
      <c r="F5925" s="15" t="s">
        <v>963</v>
      </c>
      <c r="G5925" s="17"/>
      <c r="H5925" s="17"/>
      <c r="I5925" s="17"/>
      <c r="J5925" s="17"/>
      <c r="K5925" s="17"/>
      <c r="L5925" s="17"/>
      <c r="M5925" s="17"/>
      <c r="N5925" s="17">
        <v>19114.84</v>
      </c>
    </row>
    <row r="5926" spans="2:14">
      <c r="B5926" s="15" t="s">
        <v>1943</v>
      </c>
      <c r="C5926" s="16">
        <v>40553</v>
      </c>
      <c r="D5926" s="15">
        <v>2011</v>
      </c>
      <c r="E5926" s="15"/>
      <c r="F5926" s="15" t="s">
        <v>961</v>
      </c>
      <c r="G5926" s="17"/>
      <c r="H5926" s="17"/>
      <c r="I5926" s="17"/>
      <c r="J5926" s="17"/>
      <c r="K5926" s="17"/>
      <c r="L5926" s="17"/>
      <c r="M5926" s="17"/>
      <c r="N5926" s="17">
        <v>745.75</v>
      </c>
    </row>
    <row r="5927" spans="2:14">
      <c r="B5927" s="15" t="s">
        <v>1943</v>
      </c>
      <c r="C5927" s="16">
        <v>40553</v>
      </c>
      <c r="D5927" s="15">
        <v>2011</v>
      </c>
      <c r="E5927" s="15"/>
      <c r="F5927" s="15" t="s">
        <v>962</v>
      </c>
      <c r="G5927" s="17"/>
      <c r="H5927" s="17"/>
      <c r="I5927" s="17"/>
      <c r="J5927" s="17"/>
      <c r="K5927" s="17"/>
      <c r="L5927" s="17"/>
      <c r="M5927" s="17"/>
      <c r="N5927" s="17">
        <v>0</v>
      </c>
    </row>
    <row r="5928" spans="2:14">
      <c r="B5928" s="15" t="s">
        <v>1943</v>
      </c>
      <c r="C5928" s="16">
        <v>40553</v>
      </c>
      <c r="D5928" s="15">
        <v>2011</v>
      </c>
      <c r="E5928" s="15"/>
      <c r="F5928" s="15" t="s">
        <v>963</v>
      </c>
      <c r="G5928" s="17"/>
      <c r="H5928" s="17"/>
      <c r="I5928" s="17"/>
      <c r="J5928" s="17"/>
      <c r="K5928" s="17"/>
      <c r="L5928" s="17"/>
      <c r="M5928" s="17"/>
      <c r="N5928" s="17">
        <v>745.75</v>
      </c>
    </row>
    <row r="5929" spans="2:14">
      <c r="B5929" s="15" t="s">
        <v>1944</v>
      </c>
      <c r="C5929" s="16">
        <v>40606</v>
      </c>
      <c r="D5929" s="15">
        <v>2011</v>
      </c>
      <c r="E5929" s="15"/>
      <c r="F5929" s="15" t="s">
        <v>961</v>
      </c>
      <c r="G5929" s="17"/>
      <c r="H5929" s="17"/>
      <c r="I5929" s="17"/>
      <c r="J5929" s="17"/>
      <c r="K5929" s="17"/>
      <c r="L5929" s="17"/>
      <c r="M5929" s="17"/>
      <c r="N5929" s="17">
        <v>0</v>
      </c>
    </row>
    <row r="5930" spans="2:14">
      <c r="B5930" s="15" t="s">
        <v>1944</v>
      </c>
      <c r="C5930" s="16">
        <v>40606</v>
      </c>
      <c r="D5930" s="15">
        <v>2011</v>
      </c>
      <c r="E5930" s="15"/>
      <c r="F5930" s="15" t="s">
        <v>962</v>
      </c>
      <c r="G5930" s="17"/>
      <c r="H5930" s="17"/>
      <c r="I5930" s="17"/>
      <c r="J5930" s="17"/>
      <c r="K5930" s="17"/>
      <c r="L5930" s="17"/>
      <c r="M5930" s="17"/>
      <c r="N5930" s="17">
        <v>0</v>
      </c>
    </row>
    <row r="5931" spans="2:14">
      <c r="B5931" s="15" t="s">
        <v>1944</v>
      </c>
      <c r="C5931" s="16">
        <v>40606</v>
      </c>
      <c r="D5931" s="15">
        <v>2011</v>
      </c>
      <c r="E5931" s="15"/>
      <c r="F5931" s="15" t="s">
        <v>963</v>
      </c>
      <c r="G5931" s="17"/>
      <c r="H5931" s="17"/>
      <c r="I5931" s="17"/>
      <c r="J5931" s="17"/>
      <c r="K5931" s="17"/>
      <c r="L5931" s="17"/>
      <c r="M5931" s="17"/>
      <c r="N5931" s="17">
        <v>105052.64</v>
      </c>
    </row>
    <row r="5932" spans="2:14">
      <c r="B5932" s="15" t="s">
        <v>1945</v>
      </c>
      <c r="C5932" s="16">
        <v>40555</v>
      </c>
      <c r="D5932" s="15">
        <v>2011</v>
      </c>
      <c r="E5932" s="15"/>
      <c r="F5932" s="15" t="s">
        <v>961</v>
      </c>
      <c r="G5932" s="17"/>
      <c r="H5932" s="17"/>
      <c r="I5932" s="17"/>
      <c r="J5932" s="17"/>
      <c r="K5932" s="17"/>
      <c r="L5932" s="17"/>
      <c r="M5932" s="17"/>
      <c r="N5932" s="17">
        <v>0</v>
      </c>
    </row>
    <row r="5933" spans="2:14">
      <c r="B5933" s="15" t="s">
        <v>1945</v>
      </c>
      <c r="C5933" s="16">
        <v>40555</v>
      </c>
      <c r="D5933" s="15">
        <v>2011</v>
      </c>
      <c r="E5933" s="15"/>
      <c r="F5933" s="15" t="s">
        <v>962</v>
      </c>
      <c r="G5933" s="17"/>
      <c r="H5933" s="17"/>
      <c r="I5933" s="17"/>
      <c r="J5933" s="17"/>
      <c r="K5933" s="17"/>
      <c r="L5933" s="17"/>
      <c r="M5933" s="17"/>
      <c r="N5933" s="17">
        <v>0</v>
      </c>
    </row>
    <row r="5934" spans="2:14">
      <c r="B5934" s="15" t="s">
        <v>1945</v>
      </c>
      <c r="C5934" s="16">
        <v>40555</v>
      </c>
      <c r="D5934" s="15">
        <v>2011</v>
      </c>
      <c r="E5934" s="15"/>
      <c r="F5934" s="15" t="s">
        <v>963</v>
      </c>
      <c r="G5934" s="17"/>
      <c r="H5934" s="17"/>
      <c r="I5934" s="17"/>
      <c r="J5934" s="17"/>
      <c r="K5934" s="17"/>
      <c r="L5934" s="17"/>
      <c r="M5934" s="17"/>
      <c r="N5934" s="17">
        <v>0</v>
      </c>
    </row>
    <row r="5935" spans="2:14">
      <c r="B5935" s="15" t="s">
        <v>1946</v>
      </c>
      <c r="C5935" s="16">
        <v>40570</v>
      </c>
      <c r="D5935" s="15">
        <v>2011</v>
      </c>
      <c r="E5935" s="15"/>
      <c r="F5935" s="15" t="s">
        <v>961</v>
      </c>
      <c r="G5935" s="17"/>
      <c r="H5935" s="17"/>
      <c r="I5935" s="17"/>
      <c r="J5935" s="17"/>
      <c r="K5935" s="17"/>
      <c r="L5935" s="17"/>
      <c r="M5935" s="17"/>
      <c r="N5935" s="17">
        <v>0</v>
      </c>
    </row>
    <row r="5936" spans="2:14">
      <c r="B5936" s="15" t="s">
        <v>1946</v>
      </c>
      <c r="C5936" s="16">
        <v>40570</v>
      </c>
      <c r="D5936" s="15">
        <v>2011</v>
      </c>
      <c r="E5936" s="15"/>
      <c r="F5936" s="15" t="s">
        <v>962</v>
      </c>
      <c r="G5936" s="17"/>
      <c r="H5936" s="17"/>
      <c r="I5936" s="17"/>
      <c r="J5936" s="17"/>
      <c r="K5936" s="17"/>
      <c r="L5936" s="17"/>
      <c r="M5936" s="17"/>
      <c r="N5936" s="17">
        <v>0</v>
      </c>
    </row>
    <row r="5937" spans="2:14">
      <c r="B5937" s="15" t="s">
        <v>1946</v>
      </c>
      <c r="C5937" s="16">
        <v>40570</v>
      </c>
      <c r="D5937" s="15">
        <v>2011</v>
      </c>
      <c r="E5937" s="15"/>
      <c r="F5937" s="15" t="s">
        <v>963</v>
      </c>
      <c r="G5937" s="17"/>
      <c r="H5937" s="17"/>
      <c r="I5937" s="17"/>
      <c r="J5937" s="17"/>
      <c r="K5937" s="17"/>
      <c r="L5937" s="17"/>
      <c r="M5937" s="17"/>
      <c r="N5937" s="17">
        <v>0</v>
      </c>
    </row>
    <row r="5938" spans="2:14">
      <c r="B5938" s="15" t="s">
        <v>1947</v>
      </c>
      <c r="C5938" s="16">
        <v>40555</v>
      </c>
      <c r="D5938" s="15">
        <v>2011</v>
      </c>
      <c r="E5938" s="15"/>
      <c r="F5938" s="15" t="s">
        <v>961</v>
      </c>
      <c r="G5938" s="17"/>
      <c r="H5938" s="17"/>
      <c r="I5938" s="17"/>
      <c r="J5938" s="17"/>
      <c r="K5938" s="17"/>
      <c r="L5938" s="17"/>
      <c r="M5938" s="17"/>
      <c r="N5938" s="17">
        <v>371.01</v>
      </c>
    </row>
    <row r="5939" spans="2:14">
      <c r="B5939" s="15" t="s">
        <v>1947</v>
      </c>
      <c r="C5939" s="16">
        <v>40555</v>
      </c>
      <c r="D5939" s="15">
        <v>2011</v>
      </c>
      <c r="E5939" s="15"/>
      <c r="F5939" s="15" t="s">
        <v>962</v>
      </c>
      <c r="G5939" s="17"/>
      <c r="H5939" s="17"/>
      <c r="I5939" s="17"/>
      <c r="J5939" s="17"/>
      <c r="K5939" s="17"/>
      <c r="L5939" s="17"/>
      <c r="M5939" s="17"/>
      <c r="N5939" s="17">
        <v>0</v>
      </c>
    </row>
    <row r="5940" spans="2:14">
      <c r="B5940" s="15" t="s">
        <v>1947</v>
      </c>
      <c r="C5940" s="16">
        <v>40555</v>
      </c>
      <c r="D5940" s="15">
        <v>2011</v>
      </c>
      <c r="E5940" s="15"/>
      <c r="F5940" s="15" t="s">
        <v>963</v>
      </c>
      <c r="G5940" s="17"/>
      <c r="H5940" s="17"/>
      <c r="I5940" s="17"/>
      <c r="J5940" s="17"/>
      <c r="K5940" s="17"/>
      <c r="L5940" s="17"/>
      <c r="M5940" s="17"/>
      <c r="N5940" s="17">
        <v>371.01</v>
      </c>
    </row>
    <row r="5941" spans="2:14">
      <c r="B5941" s="15" t="s">
        <v>1948</v>
      </c>
      <c r="C5941" s="16">
        <v>40567</v>
      </c>
      <c r="D5941" s="15">
        <v>2011</v>
      </c>
      <c r="E5941" s="15"/>
      <c r="F5941" s="15" t="s">
        <v>961</v>
      </c>
      <c r="G5941" s="17"/>
      <c r="H5941" s="17"/>
      <c r="I5941" s="17"/>
      <c r="J5941" s="17"/>
      <c r="K5941" s="17"/>
      <c r="L5941" s="17"/>
      <c r="M5941" s="17"/>
      <c r="N5941" s="17">
        <v>0</v>
      </c>
    </row>
    <row r="5942" spans="2:14">
      <c r="B5942" s="15" t="s">
        <v>1948</v>
      </c>
      <c r="C5942" s="16">
        <v>40567</v>
      </c>
      <c r="D5942" s="15">
        <v>2011</v>
      </c>
      <c r="E5942" s="15"/>
      <c r="F5942" s="15" t="s">
        <v>962</v>
      </c>
      <c r="G5942" s="17"/>
      <c r="H5942" s="17"/>
      <c r="I5942" s="17"/>
      <c r="J5942" s="17"/>
      <c r="K5942" s="17"/>
      <c r="L5942" s="17"/>
      <c r="M5942" s="17"/>
      <c r="N5942" s="17">
        <v>0</v>
      </c>
    </row>
    <row r="5943" spans="2:14">
      <c r="B5943" s="15" t="s">
        <v>1948</v>
      </c>
      <c r="C5943" s="16">
        <v>40567</v>
      </c>
      <c r="D5943" s="15">
        <v>2011</v>
      </c>
      <c r="E5943" s="15"/>
      <c r="F5943" s="15" t="s">
        <v>963</v>
      </c>
      <c r="G5943" s="17"/>
      <c r="H5943" s="17"/>
      <c r="I5943" s="17"/>
      <c r="J5943" s="17"/>
      <c r="K5943" s="17"/>
      <c r="L5943" s="17"/>
      <c r="M5943" s="17"/>
      <c r="N5943" s="17">
        <v>0</v>
      </c>
    </row>
    <row r="5944" spans="2:14">
      <c r="B5944" s="15" t="s">
        <v>1949</v>
      </c>
      <c r="C5944" s="16">
        <v>40577</v>
      </c>
      <c r="D5944" s="15">
        <v>2011</v>
      </c>
      <c r="E5944" s="15"/>
      <c r="F5944" s="15" t="s">
        <v>961</v>
      </c>
      <c r="G5944" s="17"/>
      <c r="H5944" s="17"/>
      <c r="I5944" s="17"/>
      <c r="J5944" s="17"/>
      <c r="K5944" s="17"/>
      <c r="L5944" s="17"/>
      <c r="M5944" s="17"/>
      <c r="N5944" s="17">
        <v>0</v>
      </c>
    </row>
    <row r="5945" spans="2:14">
      <c r="B5945" s="15" t="s">
        <v>1949</v>
      </c>
      <c r="C5945" s="16">
        <v>40577</v>
      </c>
      <c r="D5945" s="15">
        <v>2011</v>
      </c>
      <c r="E5945" s="15"/>
      <c r="F5945" s="15" t="s">
        <v>962</v>
      </c>
      <c r="G5945" s="17"/>
      <c r="H5945" s="17"/>
      <c r="I5945" s="17"/>
      <c r="J5945" s="17"/>
      <c r="K5945" s="17"/>
      <c r="L5945" s="17"/>
      <c r="M5945" s="17"/>
      <c r="N5945" s="17">
        <v>353718.29</v>
      </c>
    </row>
    <row r="5946" spans="2:14">
      <c r="B5946" s="15" t="s">
        <v>1949</v>
      </c>
      <c r="C5946" s="16">
        <v>40577</v>
      </c>
      <c r="D5946" s="15">
        <v>2011</v>
      </c>
      <c r="E5946" s="15"/>
      <c r="F5946" s="15" t="s">
        <v>963</v>
      </c>
      <c r="G5946" s="17"/>
      <c r="H5946" s="17"/>
      <c r="I5946" s="17"/>
      <c r="J5946" s="17"/>
      <c r="K5946" s="17"/>
      <c r="L5946" s="17"/>
      <c r="M5946" s="17"/>
      <c r="N5946" s="17">
        <v>371058.78</v>
      </c>
    </row>
    <row r="5947" spans="2:14">
      <c r="B5947" s="15" t="s">
        <v>1950</v>
      </c>
      <c r="C5947" s="16">
        <v>40595</v>
      </c>
      <c r="D5947" s="15">
        <v>2011</v>
      </c>
      <c r="E5947" s="15"/>
      <c r="F5947" s="15" t="s">
        <v>961</v>
      </c>
      <c r="G5947" s="17"/>
      <c r="H5947" s="17"/>
      <c r="I5947" s="17"/>
      <c r="J5947" s="17"/>
      <c r="K5947" s="17"/>
      <c r="L5947" s="17"/>
      <c r="M5947" s="17"/>
      <c r="N5947" s="17">
        <v>7.24</v>
      </c>
    </row>
    <row r="5948" spans="2:14">
      <c r="B5948" s="15" t="s">
        <v>1950</v>
      </c>
      <c r="C5948" s="16">
        <v>40595</v>
      </c>
      <c r="D5948" s="15">
        <v>2011</v>
      </c>
      <c r="E5948" s="15"/>
      <c r="F5948" s="15" t="s">
        <v>962</v>
      </c>
      <c r="G5948" s="17"/>
      <c r="H5948" s="17"/>
      <c r="I5948" s="17"/>
      <c r="J5948" s="17"/>
      <c r="K5948" s="17"/>
      <c r="L5948" s="17"/>
      <c r="M5948" s="17"/>
      <c r="N5948" s="17">
        <v>0</v>
      </c>
    </row>
    <row r="5949" spans="2:14">
      <c r="B5949" s="15" t="s">
        <v>1950</v>
      </c>
      <c r="C5949" s="16">
        <v>40595</v>
      </c>
      <c r="D5949" s="15">
        <v>2011</v>
      </c>
      <c r="E5949" s="15"/>
      <c r="F5949" s="15" t="s">
        <v>963</v>
      </c>
      <c r="G5949" s="17"/>
      <c r="H5949" s="17"/>
      <c r="I5949" s="17"/>
      <c r="J5949" s="17"/>
      <c r="K5949" s="17"/>
      <c r="L5949" s="17"/>
      <c r="M5949" s="17"/>
      <c r="N5949" s="17">
        <v>7.24</v>
      </c>
    </row>
    <row r="5950" spans="2:14">
      <c r="B5950" s="15" t="s">
        <v>1951</v>
      </c>
      <c r="C5950" s="16">
        <v>40608</v>
      </c>
      <c r="D5950" s="15">
        <v>2011</v>
      </c>
      <c r="E5950" s="15"/>
      <c r="F5950" s="15" t="s">
        <v>961</v>
      </c>
      <c r="G5950" s="17"/>
      <c r="H5950" s="17"/>
      <c r="I5950" s="17"/>
      <c r="J5950" s="17"/>
      <c r="K5950" s="17"/>
      <c r="L5950" s="17"/>
      <c r="M5950" s="17"/>
      <c r="N5950" s="17">
        <v>0</v>
      </c>
    </row>
    <row r="5951" spans="2:14">
      <c r="B5951" s="15" t="s">
        <v>1951</v>
      </c>
      <c r="C5951" s="16">
        <v>40608</v>
      </c>
      <c r="D5951" s="15">
        <v>2011</v>
      </c>
      <c r="E5951" s="15"/>
      <c r="F5951" s="15" t="s">
        <v>962</v>
      </c>
      <c r="G5951" s="17"/>
      <c r="H5951" s="17"/>
      <c r="I5951" s="17"/>
      <c r="J5951" s="17"/>
      <c r="K5951" s="17"/>
      <c r="L5951" s="17"/>
      <c r="M5951" s="17"/>
      <c r="N5951" s="17">
        <v>0</v>
      </c>
    </row>
    <row r="5952" spans="2:14">
      <c r="B5952" s="15" t="s">
        <v>1951</v>
      </c>
      <c r="C5952" s="16">
        <v>40608</v>
      </c>
      <c r="D5952" s="15">
        <v>2011</v>
      </c>
      <c r="E5952" s="15"/>
      <c r="F5952" s="15" t="s">
        <v>963</v>
      </c>
      <c r="G5952" s="17"/>
      <c r="H5952" s="17"/>
      <c r="I5952" s="17"/>
      <c r="J5952" s="17"/>
      <c r="K5952" s="17"/>
      <c r="L5952" s="17"/>
      <c r="M5952" s="17"/>
      <c r="N5952" s="17">
        <v>17526.080000000002</v>
      </c>
    </row>
    <row r="5953" spans="2:14">
      <c r="B5953" s="15" t="s">
        <v>1952</v>
      </c>
      <c r="C5953" s="16">
        <v>40613</v>
      </c>
      <c r="D5953" s="15">
        <v>2011</v>
      </c>
      <c r="E5953" s="15"/>
      <c r="F5953" s="15" t="s">
        <v>961</v>
      </c>
      <c r="G5953" s="17"/>
      <c r="H5953" s="17"/>
      <c r="I5953" s="17"/>
      <c r="J5953" s="17"/>
      <c r="K5953" s="17"/>
      <c r="L5953" s="17"/>
      <c r="M5953" s="17"/>
      <c r="N5953" s="17">
        <v>0</v>
      </c>
    </row>
    <row r="5954" spans="2:14">
      <c r="B5954" s="15" t="s">
        <v>1952</v>
      </c>
      <c r="C5954" s="16">
        <v>40613</v>
      </c>
      <c r="D5954" s="15">
        <v>2011</v>
      </c>
      <c r="E5954" s="15"/>
      <c r="F5954" s="15" t="s">
        <v>962</v>
      </c>
      <c r="G5954" s="17"/>
      <c r="H5954" s="17"/>
      <c r="I5954" s="17"/>
      <c r="J5954" s="17"/>
      <c r="K5954" s="17"/>
      <c r="L5954" s="17"/>
      <c r="M5954" s="17"/>
      <c r="N5954" s="17">
        <v>0</v>
      </c>
    </row>
    <row r="5955" spans="2:14">
      <c r="B5955" s="15" t="s">
        <v>1952</v>
      </c>
      <c r="C5955" s="16">
        <v>40613</v>
      </c>
      <c r="D5955" s="15">
        <v>2011</v>
      </c>
      <c r="E5955" s="15"/>
      <c r="F5955" s="15" t="s">
        <v>963</v>
      </c>
      <c r="G5955" s="17"/>
      <c r="H5955" s="17"/>
      <c r="I5955" s="17"/>
      <c r="J5955" s="17"/>
      <c r="K5955" s="17"/>
      <c r="L5955" s="17"/>
      <c r="M5955" s="17"/>
      <c r="N5955" s="17">
        <v>20161.849999999999</v>
      </c>
    </row>
    <row r="5956" spans="2:14">
      <c r="B5956" s="15" t="s">
        <v>1953</v>
      </c>
      <c r="C5956" s="16">
        <v>40565</v>
      </c>
      <c r="D5956" s="15">
        <v>2011</v>
      </c>
      <c r="E5956" s="15"/>
      <c r="F5956" s="15" t="s">
        <v>961</v>
      </c>
      <c r="G5956" s="17"/>
      <c r="H5956" s="17"/>
      <c r="I5956" s="17"/>
      <c r="J5956" s="17"/>
      <c r="K5956" s="17"/>
      <c r="L5956" s="17"/>
      <c r="M5956" s="17"/>
      <c r="N5956" s="17">
        <v>0</v>
      </c>
    </row>
    <row r="5957" spans="2:14">
      <c r="B5957" s="15" t="s">
        <v>1953</v>
      </c>
      <c r="C5957" s="16">
        <v>40565</v>
      </c>
      <c r="D5957" s="15">
        <v>2011</v>
      </c>
      <c r="E5957" s="15"/>
      <c r="F5957" s="15" t="s">
        <v>962</v>
      </c>
      <c r="G5957" s="17"/>
      <c r="H5957" s="17"/>
      <c r="I5957" s="17"/>
      <c r="J5957" s="17"/>
      <c r="K5957" s="17"/>
      <c r="L5957" s="17"/>
      <c r="M5957" s="17"/>
      <c r="N5957" s="17">
        <v>1672.09</v>
      </c>
    </row>
    <row r="5958" spans="2:14">
      <c r="B5958" s="15" t="s">
        <v>1953</v>
      </c>
      <c r="C5958" s="16">
        <v>40565</v>
      </c>
      <c r="D5958" s="15">
        <v>2011</v>
      </c>
      <c r="E5958" s="15"/>
      <c r="F5958" s="15" t="s">
        <v>963</v>
      </c>
      <c r="G5958" s="17"/>
      <c r="H5958" s="17"/>
      <c r="I5958" s="17"/>
      <c r="J5958" s="17"/>
      <c r="K5958" s="17"/>
      <c r="L5958" s="17"/>
      <c r="M5958" s="17"/>
      <c r="N5958" s="17">
        <v>1672.09</v>
      </c>
    </row>
    <row r="5959" spans="2:14">
      <c r="B5959" s="15" t="s">
        <v>1954</v>
      </c>
      <c r="C5959" s="16">
        <v>40611</v>
      </c>
      <c r="D5959" s="15">
        <v>2011</v>
      </c>
      <c r="E5959" s="15"/>
      <c r="F5959" s="15" t="s">
        <v>961</v>
      </c>
      <c r="G5959" s="17"/>
      <c r="H5959" s="17"/>
      <c r="I5959" s="17"/>
      <c r="J5959" s="17"/>
      <c r="K5959" s="17"/>
      <c r="L5959" s="17"/>
      <c r="M5959" s="17"/>
      <c r="N5959" s="17">
        <v>0</v>
      </c>
    </row>
    <row r="5960" spans="2:14">
      <c r="B5960" s="15" t="s">
        <v>1954</v>
      </c>
      <c r="C5960" s="16">
        <v>40611</v>
      </c>
      <c r="D5960" s="15">
        <v>2011</v>
      </c>
      <c r="E5960" s="15"/>
      <c r="F5960" s="15" t="s">
        <v>962</v>
      </c>
      <c r="G5960" s="17"/>
      <c r="H5960" s="17"/>
      <c r="I5960" s="17"/>
      <c r="J5960" s="17"/>
      <c r="K5960" s="17"/>
      <c r="L5960" s="17"/>
      <c r="M5960" s="17"/>
      <c r="N5960" s="17">
        <v>0</v>
      </c>
    </row>
    <row r="5961" spans="2:14">
      <c r="B5961" s="15" t="s">
        <v>1954</v>
      </c>
      <c r="C5961" s="16">
        <v>40611</v>
      </c>
      <c r="D5961" s="15">
        <v>2011</v>
      </c>
      <c r="E5961" s="15"/>
      <c r="F5961" s="15" t="s">
        <v>963</v>
      </c>
      <c r="G5961" s="17"/>
      <c r="H5961" s="17"/>
      <c r="I5961" s="17"/>
      <c r="J5961" s="17"/>
      <c r="K5961" s="17"/>
      <c r="L5961" s="17"/>
      <c r="M5961" s="17"/>
      <c r="N5961" s="17">
        <v>19874.28</v>
      </c>
    </row>
    <row r="5962" spans="2:14">
      <c r="B5962" s="15" t="s">
        <v>1955</v>
      </c>
      <c r="C5962" s="16">
        <v>40553</v>
      </c>
      <c r="D5962" s="15">
        <v>2011</v>
      </c>
      <c r="E5962" s="15"/>
      <c r="F5962" s="15" t="s">
        <v>961</v>
      </c>
      <c r="G5962" s="17"/>
      <c r="H5962" s="17"/>
      <c r="I5962" s="17"/>
      <c r="J5962" s="17"/>
      <c r="K5962" s="17"/>
      <c r="L5962" s="17"/>
      <c r="M5962" s="17"/>
      <c r="N5962" s="17">
        <v>0</v>
      </c>
    </row>
    <row r="5963" spans="2:14">
      <c r="B5963" s="15" t="s">
        <v>1955</v>
      </c>
      <c r="C5963" s="16">
        <v>40553</v>
      </c>
      <c r="D5963" s="15">
        <v>2011</v>
      </c>
      <c r="E5963" s="15"/>
      <c r="F5963" s="15" t="s">
        <v>962</v>
      </c>
      <c r="G5963" s="17"/>
      <c r="H5963" s="17"/>
      <c r="I5963" s="17"/>
      <c r="J5963" s="17"/>
      <c r="K5963" s="17"/>
      <c r="L5963" s="17"/>
      <c r="M5963" s="17"/>
      <c r="N5963" s="17">
        <v>0</v>
      </c>
    </row>
    <row r="5964" spans="2:14">
      <c r="B5964" s="15" t="s">
        <v>1955</v>
      </c>
      <c r="C5964" s="16">
        <v>40553</v>
      </c>
      <c r="D5964" s="15">
        <v>2011</v>
      </c>
      <c r="E5964" s="15"/>
      <c r="F5964" s="15" t="s">
        <v>963</v>
      </c>
      <c r="G5964" s="17"/>
      <c r="H5964" s="17"/>
      <c r="I5964" s="17"/>
      <c r="J5964" s="17"/>
      <c r="K5964" s="17"/>
      <c r="L5964" s="17"/>
      <c r="M5964" s="17"/>
      <c r="N5964" s="17">
        <v>0</v>
      </c>
    </row>
    <row r="5965" spans="2:14">
      <c r="B5965" s="15" t="s">
        <v>1956</v>
      </c>
      <c r="C5965" s="16">
        <v>40623</v>
      </c>
      <c r="D5965" s="15">
        <v>2011</v>
      </c>
      <c r="E5965" s="15"/>
      <c r="F5965" s="15" t="s">
        <v>961</v>
      </c>
      <c r="G5965" s="17"/>
      <c r="H5965" s="17"/>
      <c r="I5965" s="17"/>
      <c r="J5965" s="17"/>
      <c r="K5965" s="17"/>
      <c r="L5965" s="17"/>
      <c r="M5965" s="17"/>
      <c r="N5965" s="17">
        <v>0</v>
      </c>
    </row>
    <row r="5966" spans="2:14">
      <c r="B5966" s="15" t="s">
        <v>1956</v>
      </c>
      <c r="C5966" s="16">
        <v>40623</v>
      </c>
      <c r="D5966" s="15">
        <v>2011</v>
      </c>
      <c r="E5966" s="15"/>
      <c r="F5966" s="15" t="s">
        <v>962</v>
      </c>
      <c r="G5966" s="17"/>
      <c r="H5966" s="17"/>
      <c r="I5966" s="17"/>
      <c r="J5966" s="17"/>
      <c r="K5966" s="17"/>
      <c r="L5966" s="17"/>
      <c r="M5966" s="17"/>
      <c r="N5966" s="17">
        <v>0</v>
      </c>
    </row>
    <row r="5967" spans="2:14">
      <c r="B5967" s="15" t="s">
        <v>1956</v>
      </c>
      <c r="C5967" s="16">
        <v>40623</v>
      </c>
      <c r="D5967" s="15">
        <v>2011</v>
      </c>
      <c r="E5967" s="15"/>
      <c r="F5967" s="15" t="s">
        <v>963</v>
      </c>
      <c r="G5967" s="17"/>
      <c r="H5967" s="17"/>
      <c r="I5967" s="17"/>
      <c r="J5967" s="17"/>
      <c r="K5967" s="17"/>
      <c r="L5967" s="17"/>
      <c r="M5967" s="17"/>
      <c r="N5967" s="17">
        <v>17598.060000000001</v>
      </c>
    </row>
    <row r="5968" spans="2:14">
      <c r="B5968" s="15" t="s">
        <v>1957</v>
      </c>
      <c r="C5968" s="16">
        <v>40544</v>
      </c>
      <c r="D5968" s="15">
        <v>2011</v>
      </c>
      <c r="E5968" s="15"/>
      <c r="F5968" s="15" t="s">
        <v>961</v>
      </c>
      <c r="G5968" s="17"/>
      <c r="H5968" s="17"/>
      <c r="I5968" s="17"/>
      <c r="J5968" s="17"/>
      <c r="K5968" s="17"/>
      <c r="L5968" s="17"/>
      <c r="M5968" s="17"/>
      <c r="N5968" s="17">
        <v>0</v>
      </c>
    </row>
    <row r="5969" spans="2:14">
      <c r="B5969" s="15" t="s">
        <v>1957</v>
      </c>
      <c r="C5969" s="16">
        <v>40544</v>
      </c>
      <c r="D5969" s="15">
        <v>2011</v>
      </c>
      <c r="E5969" s="15"/>
      <c r="F5969" s="15" t="s">
        <v>962</v>
      </c>
      <c r="G5969" s="17"/>
      <c r="H5969" s="17"/>
      <c r="I5969" s="17"/>
      <c r="J5969" s="17"/>
      <c r="K5969" s="17"/>
      <c r="L5969" s="17"/>
      <c r="M5969" s="17"/>
      <c r="N5969" s="17">
        <v>2113.75</v>
      </c>
    </row>
    <row r="5970" spans="2:14">
      <c r="B5970" s="15" t="s">
        <v>1957</v>
      </c>
      <c r="C5970" s="16">
        <v>40544</v>
      </c>
      <c r="D5970" s="15">
        <v>2011</v>
      </c>
      <c r="E5970" s="15"/>
      <c r="F5970" s="15" t="s">
        <v>963</v>
      </c>
      <c r="G5970" s="17"/>
      <c r="H5970" s="17"/>
      <c r="I5970" s="17"/>
      <c r="J5970" s="17"/>
      <c r="K5970" s="17"/>
      <c r="L5970" s="17"/>
      <c r="M5970" s="17"/>
      <c r="N5970" s="17">
        <v>2113.75</v>
      </c>
    </row>
    <row r="5971" spans="2:14">
      <c r="B5971" s="15" t="s">
        <v>1958</v>
      </c>
      <c r="C5971" s="16">
        <v>40582</v>
      </c>
      <c r="D5971" s="15">
        <v>2011</v>
      </c>
      <c r="E5971" s="15"/>
      <c r="F5971" s="15" t="s">
        <v>961</v>
      </c>
      <c r="G5971" s="17"/>
      <c r="H5971" s="17"/>
      <c r="I5971" s="17"/>
      <c r="J5971" s="17"/>
      <c r="K5971" s="17"/>
      <c r="L5971" s="17"/>
      <c r="M5971" s="17"/>
      <c r="N5971" s="17">
        <v>582.54</v>
      </c>
    </row>
    <row r="5972" spans="2:14">
      <c r="B5972" s="15" t="s">
        <v>1958</v>
      </c>
      <c r="C5972" s="16">
        <v>40582</v>
      </c>
      <c r="D5972" s="15">
        <v>2011</v>
      </c>
      <c r="E5972" s="15"/>
      <c r="F5972" s="15" t="s">
        <v>962</v>
      </c>
      <c r="G5972" s="17"/>
      <c r="H5972" s="17"/>
      <c r="I5972" s="17"/>
      <c r="J5972" s="17"/>
      <c r="K5972" s="17"/>
      <c r="L5972" s="17"/>
      <c r="M5972" s="17"/>
      <c r="N5972" s="17">
        <v>0</v>
      </c>
    </row>
    <row r="5973" spans="2:14">
      <c r="B5973" s="15" t="s">
        <v>1958</v>
      </c>
      <c r="C5973" s="16">
        <v>40582</v>
      </c>
      <c r="D5973" s="15">
        <v>2011</v>
      </c>
      <c r="E5973" s="15"/>
      <c r="F5973" s="15" t="s">
        <v>963</v>
      </c>
      <c r="G5973" s="17"/>
      <c r="H5973" s="17"/>
      <c r="I5973" s="17"/>
      <c r="J5973" s="17"/>
      <c r="K5973" s="17"/>
      <c r="L5973" s="17"/>
      <c r="M5973" s="17"/>
      <c r="N5973" s="17">
        <v>582.54</v>
      </c>
    </row>
    <row r="5974" spans="2:14">
      <c r="B5974" s="15" t="s">
        <v>1959</v>
      </c>
      <c r="C5974" s="16">
        <v>40592</v>
      </c>
      <c r="D5974" s="15">
        <v>2011</v>
      </c>
      <c r="E5974" s="15"/>
      <c r="F5974" s="15" t="s">
        <v>961</v>
      </c>
      <c r="G5974" s="17"/>
      <c r="H5974" s="17"/>
      <c r="I5974" s="17"/>
      <c r="J5974" s="17"/>
      <c r="K5974" s="17"/>
      <c r="L5974" s="17"/>
      <c r="M5974" s="17"/>
      <c r="N5974" s="17">
        <v>0</v>
      </c>
    </row>
    <row r="5975" spans="2:14">
      <c r="B5975" s="15" t="s">
        <v>1959</v>
      </c>
      <c r="C5975" s="16">
        <v>40592</v>
      </c>
      <c r="D5975" s="15">
        <v>2011</v>
      </c>
      <c r="E5975" s="15"/>
      <c r="F5975" s="15" t="s">
        <v>962</v>
      </c>
      <c r="G5975" s="17"/>
      <c r="H5975" s="17"/>
      <c r="I5975" s="17"/>
      <c r="J5975" s="17"/>
      <c r="K5975" s="17"/>
      <c r="L5975" s="17"/>
      <c r="M5975" s="17"/>
      <c r="N5975" s="17">
        <v>0</v>
      </c>
    </row>
    <row r="5976" spans="2:14">
      <c r="B5976" s="15" t="s">
        <v>1959</v>
      </c>
      <c r="C5976" s="16">
        <v>40592</v>
      </c>
      <c r="D5976" s="15">
        <v>2011</v>
      </c>
      <c r="E5976" s="15"/>
      <c r="F5976" s="15" t="s">
        <v>963</v>
      </c>
      <c r="G5976" s="17"/>
      <c r="H5976" s="17"/>
      <c r="I5976" s="17"/>
      <c r="J5976" s="17"/>
      <c r="K5976" s="17"/>
      <c r="L5976" s="17"/>
      <c r="M5976" s="17"/>
      <c r="N5976" s="17">
        <v>0</v>
      </c>
    </row>
    <row r="5977" spans="2:14">
      <c r="B5977" s="15" t="s">
        <v>1960</v>
      </c>
      <c r="C5977" s="16">
        <v>40612</v>
      </c>
      <c r="D5977" s="15">
        <v>2011</v>
      </c>
      <c r="E5977" s="15"/>
      <c r="F5977" s="15" t="s">
        <v>961</v>
      </c>
      <c r="G5977" s="17"/>
      <c r="H5977" s="17"/>
      <c r="I5977" s="17"/>
      <c r="J5977" s="17"/>
      <c r="K5977" s="17"/>
      <c r="L5977" s="17"/>
      <c r="M5977" s="17"/>
      <c r="N5977" s="17">
        <v>0</v>
      </c>
    </row>
    <row r="5978" spans="2:14">
      <c r="B5978" s="15" t="s">
        <v>1960</v>
      </c>
      <c r="C5978" s="16">
        <v>40612</v>
      </c>
      <c r="D5978" s="15">
        <v>2011</v>
      </c>
      <c r="E5978" s="15"/>
      <c r="F5978" s="15" t="s">
        <v>962</v>
      </c>
      <c r="G5978" s="17"/>
      <c r="H5978" s="17"/>
      <c r="I5978" s="17"/>
      <c r="J5978" s="17"/>
      <c r="K5978" s="17"/>
      <c r="L5978" s="17"/>
      <c r="M5978" s="17"/>
      <c r="N5978" s="17">
        <v>0</v>
      </c>
    </row>
    <row r="5979" spans="2:14">
      <c r="B5979" s="15" t="s">
        <v>1960</v>
      </c>
      <c r="C5979" s="16">
        <v>40612</v>
      </c>
      <c r="D5979" s="15">
        <v>2011</v>
      </c>
      <c r="E5979" s="15"/>
      <c r="F5979" s="15" t="s">
        <v>963</v>
      </c>
      <c r="G5979" s="17"/>
      <c r="H5979" s="17"/>
      <c r="I5979" s="17"/>
      <c r="J5979" s="17"/>
      <c r="K5979" s="17"/>
      <c r="L5979" s="17"/>
      <c r="M5979" s="17"/>
      <c r="N5979" s="17">
        <v>17747.48</v>
      </c>
    </row>
    <row r="5980" spans="2:14">
      <c r="B5980" s="15" t="s">
        <v>1961</v>
      </c>
      <c r="C5980" s="16">
        <v>40626</v>
      </c>
      <c r="D5980" s="15">
        <v>2011</v>
      </c>
      <c r="E5980" s="15"/>
      <c r="F5980" s="15" t="s">
        <v>961</v>
      </c>
      <c r="G5980" s="17"/>
      <c r="H5980" s="17"/>
      <c r="I5980" s="17"/>
      <c r="J5980" s="17"/>
      <c r="K5980" s="17"/>
      <c r="L5980" s="17"/>
      <c r="M5980" s="17"/>
      <c r="N5980" s="17">
        <v>0</v>
      </c>
    </row>
    <row r="5981" spans="2:14">
      <c r="B5981" s="15" t="s">
        <v>1961</v>
      </c>
      <c r="C5981" s="16">
        <v>40626</v>
      </c>
      <c r="D5981" s="15">
        <v>2011</v>
      </c>
      <c r="E5981" s="15"/>
      <c r="F5981" s="15" t="s">
        <v>962</v>
      </c>
      <c r="G5981" s="17"/>
      <c r="H5981" s="17"/>
      <c r="I5981" s="17"/>
      <c r="J5981" s="17"/>
      <c r="K5981" s="17"/>
      <c r="L5981" s="17"/>
      <c r="M5981" s="17"/>
      <c r="N5981" s="17">
        <v>0</v>
      </c>
    </row>
    <row r="5982" spans="2:14">
      <c r="B5982" s="15" t="s">
        <v>1961</v>
      </c>
      <c r="C5982" s="16">
        <v>40626</v>
      </c>
      <c r="D5982" s="15">
        <v>2011</v>
      </c>
      <c r="E5982" s="15"/>
      <c r="F5982" s="15" t="s">
        <v>963</v>
      </c>
      <c r="G5982" s="17"/>
      <c r="H5982" s="17"/>
      <c r="I5982" s="17"/>
      <c r="J5982" s="17"/>
      <c r="K5982" s="17"/>
      <c r="L5982" s="17"/>
      <c r="M5982" s="17"/>
      <c r="N5982" s="17">
        <v>20707.87</v>
      </c>
    </row>
    <row r="5983" spans="2:14">
      <c r="B5983" s="15" t="s">
        <v>1962</v>
      </c>
      <c r="C5983" s="16">
        <v>40453</v>
      </c>
      <c r="D5983" s="15">
        <v>2010</v>
      </c>
      <c r="E5983" s="15"/>
      <c r="F5983" s="15" t="s">
        <v>961</v>
      </c>
      <c r="G5983" s="17"/>
      <c r="H5983" s="17"/>
      <c r="I5983" s="17"/>
      <c r="J5983" s="17"/>
      <c r="K5983" s="17"/>
      <c r="L5983" s="17"/>
      <c r="M5983" s="17"/>
      <c r="N5983" s="17">
        <v>1272.05</v>
      </c>
    </row>
    <row r="5984" spans="2:14">
      <c r="B5984" s="15" t="s">
        <v>1962</v>
      </c>
      <c r="C5984" s="16">
        <v>40453</v>
      </c>
      <c r="D5984" s="15">
        <v>2010</v>
      </c>
      <c r="E5984" s="15"/>
      <c r="F5984" s="15" t="s">
        <v>962</v>
      </c>
      <c r="G5984" s="17"/>
      <c r="H5984" s="17"/>
      <c r="I5984" s="17"/>
      <c r="J5984" s="17"/>
      <c r="K5984" s="17"/>
      <c r="L5984" s="17"/>
      <c r="M5984" s="17"/>
      <c r="N5984" s="17">
        <v>0</v>
      </c>
    </row>
    <row r="5985" spans="2:14">
      <c r="B5985" s="15" t="s">
        <v>1962</v>
      </c>
      <c r="C5985" s="16">
        <v>40453</v>
      </c>
      <c r="D5985" s="15">
        <v>2010</v>
      </c>
      <c r="E5985" s="15"/>
      <c r="F5985" s="15" t="s">
        <v>963</v>
      </c>
      <c r="G5985" s="17"/>
      <c r="H5985" s="17"/>
      <c r="I5985" s="17"/>
      <c r="J5985" s="17"/>
      <c r="K5985" s="17"/>
      <c r="L5985" s="17"/>
      <c r="M5985" s="17"/>
      <c r="N5985" s="17">
        <v>1272.05</v>
      </c>
    </row>
    <row r="5986" spans="2:14">
      <c r="B5986" s="15" t="s">
        <v>1963</v>
      </c>
      <c r="C5986" s="16">
        <v>40627</v>
      </c>
      <c r="D5986" s="15">
        <v>2011</v>
      </c>
      <c r="E5986" s="15"/>
      <c r="F5986" s="15" t="s">
        <v>961</v>
      </c>
      <c r="G5986" s="17"/>
      <c r="H5986" s="17"/>
      <c r="I5986" s="17"/>
      <c r="J5986" s="17"/>
      <c r="K5986" s="17"/>
      <c r="L5986" s="17"/>
      <c r="M5986" s="17"/>
      <c r="N5986" s="17">
        <v>0</v>
      </c>
    </row>
    <row r="5987" spans="2:14">
      <c r="B5987" s="15" t="s">
        <v>1963</v>
      </c>
      <c r="C5987" s="16">
        <v>40627</v>
      </c>
      <c r="D5987" s="15">
        <v>2011</v>
      </c>
      <c r="E5987" s="15"/>
      <c r="F5987" s="15" t="s">
        <v>962</v>
      </c>
      <c r="G5987" s="17"/>
      <c r="H5987" s="17"/>
      <c r="I5987" s="17"/>
      <c r="J5987" s="17"/>
      <c r="K5987" s="17"/>
      <c r="L5987" s="17"/>
      <c r="M5987" s="17"/>
      <c r="N5987" s="17">
        <v>0</v>
      </c>
    </row>
    <row r="5988" spans="2:14">
      <c r="B5988" s="15" t="s">
        <v>1963</v>
      </c>
      <c r="C5988" s="16">
        <v>40627</v>
      </c>
      <c r="D5988" s="15">
        <v>2011</v>
      </c>
      <c r="E5988" s="15"/>
      <c r="F5988" s="15" t="s">
        <v>963</v>
      </c>
      <c r="G5988" s="17"/>
      <c r="H5988" s="17"/>
      <c r="I5988" s="17"/>
      <c r="J5988" s="17"/>
      <c r="K5988" s="17"/>
      <c r="L5988" s="17"/>
      <c r="M5988" s="17"/>
      <c r="N5988" s="17">
        <v>16429.38</v>
      </c>
    </row>
    <row r="5989" spans="2:14">
      <c r="B5989" s="15" t="s">
        <v>1964</v>
      </c>
      <c r="C5989" s="16">
        <v>40574</v>
      </c>
      <c r="D5989" s="15">
        <v>2011</v>
      </c>
      <c r="E5989" s="15"/>
      <c r="F5989" s="15" t="s">
        <v>961</v>
      </c>
      <c r="G5989" s="17"/>
      <c r="H5989" s="17"/>
      <c r="I5989" s="17"/>
      <c r="J5989" s="17"/>
      <c r="K5989" s="17"/>
      <c r="L5989" s="17"/>
      <c r="M5989" s="17"/>
      <c r="N5989" s="17">
        <v>350.02</v>
      </c>
    </row>
    <row r="5990" spans="2:14">
      <c r="B5990" s="15" t="s">
        <v>1964</v>
      </c>
      <c r="C5990" s="16">
        <v>40574</v>
      </c>
      <c r="D5990" s="15">
        <v>2011</v>
      </c>
      <c r="E5990" s="15"/>
      <c r="F5990" s="15" t="s">
        <v>962</v>
      </c>
      <c r="G5990" s="17"/>
      <c r="H5990" s="17"/>
      <c r="I5990" s="17"/>
      <c r="J5990" s="17"/>
      <c r="K5990" s="17"/>
      <c r="L5990" s="17"/>
      <c r="M5990" s="17"/>
      <c r="N5990" s="17">
        <v>0</v>
      </c>
    </row>
    <row r="5991" spans="2:14">
      <c r="B5991" s="15" t="s">
        <v>1964</v>
      </c>
      <c r="C5991" s="16">
        <v>40574</v>
      </c>
      <c r="D5991" s="15">
        <v>2011</v>
      </c>
      <c r="E5991" s="15"/>
      <c r="F5991" s="15" t="s">
        <v>963</v>
      </c>
      <c r="G5991" s="17"/>
      <c r="H5991" s="17"/>
      <c r="I5991" s="17"/>
      <c r="J5991" s="17"/>
      <c r="K5991" s="17"/>
      <c r="L5991" s="17"/>
      <c r="M5991" s="17"/>
      <c r="N5991" s="17">
        <v>350.02</v>
      </c>
    </row>
    <row r="5992" spans="2:14">
      <c r="B5992" s="15" t="s">
        <v>1965</v>
      </c>
      <c r="C5992" s="16">
        <v>40618</v>
      </c>
      <c r="D5992" s="15">
        <v>2011</v>
      </c>
      <c r="E5992" s="15"/>
      <c r="F5992" s="15" t="s">
        <v>961</v>
      </c>
      <c r="G5992" s="17"/>
      <c r="H5992" s="17"/>
      <c r="I5992" s="17"/>
      <c r="J5992" s="17"/>
      <c r="K5992" s="17"/>
      <c r="L5992" s="17"/>
      <c r="M5992" s="17"/>
      <c r="N5992" s="17">
        <v>0</v>
      </c>
    </row>
    <row r="5993" spans="2:14">
      <c r="B5993" s="15" t="s">
        <v>1965</v>
      </c>
      <c r="C5993" s="16">
        <v>40618</v>
      </c>
      <c r="D5993" s="15">
        <v>2011</v>
      </c>
      <c r="E5993" s="15"/>
      <c r="F5993" s="15" t="s">
        <v>962</v>
      </c>
      <c r="G5993" s="17"/>
      <c r="H5993" s="17"/>
      <c r="I5993" s="17"/>
      <c r="J5993" s="17"/>
      <c r="K5993" s="17"/>
      <c r="L5993" s="17"/>
      <c r="M5993" s="17"/>
      <c r="N5993" s="17">
        <v>0</v>
      </c>
    </row>
    <row r="5994" spans="2:14">
      <c r="B5994" s="15" t="s">
        <v>1965</v>
      </c>
      <c r="C5994" s="16">
        <v>40618</v>
      </c>
      <c r="D5994" s="15">
        <v>2011</v>
      </c>
      <c r="E5994" s="15"/>
      <c r="F5994" s="15" t="s">
        <v>963</v>
      </c>
      <c r="G5994" s="17"/>
      <c r="H5994" s="17"/>
      <c r="I5994" s="17"/>
      <c r="J5994" s="17"/>
      <c r="K5994" s="17"/>
      <c r="L5994" s="17"/>
      <c r="M5994" s="17"/>
      <c r="N5994" s="17">
        <v>17584.810000000001</v>
      </c>
    </row>
    <row r="5995" spans="2:14">
      <c r="B5995" s="15" t="s">
        <v>1966</v>
      </c>
      <c r="C5995" s="16">
        <v>40419</v>
      </c>
      <c r="D5995" s="15">
        <v>2010</v>
      </c>
      <c r="E5995" s="15"/>
      <c r="F5995" s="15" t="s">
        <v>961</v>
      </c>
      <c r="G5995" s="17"/>
      <c r="H5995" s="17"/>
      <c r="I5995" s="17"/>
      <c r="J5995" s="17"/>
      <c r="K5995" s="17"/>
      <c r="L5995" s="17"/>
      <c r="M5995" s="17">
        <v>0</v>
      </c>
      <c r="N5995" s="17">
        <v>228.85</v>
      </c>
    </row>
    <row r="5996" spans="2:14">
      <c r="B5996" s="15" t="s">
        <v>1966</v>
      </c>
      <c r="C5996" s="16">
        <v>40419</v>
      </c>
      <c r="D5996" s="15">
        <v>2010</v>
      </c>
      <c r="E5996" s="15"/>
      <c r="F5996" s="15" t="s">
        <v>962</v>
      </c>
      <c r="G5996" s="17"/>
      <c r="H5996" s="17"/>
      <c r="I5996" s="17"/>
      <c r="J5996" s="17"/>
      <c r="K5996" s="17"/>
      <c r="L5996" s="17"/>
      <c r="M5996" s="17">
        <v>0</v>
      </c>
      <c r="N5996" s="17">
        <v>0</v>
      </c>
    </row>
    <row r="5997" spans="2:14">
      <c r="B5997" s="15" t="s">
        <v>1966</v>
      </c>
      <c r="C5997" s="16">
        <v>40419</v>
      </c>
      <c r="D5997" s="15">
        <v>2010</v>
      </c>
      <c r="E5997" s="15"/>
      <c r="F5997" s="15" t="s">
        <v>963</v>
      </c>
      <c r="G5997" s="17"/>
      <c r="H5997" s="17"/>
      <c r="I5997" s="17"/>
      <c r="J5997" s="17"/>
      <c r="K5997" s="17"/>
      <c r="L5997" s="17"/>
      <c r="M5997" s="17">
        <v>0</v>
      </c>
      <c r="N5997" s="17">
        <v>228.85</v>
      </c>
    </row>
    <row r="5998" spans="2:14">
      <c r="B5998" s="15" t="s">
        <v>1967</v>
      </c>
      <c r="C5998" s="16">
        <v>40563</v>
      </c>
      <c r="D5998" s="15">
        <v>2011</v>
      </c>
      <c r="E5998" s="15"/>
      <c r="F5998" s="15" t="s">
        <v>961</v>
      </c>
      <c r="G5998" s="17"/>
      <c r="H5998" s="17"/>
      <c r="I5998" s="17"/>
      <c r="J5998" s="17"/>
      <c r="K5998" s="17"/>
      <c r="L5998" s="17"/>
      <c r="M5998" s="17"/>
      <c r="N5998" s="17">
        <v>568.57000000000005</v>
      </c>
    </row>
    <row r="5999" spans="2:14">
      <c r="B5999" s="15" t="s">
        <v>1967</v>
      </c>
      <c r="C5999" s="16">
        <v>40563</v>
      </c>
      <c r="D5999" s="15">
        <v>2011</v>
      </c>
      <c r="E5999" s="15"/>
      <c r="F5999" s="15" t="s">
        <v>962</v>
      </c>
      <c r="G5999" s="17"/>
      <c r="H5999" s="17"/>
      <c r="I5999" s="17"/>
      <c r="J5999" s="17"/>
      <c r="K5999" s="17"/>
      <c r="L5999" s="17"/>
      <c r="M5999" s="17"/>
      <c r="N5999" s="17">
        <v>0</v>
      </c>
    </row>
    <row r="6000" spans="2:14">
      <c r="B6000" s="15" t="s">
        <v>1967</v>
      </c>
      <c r="C6000" s="16">
        <v>40563</v>
      </c>
      <c r="D6000" s="15">
        <v>2011</v>
      </c>
      <c r="E6000" s="15"/>
      <c r="F6000" s="15" t="s">
        <v>963</v>
      </c>
      <c r="G6000" s="17"/>
      <c r="H6000" s="17"/>
      <c r="I6000" s="17"/>
      <c r="J6000" s="17"/>
      <c r="K6000" s="17"/>
      <c r="L6000" s="17"/>
      <c r="M6000" s="17"/>
      <c r="N6000" s="17">
        <v>568.57000000000005</v>
      </c>
    </row>
    <row r="6001" spans="2:14">
      <c r="B6001" s="15" t="s">
        <v>1968</v>
      </c>
      <c r="C6001" s="16">
        <v>40619</v>
      </c>
      <c r="D6001" s="15">
        <v>2011</v>
      </c>
      <c r="E6001" s="15"/>
      <c r="F6001" s="15" t="s">
        <v>961</v>
      </c>
      <c r="G6001" s="17"/>
      <c r="H6001" s="17"/>
      <c r="I6001" s="17"/>
      <c r="J6001" s="17"/>
      <c r="K6001" s="17"/>
      <c r="L6001" s="17"/>
      <c r="M6001" s="17"/>
      <c r="N6001" s="17">
        <v>1138.0999999999999</v>
      </c>
    </row>
    <row r="6002" spans="2:14">
      <c r="B6002" s="15" t="s">
        <v>1968</v>
      </c>
      <c r="C6002" s="16">
        <v>40619</v>
      </c>
      <c r="D6002" s="15">
        <v>2011</v>
      </c>
      <c r="E6002" s="15"/>
      <c r="F6002" s="15" t="s">
        <v>962</v>
      </c>
      <c r="G6002" s="17"/>
      <c r="H6002" s="17"/>
      <c r="I6002" s="17"/>
      <c r="J6002" s="17"/>
      <c r="K6002" s="17"/>
      <c r="L6002" s="17"/>
      <c r="M6002" s="17"/>
      <c r="N6002" s="17">
        <v>0</v>
      </c>
    </row>
    <row r="6003" spans="2:14">
      <c r="B6003" s="15" t="s">
        <v>1968</v>
      </c>
      <c r="C6003" s="16">
        <v>40619</v>
      </c>
      <c r="D6003" s="15">
        <v>2011</v>
      </c>
      <c r="E6003" s="15"/>
      <c r="F6003" s="15" t="s">
        <v>963</v>
      </c>
      <c r="G6003" s="17"/>
      <c r="H6003" s="17"/>
      <c r="I6003" s="17"/>
      <c r="J6003" s="17"/>
      <c r="K6003" s="17"/>
      <c r="L6003" s="17"/>
      <c r="M6003" s="17"/>
      <c r="N6003" s="17">
        <v>1138.0999999999999</v>
      </c>
    </row>
    <row r="6004" spans="2:14">
      <c r="B6004" s="15" t="s">
        <v>1969</v>
      </c>
      <c r="C6004" s="16">
        <v>40617</v>
      </c>
      <c r="D6004" s="15">
        <v>2011</v>
      </c>
      <c r="E6004" s="15"/>
      <c r="F6004" s="15" t="s">
        <v>961</v>
      </c>
      <c r="G6004" s="17"/>
      <c r="H6004" s="17"/>
      <c r="I6004" s="17"/>
      <c r="J6004" s="17"/>
      <c r="K6004" s="17"/>
      <c r="L6004" s="17"/>
      <c r="M6004" s="17"/>
      <c r="N6004" s="17">
        <v>404.79</v>
      </c>
    </row>
    <row r="6005" spans="2:14">
      <c r="B6005" s="15" t="s">
        <v>1969</v>
      </c>
      <c r="C6005" s="16">
        <v>40617</v>
      </c>
      <c r="D6005" s="15">
        <v>2011</v>
      </c>
      <c r="E6005" s="15"/>
      <c r="F6005" s="15" t="s">
        <v>962</v>
      </c>
      <c r="G6005" s="17"/>
      <c r="H6005" s="17"/>
      <c r="I6005" s="17"/>
      <c r="J6005" s="17"/>
      <c r="K6005" s="17"/>
      <c r="L6005" s="17"/>
      <c r="M6005" s="17"/>
      <c r="N6005" s="17">
        <v>0</v>
      </c>
    </row>
    <row r="6006" spans="2:14">
      <c r="B6006" s="15" t="s">
        <v>1969</v>
      </c>
      <c r="C6006" s="16">
        <v>40617</v>
      </c>
      <c r="D6006" s="15">
        <v>2011</v>
      </c>
      <c r="E6006" s="15"/>
      <c r="F6006" s="15" t="s">
        <v>963</v>
      </c>
      <c r="G6006" s="17"/>
      <c r="H6006" s="17"/>
      <c r="I6006" s="17"/>
      <c r="J6006" s="17"/>
      <c r="K6006" s="17"/>
      <c r="L6006" s="17"/>
      <c r="M6006" s="17"/>
      <c r="N6006" s="17">
        <v>404.79</v>
      </c>
    </row>
    <row r="6007" spans="2:14">
      <c r="B6007" s="15" t="s">
        <v>1970</v>
      </c>
      <c r="C6007" s="16">
        <v>40569</v>
      </c>
      <c r="D6007" s="15">
        <v>2011</v>
      </c>
      <c r="E6007" s="15"/>
      <c r="F6007" s="15" t="s">
        <v>961</v>
      </c>
      <c r="G6007" s="17"/>
      <c r="H6007" s="17"/>
      <c r="I6007" s="17"/>
      <c r="J6007" s="17"/>
      <c r="K6007" s="17"/>
      <c r="L6007" s="17"/>
      <c r="M6007" s="17"/>
      <c r="N6007" s="17">
        <v>1138.0999999999999</v>
      </c>
    </row>
    <row r="6008" spans="2:14">
      <c r="B6008" s="15" t="s">
        <v>1970</v>
      </c>
      <c r="C6008" s="16">
        <v>40569</v>
      </c>
      <c r="D6008" s="15">
        <v>2011</v>
      </c>
      <c r="E6008" s="15"/>
      <c r="F6008" s="15" t="s">
        <v>962</v>
      </c>
      <c r="G6008" s="17"/>
      <c r="H6008" s="17"/>
      <c r="I6008" s="17"/>
      <c r="J6008" s="17"/>
      <c r="K6008" s="17"/>
      <c r="L6008" s="17"/>
      <c r="M6008" s="17"/>
      <c r="N6008" s="17">
        <v>0</v>
      </c>
    </row>
    <row r="6009" spans="2:14">
      <c r="B6009" s="15" t="s">
        <v>1970</v>
      </c>
      <c r="C6009" s="16">
        <v>40569</v>
      </c>
      <c r="D6009" s="15">
        <v>2011</v>
      </c>
      <c r="E6009" s="15"/>
      <c r="F6009" s="15" t="s">
        <v>963</v>
      </c>
      <c r="G6009" s="17"/>
      <c r="H6009" s="17"/>
      <c r="I6009" s="17"/>
      <c r="J6009" s="17"/>
      <c r="K6009" s="17"/>
      <c r="L6009" s="17"/>
      <c r="M6009" s="17"/>
      <c r="N6009" s="17">
        <v>1138.0999999999999</v>
      </c>
    </row>
    <row r="6010" spans="2:14">
      <c r="B6010" s="15" t="s">
        <v>1971</v>
      </c>
      <c r="C6010" s="16">
        <v>40544</v>
      </c>
      <c r="D6010" s="15">
        <v>2011</v>
      </c>
      <c r="E6010" s="15"/>
      <c r="F6010" s="15" t="s">
        <v>961</v>
      </c>
      <c r="G6010" s="17"/>
      <c r="H6010" s="17"/>
      <c r="I6010" s="17"/>
      <c r="J6010" s="17"/>
      <c r="K6010" s="17"/>
      <c r="L6010" s="17"/>
      <c r="M6010" s="17"/>
      <c r="N6010" s="17">
        <v>0</v>
      </c>
    </row>
    <row r="6011" spans="2:14">
      <c r="B6011" s="15" t="s">
        <v>1971</v>
      </c>
      <c r="C6011" s="16">
        <v>40544</v>
      </c>
      <c r="D6011" s="15">
        <v>2011</v>
      </c>
      <c r="E6011" s="15"/>
      <c r="F6011" s="15" t="s">
        <v>962</v>
      </c>
      <c r="G6011" s="17"/>
      <c r="H6011" s="17"/>
      <c r="I6011" s="17"/>
      <c r="J6011" s="17"/>
      <c r="K6011" s="17"/>
      <c r="L6011" s="17"/>
      <c r="M6011" s="17"/>
      <c r="N6011" s="17">
        <v>2088.1</v>
      </c>
    </row>
    <row r="6012" spans="2:14">
      <c r="B6012" s="15" t="s">
        <v>1971</v>
      </c>
      <c r="C6012" s="16">
        <v>40544</v>
      </c>
      <c r="D6012" s="15">
        <v>2011</v>
      </c>
      <c r="E6012" s="15"/>
      <c r="F6012" s="15" t="s">
        <v>963</v>
      </c>
      <c r="G6012" s="17"/>
      <c r="H6012" s="17"/>
      <c r="I6012" s="17"/>
      <c r="J6012" s="17"/>
      <c r="K6012" s="17"/>
      <c r="L6012" s="17"/>
      <c r="M6012" s="17"/>
      <c r="N6012" s="17">
        <v>2088.1</v>
      </c>
    </row>
    <row r="6013" spans="2:14">
      <c r="B6013" s="15" t="s">
        <v>1972</v>
      </c>
      <c r="C6013" s="16">
        <v>40613</v>
      </c>
      <c r="D6013" s="15">
        <v>2011</v>
      </c>
      <c r="E6013" s="15"/>
      <c r="F6013" s="15" t="s">
        <v>961</v>
      </c>
      <c r="G6013" s="17"/>
      <c r="H6013" s="17"/>
      <c r="I6013" s="17"/>
      <c r="J6013" s="17"/>
      <c r="K6013" s="17"/>
      <c r="L6013" s="17"/>
      <c r="M6013" s="17"/>
      <c r="N6013" s="17">
        <v>714.19</v>
      </c>
    </row>
    <row r="6014" spans="2:14">
      <c r="B6014" s="15" t="s">
        <v>1972</v>
      </c>
      <c r="C6014" s="16">
        <v>40613</v>
      </c>
      <c r="D6014" s="15">
        <v>2011</v>
      </c>
      <c r="E6014" s="15"/>
      <c r="F6014" s="15" t="s">
        <v>962</v>
      </c>
      <c r="G6014" s="17"/>
      <c r="H6014" s="17"/>
      <c r="I6014" s="17"/>
      <c r="J6014" s="17"/>
      <c r="K6014" s="17"/>
      <c r="L6014" s="17"/>
      <c r="M6014" s="17"/>
      <c r="N6014" s="17">
        <v>0</v>
      </c>
    </row>
    <row r="6015" spans="2:14">
      <c r="B6015" s="15" t="s">
        <v>1972</v>
      </c>
      <c r="C6015" s="16">
        <v>40613</v>
      </c>
      <c r="D6015" s="15">
        <v>2011</v>
      </c>
      <c r="E6015" s="15"/>
      <c r="F6015" s="15" t="s">
        <v>963</v>
      </c>
      <c r="G6015" s="17"/>
      <c r="H6015" s="17"/>
      <c r="I6015" s="17"/>
      <c r="J6015" s="17"/>
      <c r="K6015" s="17"/>
      <c r="L6015" s="17"/>
      <c r="M6015" s="17"/>
      <c r="N6015" s="17">
        <v>714.19</v>
      </c>
    </row>
    <row r="6016" spans="2:14">
      <c r="B6016" s="15" t="s">
        <v>1973</v>
      </c>
      <c r="C6016" s="16">
        <v>40588</v>
      </c>
      <c r="D6016" s="15">
        <v>2011</v>
      </c>
      <c r="E6016" s="15"/>
      <c r="F6016" s="15" t="s">
        <v>961</v>
      </c>
      <c r="G6016" s="17"/>
      <c r="H6016" s="17"/>
      <c r="I6016" s="17"/>
      <c r="J6016" s="17"/>
      <c r="K6016" s="17"/>
      <c r="L6016" s="17"/>
      <c r="M6016" s="17"/>
      <c r="N6016" s="17">
        <v>0</v>
      </c>
    </row>
    <row r="6017" spans="2:14">
      <c r="B6017" s="15" t="s">
        <v>1973</v>
      </c>
      <c r="C6017" s="16">
        <v>40588</v>
      </c>
      <c r="D6017" s="15">
        <v>2011</v>
      </c>
      <c r="E6017" s="15"/>
      <c r="F6017" s="15" t="s">
        <v>962</v>
      </c>
      <c r="G6017" s="17"/>
      <c r="H6017" s="17"/>
      <c r="I6017" s="17"/>
      <c r="J6017" s="17"/>
      <c r="K6017" s="17"/>
      <c r="L6017" s="17"/>
      <c r="M6017" s="17"/>
      <c r="N6017" s="17">
        <v>1138.0999999999999</v>
      </c>
    </row>
    <row r="6018" spans="2:14">
      <c r="B6018" s="15" t="s">
        <v>1973</v>
      </c>
      <c r="C6018" s="16">
        <v>40588</v>
      </c>
      <c r="D6018" s="15">
        <v>2011</v>
      </c>
      <c r="E6018" s="15"/>
      <c r="F6018" s="15" t="s">
        <v>963</v>
      </c>
      <c r="G6018" s="17"/>
      <c r="H6018" s="17"/>
      <c r="I6018" s="17"/>
      <c r="J6018" s="17"/>
      <c r="K6018" s="17"/>
      <c r="L6018" s="17"/>
      <c r="M6018" s="17"/>
      <c r="N6018" s="17">
        <v>1138.0999999999999</v>
      </c>
    </row>
    <row r="6019" spans="2:14">
      <c r="B6019" s="15" t="s">
        <v>1974</v>
      </c>
      <c r="C6019" s="16">
        <v>40644</v>
      </c>
      <c r="D6019" s="15">
        <v>2011</v>
      </c>
      <c r="E6019" s="15"/>
      <c r="F6019" s="15" t="s">
        <v>961</v>
      </c>
      <c r="G6019" s="17"/>
      <c r="H6019" s="17"/>
      <c r="I6019" s="17"/>
      <c r="J6019" s="17"/>
      <c r="K6019" s="17"/>
      <c r="L6019" s="17"/>
      <c r="M6019" s="17"/>
      <c r="N6019" s="17">
        <v>0</v>
      </c>
    </row>
    <row r="6020" spans="2:14">
      <c r="B6020" s="15" t="s">
        <v>1974</v>
      </c>
      <c r="C6020" s="16">
        <v>40644</v>
      </c>
      <c r="D6020" s="15">
        <v>2011</v>
      </c>
      <c r="E6020" s="15"/>
      <c r="F6020" s="15" t="s">
        <v>962</v>
      </c>
      <c r="G6020" s="17"/>
      <c r="H6020" s="17"/>
      <c r="I6020" s="17"/>
      <c r="J6020" s="17"/>
      <c r="K6020" s="17"/>
      <c r="L6020" s="17"/>
      <c r="M6020" s="17"/>
      <c r="N6020" s="17">
        <v>0</v>
      </c>
    </row>
    <row r="6021" spans="2:14">
      <c r="B6021" s="15" t="s">
        <v>1974</v>
      </c>
      <c r="C6021" s="16">
        <v>40644</v>
      </c>
      <c r="D6021" s="15">
        <v>2011</v>
      </c>
      <c r="E6021" s="15"/>
      <c r="F6021" s="15" t="s">
        <v>963</v>
      </c>
      <c r="G6021" s="17"/>
      <c r="H6021" s="17"/>
      <c r="I6021" s="17"/>
      <c r="J6021" s="17"/>
      <c r="K6021" s="17"/>
      <c r="L6021" s="17"/>
      <c r="M6021" s="17"/>
      <c r="N6021" s="17">
        <v>105230.56</v>
      </c>
    </row>
    <row r="6022" spans="2:14">
      <c r="B6022" s="15" t="s">
        <v>1975</v>
      </c>
      <c r="C6022" s="16">
        <v>40645</v>
      </c>
      <c r="D6022" s="15">
        <v>2011</v>
      </c>
      <c r="E6022" s="15"/>
      <c r="F6022" s="15" t="s">
        <v>961</v>
      </c>
      <c r="G6022" s="17"/>
      <c r="H6022" s="17"/>
      <c r="I6022" s="17"/>
      <c r="J6022" s="17"/>
      <c r="K6022" s="17"/>
      <c r="L6022" s="17"/>
      <c r="M6022" s="17"/>
      <c r="N6022" s="17">
        <v>0</v>
      </c>
    </row>
    <row r="6023" spans="2:14">
      <c r="B6023" s="15" t="s">
        <v>1975</v>
      </c>
      <c r="C6023" s="16">
        <v>40645</v>
      </c>
      <c r="D6023" s="15">
        <v>2011</v>
      </c>
      <c r="E6023" s="15"/>
      <c r="F6023" s="15" t="s">
        <v>962</v>
      </c>
      <c r="G6023" s="17"/>
      <c r="H6023" s="17"/>
      <c r="I6023" s="17"/>
      <c r="J6023" s="17"/>
      <c r="K6023" s="17"/>
      <c r="L6023" s="17"/>
      <c r="M6023" s="17"/>
      <c r="N6023" s="17">
        <v>0</v>
      </c>
    </row>
    <row r="6024" spans="2:14">
      <c r="B6024" s="15" t="s">
        <v>1975</v>
      </c>
      <c r="C6024" s="16">
        <v>40645</v>
      </c>
      <c r="D6024" s="15">
        <v>2011</v>
      </c>
      <c r="E6024" s="15"/>
      <c r="F6024" s="15" t="s">
        <v>963</v>
      </c>
      <c r="G6024" s="17"/>
      <c r="H6024" s="17"/>
      <c r="I6024" s="17"/>
      <c r="J6024" s="17"/>
      <c r="K6024" s="17"/>
      <c r="L6024" s="17"/>
      <c r="M6024" s="17"/>
      <c r="N6024" s="17">
        <v>0</v>
      </c>
    </row>
    <row r="6025" spans="2:14">
      <c r="B6025" s="15" t="s">
        <v>1976</v>
      </c>
      <c r="C6025" s="16">
        <v>40656</v>
      </c>
      <c r="D6025" s="15">
        <v>2011</v>
      </c>
      <c r="E6025" s="15"/>
      <c r="F6025" s="15" t="s">
        <v>961</v>
      </c>
      <c r="G6025" s="17"/>
      <c r="H6025" s="17"/>
      <c r="I6025" s="17"/>
      <c r="J6025" s="17"/>
      <c r="K6025" s="17"/>
      <c r="L6025" s="17"/>
      <c r="M6025" s="17"/>
      <c r="N6025" s="17">
        <v>0</v>
      </c>
    </row>
    <row r="6026" spans="2:14">
      <c r="B6026" s="15" t="s">
        <v>1976</v>
      </c>
      <c r="C6026" s="16">
        <v>40656</v>
      </c>
      <c r="D6026" s="15">
        <v>2011</v>
      </c>
      <c r="E6026" s="15"/>
      <c r="F6026" s="15" t="s">
        <v>962</v>
      </c>
      <c r="G6026" s="17"/>
      <c r="H6026" s="17"/>
      <c r="I6026" s="17"/>
      <c r="J6026" s="17"/>
      <c r="K6026" s="17"/>
      <c r="L6026" s="17"/>
      <c r="M6026" s="17"/>
      <c r="N6026" s="17">
        <v>959500</v>
      </c>
    </row>
    <row r="6027" spans="2:14">
      <c r="B6027" s="15" t="s">
        <v>1976</v>
      </c>
      <c r="C6027" s="16">
        <v>40656</v>
      </c>
      <c r="D6027" s="15">
        <v>2011</v>
      </c>
      <c r="E6027" s="15"/>
      <c r="F6027" s="15" t="s">
        <v>963</v>
      </c>
      <c r="G6027" s="17"/>
      <c r="H6027" s="17"/>
      <c r="I6027" s="17"/>
      <c r="J6027" s="17"/>
      <c r="K6027" s="17"/>
      <c r="L6027" s="17"/>
      <c r="M6027" s="17"/>
      <c r="N6027" s="17">
        <v>1001655.46</v>
      </c>
    </row>
    <row r="6028" spans="2:14">
      <c r="B6028" s="15" t="s">
        <v>1977</v>
      </c>
      <c r="C6028" s="16">
        <v>40605</v>
      </c>
      <c r="D6028" s="15">
        <v>2011</v>
      </c>
      <c r="E6028" s="15"/>
      <c r="F6028" s="15" t="s">
        <v>961</v>
      </c>
      <c r="G6028" s="17"/>
      <c r="H6028" s="17"/>
      <c r="I6028" s="17"/>
      <c r="J6028" s="17"/>
      <c r="K6028" s="17"/>
      <c r="L6028" s="17"/>
      <c r="M6028" s="17"/>
      <c r="N6028" s="17">
        <v>123.48</v>
      </c>
    </row>
    <row r="6029" spans="2:14">
      <c r="B6029" s="15" t="s">
        <v>1977</v>
      </c>
      <c r="C6029" s="16">
        <v>40605</v>
      </c>
      <c r="D6029" s="15">
        <v>2011</v>
      </c>
      <c r="E6029" s="15"/>
      <c r="F6029" s="15" t="s">
        <v>962</v>
      </c>
      <c r="G6029" s="17"/>
      <c r="H6029" s="17"/>
      <c r="I6029" s="17"/>
      <c r="J6029" s="17"/>
      <c r="K6029" s="17"/>
      <c r="L6029" s="17"/>
      <c r="M6029" s="17"/>
      <c r="N6029" s="17">
        <v>0</v>
      </c>
    </row>
    <row r="6030" spans="2:14">
      <c r="B6030" s="15" t="s">
        <v>1977</v>
      </c>
      <c r="C6030" s="16">
        <v>40605</v>
      </c>
      <c r="D6030" s="15">
        <v>2011</v>
      </c>
      <c r="E6030" s="15"/>
      <c r="F6030" s="15" t="s">
        <v>963</v>
      </c>
      <c r="G6030" s="17"/>
      <c r="H6030" s="17"/>
      <c r="I6030" s="17"/>
      <c r="J6030" s="17"/>
      <c r="K6030" s="17"/>
      <c r="L6030" s="17"/>
      <c r="M6030" s="17"/>
      <c r="N6030" s="17">
        <v>123.48</v>
      </c>
    </row>
    <row r="6031" spans="2:14">
      <c r="B6031" s="15" t="s">
        <v>1978</v>
      </c>
      <c r="C6031" s="16">
        <v>40639</v>
      </c>
      <c r="D6031" s="15">
        <v>2011</v>
      </c>
      <c r="E6031" s="15"/>
      <c r="F6031" s="15" t="s">
        <v>961</v>
      </c>
      <c r="G6031" s="17"/>
      <c r="H6031" s="17"/>
      <c r="I6031" s="17"/>
      <c r="J6031" s="17"/>
      <c r="K6031" s="17"/>
      <c r="L6031" s="17"/>
      <c r="M6031" s="17"/>
      <c r="N6031" s="17">
        <v>414.84</v>
      </c>
    </row>
    <row r="6032" spans="2:14">
      <c r="B6032" s="15" t="s">
        <v>1978</v>
      </c>
      <c r="C6032" s="16">
        <v>40639</v>
      </c>
      <c r="D6032" s="15">
        <v>2011</v>
      </c>
      <c r="E6032" s="15"/>
      <c r="F6032" s="15" t="s">
        <v>962</v>
      </c>
      <c r="G6032" s="17"/>
      <c r="H6032" s="17"/>
      <c r="I6032" s="17"/>
      <c r="J6032" s="17"/>
      <c r="K6032" s="17"/>
      <c r="L6032" s="17"/>
      <c r="M6032" s="17"/>
      <c r="N6032" s="17">
        <v>0</v>
      </c>
    </row>
    <row r="6033" spans="2:14">
      <c r="B6033" s="15" t="s">
        <v>1978</v>
      </c>
      <c r="C6033" s="16">
        <v>40639</v>
      </c>
      <c r="D6033" s="15">
        <v>2011</v>
      </c>
      <c r="E6033" s="15"/>
      <c r="F6033" s="15" t="s">
        <v>963</v>
      </c>
      <c r="G6033" s="17"/>
      <c r="H6033" s="17"/>
      <c r="I6033" s="17"/>
      <c r="J6033" s="17"/>
      <c r="K6033" s="17"/>
      <c r="L6033" s="17"/>
      <c r="M6033" s="17"/>
      <c r="N6033" s="17">
        <v>414.84</v>
      </c>
    </row>
    <row r="6034" spans="2:14">
      <c r="B6034" s="15" t="s">
        <v>1979</v>
      </c>
      <c r="C6034" s="16">
        <v>40624</v>
      </c>
      <c r="D6034" s="15">
        <v>2011</v>
      </c>
      <c r="E6034" s="15"/>
      <c r="F6034" s="15" t="s">
        <v>961</v>
      </c>
      <c r="G6034" s="17"/>
      <c r="H6034" s="17"/>
      <c r="I6034" s="17"/>
      <c r="J6034" s="17"/>
      <c r="K6034" s="17"/>
      <c r="L6034" s="17"/>
      <c r="M6034" s="17"/>
      <c r="N6034" s="17">
        <v>1138.0999999999999</v>
      </c>
    </row>
    <row r="6035" spans="2:14">
      <c r="B6035" s="15" t="s">
        <v>1979</v>
      </c>
      <c r="C6035" s="16">
        <v>40624</v>
      </c>
      <c r="D6035" s="15">
        <v>2011</v>
      </c>
      <c r="E6035" s="15"/>
      <c r="F6035" s="15" t="s">
        <v>962</v>
      </c>
      <c r="G6035" s="17"/>
      <c r="H6035" s="17"/>
      <c r="I6035" s="17"/>
      <c r="J6035" s="17"/>
      <c r="K6035" s="17"/>
      <c r="L6035" s="17"/>
      <c r="M6035" s="17"/>
      <c r="N6035" s="17">
        <v>0</v>
      </c>
    </row>
    <row r="6036" spans="2:14">
      <c r="B6036" s="15" t="s">
        <v>1979</v>
      </c>
      <c r="C6036" s="16">
        <v>40624</v>
      </c>
      <c r="D6036" s="15">
        <v>2011</v>
      </c>
      <c r="E6036" s="15"/>
      <c r="F6036" s="15" t="s">
        <v>963</v>
      </c>
      <c r="G6036" s="17"/>
      <c r="H6036" s="17"/>
      <c r="I6036" s="17"/>
      <c r="J6036" s="17"/>
      <c r="K6036" s="17"/>
      <c r="L6036" s="17"/>
      <c r="M6036" s="17"/>
      <c r="N6036" s="17">
        <v>1138.0999999999999</v>
      </c>
    </row>
    <row r="6037" spans="2:14">
      <c r="B6037" s="15" t="s">
        <v>1980</v>
      </c>
      <c r="C6037" s="16">
        <v>40630</v>
      </c>
      <c r="D6037" s="15">
        <v>2011</v>
      </c>
      <c r="E6037" s="15"/>
      <c r="F6037" s="15" t="s">
        <v>961</v>
      </c>
      <c r="G6037" s="17"/>
      <c r="H6037" s="17"/>
      <c r="I6037" s="17"/>
      <c r="J6037" s="17"/>
      <c r="K6037" s="17"/>
      <c r="L6037" s="17"/>
      <c r="M6037" s="17"/>
      <c r="N6037" s="17">
        <v>1059.99</v>
      </c>
    </row>
    <row r="6038" spans="2:14">
      <c r="B6038" s="15" t="s">
        <v>1980</v>
      </c>
      <c r="C6038" s="16">
        <v>40630</v>
      </c>
      <c r="D6038" s="15">
        <v>2011</v>
      </c>
      <c r="E6038" s="15"/>
      <c r="F6038" s="15" t="s">
        <v>962</v>
      </c>
      <c r="G6038" s="17"/>
      <c r="H6038" s="17"/>
      <c r="I6038" s="17"/>
      <c r="J6038" s="17"/>
      <c r="K6038" s="17"/>
      <c r="L6038" s="17"/>
      <c r="M6038" s="17"/>
      <c r="N6038" s="17">
        <v>0</v>
      </c>
    </row>
    <row r="6039" spans="2:14">
      <c r="B6039" s="15" t="s">
        <v>1980</v>
      </c>
      <c r="C6039" s="16">
        <v>40630</v>
      </c>
      <c r="D6039" s="15">
        <v>2011</v>
      </c>
      <c r="E6039" s="15"/>
      <c r="F6039" s="15" t="s">
        <v>963</v>
      </c>
      <c r="G6039" s="17"/>
      <c r="H6039" s="17"/>
      <c r="I6039" s="17"/>
      <c r="J6039" s="17"/>
      <c r="K6039" s="17"/>
      <c r="L6039" s="17"/>
      <c r="M6039" s="17"/>
      <c r="N6039" s="17">
        <v>1059.99</v>
      </c>
    </row>
    <row r="6040" spans="2:14">
      <c r="B6040" s="15" t="s">
        <v>1981</v>
      </c>
      <c r="C6040" s="16">
        <v>40651</v>
      </c>
      <c r="D6040" s="15">
        <v>2011</v>
      </c>
      <c r="E6040" s="15"/>
      <c r="F6040" s="15" t="s">
        <v>961</v>
      </c>
      <c r="G6040" s="17"/>
      <c r="H6040" s="17"/>
      <c r="I6040" s="17"/>
      <c r="J6040" s="17"/>
      <c r="K6040" s="17"/>
      <c r="L6040" s="17"/>
      <c r="M6040" s="17"/>
      <c r="N6040" s="17">
        <v>0</v>
      </c>
    </row>
    <row r="6041" spans="2:14">
      <c r="B6041" s="15" t="s">
        <v>1981</v>
      </c>
      <c r="C6041" s="16">
        <v>40651</v>
      </c>
      <c r="D6041" s="15">
        <v>2011</v>
      </c>
      <c r="E6041" s="15"/>
      <c r="F6041" s="15" t="s">
        <v>962</v>
      </c>
      <c r="G6041" s="17"/>
      <c r="H6041" s="17"/>
      <c r="I6041" s="17"/>
      <c r="J6041" s="17"/>
      <c r="K6041" s="17"/>
      <c r="L6041" s="17"/>
      <c r="M6041" s="17"/>
      <c r="N6041" s="17">
        <v>0</v>
      </c>
    </row>
    <row r="6042" spans="2:14">
      <c r="B6042" s="15" t="s">
        <v>1981</v>
      </c>
      <c r="C6042" s="16">
        <v>40651</v>
      </c>
      <c r="D6042" s="15">
        <v>2011</v>
      </c>
      <c r="E6042" s="15"/>
      <c r="F6042" s="15" t="s">
        <v>963</v>
      </c>
      <c r="G6042" s="17"/>
      <c r="H6042" s="17"/>
      <c r="I6042" s="17"/>
      <c r="J6042" s="17"/>
      <c r="K6042" s="17"/>
      <c r="L6042" s="17"/>
      <c r="M6042" s="17"/>
      <c r="N6042" s="17">
        <v>17067.66</v>
      </c>
    </row>
    <row r="6043" spans="2:14">
      <c r="B6043" s="15" t="s">
        <v>1982</v>
      </c>
      <c r="C6043" s="16">
        <v>40651</v>
      </c>
      <c r="D6043" s="15">
        <v>2011</v>
      </c>
      <c r="E6043" s="15"/>
      <c r="F6043" s="15" t="s">
        <v>961</v>
      </c>
      <c r="G6043" s="17"/>
      <c r="H6043" s="17"/>
      <c r="I6043" s="17"/>
      <c r="J6043" s="17"/>
      <c r="K6043" s="17"/>
      <c r="L6043" s="17"/>
      <c r="M6043" s="17"/>
      <c r="N6043" s="17">
        <v>0</v>
      </c>
    </row>
    <row r="6044" spans="2:14">
      <c r="B6044" s="15" t="s">
        <v>1982</v>
      </c>
      <c r="C6044" s="16">
        <v>40651</v>
      </c>
      <c r="D6044" s="15">
        <v>2011</v>
      </c>
      <c r="E6044" s="15"/>
      <c r="F6044" s="15" t="s">
        <v>962</v>
      </c>
      <c r="G6044" s="17"/>
      <c r="H6044" s="17"/>
      <c r="I6044" s="17"/>
      <c r="J6044" s="17"/>
      <c r="K6044" s="17"/>
      <c r="L6044" s="17"/>
      <c r="M6044" s="17"/>
      <c r="N6044" s="17">
        <v>0</v>
      </c>
    </row>
    <row r="6045" spans="2:14">
      <c r="B6045" s="15" t="s">
        <v>1982</v>
      </c>
      <c r="C6045" s="16">
        <v>40651</v>
      </c>
      <c r="D6045" s="15">
        <v>2011</v>
      </c>
      <c r="E6045" s="15"/>
      <c r="F6045" s="15" t="s">
        <v>963</v>
      </c>
      <c r="G6045" s="17"/>
      <c r="H6045" s="17"/>
      <c r="I6045" s="17"/>
      <c r="J6045" s="17"/>
      <c r="K6045" s="17"/>
      <c r="L6045" s="17"/>
      <c r="M6045" s="17"/>
      <c r="N6045" s="17">
        <v>0</v>
      </c>
    </row>
    <row r="6046" spans="2:14">
      <c r="B6046" s="15" t="s">
        <v>1983</v>
      </c>
      <c r="C6046" s="16">
        <v>40653</v>
      </c>
      <c r="D6046" s="15">
        <v>2011</v>
      </c>
      <c r="E6046" s="15"/>
      <c r="F6046" s="15" t="s">
        <v>961</v>
      </c>
      <c r="G6046" s="17"/>
      <c r="H6046" s="17"/>
      <c r="I6046" s="17"/>
      <c r="J6046" s="17"/>
      <c r="K6046" s="17"/>
      <c r="L6046" s="17"/>
      <c r="M6046" s="17"/>
      <c r="N6046" s="17">
        <v>0</v>
      </c>
    </row>
    <row r="6047" spans="2:14">
      <c r="B6047" s="15" t="s">
        <v>1983</v>
      </c>
      <c r="C6047" s="16">
        <v>40653</v>
      </c>
      <c r="D6047" s="15">
        <v>2011</v>
      </c>
      <c r="E6047" s="15"/>
      <c r="F6047" s="15" t="s">
        <v>962</v>
      </c>
      <c r="G6047" s="17"/>
      <c r="H6047" s="17"/>
      <c r="I6047" s="17"/>
      <c r="J6047" s="17"/>
      <c r="K6047" s="17"/>
      <c r="L6047" s="17"/>
      <c r="M6047" s="17"/>
      <c r="N6047" s="17">
        <v>0</v>
      </c>
    </row>
    <row r="6048" spans="2:14">
      <c r="B6048" s="15" t="s">
        <v>1983</v>
      </c>
      <c r="C6048" s="16">
        <v>40653</v>
      </c>
      <c r="D6048" s="15">
        <v>2011</v>
      </c>
      <c r="E6048" s="15"/>
      <c r="F6048" s="15" t="s">
        <v>963</v>
      </c>
      <c r="G6048" s="17"/>
      <c r="H6048" s="17"/>
      <c r="I6048" s="17"/>
      <c r="J6048" s="17"/>
      <c r="K6048" s="17"/>
      <c r="L6048" s="17"/>
      <c r="M6048" s="17"/>
      <c r="N6048" s="17">
        <v>19341.3</v>
      </c>
    </row>
    <row r="6049" spans="2:14">
      <c r="B6049" s="15" t="s">
        <v>1984</v>
      </c>
      <c r="C6049" s="16">
        <v>40657</v>
      </c>
      <c r="D6049" s="15">
        <v>2011</v>
      </c>
      <c r="E6049" s="15"/>
      <c r="F6049" s="15" t="s">
        <v>961</v>
      </c>
      <c r="G6049" s="17"/>
      <c r="H6049" s="17"/>
      <c r="I6049" s="17"/>
      <c r="J6049" s="17"/>
      <c r="K6049" s="17"/>
      <c r="L6049" s="17"/>
      <c r="M6049" s="17"/>
      <c r="N6049" s="17">
        <v>0</v>
      </c>
    </row>
    <row r="6050" spans="2:14">
      <c r="B6050" s="15" t="s">
        <v>1984</v>
      </c>
      <c r="C6050" s="16">
        <v>40657</v>
      </c>
      <c r="D6050" s="15">
        <v>2011</v>
      </c>
      <c r="E6050" s="15"/>
      <c r="F6050" s="15" t="s">
        <v>962</v>
      </c>
      <c r="G6050" s="17"/>
      <c r="H6050" s="17"/>
      <c r="I6050" s="17"/>
      <c r="J6050" s="17"/>
      <c r="K6050" s="17"/>
      <c r="L6050" s="17"/>
      <c r="M6050" s="17"/>
      <c r="N6050" s="17">
        <v>0</v>
      </c>
    </row>
    <row r="6051" spans="2:14">
      <c r="B6051" s="15" t="s">
        <v>1984</v>
      </c>
      <c r="C6051" s="16">
        <v>40657</v>
      </c>
      <c r="D6051" s="15">
        <v>2011</v>
      </c>
      <c r="E6051" s="15"/>
      <c r="F6051" s="15" t="s">
        <v>963</v>
      </c>
      <c r="G6051" s="17"/>
      <c r="H6051" s="17"/>
      <c r="I6051" s="17"/>
      <c r="J6051" s="17"/>
      <c r="K6051" s="17"/>
      <c r="L6051" s="17"/>
      <c r="M6051" s="17"/>
      <c r="N6051" s="17">
        <v>19608.810000000001</v>
      </c>
    </row>
    <row r="6052" spans="2:14">
      <c r="B6052" s="15" t="s">
        <v>1985</v>
      </c>
      <c r="C6052" s="16">
        <v>40661</v>
      </c>
      <c r="D6052" s="15">
        <v>2011</v>
      </c>
      <c r="E6052" s="15"/>
      <c r="F6052" s="15" t="s">
        <v>961</v>
      </c>
      <c r="G6052" s="17"/>
      <c r="H6052" s="17"/>
      <c r="I6052" s="17"/>
      <c r="J6052" s="17"/>
      <c r="K6052" s="17"/>
      <c r="L6052" s="17"/>
      <c r="M6052" s="17"/>
      <c r="N6052" s="17">
        <v>0</v>
      </c>
    </row>
    <row r="6053" spans="2:14">
      <c r="B6053" s="15" t="s">
        <v>1985</v>
      </c>
      <c r="C6053" s="16">
        <v>40661</v>
      </c>
      <c r="D6053" s="15">
        <v>2011</v>
      </c>
      <c r="E6053" s="15"/>
      <c r="F6053" s="15" t="s">
        <v>962</v>
      </c>
      <c r="G6053" s="17"/>
      <c r="H6053" s="17"/>
      <c r="I6053" s="17"/>
      <c r="J6053" s="17"/>
      <c r="K6053" s="17"/>
      <c r="L6053" s="17"/>
      <c r="M6053" s="17"/>
      <c r="N6053" s="17">
        <v>0</v>
      </c>
    </row>
    <row r="6054" spans="2:14">
      <c r="B6054" s="15" t="s">
        <v>1985</v>
      </c>
      <c r="C6054" s="16">
        <v>40661</v>
      </c>
      <c r="D6054" s="15">
        <v>2011</v>
      </c>
      <c r="E6054" s="15"/>
      <c r="F6054" s="15" t="s">
        <v>963</v>
      </c>
      <c r="G6054" s="17"/>
      <c r="H6054" s="17"/>
      <c r="I6054" s="17"/>
      <c r="J6054" s="17"/>
      <c r="K6054" s="17"/>
      <c r="L6054" s="17"/>
      <c r="M6054" s="17"/>
      <c r="N6054" s="17">
        <v>16970.439999999999</v>
      </c>
    </row>
    <row r="6055" spans="2:14">
      <c r="B6055" s="15" t="s">
        <v>1986</v>
      </c>
      <c r="C6055" s="16">
        <v>40642</v>
      </c>
      <c r="D6055" s="15">
        <v>2011</v>
      </c>
      <c r="E6055" s="15"/>
      <c r="F6055" s="15" t="s">
        <v>961</v>
      </c>
      <c r="G6055" s="17"/>
      <c r="H6055" s="17"/>
      <c r="I6055" s="17"/>
      <c r="J6055" s="17"/>
      <c r="K6055" s="17"/>
      <c r="L6055" s="17"/>
      <c r="M6055" s="17"/>
      <c r="N6055" s="17">
        <v>0</v>
      </c>
    </row>
    <row r="6056" spans="2:14">
      <c r="B6056" s="15" t="s">
        <v>1986</v>
      </c>
      <c r="C6056" s="16">
        <v>40642</v>
      </c>
      <c r="D6056" s="15">
        <v>2011</v>
      </c>
      <c r="E6056" s="15"/>
      <c r="F6056" s="15" t="s">
        <v>962</v>
      </c>
      <c r="G6056" s="17"/>
      <c r="H6056" s="17"/>
      <c r="I6056" s="17"/>
      <c r="J6056" s="17"/>
      <c r="K6056" s="17"/>
      <c r="L6056" s="17"/>
      <c r="M6056" s="17"/>
      <c r="N6056" s="17">
        <v>0</v>
      </c>
    </row>
    <row r="6057" spans="2:14">
      <c r="B6057" s="15" t="s">
        <v>1986</v>
      </c>
      <c r="C6057" s="16">
        <v>40642</v>
      </c>
      <c r="D6057" s="15">
        <v>2011</v>
      </c>
      <c r="E6057" s="15"/>
      <c r="F6057" s="15" t="s">
        <v>963</v>
      </c>
      <c r="G6057" s="17"/>
      <c r="H6057" s="17"/>
      <c r="I6057" s="17"/>
      <c r="J6057" s="17"/>
      <c r="K6057" s="17"/>
      <c r="L6057" s="17"/>
      <c r="M6057" s="17"/>
      <c r="N6057" s="17">
        <v>19000</v>
      </c>
    </row>
    <row r="6058" spans="2:14">
      <c r="B6058" s="15" t="s">
        <v>1987</v>
      </c>
      <c r="C6058" s="16">
        <v>40622</v>
      </c>
      <c r="D6058" s="15">
        <v>2011</v>
      </c>
      <c r="E6058" s="15"/>
      <c r="F6058" s="15" t="s">
        <v>961</v>
      </c>
      <c r="G6058" s="17"/>
      <c r="H6058" s="17"/>
      <c r="I6058" s="17"/>
      <c r="J6058" s="17"/>
      <c r="K6058" s="17"/>
      <c r="L6058" s="17"/>
      <c r="M6058" s="17"/>
      <c r="N6058" s="17">
        <v>1138.0999999999999</v>
      </c>
    </row>
    <row r="6059" spans="2:14">
      <c r="B6059" s="15" t="s">
        <v>1987</v>
      </c>
      <c r="C6059" s="16">
        <v>40622</v>
      </c>
      <c r="D6059" s="15">
        <v>2011</v>
      </c>
      <c r="E6059" s="15"/>
      <c r="F6059" s="15" t="s">
        <v>962</v>
      </c>
      <c r="G6059" s="17"/>
      <c r="H6059" s="17"/>
      <c r="I6059" s="17"/>
      <c r="J6059" s="17"/>
      <c r="K6059" s="17"/>
      <c r="L6059" s="17"/>
      <c r="M6059" s="17"/>
      <c r="N6059" s="17">
        <v>0</v>
      </c>
    </row>
    <row r="6060" spans="2:14">
      <c r="B6060" s="15" t="s">
        <v>1987</v>
      </c>
      <c r="C6060" s="16">
        <v>40622</v>
      </c>
      <c r="D6060" s="15">
        <v>2011</v>
      </c>
      <c r="E6060" s="15"/>
      <c r="F6060" s="15" t="s">
        <v>963</v>
      </c>
      <c r="G6060" s="17"/>
      <c r="H6060" s="17"/>
      <c r="I6060" s="17"/>
      <c r="J6060" s="17"/>
      <c r="K6060" s="17"/>
      <c r="L6060" s="17"/>
      <c r="M6060" s="17"/>
      <c r="N6060" s="17">
        <v>1138.0999999999999</v>
      </c>
    </row>
    <row r="6061" spans="2:14">
      <c r="B6061" s="15" t="s">
        <v>1988</v>
      </c>
      <c r="C6061" s="16">
        <v>40664</v>
      </c>
      <c r="D6061" s="15">
        <v>2011</v>
      </c>
      <c r="E6061" s="15"/>
      <c r="F6061" s="15" t="s">
        <v>961</v>
      </c>
      <c r="G6061" s="17"/>
      <c r="H6061" s="17"/>
      <c r="I6061" s="17"/>
      <c r="J6061" s="17"/>
      <c r="K6061" s="17"/>
      <c r="L6061" s="17"/>
      <c r="M6061" s="17"/>
      <c r="N6061" s="17">
        <v>0</v>
      </c>
    </row>
    <row r="6062" spans="2:14">
      <c r="B6062" s="15" t="s">
        <v>1988</v>
      </c>
      <c r="C6062" s="16">
        <v>40664</v>
      </c>
      <c r="D6062" s="15">
        <v>2011</v>
      </c>
      <c r="E6062" s="15"/>
      <c r="F6062" s="15" t="s">
        <v>962</v>
      </c>
      <c r="G6062" s="17"/>
      <c r="H6062" s="17"/>
      <c r="I6062" s="17"/>
      <c r="J6062" s="17"/>
      <c r="K6062" s="17"/>
      <c r="L6062" s="17"/>
      <c r="M6062" s="17"/>
      <c r="N6062" s="17">
        <v>0</v>
      </c>
    </row>
    <row r="6063" spans="2:14">
      <c r="B6063" s="15" t="s">
        <v>1988</v>
      </c>
      <c r="C6063" s="16">
        <v>40664</v>
      </c>
      <c r="D6063" s="15">
        <v>2011</v>
      </c>
      <c r="E6063" s="15"/>
      <c r="F6063" s="15" t="s">
        <v>963</v>
      </c>
      <c r="G6063" s="17"/>
      <c r="H6063" s="17"/>
      <c r="I6063" s="17"/>
      <c r="J6063" s="17"/>
      <c r="K6063" s="17"/>
      <c r="L6063" s="17"/>
      <c r="M6063" s="17"/>
      <c r="N6063" s="17">
        <v>17600.259999999998</v>
      </c>
    </row>
    <row r="6064" spans="2:14">
      <c r="B6064" s="15" t="s">
        <v>1989</v>
      </c>
      <c r="C6064" s="16">
        <v>40665</v>
      </c>
      <c r="D6064" s="15">
        <v>2011</v>
      </c>
      <c r="E6064" s="15"/>
      <c r="F6064" s="15" t="s">
        <v>961</v>
      </c>
      <c r="G6064" s="17"/>
      <c r="H6064" s="17"/>
      <c r="I6064" s="17"/>
      <c r="J6064" s="17"/>
      <c r="K6064" s="17"/>
      <c r="L6064" s="17"/>
      <c r="M6064" s="17"/>
      <c r="N6064" s="17">
        <v>0</v>
      </c>
    </row>
    <row r="6065" spans="2:14">
      <c r="B6065" s="15" t="s">
        <v>1989</v>
      </c>
      <c r="C6065" s="16">
        <v>40665</v>
      </c>
      <c r="D6065" s="15">
        <v>2011</v>
      </c>
      <c r="E6065" s="15"/>
      <c r="F6065" s="15" t="s">
        <v>962</v>
      </c>
      <c r="G6065" s="17"/>
      <c r="H6065" s="17"/>
      <c r="I6065" s="17"/>
      <c r="J6065" s="17"/>
      <c r="K6065" s="17"/>
      <c r="L6065" s="17"/>
      <c r="M6065" s="17"/>
      <c r="N6065" s="17">
        <v>0</v>
      </c>
    </row>
    <row r="6066" spans="2:14">
      <c r="B6066" s="15" t="s">
        <v>1989</v>
      </c>
      <c r="C6066" s="16">
        <v>40665</v>
      </c>
      <c r="D6066" s="15">
        <v>2011</v>
      </c>
      <c r="E6066" s="15"/>
      <c r="F6066" s="15" t="s">
        <v>963</v>
      </c>
      <c r="G6066" s="17"/>
      <c r="H6066" s="17"/>
      <c r="I6066" s="17"/>
      <c r="J6066" s="17"/>
      <c r="K6066" s="17"/>
      <c r="L6066" s="17"/>
      <c r="M6066" s="17"/>
      <c r="N6066" s="17">
        <v>104798.73</v>
      </c>
    </row>
    <row r="6067" spans="2:14">
      <c r="B6067" s="15" t="s">
        <v>1990</v>
      </c>
      <c r="C6067" s="16">
        <v>40585</v>
      </c>
      <c r="D6067" s="15">
        <v>2011</v>
      </c>
      <c r="E6067" s="15"/>
      <c r="F6067" s="15" t="s">
        <v>961</v>
      </c>
      <c r="G6067" s="17"/>
      <c r="H6067" s="17"/>
      <c r="I6067" s="17"/>
      <c r="J6067" s="17"/>
      <c r="K6067" s="17"/>
      <c r="L6067" s="17"/>
      <c r="M6067" s="17"/>
      <c r="N6067" s="17">
        <v>831.25</v>
      </c>
    </row>
    <row r="6068" spans="2:14">
      <c r="B6068" s="15" t="s">
        <v>1990</v>
      </c>
      <c r="C6068" s="16">
        <v>40585</v>
      </c>
      <c r="D6068" s="15">
        <v>2011</v>
      </c>
      <c r="E6068" s="15"/>
      <c r="F6068" s="15" t="s">
        <v>962</v>
      </c>
      <c r="G6068" s="17"/>
      <c r="H6068" s="17"/>
      <c r="I6068" s="17"/>
      <c r="J6068" s="17"/>
      <c r="K6068" s="17"/>
      <c r="L6068" s="17"/>
      <c r="M6068" s="17"/>
      <c r="N6068" s="17">
        <v>0</v>
      </c>
    </row>
    <row r="6069" spans="2:14">
      <c r="B6069" s="15" t="s">
        <v>1990</v>
      </c>
      <c r="C6069" s="16">
        <v>40585</v>
      </c>
      <c r="D6069" s="15">
        <v>2011</v>
      </c>
      <c r="E6069" s="15"/>
      <c r="F6069" s="15" t="s">
        <v>963</v>
      </c>
      <c r="G6069" s="17"/>
      <c r="H6069" s="17"/>
      <c r="I6069" s="17"/>
      <c r="J6069" s="17"/>
      <c r="K6069" s="17"/>
      <c r="L6069" s="17"/>
      <c r="M6069" s="17"/>
      <c r="N6069" s="17">
        <v>831.25</v>
      </c>
    </row>
    <row r="6070" spans="2:14">
      <c r="B6070" s="15" t="s">
        <v>1991</v>
      </c>
      <c r="C6070" s="16">
        <v>40641</v>
      </c>
      <c r="D6070" s="15">
        <v>2011</v>
      </c>
      <c r="E6070" s="15"/>
      <c r="F6070" s="15" t="s">
        <v>961</v>
      </c>
      <c r="G6070" s="17"/>
      <c r="H6070" s="17"/>
      <c r="I6070" s="17"/>
      <c r="J6070" s="17"/>
      <c r="K6070" s="17"/>
      <c r="L6070" s="17"/>
      <c r="M6070" s="17"/>
      <c r="N6070" s="17">
        <v>606.04</v>
      </c>
    </row>
    <row r="6071" spans="2:14">
      <c r="B6071" s="15" t="s">
        <v>1991</v>
      </c>
      <c r="C6071" s="16">
        <v>40641</v>
      </c>
      <c r="D6071" s="15">
        <v>2011</v>
      </c>
      <c r="E6071" s="15"/>
      <c r="F6071" s="15" t="s">
        <v>962</v>
      </c>
      <c r="G6071" s="17"/>
      <c r="H6071" s="17"/>
      <c r="I6071" s="17"/>
      <c r="J6071" s="17"/>
      <c r="K6071" s="17"/>
      <c r="L6071" s="17"/>
      <c r="M6071" s="17"/>
      <c r="N6071" s="17">
        <v>0</v>
      </c>
    </row>
    <row r="6072" spans="2:14">
      <c r="B6072" s="15" t="s">
        <v>1991</v>
      </c>
      <c r="C6072" s="16">
        <v>40641</v>
      </c>
      <c r="D6072" s="15">
        <v>2011</v>
      </c>
      <c r="E6072" s="15"/>
      <c r="F6072" s="15" t="s">
        <v>963</v>
      </c>
      <c r="G6072" s="17"/>
      <c r="H6072" s="17"/>
      <c r="I6072" s="17"/>
      <c r="J6072" s="17"/>
      <c r="K6072" s="17"/>
      <c r="L6072" s="17"/>
      <c r="M6072" s="17"/>
      <c r="N6072" s="17">
        <v>606.04</v>
      </c>
    </row>
    <row r="6073" spans="2:14">
      <c r="B6073" s="15" t="s">
        <v>1992</v>
      </c>
      <c r="C6073" s="16">
        <v>40620</v>
      </c>
      <c r="D6073" s="15">
        <v>2011</v>
      </c>
      <c r="E6073" s="15"/>
      <c r="F6073" s="15" t="s">
        <v>961</v>
      </c>
      <c r="G6073" s="17"/>
      <c r="H6073" s="17"/>
      <c r="I6073" s="17"/>
      <c r="J6073" s="17"/>
      <c r="K6073" s="17"/>
      <c r="L6073" s="17"/>
      <c r="M6073" s="17"/>
      <c r="N6073" s="17">
        <v>1237.8499999999999</v>
      </c>
    </row>
    <row r="6074" spans="2:14">
      <c r="B6074" s="15" t="s">
        <v>1992</v>
      </c>
      <c r="C6074" s="16">
        <v>40620</v>
      </c>
      <c r="D6074" s="15">
        <v>2011</v>
      </c>
      <c r="E6074" s="15"/>
      <c r="F6074" s="15" t="s">
        <v>962</v>
      </c>
      <c r="G6074" s="17"/>
      <c r="H6074" s="17"/>
      <c r="I6074" s="17"/>
      <c r="J6074" s="17"/>
      <c r="K6074" s="17"/>
      <c r="L6074" s="17"/>
      <c r="M6074" s="17"/>
      <c r="N6074" s="17">
        <v>0</v>
      </c>
    </row>
    <row r="6075" spans="2:14">
      <c r="B6075" s="15" t="s">
        <v>1992</v>
      </c>
      <c r="C6075" s="16">
        <v>40620</v>
      </c>
      <c r="D6075" s="15">
        <v>2011</v>
      </c>
      <c r="E6075" s="15"/>
      <c r="F6075" s="15" t="s">
        <v>963</v>
      </c>
      <c r="G6075" s="17"/>
      <c r="H6075" s="17"/>
      <c r="I6075" s="17"/>
      <c r="J6075" s="17"/>
      <c r="K6075" s="17"/>
      <c r="L6075" s="17"/>
      <c r="M6075" s="17"/>
      <c r="N6075" s="17">
        <v>1237.8499999999999</v>
      </c>
    </row>
    <row r="6076" spans="2:14">
      <c r="B6076" s="15" t="s">
        <v>1993</v>
      </c>
      <c r="C6076" s="16">
        <v>40668</v>
      </c>
      <c r="D6076" s="15">
        <v>2011</v>
      </c>
      <c r="E6076" s="15"/>
      <c r="F6076" s="15" t="s">
        <v>961</v>
      </c>
      <c r="G6076" s="17"/>
      <c r="H6076" s="17"/>
      <c r="I6076" s="17"/>
      <c r="J6076" s="17"/>
      <c r="K6076" s="17"/>
      <c r="L6076" s="17"/>
      <c r="M6076" s="17"/>
      <c r="N6076" s="17">
        <v>0</v>
      </c>
    </row>
    <row r="6077" spans="2:14">
      <c r="B6077" s="15" t="s">
        <v>1993</v>
      </c>
      <c r="C6077" s="16">
        <v>40668</v>
      </c>
      <c r="D6077" s="15">
        <v>2011</v>
      </c>
      <c r="E6077" s="15"/>
      <c r="F6077" s="15" t="s">
        <v>962</v>
      </c>
      <c r="G6077" s="17"/>
      <c r="H6077" s="17"/>
      <c r="I6077" s="17"/>
      <c r="J6077" s="17"/>
      <c r="K6077" s="17"/>
      <c r="L6077" s="17"/>
      <c r="M6077" s="17"/>
      <c r="N6077" s="17">
        <v>0</v>
      </c>
    </row>
    <row r="6078" spans="2:14">
      <c r="B6078" s="15" t="s">
        <v>1993</v>
      </c>
      <c r="C6078" s="16">
        <v>40668</v>
      </c>
      <c r="D6078" s="15">
        <v>2011</v>
      </c>
      <c r="E6078" s="15"/>
      <c r="F6078" s="15" t="s">
        <v>963</v>
      </c>
      <c r="G6078" s="17"/>
      <c r="H6078" s="17"/>
      <c r="I6078" s="17"/>
      <c r="J6078" s="17"/>
      <c r="K6078" s="17"/>
      <c r="L6078" s="17"/>
      <c r="M6078" s="17"/>
      <c r="N6078" s="17">
        <v>16486.09</v>
      </c>
    </row>
    <row r="6079" spans="2:14">
      <c r="B6079" s="15" t="s">
        <v>1994</v>
      </c>
      <c r="C6079" s="16">
        <v>40633</v>
      </c>
      <c r="D6079" s="15">
        <v>2011</v>
      </c>
      <c r="E6079" s="15"/>
      <c r="F6079" s="15" t="s">
        <v>961</v>
      </c>
      <c r="G6079" s="17"/>
      <c r="H6079" s="17"/>
      <c r="I6079" s="17"/>
      <c r="J6079" s="17"/>
      <c r="K6079" s="17"/>
      <c r="L6079" s="17"/>
      <c r="M6079" s="17"/>
      <c r="N6079" s="17">
        <v>0</v>
      </c>
    </row>
    <row r="6080" spans="2:14">
      <c r="B6080" s="15" t="s">
        <v>1994</v>
      </c>
      <c r="C6080" s="16">
        <v>40633</v>
      </c>
      <c r="D6080" s="15">
        <v>2011</v>
      </c>
      <c r="E6080" s="15"/>
      <c r="F6080" s="15" t="s">
        <v>962</v>
      </c>
      <c r="G6080" s="17"/>
      <c r="H6080" s="17"/>
      <c r="I6080" s="17"/>
      <c r="J6080" s="17"/>
      <c r="K6080" s="17"/>
      <c r="L6080" s="17"/>
      <c r="M6080" s="17"/>
      <c r="N6080" s="17">
        <v>0</v>
      </c>
    </row>
    <row r="6081" spans="2:14">
      <c r="B6081" s="15" t="s">
        <v>1994</v>
      </c>
      <c r="C6081" s="16">
        <v>40633</v>
      </c>
      <c r="D6081" s="15">
        <v>2011</v>
      </c>
      <c r="E6081" s="15"/>
      <c r="F6081" s="15" t="s">
        <v>963</v>
      </c>
      <c r="G6081" s="17"/>
      <c r="H6081" s="17"/>
      <c r="I6081" s="17"/>
      <c r="J6081" s="17"/>
      <c r="K6081" s="17"/>
      <c r="L6081" s="17"/>
      <c r="M6081" s="17"/>
      <c r="N6081" s="17">
        <v>0</v>
      </c>
    </row>
    <row r="6082" spans="2:14">
      <c r="B6082" s="15" t="s">
        <v>1995</v>
      </c>
      <c r="C6082" s="16">
        <v>40551</v>
      </c>
      <c r="D6082" s="15">
        <v>2011</v>
      </c>
      <c r="E6082" s="15"/>
      <c r="F6082" s="15" t="s">
        <v>961</v>
      </c>
      <c r="G6082" s="17"/>
      <c r="H6082" s="17"/>
      <c r="I6082" s="17"/>
      <c r="J6082" s="17"/>
      <c r="K6082" s="17"/>
      <c r="L6082" s="17"/>
      <c r="M6082" s="17"/>
      <c r="N6082" s="17">
        <v>1138.0999999999999</v>
      </c>
    </row>
    <row r="6083" spans="2:14">
      <c r="B6083" s="15" t="s">
        <v>1995</v>
      </c>
      <c r="C6083" s="16">
        <v>40551</v>
      </c>
      <c r="D6083" s="15">
        <v>2011</v>
      </c>
      <c r="E6083" s="15"/>
      <c r="F6083" s="15" t="s">
        <v>962</v>
      </c>
      <c r="G6083" s="17"/>
      <c r="H6083" s="17"/>
      <c r="I6083" s="17"/>
      <c r="J6083" s="17"/>
      <c r="K6083" s="17"/>
      <c r="L6083" s="17"/>
      <c r="M6083" s="17"/>
      <c r="N6083" s="17">
        <v>0</v>
      </c>
    </row>
    <row r="6084" spans="2:14">
      <c r="B6084" s="15" t="s">
        <v>1995</v>
      </c>
      <c r="C6084" s="16">
        <v>40551</v>
      </c>
      <c r="D6084" s="15">
        <v>2011</v>
      </c>
      <c r="E6084" s="15"/>
      <c r="F6084" s="15" t="s">
        <v>963</v>
      </c>
      <c r="G6084" s="17"/>
      <c r="H6084" s="17"/>
      <c r="I6084" s="17"/>
      <c r="J6084" s="17"/>
      <c r="K6084" s="17"/>
      <c r="L6084" s="17"/>
      <c r="M6084" s="17"/>
      <c r="N6084" s="17">
        <v>1138.0999999999999</v>
      </c>
    </row>
    <row r="6085" spans="2:14">
      <c r="B6085" s="15" t="s">
        <v>1996</v>
      </c>
      <c r="C6085" s="16">
        <v>40507</v>
      </c>
      <c r="D6085" s="15">
        <v>2010</v>
      </c>
      <c r="E6085" s="15"/>
      <c r="F6085" s="15" t="s">
        <v>961</v>
      </c>
      <c r="G6085" s="17"/>
      <c r="H6085" s="17"/>
      <c r="I6085" s="17"/>
      <c r="J6085" s="17"/>
      <c r="K6085" s="17"/>
      <c r="L6085" s="17"/>
      <c r="M6085" s="17">
        <v>0</v>
      </c>
      <c r="N6085" s="17">
        <v>0</v>
      </c>
    </row>
    <row r="6086" spans="2:14">
      <c r="B6086" s="15" t="s">
        <v>1996</v>
      </c>
      <c r="C6086" s="16">
        <v>40507</v>
      </c>
      <c r="D6086" s="15">
        <v>2010</v>
      </c>
      <c r="E6086" s="15"/>
      <c r="F6086" s="15" t="s">
        <v>962</v>
      </c>
      <c r="G6086" s="17"/>
      <c r="H6086" s="17"/>
      <c r="I6086" s="17"/>
      <c r="J6086" s="17"/>
      <c r="K6086" s="17"/>
      <c r="L6086" s="17"/>
      <c r="M6086" s="17">
        <v>0</v>
      </c>
      <c r="N6086" s="17">
        <v>0</v>
      </c>
    </row>
    <row r="6087" spans="2:14">
      <c r="B6087" s="15" t="s">
        <v>1996</v>
      </c>
      <c r="C6087" s="16">
        <v>40507</v>
      </c>
      <c r="D6087" s="15">
        <v>2010</v>
      </c>
      <c r="E6087" s="15"/>
      <c r="F6087" s="15" t="s">
        <v>963</v>
      </c>
      <c r="G6087" s="17"/>
      <c r="H6087" s="17"/>
      <c r="I6087" s="17"/>
      <c r="J6087" s="17"/>
      <c r="K6087" s="17"/>
      <c r="L6087" s="17"/>
      <c r="M6087" s="17">
        <v>0</v>
      </c>
      <c r="N6087" s="17">
        <v>0</v>
      </c>
    </row>
    <row r="6088" spans="2:14">
      <c r="B6088" s="15" t="s">
        <v>1997</v>
      </c>
      <c r="C6088" s="16">
        <v>40611</v>
      </c>
      <c r="D6088" s="15">
        <v>2011</v>
      </c>
      <c r="E6088" s="15"/>
      <c r="F6088" s="15" t="s">
        <v>961</v>
      </c>
      <c r="G6088" s="17"/>
      <c r="H6088" s="17"/>
      <c r="I6088" s="17"/>
      <c r="J6088" s="17"/>
      <c r="K6088" s="17"/>
      <c r="L6088" s="17"/>
      <c r="M6088" s="17"/>
      <c r="N6088" s="17">
        <v>1237.8499999999999</v>
      </c>
    </row>
    <row r="6089" spans="2:14">
      <c r="B6089" s="15" t="s">
        <v>1997</v>
      </c>
      <c r="C6089" s="16">
        <v>40611</v>
      </c>
      <c r="D6089" s="15">
        <v>2011</v>
      </c>
      <c r="E6089" s="15"/>
      <c r="F6089" s="15" t="s">
        <v>962</v>
      </c>
      <c r="G6089" s="17"/>
      <c r="H6089" s="17"/>
      <c r="I6089" s="17"/>
      <c r="J6089" s="17"/>
      <c r="K6089" s="17"/>
      <c r="L6089" s="17"/>
      <c r="M6089" s="17"/>
      <c r="N6089" s="17">
        <v>0</v>
      </c>
    </row>
    <row r="6090" spans="2:14">
      <c r="B6090" s="15" t="s">
        <v>1997</v>
      </c>
      <c r="C6090" s="16">
        <v>40611</v>
      </c>
      <c r="D6090" s="15">
        <v>2011</v>
      </c>
      <c r="E6090" s="15"/>
      <c r="F6090" s="15" t="s">
        <v>963</v>
      </c>
      <c r="G6090" s="17"/>
      <c r="H6090" s="17"/>
      <c r="I6090" s="17"/>
      <c r="J6090" s="17"/>
      <c r="K6090" s="17"/>
      <c r="L6090" s="17"/>
      <c r="M6090" s="17"/>
      <c r="N6090" s="17">
        <v>1237.8499999999999</v>
      </c>
    </row>
    <row r="6091" spans="2:14">
      <c r="B6091" s="15" t="s">
        <v>1998</v>
      </c>
      <c r="C6091" s="16">
        <v>40681</v>
      </c>
      <c r="D6091" s="15">
        <v>2011</v>
      </c>
      <c r="E6091" s="15"/>
      <c r="F6091" s="15" t="s">
        <v>961</v>
      </c>
      <c r="G6091" s="17"/>
      <c r="H6091" s="17"/>
      <c r="I6091" s="17"/>
      <c r="J6091" s="17"/>
      <c r="K6091" s="17"/>
      <c r="L6091" s="17"/>
      <c r="M6091" s="17"/>
      <c r="N6091" s="17">
        <v>0</v>
      </c>
    </row>
    <row r="6092" spans="2:14">
      <c r="B6092" s="15" t="s">
        <v>1998</v>
      </c>
      <c r="C6092" s="16">
        <v>40681</v>
      </c>
      <c r="D6092" s="15">
        <v>2011</v>
      </c>
      <c r="E6092" s="15"/>
      <c r="F6092" s="15" t="s">
        <v>962</v>
      </c>
      <c r="G6092" s="17"/>
      <c r="H6092" s="17"/>
      <c r="I6092" s="17"/>
      <c r="J6092" s="17"/>
      <c r="K6092" s="17"/>
      <c r="L6092" s="17"/>
      <c r="M6092" s="17"/>
      <c r="N6092" s="17">
        <v>0</v>
      </c>
    </row>
    <row r="6093" spans="2:14">
      <c r="B6093" s="15" t="s">
        <v>1998</v>
      </c>
      <c r="C6093" s="16">
        <v>40681</v>
      </c>
      <c r="D6093" s="15">
        <v>2011</v>
      </c>
      <c r="E6093" s="15"/>
      <c r="F6093" s="15" t="s">
        <v>963</v>
      </c>
      <c r="G6093" s="17"/>
      <c r="H6093" s="17"/>
      <c r="I6093" s="17"/>
      <c r="J6093" s="17"/>
      <c r="K6093" s="17"/>
      <c r="L6093" s="17"/>
      <c r="M6093" s="17"/>
      <c r="N6093" s="17">
        <v>16611.03</v>
      </c>
    </row>
    <row r="6094" spans="2:14">
      <c r="B6094" s="15" t="s">
        <v>1999</v>
      </c>
      <c r="C6094" s="16">
        <v>40619</v>
      </c>
      <c r="D6094" s="15">
        <v>2011</v>
      </c>
      <c r="E6094" s="15"/>
      <c r="F6094" s="15" t="s">
        <v>961</v>
      </c>
      <c r="G6094" s="17"/>
      <c r="H6094" s="17"/>
      <c r="I6094" s="17"/>
      <c r="J6094" s="17"/>
      <c r="K6094" s="17"/>
      <c r="L6094" s="17"/>
      <c r="M6094" s="17"/>
      <c r="N6094" s="17">
        <v>336.31</v>
      </c>
    </row>
    <row r="6095" spans="2:14">
      <c r="B6095" s="15" t="s">
        <v>1999</v>
      </c>
      <c r="C6095" s="16">
        <v>40619</v>
      </c>
      <c r="D6095" s="15">
        <v>2011</v>
      </c>
      <c r="E6095" s="15"/>
      <c r="F6095" s="15" t="s">
        <v>962</v>
      </c>
      <c r="G6095" s="17"/>
      <c r="H6095" s="17"/>
      <c r="I6095" s="17"/>
      <c r="J6095" s="17"/>
      <c r="K6095" s="17"/>
      <c r="L6095" s="17"/>
      <c r="M6095" s="17"/>
      <c r="N6095" s="17">
        <v>0</v>
      </c>
    </row>
    <row r="6096" spans="2:14">
      <c r="B6096" s="15" t="s">
        <v>1999</v>
      </c>
      <c r="C6096" s="16">
        <v>40619</v>
      </c>
      <c r="D6096" s="15">
        <v>2011</v>
      </c>
      <c r="E6096" s="15"/>
      <c r="F6096" s="15" t="s">
        <v>963</v>
      </c>
      <c r="G6096" s="17"/>
      <c r="H6096" s="17"/>
      <c r="I6096" s="17"/>
      <c r="J6096" s="17"/>
      <c r="K6096" s="17"/>
      <c r="L6096" s="17"/>
      <c r="M6096" s="17"/>
      <c r="N6096" s="17">
        <v>336.31</v>
      </c>
    </row>
    <row r="6097" spans="2:14">
      <c r="B6097" s="15" t="s">
        <v>2000</v>
      </c>
      <c r="C6097" s="16">
        <v>40236</v>
      </c>
      <c r="D6097" s="15">
        <v>2010</v>
      </c>
      <c r="E6097" s="15"/>
      <c r="F6097" s="15" t="s">
        <v>961</v>
      </c>
      <c r="G6097" s="17"/>
      <c r="H6097" s="17"/>
      <c r="I6097" s="17"/>
      <c r="J6097" s="17"/>
      <c r="K6097" s="17"/>
      <c r="L6097" s="17"/>
      <c r="M6097" s="17"/>
      <c r="N6097" s="17">
        <v>0</v>
      </c>
    </row>
    <row r="6098" spans="2:14">
      <c r="B6098" s="15" t="s">
        <v>2000</v>
      </c>
      <c r="C6098" s="16">
        <v>40236</v>
      </c>
      <c r="D6098" s="15">
        <v>2010</v>
      </c>
      <c r="E6098" s="15"/>
      <c r="F6098" s="15" t="s">
        <v>962</v>
      </c>
      <c r="G6098" s="17"/>
      <c r="H6098" s="17"/>
      <c r="I6098" s="17"/>
      <c r="J6098" s="17"/>
      <c r="K6098" s="17"/>
      <c r="L6098" s="17"/>
      <c r="M6098" s="17"/>
      <c r="N6098" s="17">
        <v>0</v>
      </c>
    </row>
    <row r="6099" spans="2:14">
      <c r="B6099" s="15" t="s">
        <v>2000</v>
      </c>
      <c r="C6099" s="16">
        <v>40236</v>
      </c>
      <c r="D6099" s="15">
        <v>2010</v>
      </c>
      <c r="E6099" s="15"/>
      <c r="F6099" s="15" t="s">
        <v>963</v>
      </c>
      <c r="G6099" s="17"/>
      <c r="H6099" s="17"/>
      <c r="I6099" s="17"/>
      <c r="J6099" s="17"/>
      <c r="K6099" s="17"/>
      <c r="L6099" s="17"/>
      <c r="M6099" s="17"/>
      <c r="N6099" s="17">
        <v>47661.7</v>
      </c>
    </row>
    <row r="6100" spans="2:14">
      <c r="B6100" s="15" t="s">
        <v>2001</v>
      </c>
      <c r="C6100" s="16">
        <v>40686</v>
      </c>
      <c r="D6100" s="15">
        <v>2011</v>
      </c>
      <c r="E6100" s="15"/>
      <c r="F6100" s="15" t="s">
        <v>961</v>
      </c>
      <c r="G6100" s="17"/>
      <c r="H6100" s="17"/>
      <c r="I6100" s="17"/>
      <c r="J6100" s="17"/>
      <c r="K6100" s="17"/>
      <c r="L6100" s="17"/>
      <c r="M6100" s="17"/>
      <c r="N6100" s="17">
        <v>0</v>
      </c>
    </row>
    <row r="6101" spans="2:14">
      <c r="B6101" s="15" t="s">
        <v>2001</v>
      </c>
      <c r="C6101" s="16">
        <v>40686</v>
      </c>
      <c r="D6101" s="15">
        <v>2011</v>
      </c>
      <c r="E6101" s="15"/>
      <c r="F6101" s="15" t="s">
        <v>962</v>
      </c>
      <c r="G6101" s="17"/>
      <c r="H6101" s="17"/>
      <c r="I6101" s="17"/>
      <c r="J6101" s="17"/>
      <c r="K6101" s="17"/>
      <c r="L6101" s="17"/>
      <c r="M6101" s="17"/>
      <c r="N6101" s="17">
        <v>0</v>
      </c>
    </row>
    <row r="6102" spans="2:14">
      <c r="B6102" s="15" t="s">
        <v>2001</v>
      </c>
      <c r="C6102" s="16">
        <v>40686</v>
      </c>
      <c r="D6102" s="15">
        <v>2011</v>
      </c>
      <c r="E6102" s="15"/>
      <c r="F6102" s="15" t="s">
        <v>963</v>
      </c>
      <c r="G6102" s="17"/>
      <c r="H6102" s="17"/>
      <c r="I6102" s="17"/>
      <c r="J6102" s="17"/>
      <c r="K6102" s="17"/>
      <c r="L6102" s="17"/>
      <c r="M6102" s="17"/>
      <c r="N6102" s="17">
        <v>17037.330000000002</v>
      </c>
    </row>
    <row r="6103" spans="2:14">
      <c r="B6103" s="15" t="s">
        <v>2002</v>
      </c>
      <c r="C6103" s="16">
        <v>40662</v>
      </c>
      <c r="D6103" s="15">
        <v>2011</v>
      </c>
      <c r="E6103" s="15"/>
      <c r="F6103" s="15" t="s">
        <v>961</v>
      </c>
      <c r="G6103" s="17"/>
      <c r="H6103" s="17"/>
      <c r="I6103" s="17"/>
      <c r="J6103" s="17"/>
      <c r="K6103" s="17"/>
      <c r="L6103" s="17"/>
      <c r="M6103" s="17"/>
      <c r="N6103" s="17">
        <v>242.71</v>
      </c>
    </row>
    <row r="6104" spans="2:14">
      <c r="B6104" s="15" t="s">
        <v>2002</v>
      </c>
      <c r="C6104" s="16">
        <v>40662</v>
      </c>
      <c r="D6104" s="15">
        <v>2011</v>
      </c>
      <c r="E6104" s="15"/>
      <c r="F6104" s="15" t="s">
        <v>962</v>
      </c>
      <c r="G6104" s="17"/>
      <c r="H6104" s="17"/>
      <c r="I6104" s="17"/>
      <c r="J6104" s="17"/>
      <c r="K6104" s="17"/>
      <c r="L6104" s="17"/>
      <c r="M6104" s="17"/>
      <c r="N6104" s="17">
        <v>0</v>
      </c>
    </row>
    <row r="6105" spans="2:14">
      <c r="B6105" s="15" t="s">
        <v>2002</v>
      </c>
      <c r="C6105" s="16">
        <v>40662</v>
      </c>
      <c r="D6105" s="15">
        <v>2011</v>
      </c>
      <c r="E6105" s="15"/>
      <c r="F6105" s="15" t="s">
        <v>963</v>
      </c>
      <c r="G6105" s="17"/>
      <c r="H6105" s="17"/>
      <c r="I6105" s="17"/>
      <c r="J6105" s="17"/>
      <c r="K6105" s="17"/>
      <c r="L6105" s="17"/>
      <c r="M6105" s="17"/>
      <c r="N6105" s="17">
        <v>242.71</v>
      </c>
    </row>
    <row r="6106" spans="2:14">
      <c r="B6106" s="15" t="s">
        <v>2003</v>
      </c>
      <c r="C6106" s="16">
        <v>40507</v>
      </c>
      <c r="D6106" s="15">
        <v>2010</v>
      </c>
      <c r="E6106" s="15"/>
      <c r="F6106" s="15" t="s">
        <v>961</v>
      </c>
      <c r="G6106" s="17"/>
      <c r="H6106" s="17"/>
      <c r="I6106" s="17"/>
      <c r="J6106" s="17"/>
      <c r="K6106" s="17"/>
      <c r="L6106" s="17"/>
      <c r="M6106" s="17">
        <v>0</v>
      </c>
      <c r="N6106" s="17">
        <v>0</v>
      </c>
    </row>
    <row r="6107" spans="2:14">
      <c r="B6107" s="15" t="s">
        <v>2003</v>
      </c>
      <c r="C6107" s="16">
        <v>40507</v>
      </c>
      <c r="D6107" s="15">
        <v>2010</v>
      </c>
      <c r="E6107" s="15"/>
      <c r="F6107" s="15" t="s">
        <v>962</v>
      </c>
      <c r="G6107" s="17"/>
      <c r="H6107" s="17"/>
      <c r="I6107" s="17"/>
      <c r="J6107" s="17"/>
      <c r="K6107" s="17"/>
      <c r="L6107" s="17"/>
      <c r="M6107" s="17">
        <v>0</v>
      </c>
      <c r="N6107" s="17">
        <v>0</v>
      </c>
    </row>
    <row r="6108" spans="2:14">
      <c r="B6108" s="15" t="s">
        <v>2003</v>
      </c>
      <c r="C6108" s="16">
        <v>40507</v>
      </c>
      <c r="D6108" s="15">
        <v>2010</v>
      </c>
      <c r="E6108" s="15"/>
      <c r="F6108" s="15" t="s">
        <v>963</v>
      </c>
      <c r="G6108" s="17"/>
      <c r="H6108" s="17"/>
      <c r="I6108" s="17"/>
      <c r="J6108" s="17"/>
      <c r="K6108" s="17"/>
      <c r="L6108" s="17"/>
      <c r="M6108" s="17">
        <v>0</v>
      </c>
      <c r="N6108" s="17">
        <v>0</v>
      </c>
    </row>
    <row r="6109" spans="2:14">
      <c r="B6109" s="15" t="s">
        <v>2004</v>
      </c>
      <c r="C6109" s="16">
        <v>40551</v>
      </c>
      <c r="D6109" s="15">
        <v>2011</v>
      </c>
      <c r="E6109" s="15"/>
      <c r="F6109" s="15" t="s">
        <v>961</v>
      </c>
      <c r="G6109" s="17"/>
      <c r="H6109" s="17"/>
      <c r="I6109" s="17"/>
      <c r="J6109" s="17"/>
      <c r="K6109" s="17"/>
      <c r="L6109" s="17"/>
      <c r="M6109" s="17"/>
      <c r="N6109" s="17">
        <v>313.45999999999998</v>
      </c>
    </row>
    <row r="6110" spans="2:14">
      <c r="B6110" s="15" t="s">
        <v>2004</v>
      </c>
      <c r="C6110" s="16">
        <v>40551</v>
      </c>
      <c r="D6110" s="15">
        <v>2011</v>
      </c>
      <c r="E6110" s="15"/>
      <c r="F6110" s="15" t="s">
        <v>962</v>
      </c>
      <c r="G6110" s="17"/>
      <c r="H6110" s="17"/>
      <c r="I6110" s="17"/>
      <c r="J6110" s="17"/>
      <c r="K6110" s="17"/>
      <c r="L6110" s="17"/>
      <c r="M6110" s="17"/>
      <c r="N6110" s="17">
        <v>0</v>
      </c>
    </row>
    <row r="6111" spans="2:14">
      <c r="B6111" s="15" t="s">
        <v>2004</v>
      </c>
      <c r="C6111" s="16">
        <v>40551</v>
      </c>
      <c r="D6111" s="15">
        <v>2011</v>
      </c>
      <c r="E6111" s="15"/>
      <c r="F6111" s="15" t="s">
        <v>963</v>
      </c>
      <c r="G6111" s="17"/>
      <c r="H6111" s="17"/>
      <c r="I6111" s="17"/>
      <c r="J6111" s="17"/>
      <c r="K6111" s="17"/>
      <c r="L6111" s="17"/>
      <c r="M6111" s="17"/>
      <c r="N6111" s="17">
        <v>313.45999999999998</v>
      </c>
    </row>
    <row r="6112" spans="2:14">
      <c r="B6112" s="15" t="s">
        <v>2005</v>
      </c>
      <c r="C6112" s="16">
        <v>40632</v>
      </c>
      <c r="D6112" s="15">
        <v>2011</v>
      </c>
      <c r="E6112" s="15"/>
      <c r="F6112" s="15" t="s">
        <v>961</v>
      </c>
      <c r="G6112" s="17"/>
      <c r="H6112" s="17"/>
      <c r="I6112" s="17"/>
      <c r="J6112" s="17"/>
      <c r="K6112" s="17"/>
      <c r="L6112" s="17"/>
      <c r="M6112" s="17"/>
      <c r="N6112" s="17">
        <v>1138.0999999999999</v>
      </c>
    </row>
    <row r="6113" spans="2:14">
      <c r="B6113" s="15" t="s">
        <v>2005</v>
      </c>
      <c r="C6113" s="16">
        <v>40632</v>
      </c>
      <c r="D6113" s="15">
        <v>2011</v>
      </c>
      <c r="E6113" s="15"/>
      <c r="F6113" s="15" t="s">
        <v>962</v>
      </c>
      <c r="G6113" s="17"/>
      <c r="H6113" s="17"/>
      <c r="I6113" s="17"/>
      <c r="J6113" s="17"/>
      <c r="K6113" s="17"/>
      <c r="L6113" s="17"/>
      <c r="M6113" s="17"/>
      <c r="N6113" s="17">
        <v>0</v>
      </c>
    </row>
    <row r="6114" spans="2:14">
      <c r="B6114" s="15" t="s">
        <v>2005</v>
      </c>
      <c r="C6114" s="16">
        <v>40632</v>
      </c>
      <c r="D6114" s="15">
        <v>2011</v>
      </c>
      <c r="E6114" s="15"/>
      <c r="F6114" s="15" t="s">
        <v>963</v>
      </c>
      <c r="G6114" s="17"/>
      <c r="H6114" s="17"/>
      <c r="I6114" s="17"/>
      <c r="J6114" s="17"/>
      <c r="K6114" s="17"/>
      <c r="L6114" s="17"/>
      <c r="M6114" s="17"/>
      <c r="N6114" s="17">
        <v>1138.0999999999999</v>
      </c>
    </row>
    <row r="6115" spans="2:14">
      <c r="B6115" s="15" t="s">
        <v>2006</v>
      </c>
      <c r="C6115" s="16">
        <v>40642</v>
      </c>
      <c r="D6115" s="15">
        <v>2011</v>
      </c>
      <c r="E6115" s="15"/>
      <c r="F6115" s="15" t="s">
        <v>961</v>
      </c>
      <c r="G6115" s="17"/>
      <c r="H6115" s="17"/>
      <c r="I6115" s="17"/>
      <c r="J6115" s="17"/>
      <c r="K6115" s="17"/>
      <c r="L6115" s="17"/>
      <c r="M6115" s="17"/>
      <c r="N6115" s="17">
        <v>0</v>
      </c>
    </row>
    <row r="6116" spans="2:14">
      <c r="B6116" s="15" t="s">
        <v>2006</v>
      </c>
      <c r="C6116" s="16">
        <v>40642</v>
      </c>
      <c r="D6116" s="15">
        <v>2011</v>
      </c>
      <c r="E6116" s="15"/>
      <c r="F6116" s="15" t="s">
        <v>962</v>
      </c>
      <c r="G6116" s="17"/>
      <c r="H6116" s="17"/>
      <c r="I6116" s="17"/>
      <c r="J6116" s="17"/>
      <c r="K6116" s="17"/>
      <c r="L6116" s="17"/>
      <c r="M6116" s="17"/>
      <c r="N6116" s="17">
        <v>928150</v>
      </c>
    </row>
    <row r="6117" spans="2:14">
      <c r="B6117" s="15" t="s">
        <v>2006</v>
      </c>
      <c r="C6117" s="16">
        <v>40642</v>
      </c>
      <c r="D6117" s="15">
        <v>2011</v>
      </c>
      <c r="E6117" s="15"/>
      <c r="F6117" s="15" t="s">
        <v>963</v>
      </c>
      <c r="G6117" s="17"/>
      <c r="H6117" s="17"/>
      <c r="I6117" s="17"/>
      <c r="J6117" s="17"/>
      <c r="K6117" s="17"/>
      <c r="L6117" s="17"/>
      <c r="M6117" s="17"/>
      <c r="N6117" s="17">
        <v>971213.29</v>
      </c>
    </row>
    <row r="6118" spans="2:14">
      <c r="B6118" s="15" t="s">
        <v>2007</v>
      </c>
      <c r="C6118" s="16">
        <v>40546</v>
      </c>
      <c r="D6118" s="15">
        <v>2011</v>
      </c>
      <c r="E6118" s="15"/>
      <c r="F6118" s="15" t="s">
        <v>961</v>
      </c>
      <c r="G6118" s="17"/>
      <c r="H6118" s="17"/>
      <c r="I6118" s="17"/>
      <c r="J6118" s="17"/>
      <c r="K6118" s="17"/>
      <c r="L6118" s="17"/>
      <c r="M6118" s="17"/>
      <c r="N6118" s="17">
        <v>1393.44</v>
      </c>
    </row>
    <row r="6119" spans="2:14">
      <c r="B6119" s="15" t="s">
        <v>2007</v>
      </c>
      <c r="C6119" s="16">
        <v>40546</v>
      </c>
      <c r="D6119" s="15">
        <v>2011</v>
      </c>
      <c r="E6119" s="15"/>
      <c r="F6119" s="15" t="s">
        <v>962</v>
      </c>
      <c r="G6119" s="17"/>
      <c r="H6119" s="17"/>
      <c r="I6119" s="17"/>
      <c r="J6119" s="17"/>
      <c r="K6119" s="17"/>
      <c r="L6119" s="17"/>
      <c r="M6119" s="17"/>
      <c r="N6119" s="17">
        <v>0</v>
      </c>
    </row>
    <row r="6120" spans="2:14">
      <c r="B6120" s="15" t="s">
        <v>2007</v>
      </c>
      <c r="C6120" s="16">
        <v>40546</v>
      </c>
      <c r="D6120" s="15">
        <v>2011</v>
      </c>
      <c r="E6120" s="15"/>
      <c r="F6120" s="15" t="s">
        <v>963</v>
      </c>
      <c r="G6120" s="17"/>
      <c r="H6120" s="17"/>
      <c r="I6120" s="17"/>
      <c r="J6120" s="17"/>
      <c r="K6120" s="17"/>
      <c r="L6120" s="17"/>
      <c r="M6120" s="17"/>
      <c r="N6120" s="17">
        <v>1393.44</v>
      </c>
    </row>
    <row r="6121" spans="2:14">
      <c r="B6121" s="15" t="s">
        <v>2008</v>
      </c>
      <c r="C6121" s="16">
        <v>40608</v>
      </c>
      <c r="D6121" s="15">
        <v>2011</v>
      </c>
      <c r="E6121" s="15"/>
      <c r="F6121" s="15" t="s">
        <v>961</v>
      </c>
      <c r="G6121" s="17"/>
      <c r="H6121" s="17"/>
      <c r="I6121" s="17"/>
      <c r="J6121" s="17"/>
      <c r="K6121" s="17"/>
      <c r="L6121" s="17"/>
      <c r="M6121" s="17"/>
      <c r="N6121" s="17">
        <v>0</v>
      </c>
    </row>
    <row r="6122" spans="2:14">
      <c r="B6122" s="15" t="s">
        <v>2008</v>
      </c>
      <c r="C6122" s="16">
        <v>40608</v>
      </c>
      <c r="D6122" s="15">
        <v>2011</v>
      </c>
      <c r="E6122" s="15"/>
      <c r="F6122" s="15" t="s">
        <v>962</v>
      </c>
      <c r="G6122" s="17"/>
      <c r="H6122" s="17"/>
      <c r="I6122" s="17"/>
      <c r="J6122" s="17"/>
      <c r="K6122" s="17"/>
      <c r="L6122" s="17"/>
      <c r="M6122" s="17"/>
      <c r="N6122" s="17">
        <v>1140.58</v>
      </c>
    </row>
    <row r="6123" spans="2:14">
      <c r="B6123" s="15" t="s">
        <v>2008</v>
      </c>
      <c r="C6123" s="16">
        <v>40608</v>
      </c>
      <c r="D6123" s="15">
        <v>2011</v>
      </c>
      <c r="E6123" s="15"/>
      <c r="F6123" s="15" t="s">
        <v>963</v>
      </c>
      <c r="G6123" s="17"/>
      <c r="H6123" s="17"/>
      <c r="I6123" s="17"/>
      <c r="J6123" s="17"/>
      <c r="K6123" s="17"/>
      <c r="L6123" s="17"/>
      <c r="M6123" s="17"/>
      <c r="N6123" s="17">
        <v>1140.58</v>
      </c>
    </row>
    <row r="6124" spans="2:14">
      <c r="B6124" s="15" t="s">
        <v>2009</v>
      </c>
      <c r="C6124" s="16">
        <v>40693</v>
      </c>
      <c r="D6124" s="15">
        <v>2011</v>
      </c>
      <c r="E6124" s="15"/>
      <c r="F6124" s="15" t="s">
        <v>961</v>
      </c>
      <c r="G6124" s="17"/>
      <c r="H6124" s="17"/>
      <c r="I6124" s="17"/>
      <c r="J6124" s="17"/>
      <c r="K6124" s="17"/>
      <c r="L6124" s="17"/>
      <c r="M6124" s="17"/>
      <c r="N6124" s="17">
        <v>0</v>
      </c>
    </row>
    <row r="6125" spans="2:14">
      <c r="B6125" s="15" t="s">
        <v>2009</v>
      </c>
      <c r="C6125" s="16">
        <v>40693</v>
      </c>
      <c r="D6125" s="15">
        <v>2011</v>
      </c>
      <c r="E6125" s="15"/>
      <c r="F6125" s="15" t="s">
        <v>962</v>
      </c>
      <c r="G6125" s="17"/>
      <c r="H6125" s="17"/>
      <c r="I6125" s="17"/>
      <c r="J6125" s="17"/>
      <c r="K6125" s="17"/>
      <c r="L6125" s="17"/>
      <c r="M6125" s="17"/>
      <c r="N6125" s="17">
        <v>0</v>
      </c>
    </row>
    <row r="6126" spans="2:14">
      <c r="B6126" s="15" t="s">
        <v>2009</v>
      </c>
      <c r="C6126" s="16">
        <v>40693</v>
      </c>
      <c r="D6126" s="15">
        <v>2011</v>
      </c>
      <c r="E6126" s="15"/>
      <c r="F6126" s="15" t="s">
        <v>963</v>
      </c>
      <c r="G6126" s="17"/>
      <c r="H6126" s="17"/>
      <c r="I6126" s="17"/>
      <c r="J6126" s="17"/>
      <c r="K6126" s="17"/>
      <c r="L6126" s="17"/>
      <c r="M6126" s="17"/>
      <c r="N6126" s="17">
        <v>16512.53</v>
      </c>
    </row>
    <row r="6127" spans="2:14">
      <c r="B6127" s="15" t="s">
        <v>2010</v>
      </c>
      <c r="C6127" s="16">
        <v>40661</v>
      </c>
      <c r="D6127" s="15">
        <v>2011</v>
      </c>
      <c r="E6127" s="15"/>
      <c r="F6127" s="15" t="s">
        <v>961</v>
      </c>
      <c r="G6127" s="17"/>
      <c r="H6127" s="17"/>
      <c r="I6127" s="17"/>
      <c r="J6127" s="17"/>
      <c r="K6127" s="17"/>
      <c r="L6127" s="17"/>
      <c r="M6127" s="17"/>
      <c r="N6127" s="17">
        <v>1393.44</v>
      </c>
    </row>
    <row r="6128" spans="2:14">
      <c r="B6128" s="15" t="s">
        <v>2010</v>
      </c>
      <c r="C6128" s="16">
        <v>40661</v>
      </c>
      <c r="D6128" s="15">
        <v>2011</v>
      </c>
      <c r="E6128" s="15"/>
      <c r="F6128" s="15" t="s">
        <v>962</v>
      </c>
      <c r="G6128" s="17"/>
      <c r="H6128" s="17"/>
      <c r="I6128" s="17"/>
      <c r="J6128" s="17"/>
      <c r="K6128" s="17"/>
      <c r="L6128" s="17"/>
      <c r="M6128" s="17"/>
      <c r="N6128" s="17">
        <v>0</v>
      </c>
    </row>
    <row r="6129" spans="2:14">
      <c r="B6129" s="15" t="s">
        <v>2010</v>
      </c>
      <c r="C6129" s="16">
        <v>40661</v>
      </c>
      <c r="D6129" s="15">
        <v>2011</v>
      </c>
      <c r="E6129" s="15"/>
      <c r="F6129" s="15" t="s">
        <v>963</v>
      </c>
      <c r="G6129" s="17"/>
      <c r="H6129" s="17"/>
      <c r="I6129" s="17"/>
      <c r="J6129" s="17"/>
      <c r="K6129" s="17"/>
      <c r="L6129" s="17"/>
      <c r="M6129" s="17"/>
      <c r="N6129" s="17">
        <v>1393.44</v>
      </c>
    </row>
    <row r="6130" spans="2:14">
      <c r="B6130" s="15" t="s">
        <v>2011</v>
      </c>
      <c r="C6130" s="16">
        <v>40689</v>
      </c>
      <c r="D6130" s="15">
        <v>2011</v>
      </c>
      <c r="E6130" s="15"/>
      <c r="F6130" s="15" t="s">
        <v>961</v>
      </c>
      <c r="G6130" s="17"/>
      <c r="H6130" s="17"/>
      <c r="I6130" s="17"/>
      <c r="J6130" s="17"/>
      <c r="K6130" s="17"/>
      <c r="L6130" s="17"/>
      <c r="M6130" s="17"/>
      <c r="N6130" s="17">
        <v>0</v>
      </c>
    </row>
    <row r="6131" spans="2:14">
      <c r="B6131" s="15" t="s">
        <v>2011</v>
      </c>
      <c r="C6131" s="16">
        <v>40689</v>
      </c>
      <c r="D6131" s="15">
        <v>2011</v>
      </c>
      <c r="E6131" s="15"/>
      <c r="F6131" s="15" t="s">
        <v>962</v>
      </c>
      <c r="G6131" s="17"/>
      <c r="H6131" s="17"/>
      <c r="I6131" s="17"/>
      <c r="J6131" s="17"/>
      <c r="K6131" s="17"/>
      <c r="L6131" s="17"/>
      <c r="M6131" s="17"/>
      <c r="N6131" s="17">
        <v>0</v>
      </c>
    </row>
    <row r="6132" spans="2:14">
      <c r="B6132" s="15" t="s">
        <v>2011</v>
      </c>
      <c r="C6132" s="16">
        <v>40689</v>
      </c>
      <c r="D6132" s="15">
        <v>2011</v>
      </c>
      <c r="E6132" s="15"/>
      <c r="F6132" s="15" t="s">
        <v>963</v>
      </c>
      <c r="G6132" s="17"/>
      <c r="H6132" s="17"/>
      <c r="I6132" s="17"/>
      <c r="J6132" s="17"/>
      <c r="K6132" s="17"/>
      <c r="L6132" s="17"/>
      <c r="M6132" s="17"/>
      <c r="N6132" s="17">
        <v>102592.15</v>
      </c>
    </row>
    <row r="6133" spans="2:14">
      <c r="B6133" s="15" t="s">
        <v>2012</v>
      </c>
      <c r="C6133" s="16">
        <v>40511</v>
      </c>
      <c r="D6133" s="15">
        <v>2010</v>
      </c>
      <c r="E6133" s="15"/>
      <c r="F6133" s="15" t="s">
        <v>961</v>
      </c>
      <c r="G6133" s="17"/>
      <c r="H6133" s="17"/>
      <c r="I6133" s="17"/>
      <c r="J6133" s="17"/>
      <c r="K6133" s="17"/>
      <c r="L6133" s="17"/>
      <c r="M6133" s="17"/>
      <c r="N6133" s="17">
        <v>0</v>
      </c>
    </row>
    <row r="6134" spans="2:14">
      <c r="B6134" s="15" t="s">
        <v>2012</v>
      </c>
      <c r="C6134" s="16">
        <v>40511</v>
      </c>
      <c r="D6134" s="15">
        <v>2010</v>
      </c>
      <c r="E6134" s="15"/>
      <c r="F6134" s="15" t="s">
        <v>962</v>
      </c>
      <c r="G6134" s="17"/>
      <c r="H6134" s="17"/>
      <c r="I6134" s="17"/>
      <c r="J6134" s="17"/>
      <c r="K6134" s="17"/>
      <c r="L6134" s="17"/>
      <c r="M6134" s="17"/>
      <c r="N6134" s="17">
        <v>3277.5</v>
      </c>
    </row>
    <row r="6135" spans="2:14">
      <c r="B6135" s="15" t="s">
        <v>2012</v>
      </c>
      <c r="C6135" s="16">
        <v>40511</v>
      </c>
      <c r="D6135" s="15">
        <v>2010</v>
      </c>
      <c r="E6135" s="15"/>
      <c r="F6135" s="15" t="s">
        <v>963</v>
      </c>
      <c r="G6135" s="17"/>
      <c r="H6135" s="17"/>
      <c r="I6135" s="17"/>
      <c r="J6135" s="17"/>
      <c r="K6135" s="17"/>
      <c r="L6135" s="17"/>
      <c r="M6135" s="17"/>
      <c r="N6135" s="17">
        <v>3277.5</v>
      </c>
    </row>
    <row r="6136" spans="2:14">
      <c r="B6136" s="15" t="s">
        <v>2013</v>
      </c>
      <c r="C6136" s="16">
        <v>40480</v>
      </c>
      <c r="D6136" s="15">
        <v>2010</v>
      </c>
      <c r="E6136" s="15"/>
      <c r="F6136" s="15" t="s">
        <v>961</v>
      </c>
      <c r="G6136" s="17"/>
      <c r="H6136" s="17"/>
      <c r="I6136" s="17"/>
      <c r="J6136" s="17"/>
      <c r="K6136" s="17"/>
      <c r="L6136" s="17"/>
      <c r="M6136" s="17"/>
      <c r="N6136" s="17">
        <v>0</v>
      </c>
    </row>
    <row r="6137" spans="2:14">
      <c r="B6137" s="15" t="s">
        <v>2013</v>
      </c>
      <c r="C6137" s="16">
        <v>40480</v>
      </c>
      <c r="D6137" s="15">
        <v>2010</v>
      </c>
      <c r="E6137" s="15"/>
      <c r="F6137" s="15" t="s">
        <v>962</v>
      </c>
      <c r="G6137" s="17"/>
      <c r="H6137" s="17"/>
      <c r="I6137" s="17"/>
      <c r="J6137" s="17"/>
      <c r="K6137" s="17"/>
      <c r="L6137" s="17"/>
      <c r="M6137" s="17"/>
      <c r="N6137" s="17">
        <v>0</v>
      </c>
    </row>
    <row r="6138" spans="2:14">
      <c r="B6138" s="15" t="s">
        <v>2013</v>
      </c>
      <c r="C6138" s="16">
        <v>40480</v>
      </c>
      <c r="D6138" s="15">
        <v>2010</v>
      </c>
      <c r="E6138" s="15"/>
      <c r="F6138" s="15" t="s">
        <v>963</v>
      </c>
      <c r="G6138" s="17"/>
      <c r="H6138" s="17"/>
      <c r="I6138" s="17"/>
      <c r="J6138" s="17"/>
      <c r="K6138" s="17"/>
      <c r="L6138" s="17"/>
      <c r="M6138" s="17"/>
      <c r="N6138" s="17">
        <v>13015.47</v>
      </c>
    </row>
    <row r="6139" spans="2:14">
      <c r="B6139" s="15" t="s">
        <v>2014</v>
      </c>
      <c r="C6139" s="16">
        <v>40703</v>
      </c>
      <c r="D6139" s="15">
        <v>2011</v>
      </c>
      <c r="E6139" s="15"/>
      <c r="F6139" s="15" t="s">
        <v>961</v>
      </c>
      <c r="G6139" s="17"/>
      <c r="H6139" s="17"/>
      <c r="I6139" s="17"/>
      <c r="J6139" s="17"/>
      <c r="K6139" s="17"/>
      <c r="L6139" s="17"/>
      <c r="M6139" s="17"/>
      <c r="N6139" s="17">
        <v>0</v>
      </c>
    </row>
    <row r="6140" spans="2:14">
      <c r="B6140" s="15" t="s">
        <v>2014</v>
      </c>
      <c r="C6140" s="16">
        <v>40703</v>
      </c>
      <c r="D6140" s="15">
        <v>2011</v>
      </c>
      <c r="E6140" s="15"/>
      <c r="F6140" s="15" t="s">
        <v>962</v>
      </c>
      <c r="G6140" s="17"/>
      <c r="H6140" s="17"/>
      <c r="I6140" s="17"/>
      <c r="J6140" s="17"/>
      <c r="K6140" s="17"/>
      <c r="L6140" s="17"/>
      <c r="M6140" s="17"/>
      <c r="N6140" s="17">
        <v>0</v>
      </c>
    </row>
    <row r="6141" spans="2:14">
      <c r="B6141" s="15" t="s">
        <v>2014</v>
      </c>
      <c r="C6141" s="16">
        <v>40703</v>
      </c>
      <c r="D6141" s="15">
        <v>2011</v>
      </c>
      <c r="E6141" s="15"/>
      <c r="F6141" s="15" t="s">
        <v>963</v>
      </c>
      <c r="G6141" s="17"/>
      <c r="H6141" s="17"/>
      <c r="I6141" s="17"/>
      <c r="J6141" s="17"/>
      <c r="K6141" s="17"/>
      <c r="L6141" s="17"/>
      <c r="M6141" s="17"/>
      <c r="N6141" s="17">
        <v>19294.61</v>
      </c>
    </row>
    <row r="6142" spans="2:14">
      <c r="B6142" s="15" t="s">
        <v>2015</v>
      </c>
      <c r="C6142" s="16">
        <v>40511</v>
      </c>
      <c r="D6142" s="15">
        <v>2010</v>
      </c>
      <c r="E6142" s="15"/>
      <c r="F6142" s="15" t="s">
        <v>961</v>
      </c>
      <c r="G6142" s="17"/>
      <c r="H6142" s="17"/>
      <c r="I6142" s="17"/>
      <c r="J6142" s="17"/>
      <c r="K6142" s="17"/>
      <c r="L6142" s="17"/>
      <c r="M6142" s="17"/>
      <c r="N6142" s="17">
        <v>0</v>
      </c>
    </row>
    <row r="6143" spans="2:14">
      <c r="B6143" s="15" t="s">
        <v>2015</v>
      </c>
      <c r="C6143" s="16">
        <v>40511</v>
      </c>
      <c r="D6143" s="15">
        <v>2010</v>
      </c>
      <c r="E6143" s="15"/>
      <c r="F6143" s="15" t="s">
        <v>962</v>
      </c>
      <c r="G6143" s="17"/>
      <c r="H6143" s="17"/>
      <c r="I6143" s="17"/>
      <c r="J6143" s="17"/>
      <c r="K6143" s="17"/>
      <c r="L6143" s="17"/>
      <c r="M6143" s="17"/>
      <c r="N6143" s="17">
        <v>2850</v>
      </c>
    </row>
    <row r="6144" spans="2:14">
      <c r="B6144" s="15" t="s">
        <v>2015</v>
      </c>
      <c r="C6144" s="16">
        <v>40511</v>
      </c>
      <c r="D6144" s="15">
        <v>2010</v>
      </c>
      <c r="E6144" s="15"/>
      <c r="F6144" s="15" t="s">
        <v>963</v>
      </c>
      <c r="G6144" s="17"/>
      <c r="H6144" s="17"/>
      <c r="I6144" s="17"/>
      <c r="J6144" s="17"/>
      <c r="K6144" s="17"/>
      <c r="L6144" s="17"/>
      <c r="M6144" s="17"/>
      <c r="N6144" s="17">
        <v>2850</v>
      </c>
    </row>
    <row r="6145" spans="2:14">
      <c r="B6145" s="15" t="s">
        <v>2016</v>
      </c>
      <c r="C6145" s="16">
        <v>40705</v>
      </c>
      <c r="D6145" s="15">
        <v>2011</v>
      </c>
      <c r="E6145" s="15"/>
      <c r="F6145" s="15" t="s">
        <v>961</v>
      </c>
      <c r="G6145" s="17"/>
      <c r="H6145" s="17"/>
      <c r="I6145" s="17"/>
      <c r="J6145" s="17"/>
      <c r="K6145" s="17"/>
      <c r="L6145" s="17"/>
      <c r="M6145" s="17"/>
      <c r="N6145" s="17">
        <v>0</v>
      </c>
    </row>
    <row r="6146" spans="2:14">
      <c r="B6146" s="15" t="s">
        <v>2016</v>
      </c>
      <c r="C6146" s="16">
        <v>40705</v>
      </c>
      <c r="D6146" s="15">
        <v>2011</v>
      </c>
      <c r="E6146" s="15"/>
      <c r="F6146" s="15" t="s">
        <v>962</v>
      </c>
      <c r="G6146" s="17"/>
      <c r="H6146" s="17"/>
      <c r="I6146" s="17"/>
      <c r="J6146" s="17"/>
      <c r="K6146" s="17"/>
      <c r="L6146" s="17"/>
      <c r="M6146" s="17"/>
      <c r="N6146" s="17">
        <v>0</v>
      </c>
    </row>
    <row r="6147" spans="2:14">
      <c r="B6147" s="15" t="s">
        <v>2016</v>
      </c>
      <c r="C6147" s="16">
        <v>40705</v>
      </c>
      <c r="D6147" s="15">
        <v>2011</v>
      </c>
      <c r="E6147" s="15"/>
      <c r="F6147" s="15" t="s">
        <v>963</v>
      </c>
      <c r="G6147" s="17"/>
      <c r="H6147" s="17"/>
      <c r="I6147" s="17"/>
      <c r="J6147" s="17"/>
      <c r="K6147" s="17"/>
      <c r="L6147" s="17"/>
      <c r="M6147" s="17"/>
      <c r="N6147" s="17">
        <v>17151.560000000001</v>
      </c>
    </row>
    <row r="6148" spans="2:14">
      <c r="B6148" s="15" t="s">
        <v>2017</v>
      </c>
      <c r="C6148" s="16">
        <v>40708</v>
      </c>
      <c r="D6148" s="15">
        <v>2011</v>
      </c>
      <c r="E6148" s="15"/>
      <c r="F6148" s="15" t="s">
        <v>961</v>
      </c>
      <c r="G6148" s="17"/>
      <c r="H6148" s="17"/>
      <c r="I6148" s="17"/>
      <c r="J6148" s="17"/>
      <c r="K6148" s="17"/>
      <c r="L6148" s="17"/>
      <c r="M6148" s="17"/>
      <c r="N6148" s="17">
        <v>0</v>
      </c>
    </row>
    <row r="6149" spans="2:14">
      <c r="B6149" s="15" t="s">
        <v>2017</v>
      </c>
      <c r="C6149" s="16">
        <v>40708</v>
      </c>
      <c r="D6149" s="15">
        <v>2011</v>
      </c>
      <c r="E6149" s="15"/>
      <c r="F6149" s="15" t="s">
        <v>962</v>
      </c>
      <c r="G6149" s="17"/>
      <c r="H6149" s="17"/>
      <c r="I6149" s="17"/>
      <c r="J6149" s="17"/>
      <c r="K6149" s="17"/>
      <c r="L6149" s="17"/>
      <c r="M6149" s="17"/>
      <c r="N6149" s="17">
        <v>0</v>
      </c>
    </row>
    <row r="6150" spans="2:14">
      <c r="B6150" s="15" t="s">
        <v>2017</v>
      </c>
      <c r="C6150" s="16">
        <v>40708</v>
      </c>
      <c r="D6150" s="15">
        <v>2011</v>
      </c>
      <c r="E6150" s="15"/>
      <c r="F6150" s="15" t="s">
        <v>963</v>
      </c>
      <c r="G6150" s="17"/>
      <c r="H6150" s="17"/>
      <c r="I6150" s="17"/>
      <c r="J6150" s="17"/>
      <c r="K6150" s="17"/>
      <c r="L6150" s="17"/>
      <c r="M6150" s="17"/>
      <c r="N6150" s="17">
        <v>17680.21</v>
      </c>
    </row>
    <row r="6151" spans="2:14">
      <c r="B6151" s="15" t="s">
        <v>2018</v>
      </c>
      <c r="C6151" s="16">
        <v>40702</v>
      </c>
      <c r="D6151" s="15">
        <v>2011</v>
      </c>
      <c r="E6151" s="15"/>
      <c r="F6151" s="15" t="s">
        <v>961</v>
      </c>
      <c r="G6151" s="17"/>
      <c r="H6151" s="17"/>
      <c r="I6151" s="17"/>
      <c r="J6151" s="17"/>
      <c r="K6151" s="17"/>
      <c r="L6151" s="17"/>
      <c r="M6151" s="17"/>
      <c r="N6151" s="17">
        <v>0</v>
      </c>
    </row>
    <row r="6152" spans="2:14">
      <c r="B6152" s="15" t="s">
        <v>2018</v>
      </c>
      <c r="C6152" s="16">
        <v>40702</v>
      </c>
      <c r="D6152" s="15">
        <v>2011</v>
      </c>
      <c r="E6152" s="15"/>
      <c r="F6152" s="15" t="s">
        <v>962</v>
      </c>
      <c r="G6152" s="17"/>
      <c r="H6152" s="17"/>
      <c r="I6152" s="17"/>
      <c r="J6152" s="17"/>
      <c r="K6152" s="17"/>
      <c r="L6152" s="17"/>
      <c r="M6152" s="17"/>
      <c r="N6152" s="17">
        <v>0</v>
      </c>
    </row>
    <row r="6153" spans="2:14">
      <c r="B6153" s="15" t="s">
        <v>2018</v>
      </c>
      <c r="C6153" s="16">
        <v>40702</v>
      </c>
      <c r="D6153" s="15">
        <v>2011</v>
      </c>
      <c r="E6153" s="15"/>
      <c r="F6153" s="15" t="s">
        <v>963</v>
      </c>
      <c r="G6153" s="17"/>
      <c r="H6153" s="17"/>
      <c r="I6153" s="17"/>
      <c r="J6153" s="17"/>
      <c r="K6153" s="17"/>
      <c r="L6153" s="17"/>
      <c r="M6153" s="17"/>
      <c r="N6153" s="17">
        <v>6147.37</v>
      </c>
    </row>
    <row r="6154" spans="2:14">
      <c r="B6154" s="15" t="s">
        <v>2019</v>
      </c>
      <c r="C6154" s="16">
        <v>40710</v>
      </c>
      <c r="D6154" s="15">
        <v>2011</v>
      </c>
      <c r="E6154" s="15"/>
      <c r="F6154" s="15" t="s">
        <v>961</v>
      </c>
      <c r="G6154" s="17"/>
      <c r="H6154" s="17"/>
      <c r="I6154" s="17"/>
      <c r="J6154" s="17"/>
      <c r="K6154" s="17"/>
      <c r="L6154" s="17"/>
      <c r="M6154" s="17"/>
      <c r="N6154" s="17">
        <v>0</v>
      </c>
    </row>
    <row r="6155" spans="2:14">
      <c r="B6155" s="15" t="s">
        <v>2019</v>
      </c>
      <c r="C6155" s="16">
        <v>40710</v>
      </c>
      <c r="D6155" s="15">
        <v>2011</v>
      </c>
      <c r="E6155" s="15"/>
      <c r="F6155" s="15" t="s">
        <v>962</v>
      </c>
      <c r="G6155" s="17"/>
      <c r="H6155" s="17"/>
      <c r="I6155" s="17"/>
      <c r="J6155" s="17"/>
      <c r="K6155" s="17"/>
      <c r="L6155" s="17"/>
      <c r="M6155" s="17"/>
      <c r="N6155" s="17">
        <v>0</v>
      </c>
    </row>
    <row r="6156" spans="2:14">
      <c r="B6156" s="15" t="s">
        <v>2019</v>
      </c>
      <c r="C6156" s="16">
        <v>40710</v>
      </c>
      <c r="D6156" s="15">
        <v>2011</v>
      </c>
      <c r="E6156" s="15"/>
      <c r="F6156" s="15" t="s">
        <v>963</v>
      </c>
      <c r="G6156" s="17"/>
      <c r="H6156" s="17"/>
      <c r="I6156" s="17"/>
      <c r="J6156" s="17"/>
      <c r="K6156" s="17"/>
      <c r="L6156" s="17"/>
      <c r="M6156" s="17"/>
      <c r="N6156" s="17">
        <v>0</v>
      </c>
    </row>
    <row r="6157" spans="2:14">
      <c r="B6157" s="15" t="s">
        <v>2020</v>
      </c>
      <c r="C6157" s="16">
        <v>40684</v>
      </c>
      <c r="D6157" s="15">
        <v>2011</v>
      </c>
      <c r="E6157" s="15"/>
      <c r="F6157" s="15" t="s">
        <v>961</v>
      </c>
      <c r="G6157" s="17"/>
      <c r="H6157" s="17"/>
      <c r="I6157" s="17"/>
      <c r="J6157" s="17"/>
      <c r="K6157" s="17"/>
      <c r="L6157" s="17"/>
      <c r="M6157" s="17"/>
      <c r="N6157" s="17">
        <v>1384.36</v>
      </c>
    </row>
    <row r="6158" spans="2:14">
      <c r="B6158" s="15" t="s">
        <v>2020</v>
      </c>
      <c r="C6158" s="16">
        <v>40684</v>
      </c>
      <c r="D6158" s="15">
        <v>2011</v>
      </c>
      <c r="E6158" s="15"/>
      <c r="F6158" s="15" t="s">
        <v>962</v>
      </c>
      <c r="G6158" s="17"/>
      <c r="H6158" s="17"/>
      <c r="I6158" s="17"/>
      <c r="J6158" s="17"/>
      <c r="K6158" s="17"/>
      <c r="L6158" s="17"/>
      <c r="M6158" s="17"/>
      <c r="N6158" s="17">
        <v>0</v>
      </c>
    </row>
    <row r="6159" spans="2:14">
      <c r="B6159" s="15" t="s">
        <v>2020</v>
      </c>
      <c r="C6159" s="16">
        <v>40684</v>
      </c>
      <c r="D6159" s="15">
        <v>2011</v>
      </c>
      <c r="E6159" s="15"/>
      <c r="F6159" s="15" t="s">
        <v>963</v>
      </c>
      <c r="G6159" s="17"/>
      <c r="H6159" s="17"/>
      <c r="I6159" s="17"/>
      <c r="J6159" s="17"/>
      <c r="K6159" s="17"/>
      <c r="L6159" s="17"/>
      <c r="M6159" s="17"/>
      <c r="N6159" s="17">
        <v>1384.36</v>
      </c>
    </row>
    <row r="6160" spans="2:14">
      <c r="B6160" s="15" t="s">
        <v>2021</v>
      </c>
      <c r="C6160" s="16">
        <v>40716</v>
      </c>
      <c r="D6160" s="15">
        <v>2011</v>
      </c>
      <c r="E6160" s="15"/>
      <c r="F6160" s="15" t="s">
        <v>961</v>
      </c>
      <c r="G6160" s="17"/>
      <c r="H6160" s="17"/>
      <c r="I6160" s="17"/>
      <c r="J6160" s="17"/>
      <c r="K6160" s="17"/>
      <c r="L6160" s="17"/>
      <c r="M6160" s="17"/>
      <c r="N6160" s="17">
        <v>0</v>
      </c>
    </row>
    <row r="6161" spans="2:14">
      <c r="B6161" s="15" t="s">
        <v>2021</v>
      </c>
      <c r="C6161" s="16">
        <v>40716</v>
      </c>
      <c r="D6161" s="15">
        <v>2011</v>
      </c>
      <c r="E6161" s="15"/>
      <c r="F6161" s="15" t="s">
        <v>962</v>
      </c>
      <c r="G6161" s="17"/>
      <c r="H6161" s="17"/>
      <c r="I6161" s="17"/>
      <c r="J6161" s="17"/>
      <c r="K6161" s="17"/>
      <c r="L6161" s="17"/>
      <c r="M6161" s="17"/>
      <c r="N6161" s="17">
        <v>0</v>
      </c>
    </row>
    <row r="6162" spans="2:14">
      <c r="B6162" s="15" t="s">
        <v>2021</v>
      </c>
      <c r="C6162" s="16">
        <v>40716</v>
      </c>
      <c r="D6162" s="15">
        <v>2011</v>
      </c>
      <c r="E6162" s="15"/>
      <c r="F6162" s="15" t="s">
        <v>963</v>
      </c>
      <c r="G6162" s="17"/>
      <c r="H6162" s="17"/>
      <c r="I6162" s="17"/>
      <c r="J6162" s="17"/>
      <c r="K6162" s="17"/>
      <c r="L6162" s="17"/>
      <c r="M6162" s="17"/>
      <c r="N6162" s="17">
        <v>16530.61</v>
      </c>
    </row>
    <row r="6163" spans="2:14">
      <c r="B6163" s="15" t="s">
        <v>2022</v>
      </c>
      <c r="C6163" s="16">
        <v>40716</v>
      </c>
      <c r="D6163" s="15">
        <v>2011</v>
      </c>
      <c r="E6163" s="15"/>
      <c r="F6163" s="15" t="s">
        <v>961</v>
      </c>
      <c r="G6163" s="17"/>
      <c r="H6163" s="17"/>
      <c r="I6163" s="17"/>
      <c r="J6163" s="17"/>
      <c r="K6163" s="17"/>
      <c r="L6163" s="17"/>
      <c r="M6163" s="17"/>
      <c r="N6163" s="17">
        <v>0</v>
      </c>
    </row>
    <row r="6164" spans="2:14">
      <c r="B6164" s="15" t="s">
        <v>2022</v>
      </c>
      <c r="C6164" s="16">
        <v>40716</v>
      </c>
      <c r="D6164" s="15">
        <v>2011</v>
      </c>
      <c r="E6164" s="15"/>
      <c r="F6164" s="15" t="s">
        <v>962</v>
      </c>
      <c r="G6164" s="17"/>
      <c r="H6164" s="17"/>
      <c r="I6164" s="17"/>
      <c r="J6164" s="17"/>
      <c r="K6164" s="17"/>
      <c r="L6164" s="17"/>
      <c r="M6164" s="17"/>
      <c r="N6164" s="17">
        <v>2064825</v>
      </c>
    </row>
    <row r="6165" spans="2:14">
      <c r="B6165" s="15" t="s">
        <v>2022</v>
      </c>
      <c r="C6165" s="16">
        <v>40716</v>
      </c>
      <c r="D6165" s="15">
        <v>2011</v>
      </c>
      <c r="E6165" s="15"/>
      <c r="F6165" s="15" t="s">
        <v>963</v>
      </c>
      <c r="G6165" s="17"/>
      <c r="H6165" s="17"/>
      <c r="I6165" s="17"/>
      <c r="J6165" s="17"/>
      <c r="K6165" s="17"/>
      <c r="L6165" s="17"/>
      <c r="M6165" s="17"/>
      <c r="N6165" s="17">
        <v>2064825</v>
      </c>
    </row>
    <row r="6166" spans="2:14">
      <c r="B6166" s="15" t="s">
        <v>2023</v>
      </c>
      <c r="C6166" s="16">
        <v>40716</v>
      </c>
      <c r="D6166" s="15">
        <v>2011</v>
      </c>
      <c r="E6166" s="15"/>
      <c r="F6166" s="15" t="s">
        <v>961</v>
      </c>
      <c r="G6166" s="17"/>
      <c r="H6166" s="17"/>
      <c r="I6166" s="17"/>
      <c r="J6166" s="17"/>
      <c r="K6166" s="17"/>
      <c r="L6166" s="17"/>
      <c r="M6166" s="17"/>
      <c r="N6166" s="17">
        <v>0</v>
      </c>
    </row>
    <row r="6167" spans="2:14">
      <c r="B6167" s="15" t="s">
        <v>2023</v>
      </c>
      <c r="C6167" s="16">
        <v>40716</v>
      </c>
      <c r="D6167" s="15">
        <v>2011</v>
      </c>
      <c r="E6167" s="15"/>
      <c r="F6167" s="15" t="s">
        <v>962</v>
      </c>
      <c r="G6167" s="17"/>
      <c r="H6167" s="17"/>
      <c r="I6167" s="17"/>
      <c r="J6167" s="17"/>
      <c r="K6167" s="17"/>
      <c r="L6167" s="17"/>
      <c r="M6167" s="17"/>
      <c r="N6167" s="17">
        <v>0</v>
      </c>
    </row>
    <row r="6168" spans="2:14">
      <c r="B6168" s="15" t="s">
        <v>2023</v>
      </c>
      <c r="C6168" s="16">
        <v>40716</v>
      </c>
      <c r="D6168" s="15">
        <v>2011</v>
      </c>
      <c r="E6168" s="15"/>
      <c r="F6168" s="15" t="s">
        <v>963</v>
      </c>
      <c r="G6168" s="17"/>
      <c r="H6168" s="17"/>
      <c r="I6168" s="17"/>
      <c r="J6168" s="17"/>
      <c r="K6168" s="17"/>
      <c r="L6168" s="17"/>
      <c r="M6168" s="17"/>
      <c r="N6168" s="17">
        <v>19454.09</v>
      </c>
    </row>
    <row r="6169" spans="2:14">
      <c r="B6169" s="15" t="s">
        <v>2024</v>
      </c>
      <c r="C6169" s="16">
        <v>40710</v>
      </c>
      <c r="D6169" s="15">
        <v>2011</v>
      </c>
      <c r="E6169" s="15"/>
      <c r="F6169" s="15" t="s">
        <v>961</v>
      </c>
      <c r="G6169" s="17"/>
      <c r="H6169" s="17"/>
      <c r="I6169" s="17"/>
      <c r="J6169" s="17"/>
      <c r="K6169" s="17"/>
      <c r="L6169" s="17"/>
      <c r="M6169" s="17"/>
      <c r="N6169" s="17">
        <v>0</v>
      </c>
    </row>
    <row r="6170" spans="2:14">
      <c r="B6170" s="15" t="s">
        <v>2024</v>
      </c>
      <c r="C6170" s="16">
        <v>40710</v>
      </c>
      <c r="D6170" s="15">
        <v>2011</v>
      </c>
      <c r="E6170" s="15"/>
      <c r="F6170" s="15" t="s">
        <v>962</v>
      </c>
      <c r="G6170" s="17"/>
      <c r="H6170" s="17"/>
      <c r="I6170" s="17"/>
      <c r="J6170" s="17"/>
      <c r="K6170" s="17"/>
      <c r="L6170" s="17"/>
      <c r="M6170" s="17"/>
      <c r="N6170" s="17">
        <v>0</v>
      </c>
    </row>
    <row r="6171" spans="2:14">
      <c r="B6171" s="15" t="s">
        <v>2024</v>
      </c>
      <c r="C6171" s="16">
        <v>40710</v>
      </c>
      <c r="D6171" s="15">
        <v>2011</v>
      </c>
      <c r="E6171" s="15"/>
      <c r="F6171" s="15" t="s">
        <v>963</v>
      </c>
      <c r="G6171" s="17"/>
      <c r="H6171" s="17"/>
      <c r="I6171" s="17"/>
      <c r="J6171" s="17"/>
      <c r="K6171" s="17"/>
      <c r="L6171" s="17"/>
      <c r="M6171" s="17"/>
      <c r="N6171" s="17">
        <v>18022.41</v>
      </c>
    </row>
    <row r="6172" spans="2:14">
      <c r="B6172" s="15" t="s">
        <v>2025</v>
      </c>
      <c r="C6172" s="16">
        <v>40675</v>
      </c>
      <c r="D6172" s="15">
        <v>2011</v>
      </c>
      <c r="E6172" s="15"/>
      <c r="F6172" s="15" t="s">
        <v>961</v>
      </c>
      <c r="G6172" s="17"/>
      <c r="H6172" s="17"/>
      <c r="I6172" s="17"/>
      <c r="J6172" s="17"/>
      <c r="K6172" s="17"/>
      <c r="L6172" s="17"/>
      <c r="M6172" s="17"/>
      <c r="N6172" s="17">
        <v>70.19</v>
      </c>
    </row>
    <row r="6173" spans="2:14">
      <c r="B6173" s="15" t="s">
        <v>2025</v>
      </c>
      <c r="C6173" s="16">
        <v>40675</v>
      </c>
      <c r="D6173" s="15">
        <v>2011</v>
      </c>
      <c r="E6173" s="15"/>
      <c r="F6173" s="15" t="s">
        <v>962</v>
      </c>
      <c r="G6173" s="17"/>
      <c r="H6173" s="17"/>
      <c r="I6173" s="17"/>
      <c r="J6173" s="17"/>
      <c r="K6173" s="17"/>
      <c r="L6173" s="17"/>
      <c r="M6173" s="17"/>
      <c r="N6173" s="17">
        <v>0</v>
      </c>
    </row>
    <row r="6174" spans="2:14">
      <c r="B6174" s="15" t="s">
        <v>2025</v>
      </c>
      <c r="C6174" s="16">
        <v>40675</v>
      </c>
      <c r="D6174" s="15">
        <v>2011</v>
      </c>
      <c r="E6174" s="15"/>
      <c r="F6174" s="15" t="s">
        <v>963</v>
      </c>
      <c r="G6174" s="17"/>
      <c r="H6174" s="17"/>
      <c r="I6174" s="17"/>
      <c r="J6174" s="17"/>
      <c r="K6174" s="17"/>
      <c r="L6174" s="17"/>
      <c r="M6174" s="17"/>
      <c r="N6174" s="17">
        <v>70.19</v>
      </c>
    </row>
    <row r="6175" spans="2:14">
      <c r="B6175" s="15" t="s">
        <v>2026</v>
      </c>
      <c r="C6175" s="16">
        <v>40086</v>
      </c>
      <c r="D6175" s="15">
        <v>2009</v>
      </c>
      <c r="E6175" s="15"/>
      <c r="F6175" s="15" t="s">
        <v>961</v>
      </c>
      <c r="G6175" s="17"/>
      <c r="H6175" s="17"/>
      <c r="I6175" s="17"/>
      <c r="J6175" s="17"/>
      <c r="K6175" s="17"/>
      <c r="L6175" s="17"/>
      <c r="M6175" s="17"/>
      <c r="N6175" s="17">
        <v>1138.0999999999999</v>
      </c>
    </row>
    <row r="6176" spans="2:14">
      <c r="B6176" s="15" t="s">
        <v>2026</v>
      </c>
      <c r="C6176" s="16">
        <v>40086</v>
      </c>
      <c r="D6176" s="15">
        <v>2009</v>
      </c>
      <c r="E6176" s="15"/>
      <c r="F6176" s="15" t="s">
        <v>962</v>
      </c>
      <c r="G6176" s="17"/>
      <c r="H6176" s="17"/>
      <c r="I6176" s="17"/>
      <c r="J6176" s="17"/>
      <c r="K6176" s="17"/>
      <c r="L6176" s="17"/>
      <c r="M6176" s="17"/>
      <c r="N6176" s="17">
        <v>0</v>
      </c>
    </row>
    <row r="6177" spans="2:14">
      <c r="B6177" s="15" t="s">
        <v>2026</v>
      </c>
      <c r="C6177" s="16">
        <v>40086</v>
      </c>
      <c r="D6177" s="15">
        <v>2009</v>
      </c>
      <c r="E6177" s="15"/>
      <c r="F6177" s="15" t="s">
        <v>963</v>
      </c>
      <c r="G6177" s="17"/>
      <c r="H6177" s="17"/>
      <c r="I6177" s="17"/>
      <c r="J6177" s="17"/>
      <c r="K6177" s="17"/>
      <c r="L6177" s="17"/>
      <c r="M6177" s="17"/>
      <c r="N6177" s="17">
        <v>1138.0999999999999</v>
      </c>
    </row>
    <row r="6178" spans="2:14">
      <c r="B6178" s="15" t="s">
        <v>2027</v>
      </c>
      <c r="C6178" s="16">
        <v>40650</v>
      </c>
      <c r="D6178" s="15">
        <v>2011</v>
      </c>
      <c r="E6178" s="15"/>
      <c r="F6178" s="15" t="s">
        <v>961</v>
      </c>
      <c r="G6178" s="17"/>
      <c r="H6178" s="17"/>
      <c r="I6178" s="17"/>
      <c r="J6178" s="17"/>
      <c r="K6178" s="17"/>
      <c r="L6178" s="17"/>
      <c r="M6178" s="17"/>
      <c r="N6178" s="17">
        <v>0</v>
      </c>
    </row>
    <row r="6179" spans="2:14">
      <c r="B6179" s="15" t="s">
        <v>2027</v>
      </c>
      <c r="C6179" s="16">
        <v>40650</v>
      </c>
      <c r="D6179" s="15">
        <v>2011</v>
      </c>
      <c r="E6179" s="15"/>
      <c r="F6179" s="15" t="s">
        <v>962</v>
      </c>
      <c r="G6179" s="17"/>
      <c r="H6179" s="17"/>
      <c r="I6179" s="17"/>
      <c r="J6179" s="17"/>
      <c r="K6179" s="17"/>
      <c r="L6179" s="17"/>
      <c r="M6179" s="17"/>
      <c r="N6179" s="17">
        <v>0</v>
      </c>
    </row>
    <row r="6180" spans="2:14">
      <c r="B6180" s="15" t="s">
        <v>2027</v>
      </c>
      <c r="C6180" s="16">
        <v>40650</v>
      </c>
      <c r="D6180" s="15">
        <v>2011</v>
      </c>
      <c r="E6180" s="15"/>
      <c r="F6180" s="15" t="s">
        <v>963</v>
      </c>
      <c r="G6180" s="17"/>
      <c r="H6180" s="17"/>
      <c r="I6180" s="17"/>
      <c r="J6180" s="17"/>
      <c r="K6180" s="17"/>
      <c r="L6180" s="17"/>
      <c r="M6180" s="17"/>
      <c r="N6180" s="17">
        <v>0</v>
      </c>
    </row>
    <row r="6181" spans="2:14">
      <c r="B6181" s="15" t="s">
        <v>2028</v>
      </c>
      <c r="C6181" s="16">
        <v>40696</v>
      </c>
      <c r="D6181" s="15">
        <v>2011</v>
      </c>
      <c r="E6181" s="15"/>
      <c r="F6181" s="15" t="s">
        <v>961</v>
      </c>
      <c r="G6181" s="17"/>
      <c r="H6181" s="17"/>
      <c r="I6181" s="17"/>
      <c r="J6181" s="17"/>
      <c r="K6181" s="17"/>
      <c r="L6181" s="17"/>
      <c r="M6181" s="17"/>
      <c r="N6181" s="17">
        <v>0</v>
      </c>
    </row>
    <row r="6182" spans="2:14">
      <c r="B6182" s="15" t="s">
        <v>2028</v>
      </c>
      <c r="C6182" s="16">
        <v>40696</v>
      </c>
      <c r="D6182" s="15">
        <v>2011</v>
      </c>
      <c r="E6182" s="15"/>
      <c r="F6182" s="15" t="s">
        <v>962</v>
      </c>
      <c r="G6182" s="17"/>
      <c r="H6182" s="17"/>
      <c r="I6182" s="17"/>
      <c r="J6182" s="17"/>
      <c r="K6182" s="17"/>
      <c r="L6182" s="17"/>
      <c r="M6182" s="17"/>
      <c r="N6182" s="17">
        <v>2009.25</v>
      </c>
    </row>
    <row r="6183" spans="2:14">
      <c r="B6183" s="15" t="s">
        <v>2028</v>
      </c>
      <c r="C6183" s="16">
        <v>40696</v>
      </c>
      <c r="D6183" s="15">
        <v>2011</v>
      </c>
      <c r="E6183" s="15"/>
      <c r="F6183" s="15" t="s">
        <v>963</v>
      </c>
      <c r="G6183" s="17"/>
      <c r="H6183" s="17"/>
      <c r="I6183" s="17"/>
      <c r="J6183" s="17"/>
      <c r="K6183" s="17"/>
      <c r="L6183" s="17"/>
      <c r="M6183" s="17"/>
      <c r="N6183" s="17">
        <v>2009.25</v>
      </c>
    </row>
    <row r="6184" spans="2:14">
      <c r="B6184" s="15" t="s">
        <v>2029</v>
      </c>
      <c r="C6184" s="16">
        <v>40725</v>
      </c>
      <c r="D6184" s="15">
        <v>2011</v>
      </c>
      <c r="E6184" s="15"/>
      <c r="F6184" s="15" t="s">
        <v>961</v>
      </c>
      <c r="G6184" s="17"/>
      <c r="H6184" s="17"/>
      <c r="I6184" s="17"/>
      <c r="J6184" s="17"/>
      <c r="K6184" s="17"/>
      <c r="L6184" s="17"/>
      <c r="M6184" s="17"/>
      <c r="N6184" s="17">
        <v>0</v>
      </c>
    </row>
    <row r="6185" spans="2:14">
      <c r="B6185" s="15" t="s">
        <v>2029</v>
      </c>
      <c r="C6185" s="16">
        <v>40725</v>
      </c>
      <c r="D6185" s="15">
        <v>2011</v>
      </c>
      <c r="E6185" s="15"/>
      <c r="F6185" s="15" t="s">
        <v>962</v>
      </c>
      <c r="G6185" s="17"/>
      <c r="H6185" s="17"/>
      <c r="I6185" s="17"/>
      <c r="J6185" s="17"/>
      <c r="K6185" s="17"/>
      <c r="L6185" s="17"/>
      <c r="M6185" s="17"/>
      <c r="N6185" s="17">
        <v>0</v>
      </c>
    </row>
    <row r="6186" spans="2:14">
      <c r="B6186" s="15" t="s">
        <v>2029</v>
      </c>
      <c r="C6186" s="16">
        <v>40725</v>
      </c>
      <c r="D6186" s="15">
        <v>2011</v>
      </c>
      <c r="E6186" s="15"/>
      <c r="F6186" s="15" t="s">
        <v>963</v>
      </c>
      <c r="G6186" s="17"/>
      <c r="H6186" s="17"/>
      <c r="I6186" s="17"/>
      <c r="J6186" s="17"/>
      <c r="K6186" s="17"/>
      <c r="L6186" s="17"/>
      <c r="M6186" s="17"/>
      <c r="N6186" s="17">
        <v>102383.8</v>
      </c>
    </row>
    <row r="6187" spans="2:14">
      <c r="B6187" s="15" t="s">
        <v>2030</v>
      </c>
      <c r="C6187" s="16">
        <v>40724</v>
      </c>
      <c r="D6187" s="15">
        <v>2011</v>
      </c>
      <c r="E6187" s="15"/>
      <c r="F6187" s="15" t="s">
        <v>961</v>
      </c>
      <c r="G6187" s="17"/>
      <c r="H6187" s="17"/>
      <c r="I6187" s="17"/>
      <c r="J6187" s="17"/>
      <c r="K6187" s="17"/>
      <c r="L6187" s="17"/>
      <c r="M6187" s="17"/>
      <c r="N6187" s="17">
        <v>0</v>
      </c>
    </row>
    <row r="6188" spans="2:14">
      <c r="B6188" s="15" t="s">
        <v>2030</v>
      </c>
      <c r="C6188" s="16">
        <v>40724</v>
      </c>
      <c r="D6188" s="15">
        <v>2011</v>
      </c>
      <c r="E6188" s="15"/>
      <c r="F6188" s="15" t="s">
        <v>962</v>
      </c>
      <c r="G6188" s="17"/>
      <c r="H6188" s="17"/>
      <c r="I6188" s="17"/>
      <c r="J6188" s="17"/>
      <c r="K6188" s="17"/>
      <c r="L6188" s="17"/>
      <c r="M6188" s="17"/>
      <c r="N6188" s="17">
        <v>926250</v>
      </c>
    </row>
    <row r="6189" spans="2:14">
      <c r="B6189" s="15" t="s">
        <v>2030</v>
      </c>
      <c r="C6189" s="16">
        <v>40724</v>
      </c>
      <c r="D6189" s="15">
        <v>2011</v>
      </c>
      <c r="E6189" s="15"/>
      <c r="F6189" s="15" t="s">
        <v>963</v>
      </c>
      <c r="G6189" s="17"/>
      <c r="H6189" s="17"/>
      <c r="I6189" s="17"/>
      <c r="J6189" s="17"/>
      <c r="K6189" s="17"/>
      <c r="L6189" s="17"/>
      <c r="M6189" s="17"/>
      <c r="N6189" s="17">
        <v>926795.32</v>
      </c>
    </row>
    <row r="6190" spans="2:14">
      <c r="B6190" s="15" t="s">
        <v>2031</v>
      </c>
      <c r="C6190" s="16">
        <v>40738</v>
      </c>
      <c r="D6190" s="15">
        <v>2011</v>
      </c>
      <c r="E6190" s="15"/>
      <c r="F6190" s="15" t="s">
        <v>961</v>
      </c>
      <c r="G6190" s="17"/>
      <c r="H6190" s="17"/>
      <c r="I6190" s="17"/>
      <c r="J6190" s="17"/>
      <c r="K6190" s="17"/>
      <c r="L6190" s="17"/>
      <c r="M6190" s="17"/>
      <c r="N6190" s="17">
        <v>0</v>
      </c>
    </row>
    <row r="6191" spans="2:14">
      <c r="B6191" s="15" t="s">
        <v>2031</v>
      </c>
      <c r="C6191" s="16">
        <v>40738</v>
      </c>
      <c r="D6191" s="15">
        <v>2011</v>
      </c>
      <c r="E6191" s="15"/>
      <c r="F6191" s="15" t="s">
        <v>962</v>
      </c>
      <c r="G6191" s="17"/>
      <c r="H6191" s="17"/>
      <c r="I6191" s="17"/>
      <c r="J6191" s="17"/>
      <c r="K6191" s="17"/>
      <c r="L6191" s="17"/>
      <c r="M6191" s="17"/>
      <c r="N6191" s="17">
        <v>0</v>
      </c>
    </row>
    <row r="6192" spans="2:14">
      <c r="B6192" s="15" t="s">
        <v>2031</v>
      </c>
      <c r="C6192" s="16">
        <v>40738</v>
      </c>
      <c r="D6192" s="15">
        <v>2011</v>
      </c>
      <c r="E6192" s="15"/>
      <c r="F6192" s="15" t="s">
        <v>963</v>
      </c>
      <c r="G6192" s="17"/>
      <c r="H6192" s="17"/>
      <c r="I6192" s="17"/>
      <c r="J6192" s="17"/>
      <c r="K6192" s="17"/>
      <c r="L6192" s="17"/>
      <c r="M6192" s="17"/>
      <c r="N6192" s="17">
        <v>12160</v>
      </c>
    </row>
    <row r="6193" spans="2:14">
      <c r="B6193" s="15" t="s">
        <v>2032</v>
      </c>
      <c r="C6193" s="16">
        <v>40724</v>
      </c>
      <c r="D6193" s="15">
        <v>2011</v>
      </c>
      <c r="E6193" s="15"/>
      <c r="F6193" s="15" t="s">
        <v>961</v>
      </c>
      <c r="G6193" s="17"/>
      <c r="H6193" s="17"/>
      <c r="I6193" s="17"/>
      <c r="J6193" s="17"/>
      <c r="K6193" s="17"/>
      <c r="L6193" s="17"/>
      <c r="M6193" s="17"/>
      <c r="N6193" s="17">
        <v>0</v>
      </c>
    </row>
    <row r="6194" spans="2:14">
      <c r="B6194" s="15" t="s">
        <v>2032</v>
      </c>
      <c r="C6194" s="16">
        <v>40724</v>
      </c>
      <c r="D6194" s="15">
        <v>2011</v>
      </c>
      <c r="E6194" s="15"/>
      <c r="F6194" s="15" t="s">
        <v>962</v>
      </c>
      <c r="G6194" s="17"/>
      <c r="H6194" s="17"/>
      <c r="I6194" s="17"/>
      <c r="J6194" s="17"/>
      <c r="K6194" s="17"/>
      <c r="L6194" s="17"/>
      <c r="M6194" s="17"/>
      <c r="N6194" s="17">
        <v>0</v>
      </c>
    </row>
    <row r="6195" spans="2:14">
      <c r="B6195" s="15" t="s">
        <v>2032</v>
      </c>
      <c r="C6195" s="16">
        <v>40724</v>
      </c>
      <c r="D6195" s="15">
        <v>2011</v>
      </c>
      <c r="E6195" s="15"/>
      <c r="F6195" s="15" t="s">
        <v>963</v>
      </c>
      <c r="G6195" s="17"/>
      <c r="H6195" s="17"/>
      <c r="I6195" s="17"/>
      <c r="J6195" s="17"/>
      <c r="K6195" s="17"/>
      <c r="L6195" s="17"/>
      <c r="M6195" s="17"/>
      <c r="N6195" s="17">
        <v>16344.87</v>
      </c>
    </row>
    <row r="6196" spans="2:14">
      <c r="B6196" s="15" t="s">
        <v>2033</v>
      </c>
      <c r="C6196" s="16">
        <v>40740</v>
      </c>
      <c r="D6196" s="15">
        <v>2011</v>
      </c>
      <c r="E6196" s="15"/>
      <c r="F6196" s="15" t="s">
        <v>961</v>
      </c>
      <c r="G6196" s="17"/>
      <c r="H6196" s="17"/>
      <c r="I6196" s="17"/>
      <c r="J6196" s="17"/>
      <c r="K6196" s="17"/>
      <c r="L6196" s="17"/>
      <c r="M6196" s="17"/>
      <c r="N6196" s="17">
        <v>0</v>
      </c>
    </row>
    <row r="6197" spans="2:14">
      <c r="B6197" s="15" t="s">
        <v>2033</v>
      </c>
      <c r="C6197" s="16">
        <v>40740</v>
      </c>
      <c r="D6197" s="15">
        <v>2011</v>
      </c>
      <c r="E6197" s="15"/>
      <c r="F6197" s="15" t="s">
        <v>962</v>
      </c>
      <c r="G6197" s="17"/>
      <c r="H6197" s="17"/>
      <c r="I6197" s="17"/>
      <c r="J6197" s="17"/>
      <c r="K6197" s="17"/>
      <c r="L6197" s="17"/>
      <c r="M6197" s="17"/>
      <c r="N6197" s="17">
        <v>0</v>
      </c>
    </row>
    <row r="6198" spans="2:14">
      <c r="B6198" s="15" t="s">
        <v>2033</v>
      </c>
      <c r="C6198" s="16">
        <v>40740</v>
      </c>
      <c r="D6198" s="15">
        <v>2011</v>
      </c>
      <c r="E6198" s="15"/>
      <c r="F6198" s="15" t="s">
        <v>963</v>
      </c>
      <c r="G6198" s="17"/>
      <c r="H6198" s="17"/>
      <c r="I6198" s="17"/>
      <c r="J6198" s="17"/>
      <c r="K6198" s="17"/>
      <c r="L6198" s="17"/>
      <c r="M6198" s="17"/>
      <c r="N6198" s="17">
        <v>0</v>
      </c>
    </row>
    <row r="6199" spans="2:14">
      <c r="B6199" s="15" t="s">
        <v>2034</v>
      </c>
      <c r="C6199" s="16">
        <v>40744</v>
      </c>
      <c r="D6199" s="15">
        <v>2011</v>
      </c>
      <c r="E6199" s="15"/>
      <c r="F6199" s="15" t="s">
        <v>961</v>
      </c>
      <c r="G6199" s="17"/>
      <c r="H6199" s="17"/>
      <c r="I6199" s="17"/>
      <c r="J6199" s="17"/>
      <c r="K6199" s="17"/>
      <c r="L6199" s="17"/>
      <c r="M6199" s="17"/>
      <c r="N6199" s="17">
        <v>0</v>
      </c>
    </row>
    <row r="6200" spans="2:14">
      <c r="B6200" s="15" t="s">
        <v>2034</v>
      </c>
      <c r="C6200" s="16">
        <v>40744</v>
      </c>
      <c r="D6200" s="15">
        <v>2011</v>
      </c>
      <c r="E6200" s="15"/>
      <c r="F6200" s="15" t="s">
        <v>962</v>
      </c>
      <c r="G6200" s="17"/>
      <c r="H6200" s="17"/>
      <c r="I6200" s="17"/>
      <c r="J6200" s="17"/>
      <c r="K6200" s="17"/>
      <c r="L6200" s="17"/>
      <c r="M6200" s="17"/>
      <c r="N6200" s="17">
        <v>0</v>
      </c>
    </row>
    <row r="6201" spans="2:14">
      <c r="B6201" s="15" t="s">
        <v>2034</v>
      </c>
      <c r="C6201" s="16">
        <v>40744</v>
      </c>
      <c r="D6201" s="15">
        <v>2011</v>
      </c>
      <c r="E6201" s="15"/>
      <c r="F6201" s="15" t="s">
        <v>963</v>
      </c>
      <c r="G6201" s="17"/>
      <c r="H6201" s="17"/>
      <c r="I6201" s="17"/>
      <c r="J6201" s="17"/>
      <c r="K6201" s="17"/>
      <c r="L6201" s="17"/>
      <c r="M6201" s="17"/>
      <c r="N6201" s="17">
        <v>7516.28</v>
      </c>
    </row>
    <row r="6202" spans="2:14">
      <c r="B6202" s="15" t="s">
        <v>2035</v>
      </c>
      <c r="C6202" s="16">
        <v>40743</v>
      </c>
      <c r="D6202" s="15">
        <v>2011</v>
      </c>
      <c r="E6202" s="15"/>
      <c r="F6202" s="15" t="s">
        <v>961</v>
      </c>
      <c r="G6202" s="17"/>
      <c r="H6202" s="17"/>
      <c r="I6202" s="17"/>
      <c r="J6202" s="17"/>
      <c r="K6202" s="17"/>
      <c r="L6202" s="17"/>
      <c r="M6202" s="17"/>
      <c r="N6202" s="17">
        <v>0</v>
      </c>
    </row>
    <row r="6203" spans="2:14">
      <c r="B6203" s="15" t="s">
        <v>2035</v>
      </c>
      <c r="C6203" s="16">
        <v>40743</v>
      </c>
      <c r="D6203" s="15">
        <v>2011</v>
      </c>
      <c r="E6203" s="15"/>
      <c r="F6203" s="15" t="s">
        <v>962</v>
      </c>
      <c r="G6203" s="17"/>
      <c r="H6203" s="17"/>
      <c r="I6203" s="17"/>
      <c r="J6203" s="17"/>
      <c r="K6203" s="17"/>
      <c r="L6203" s="17"/>
      <c r="M6203" s="17"/>
      <c r="N6203" s="17">
        <v>0</v>
      </c>
    </row>
    <row r="6204" spans="2:14">
      <c r="B6204" s="15" t="s">
        <v>2035</v>
      </c>
      <c r="C6204" s="16">
        <v>40743</v>
      </c>
      <c r="D6204" s="15">
        <v>2011</v>
      </c>
      <c r="E6204" s="15"/>
      <c r="F6204" s="15" t="s">
        <v>963</v>
      </c>
      <c r="G6204" s="17"/>
      <c r="H6204" s="17"/>
      <c r="I6204" s="17"/>
      <c r="J6204" s="17"/>
      <c r="K6204" s="17"/>
      <c r="L6204" s="17"/>
      <c r="M6204" s="17"/>
      <c r="N6204" s="17">
        <v>19335.169999999998</v>
      </c>
    </row>
    <row r="6205" spans="2:14">
      <c r="B6205" s="15" t="s">
        <v>2036</v>
      </c>
      <c r="C6205" s="16">
        <v>40710</v>
      </c>
      <c r="D6205" s="15">
        <v>2011</v>
      </c>
      <c r="E6205" s="15"/>
      <c r="F6205" s="15" t="s">
        <v>961</v>
      </c>
      <c r="G6205" s="17"/>
      <c r="H6205" s="17"/>
      <c r="I6205" s="17"/>
      <c r="J6205" s="17"/>
      <c r="K6205" s="17"/>
      <c r="L6205" s="17"/>
      <c r="M6205" s="17"/>
      <c r="N6205" s="17">
        <v>0</v>
      </c>
    </row>
    <row r="6206" spans="2:14">
      <c r="B6206" s="15" t="s">
        <v>2036</v>
      </c>
      <c r="C6206" s="16">
        <v>40710</v>
      </c>
      <c r="D6206" s="15">
        <v>2011</v>
      </c>
      <c r="E6206" s="15"/>
      <c r="F6206" s="15" t="s">
        <v>962</v>
      </c>
      <c r="G6206" s="17"/>
      <c r="H6206" s="17"/>
      <c r="I6206" s="17"/>
      <c r="J6206" s="17"/>
      <c r="K6206" s="17"/>
      <c r="L6206" s="17"/>
      <c r="M6206" s="17"/>
      <c r="N6206" s="17">
        <v>0</v>
      </c>
    </row>
    <row r="6207" spans="2:14">
      <c r="B6207" s="15" t="s">
        <v>2036</v>
      </c>
      <c r="C6207" s="16">
        <v>40710</v>
      </c>
      <c r="D6207" s="15">
        <v>2011</v>
      </c>
      <c r="E6207" s="15"/>
      <c r="F6207" s="15" t="s">
        <v>963</v>
      </c>
      <c r="G6207" s="17"/>
      <c r="H6207" s="17"/>
      <c r="I6207" s="17"/>
      <c r="J6207" s="17"/>
      <c r="K6207" s="17"/>
      <c r="L6207" s="17"/>
      <c r="M6207" s="17"/>
      <c r="N6207" s="17">
        <v>0</v>
      </c>
    </row>
    <row r="6208" spans="2:14">
      <c r="B6208" s="15" t="s">
        <v>2037</v>
      </c>
      <c r="C6208" s="16">
        <v>40326</v>
      </c>
      <c r="D6208" s="15">
        <v>2010</v>
      </c>
      <c r="E6208" s="15"/>
      <c r="F6208" s="15" t="s">
        <v>961</v>
      </c>
      <c r="G6208" s="17"/>
      <c r="H6208" s="17"/>
      <c r="I6208" s="17"/>
      <c r="J6208" s="17"/>
      <c r="K6208" s="17"/>
      <c r="L6208" s="17"/>
      <c r="M6208" s="17">
        <v>0</v>
      </c>
      <c r="N6208" s="17">
        <v>0</v>
      </c>
    </row>
    <row r="6209" spans="2:14">
      <c r="B6209" s="15" t="s">
        <v>2037</v>
      </c>
      <c r="C6209" s="16">
        <v>40326</v>
      </c>
      <c r="D6209" s="15">
        <v>2010</v>
      </c>
      <c r="E6209" s="15"/>
      <c r="F6209" s="15" t="s">
        <v>962</v>
      </c>
      <c r="G6209" s="17"/>
      <c r="H6209" s="17"/>
      <c r="I6209" s="17"/>
      <c r="J6209" s="17"/>
      <c r="K6209" s="17"/>
      <c r="L6209" s="17"/>
      <c r="M6209" s="17">
        <v>0</v>
      </c>
      <c r="N6209" s="17">
        <v>0</v>
      </c>
    </row>
    <row r="6210" spans="2:14">
      <c r="B6210" s="15" t="s">
        <v>2037</v>
      </c>
      <c r="C6210" s="16">
        <v>40326</v>
      </c>
      <c r="D6210" s="15">
        <v>2010</v>
      </c>
      <c r="E6210" s="15"/>
      <c r="F6210" s="15" t="s">
        <v>963</v>
      </c>
      <c r="G6210" s="17"/>
      <c r="H6210" s="17"/>
      <c r="I6210" s="17"/>
      <c r="J6210" s="17"/>
      <c r="K6210" s="17"/>
      <c r="L6210" s="17"/>
      <c r="M6210" s="17">
        <v>0</v>
      </c>
      <c r="N6210" s="17">
        <v>0</v>
      </c>
    </row>
    <row r="6211" spans="2:14">
      <c r="B6211" s="15" t="s">
        <v>2038</v>
      </c>
      <c r="C6211" s="16">
        <v>40739</v>
      </c>
      <c r="D6211" s="15">
        <v>2011</v>
      </c>
      <c r="E6211" s="15"/>
      <c r="F6211" s="15" t="s">
        <v>961</v>
      </c>
      <c r="G6211" s="17"/>
      <c r="H6211" s="17"/>
      <c r="I6211" s="17"/>
      <c r="J6211" s="17"/>
      <c r="K6211" s="17"/>
      <c r="L6211" s="17"/>
      <c r="M6211" s="17"/>
      <c r="N6211" s="17">
        <v>0</v>
      </c>
    </row>
    <row r="6212" spans="2:14">
      <c r="B6212" s="15" t="s">
        <v>2038</v>
      </c>
      <c r="C6212" s="16">
        <v>40739</v>
      </c>
      <c r="D6212" s="15">
        <v>2011</v>
      </c>
      <c r="E6212" s="15"/>
      <c r="F6212" s="15" t="s">
        <v>962</v>
      </c>
      <c r="G6212" s="17"/>
      <c r="H6212" s="17"/>
      <c r="I6212" s="17"/>
      <c r="J6212" s="17"/>
      <c r="K6212" s="17"/>
      <c r="L6212" s="17"/>
      <c r="M6212" s="17"/>
      <c r="N6212" s="17">
        <v>0</v>
      </c>
    </row>
    <row r="6213" spans="2:14">
      <c r="B6213" s="15" t="s">
        <v>2038</v>
      </c>
      <c r="C6213" s="16">
        <v>40739</v>
      </c>
      <c r="D6213" s="15">
        <v>2011</v>
      </c>
      <c r="E6213" s="15"/>
      <c r="F6213" s="15" t="s">
        <v>963</v>
      </c>
      <c r="G6213" s="17"/>
      <c r="H6213" s="17"/>
      <c r="I6213" s="17"/>
      <c r="J6213" s="17"/>
      <c r="K6213" s="17"/>
      <c r="L6213" s="17"/>
      <c r="M6213" s="17"/>
      <c r="N6213" s="17">
        <v>16841.5</v>
      </c>
    </row>
    <row r="6214" spans="2:14">
      <c r="B6214" s="15" t="s">
        <v>2039</v>
      </c>
      <c r="C6214" s="16">
        <v>40739</v>
      </c>
      <c r="D6214" s="15">
        <v>2011</v>
      </c>
      <c r="E6214" s="15"/>
      <c r="F6214" s="15" t="s">
        <v>961</v>
      </c>
      <c r="G6214" s="17"/>
      <c r="H6214" s="17"/>
      <c r="I6214" s="17"/>
      <c r="J6214" s="17"/>
      <c r="K6214" s="17"/>
      <c r="L6214" s="17"/>
      <c r="M6214" s="17"/>
      <c r="N6214" s="17">
        <v>0</v>
      </c>
    </row>
    <row r="6215" spans="2:14">
      <c r="B6215" s="15" t="s">
        <v>2039</v>
      </c>
      <c r="C6215" s="16">
        <v>40739</v>
      </c>
      <c r="D6215" s="15">
        <v>2011</v>
      </c>
      <c r="E6215" s="15"/>
      <c r="F6215" s="15" t="s">
        <v>962</v>
      </c>
      <c r="G6215" s="17"/>
      <c r="H6215" s="17"/>
      <c r="I6215" s="17"/>
      <c r="J6215" s="17"/>
      <c r="K6215" s="17"/>
      <c r="L6215" s="17"/>
      <c r="M6215" s="17"/>
      <c r="N6215" s="17">
        <v>0</v>
      </c>
    </row>
    <row r="6216" spans="2:14">
      <c r="B6216" s="15" t="s">
        <v>2039</v>
      </c>
      <c r="C6216" s="16">
        <v>40739</v>
      </c>
      <c r="D6216" s="15">
        <v>2011</v>
      </c>
      <c r="E6216" s="15"/>
      <c r="F6216" s="15" t="s">
        <v>963</v>
      </c>
      <c r="G6216" s="17"/>
      <c r="H6216" s="17"/>
      <c r="I6216" s="17"/>
      <c r="J6216" s="17"/>
      <c r="K6216" s="17"/>
      <c r="L6216" s="17"/>
      <c r="M6216" s="17"/>
      <c r="N6216" s="17">
        <v>16595.57</v>
      </c>
    </row>
    <row r="6217" spans="2:14">
      <c r="B6217" s="15" t="s">
        <v>2040</v>
      </c>
      <c r="C6217" s="16">
        <v>40749</v>
      </c>
      <c r="D6217" s="15">
        <v>2011</v>
      </c>
      <c r="E6217" s="15"/>
      <c r="F6217" s="15" t="s">
        <v>961</v>
      </c>
      <c r="G6217" s="17"/>
      <c r="H6217" s="17"/>
      <c r="I6217" s="17"/>
      <c r="J6217" s="17"/>
      <c r="K6217" s="17"/>
      <c r="L6217" s="17"/>
      <c r="M6217" s="17"/>
      <c r="N6217" s="17">
        <v>0</v>
      </c>
    </row>
    <row r="6218" spans="2:14">
      <c r="B6218" s="15" t="s">
        <v>2040</v>
      </c>
      <c r="C6218" s="16">
        <v>40749</v>
      </c>
      <c r="D6218" s="15">
        <v>2011</v>
      </c>
      <c r="E6218" s="15"/>
      <c r="F6218" s="15" t="s">
        <v>962</v>
      </c>
      <c r="G6218" s="17"/>
      <c r="H6218" s="17"/>
      <c r="I6218" s="17"/>
      <c r="J6218" s="17"/>
      <c r="K6218" s="17"/>
      <c r="L6218" s="17"/>
      <c r="M6218" s="17"/>
      <c r="N6218" s="17">
        <v>0</v>
      </c>
    </row>
    <row r="6219" spans="2:14">
      <c r="B6219" s="15" t="s">
        <v>2040</v>
      </c>
      <c r="C6219" s="16">
        <v>40749</v>
      </c>
      <c r="D6219" s="15">
        <v>2011</v>
      </c>
      <c r="E6219" s="15"/>
      <c r="F6219" s="15" t="s">
        <v>963</v>
      </c>
      <c r="G6219" s="17"/>
      <c r="H6219" s="17"/>
      <c r="I6219" s="17"/>
      <c r="J6219" s="17"/>
      <c r="K6219" s="17"/>
      <c r="L6219" s="17"/>
      <c r="M6219" s="17"/>
      <c r="N6219" s="17">
        <v>16423.509999999998</v>
      </c>
    </row>
    <row r="6220" spans="2:14">
      <c r="B6220" s="15" t="s">
        <v>2041</v>
      </c>
      <c r="C6220" s="16">
        <v>40748</v>
      </c>
      <c r="D6220" s="15">
        <v>2011</v>
      </c>
      <c r="E6220" s="15"/>
      <c r="F6220" s="15" t="s">
        <v>961</v>
      </c>
      <c r="G6220" s="17"/>
      <c r="H6220" s="17"/>
      <c r="I6220" s="17"/>
      <c r="J6220" s="17"/>
      <c r="K6220" s="17"/>
      <c r="L6220" s="17"/>
      <c r="M6220" s="17"/>
      <c r="N6220" s="17">
        <v>0</v>
      </c>
    </row>
    <row r="6221" spans="2:14">
      <c r="B6221" s="15" t="s">
        <v>2041</v>
      </c>
      <c r="C6221" s="16">
        <v>40748</v>
      </c>
      <c r="D6221" s="15">
        <v>2011</v>
      </c>
      <c r="E6221" s="15"/>
      <c r="F6221" s="15" t="s">
        <v>962</v>
      </c>
      <c r="G6221" s="17"/>
      <c r="H6221" s="17"/>
      <c r="I6221" s="17"/>
      <c r="J6221" s="17"/>
      <c r="K6221" s="17"/>
      <c r="L6221" s="17"/>
      <c r="M6221" s="17"/>
      <c r="N6221" s="17">
        <v>0</v>
      </c>
    </row>
    <row r="6222" spans="2:14">
      <c r="B6222" s="15" t="s">
        <v>2041</v>
      </c>
      <c r="C6222" s="16">
        <v>40748</v>
      </c>
      <c r="D6222" s="15">
        <v>2011</v>
      </c>
      <c r="E6222" s="15"/>
      <c r="F6222" s="15" t="s">
        <v>963</v>
      </c>
      <c r="G6222" s="17"/>
      <c r="H6222" s="17"/>
      <c r="I6222" s="17"/>
      <c r="J6222" s="17"/>
      <c r="K6222" s="17"/>
      <c r="L6222" s="17"/>
      <c r="M6222" s="17"/>
      <c r="N6222" s="17">
        <v>16401.18</v>
      </c>
    </row>
    <row r="6223" spans="2:14">
      <c r="B6223" s="15" t="s">
        <v>2042</v>
      </c>
      <c r="C6223" s="16">
        <v>40751</v>
      </c>
      <c r="D6223" s="15">
        <v>2011</v>
      </c>
      <c r="E6223" s="15"/>
      <c r="F6223" s="15" t="s">
        <v>961</v>
      </c>
      <c r="G6223" s="17"/>
      <c r="H6223" s="17"/>
      <c r="I6223" s="17"/>
      <c r="J6223" s="17"/>
      <c r="K6223" s="17"/>
      <c r="L6223" s="17"/>
      <c r="M6223" s="17"/>
      <c r="N6223" s="17">
        <v>0</v>
      </c>
    </row>
    <row r="6224" spans="2:14">
      <c r="B6224" s="15" t="s">
        <v>2042</v>
      </c>
      <c r="C6224" s="16">
        <v>40751</v>
      </c>
      <c r="D6224" s="15">
        <v>2011</v>
      </c>
      <c r="E6224" s="15"/>
      <c r="F6224" s="15" t="s">
        <v>962</v>
      </c>
      <c r="G6224" s="17"/>
      <c r="H6224" s="17"/>
      <c r="I6224" s="17"/>
      <c r="J6224" s="17"/>
      <c r="K6224" s="17"/>
      <c r="L6224" s="17"/>
      <c r="M6224" s="17"/>
      <c r="N6224" s="17">
        <v>0</v>
      </c>
    </row>
    <row r="6225" spans="2:14">
      <c r="B6225" s="15" t="s">
        <v>2042</v>
      </c>
      <c r="C6225" s="16">
        <v>40751</v>
      </c>
      <c r="D6225" s="15">
        <v>2011</v>
      </c>
      <c r="E6225" s="15"/>
      <c r="F6225" s="15" t="s">
        <v>963</v>
      </c>
      <c r="G6225" s="17"/>
      <c r="H6225" s="17"/>
      <c r="I6225" s="17"/>
      <c r="J6225" s="17"/>
      <c r="K6225" s="17"/>
      <c r="L6225" s="17"/>
      <c r="M6225" s="17"/>
      <c r="N6225" s="17">
        <v>11071.94</v>
      </c>
    </row>
    <row r="6226" spans="2:14">
      <c r="B6226" s="15" t="s">
        <v>2043</v>
      </c>
      <c r="C6226" s="16">
        <v>40754</v>
      </c>
      <c r="D6226" s="15">
        <v>2011</v>
      </c>
      <c r="E6226" s="15"/>
      <c r="F6226" s="15" t="s">
        <v>961</v>
      </c>
      <c r="G6226" s="17"/>
      <c r="H6226" s="17"/>
      <c r="I6226" s="17"/>
      <c r="J6226" s="17"/>
      <c r="K6226" s="17"/>
      <c r="L6226" s="17"/>
      <c r="M6226" s="17"/>
      <c r="N6226" s="17">
        <v>0</v>
      </c>
    </row>
    <row r="6227" spans="2:14">
      <c r="B6227" s="15" t="s">
        <v>2043</v>
      </c>
      <c r="C6227" s="16">
        <v>40754</v>
      </c>
      <c r="D6227" s="15">
        <v>2011</v>
      </c>
      <c r="E6227" s="15"/>
      <c r="F6227" s="15" t="s">
        <v>962</v>
      </c>
      <c r="G6227" s="17"/>
      <c r="H6227" s="17"/>
      <c r="I6227" s="17"/>
      <c r="J6227" s="17"/>
      <c r="K6227" s="17"/>
      <c r="L6227" s="17"/>
      <c r="M6227" s="17"/>
      <c r="N6227" s="17">
        <v>15675000</v>
      </c>
    </row>
    <row r="6228" spans="2:14">
      <c r="B6228" s="15" t="s">
        <v>2043</v>
      </c>
      <c r="C6228" s="16">
        <v>40754</v>
      </c>
      <c r="D6228" s="15">
        <v>2011</v>
      </c>
      <c r="E6228" s="15"/>
      <c r="F6228" s="15" t="s">
        <v>963</v>
      </c>
      <c r="G6228" s="17"/>
      <c r="H6228" s="17"/>
      <c r="I6228" s="17"/>
      <c r="J6228" s="17"/>
      <c r="K6228" s="17"/>
      <c r="L6228" s="17"/>
      <c r="M6228" s="17"/>
      <c r="N6228" s="17">
        <v>15892290.539999999</v>
      </c>
    </row>
    <row r="6229" spans="2:14">
      <c r="B6229" s="15" t="s">
        <v>2044</v>
      </c>
      <c r="C6229" s="16">
        <v>40752</v>
      </c>
      <c r="D6229" s="15">
        <v>2011</v>
      </c>
      <c r="E6229" s="15"/>
      <c r="F6229" s="15" t="s">
        <v>961</v>
      </c>
      <c r="G6229" s="17"/>
      <c r="H6229" s="17"/>
      <c r="I6229" s="17"/>
      <c r="J6229" s="17"/>
      <c r="K6229" s="17"/>
      <c r="L6229" s="17"/>
      <c r="M6229" s="17"/>
      <c r="N6229" s="17">
        <v>0</v>
      </c>
    </row>
    <row r="6230" spans="2:14">
      <c r="B6230" s="15" t="s">
        <v>2044</v>
      </c>
      <c r="C6230" s="16">
        <v>40752</v>
      </c>
      <c r="D6230" s="15">
        <v>2011</v>
      </c>
      <c r="E6230" s="15"/>
      <c r="F6230" s="15" t="s">
        <v>962</v>
      </c>
      <c r="G6230" s="17"/>
      <c r="H6230" s="17"/>
      <c r="I6230" s="17"/>
      <c r="J6230" s="17"/>
      <c r="K6230" s="17"/>
      <c r="L6230" s="17"/>
      <c r="M6230" s="17"/>
      <c r="N6230" s="17">
        <v>0</v>
      </c>
    </row>
    <row r="6231" spans="2:14">
      <c r="B6231" s="15" t="s">
        <v>2044</v>
      </c>
      <c r="C6231" s="16">
        <v>40752</v>
      </c>
      <c r="D6231" s="15">
        <v>2011</v>
      </c>
      <c r="E6231" s="15"/>
      <c r="F6231" s="15" t="s">
        <v>963</v>
      </c>
      <c r="G6231" s="17"/>
      <c r="H6231" s="17"/>
      <c r="I6231" s="17"/>
      <c r="J6231" s="17"/>
      <c r="K6231" s="17"/>
      <c r="L6231" s="17"/>
      <c r="M6231" s="17"/>
      <c r="N6231" s="17">
        <v>16940.580000000002</v>
      </c>
    </row>
    <row r="6232" spans="2:14">
      <c r="B6232" s="15" t="s">
        <v>2045</v>
      </c>
      <c r="C6232" s="16">
        <v>40716</v>
      </c>
      <c r="D6232" s="15">
        <v>2011</v>
      </c>
      <c r="E6232" s="15"/>
      <c r="F6232" s="15" t="s">
        <v>961</v>
      </c>
      <c r="G6232" s="17"/>
      <c r="H6232" s="17"/>
      <c r="I6232" s="17"/>
      <c r="J6232" s="17"/>
      <c r="K6232" s="17"/>
      <c r="L6232" s="17"/>
      <c r="M6232" s="17"/>
      <c r="N6232" s="17">
        <v>0</v>
      </c>
    </row>
    <row r="6233" spans="2:14">
      <c r="B6233" s="15" t="s">
        <v>2045</v>
      </c>
      <c r="C6233" s="16">
        <v>40716</v>
      </c>
      <c r="D6233" s="15">
        <v>2011</v>
      </c>
      <c r="E6233" s="15"/>
      <c r="F6233" s="15" t="s">
        <v>962</v>
      </c>
      <c r="G6233" s="17"/>
      <c r="H6233" s="17"/>
      <c r="I6233" s="17"/>
      <c r="J6233" s="17"/>
      <c r="K6233" s="17"/>
      <c r="L6233" s="17"/>
      <c r="M6233" s="17"/>
      <c r="N6233" s="17">
        <v>302.08999999999997</v>
      </c>
    </row>
    <row r="6234" spans="2:14">
      <c r="B6234" s="15" t="s">
        <v>2045</v>
      </c>
      <c r="C6234" s="16">
        <v>40716</v>
      </c>
      <c r="D6234" s="15">
        <v>2011</v>
      </c>
      <c r="E6234" s="15"/>
      <c r="F6234" s="15" t="s">
        <v>963</v>
      </c>
      <c r="G6234" s="17"/>
      <c r="H6234" s="17"/>
      <c r="I6234" s="17"/>
      <c r="J6234" s="17"/>
      <c r="K6234" s="17"/>
      <c r="L6234" s="17"/>
      <c r="M6234" s="17"/>
      <c r="N6234" s="17">
        <v>302.08999999999997</v>
      </c>
    </row>
    <row r="6235" spans="2:14">
      <c r="B6235" s="15" t="s">
        <v>2046</v>
      </c>
      <c r="C6235" s="16">
        <v>40721</v>
      </c>
      <c r="D6235" s="15">
        <v>2011</v>
      </c>
      <c r="E6235" s="15"/>
      <c r="F6235" s="15" t="s">
        <v>961</v>
      </c>
      <c r="G6235" s="17"/>
      <c r="H6235" s="17"/>
      <c r="I6235" s="17"/>
      <c r="J6235" s="17"/>
      <c r="K6235" s="17"/>
      <c r="L6235" s="17"/>
      <c r="M6235" s="17"/>
      <c r="N6235" s="17">
        <v>0</v>
      </c>
    </row>
    <row r="6236" spans="2:14">
      <c r="B6236" s="15" t="s">
        <v>2046</v>
      </c>
      <c r="C6236" s="16">
        <v>40721</v>
      </c>
      <c r="D6236" s="15">
        <v>2011</v>
      </c>
      <c r="E6236" s="15"/>
      <c r="F6236" s="15" t="s">
        <v>962</v>
      </c>
      <c r="G6236" s="17"/>
      <c r="H6236" s="17"/>
      <c r="I6236" s="17"/>
      <c r="J6236" s="17"/>
      <c r="K6236" s="17"/>
      <c r="L6236" s="17"/>
      <c r="M6236" s="17"/>
      <c r="N6236" s="17">
        <v>0</v>
      </c>
    </row>
    <row r="6237" spans="2:14">
      <c r="B6237" s="15" t="s">
        <v>2046</v>
      </c>
      <c r="C6237" s="16">
        <v>40721</v>
      </c>
      <c r="D6237" s="15">
        <v>2011</v>
      </c>
      <c r="E6237" s="15"/>
      <c r="F6237" s="15" t="s">
        <v>963</v>
      </c>
      <c r="G6237" s="17"/>
      <c r="H6237" s="17"/>
      <c r="I6237" s="17"/>
      <c r="J6237" s="17"/>
      <c r="K6237" s="17"/>
      <c r="L6237" s="17"/>
      <c r="M6237" s="17"/>
      <c r="N6237" s="17">
        <v>0</v>
      </c>
    </row>
    <row r="6238" spans="2:14">
      <c r="B6238" s="15" t="s">
        <v>2047</v>
      </c>
      <c r="C6238" s="16">
        <v>40748</v>
      </c>
      <c r="D6238" s="15">
        <v>2011</v>
      </c>
      <c r="E6238" s="15"/>
      <c r="F6238" s="15" t="s">
        <v>961</v>
      </c>
      <c r="G6238" s="17"/>
      <c r="H6238" s="17"/>
      <c r="I6238" s="17"/>
      <c r="J6238" s="17"/>
      <c r="K6238" s="17"/>
      <c r="L6238" s="17"/>
      <c r="M6238" s="17"/>
      <c r="N6238" s="17">
        <v>0</v>
      </c>
    </row>
    <row r="6239" spans="2:14">
      <c r="B6239" s="15" t="s">
        <v>2047</v>
      </c>
      <c r="C6239" s="16">
        <v>40748</v>
      </c>
      <c r="D6239" s="15">
        <v>2011</v>
      </c>
      <c r="E6239" s="15"/>
      <c r="F6239" s="15" t="s">
        <v>962</v>
      </c>
      <c r="G6239" s="17"/>
      <c r="H6239" s="17"/>
      <c r="I6239" s="17"/>
      <c r="J6239" s="17"/>
      <c r="K6239" s="17"/>
      <c r="L6239" s="17"/>
      <c r="M6239" s="17"/>
      <c r="N6239" s="17">
        <v>0</v>
      </c>
    </row>
    <row r="6240" spans="2:14">
      <c r="B6240" s="15" t="s">
        <v>2047</v>
      </c>
      <c r="C6240" s="16">
        <v>40748</v>
      </c>
      <c r="D6240" s="15">
        <v>2011</v>
      </c>
      <c r="E6240" s="15"/>
      <c r="F6240" s="15" t="s">
        <v>963</v>
      </c>
      <c r="G6240" s="17"/>
      <c r="H6240" s="17"/>
      <c r="I6240" s="17"/>
      <c r="J6240" s="17"/>
      <c r="K6240" s="17"/>
      <c r="L6240" s="17"/>
      <c r="M6240" s="17"/>
      <c r="N6240" s="17">
        <v>12160</v>
      </c>
    </row>
    <row r="6241" spans="2:14">
      <c r="B6241" s="15" t="s">
        <v>2048</v>
      </c>
      <c r="C6241" s="16">
        <v>40690</v>
      </c>
      <c r="D6241" s="15">
        <v>2011</v>
      </c>
      <c r="E6241" s="15"/>
      <c r="F6241" s="15" t="s">
        <v>961</v>
      </c>
      <c r="G6241" s="17"/>
      <c r="H6241" s="17"/>
      <c r="I6241" s="17"/>
      <c r="J6241" s="17"/>
      <c r="K6241" s="17"/>
      <c r="L6241" s="17"/>
      <c r="M6241" s="17"/>
      <c r="N6241" s="17">
        <v>0</v>
      </c>
    </row>
    <row r="6242" spans="2:14">
      <c r="B6242" s="15" t="s">
        <v>2048</v>
      </c>
      <c r="C6242" s="16">
        <v>40690</v>
      </c>
      <c r="D6242" s="15">
        <v>2011</v>
      </c>
      <c r="E6242" s="15"/>
      <c r="F6242" s="15" t="s">
        <v>962</v>
      </c>
      <c r="G6242" s="17"/>
      <c r="H6242" s="17"/>
      <c r="I6242" s="17"/>
      <c r="J6242" s="17"/>
      <c r="K6242" s="17"/>
      <c r="L6242" s="17"/>
      <c r="M6242" s="17"/>
      <c r="N6242" s="17">
        <v>0</v>
      </c>
    </row>
    <row r="6243" spans="2:14">
      <c r="B6243" s="15" t="s">
        <v>2048</v>
      </c>
      <c r="C6243" s="16">
        <v>40690</v>
      </c>
      <c r="D6243" s="15">
        <v>2011</v>
      </c>
      <c r="E6243" s="15"/>
      <c r="F6243" s="15" t="s">
        <v>963</v>
      </c>
      <c r="G6243" s="17"/>
      <c r="H6243" s="17"/>
      <c r="I6243" s="17"/>
      <c r="J6243" s="17"/>
      <c r="K6243" s="17"/>
      <c r="L6243" s="17"/>
      <c r="M6243" s="17"/>
      <c r="N6243" s="17">
        <v>0</v>
      </c>
    </row>
    <row r="6244" spans="2:14">
      <c r="B6244" s="15" t="s">
        <v>2049</v>
      </c>
      <c r="C6244" s="16">
        <v>40761</v>
      </c>
      <c r="D6244" s="15">
        <v>2011</v>
      </c>
      <c r="E6244" s="15"/>
      <c r="F6244" s="15" t="s">
        <v>961</v>
      </c>
      <c r="G6244" s="17"/>
      <c r="H6244" s="17"/>
      <c r="I6244" s="17"/>
      <c r="J6244" s="17"/>
      <c r="K6244" s="17"/>
      <c r="L6244" s="17"/>
      <c r="M6244" s="17"/>
      <c r="N6244" s="17">
        <v>0</v>
      </c>
    </row>
    <row r="6245" spans="2:14">
      <c r="B6245" s="15" t="s">
        <v>2049</v>
      </c>
      <c r="C6245" s="16">
        <v>40761</v>
      </c>
      <c r="D6245" s="15">
        <v>2011</v>
      </c>
      <c r="E6245" s="15"/>
      <c r="F6245" s="15" t="s">
        <v>962</v>
      </c>
      <c r="G6245" s="17"/>
      <c r="H6245" s="17"/>
      <c r="I6245" s="17"/>
      <c r="J6245" s="17"/>
      <c r="K6245" s="17"/>
      <c r="L6245" s="17"/>
      <c r="M6245" s="17"/>
      <c r="N6245" s="17">
        <v>0</v>
      </c>
    </row>
    <row r="6246" spans="2:14">
      <c r="B6246" s="15" t="s">
        <v>2049</v>
      </c>
      <c r="C6246" s="16">
        <v>40761</v>
      </c>
      <c r="D6246" s="15">
        <v>2011</v>
      </c>
      <c r="E6246" s="15"/>
      <c r="F6246" s="15" t="s">
        <v>963</v>
      </c>
      <c r="G6246" s="17"/>
      <c r="H6246" s="17"/>
      <c r="I6246" s="17"/>
      <c r="J6246" s="17"/>
      <c r="K6246" s="17"/>
      <c r="L6246" s="17"/>
      <c r="M6246" s="17"/>
      <c r="N6246" s="17">
        <v>16167.29</v>
      </c>
    </row>
    <row r="6247" spans="2:14">
      <c r="B6247" s="15" t="s">
        <v>2050</v>
      </c>
      <c r="C6247" s="16">
        <v>40762</v>
      </c>
      <c r="D6247" s="15">
        <v>2011</v>
      </c>
      <c r="E6247" s="15"/>
      <c r="F6247" s="15" t="s">
        <v>961</v>
      </c>
      <c r="G6247" s="17"/>
      <c r="H6247" s="17"/>
      <c r="I6247" s="17"/>
      <c r="J6247" s="17"/>
      <c r="K6247" s="17"/>
      <c r="L6247" s="17"/>
      <c r="M6247" s="17"/>
      <c r="N6247" s="17">
        <v>0</v>
      </c>
    </row>
    <row r="6248" spans="2:14">
      <c r="B6248" s="15" t="s">
        <v>2050</v>
      </c>
      <c r="C6248" s="16">
        <v>40762</v>
      </c>
      <c r="D6248" s="15">
        <v>2011</v>
      </c>
      <c r="E6248" s="15"/>
      <c r="F6248" s="15" t="s">
        <v>962</v>
      </c>
      <c r="G6248" s="17"/>
      <c r="H6248" s="17"/>
      <c r="I6248" s="17"/>
      <c r="J6248" s="17"/>
      <c r="K6248" s="17"/>
      <c r="L6248" s="17"/>
      <c r="M6248" s="17"/>
      <c r="N6248" s="17">
        <v>0</v>
      </c>
    </row>
    <row r="6249" spans="2:14">
      <c r="B6249" s="15" t="s">
        <v>2050</v>
      </c>
      <c r="C6249" s="16">
        <v>40762</v>
      </c>
      <c r="D6249" s="15">
        <v>2011</v>
      </c>
      <c r="E6249" s="15"/>
      <c r="F6249" s="15" t="s">
        <v>963</v>
      </c>
      <c r="G6249" s="17"/>
      <c r="H6249" s="17"/>
      <c r="I6249" s="17"/>
      <c r="J6249" s="17"/>
      <c r="K6249" s="17"/>
      <c r="L6249" s="17"/>
      <c r="M6249" s="17"/>
      <c r="N6249" s="17">
        <v>16519.23</v>
      </c>
    </row>
    <row r="6250" spans="2:14">
      <c r="B6250" s="15" t="s">
        <v>2051</v>
      </c>
      <c r="C6250" s="16">
        <v>40754</v>
      </c>
      <c r="D6250" s="15">
        <v>2011</v>
      </c>
      <c r="E6250" s="15"/>
      <c r="F6250" s="15" t="s">
        <v>961</v>
      </c>
      <c r="G6250" s="17"/>
      <c r="H6250" s="17"/>
      <c r="I6250" s="17"/>
      <c r="J6250" s="17"/>
      <c r="K6250" s="17"/>
      <c r="L6250" s="17"/>
      <c r="M6250" s="17"/>
      <c r="N6250" s="17">
        <v>0</v>
      </c>
    </row>
    <row r="6251" spans="2:14">
      <c r="B6251" s="15" t="s">
        <v>2051</v>
      </c>
      <c r="C6251" s="16">
        <v>40754</v>
      </c>
      <c r="D6251" s="15">
        <v>2011</v>
      </c>
      <c r="E6251" s="15"/>
      <c r="F6251" s="15" t="s">
        <v>962</v>
      </c>
      <c r="G6251" s="17"/>
      <c r="H6251" s="17"/>
      <c r="I6251" s="17"/>
      <c r="J6251" s="17"/>
      <c r="K6251" s="17"/>
      <c r="L6251" s="17"/>
      <c r="M6251" s="17"/>
      <c r="N6251" s="17">
        <v>0</v>
      </c>
    </row>
    <row r="6252" spans="2:14">
      <c r="B6252" s="15" t="s">
        <v>2051</v>
      </c>
      <c r="C6252" s="16">
        <v>40754</v>
      </c>
      <c r="D6252" s="15">
        <v>2011</v>
      </c>
      <c r="E6252" s="15"/>
      <c r="F6252" s="15" t="s">
        <v>963</v>
      </c>
      <c r="G6252" s="17"/>
      <c r="H6252" s="17"/>
      <c r="I6252" s="17"/>
      <c r="J6252" s="17"/>
      <c r="K6252" s="17"/>
      <c r="L6252" s="17"/>
      <c r="M6252" s="17"/>
      <c r="N6252" s="17">
        <v>0</v>
      </c>
    </row>
    <row r="6253" spans="2:14">
      <c r="B6253" s="15" t="s">
        <v>2052</v>
      </c>
      <c r="C6253" s="16">
        <v>40763</v>
      </c>
      <c r="D6253" s="15">
        <v>2011</v>
      </c>
      <c r="E6253" s="15"/>
      <c r="F6253" s="15" t="s">
        <v>961</v>
      </c>
      <c r="G6253" s="17"/>
      <c r="H6253" s="17"/>
      <c r="I6253" s="17"/>
      <c r="J6253" s="17"/>
      <c r="K6253" s="17"/>
      <c r="L6253" s="17"/>
      <c r="M6253" s="17"/>
      <c r="N6253" s="17">
        <v>0</v>
      </c>
    </row>
    <row r="6254" spans="2:14">
      <c r="B6254" s="15" t="s">
        <v>2052</v>
      </c>
      <c r="C6254" s="16">
        <v>40763</v>
      </c>
      <c r="D6254" s="15">
        <v>2011</v>
      </c>
      <c r="E6254" s="15"/>
      <c r="F6254" s="15" t="s">
        <v>962</v>
      </c>
      <c r="G6254" s="17"/>
      <c r="H6254" s="17"/>
      <c r="I6254" s="17"/>
      <c r="J6254" s="17"/>
      <c r="K6254" s="17"/>
      <c r="L6254" s="17"/>
      <c r="M6254" s="17"/>
      <c r="N6254" s="17">
        <v>1832.43</v>
      </c>
    </row>
    <row r="6255" spans="2:14">
      <c r="B6255" s="15" t="s">
        <v>2052</v>
      </c>
      <c r="C6255" s="16">
        <v>40763</v>
      </c>
      <c r="D6255" s="15">
        <v>2011</v>
      </c>
      <c r="E6255" s="15"/>
      <c r="F6255" s="15" t="s">
        <v>963</v>
      </c>
      <c r="G6255" s="17"/>
      <c r="H6255" s="17"/>
      <c r="I6255" s="17"/>
      <c r="J6255" s="17"/>
      <c r="K6255" s="17"/>
      <c r="L6255" s="17"/>
      <c r="M6255" s="17"/>
      <c r="N6255" s="17">
        <v>1832.43</v>
      </c>
    </row>
    <row r="6256" spans="2:14">
      <c r="B6256" s="15" t="s">
        <v>2053</v>
      </c>
      <c r="C6256" s="16">
        <v>40766</v>
      </c>
      <c r="D6256" s="15">
        <v>2011</v>
      </c>
      <c r="E6256" s="15"/>
      <c r="F6256" s="15" t="s">
        <v>961</v>
      </c>
      <c r="G6256" s="17"/>
      <c r="H6256" s="17"/>
      <c r="I6256" s="17"/>
      <c r="J6256" s="17"/>
      <c r="K6256" s="17"/>
      <c r="L6256" s="17"/>
      <c r="M6256" s="17"/>
      <c r="N6256" s="17">
        <v>0</v>
      </c>
    </row>
    <row r="6257" spans="2:14">
      <c r="B6257" s="15" t="s">
        <v>2053</v>
      </c>
      <c r="C6257" s="16">
        <v>40766</v>
      </c>
      <c r="D6257" s="15">
        <v>2011</v>
      </c>
      <c r="E6257" s="15"/>
      <c r="F6257" s="15" t="s">
        <v>962</v>
      </c>
      <c r="G6257" s="17"/>
      <c r="H6257" s="17"/>
      <c r="I6257" s="17"/>
      <c r="J6257" s="17"/>
      <c r="K6257" s="17"/>
      <c r="L6257" s="17"/>
      <c r="M6257" s="17"/>
      <c r="N6257" s="17">
        <v>0</v>
      </c>
    </row>
    <row r="6258" spans="2:14">
      <c r="B6258" s="15" t="s">
        <v>2053</v>
      </c>
      <c r="C6258" s="16">
        <v>40766</v>
      </c>
      <c r="D6258" s="15">
        <v>2011</v>
      </c>
      <c r="E6258" s="15"/>
      <c r="F6258" s="15" t="s">
        <v>963</v>
      </c>
      <c r="G6258" s="17"/>
      <c r="H6258" s="17"/>
      <c r="I6258" s="17"/>
      <c r="J6258" s="17"/>
      <c r="K6258" s="17"/>
      <c r="L6258" s="17"/>
      <c r="M6258" s="17"/>
      <c r="N6258" s="17">
        <v>672.32</v>
      </c>
    </row>
    <row r="6259" spans="2:14">
      <c r="B6259" s="15" t="s">
        <v>2054</v>
      </c>
      <c r="C6259" s="16">
        <v>40759</v>
      </c>
      <c r="D6259" s="15">
        <v>2011</v>
      </c>
      <c r="E6259" s="15"/>
      <c r="F6259" s="15" t="s">
        <v>961</v>
      </c>
      <c r="G6259" s="17"/>
      <c r="H6259" s="17"/>
      <c r="I6259" s="17"/>
      <c r="J6259" s="17"/>
      <c r="K6259" s="17"/>
      <c r="L6259" s="17"/>
      <c r="M6259" s="17"/>
      <c r="N6259" s="17">
        <v>0</v>
      </c>
    </row>
    <row r="6260" spans="2:14">
      <c r="B6260" s="15" t="s">
        <v>2054</v>
      </c>
      <c r="C6260" s="16">
        <v>40759</v>
      </c>
      <c r="D6260" s="15">
        <v>2011</v>
      </c>
      <c r="E6260" s="15"/>
      <c r="F6260" s="15" t="s">
        <v>962</v>
      </c>
      <c r="G6260" s="17"/>
      <c r="H6260" s="17"/>
      <c r="I6260" s="17"/>
      <c r="J6260" s="17"/>
      <c r="K6260" s="17"/>
      <c r="L6260" s="17"/>
      <c r="M6260" s="17"/>
      <c r="N6260" s="17">
        <v>0</v>
      </c>
    </row>
    <row r="6261" spans="2:14">
      <c r="B6261" s="15" t="s">
        <v>2054</v>
      </c>
      <c r="C6261" s="16">
        <v>40759</v>
      </c>
      <c r="D6261" s="15">
        <v>2011</v>
      </c>
      <c r="E6261" s="15"/>
      <c r="F6261" s="15" t="s">
        <v>963</v>
      </c>
      <c r="G6261" s="17"/>
      <c r="H6261" s="17"/>
      <c r="I6261" s="17"/>
      <c r="J6261" s="17"/>
      <c r="K6261" s="17"/>
      <c r="L6261" s="17"/>
      <c r="M6261" s="17"/>
      <c r="N6261" s="17">
        <v>0</v>
      </c>
    </row>
    <row r="6262" spans="2:14">
      <c r="B6262" s="15" t="s">
        <v>2055</v>
      </c>
      <c r="C6262" s="16">
        <v>40600</v>
      </c>
      <c r="D6262" s="15">
        <v>2011</v>
      </c>
      <c r="E6262" s="15"/>
      <c r="F6262" s="15" t="s">
        <v>961</v>
      </c>
      <c r="G6262" s="17"/>
      <c r="H6262" s="17"/>
      <c r="I6262" s="17"/>
      <c r="J6262" s="17"/>
      <c r="K6262" s="17"/>
      <c r="L6262" s="17"/>
      <c r="M6262" s="17"/>
      <c r="N6262" s="17">
        <v>0</v>
      </c>
    </row>
    <row r="6263" spans="2:14">
      <c r="B6263" s="15" t="s">
        <v>2055</v>
      </c>
      <c r="C6263" s="16">
        <v>40600</v>
      </c>
      <c r="D6263" s="15">
        <v>2011</v>
      </c>
      <c r="E6263" s="15"/>
      <c r="F6263" s="15" t="s">
        <v>962</v>
      </c>
      <c r="G6263" s="17"/>
      <c r="H6263" s="17"/>
      <c r="I6263" s="17"/>
      <c r="J6263" s="17"/>
      <c r="K6263" s="17"/>
      <c r="L6263" s="17"/>
      <c r="M6263" s="17"/>
      <c r="N6263" s="17">
        <v>1562.82</v>
      </c>
    </row>
    <row r="6264" spans="2:14">
      <c r="B6264" s="15" t="s">
        <v>2055</v>
      </c>
      <c r="C6264" s="16">
        <v>40600</v>
      </c>
      <c r="D6264" s="15">
        <v>2011</v>
      </c>
      <c r="E6264" s="15"/>
      <c r="F6264" s="15" t="s">
        <v>963</v>
      </c>
      <c r="G6264" s="17"/>
      <c r="H6264" s="17"/>
      <c r="I6264" s="17"/>
      <c r="J6264" s="17"/>
      <c r="K6264" s="17"/>
      <c r="L6264" s="17"/>
      <c r="M6264" s="17"/>
      <c r="N6264" s="17">
        <v>1562.82</v>
      </c>
    </row>
    <row r="6265" spans="2:14">
      <c r="B6265" s="15" t="s">
        <v>2056</v>
      </c>
      <c r="C6265" s="16">
        <v>40770</v>
      </c>
      <c r="D6265" s="15">
        <v>2011</v>
      </c>
      <c r="E6265" s="15"/>
      <c r="F6265" s="15" t="s">
        <v>961</v>
      </c>
      <c r="G6265" s="17"/>
      <c r="H6265" s="17"/>
      <c r="I6265" s="17"/>
      <c r="J6265" s="17"/>
      <c r="K6265" s="17"/>
      <c r="L6265" s="17"/>
      <c r="M6265" s="17"/>
      <c r="N6265" s="17">
        <v>0</v>
      </c>
    </row>
    <row r="6266" spans="2:14">
      <c r="B6266" s="15" t="s">
        <v>2056</v>
      </c>
      <c r="C6266" s="16">
        <v>40770</v>
      </c>
      <c r="D6266" s="15">
        <v>2011</v>
      </c>
      <c r="E6266" s="15"/>
      <c r="F6266" s="15" t="s">
        <v>962</v>
      </c>
      <c r="G6266" s="17"/>
      <c r="H6266" s="17"/>
      <c r="I6266" s="17"/>
      <c r="J6266" s="17"/>
      <c r="K6266" s="17"/>
      <c r="L6266" s="17"/>
      <c r="M6266" s="17"/>
      <c r="N6266" s="17">
        <v>0</v>
      </c>
    </row>
    <row r="6267" spans="2:14">
      <c r="B6267" s="15" t="s">
        <v>2056</v>
      </c>
      <c r="C6267" s="16">
        <v>40770</v>
      </c>
      <c r="D6267" s="15">
        <v>2011</v>
      </c>
      <c r="E6267" s="15"/>
      <c r="F6267" s="15" t="s">
        <v>963</v>
      </c>
      <c r="G6267" s="17"/>
      <c r="H6267" s="17"/>
      <c r="I6267" s="17"/>
      <c r="J6267" s="17"/>
      <c r="K6267" s="17"/>
      <c r="L6267" s="17"/>
      <c r="M6267" s="17"/>
      <c r="N6267" s="17">
        <v>16495.45</v>
      </c>
    </row>
    <row r="6268" spans="2:14">
      <c r="B6268" s="15" t="s">
        <v>2057</v>
      </c>
      <c r="C6268" s="16">
        <v>40742</v>
      </c>
      <c r="D6268" s="15">
        <v>2011</v>
      </c>
      <c r="E6268" s="15"/>
      <c r="F6268" s="15" t="s">
        <v>961</v>
      </c>
      <c r="G6268" s="17"/>
      <c r="H6268" s="17"/>
      <c r="I6268" s="17"/>
      <c r="J6268" s="17"/>
      <c r="K6268" s="17"/>
      <c r="L6268" s="17"/>
      <c r="M6268" s="17"/>
      <c r="N6268" s="17">
        <v>0</v>
      </c>
    </row>
    <row r="6269" spans="2:14">
      <c r="B6269" s="15" t="s">
        <v>2057</v>
      </c>
      <c r="C6269" s="16">
        <v>40742</v>
      </c>
      <c r="D6269" s="15">
        <v>2011</v>
      </c>
      <c r="E6269" s="15"/>
      <c r="F6269" s="15" t="s">
        <v>962</v>
      </c>
      <c r="G6269" s="17"/>
      <c r="H6269" s="17"/>
      <c r="I6269" s="17"/>
      <c r="J6269" s="17"/>
      <c r="K6269" s="17"/>
      <c r="L6269" s="17"/>
      <c r="M6269" s="17"/>
      <c r="N6269" s="17">
        <v>1138.0999999999999</v>
      </c>
    </row>
    <row r="6270" spans="2:14">
      <c r="B6270" s="15" t="s">
        <v>2057</v>
      </c>
      <c r="C6270" s="16">
        <v>40742</v>
      </c>
      <c r="D6270" s="15">
        <v>2011</v>
      </c>
      <c r="E6270" s="15"/>
      <c r="F6270" s="15" t="s">
        <v>963</v>
      </c>
      <c r="G6270" s="17"/>
      <c r="H6270" s="17"/>
      <c r="I6270" s="17"/>
      <c r="J6270" s="17"/>
      <c r="K6270" s="17"/>
      <c r="L6270" s="17"/>
      <c r="M6270" s="17"/>
      <c r="N6270" s="17">
        <v>1138.0999999999999</v>
      </c>
    </row>
    <row r="6271" spans="2:14">
      <c r="B6271" s="15" t="s">
        <v>2058</v>
      </c>
      <c r="C6271" s="16">
        <v>40624</v>
      </c>
      <c r="D6271" s="15">
        <v>2011</v>
      </c>
      <c r="E6271" s="15"/>
      <c r="F6271" s="15" t="s">
        <v>961</v>
      </c>
      <c r="G6271" s="17"/>
      <c r="H6271" s="17"/>
      <c r="I6271" s="17"/>
      <c r="J6271" s="17"/>
      <c r="K6271" s="17"/>
      <c r="L6271" s="17"/>
      <c r="M6271" s="17"/>
      <c r="N6271" s="17">
        <v>1672.09</v>
      </c>
    </row>
    <row r="6272" spans="2:14">
      <c r="B6272" s="15" t="s">
        <v>2058</v>
      </c>
      <c r="C6272" s="16">
        <v>40624</v>
      </c>
      <c r="D6272" s="15">
        <v>2011</v>
      </c>
      <c r="E6272" s="15"/>
      <c r="F6272" s="15" t="s">
        <v>962</v>
      </c>
      <c r="G6272" s="17"/>
      <c r="H6272" s="17"/>
      <c r="I6272" s="17"/>
      <c r="J6272" s="17"/>
      <c r="K6272" s="17"/>
      <c r="L6272" s="17"/>
      <c r="M6272" s="17"/>
      <c r="N6272" s="17">
        <v>0</v>
      </c>
    </row>
    <row r="6273" spans="2:14">
      <c r="B6273" s="15" t="s">
        <v>2058</v>
      </c>
      <c r="C6273" s="16">
        <v>40624</v>
      </c>
      <c r="D6273" s="15">
        <v>2011</v>
      </c>
      <c r="E6273" s="15"/>
      <c r="F6273" s="15" t="s">
        <v>963</v>
      </c>
      <c r="G6273" s="17"/>
      <c r="H6273" s="17"/>
      <c r="I6273" s="17"/>
      <c r="J6273" s="17"/>
      <c r="K6273" s="17"/>
      <c r="L6273" s="17"/>
      <c r="M6273" s="17"/>
      <c r="N6273" s="17">
        <v>1672.09</v>
      </c>
    </row>
    <row r="6274" spans="2:14">
      <c r="B6274" s="15" t="s">
        <v>2059</v>
      </c>
      <c r="C6274" s="16">
        <v>40773</v>
      </c>
      <c r="D6274" s="15">
        <v>2011</v>
      </c>
      <c r="E6274" s="15"/>
      <c r="F6274" s="15" t="s">
        <v>961</v>
      </c>
      <c r="G6274" s="17"/>
      <c r="H6274" s="17"/>
      <c r="I6274" s="17"/>
      <c r="J6274" s="17"/>
      <c r="K6274" s="17"/>
      <c r="L6274" s="17"/>
      <c r="M6274" s="17"/>
      <c r="N6274" s="17">
        <v>0</v>
      </c>
    </row>
    <row r="6275" spans="2:14">
      <c r="B6275" s="15" t="s">
        <v>2059</v>
      </c>
      <c r="C6275" s="16">
        <v>40773</v>
      </c>
      <c r="D6275" s="15">
        <v>2011</v>
      </c>
      <c r="E6275" s="15"/>
      <c r="F6275" s="15" t="s">
        <v>962</v>
      </c>
      <c r="G6275" s="17"/>
      <c r="H6275" s="17"/>
      <c r="I6275" s="17"/>
      <c r="J6275" s="17"/>
      <c r="K6275" s="17"/>
      <c r="L6275" s="17"/>
      <c r="M6275" s="17"/>
      <c r="N6275" s="17">
        <v>0</v>
      </c>
    </row>
    <row r="6276" spans="2:14">
      <c r="B6276" s="15" t="s">
        <v>2059</v>
      </c>
      <c r="C6276" s="16">
        <v>40773</v>
      </c>
      <c r="D6276" s="15">
        <v>2011</v>
      </c>
      <c r="E6276" s="15"/>
      <c r="F6276" s="15" t="s">
        <v>963</v>
      </c>
      <c r="G6276" s="17"/>
      <c r="H6276" s="17"/>
      <c r="I6276" s="17"/>
      <c r="J6276" s="17"/>
      <c r="K6276" s="17"/>
      <c r="L6276" s="17"/>
      <c r="M6276" s="17"/>
      <c r="N6276" s="17">
        <v>313.2</v>
      </c>
    </row>
    <row r="6277" spans="2:14">
      <c r="B6277" s="15" t="s">
        <v>2060</v>
      </c>
      <c r="C6277" s="16">
        <v>40774</v>
      </c>
      <c r="D6277" s="15">
        <v>2011</v>
      </c>
      <c r="E6277" s="15"/>
      <c r="F6277" s="15" t="s">
        <v>961</v>
      </c>
      <c r="G6277" s="17"/>
      <c r="H6277" s="17"/>
      <c r="I6277" s="17"/>
      <c r="J6277" s="17"/>
      <c r="K6277" s="17"/>
      <c r="L6277" s="17"/>
      <c r="M6277" s="17"/>
      <c r="N6277" s="17">
        <v>0</v>
      </c>
    </row>
    <row r="6278" spans="2:14">
      <c r="B6278" s="15" t="s">
        <v>2060</v>
      </c>
      <c r="C6278" s="16">
        <v>40774</v>
      </c>
      <c r="D6278" s="15">
        <v>2011</v>
      </c>
      <c r="E6278" s="15"/>
      <c r="F6278" s="15" t="s">
        <v>962</v>
      </c>
      <c r="G6278" s="17"/>
      <c r="H6278" s="17"/>
      <c r="I6278" s="17"/>
      <c r="J6278" s="17"/>
      <c r="K6278" s="17"/>
      <c r="L6278" s="17"/>
      <c r="M6278" s="17"/>
      <c r="N6278" s="17">
        <v>0</v>
      </c>
    </row>
    <row r="6279" spans="2:14">
      <c r="B6279" s="15" t="s">
        <v>2060</v>
      </c>
      <c r="C6279" s="16">
        <v>40774</v>
      </c>
      <c r="D6279" s="15">
        <v>2011</v>
      </c>
      <c r="E6279" s="15"/>
      <c r="F6279" s="15" t="s">
        <v>963</v>
      </c>
      <c r="G6279" s="17"/>
      <c r="H6279" s="17"/>
      <c r="I6279" s="17"/>
      <c r="J6279" s="17"/>
      <c r="K6279" s="17"/>
      <c r="L6279" s="17"/>
      <c r="M6279" s="17"/>
      <c r="N6279" s="17">
        <v>0</v>
      </c>
    </row>
    <row r="6280" spans="2:14">
      <c r="B6280" s="15" t="s">
        <v>2061</v>
      </c>
      <c r="C6280" s="16">
        <v>40779</v>
      </c>
      <c r="D6280" s="15">
        <v>2011</v>
      </c>
      <c r="E6280" s="15"/>
      <c r="F6280" s="15" t="s">
        <v>961</v>
      </c>
      <c r="G6280" s="17"/>
      <c r="H6280" s="17"/>
      <c r="I6280" s="17"/>
      <c r="J6280" s="17"/>
      <c r="K6280" s="17"/>
      <c r="L6280" s="17"/>
      <c r="M6280" s="17"/>
      <c r="N6280" s="17">
        <v>0</v>
      </c>
    </row>
    <row r="6281" spans="2:14">
      <c r="B6281" s="15" t="s">
        <v>2061</v>
      </c>
      <c r="C6281" s="16">
        <v>40779</v>
      </c>
      <c r="D6281" s="15">
        <v>2011</v>
      </c>
      <c r="E6281" s="15"/>
      <c r="F6281" s="15" t="s">
        <v>962</v>
      </c>
      <c r="G6281" s="17"/>
      <c r="H6281" s="17"/>
      <c r="I6281" s="17"/>
      <c r="J6281" s="17"/>
      <c r="K6281" s="17"/>
      <c r="L6281" s="17"/>
      <c r="M6281" s="17"/>
      <c r="N6281" s="17">
        <v>0</v>
      </c>
    </row>
    <row r="6282" spans="2:14">
      <c r="B6282" s="15" t="s">
        <v>2061</v>
      </c>
      <c r="C6282" s="16">
        <v>40779</v>
      </c>
      <c r="D6282" s="15">
        <v>2011</v>
      </c>
      <c r="E6282" s="15"/>
      <c r="F6282" s="15" t="s">
        <v>963</v>
      </c>
      <c r="G6282" s="17"/>
      <c r="H6282" s="17"/>
      <c r="I6282" s="17"/>
      <c r="J6282" s="17"/>
      <c r="K6282" s="17"/>
      <c r="L6282" s="17"/>
      <c r="M6282" s="17"/>
      <c r="N6282" s="17">
        <v>89758.17</v>
      </c>
    </row>
    <row r="6283" spans="2:14">
      <c r="B6283" s="15" t="s">
        <v>2062</v>
      </c>
      <c r="C6283" s="16">
        <v>40778</v>
      </c>
      <c r="D6283" s="15">
        <v>2011</v>
      </c>
      <c r="E6283" s="15"/>
      <c r="F6283" s="15" t="s">
        <v>961</v>
      </c>
      <c r="G6283" s="17"/>
      <c r="H6283" s="17"/>
      <c r="I6283" s="17"/>
      <c r="J6283" s="17"/>
      <c r="K6283" s="17"/>
      <c r="L6283" s="17"/>
      <c r="M6283" s="17"/>
      <c r="N6283" s="17">
        <v>0</v>
      </c>
    </row>
    <row r="6284" spans="2:14">
      <c r="B6284" s="15" t="s">
        <v>2062</v>
      </c>
      <c r="C6284" s="16">
        <v>40778</v>
      </c>
      <c r="D6284" s="15">
        <v>2011</v>
      </c>
      <c r="E6284" s="15"/>
      <c r="F6284" s="15" t="s">
        <v>962</v>
      </c>
      <c r="G6284" s="17"/>
      <c r="H6284" s="17"/>
      <c r="I6284" s="17"/>
      <c r="J6284" s="17"/>
      <c r="K6284" s="17"/>
      <c r="L6284" s="17"/>
      <c r="M6284" s="17"/>
      <c r="N6284" s="17">
        <v>0</v>
      </c>
    </row>
    <row r="6285" spans="2:14">
      <c r="B6285" s="15" t="s">
        <v>2062</v>
      </c>
      <c r="C6285" s="16">
        <v>40778</v>
      </c>
      <c r="D6285" s="15">
        <v>2011</v>
      </c>
      <c r="E6285" s="15"/>
      <c r="F6285" s="15" t="s">
        <v>963</v>
      </c>
      <c r="G6285" s="17"/>
      <c r="H6285" s="17"/>
      <c r="I6285" s="17"/>
      <c r="J6285" s="17"/>
      <c r="K6285" s="17"/>
      <c r="L6285" s="17"/>
      <c r="M6285" s="17"/>
      <c r="N6285" s="17">
        <v>0</v>
      </c>
    </row>
    <row r="6286" spans="2:14">
      <c r="B6286" s="15" t="s">
        <v>2063</v>
      </c>
      <c r="C6286" s="16">
        <v>40429</v>
      </c>
      <c r="D6286" s="15">
        <v>2010</v>
      </c>
      <c r="E6286" s="15"/>
      <c r="F6286" s="15" t="s">
        <v>961</v>
      </c>
      <c r="G6286" s="17"/>
      <c r="H6286" s="17"/>
      <c r="I6286" s="17"/>
      <c r="J6286" s="17"/>
      <c r="K6286" s="17"/>
      <c r="L6286" s="17"/>
      <c r="M6286" s="17">
        <v>0</v>
      </c>
      <c r="N6286" s="17">
        <v>0</v>
      </c>
    </row>
    <row r="6287" spans="2:14">
      <c r="B6287" s="15" t="s">
        <v>2063</v>
      </c>
      <c r="C6287" s="16">
        <v>40429</v>
      </c>
      <c r="D6287" s="15">
        <v>2010</v>
      </c>
      <c r="E6287" s="15"/>
      <c r="F6287" s="15" t="s">
        <v>962</v>
      </c>
      <c r="G6287" s="17"/>
      <c r="H6287" s="17"/>
      <c r="I6287" s="17"/>
      <c r="J6287" s="17"/>
      <c r="K6287" s="17"/>
      <c r="L6287" s="17"/>
      <c r="M6287" s="17">
        <v>0</v>
      </c>
      <c r="N6287" s="17">
        <v>2026.35</v>
      </c>
    </row>
    <row r="6288" spans="2:14">
      <c r="B6288" s="15" t="s">
        <v>2063</v>
      </c>
      <c r="C6288" s="16">
        <v>40429</v>
      </c>
      <c r="D6288" s="15">
        <v>2010</v>
      </c>
      <c r="E6288" s="15"/>
      <c r="F6288" s="15" t="s">
        <v>963</v>
      </c>
      <c r="G6288" s="17"/>
      <c r="H6288" s="17"/>
      <c r="I6288" s="17"/>
      <c r="J6288" s="17"/>
      <c r="K6288" s="17"/>
      <c r="L6288" s="17"/>
      <c r="M6288" s="17">
        <v>0</v>
      </c>
      <c r="N6288" s="17">
        <v>2026.35</v>
      </c>
    </row>
    <row r="6289" spans="2:14">
      <c r="B6289" s="15" t="s">
        <v>2064</v>
      </c>
      <c r="C6289" s="16">
        <v>40779</v>
      </c>
      <c r="D6289" s="15">
        <v>2011</v>
      </c>
      <c r="E6289" s="15"/>
      <c r="F6289" s="15" t="s">
        <v>961</v>
      </c>
      <c r="G6289" s="17"/>
      <c r="H6289" s="17"/>
      <c r="I6289" s="17"/>
      <c r="J6289" s="17"/>
      <c r="K6289" s="17"/>
      <c r="L6289" s="17"/>
      <c r="M6289" s="17"/>
      <c r="N6289" s="17">
        <v>0</v>
      </c>
    </row>
    <row r="6290" spans="2:14">
      <c r="B6290" s="15" t="s">
        <v>2064</v>
      </c>
      <c r="C6290" s="16">
        <v>40779</v>
      </c>
      <c r="D6290" s="15">
        <v>2011</v>
      </c>
      <c r="E6290" s="15"/>
      <c r="F6290" s="15" t="s">
        <v>962</v>
      </c>
      <c r="G6290" s="17"/>
      <c r="H6290" s="17"/>
      <c r="I6290" s="17"/>
      <c r="J6290" s="17"/>
      <c r="K6290" s="17"/>
      <c r="L6290" s="17"/>
      <c r="M6290" s="17"/>
      <c r="N6290" s="17">
        <v>1237.8499999999999</v>
      </c>
    </row>
    <row r="6291" spans="2:14">
      <c r="B6291" s="15" t="s">
        <v>2064</v>
      </c>
      <c r="C6291" s="16">
        <v>40779</v>
      </c>
      <c r="D6291" s="15">
        <v>2011</v>
      </c>
      <c r="E6291" s="15"/>
      <c r="F6291" s="15" t="s">
        <v>963</v>
      </c>
      <c r="G6291" s="17"/>
      <c r="H6291" s="17"/>
      <c r="I6291" s="17"/>
      <c r="J6291" s="17"/>
      <c r="K6291" s="17"/>
      <c r="L6291" s="17"/>
      <c r="M6291" s="17"/>
      <c r="N6291" s="17">
        <v>1237.8499999999999</v>
      </c>
    </row>
    <row r="6292" spans="2:14">
      <c r="B6292" s="15" t="s">
        <v>2065</v>
      </c>
      <c r="C6292" s="16">
        <v>40724</v>
      </c>
      <c r="D6292" s="15">
        <v>2011</v>
      </c>
      <c r="E6292" s="15"/>
      <c r="F6292" s="15" t="s">
        <v>961</v>
      </c>
      <c r="G6292" s="17"/>
      <c r="H6292" s="17"/>
      <c r="I6292" s="17"/>
      <c r="J6292" s="17"/>
      <c r="K6292" s="17"/>
      <c r="L6292" s="17"/>
      <c r="M6292" s="17"/>
      <c r="N6292" s="17">
        <v>0</v>
      </c>
    </row>
    <row r="6293" spans="2:14">
      <c r="B6293" s="15" t="s">
        <v>2065</v>
      </c>
      <c r="C6293" s="16">
        <v>40724</v>
      </c>
      <c r="D6293" s="15">
        <v>2011</v>
      </c>
      <c r="E6293" s="15"/>
      <c r="F6293" s="15" t="s">
        <v>962</v>
      </c>
      <c r="G6293" s="17"/>
      <c r="H6293" s="17"/>
      <c r="I6293" s="17"/>
      <c r="J6293" s="17"/>
      <c r="K6293" s="17"/>
      <c r="L6293" s="17"/>
      <c r="M6293" s="17"/>
      <c r="N6293" s="17">
        <v>3040</v>
      </c>
    </row>
    <row r="6294" spans="2:14">
      <c r="B6294" s="15" t="s">
        <v>2065</v>
      </c>
      <c r="C6294" s="16">
        <v>40724</v>
      </c>
      <c r="D6294" s="15">
        <v>2011</v>
      </c>
      <c r="E6294" s="15"/>
      <c r="F6294" s="15" t="s">
        <v>963</v>
      </c>
      <c r="G6294" s="17"/>
      <c r="H6294" s="17"/>
      <c r="I6294" s="17"/>
      <c r="J6294" s="17"/>
      <c r="K6294" s="17"/>
      <c r="L6294" s="17"/>
      <c r="M6294" s="17"/>
      <c r="N6294" s="17">
        <v>3040</v>
      </c>
    </row>
    <row r="6295" spans="2:14">
      <c r="B6295" s="15" t="s">
        <v>2066</v>
      </c>
      <c r="C6295" s="16">
        <v>40784</v>
      </c>
      <c r="D6295" s="15">
        <v>2011</v>
      </c>
      <c r="E6295" s="15"/>
      <c r="F6295" s="15" t="s">
        <v>961</v>
      </c>
      <c r="G6295" s="17"/>
      <c r="H6295" s="17"/>
      <c r="I6295" s="17"/>
      <c r="J6295" s="17"/>
      <c r="K6295" s="17"/>
      <c r="L6295" s="17"/>
      <c r="M6295" s="17"/>
      <c r="N6295" s="17">
        <v>0</v>
      </c>
    </row>
    <row r="6296" spans="2:14">
      <c r="B6296" s="15" t="s">
        <v>2066</v>
      </c>
      <c r="C6296" s="16">
        <v>40784</v>
      </c>
      <c r="D6296" s="15">
        <v>2011</v>
      </c>
      <c r="E6296" s="15"/>
      <c r="F6296" s="15" t="s">
        <v>962</v>
      </c>
      <c r="G6296" s="17"/>
      <c r="H6296" s="17"/>
      <c r="I6296" s="17"/>
      <c r="J6296" s="17"/>
      <c r="K6296" s="17"/>
      <c r="L6296" s="17"/>
      <c r="M6296" s="17"/>
      <c r="N6296" s="17">
        <v>0</v>
      </c>
    </row>
    <row r="6297" spans="2:14">
      <c r="B6297" s="15" t="s">
        <v>2066</v>
      </c>
      <c r="C6297" s="16">
        <v>40784</v>
      </c>
      <c r="D6297" s="15">
        <v>2011</v>
      </c>
      <c r="E6297" s="15"/>
      <c r="F6297" s="15" t="s">
        <v>963</v>
      </c>
      <c r="G6297" s="17"/>
      <c r="H6297" s="17"/>
      <c r="I6297" s="17"/>
      <c r="J6297" s="17"/>
      <c r="K6297" s="17"/>
      <c r="L6297" s="17"/>
      <c r="M6297" s="17"/>
      <c r="N6297" s="17">
        <v>0</v>
      </c>
    </row>
    <row r="6298" spans="2:14">
      <c r="B6298" s="15" t="s">
        <v>2067</v>
      </c>
      <c r="C6298" s="16">
        <v>40751</v>
      </c>
      <c r="D6298" s="15">
        <v>2011</v>
      </c>
      <c r="E6298" s="15"/>
      <c r="F6298" s="15" t="s">
        <v>961</v>
      </c>
      <c r="G6298" s="17"/>
      <c r="H6298" s="17"/>
      <c r="I6298" s="17"/>
      <c r="J6298" s="17"/>
      <c r="K6298" s="17"/>
      <c r="L6298" s="17"/>
      <c r="M6298" s="17"/>
      <c r="N6298" s="17">
        <v>0</v>
      </c>
    </row>
    <row r="6299" spans="2:14">
      <c r="B6299" s="15" t="s">
        <v>2067</v>
      </c>
      <c r="C6299" s="16">
        <v>40751</v>
      </c>
      <c r="D6299" s="15">
        <v>2011</v>
      </c>
      <c r="E6299" s="15"/>
      <c r="F6299" s="15" t="s">
        <v>962</v>
      </c>
      <c r="G6299" s="17"/>
      <c r="H6299" s="17"/>
      <c r="I6299" s="17"/>
      <c r="J6299" s="17"/>
      <c r="K6299" s="17"/>
      <c r="L6299" s="17"/>
      <c r="M6299" s="17"/>
      <c r="N6299" s="17">
        <v>986.34</v>
      </c>
    </row>
    <row r="6300" spans="2:14">
      <c r="B6300" s="15" t="s">
        <v>2067</v>
      </c>
      <c r="C6300" s="16">
        <v>40751</v>
      </c>
      <c r="D6300" s="15">
        <v>2011</v>
      </c>
      <c r="E6300" s="15"/>
      <c r="F6300" s="15" t="s">
        <v>963</v>
      </c>
      <c r="G6300" s="17"/>
      <c r="H6300" s="17"/>
      <c r="I6300" s="17"/>
      <c r="J6300" s="17"/>
      <c r="K6300" s="17"/>
      <c r="L6300" s="17"/>
      <c r="M6300" s="17"/>
      <c r="N6300" s="17">
        <v>986.34</v>
      </c>
    </row>
    <row r="6301" spans="2:14">
      <c r="B6301" s="15" t="s">
        <v>2068</v>
      </c>
      <c r="C6301" s="16">
        <v>40781</v>
      </c>
      <c r="D6301" s="15">
        <v>2011</v>
      </c>
      <c r="E6301" s="15"/>
      <c r="F6301" s="15" t="s">
        <v>961</v>
      </c>
      <c r="G6301" s="17"/>
      <c r="H6301" s="17"/>
      <c r="I6301" s="17"/>
      <c r="J6301" s="17"/>
      <c r="K6301" s="17"/>
      <c r="L6301" s="17"/>
      <c r="M6301" s="17"/>
      <c r="N6301" s="17">
        <v>0</v>
      </c>
    </row>
    <row r="6302" spans="2:14">
      <c r="B6302" s="15" t="s">
        <v>2068</v>
      </c>
      <c r="C6302" s="16">
        <v>40781</v>
      </c>
      <c r="D6302" s="15">
        <v>2011</v>
      </c>
      <c r="E6302" s="15"/>
      <c r="F6302" s="15" t="s">
        <v>962</v>
      </c>
      <c r="G6302" s="17"/>
      <c r="H6302" s="17"/>
      <c r="I6302" s="17"/>
      <c r="J6302" s="17"/>
      <c r="K6302" s="17"/>
      <c r="L6302" s="17"/>
      <c r="M6302" s="17"/>
      <c r="N6302" s="17">
        <v>0</v>
      </c>
    </row>
    <row r="6303" spans="2:14">
      <c r="B6303" s="15" t="s">
        <v>2068</v>
      </c>
      <c r="C6303" s="16">
        <v>40781</v>
      </c>
      <c r="D6303" s="15">
        <v>2011</v>
      </c>
      <c r="E6303" s="15"/>
      <c r="F6303" s="15" t="s">
        <v>963</v>
      </c>
      <c r="G6303" s="17"/>
      <c r="H6303" s="17"/>
      <c r="I6303" s="17"/>
      <c r="J6303" s="17"/>
      <c r="K6303" s="17"/>
      <c r="L6303" s="17"/>
      <c r="M6303" s="17"/>
      <c r="N6303" s="17">
        <v>0</v>
      </c>
    </row>
    <row r="6304" spans="2:14">
      <c r="B6304" s="15" t="s">
        <v>2069</v>
      </c>
      <c r="C6304" s="16">
        <v>40739</v>
      </c>
      <c r="D6304" s="15">
        <v>2011</v>
      </c>
      <c r="E6304" s="15"/>
      <c r="F6304" s="15" t="s">
        <v>961</v>
      </c>
      <c r="G6304" s="17"/>
      <c r="H6304" s="17"/>
      <c r="I6304" s="17"/>
      <c r="J6304" s="17"/>
      <c r="K6304" s="17"/>
      <c r="L6304" s="17"/>
      <c r="M6304" s="17"/>
      <c r="N6304" s="17">
        <v>0</v>
      </c>
    </row>
    <row r="6305" spans="2:14">
      <c r="B6305" s="15" t="s">
        <v>2069</v>
      </c>
      <c r="C6305" s="16">
        <v>40739</v>
      </c>
      <c r="D6305" s="15">
        <v>2011</v>
      </c>
      <c r="E6305" s="15"/>
      <c r="F6305" s="15" t="s">
        <v>962</v>
      </c>
      <c r="G6305" s="17"/>
      <c r="H6305" s="17"/>
      <c r="I6305" s="17"/>
      <c r="J6305" s="17"/>
      <c r="K6305" s="17"/>
      <c r="L6305" s="17"/>
      <c r="M6305" s="17"/>
      <c r="N6305" s="17">
        <v>0</v>
      </c>
    </row>
    <row r="6306" spans="2:14">
      <c r="B6306" s="15" t="s">
        <v>2069</v>
      </c>
      <c r="C6306" s="16">
        <v>40739</v>
      </c>
      <c r="D6306" s="15">
        <v>2011</v>
      </c>
      <c r="E6306" s="15"/>
      <c r="F6306" s="15" t="s">
        <v>963</v>
      </c>
      <c r="G6306" s="17"/>
      <c r="H6306" s="17"/>
      <c r="I6306" s="17"/>
      <c r="J6306" s="17"/>
      <c r="K6306" s="17"/>
      <c r="L6306" s="17"/>
      <c r="M6306" s="17"/>
      <c r="N6306" s="17">
        <v>440.45</v>
      </c>
    </row>
    <row r="6307" spans="2:14">
      <c r="B6307" s="15" t="s">
        <v>2070</v>
      </c>
      <c r="C6307" s="16">
        <v>40788</v>
      </c>
      <c r="D6307" s="15">
        <v>2011</v>
      </c>
      <c r="E6307" s="15"/>
      <c r="F6307" s="15" t="s">
        <v>961</v>
      </c>
      <c r="G6307" s="17"/>
      <c r="H6307" s="17"/>
      <c r="I6307" s="17"/>
      <c r="J6307" s="17"/>
      <c r="K6307" s="17"/>
      <c r="L6307" s="17"/>
      <c r="M6307" s="17"/>
      <c r="N6307" s="17">
        <v>0</v>
      </c>
    </row>
    <row r="6308" spans="2:14">
      <c r="B6308" s="15" t="s">
        <v>2070</v>
      </c>
      <c r="C6308" s="16">
        <v>40788</v>
      </c>
      <c r="D6308" s="15">
        <v>2011</v>
      </c>
      <c r="E6308" s="15"/>
      <c r="F6308" s="15" t="s">
        <v>962</v>
      </c>
      <c r="G6308" s="17"/>
      <c r="H6308" s="17"/>
      <c r="I6308" s="17"/>
      <c r="J6308" s="17"/>
      <c r="K6308" s="17"/>
      <c r="L6308" s="17"/>
      <c r="M6308" s="17"/>
      <c r="N6308" s="17">
        <v>0</v>
      </c>
    </row>
    <row r="6309" spans="2:14">
      <c r="B6309" s="15" t="s">
        <v>2070</v>
      </c>
      <c r="C6309" s="16">
        <v>40788</v>
      </c>
      <c r="D6309" s="15">
        <v>2011</v>
      </c>
      <c r="E6309" s="15"/>
      <c r="F6309" s="15" t="s">
        <v>963</v>
      </c>
      <c r="G6309" s="17"/>
      <c r="H6309" s="17"/>
      <c r="I6309" s="17"/>
      <c r="J6309" s="17"/>
      <c r="K6309" s="17"/>
      <c r="L6309" s="17"/>
      <c r="M6309" s="17"/>
      <c r="N6309" s="17">
        <v>7712.04</v>
      </c>
    </row>
    <row r="6310" spans="2:14">
      <c r="B6310" s="15" t="s">
        <v>2071</v>
      </c>
      <c r="C6310" s="16">
        <v>40786</v>
      </c>
      <c r="D6310" s="15">
        <v>2011</v>
      </c>
      <c r="E6310" s="15"/>
      <c r="F6310" s="15" t="s">
        <v>961</v>
      </c>
      <c r="G6310" s="17"/>
      <c r="H6310" s="17"/>
      <c r="I6310" s="17"/>
      <c r="J6310" s="17"/>
      <c r="K6310" s="17"/>
      <c r="L6310" s="17"/>
      <c r="M6310" s="17"/>
      <c r="N6310" s="17">
        <v>0</v>
      </c>
    </row>
    <row r="6311" spans="2:14">
      <c r="B6311" s="15" t="s">
        <v>2071</v>
      </c>
      <c r="C6311" s="16">
        <v>40786</v>
      </c>
      <c r="D6311" s="15">
        <v>2011</v>
      </c>
      <c r="E6311" s="15"/>
      <c r="F6311" s="15" t="s">
        <v>962</v>
      </c>
      <c r="G6311" s="17"/>
      <c r="H6311" s="17"/>
      <c r="I6311" s="17"/>
      <c r="J6311" s="17"/>
      <c r="K6311" s="17"/>
      <c r="L6311" s="17"/>
      <c r="M6311" s="17"/>
      <c r="N6311" s="17">
        <v>3325000</v>
      </c>
    </row>
    <row r="6312" spans="2:14">
      <c r="B6312" s="15" t="s">
        <v>2071</v>
      </c>
      <c r="C6312" s="16">
        <v>40786</v>
      </c>
      <c r="D6312" s="15">
        <v>2011</v>
      </c>
      <c r="E6312" s="15"/>
      <c r="F6312" s="15" t="s">
        <v>963</v>
      </c>
      <c r="G6312" s="17"/>
      <c r="H6312" s="17"/>
      <c r="I6312" s="17"/>
      <c r="J6312" s="17"/>
      <c r="K6312" s="17"/>
      <c r="L6312" s="17"/>
      <c r="M6312" s="17"/>
      <c r="N6312" s="17">
        <v>3410733.15</v>
      </c>
    </row>
    <row r="6313" spans="2:14">
      <c r="B6313" s="15" t="s">
        <v>2072</v>
      </c>
      <c r="C6313" s="16">
        <v>40761</v>
      </c>
      <c r="D6313" s="15">
        <v>2011</v>
      </c>
      <c r="E6313" s="15"/>
      <c r="F6313" s="15" t="s">
        <v>961</v>
      </c>
      <c r="G6313" s="17"/>
      <c r="H6313" s="17"/>
      <c r="I6313" s="17"/>
      <c r="J6313" s="17"/>
      <c r="K6313" s="17"/>
      <c r="L6313" s="17"/>
      <c r="M6313" s="17"/>
      <c r="N6313" s="17">
        <v>0</v>
      </c>
    </row>
    <row r="6314" spans="2:14">
      <c r="B6314" s="15" t="s">
        <v>2072</v>
      </c>
      <c r="C6314" s="16">
        <v>40761</v>
      </c>
      <c r="D6314" s="15">
        <v>2011</v>
      </c>
      <c r="E6314" s="15"/>
      <c r="F6314" s="15" t="s">
        <v>962</v>
      </c>
      <c r="G6314" s="17"/>
      <c r="H6314" s="17"/>
      <c r="I6314" s="17"/>
      <c r="J6314" s="17"/>
      <c r="K6314" s="17"/>
      <c r="L6314" s="17"/>
      <c r="M6314" s="17"/>
      <c r="N6314" s="17">
        <v>0</v>
      </c>
    </row>
    <row r="6315" spans="2:14">
      <c r="B6315" s="15" t="s">
        <v>2072</v>
      </c>
      <c r="C6315" s="16">
        <v>40761</v>
      </c>
      <c r="D6315" s="15">
        <v>2011</v>
      </c>
      <c r="E6315" s="15"/>
      <c r="F6315" s="15" t="s">
        <v>963</v>
      </c>
      <c r="G6315" s="17"/>
      <c r="H6315" s="17"/>
      <c r="I6315" s="17"/>
      <c r="J6315" s="17"/>
      <c r="K6315" s="17"/>
      <c r="L6315" s="17"/>
      <c r="M6315" s="17"/>
      <c r="N6315" s="17">
        <v>0</v>
      </c>
    </row>
    <row r="6316" spans="2:14">
      <c r="B6316" s="15" t="s">
        <v>2073</v>
      </c>
      <c r="C6316" s="16">
        <v>40791</v>
      </c>
      <c r="D6316" s="15">
        <v>2011</v>
      </c>
      <c r="E6316" s="15"/>
      <c r="F6316" s="15" t="s">
        <v>961</v>
      </c>
      <c r="G6316" s="17"/>
      <c r="H6316" s="17"/>
      <c r="I6316" s="17"/>
      <c r="J6316" s="17"/>
      <c r="K6316" s="17"/>
      <c r="L6316" s="17"/>
      <c r="M6316" s="17"/>
      <c r="N6316" s="17">
        <v>0</v>
      </c>
    </row>
    <row r="6317" spans="2:14">
      <c r="B6317" s="15" t="s">
        <v>2073</v>
      </c>
      <c r="C6317" s="16">
        <v>40791</v>
      </c>
      <c r="D6317" s="15">
        <v>2011</v>
      </c>
      <c r="E6317" s="15"/>
      <c r="F6317" s="15" t="s">
        <v>962</v>
      </c>
      <c r="G6317" s="17"/>
      <c r="H6317" s="17"/>
      <c r="I6317" s="17"/>
      <c r="J6317" s="17"/>
      <c r="K6317" s="17"/>
      <c r="L6317" s="17"/>
      <c r="M6317" s="17"/>
      <c r="N6317" s="17">
        <v>0</v>
      </c>
    </row>
    <row r="6318" spans="2:14">
      <c r="B6318" s="15" t="s">
        <v>2073</v>
      </c>
      <c r="C6318" s="16">
        <v>40791</v>
      </c>
      <c r="D6318" s="15">
        <v>2011</v>
      </c>
      <c r="E6318" s="15"/>
      <c r="F6318" s="15" t="s">
        <v>963</v>
      </c>
      <c r="G6318" s="17"/>
      <c r="H6318" s="17"/>
      <c r="I6318" s="17"/>
      <c r="J6318" s="17"/>
      <c r="K6318" s="17"/>
      <c r="L6318" s="17"/>
      <c r="M6318" s="17"/>
      <c r="N6318" s="17">
        <v>0</v>
      </c>
    </row>
    <row r="6319" spans="2:14">
      <c r="B6319" s="15" t="s">
        <v>2074</v>
      </c>
      <c r="C6319" s="16">
        <v>40792</v>
      </c>
      <c r="D6319" s="15">
        <v>2011</v>
      </c>
      <c r="E6319" s="15"/>
      <c r="F6319" s="15" t="s">
        <v>961</v>
      </c>
      <c r="G6319" s="17"/>
      <c r="H6319" s="17"/>
      <c r="I6319" s="17"/>
      <c r="J6319" s="17"/>
      <c r="K6319" s="17"/>
      <c r="L6319" s="17"/>
      <c r="M6319" s="17"/>
      <c r="N6319" s="17">
        <v>0</v>
      </c>
    </row>
    <row r="6320" spans="2:14">
      <c r="B6320" s="15" t="s">
        <v>2074</v>
      </c>
      <c r="C6320" s="16">
        <v>40792</v>
      </c>
      <c r="D6320" s="15">
        <v>2011</v>
      </c>
      <c r="E6320" s="15"/>
      <c r="F6320" s="15" t="s">
        <v>962</v>
      </c>
      <c r="G6320" s="17"/>
      <c r="H6320" s="17"/>
      <c r="I6320" s="17"/>
      <c r="J6320" s="17"/>
      <c r="K6320" s="17"/>
      <c r="L6320" s="17"/>
      <c r="M6320" s="17"/>
      <c r="N6320" s="17">
        <v>0</v>
      </c>
    </row>
    <row r="6321" spans="2:14">
      <c r="B6321" s="15" t="s">
        <v>2074</v>
      </c>
      <c r="C6321" s="16">
        <v>40792</v>
      </c>
      <c r="D6321" s="15">
        <v>2011</v>
      </c>
      <c r="E6321" s="15"/>
      <c r="F6321" s="15" t="s">
        <v>963</v>
      </c>
      <c r="G6321" s="17"/>
      <c r="H6321" s="17"/>
      <c r="I6321" s="17"/>
      <c r="J6321" s="17"/>
      <c r="K6321" s="17"/>
      <c r="L6321" s="17"/>
      <c r="M6321" s="17"/>
      <c r="N6321" s="17">
        <v>12160</v>
      </c>
    </row>
    <row r="6322" spans="2:14">
      <c r="B6322" s="15" t="s">
        <v>2075</v>
      </c>
      <c r="C6322" s="16">
        <v>40789</v>
      </c>
      <c r="D6322" s="15">
        <v>2011</v>
      </c>
      <c r="E6322" s="15"/>
      <c r="F6322" s="15" t="s">
        <v>961</v>
      </c>
      <c r="G6322" s="17"/>
      <c r="H6322" s="17"/>
      <c r="I6322" s="17"/>
      <c r="J6322" s="17"/>
      <c r="K6322" s="17"/>
      <c r="L6322" s="17"/>
      <c r="M6322" s="17"/>
      <c r="N6322" s="17">
        <v>0</v>
      </c>
    </row>
    <row r="6323" spans="2:14">
      <c r="B6323" s="15" t="s">
        <v>2075</v>
      </c>
      <c r="C6323" s="16">
        <v>40789</v>
      </c>
      <c r="D6323" s="15">
        <v>2011</v>
      </c>
      <c r="E6323" s="15"/>
      <c r="F6323" s="15" t="s">
        <v>962</v>
      </c>
      <c r="G6323" s="17"/>
      <c r="H6323" s="17"/>
      <c r="I6323" s="17"/>
      <c r="J6323" s="17"/>
      <c r="K6323" s="17"/>
      <c r="L6323" s="17"/>
      <c r="M6323" s="17"/>
      <c r="N6323" s="17">
        <v>0</v>
      </c>
    </row>
    <row r="6324" spans="2:14">
      <c r="B6324" s="15" t="s">
        <v>2075</v>
      </c>
      <c r="C6324" s="16">
        <v>40789</v>
      </c>
      <c r="D6324" s="15">
        <v>2011</v>
      </c>
      <c r="E6324" s="15"/>
      <c r="F6324" s="15" t="s">
        <v>963</v>
      </c>
      <c r="G6324" s="17"/>
      <c r="H6324" s="17"/>
      <c r="I6324" s="17"/>
      <c r="J6324" s="17"/>
      <c r="K6324" s="17"/>
      <c r="L6324" s="17"/>
      <c r="M6324" s="17"/>
      <c r="N6324" s="17">
        <v>97660</v>
      </c>
    </row>
    <row r="6325" spans="2:14">
      <c r="B6325" s="15" t="s">
        <v>2076</v>
      </c>
      <c r="C6325" s="16">
        <v>40789</v>
      </c>
      <c r="D6325" s="15">
        <v>2011</v>
      </c>
      <c r="E6325" s="15"/>
      <c r="F6325" s="15" t="s">
        <v>961</v>
      </c>
      <c r="G6325" s="17"/>
      <c r="H6325" s="17"/>
      <c r="I6325" s="17"/>
      <c r="J6325" s="17"/>
      <c r="K6325" s="17"/>
      <c r="L6325" s="17"/>
      <c r="M6325" s="17"/>
      <c r="N6325" s="17">
        <v>0</v>
      </c>
    </row>
    <row r="6326" spans="2:14">
      <c r="B6326" s="15" t="s">
        <v>2076</v>
      </c>
      <c r="C6326" s="16">
        <v>40789</v>
      </c>
      <c r="D6326" s="15">
        <v>2011</v>
      </c>
      <c r="E6326" s="15"/>
      <c r="F6326" s="15" t="s">
        <v>962</v>
      </c>
      <c r="G6326" s="17"/>
      <c r="H6326" s="17"/>
      <c r="I6326" s="17"/>
      <c r="J6326" s="17"/>
      <c r="K6326" s="17"/>
      <c r="L6326" s="17"/>
      <c r="M6326" s="17"/>
      <c r="N6326" s="17">
        <v>0</v>
      </c>
    </row>
    <row r="6327" spans="2:14">
      <c r="B6327" s="15" t="s">
        <v>2076</v>
      </c>
      <c r="C6327" s="16">
        <v>40789</v>
      </c>
      <c r="D6327" s="15">
        <v>2011</v>
      </c>
      <c r="E6327" s="15"/>
      <c r="F6327" s="15" t="s">
        <v>963</v>
      </c>
      <c r="G6327" s="17"/>
      <c r="H6327" s="17"/>
      <c r="I6327" s="17"/>
      <c r="J6327" s="17"/>
      <c r="K6327" s="17"/>
      <c r="L6327" s="17"/>
      <c r="M6327" s="17"/>
      <c r="N6327" s="17">
        <v>0</v>
      </c>
    </row>
    <row r="6328" spans="2:14">
      <c r="B6328" s="15" t="s">
        <v>2077</v>
      </c>
      <c r="C6328" s="16">
        <v>40783</v>
      </c>
      <c r="D6328" s="15">
        <v>2011</v>
      </c>
      <c r="E6328" s="15"/>
      <c r="F6328" s="15" t="s">
        <v>961</v>
      </c>
      <c r="G6328" s="17"/>
      <c r="H6328" s="17"/>
      <c r="I6328" s="17"/>
      <c r="J6328" s="17"/>
      <c r="K6328" s="17"/>
      <c r="L6328" s="17"/>
      <c r="M6328" s="17"/>
      <c r="N6328" s="17">
        <v>0</v>
      </c>
    </row>
    <row r="6329" spans="2:14">
      <c r="B6329" s="15" t="s">
        <v>2077</v>
      </c>
      <c r="C6329" s="16">
        <v>40783</v>
      </c>
      <c r="D6329" s="15">
        <v>2011</v>
      </c>
      <c r="E6329" s="15"/>
      <c r="F6329" s="15" t="s">
        <v>962</v>
      </c>
      <c r="G6329" s="17"/>
      <c r="H6329" s="17"/>
      <c r="I6329" s="17"/>
      <c r="J6329" s="17"/>
      <c r="K6329" s="17"/>
      <c r="L6329" s="17"/>
      <c r="M6329" s="17"/>
      <c r="N6329" s="17">
        <v>0</v>
      </c>
    </row>
    <row r="6330" spans="2:14">
      <c r="B6330" s="15" t="s">
        <v>2077</v>
      </c>
      <c r="C6330" s="16">
        <v>40783</v>
      </c>
      <c r="D6330" s="15">
        <v>2011</v>
      </c>
      <c r="E6330" s="15"/>
      <c r="F6330" s="15" t="s">
        <v>963</v>
      </c>
      <c r="G6330" s="17"/>
      <c r="H6330" s="17"/>
      <c r="I6330" s="17"/>
      <c r="J6330" s="17"/>
      <c r="K6330" s="17"/>
      <c r="L6330" s="17"/>
      <c r="M6330" s="17"/>
      <c r="N6330" s="17">
        <v>0</v>
      </c>
    </row>
    <row r="6331" spans="2:14">
      <c r="B6331" s="15" t="s">
        <v>2078</v>
      </c>
      <c r="C6331" s="16">
        <v>40792</v>
      </c>
      <c r="D6331" s="15">
        <v>2011</v>
      </c>
      <c r="E6331" s="15"/>
      <c r="F6331" s="15" t="s">
        <v>961</v>
      </c>
      <c r="G6331" s="17"/>
      <c r="H6331" s="17"/>
      <c r="I6331" s="17"/>
      <c r="J6331" s="17"/>
      <c r="K6331" s="17"/>
      <c r="L6331" s="17"/>
      <c r="M6331" s="17"/>
      <c r="N6331" s="17">
        <v>0</v>
      </c>
    </row>
    <row r="6332" spans="2:14">
      <c r="B6332" s="15" t="s">
        <v>2078</v>
      </c>
      <c r="C6332" s="16">
        <v>40792</v>
      </c>
      <c r="D6332" s="15">
        <v>2011</v>
      </c>
      <c r="E6332" s="15"/>
      <c r="F6332" s="15" t="s">
        <v>962</v>
      </c>
      <c r="G6332" s="17"/>
      <c r="H6332" s="17"/>
      <c r="I6332" s="17"/>
      <c r="J6332" s="17"/>
      <c r="K6332" s="17"/>
      <c r="L6332" s="17"/>
      <c r="M6332" s="17"/>
      <c r="N6332" s="17">
        <v>0</v>
      </c>
    </row>
    <row r="6333" spans="2:14">
      <c r="B6333" s="15" t="s">
        <v>2078</v>
      </c>
      <c r="C6333" s="16">
        <v>40792</v>
      </c>
      <c r="D6333" s="15">
        <v>2011</v>
      </c>
      <c r="E6333" s="15"/>
      <c r="F6333" s="15" t="s">
        <v>963</v>
      </c>
      <c r="G6333" s="17"/>
      <c r="H6333" s="17"/>
      <c r="I6333" s="17"/>
      <c r="J6333" s="17"/>
      <c r="K6333" s="17"/>
      <c r="L6333" s="17"/>
      <c r="M6333" s="17"/>
      <c r="N6333" s="17">
        <v>487.68</v>
      </c>
    </row>
    <row r="6334" spans="2:14">
      <c r="B6334" s="15" t="s">
        <v>2079</v>
      </c>
      <c r="C6334" s="16">
        <v>40797</v>
      </c>
      <c r="D6334" s="15">
        <v>2011</v>
      </c>
      <c r="E6334" s="15"/>
      <c r="F6334" s="15" t="s">
        <v>961</v>
      </c>
      <c r="G6334" s="17"/>
      <c r="H6334" s="17"/>
      <c r="I6334" s="17"/>
      <c r="J6334" s="17"/>
      <c r="K6334" s="17"/>
      <c r="L6334" s="17"/>
      <c r="M6334" s="17"/>
      <c r="N6334" s="17">
        <v>0</v>
      </c>
    </row>
    <row r="6335" spans="2:14">
      <c r="B6335" s="15" t="s">
        <v>2079</v>
      </c>
      <c r="C6335" s="16">
        <v>40797</v>
      </c>
      <c r="D6335" s="15">
        <v>2011</v>
      </c>
      <c r="E6335" s="15"/>
      <c r="F6335" s="15" t="s">
        <v>962</v>
      </c>
      <c r="G6335" s="17"/>
      <c r="H6335" s="17"/>
      <c r="I6335" s="17"/>
      <c r="J6335" s="17"/>
      <c r="K6335" s="17"/>
      <c r="L6335" s="17"/>
      <c r="M6335" s="17"/>
      <c r="N6335" s="17">
        <v>0</v>
      </c>
    </row>
    <row r="6336" spans="2:14">
      <c r="B6336" s="15" t="s">
        <v>2079</v>
      </c>
      <c r="C6336" s="16">
        <v>40797</v>
      </c>
      <c r="D6336" s="15">
        <v>2011</v>
      </c>
      <c r="E6336" s="15"/>
      <c r="F6336" s="15" t="s">
        <v>963</v>
      </c>
      <c r="G6336" s="17"/>
      <c r="H6336" s="17"/>
      <c r="I6336" s="17"/>
      <c r="J6336" s="17"/>
      <c r="K6336" s="17"/>
      <c r="L6336" s="17"/>
      <c r="M6336" s="17"/>
      <c r="N6336" s="17">
        <v>12160</v>
      </c>
    </row>
    <row r="6337" spans="2:14">
      <c r="B6337" s="15" t="s">
        <v>2080</v>
      </c>
      <c r="C6337" s="16">
        <v>40795</v>
      </c>
      <c r="D6337" s="15">
        <v>2011</v>
      </c>
      <c r="E6337" s="15"/>
      <c r="F6337" s="15" t="s">
        <v>961</v>
      </c>
      <c r="G6337" s="17"/>
      <c r="H6337" s="17"/>
      <c r="I6337" s="17"/>
      <c r="J6337" s="17"/>
      <c r="K6337" s="17"/>
      <c r="L6337" s="17"/>
      <c r="M6337" s="17"/>
      <c r="N6337" s="17">
        <v>0</v>
      </c>
    </row>
    <row r="6338" spans="2:14">
      <c r="B6338" s="15" t="s">
        <v>2080</v>
      </c>
      <c r="C6338" s="16">
        <v>40795</v>
      </c>
      <c r="D6338" s="15">
        <v>2011</v>
      </c>
      <c r="E6338" s="15"/>
      <c r="F6338" s="15" t="s">
        <v>962</v>
      </c>
      <c r="G6338" s="17"/>
      <c r="H6338" s="17"/>
      <c r="I6338" s="17"/>
      <c r="J6338" s="17"/>
      <c r="K6338" s="17"/>
      <c r="L6338" s="17"/>
      <c r="M6338" s="17"/>
      <c r="N6338" s="17">
        <v>0</v>
      </c>
    </row>
    <row r="6339" spans="2:14">
      <c r="B6339" s="15" t="s">
        <v>2080</v>
      </c>
      <c r="C6339" s="16">
        <v>40795</v>
      </c>
      <c r="D6339" s="15">
        <v>2011</v>
      </c>
      <c r="E6339" s="15"/>
      <c r="F6339" s="15" t="s">
        <v>963</v>
      </c>
      <c r="G6339" s="17"/>
      <c r="H6339" s="17"/>
      <c r="I6339" s="17"/>
      <c r="J6339" s="17"/>
      <c r="K6339" s="17"/>
      <c r="L6339" s="17"/>
      <c r="M6339" s="17"/>
      <c r="N6339" s="17">
        <v>0</v>
      </c>
    </row>
    <row r="6340" spans="2:14">
      <c r="B6340" s="15" t="s">
        <v>2081</v>
      </c>
      <c r="C6340" s="16">
        <v>40727</v>
      </c>
      <c r="D6340" s="15">
        <v>2011</v>
      </c>
      <c r="E6340" s="15"/>
      <c r="F6340" s="15" t="s">
        <v>961</v>
      </c>
      <c r="G6340" s="17"/>
      <c r="H6340" s="17"/>
      <c r="I6340" s="17"/>
      <c r="J6340" s="17"/>
      <c r="K6340" s="17"/>
      <c r="L6340" s="17"/>
      <c r="M6340" s="17"/>
      <c r="N6340" s="17">
        <v>0</v>
      </c>
    </row>
    <row r="6341" spans="2:14">
      <c r="B6341" s="15" t="s">
        <v>2081</v>
      </c>
      <c r="C6341" s="16">
        <v>40727</v>
      </c>
      <c r="D6341" s="15">
        <v>2011</v>
      </c>
      <c r="E6341" s="15"/>
      <c r="F6341" s="15" t="s">
        <v>962</v>
      </c>
      <c r="G6341" s="17"/>
      <c r="H6341" s="17"/>
      <c r="I6341" s="17"/>
      <c r="J6341" s="17"/>
      <c r="K6341" s="17"/>
      <c r="L6341" s="17"/>
      <c r="M6341" s="17"/>
      <c r="N6341" s="17">
        <v>0</v>
      </c>
    </row>
    <row r="6342" spans="2:14">
      <c r="B6342" s="15" t="s">
        <v>2081</v>
      </c>
      <c r="C6342" s="16">
        <v>40727</v>
      </c>
      <c r="D6342" s="15">
        <v>2011</v>
      </c>
      <c r="E6342" s="15"/>
      <c r="F6342" s="15" t="s">
        <v>963</v>
      </c>
      <c r="G6342" s="17"/>
      <c r="H6342" s="17"/>
      <c r="I6342" s="17"/>
      <c r="J6342" s="17"/>
      <c r="K6342" s="17"/>
      <c r="L6342" s="17"/>
      <c r="M6342" s="17"/>
      <c r="N6342" s="17">
        <v>0</v>
      </c>
    </row>
    <row r="6343" spans="2:14">
      <c r="B6343" s="15" t="s">
        <v>2082</v>
      </c>
      <c r="C6343" s="16">
        <v>40600</v>
      </c>
      <c r="D6343" s="15">
        <v>2011</v>
      </c>
      <c r="E6343" s="15"/>
      <c r="F6343" s="15" t="s">
        <v>961</v>
      </c>
      <c r="G6343" s="17"/>
      <c r="H6343" s="17"/>
      <c r="I6343" s="17"/>
      <c r="J6343" s="17"/>
      <c r="K6343" s="17"/>
      <c r="L6343" s="17"/>
      <c r="M6343" s="17"/>
      <c r="N6343" s="17">
        <v>0</v>
      </c>
    </row>
    <row r="6344" spans="2:14">
      <c r="B6344" s="15" t="s">
        <v>2082</v>
      </c>
      <c r="C6344" s="16">
        <v>40600</v>
      </c>
      <c r="D6344" s="15">
        <v>2011</v>
      </c>
      <c r="E6344" s="15"/>
      <c r="F6344" s="15" t="s">
        <v>962</v>
      </c>
      <c r="G6344" s="17"/>
      <c r="H6344" s="17"/>
      <c r="I6344" s="17"/>
      <c r="J6344" s="17"/>
      <c r="K6344" s="17"/>
      <c r="L6344" s="17"/>
      <c r="M6344" s="17"/>
      <c r="N6344" s="17">
        <v>0</v>
      </c>
    </row>
    <row r="6345" spans="2:14">
      <c r="B6345" s="15" t="s">
        <v>2082</v>
      </c>
      <c r="C6345" s="16">
        <v>40600</v>
      </c>
      <c r="D6345" s="15">
        <v>2011</v>
      </c>
      <c r="E6345" s="15"/>
      <c r="F6345" s="15" t="s">
        <v>963</v>
      </c>
      <c r="G6345" s="17"/>
      <c r="H6345" s="17"/>
      <c r="I6345" s="17"/>
      <c r="J6345" s="17"/>
      <c r="K6345" s="17"/>
      <c r="L6345" s="17"/>
      <c r="M6345" s="17"/>
      <c r="N6345" s="17">
        <v>0</v>
      </c>
    </row>
    <row r="6346" spans="2:14">
      <c r="B6346" s="15" t="s">
        <v>2083</v>
      </c>
      <c r="C6346" s="16">
        <v>40786</v>
      </c>
      <c r="D6346" s="15">
        <v>2011</v>
      </c>
      <c r="E6346" s="15"/>
      <c r="F6346" s="15" t="s">
        <v>961</v>
      </c>
      <c r="G6346" s="17"/>
      <c r="H6346" s="17"/>
      <c r="I6346" s="17"/>
      <c r="J6346" s="17"/>
      <c r="K6346" s="17"/>
      <c r="L6346" s="17"/>
      <c r="M6346" s="17"/>
      <c r="N6346" s="17">
        <v>0</v>
      </c>
    </row>
    <row r="6347" spans="2:14">
      <c r="B6347" s="15" t="s">
        <v>2083</v>
      </c>
      <c r="C6347" s="16">
        <v>40786</v>
      </c>
      <c r="D6347" s="15">
        <v>2011</v>
      </c>
      <c r="E6347" s="15"/>
      <c r="F6347" s="15" t="s">
        <v>962</v>
      </c>
      <c r="G6347" s="17"/>
      <c r="H6347" s="17"/>
      <c r="I6347" s="17"/>
      <c r="J6347" s="17"/>
      <c r="K6347" s="17"/>
      <c r="L6347" s="17"/>
      <c r="M6347" s="17"/>
      <c r="N6347" s="17">
        <v>0</v>
      </c>
    </row>
    <row r="6348" spans="2:14">
      <c r="B6348" s="15" t="s">
        <v>2083</v>
      </c>
      <c r="C6348" s="16">
        <v>40786</v>
      </c>
      <c r="D6348" s="15">
        <v>2011</v>
      </c>
      <c r="E6348" s="15"/>
      <c r="F6348" s="15" t="s">
        <v>963</v>
      </c>
      <c r="G6348" s="17"/>
      <c r="H6348" s="17"/>
      <c r="I6348" s="17"/>
      <c r="J6348" s="17"/>
      <c r="K6348" s="17"/>
      <c r="L6348" s="17"/>
      <c r="M6348" s="17"/>
      <c r="N6348" s="17">
        <v>0</v>
      </c>
    </row>
    <row r="6349" spans="2:14">
      <c r="B6349" s="15" t="s">
        <v>2084</v>
      </c>
      <c r="C6349" s="16">
        <v>40640</v>
      </c>
      <c r="D6349" s="15">
        <v>2011</v>
      </c>
      <c r="E6349" s="15"/>
      <c r="F6349" s="15" t="s">
        <v>961</v>
      </c>
      <c r="G6349" s="17"/>
      <c r="H6349" s="17"/>
      <c r="I6349" s="17"/>
      <c r="J6349" s="17"/>
      <c r="K6349" s="17"/>
      <c r="L6349" s="17"/>
      <c r="M6349" s="17"/>
      <c r="N6349" s="17">
        <v>0</v>
      </c>
    </row>
    <row r="6350" spans="2:14">
      <c r="B6350" s="15" t="s">
        <v>2084</v>
      </c>
      <c r="C6350" s="16">
        <v>40640</v>
      </c>
      <c r="D6350" s="15">
        <v>2011</v>
      </c>
      <c r="E6350" s="15"/>
      <c r="F6350" s="15" t="s">
        <v>962</v>
      </c>
      <c r="G6350" s="17"/>
      <c r="H6350" s="17"/>
      <c r="I6350" s="17"/>
      <c r="J6350" s="17"/>
      <c r="K6350" s="17"/>
      <c r="L6350" s="17"/>
      <c r="M6350" s="17"/>
      <c r="N6350" s="17">
        <v>2109.9499999999998</v>
      </c>
    </row>
    <row r="6351" spans="2:14">
      <c r="B6351" s="15" t="s">
        <v>2084</v>
      </c>
      <c r="C6351" s="16">
        <v>40640</v>
      </c>
      <c r="D6351" s="15">
        <v>2011</v>
      </c>
      <c r="E6351" s="15"/>
      <c r="F6351" s="15" t="s">
        <v>963</v>
      </c>
      <c r="G6351" s="17"/>
      <c r="H6351" s="17"/>
      <c r="I6351" s="17"/>
      <c r="J6351" s="17"/>
      <c r="K6351" s="17"/>
      <c r="L6351" s="17"/>
      <c r="M6351" s="17"/>
      <c r="N6351" s="17">
        <v>2109.9499999999998</v>
      </c>
    </row>
    <row r="6352" spans="2:14">
      <c r="B6352" s="15" t="s">
        <v>2085</v>
      </c>
      <c r="C6352" s="16">
        <v>40539</v>
      </c>
      <c r="D6352" s="15">
        <v>2010</v>
      </c>
      <c r="E6352" s="15"/>
      <c r="F6352" s="15" t="s">
        <v>961</v>
      </c>
      <c r="G6352" s="17"/>
      <c r="H6352" s="17"/>
      <c r="I6352" s="17"/>
      <c r="J6352" s="17"/>
      <c r="K6352" s="17"/>
      <c r="L6352" s="17"/>
      <c r="M6352" s="17">
        <v>0</v>
      </c>
      <c r="N6352" s="17">
        <v>0</v>
      </c>
    </row>
    <row r="6353" spans="2:14">
      <c r="B6353" s="15" t="s">
        <v>2085</v>
      </c>
      <c r="C6353" s="16">
        <v>40539</v>
      </c>
      <c r="D6353" s="15">
        <v>2010</v>
      </c>
      <c r="E6353" s="15"/>
      <c r="F6353" s="15" t="s">
        <v>962</v>
      </c>
      <c r="G6353" s="17"/>
      <c r="H6353" s="17"/>
      <c r="I6353" s="17"/>
      <c r="J6353" s="17"/>
      <c r="K6353" s="17"/>
      <c r="L6353" s="17"/>
      <c r="M6353" s="17">
        <v>0</v>
      </c>
      <c r="N6353" s="17">
        <v>0</v>
      </c>
    </row>
    <row r="6354" spans="2:14">
      <c r="B6354" s="15" t="s">
        <v>2085</v>
      </c>
      <c r="C6354" s="16">
        <v>40539</v>
      </c>
      <c r="D6354" s="15">
        <v>2010</v>
      </c>
      <c r="E6354" s="15"/>
      <c r="F6354" s="15" t="s">
        <v>963</v>
      </c>
      <c r="G6354" s="17"/>
      <c r="H6354" s="17"/>
      <c r="I6354" s="17"/>
      <c r="J6354" s="17"/>
      <c r="K6354" s="17"/>
      <c r="L6354" s="17"/>
      <c r="M6354" s="17">
        <v>0</v>
      </c>
      <c r="N6354" s="17">
        <v>0</v>
      </c>
    </row>
    <row r="6355" spans="2:14">
      <c r="B6355" s="15" t="s">
        <v>2086</v>
      </c>
      <c r="C6355" s="16">
        <v>40666</v>
      </c>
      <c r="D6355" s="15">
        <v>2011</v>
      </c>
      <c r="E6355" s="15"/>
      <c r="F6355" s="15" t="s">
        <v>961</v>
      </c>
      <c r="G6355" s="17"/>
      <c r="H6355" s="17"/>
      <c r="I6355" s="17"/>
      <c r="J6355" s="17"/>
      <c r="K6355" s="17"/>
      <c r="L6355" s="17"/>
      <c r="M6355" s="17"/>
      <c r="N6355" s="17">
        <v>0</v>
      </c>
    </row>
    <row r="6356" spans="2:14">
      <c r="B6356" s="15" t="s">
        <v>2086</v>
      </c>
      <c r="C6356" s="16">
        <v>40666</v>
      </c>
      <c r="D6356" s="15">
        <v>2011</v>
      </c>
      <c r="E6356" s="15"/>
      <c r="F6356" s="15" t="s">
        <v>962</v>
      </c>
      <c r="G6356" s="17"/>
      <c r="H6356" s="17"/>
      <c r="I6356" s="17"/>
      <c r="J6356" s="17"/>
      <c r="K6356" s="17"/>
      <c r="L6356" s="17"/>
      <c r="M6356" s="17"/>
      <c r="N6356" s="17">
        <v>2004.5</v>
      </c>
    </row>
    <row r="6357" spans="2:14">
      <c r="B6357" s="15" t="s">
        <v>2086</v>
      </c>
      <c r="C6357" s="16">
        <v>40666</v>
      </c>
      <c r="D6357" s="15">
        <v>2011</v>
      </c>
      <c r="E6357" s="15"/>
      <c r="F6357" s="15" t="s">
        <v>963</v>
      </c>
      <c r="G6357" s="17"/>
      <c r="H6357" s="17"/>
      <c r="I6357" s="17"/>
      <c r="J6357" s="17"/>
      <c r="K6357" s="17"/>
      <c r="L6357" s="17"/>
      <c r="M6357" s="17"/>
      <c r="N6357" s="17">
        <v>2004.5</v>
      </c>
    </row>
    <row r="6358" spans="2:14">
      <c r="B6358" s="15" t="s">
        <v>2087</v>
      </c>
      <c r="C6358" s="16">
        <v>40801</v>
      </c>
      <c r="D6358" s="15">
        <v>2011</v>
      </c>
      <c r="E6358" s="15"/>
      <c r="F6358" s="15" t="s">
        <v>961</v>
      </c>
      <c r="G6358" s="17"/>
      <c r="H6358" s="17"/>
      <c r="I6358" s="17"/>
      <c r="J6358" s="17"/>
      <c r="K6358" s="17"/>
      <c r="L6358" s="17"/>
      <c r="M6358" s="17"/>
      <c r="N6358" s="17">
        <v>0</v>
      </c>
    </row>
    <row r="6359" spans="2:14">
      <c r="B6359" s="15" t="s">
        <v>2087</v>
      </c>
      <c r="C6359" s="16">
        <v>40801</v>
      </c>
      <c r="D6359" s="15">
        <v>2011</v>
      </c>
      <c r="E6359" s="15"/>
      <c r="F6359" s="15" t="s">
        <v>962</v>
      </c>
      <c r="G6359" s="17"/>
      <c r="H6359" s="17"/>
      <c r="I6359" s="17"/>
      <c r="J6359" s="17"/>
      <c r="K6359" s="17"/>
      <c r="L6359" s="17"/>
      <c r="M6359" s="17"/>
      <c r="N6359" s="17">
        <v>0</v>
      </c>
    </row>
    <row r="6360" spans="2:14">
      <c r="B6360" s="15" t="s">
        <v>2087</v>
      </c>
      <c r="C6360" s="16">
        <v>40801</v>
      </c>
      <c r="D6360" s="15">
        <v>2011</v>
      </c>
      <c r="E6360" s="15"/>
      <c r="F6360" s="15" t="s">
        <v>963</v>
      </c>
      <c r="G6360" s="17"/>
      <c r="H6360" s="17"/>
      <c r="I6360" s="17"/>
      <c r="J6360" s="17"/>
      <c r="K6360" s="17"/>
      <c r="L6360" s="17"/>
      <c r="M6360" s="17"/>
      <c r="N6360" s="17">
        <v>368.55</v>
      </c>
    </row>
    <row r="6361" spans="2:14">
      <c r="B6361" s="15" t="s">
        <v>2088</v>
      </c>
      <c r="C6361" s="16">
        <v>40466</v>
      </c>
      <c r="D6361" s="15">
        <v>2010</v>
      </c>
      <c r="E6361" s="15"/>
      <c r="F6361" s="15" t="s">
        <v>961</v>
      </c>
      <c r="G6361" s="17"/>
      <c r="H6361" s="17"/>
      <c r="I6361" s="17"/>
      <c r="J6361" s="17"/>
      <c r="K6361" s="17"/>
      <c r="L6361" s="17"/>
      <c r="M6361" s="17"/>
      <c r="N6361" s="17">
        <v>0</v>
      </c>
    </row>
    <row r="6362" spans="2:14">
      <c r="B6362" s="15" t="s">
        <v>2088</v>
      </c>
      <c r="C6362" s="16">
        <v>40466</v>
      </c>
      <c r="D6362" s="15">
        <v>2010</v>
      </c>
      <c r="E6362" s="15"/>
      <c r="F6362" s="15" t="s">
        <v>962</v>
      </c>
      <c r="G6362" s="17"/>
      <c r="H6362" s="17"/>
      <c r="I6362" s="17"/>
      <c r="J6362" s="17"/>
      <c r="K6362" s="17"/>
      <c r="L6362" s="17"/>
      <c r="M6362" s="17"/>
      <c r="N6362" s="17">
        <v>1237.8499999999999</v>
      </c>
    </row>
    <row r="6363" spans="2:14">
      <c r="B6363" s="15" t="s">
        <v>2088</v>
      </c>
      <c r="C6363" s="16">
        <v>40466</v>
      </c>
      <c r="D6363" s="15">
        <v>2010</v>
      </c>
      <c r="E6363" s="15"/>
      <c r="F6363" s="15" t="s">
        <v>963</v>
      </c>
      <c r="G6363" s="17"/>
      <c r="H6363" s="17"/>
      <c r="I6363" s="17"/>
      <c r="J6363" s="17"/>
      <c r="K6363" s="17"/>
      <c r="L6363" s="17"/>
      <c r="M6363" s="17"/>
      <c r="N6363" s="17">
        <v>1237.8499999999999</v>
      </c>
    </row>
    <row r="6364" spans="2:14">
      <c r="B6364" s="15" t="s">
        <v>2089</v>
      </c>
      <c r="C6364" s="16">
        <v>40795</v>
      </c>
      <c r="D6364" s="15">
        <v>2011</v>
      </c>
      <c r="E6364" s="15"/>
      <c r="F6364" s="15" t="s">
        <v>961</v>
      </c>
      <c r="G6364" s="17"/>
      <c r="H6364" s="17"/>
      <c r="I6364" s="17"/>
      <c r="J6364" s="17"/>
      <c r="K6364" s="17"/>
      <c r="L6364" s="17"/>
      <c r="M6364" s="17"/>
      <c r="N6364" s="17">
        <v>0</v>
      </c>
    </row>
    <row r="6365" spans="2:14">
      <c r="B6365" s="15" t="s">
        <v>2089</v>
      </c>
      <c r="C6365" s="16">
        <v>40795</v>
      </c>
      <c r="D6365" s="15">
        <v>2011</v>
      </c>
      <c r="E6365" s="15"/>
      <c r="F6365" s="15" t="s">
        <v>962</v>
      </c>
      <c r="G6365" s="17"/>
      <c r="H6365" s="17"/>
      <c r="I6365" s="17"/>
      <c r="J6365" s="17"/>
      <c r="K6365" s="17"/>
      <c r="L6365" s="17"/>
      <c r="M6365" s="17"/>
      <c r="N6365" s="17">
        <v>38000</v>
      </c>
    </row>
    <row r="6366" spans="2:14">
      <c r="B6366" s="15" t="s">
        <v>2089</v>
      </c>
      <c r="C6366" s="16">
        <v>40795</v>
      </c>
      <c r="D6366" s="15">
        <v>2011</v>
      </c>
      <c r="E6366" s="15"/>
      <c r="F6366" s="15" t="s">
        <v>963</v>
      </c>
      <c r="G6366" s="17"/>
      <c r="H6366" s="17"/>
      <c r="I6366" s="17"/>
      <c r="J6366" s="17"/>
      <c r="K6366" s="17"/>
      <c r="L6366" s="17"/>
      <c r="M6366" s="17"/>
      <c r="N6366" s="17">
        <v>38000</v>
      </c>
    </row>
    <row r="6367" spans="2:14">
      <c r="B6367" s="15" t="s">
        <v>2090</v>
      </c>
      <c r="C6367" s="16">
        <v>40807</v>
      </c>
      <c r="D6367" s="15">
        <v>2011</v>
      </c>
      <c r="E6367" s="15"/>
      <c r="F6367" s="15" t="s">
        <v>961</v>
      </c>
      <c r="G6367" s="17"/>
      <c r="H6367" s="17"/>
      <c r="I6367" s="17"/>
      <c r="J6367" s="17"/>
      <c r="K6367" s="17"/>
      <c r="L6367" s="17"/>
      <c r="M6367" s="17"/>
      <c r="N6367" s="17">
        <v>0</v>
      </c>
    </row>
    <row r="6368" spans="2:14">
      <c r="B6368" s="15" t="s">
        <v>2090</v>
      </c>
      <c r="C6368" s="16">
        <v>40807</v>
      </c>
      <c r="D6368" s="15">
        <v>2011</v>
      </c>
      <c r="E6368" s="15"/>
      <c r="F6368" s="15" t="s">
        <v>962</v>
      </c>
      <c r="G6368" s="17"/>
      <c r="H6368" s="17"/>
      <c r="I6368" s="17"/>
      <c r="J6368" s="17"/>
      <c r="K6368" s="17"/>
      <c r="L6368" s="17"/>
      <c r="M6368" s="17"/>
      <c r="N6368" s="17">
        <v>0</v>
      </c>
    </row>
    <row r="6369" spans="2:14">
      <c r="B6369" s="15" t="s">
        <v>2090</v>
      </c>
      <c r="C6369" s="16">
        <v>40807</v>
      </c>
      <c r="D6369" s="15">
        <v>2011</v>
      </c>
      <c r="E6369" s="15"/>
      <c r="F6369" s="15" t="s">
        <v>963</v>
      </c>
      <c r="G6369" s="17"/>
      <c r="H6369" s="17"/>
      <c r="I6369" s="17"/>
      <c r="J6369" s="17"/>
      <c r="K6369" s="17"/>
      <c r="L6369" s="17"/>
      <c r="M6369" s="17"/>
      <c r="N6369" s="17">
        <v>0</v>
      </c>
    </row>
    <row r="6370" spans="2:14">
      <c r="B6370" s="15" t="s">
        <v>2091</v>
      </c>
      <c r="C6370" s="16">
        <v>40765</v>
      </c>
      <c r="D6370" s="15">
        <v>2011</v>
      </c>
      <c r="E6370" s="15"/>
      <c r="F6370" s="15" t="s">
        <v>961</v>
      </c>
      <c r="G6370" s="17"/>
      <c r="H6370" s="17"/>
      <c r="I6370" s="17"/>
      <c r="J6370" s="17"/>
      <c r="K6370" s="17"/>
      <c r="L6370" s="17"/>
      <c r="M6370" s="17"/>
      <c r="N6370" s="17">
        <v>0</v>
      </c>
    </row>
    <row r="6371" spans="2:14">
      <c r="B6371" s="15" t="s">
        <v>2091</v>
      </c>
      <c r="C6371" s="16">
        <v>40765</v>
      </c>
      <c r="D6371" s="15">
        <v>2011</v>
      </c>
      <c r="E6371" s="15"/>
      <c r="F6371" s="15" t="s">
        <v>962</v>
      </c>
      <c r="G6371" s="17"/>
      <c r="H6371" s="17"/>
      <c r="I6371" s="17"/>
      <c r="J6371" s="17"/>
      <c r="K6371" s="17"/>
      <c r="L6371" s="17"/>
      <c r="M6371" s="17"/>
      <c r="N6371" s="17">
        <v>0</v>
      </c>
    </row>
    <row r="6372" spans="2:14">
      <c r="B6372" s="15" t="s">
        <v>2091</v>
      </c>
      <c r="C6372" s="16">
        <v>40765</v>
      </c>
      <c r="D6372" s="15">
        <v>2011</v>
      </c>
      <c r="E6372" s="15"/>
      <c r="F6372" s="15" t="s">
        <v>963</v>
      </c>
      <c r="G6372" s="17"/>
      <c r="H6372" s="17"/>
      <c r="I6372" s="17"/>
      <c r="J6372" s="17"/>
      <c r="K6372" s="17"/>
      <c r="L6372" s="17"/>
      <c r="M6372" s="17"/>
      <c r="N6372" s="17">
        <v>0</v>
      </c>
    </row>
    <row r="6373" spans="2:14">
      <c r="B6373" s="15" t="s">
        <v>2092</v>
      </c>
      <c r="C6373" s="16">
        <v>40661</v>
      </c>
      <c r="D6373" s="15">
        <v>2011</v>
      </c>
      <c r="E6373" s="15"/>
      <c r="F6373" s="15" t="s">
        <v>961</v>
      </c>
      <c r="G6373" s="17"/>
      <c r="H6373" s="17"/>
      <c r="I6373" s="17"/>
      <c r="J6373" s="17"/>
      <c r="K6373" s="17"/>
      <c r="L6373" s="17"/>
      <c r="M6373" s="17"/>
      <c r="N6373" s="17">
        <v>0</v>
      </c>
    </row>
    <row r="6374" spans="2:14">
      <c r="B6374" s="15" t="s">
        <v>2092</v>
      </c>
      <c r="C6374" s="16">
        <v>40661</v>
      </c>
      <c r="D6374" s="15">
        <v>2011</v>
      </c>
      <c r="E6374" s="15"/>
      <c r="F6374" s="15" t="s">
        <v>962</v>
      </c>
      <c r="G6374" s="17"/>
      <c r="H6374" s="17"/>
      <c r="I6374" s="17"/>
      <c r="J6374" s="17"/>
      <c r="K6374" s="17"/>
      <c r="L6374" s="17"/>
      <c r="M6374" s="17"/>
      <c r="N6374" s="17">
        <v>0</v>
      </c>
    </row>
    <row r="6375" spans="2:14">
      <c r="B6375" s="15" t="s">
        <v>2092</v>
      </c>
      <c r="C6375" s="16">
        <v>40661</v>
      </c>
      <c r="D6375" s="15">
        <v>2011</v>
      </c>
      <c r="E6375" s="15"/>
      <c r="F6375" s="15" t="s">
        <v>963</v>
      </c>
      <c r="G6375" s="17"/>
      <c r="H6375" s="17"/>
      <c r="I6375" s="17"/>
      <c r="J6375" s="17"/>
      <c r="K6375" s="17"/>
      <c r="L6375" s="17"/>
      <c r="M6375" s="17"/>
      <c r="N6375" s="17">
        <v>0</v>
      </c>
    </row>
    <row r="6376" spans="2:14">
      <c r="B6376" s="15" t="s">
        <v>2093</v>
      </c>
      <c r="C6376" s="16">
        <v>40765</v>
      </c>
      <c r="D6376" s="15">
        <v>2011</v>
      </c>
      <c r="E6376" s="15"/>
      <c r="F6376" s="15" t="s">
        <v>961</v>
      </c>
      <c r="G6376" s="17"/>
      <c r="H6376" s="17"/>
      <c r="I6376" s="17"/>
      <c r="J6376" s="17"/>
      <c r="K6376" s="17"/>
      <c r="L6376" s="17"/>
      <c r="M6376" s="17"/>
      <c r="N6376" s="17">
        <v>0</v>
      </c>
    </row>
    <row r="6377" spans="2:14">
      <c r="B6377" s="15" t="s">
        <v>2093</v>
      </c>
      <c r="C6377" s="16">
        <v>40765</v>
      </c>
      <c r="D6377" s="15">
        <v>2011</v>
      </c>
      <c r="E6377" s="15"/>
      <c r="F6377" s="15" t="s">
        <v>962</v>
      </c>
      <c r="G6377" s="17"/>
      <c r="H6377" s="17"/>
      <c r="I6377" s="17"/>
      <c r="J6377" s="17"/>
      <c r="K6377" s="17"/>
      <c r="L6377" s="17"/>
      <c r="M6377" s="17"/>
      <c r="N6377" s="17">
        <v>0</v>
      </c>
    </row>
    <row r="6378" spans="2:14">
      <c r="B6378" s="15" t="s">
        <v>2093</v>
      </c>
      <c r="C6378" s="16">
        <v>40765</v>
      </c>
      <c r="D6378" s="15">
        <v>2011</v>
      </c>
      <c r="E6378" s="15"/>
      <c r="F6378" s="15" t="s">
        <v>963</v>
      </c>
      <c r="G6378" s="17"/>
      <c r="H6378" s="17"/>
      <c r="I6378" s="17"/>
      <c r="J6378" s="17"/>
      <c r="K6378" s="17"/>
      <c r="L6378" s="17"/>
      <c r="M6378" s="17"/>
      <c r="N6378" s="17">
        <v>0</v>
      </c>
    </row>
    <row r="6379" spans="2:14">
      <c r="B6379" s="15" t="s">
        <v>2094</v>
      </c>
      <c r="C6379" s="16">
        <v>40807</v>
      </c>
      <c r="D6379" s="15">
        <v>2011</v>
      </c>
      <c r="E6379" s="15"/>
      <c r="F6379" s="15" t="s">
        <v>961</v>
      </c>
      <c r="G6379" s="17"/>
      <c r="H6379" s="17"/>
      <c r="I6379" s="17"/>
      <c r="J6379" s="17"/>
      <c r="K6379" s="17"/>
      <c r="L6379" s="17"/>
      <c r="M6379" s="17"/>
      <c r="N6379" s="17">
        <v>0</v>
      </c>
    </row>
    <row r="6380" spans="2:14">
      <c r="B6380" s="15" t="s">
        <v>2094</v>
      </c>
      <c r="C6380" s="16">
        <v>40807</v>
      </c>
      <c r="D6380" s="15">
        <v>2011</v>
      </c>
      <c r="E6380" s="15"/>
      <c r="F6380" s="15" t="s">
        <v>962</v>
      </c>
      <c r="G6380" s="17"/>
      <c r="H6380" s="17"/>
      <c r="I6380" s="17"/>
      <c r="J6380" s="17"/>
      <c r="K6380" s="17"/>
      <c r="L6380" s="17"/>
      <c r="M6380" s="17"/>
      <c r="N6380" s="17">
        <v>0</v>
      </c>
    </row>
    <row r="6381" spans="2:14">
      <c r="B6381" s="15" t="s">
        <v>2094</v>
      </c>
      <c r="C6381" s="16">
        <v>40807</v>
      </c>
      <c r="D6381" s="15">
        <v>2011</v>
      </c>
      <c r="E6381" s="15"/>
      <c r="F6381" s="15" t="s">
        <v>963</v>
      </c>
      <c r="G6381" s="17"/>
      <c r="H6381" s="17"/>
      <c r="I6381" s="17"/>
      <c r="J6381" s="17"/>
      <c r="K6381" s="17"/>
      <c r="L6381" s="17"/>
      <c r="M6381" s="17"/>
      <c r="N6381" s="17">
        <v>0</v>
      </c>
    </row>
    <row r="6382" spans="2:14">
      <c r="B6382" s="15" t="s">
        <v>2095</v>
      </c>
      <c r="C6382" s="16">
        <v>40816</v>
      </c>
      <c r="D6382" s="15">
        <v>2011</v>
      </c>
      <c r="E6382" s="15"/>
      <c r="F6382" s="15" t="s">
        <v>961</v>
      </c>
      <c r="G6382" s="17"/>
      <c r="H6382" s="17"/>
      <c r="I6382" s="17"/>
      <c r="J6382" s="17"/>
      <c r="K6382" s="17"/>
      <c r="L6382" s="17"/>
      <c r="M6382" s="17"/>
      <c r="N6382" s="17">
        <v>0</v>
      </c>
    </row>
    <row r="6383" spans="2:14">
      <c r="B6383" s="15" t="s">
        <v>2095</v>
      </c>
      <c r="C6383" s="16">
        <v>40816</v>
      </c>
      <c r="D6383" s="15">
        <v>2011</v>
      </c>
      <c r="E6383" s="15"/>
      <c r="F6383" s="15" t="s">
        <v>962</v>
      </c>
      <c r="G6383" s="17"/>
      <c r="H6383" s="17"/>
      <c r="I6383" s="17"/>
      <c r="J6383" s="17"/>
      <c r="K6383" s="17"/>
      <c r="L6383" s="17"/>
      <c r="M6383" s="17"/>
      <c r="N6383" s="17">
        <v>0</v>
      </c>
    </row>
    <row r="6384" spans="2:14">
      <c r="B6384" s="15" t="s">
        <v>2095</v>
      </c>
      <c r="C6384" s="16">
        <v>40816</v>
      </c>
      <c r="D6384" s="15">
        <v>2011</v>
      </c>
      <c r="E6384" s="15"/>
      <c r="F6384" s="15" t="s">
        <v>963</v>
      </c>
      <c r="G6384" s="17"/>
      <c r="H6384" s="17"/>
      <c r="I6384" s="17"/>
      <c r="J6384" s="17"/>
      <c r="K6384" s="17"/>
      <c r="L6384" s="17"/>
      <c r="M6384" s="17"/>
      <c r="N6384" s="17">
        <v>0</v>
      </c>
    </row>
    <row r="6385" spans="2:14">
      <c r="B6385" s="15" t="s">
        <v>2096</v>
      </c>
      <c r="C6385" s="16">
        <v>40818</v>
      </c>
      <c r="D6385" s="15">
        <v>2011</v>
      </c>
      <c r="E6385" s="15"/>
      <c r="F6385" s="15" t="s">
        <v>961</v>
      </c>
      <c r="G6385" s="17"/>
      <c r="H6385" s="17"/>
      <c r="I6385" s="17"/>
      <c r="J6385" s="17"/>
      <c r="K6385" s="17"/>
      <c r="L6385" s="17"/>
      <c r="M6385" s="17"/>
      <c r="N6385" s="17">
        <v>0</v>
      </c>
    </row>
    <row r="6386" spans="2:14">
      <c r="B6386" s="15" t="s">
        <v>2096</v>
      </c>
      <c r="C6386" s="16">
        <v>40818</v>
      </c>
      <c r="D6386" s="15">
        <v>2011</v>
      </c>
      <c r="E6386" s="15"/>
      <c r="F6386" s="15" t="s">
        <v>962</v>
      </c>
      <c r="G6386" s="17"/>
      <c r="H6386" s="17"/>
      <c r="I6386" s="17"/>
      <c r="J6386" s="17"/>
      <c r="K6386" s="17"/>
      <c r="L6386" s="17"/>
      <c r="M6386" s="17"/>
      <c r="N6386" s="17">
        <v>0</v>
      </c>
    </row>
    <row r="6387" spans="2:14">
      <c r="B6387" s="15" t="s">
        <v>2096</v>
      </c>
      <c r="C6387" s="16">
        <v>40818</v>
      </c>
      <c r="D6387" s="15">
        <v>2011</v>
      </c>
      <c r="E6387" s="15"/>
      <c r="F6387" s="15" t="s">
        <v>963</v>
      </c>
      <c r="G6387" s="17"/>
      <c r="H6387" s="17"/>
      <c r="I6387" s="17"/>
      <c r="J6387" s="17"/>
      <c r="K6387" s="17"/>
      <c r="L6387" s="17"/>
      <c r="M6387" s="17"/>
      <c r="N6387" s="17">
        <v>0</v>
      </c>
    </row>
    <row r="6388" spans="2:14">
      <c r="B6388" s="15" t="s">
        <v>2097</v>
      </c>
      <c r="C6388" s="16">
        <v>40814</v>
      </c>
      <c r="D6388" s="15">
        <v>2011</v>
      </c>
      <c r="E6388" s="15"/>
      <c r="F6388" s="15" t="s">
        <v>961</v>
      </c>
      <c r="G6388" s="17"/>
      <c r="H6388" s="17"/>
      <c r="I6388" s="17"/>
      <c r="J6388" s="17"/>
      <c r="K6388" s="17"/>
      <c r="L6388" s="17"/>
      <c r="M6388" s="17"/>
      <c r="N6388" s="17">
        <v>0</v>
      </c>
    </row>
    <row r="6389" spans="2:14">
      <c r="B6389" s="15" t="s">
        <v>2097</v>
      </c>
      <c r="C6389" s="16">
        <v>40814</v>
      </c>
      <c r="D6389" s="15">
        <v>2011</v>
      </c>
      <c r="E6389" s="15"/>
      <c r="F6389" s="15" t="s">
        <v>962</v>
      </c>
      <c r="G6389" s="17"/>
      <c r="H6389" s="17"/>
      <c r="I6389" s="17"/>
      <c r="J6389" s="17"/>
      <c r="K6389" s="17"/>
      <c r="L6389" s="17"/>
      <c r="M6389" s="17"/>
      <c r="N6389" s="17">
        <v>0</v>
      </c>
    </row>
    <row r="6390" spans="2:14">
      <c r="B6390" s="15" t="s">
        <v>2097</v>
      </c>
      <c r="C6390" s="16">
        <v>40814</v>
      </c>
      <c r="D6390" s="15">
        <v>2011</v>
      </c>
      <c r="E6390" s="15"/>
      <c r="F6390" s="15" t="s">
        <v>963</v>
      </c>
      <c r="G6390" s="17"/>
      <c r="H6390" s="17"/>
      <c r="I6390" s="17"/>
      <c r="J6390" s="17"/>
      <c r="K6390" s="17"/>
      <c r="L6390" s="17"/>
      <c r="M6390" s="17"/>
      <c r="N6390" s="17">
        <v>0</v>
      </c>
    </row>
    <row r="6391" spans="2:14">
      <c r="B6391" s="15" t="s">
        <v>2098</v>
      </c>
      <c r="C6391" s="16">
        <v>40821</v>
      </c>
      <c r="D6391" s="15">
        <v>2011</v>
      </c>
      <c r="E6391" s="15"/>
      <c r="F6391" s="15" t="s">
        <v>961</v>
      </c>
      <c r="G6391" s="17"/>
      <c r="H6391" s="17"/>
      <c r="I6391" s="17"/>
      <c r="J6391" s="17"/>
      <c r="K6391" s="17"/>
      <c r="L6391" s="17"/>
      <c r="M6391" s="17"/>
      <c r="N6391" s="17">
        <v>0</v>
      </c>
    </row>
    <row r="6392" spans="2:14">
      <c r="B6392" s="15" t="s">
        <v>2098</v>
      </c>
      <c r="C6392" s="16">
        <v>40821</v>
      </c>
      <c r="D6392" s="15">
        <v>2011</v>
      </c>
      <c r="E6392" s="15"/>
      <c r="F6392" s="15" t="s">
        <v>962</v>
      </c>
      <c r="G6392" s="17"/>
      <c r="H6392" s="17"/>
      <c r="I6392" s="17"/>
      <c r="J6392" s="17"/>
      <c r="K6392" s="17"/>
      <c r="L6392" s="17"/>
      <c r="M6392" s="17"/>
      <c r="N6392" s="17">
        <v>0</v>
      </c>
    </row>
    <row r="6393" spans="2:14">
      <c r="B6393" s="15" t="s">
        <v>2098</v>
      </c>
      <c r="C6393" s="16">
        <v>40821</v>
      </c>
      <c r="D6393" s="15">
        <v>2011</v>
      </c>
      <c r="E6393" s="15"/>
      <c r="F6393" s="15" t="s">
        <v>963</v>
      </c>
      <c r="G6393" s="17"/>
      <c r="H6393" s="17"/>
      <c r="I6393" s="17"/>
      <c r="J6393" s="17"/>
      <c r="K6393" s="17"/>
      <c r="L6393" s="17"/>
      <c r="M6393" s="17"/>
      <c r="N6393" s="17">
        <v>0</v>
      </c>
    </row>
    <row r="6394" spans="2:14">
      <c r="B6394" s="15" t="s">
        <v>2099</v>
      </c>
      <c r="C6394" s="16">
        <v>40827</v>
      </c>
      <c r="D6394" s="15">
        <v>2011</v>
      </c>
      <c r="E6394" s="15"/>
      <c r="F6394" s="15" t="s">
        <v>961</v>
      </c>
      <c r="G6394" s="17"/>
      <c r="H6394" s="17"/>
      <c r="I6394" s="17"/>
      <c r="J6394" s="17"/>
      <c r="K6394" s="17"/>
      <c r="L6394" s="17"/>
      <c r="M6394" s="17"/>
      <c r="N6394" s="17">
        <v>0</v>
      </c>
    </row>
    <row r="6395" spans="2:14">
      <c r="B6395" s="15" t="s">
        <v>2099</v>
      </c>
      <c r="C6395" s="16">
        <v>40827</v>
      </c>
      <c r="D6395" s="15">
        <v>2011</v>
      </c>
      <c r="E6395" s="15"/>
      <c r="F6395" s="15" t="s">
        <v>962</v>
      </c>
      <c r="G6395" s="17"/>
      <c r="H6395" s="17"/>
      <c r="I6395" s="17"/>
      <c r="J6395" s="17"/>
      <c r="K6395" s="17"/>
      <c r="L6395" s="17"/>
      <c r="M6395" s="17"/>
      <c r="N6395" s="17">
        <v>0</v>
      </c>
    </row>
    <row r="6396" spans="2:14">
      <c r="B6396" s="15" t="s">
        <v>2099</v>
      </c>
      <c r="C6396" s="16">
        <v>40827</v>
      </c>
      <c r="D6396" s="15">
        <v>2011</v>
      </c>
      <c r="E6396" s="15"/>
      <c r="F6396" s="15" t="s">
        <v>963</v>
      </c>
      <c r="G6396" s="17"/>
      <c r="H6396" s="17"/>
      <c r="I6396" s="17"/>
      <c r="J6396" s="17"/>
      <c r="K6396" s="17"/>
      <c r="L6396" s="17"/>
      <c r="M6396" s="17"/>
      <c r="N6396" s="17">
        <v>0</v>
      </c>
    </row>
    <row r="6397" spans="2:14">
      <c r="B6397" s="15" t="s">
        <v>2100</v>
      </c>
      <c r="C6397" s="16">
        <v>40824</v>
      </c>
      <c r="D6397" s="15">
        <v>2011</v>
      </c>
      <c r="E6397" s="15"/>
      <c r="F6397" s="15" t="s">
        <v>961</v>
      </c>
      <c r="G6397" s="17"/>
      <c r="H6397" s="17"/>
      <c r="I6397" s="17"/>
      <c r="J6397" s="17"/>
      <c r="K6397" s="17"/>
      <c r="L6397" s="17"/>
      <c r="M6397" s="17"/>
      <c r="N6397" s="17">
        <v>0</v>
      </c>
    </row>
    <row r="6398" spans="2:14">
      <c r="B6398" s="15" t="s">
        <v>2100</v>
      </c>
      <c r="C6398" s="16">
        <v>40824</v>
      </c>
      <c r="D6398" s="15">
        <v>2011</v>
      </c>
      <c r="E6398" s="15"/>
      <c r="F6398" s="15" t="s">
        <v>962</v>
      </c>
      <c r="G6398" s="17"/>
      <c r="H6398" s="17"/>
      <c r="I6398" s="17"/>
      <c r="J6398" s="17"/>
      <c r="K6398" s="17"/>
      <c r="L6398" s="17"/>
      <c r="M6398" s="17"/>
      <c r="N6398" s="17">
        <v>0</v>
      </c>
    </row>
    <row r="6399" spans="2:14">
      <c r="B6399" s="15" t="s">
        <v>2100</v>
      </c>
      <c r="C6399" s="16">
        <v>40824</v>
      </c>
      <c r="D6399" s="15">
        <v>2011</v>
      </c>
      <c r="E6399" s="15"/>
      <c r="F6399" s="15" t="s">
        <v>963</v>
      </c>
      <c r="G6399" s="17"/>
      <c r="H6399" s="17"/>
      <c r="I6399" s="17"/>
      <c r="J6399" s="17"/>
      <c r="K6399" s="17"/>
      <c r="L6399" s="17"/>
      <c r="M6399" s="17"/>
      <c r="N6399" s="17">
        <v>0</v>
      </c>
    </row>
    <row r="6400" spans="2:14">
      <c r="B6400" s="15" t="s">
        <v>2101</v>
      </c>
      <c r="C6400" s="16">
        <v>40786</v>
      </c>
      <c r="D6400" s="15">
        <v>2011</v>
      </c>
      <c r="E6400" s="15"/>
      <c r="F6400" s="15" t="s">
        <v>961</v>
      </c>
      <c r="G6400" s="17"/>
      <c r="H6400" s="17"/>
      <c r="I6400" s="17"/>
      <c r="J6400" s="17"/>
      <c r="K6400" s="17"/>
      <c r="L6400" s="17"/>
      <c r="M6400" s="17"/>
      <c r="N6400" s="17">
        <v>0</v>
      </c>
    </row>
    <row r="6401" spans="2:14">
      <c r="B6401" s="15" t="s">
        <v>2101</v>
      </c>
      <c r="C6401" s="16">
        <v>40786</v>
      </c>
      <c r="D6401" s="15">
        <v>2011</v>
      </c>
      <c r="E6401" s="15"/>
      <c r="F6401" s="15" t="s">
        <v>962</v>
      </c>
      <c r="G6401" s="17"/>
      <c r="H6401" s="17"/>
      <c r="I6401" s="17"/>
      <c r="J6401" s="17"/>
      <c r="K6401" s="17"/>
      <c r="L6401" s="17"/>
      <c r="M6401" s="17"/>
      <c r="N6401" s="17">
        <v>0</v>
      </c>
    </row>
    <row r="6402" spans="2:14">
      <c r="B6402" s="15" t="s">
        <v>2101</v>
      </c>
      <c r="C6402" s="16">
        <v>40786</v>
      </c>
      <c r="D6402" s="15">
        <v>2011</v>
      </c>
      <c r="E6402" s="15"/>
      <c r="F6402" s="15" t="s">
        <v>963</v>
      </c>
      <c r="G6402" s="17"/>
      <c r="H6402" s="17"/>
      <c r="I6402" s="17"/>
      <c r="J6402" s="17"/>
      <c r="K6402" s="17"/>
      <c r="L6402" s="17"/>
      <c r="M6402" s="17"/>
      <c r="N6402" s="17">
        <v>0</v>
      </c>
    </row>
    <row r="6403" spans="2:14">
      <c r="B6403" s="15" t="s">
        <v>2102</v>
      </c>
      <c r="C6403" s="16">
        <v>40827</v>
      </c>
      <c r="D6403" s="15">
        <v>2011</v>
      </c>
      <c r="E6403" s="15"/>
      <c r="F6403" s="15" t="s">
        <v>961</v>
      </c>
      <c r="G6403" s="17"/>
      <c r="H6403" s="17"/>
      <c r="I6403" s="17"/>
      <c r="J6403" s="17"/>
      <c r="K6403" s="17"/>
      <c r="L6403" s="17"/>
      <c r="M6403" s="17"/>
      <c r="N6403" s="17">
        <v>0</v>
      </c>
    </row>
    <row r="6404" spans="2:14">
      <c r="B6404" s="15" t="s">
        <v>2102</v>
      </c>
      <c r="C6404" s="16">
        <v>40827</v>
      </c>
      <c r="D6404" s="15">
        <v>2011</v>
      </c>
      <c r="E6404" s="15"/>
      <c r="F6404" s="15" t="s">
        <v>962</v>
      </c>
      <c r="G6404" s="17"/>
      <c r="H6404" s="17"/>
      <c r="I6404" s="17"/>
      <c r="J6404" s="17"/>
      <c r="K6404" s="17"/>
      <c r="L6404" s="17"/>
      <c r="M6404" s="17"/>
      <c r="N6404" s="17">
        <v>0</v>
      </c>
    </row>
    <row r="6405" spans="2:14">
      <c r="B6405" s="15" t="s">
        <v>2102</v>
      </c>
      <c r="C6405" s="16">
        <v>40827</v>
      </c>
      <c r="D6405" s="15">
        <v>2011</v>
      </c>
      <c r="E6405" s="15"/>
      <c r="F6405" s="15" t="s">
        <v>963</v>
      </c>
      <c r="G6405" s="17"/>
      <c r="H6405" s="17"/>
      <c r="I6405" s="17"/>
      <c r="J6405" s="17"/>
      <c r="K6405" s="17"/>
      <c r="L6405" s="17"/>
      <c r="M6405" s="17"/>
      <c r="N6405" s="17">
        <v>0</v>
      </c>
    </row>
    <row r="6406" spans="2:14">
      <c r="B6406" s="15" t="s">
        <v>2103</v>
      </c>
      <c r="C6406" s="16">
        <v>40281</v>
      </c>
      <c r="D6406" s="15">
        <v>2010</v>
      </c>
      <c r="E6406" s="15"/>
      <c r="F6406" s="15" t="s">
        <v>961</v>
      </c>
      <c r="G6406" s="17"/>
      <c r="H6406" s="17"/>
      <c r="I6406" s="17"/>
      <c r="J6406" s="17"/>
      <c r="K6406" s="17"/>
      <c r="L6406" s="17"/>
      <c r="M6406" s="17">
        <v>0</v>
      </c>
      <c r="N6406" s="17">
        <v>0</v>
      </c>
    </row>
    <row r="6407" spans="2:14">
      <c r="B6407" s="15" t="s">
        <v>2103</v>
      </c>
      <c r="C6407" s="16">
        <v>40281</v>
      </c>
      <c r="D6407" s="15">
        <v>2010</v>
      </c>
      <c r="E6407" s="15"/>
      <c r="F6407" s="15" t="s">
        <v>962</v>
      </c>
      <c r="G6407" s="17"/>
      <c r="H6407" s="17"/>
      <c r="I6407" s="17"/>
      <c r="J6407" s="17"/>
      <c r="K6407" s="17"/>
      <c r="L6407" s="17"/>
      <c r="M6407" s="17">
        <v>0</v>
      </c>
      <c r="N6407" s="17">
        <v>0</v>
      </c>
    </row>
    <row r="6408" spans="2:14">
      <c r="B6408" s="15" t="s">
        <v>2103</v>
      </c>
      <c r="C6408" s="16">
        <v>40281</v>
      </c>
      <c r="D6408" s="15">
        <v>2010</v>
      </c>
      <c r="E6408" s="15"/>
      <c r="F6408" s="15" t="s">
        <v>963</v>
      </c>
      <c r="G6408" s="17"/>
      <c r="H6408" s="17"/>
      <c r="I6408" s="17"/>
      <c r="J6408" s="17"/>
      <c r="K6408" s="17"/>
      <c r="L6408" s="17"/>
      <c r="M6408" s="17">
        <v>0</v>
      </c>
      <c r="N6408" s="17">
        <v>0</v>
      </c>
    </row>
    <row r="6409" spans="2:14">
      <c r="B6409" s="15" t="s">
        <v>2104</v>
      </c>
      <c r="C6409" s="16">
        <v>40827</v>
      </c>
      <c r="D6409" s="15">
        <v>2011</v>
      </c>
      <c r="E6409" s="15"/>
      <c r="F6409" s="15" t="s">
        <v>961</v>
      </c>
      <c r="G6409" s="17"/>
      <c r="H6409" s="17"/>
      <c r="I6409" s="17"/>
      <c r="J6409" s="17"/>
      <c r="K6409" s="17"/>
      <c r="L6409" s="17"/>
      <c r="M6409" s="17"/>
      <c r="N6409" s="17">
        <v>0</v>
      </c>
    </row>
    <row r="6410" spans="2:14">
      <c r="B6410" s="15" t="s">
        <v>2104</v>
      </c>
      <c r="C6410" s="16">
        <v>40827</v>
      </c>
      <c r="D6410" s="15">
        <v>2011</v>
      </c>
      <c r="E6410" s="15"/>
      <c r="F6410" s="15" t="s">
        <v>962</v>
      </c>
      <c r="G6410" s="17"/>
      <c r="H6410" s="17"/>
      <c r="I6410" s="17"/>
      <c r="J6410" s="17"/>
      <c r="K6410" s="17"/>
      <c r="L6410" s="17"/>
      <c r="M6410" s="17"/>
      <c r="N6410" s="17">
        <v>0</v>
      </c>
    </row>
    <row r="6411" spans="2:14">
      <c r="B6411" s="15" t="s">
        <v>2104</v>
      </c>
      <c r="C6411" s="16">
        <v>40827</v>
      </c>
      <c r="D6411" s="15">
        <v>2011</v>
      </c>
      <c r="E6411" s="15"/>
      <c r="F6411" s="15" t="s">
        <v>963</v>
      </c>
      <c r="G6411" s="17"/>
      <c r="H6411" s="17"/>
      <c r="I6411" s="17"/>
      <c r="J6411" s="17"/>
      <c r="K6411" s="17"/>
      <c r="L6411" s="17"/>
      <c r="M6411" s="17"/>
      <c r="N6411" s="17">
        <v>0</v>
      </c>
    </row>
    <row r="6412" spans="2:14">
      <c r="B6412" s="15" t="s">
        <v>2105</v>
      </c>
      <c r="C6412" s="16">
        <v>40700</v>
      </c>
      <c r="D6412" s="15">
        <v>2011</v>
      </c>
      <c r="E6412" s="15"/>
      <c r="F6412" s="15" t="s">
        <v>961</v>
      </c>
      <c r="G6412" s="17"/>
      <c r="H6412" s="17"/>
      <c r="I6412" s="17"/>
      <c r="J6412" s="17"/>
      <c r="K6412" s="17"/>
      <c r="L6412" s="17"/>
      <c r="M6412" s="17"/>
      <c r="N6412" s="17">
        <v>0</v>
      </c>
    </row>
    <row r="6413" spans="2:14">
      <c r="B6413" s="15" t="s">
        <v>2105</v>
      </c>
      <c r="C6413" s="16">
        <v>40700</v>
      </c>
      <c r="D6413" s="15">
        <v>2011</v>
      </c>
      <c r="E6413" s="15"/>
      <c r="F6413" s="15" t="s">
        <v>962</v>
      </c>
      <c r="G6413" s="17"/>
      <c r="H6413" s="17"/>
      <c r="I6413" s="17"/>
      <c r="J6413" s="17"/>
      <c r="K6413" s="17"/>
      <c r="L6413" s="17"/>
      <c r="M6413" s="17"/>
      <c r="N6413" s="17">
        <v>0</v>
      </c>
    </row>
    <row r="6414" spans="2:14">
      <c r="B6414" s="15" t="s">
        <v>2105</v>
      </c>
      <c r="C6414" s="16">
        <v>40700</v>
      </c>
      <c r="D6414" s="15">
        <v>2011</v>
      </c>
      <c r="E6414" s="15"/>
      <c r="F6414" s="15" t="s">
        <v>963</v>
      </c>
      <c r="G6414" s="17"/>
      <c r="H6414" s="17"/>
      <c r="I6414" s="17"/>
      <c r="J6414" s="17"/>
      <c r="K6414" s="17"/>
      <c r="L6414" s="17"/>
      <c r="M6414" s="17"/>
      <c r="N6414" s="17">
        <v>0</v>
      </c>
    </row>
    <row r="6415" spans="2:14">
      <c r="B6415" s="15" t="s">
        <v>2106</v>
      </c>
      <c r="C6415" s="16">
        <v>40816</v>
      </c>
      <c r="D6415" s="15">
        <v>2011</v>
      </c>
      <c r="E6415" s="15"/>
      <c r="F6415" s="15" t="s">
        <v>961</v>
      </c>
      <c r="G6415" s="17"/>
      <c r="H6415" s="17"/>
      <c r="I6415" s="17"/>
      <c r="J6415" s="17"/>
      <c r="K6415" s="17"/>
      <c r="L6415" s="17"/>
      <c r="M6415" s="17"/>
      <c r="N6415" s="17">
        <v>0</v>
      </c>
    </row>
    <row r="6416" spans="2:14">
      <c r="B6416" s="15" t="s">
        <v>2106</v>
      </c>
      <c r="C6416" s="16">
        <v>40816</v>
      </c>
      <c r="D6416" s="15">
        <v>2011</v>
      </c>
      <c r="E6416" s="15"/>
      <c r="F6416" s="15" t="s">
        <v>962</v>
      </c>
      <c r="G6416" s="17"/>
      <c r="H6416" s="17"/>
      <c r="I6416" s="17"/>
      <c r="J6416" s="17"/>
      <c r="K6416" s="17"/>
      <c r="L6416" s="17"/>
      <c r="M6416" s="17"/>
      <c r="N6416" s="17">
        <v>0</v>
      </c>
    </row>
    <row r="6417" spans="2:14">
      <c r="B6417" s="15" t="s">
        <v>2106</v>
      </c>
      <c r="C6417" s="16">
        <v>40816</v>
      </c>
      <c r="D6417" s="15">
        <v>2011</v>
      </c>
      <c r="E6417" s="15"/>
      <c r="F6417" s="15" t="s">
        <v>963</v>
      </c>
      <c r="G6417" s="17"/>
      <c r="H6417" s="17"/>
      <c r="I6417" s="17"/>
      <c r="J6417" s="17"/>
      <c r="K6417" s="17"/>
      <c r="L6417" s="17"/>
      <c r="M6417" s="17"/>
      <c r="N6417" s="17">
        <v>0</v>
      </c>
    </row>
    <row r="6418" spans="2:14">
      <c r="B6418" s="15" t="s">
        <v>2107</v>
      </c>
      <c r="C6418" s="16">
        <v>40835</v>
      </c>
      <c r="D6418" s="15">
        <v>2011</v>
      </c>
      <c r="E6418" s="15"/>
      <c r="F6418" s="15" t="s">
        <v>961</v>
      </c>
      <c r="G6418" s="17"/>
      <c r="H6418" s="17"/>
      <c r="I6418" s="17"/>
      <c r="J6418" s="17"/>
      <c r="K6418" s="17"/>
      <c r="L6418" s="17"/>
      <c r="M6418" s="17"/>
      <c r="N6418" s="17">
        <v>0</v>
      </c>
    </row>
    <row r="6419" spans="2:14">
      <c r="B6419" s="15" t="s">
        <v>2107</v>
      </c>
      <c r="C6419" s="16">
        <v>40835</v>
      </c>
      <c r="D6419" s="15">
        <v>2011</v>
      </c>
      <c r="E6419" s="15"/>
      <c r="F6419" s="15" t="s">
        <v>962</v>
      </c>
      <c r="G6419" s="17"/>
      <c r="H6419" s="17"/>
      <c r="I6419" s="17"/>
      <c r="J6419" s="17"/>
      <c r="K6419" s="17"/>
      <c r="L6419" s="17"/>
      <c r="M6419" s="17"/>
      <c r="N6419" s="17">
        <v>0</v>
      </c>
    </row>
    <row r="6420" spans="2:14">
      <c r="B6420" s="15" t="s">
        <v>2107</v>
      </c>
      <c r="C6420" s="16">
        <v>40835</v>
      </c>
      <c r="D6420" s="15">
        <v>2011</v>
      </c>
      <c r="E6420" s="15"/>
      <c r="F6420" s="15" t="s">
        <v>963</v>
      </c>
      <c r="G6420" s="17"/>
      <c r="H6420" s="17"/>
      <c r="I6420" s="17"/>
      <c r="J6420" s="17"/>
      <c r="K6420" s="17"/>
      <c r="L6420" s="17"/>
      <c r="M6420" s="17"/>
      <c r="N6420" s="17">
        <v>0</v>
      </c>
    </row>
    <row r="6421" spans="2:14">
      <c r="B6421" s="15" t="s">
        <v>2108</v>
      </c>
      <c r="C6421" s="16">
        <v>40836</v>
      </c>
      <c r="D6421" s="15">
        <v>2011</v>
      </c>
      <c r="E6421" s="15"/>
      <c r="F6421" s="15" t="s">
        <v>961</v>
      </c>
      <c r="G6421" s="17"/>
      <c r="H6421" s="17"/>
      <c r="I6421" s="17"/>
      <c r="J6421" s="17"/>
      <c r="K6421" s="17"/>
      <c r="L6421" s="17"/>
      <c r="M6421" s="17"/>
      <c r="N6421" s="17">
        <v>0</v>
      </c>
    </row>
    <row r="6422" spans="2:14">
      <c r="B6422" s="15" t="s">
        <v>2108</v>
      </c>
      <c r="C6422" s="16">
        <v>40836</v>
      </c>
      <c r="D6422" s="15">
        <v>2011</v>
      </c>
      <c r="E6422" s="15"/>
      <c r="F6422" s="15" t="s">
        <v>962</v>
      </c>
      <c r="G6422" s="17"/>
      <c r="H6422" s="17"/>
      <c r="I6422" s="17"/>
      <c r="J6422" s="17"/>
      <c r="K6422" s="17"/>
      <c r="L6422" s="17"/>
      <c r="M6422" s="17"/>
      <c r="N6422" s="17">
        <v>0</v>
      </c>
    </row>
    <row r="6423" spans="2:14">
      <c r="B6423" s="15" t="s">
        <v>2108</v>
      </c>
      <c r="C6423" s="16">
        <v>40836</v>
      </c>
      <c r="D6423" s="15">
        <v>2011</v>
      </c>
      <c r="E6423" s="15"/>
      <c r="F6423" s="15" t="s">
        <v>963</v>
      </c>
      <c r="G6423" s="17"/>
      <c r="H6423" s="17"/>
      <c r="I6423" s="17"/>
      <c r="J6423" s="17"/>
      <c r="K6423" s="17"/>
      <c r="L6423" s="17"/>
      <c r="M6423" s="17"/>
      <c r="N6423" s="17">
        <v>0</v>
      </c>
    </row>
    <row r="6424" spans="2:14">
      <c r="B6424" s="15" t="s">
        <v>2109</v>
      </c>
      <c r="C6424" s="16">
        <v>40827</v>
      </c>
      <c r="D6424" s="15">
        <v>2011</v>
      </c>
      <c r="E6424" s="15"/>
      <c r="F6424" s="15" t="s">
        <v>961</v>
      </c>
      <c r="G6424" s="17"/>
      <c r="H6424" s="17"/>
      <c r="I6424" s="17"/>
      <c r="J6424" s="17"/>
      <c r="K6424" s="17"/>
      <c r="L6424" s="17"/>
      <c r="M6424" s="17"/>
      <c r="N6424" s="17">
        <v>0</v>
      </c>
    </row>
    <row r="6425" spans="2:14">
      <c r="B6425" s="15" t="s">
        <v>2109</v>
      </c>
      <c r="C6425" s="16">
        <v>40827</v>
      </c>
      <c r="D6425" s="15">
        <v>2011</v>
      </c>
      <c r="E6425" s="15"/>
      <c r="F6425" s="15" t="s">
        <v>962</v>
      </c>
      <c r="G6425" s="17"/>
      <c r="H6425" s="17"/>
      <c r="I6425" s="17"/>
      <c r="J6425" s="17"/>
      <c r="K6425" s="17"/>
      <c r="L6425" s="17"/>
      <c r="M6425" s="17"/>
      <c r="N6425" s="17">
        <v>0</v>
      </c>
    </row>
    <row r="6426" spans="2:14">
      <c r="B6426" s="15" t="s">
        <v>2109</v>
      </c>
      <c r="C6426" s="16">
        <v>40827</v>
      </c>
      <c r="D6426" s="15">
        <v>2011</v>
      </c>
      <c r="E6426" s="15"/>
      <c r="F6426" s="15" t="s">
        <v>963</v>
      </c>
      <c r="G6426" s="17"/>
      <c r="H6426" s="17"/>
      <c r="I6426" s="17"/>
      <c r="J6426" s="17"/>
      <c r="K6426" s="17"/>
      <c r="L6426" s="17"/>
      <c r="M6426" s="17"/>
      <c r="N6426" s="17">
        <v>0</v>
      </c>
    </row>
    <row r="6427" spans="2:14">
      <c r="B6427" s="15" t="s">
        <v>2110</v>
      </c>
      <c r="C6427" s="16">
        <v>40842</v>
      </c>
      <c r="D6427" s="15">
        <v>2011</v>
      </c>
      <c r="E6427" s="15"/>
      <c r="F6427" s="15" t="s">
        <v>961</v>
      </c>
      <c r="G6427" s="17"/>
      <c r="H6427" s="17"/>
      <c r="I6427" s="17"/>
      <c r="J6427" s="17"/>
      <c r="K6427" s="17"/>
      <c r="L6427" s="17"/>
      <c r="M6427" s="17"/>
      <c r="N6427" s="17">
        <v>0</v>
      </c>
    </row>
    <row r="6428" spans="2:14">
      <c r="B6428" s="15" t="s">
        <v>2110</v>
      </c>
      <c r="C6428" s="16">
        <v>40842</v>
      </c>
      <c r="D6428" s="15">
        <v>2011</v>
      </c>
      <c r="E6428" s="15"/>
      <c r="F6428" s="15" t="s">
        <v>962</v>
      </c>
      <c r="G6428" s="17"/>
      <c r="H6428" s="17"/>
      <c r="I6428" s="17"/>
      <c r="J6428" s="17"/>
      <c r="K6428" s="17"/>
      <c r="L6428" s="17"/>
      <c r="M6428" s="17"/>
      <c r="N6428" s="17">
        <v>0</v>
      </c>
    </row>
    <row r="6429" spans="2:14">
      <c r="B6429" s="15" t="s">
        <v>2110</v>
      </c>
      <c r="C6429" s="16">
        <v>40842</v>
      </c>
      <c r="D6429" s="15">
        <v>2011</v>
      </c>
      <c r="E6429" s="15"/>
      <c r="F6429" s="15" t="s">
        <v>963</v>
      </c>
      <c r="G6429" s="17"/>
      <c r="H6429" s="17"/>
      <c r="I6429" s="17"/>
      <c r="J6429" s="17"/>
      <c r="K6429" s="17"/>
      <c r="L6429" s="17"/>
      <c r="M6429" s="17"/>
      <c r="N6429" s="17">
        <v>0</v>
      </c>
    </row>
    <row r="6430" spans="2:14">
      <c r="B6430" s="15" t="s">
        <v>2111</v>
      </c>
      <c r="C6430" s="16">
        <v>40775</v>
      </c>
      <c r="D6430" s="15">
        <v>2011</v>
      </c>
      <c r="E6430" s="15"/>
      <c r="F6430" s="15" t="s">
        <v>961</v>
      </c>
      <c r="G6430" s="17"/>
      <c r="H6430" s="17"/>
      <c r="I6430" s="17"/>
      <c r="J6430" s="17"/>
      <c r="K6430" s="17"/>
      <c r="L6430" s="17"/>
      <c r="M6430" s="17"/>
      <c r="N6430" s="17">
        <v>0</v>
      </c>
    </row>
    <row r="6431" spans="2:14">
      <c r="B6431" s="15" t="s">
        <v>2111</v>
      </c>
      <c r="C6431" s="16">
        <v>40775</v>
      </c>
      <c r="D6431" s="15">
        <v>2011</v>
      </c>
      <c r="E6431" s="15"/>
      <c r="F6431" s="15" t="s">
        <v>962</v>
      </c>
      <c r="G6431" s="17"/>
      <c r="H6431" s="17"/>
      <c r="I6431" s="17"/>
      <c r="J6431" s="17"/>
      <c r="K6431" s="17"/>
      <c r="L6431" s="17"/>
      <c r="M6431" s="17"/>
      <c r="N6431" s="17">
        <v>0</v>
      </c>
    </row>
    <row r="6432" spans="2:14">
      <c r="B6432" s="15" t="s">
        <v>2111</v>
      </c>
      <c r="C6432" s="16">
        <v>40775</v>
      </c>
      <c r="D6432" s="15">
        <v>2011</v>
      </c>
      <c r="E6432" s="15"/>
      <c r="F6432" s="15" t="s">
        <v>963</v>
      </c>
      <c r="G6432" s="17"/>
      <c r="H6432" s="17"/>
      <c r="I6432" s="17"/>
      <c r="J6432" s="17"/>
      <c r="K6432" s="17"/>
      <c r="L6432" s="17"/>
      <c r="M6432" s="17"/>
      <c r="N6432" s="17">
        <v>0</v>
      </c>
    </row>
    <row r="6433" spans="2:14">
      <c r="B6433" s="15" t="s">
        <v>2112</v>
      </c>
      <c r="C6433" s="16">
        <v>40846</v>
      </c>
      <c r="D6433" s="15">
        <v>2011</v>
      </c>
      <c r="E6433" s="15"/>
      <c r="F6433" s="15" t="s">
        <v>961</v>
      </c>
      <c r="G6433" s="17"/>
      <c r="H6433" s="17"/>
      <c r="I6433" s="17"/>
      <c r="J6433" s="17"/>
      <c r="K6433" s="17"/>
      <c r="L6433" s="17"/>
      <c r="M6433" s="17"/>
      <c r="N6433" s="17">
        <v>0</v>
      </c>
    </row>
    <row r="6434" spans="2:14">
      <c r="B6434" s="15" t="s">
        <v>2112</v>
      </c>
      <c r="C6434" s="16">
        <v>40846</v>
      </c>
      <c r="D6434" s="15">
        <v>2011</v>
      </c>
      <c r="E6434" s="15"/>
      <c r="F6434" s="15" t="s">
        <v>962</v>
      </c>
      <c r="G6434" s="17"/>
      <c r="H6434" s="17"/>
      <c r="I6434" s="17"/>
      <c r="J6434" s="17"/>
      <c r="K6434" s="17"/>
      <c r="L6434" s="17"/>
      <c r="M6434" s="17"/>
      <c r="N6434" s="17">
        <v>0</v>
      </c>
    </row>
    <row r="6435" spans="2:14">
      <c r="B6435" s="15" t="s">
        <v>2112</v>
      </c>
      <c r="C6435" s="16">
        <v>40846</v>
      </c>
      <c r="D6435" s="15">
        <v>2011</v>
      </c>
      <c r="E6435" s="15"/>
      <c r="F6435" s="15" t="s">
        <v>963</v>
      </c>
      <c r="G6435" s="17"/>
      <c r="H6435" s="17"/>
      <c r="I6435" s="17"/>
      <c r="J6435" s="17"/>
      <c r="K6435" s="17"/>
      <c r="L6435" s="17"/>
      <c r="M6435" s="17"/>
      <c r="N6435" s="17">
        <v>0</v>
      </c>
    </row>
    <row r="6436" spans="2:14">
      <c r="B6436" s="15" t="s">
        <v>2113</v>
      </c>
      <c r="C6436" s="16">
        <v>40792</v>
      </c>
      <c r="D6436" s="15">
        <v>2011</v>
      </c>
      <c r="E6436" s="15"/>
      <c r="F6436" s="15" t="s">
        <v>961</v>
      </c>
      <c r="G6436" s="17"/>
      <c r="H6436" s="17"/>
      <c r="I6436" s="17"/>
      <c r="J6436" s="17"/>
      <c r="K6436" s="17"/>
      <c r="L6436" s="17"/>
      <c r="M6436" s="17"/>
      <c r="N6436" s="17">
        <v>0</v>
      </c>
    </row>
    <row r="6437" spans="2:14">
      <c r="B6437" s="15" t="s">
        <v>2113</v>
      </c>
      <c r="C6437" s="16">
        <v>40792</v>
      </c>
      <c r="D6437" s="15">
        <v>2011</v>
      </c>
      <c r="E6437" s="15"/>
      <c r="F6437" s="15" t="s">
        <v>962</v>
      </c>
      <c r="G6437" s="17"/>
      <c r="H6437" s="17"/>
      <c r="I6437" s="17"/>
      <c r="J6437" s="17"/>
      <c r="K6437" s="17"/>
      <c r="L6437" s="17"/>
      <c r="M6437" s="17"/>
      <c r="N6437" s="17">
        <v>0</v>
      </c>
    </row>
    <row r="6438" spans="2:14">
      <c r="B6438" s="15" t="s">
        <v>2113</v>
      </c>
      <c r="C6438" s="16">
        <v>40792</v>
      </c>
      <c r="D6438" s="15">
        <v>2011</v>
      </c>
      <c r="E6438" s="15"/>
      <c r="F6438" s="15" t="s">
        <v>963</v>
      </c>
      <c r="G6438" s="17"/>
      <c r="H6438" s="17"/>
      <c r="I6438" s="17"/>
      <c r="J6438" s="17"/>
      <c r="K6438" s="17"/>
      <c r="L6438" s="17"/>
      <c r="M6438" s="17"/>
      <c r="N6438" s="17">
        <v>0</v>
      </c>
    </row>
    <row r="6439" spans="2:14">
      <c r="B6439" s="15" t="s">
        <v>2114</v>
      </c>
      <c r="C6439" s="16">
        <v>40850</v>
      </c>
      <c r="D6439" s="15">
        <v>2011</v>
      </c>
      <c r="E6439" s="15"/>
      <c r="F6439" s="15" t="s">
        <v>961</v>
      </c>
      <c r="G6439" s="17"/>
      <c r="H6439" s="17"/>
      <c r="I6439" s="17"/>
      <c r="J6439" s="17"/>
      <c r="K6439" s="17"/>
      <c r="L6439" s="17"/>
      <c r="M6439" s="17"/>
      <c r="N6439" s="17">
        <v>0</v>
      </c>
    </row>
    <row r="6440" spans="2:14">
      <c r="B6440" s="15" t="s">
        <v>2114</v>
      </c>
      <c r="C6440" s="16">
        <v>40850</v>
      </c>
      <c r="D6440" s="15">
        <v>2011</v>
      </c>
      <c r="E6440" s="15"/>
      <c r="F6440" s="15" t="s">
        <v>962</v>
      </c>
      <c r="G6440" s="17"/>
      <c r="H6440" s="17"/>
      <c r="I6440" s="17"/>
      <c r="J6440" s="17"/>
      <c r="K6440" s="17"/>
      <c r="L6440" s="17"/>
      <c r="M6440" s="17"/>
      <c r="N6440" s="17">
        <v>0</v>
      </c>
    </row>
    <row r="6441" spans="2:14">
      <c r="B6441" s="15" t="s">
        <v>2114</v>
      </c>
      <c r="C6441" s="16">
        <v>40850</v>
      </c>
      <c r="D6441" s="15">
        <v>2011</v>
      </c>
      <c r="E6441" s="15"/>
      <c r="F6441" s="15" t="s">
        <v>963</v>
      </c>
      <c r="G6441" s="17"/>
      <c r="H6441" s="17"/>
      <c r="I6441" s="17"/>
      <c r="J6441" s="17"/>
      <c r="K6441" s="17"/>
      <c r="L6441" s="17"/>
      <c r="M6441" s="17"/>
      <c r="N6441" s="17">
        <v>0</v>
      </c>
    </row>
    <row r="6442" spans="2:14">
      <c r="B6442" s="15" t="s">
        <v>2115</v>
      </c>
      <c r="C6442" s="16">
        <v>40843</v>
      </c>
      <c r="D6442" s="15">
        <v>2011</v>
      </c>
      <c r="E6442" s="15"/>
      <c r="F6442" s="15" t="s">
        <v>961</v>
      </c>
      <c r="G6442" s="17"/>
      <c r="H6442" s="17"/>
      <c r="I6442" s="17"/>
      <c r="J6442" s="17"/>
      <c r="K6442" s="17"/>
      <c r="L6442" s="17"/>
      <c r="M6442" s="17"/>
      <c r="N6442" s="17">
        <v>0</v>
      </c>
    </row>
    <row r="6443" spans="2:14">
      <c r="B6443" s="15" t="s">
        <v>2115</v>
      </c>
      <c r="C6443" s="16">
        <v>40843</v>
      </c>
      <c r="D6443" s="15">
        <v>2011</v>
      </c>
      <c r="E6443" s="15"/>
      <c r="F6443" s="15" t="s">
        <v>962</v>
      </c>
      <c r="G6443" s="17"/>
      <c r="H6443" s="17"/>
      <c r="I6443" s="17"/>
      <c r="J6443" s="17"/>
      <c r="K6443" s="17"/>
      <c r="L6443" s="17"/>
      <c r="M6443" s="17"/>
      <c r="N6443" s="17">
        <v>0</v>
      </c>
    </row>
    <row r="6444" spans="2:14">
      <c r="B6444" s="15" t="s">
        <v>2115</v>
      </c>
      <c r="C6444" s="16">
        <v>40843</v>
      </c>
      <c r="D6444" s="15">
        <v>2011</v>
      </c>
      <c r="E6444" s="15"/>
      <c r="F6444" s="15" t="s">
        <v>963</v>
      </c>
      <c r="G6444" s="17"/>
      <c r="H6444" s="17"/>
      <c r="I6444" s="17"/>
      <c r="J6444" s="17"/>
      <c r="K6444" s="17"/>
      <c r="L6444" s="17"/>
      <c r="M6444" s="17"/>
      <c r="N6444" s="17">
        <v>0</v>
      </c>
    </row>
    <row r="6445" spans="2:14">
      <c r="B6445" s="15" t="s">
        <v>2116</v>
      </c>
      <c r="C6445" s="16">
        <v>40761</v>
      </c>
      <c r="D6445" s="15">
        <v>2011</v>
      </c>
      <c r="E6445" s="15"/>
      <c r="F6445" s="15" t="s">
        <v>961</v>
      </c>
      <c r="G6445" s="17"/>
      <c r="H6445" s="17"/>
      <c r="I6445" s="17"/>
      <c r="J6445" s="17"/>
      <c r="K6445" s="17"/>
      <c r="L6445" s="17"/>
      <c r="M6445" s="17"/>
      <c r="N6445" s="17">
        <v>0</v>
      </c>
    </row>
    <row r="6446" spans="2:14">
      <c r="B6446" s="15" t="s">
        <v>2116</v>
      </c>
      <c r="C6446" s="16">
        <v>40761</v>
      </c>
      <c r="D6446" s="15">
        <v>2011</v>
      </c>
      <c r="E6446" s="15"/>
      <c r="F6446" s="15" t="s">
        <v>962</v>
      </c>
      <c r="G6446" s="17"/>
      <c r="H6446" s="17"/>
      <c r="I6446" s="17"/>
      <c r="J6446" s="17"/>
      <c r="K6446" s="17"/>
      <c r="L6446" s="17"/>
      <c r="M6446" s="17"/>
      <c r="N6446" s="17">
        <v>0</v>
      </c>
    </row>
    <row r="6447" spans="2:14">
      <c r="B6447" s="15" t="s">
        <v>2116</v>
      </c>
      <c r="C6447" s="16">
        <v>40761</v>
      </c>
      <c r="D6447" s="15">
        <v>2011</v>
      </c>
      <c r="E6447" s="15"/>
      <c r="F6447" s="15" t="s">
        <v>963</v>
      </c>
      <c r="G6447" s="17"/>
      <c r="H6447" s="17"/>
      <c r="I6447" s="17"/>
      <c r="J6447" s="17"/>
      <c r="K6447" s="17"/>
      <c r="L6447" s="17"/>
      <c r="M6447" s="17"/>
      <c r="N6447" s="17">
        <v>0</v>
      </c>
    </row>
  </sheetData>
  <phoneticPr fontId="5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2:AE3449"/>
  <sheetViews>
    <sheetView showGridLines="0" workbookViewId="0">
      <selection activeCell="G25" sqref="G25"/>
    </sheetView>
  </sheetViews>
  <sheetFormatPr defaultColWidth="12.109375" defaultRowHeight="13.8"/>
  <cols>
    <col min="1" max="1" width="12.109375" style="19" customWidth="1"/>
    <col min="2" max="2" width="12.109375" style="21" customWidth="1"/>
    <col min="3" max="3" width="32.33203125" style="21" customWidth="1"/>
    <col min="4" max="5" width="12.88671875" style="21" customWidth="1"/>
    <col min="6" max="6" width="12.109375" style="21" customWidth="1"/>
    <col min="7" max="7" width="33.88671875" style="21" customWidth="1"/>
    <col min="8" max="8" width="10.5546875" style="21" bestFit="1" customWidth="1"/>
    <col min="9" max="9" width="9.109375" style="20" customWidth="1"/>
    <col min="10" max="10" width="14.109375" style="20" customWidth="1"/>
    <col min="11" max="11" width="10" style="20" customWidth="1"/>
    <col min="12" max="12" width="6.33203125" style="20" customWidth="1"/>
    <col min="13" max="13" width="12.88671875" style="20" customWidth="1"/>
    <col min="14" max="14" width="9.109375" style="20" bestFit="1" customWidth="1"/>
    <col min="15" max="15" width="9.109375" style="20" customWidth="1"/>
    <col min="16" max="16" width="13.44140625" style="20" customWidth="1"/>
    <col min="17" max="17" width="12.109375" style="20" customWidth="1"/>
    <col min="18" max="18" width="10.5546875" style="20" bestFit="1" customWidth="1"/>
    <col min="19" max="19" width="9.109375" style="20" bestFit="1" customWidth="1"/>
    <col min="20" max="20" width="7.5546875" style="20" customWidth="1"/>
    <col min="21" max="21" width="8" style="21" bestFit="1" customWidth="1"/>
    <col min="22" max="23" width="12.109375" style="19"/>
    <col min="24" max="24" width="14.5546875" style="19" bestFit="1" customWidth="1"/>
    <col min="25" max="25" width="12.6640625" style="19" bestFit="1" customWidth="1"/>
    <col min="26" max="26" width="14.5546875" style="19" bestFit="1" customWidth="1"/>
    <col min="27" max="27" width="12.6640625" style="19" bestFit="1" customWidth="1"/>
    <col min="28" max="28" width="12.33203125" style="19" bestFit="1" customWidth="1"/>
    <col min="29" max="31" width="14.5546875" style="19" bestFit="1" customWidth="1"/>
    <col min="32" max="228" width="12.109375" style="19"/>
    <col min="229" max="243" width="12.109375" style="19" customWidth="1"/>
    <col min="244" max="244" width="15.5546875" style="19" customWidth="1"/>
    <col min="245" max="249" width="12.109375" style="19" customWidth="1"/>
    <col min="250" max="259" width="0" style="19" hidden="1" customWidth="1"/>
    <col min="260" max="268" width="12.109375" style="19" customWidth="1"/>
    <col min="269" max="269" width="38.88671875" style="19" bestFit="1" customWidth="1"/>
    <col min="270" max="270" width="42.6640625" style="19" bestFit="1" customWidth="1"/>
    <col min="271" max="271" width="42.44140625" style="19" bestFit="1" customWidth="1"/>
    <col min="272" max="273" width="12.109375" style="19" customWidth="1"/>
    <col min="274" max="274" width="21.6640625" style="19" bestFit="1" customWidth="1"/>
    <col min="275" max="275" width="11.6640625" style="19" bestFit="1" customWidth="1"/>
    <col min="276" max="276" width="12.109375" style="19" customWidth="1"/>
    <col min="277" max="484" width="12.109375" style="19"/>
    <col min="485" max="499" width="12.109375" style="19" customWidth="1"/>
    <col min="500" max="500" width="15.5546875" style="19" customWidth="1"/>
    <col min="501" max="505" width="12.109375" style="19" customWidth="1"/>
    <col min="506" max="515" width="0" style="19" hidden="1" customWidth="1"/>
    <col min="516" max="524" width="12.109375" style="19" customWidth="1"/>
    <col min="525" max="525" width="38.88671875" style="19" bestFit="1" customWidth="1"/>
    <col min="526" max="526" width="42.6640625" style="19" bestFit="1" customWidth="1"/>
    <col min="527" max="527" width="42.44140625" style="19" bestFit="1" customWidth="1"/>
    <col min="528" max="529" width="12.109375" style="19" customWidth="1"/>
    <col min="530" max="530" width="21.6640625" style="19" bestFit="1" customWidth="1"/>
    <col min="531" max="531" width="11.6640625" style="19" bestFit="1" customWidth="1"/>
    <col min="532" max="532" width="12.109375" style="19" customWidth="1"/>
    <col min="533" max="740" width="12.109375" style="19"/>
    <col min="741" max="755" width="12.109375" style="19" customWidth="1"/>
    <col min="756" max="756" width="15.5546875" style="19" customWidth="1"/>
    <col min="757" max="761" width="12.109375" style="19" customWidth="1"/>
    <col min="762" max="771" width="0" style="19" hidden="1" customWidth="1"/>
    <col min="772" max="780" width="12.109375" style="19" customWidth="1"/>
    <col min="781" max="781" width="38.88671875" style="19" bestFit="1" customWidth="1"/>
    <col min="782" max="782" width="42.6640625" style="19" bestFit="1" customWidth="1"/>
    <col min="783" max="783" width="42.44140625" style="19" bestFit="1" customWidth="1"/>
    <col min="784" max="785" width="12.109375" style="19" customWidth="1"/>
    <col min="786" max="786" width="21.6640625" style="19" bestFit="1" customWidth="1"/>
    <col min="787" max="787" width="11.6640625" style="19" bestFit="1" customWidth="1"/>
    <col min="788" max="788" width="12.109375" style="19" customWidth="1"/>
    <col min="789" max="996" width="12.109375" style="19"/>
    <col min="997" max="1011" width="12.109375" style="19" customWidth="1"/>
    <col min="1012" max="1012" width="15.5546875" style="19" customWidth="1"/>
    <col min="1013" max="1017" width="12.109375" style="19" customWidth="1"/>
    <col min="1018" max="1027" width="0" style="19" hidden="1" customWidth="1"/>
    <col min="1028" max="1036" width="12.109375" style="19" customWidth="1"/>
    <col min="1037" max="1037" width="38.88671875" style="19" bestFit="1" customWidth="1"/>
    <col min="1038" max="1038" width="42.6640625" style="19" bestFit="1" customWidth="1"/>
    <col min="1039" max="1039" width="42.44140625" style="19" bestFit="1" customWidth="1"/>
    <col min="1040" max="1041" width="12.109375" style="19" customWidth="1"/>
    <col min="1042" max="1042" width="21.6640625" style="19" bestFit="1" customWidth="1"/>
    <col min="1043" max="1043" width="11.6640625" style="19" bestFit="1" customWidth="1"/>
    <col min="1044" max="1044" width="12.109375" style="19" customWidth="1"/>
    <col min="1045" max="1252" width="12.109375" style="19"/>
    <col min="1253" max="1267" width="12.109375" style="19" customWidth="1"/>
    <col min="1268" max="1268" width="15.5546875" style="19" customWidth="1"/>
    <col min="1269" max="1273" width="12.109375" style="19" customWidth="1"/>
    <col min="1274" max="1283" width="0" style="19" hidden="1" customWidth="1"/>
    <col min="1284" max="1292" width="12.109375" style="19" customWidth="1"/>
    <col min="1293" max="1293" width="38.88671875" style="19" bestFit="1" customWidth="1"/>
    <col min="1294" max="1294" width="42.6640625" style="19" bestFit="1" customWidth="1"/>
    <col min="1295" max="1295" width="42.44140625" style="19" bestFit="1" customWidth="1"/>
    <col min="1296" max="1297" width="12.109375" style="19" customWidth="1"/>
    <col min="1298" max="1298" width="21.6640625" style="19" bestFit="1" customWidth="1"/>
    <col min="1299" max="1299" width="11.6640625" style="19" bestFit="1" customWidth="1"/>
    <col min="1300" max="1300" width="12.109375" style="19" customWidth="1"/>
    <col min="1301" max="1508" width="12.109375" style="19"/>
    <col min="1509" max="1523" width="12.109375" style="19" customWidth="1"/>
    <col min="1524" max="1524" width="15.5546875" style="19" customWidth="1"/>
    <col min="1525" max="1529" width="12.109375" style="19" customWidth="1"/>
    <col min="1530" max="1539" width="0" style="19" hidden="1" customWidth="1"/>
    <col min="1540" max="1548" width="12.109375" style="19" customWidth="1"/>
    <col min="1549" max="1549" width="38.88671875" style="19" bestFit="1" customWidth="1"/>
    <col min="1550" max="1550" width="42.6640625" style="19" bestFit="1" customWidth="1"/>
    <col min="1551" max="1551" width="42.44140625" style="19" bestFit="1" customWidth="1"/>
    <col min="1552" max="1553" width="12.109375" style="19" customWidth="1"/>
    <col min="1554" max="1554" width="21.6640625" style="19" bestFit="1" customWidth="1"/>
    <col min="1555" max="1555" width="11.6640625" style="19" bestFit="1" customWidth="1"/>
    <col min="1556" max="1556" width="12.109375" style="19" customWidth="1"/>
    <col min="1557" max="1764" width="12.109375" style="19"/>
    <col min="1765" max="1779" width="12.109375" style="19" customWidth="1"/>
    <col min="1780" max="1780" width="15.5546875" style="19" customWidth="1"/>
    <col min="1781" max="1785" width="12.109375" style="19" customWidth="1"/>
    <col min="1786" max="1795" width="0" style="19" hidden="1" customWidth="1"/>
    <col min="1796" max="1804" width="12.109375" style="19" customWidth="1"/>
    <col min="1805" max="1805" width="38.88671875" style="19" bestFit="1" customWidth="1"/>
    <col min="1806" max="1806" width="42.6640625" style="19" bestFit="1" customWidth="1"/>
    <col min="1807" max="1807" width="42.44140625" style="19" bestFit="1" customWidth="1"/>
    <col min="1808" max="1809" width="12.109375" style="19" customWidth="1"/>
    <col min="1810" max="1810" width="21.6640625" style="19" bestFit="1" customWidth="1"/>
    <col min="1811" max="1811" width="11.6640625" style="19" bestFit="1" customWidth="1"/>
    <col min="1812" max="1812" width="12.109375" style="19" customWidth="1"/>
    <col min="1813" max="2020" width="12.109375" style="19"/>
    <col min="2021" max="2035" width="12.109375" style="19" customWidth="1"/>
    <col min="2036" max="2036" width="15.5546875" style="19" customWidth="1"/>
    <col min="2037" max="2041" width="12.109375" style="19" customWidth="1"/>
    <col min="2042" max="2051" width="0" style="19" hidden="1" customWidth="1"/>
    <col min="2052" max="2060" width="12.109375" style="19" customWidth="1"/>
    <col min="2061" max="2061" width="38.88671875" style="19" bestFit="1" customWidth="1"/>
    <col min="2062" max="2062" width="42.6640625" style="19" bestFit="1" customWidth="1"/>
    <col min="2063" max="2063" width="42.44140625" style="19" bestFit="1" customWidth="1"/>
    <col min="2064" max="2065" width="12.109375" style="19" customWidth="1"/>
    <col min="2066" max="2066" width="21.6640625" style="19" bestFit="1" customWidth="1"/>
    <col min="2067" max="2067" width="11.6640625" style="19" bestFit="1" customWidth="1"/>
    <col min="2068" max="2068" width="12.109375" style="19" customWidth="1"/>
    <col min="2069" max="2276" width="12.109375" style="19"/>
    <col min="2277" max="2291" width="12.109375" style="19" customWidth="1"/>
    <col min="2292" max="2292" width="15.5546875" style="19" customWidth="1"/>
    <col min="2293" max="2297" width="12.109375" style="19" customWidth="1"/>
    <col min="2298" max="2307" width="0" style="19" hidden="1" customWidth="1"/>
    <col min="2308" max="2316" width="12.109375" style="19" customWidth="1"/>
    <col min="2317" max="2317" width="38.88671875" style="19" bestFit="1" customWidth="1"/>
    <col min="2318" max="2318" width="42.6640625" style="19" bestFit="1" customWidth="1"/>
    <col min="2319" max="2319" width="42.44140625" style="19" bestFit="1" customWidth="1"/>
    <col min="2320" max="2321" width="12.109375" style="19" customWidth="1"/>
    <col min="2322" max="2322" width="21.6640625" style="19" bestFit="1" customWidth="1"/>
    <col min="2323" max="2323" width="11.6640625" style="19" bestFit="1" customWidth="1"/>
    <col min="2324" max="2324" width="12.109375" style="19" customWidth="1"/>
    <col min="2325" max="2532" width="12.109375" style="19"/>
    <col min="2533" max="2547" width="12.109375" style="19" customWidth="1"/>
    <col min="2548" max="2548" width="15.5546875" style="19" customWidth="1"/>
    <col min="2549" max="2553" width="12.109375" style="19" customWidth="1"/>
    <col min="2554" max="2563" width="0" style="19" hidden="1" customWidth="1"/>
    <col min="2564" max="2572" width="12.109375" style="19" customWidth="1"/>
    <col min="2573" max="2573" width="38.88671875" style="19" bestFit="1" customWidth="1"/>
    <col min="2574" max="2574" width="42.6640625" style="19" bestFit="1" customWidth="1"/>
    <col min="2575" max="2575" width="42.44140625" style="19" bestFit="1" customWidth="1"/>
    <col min="2576" max="2577" width="12.109375" style="19" customWidth="1"/>
    <col min="2578" max="2578" width="21.6640625" style="19" bestFit="1" customWidth="1"/>
    <col min="2579" max="2579" width="11.6640625" style="19" bestFit="1" customWidth="1"/>
    <col min="2580" max="2580" width="12.109375" style="19" customWidth="1"/>
    <col min="2581" max="2788" width="12.109375" style="19"/>
    <col min="2789" max="2803" width="12.109375" style="19" customWidth="1"/>
    <col min="2804" max="2804" width="15.5546875" style="19" customWidth="1"/>
    <col min="2805" max="2809" width="12.109375" style="19" customWidth="1"/>
    <col min="2810" max="2819" width="0" style="19" hidden="1" customWidth="1"/>
    <col min="2820" max="2828" width="12.109375" style="19" customWidth="1"/>
    <col min="2829" max="2829" width="38.88671875" style="19" bestFit="1" customWidth="1"/>
    <col min="2830" max="2830" width="42.6640625" style="19" bestFit="1" customWidth="1"/>
    <col min="2831" max="2831" width="42.44140625" style="19" bestFit="1" customWidth="1"/>
    <col min="2832" max="2833" width="12.109375" style="19" customWidth="1"/>
    <col min="2834" max="2834" width="21.6640625" style="19" bestFit="1" customWidth="1"/>
    <col min="2835" max="2835" width="11.6640625" style="19" bestFit="1" customWidth="1"/>
    <col min="2836" max="2836" width="12.109375" style="19" customWidth="1"/>
    <col min="2837" max="3044" width="12.109375" style="19"/>
    <col min="3045" max="3059" width="12.109375" style="19" customWidth="1"/>
    <col min="3060" max="3060" width="15.5546875" style="19" customWidth="1"/>
    <col min="3061" max="3065" width="12.109375" style="19" customWidth="1"/>
    <col min="3066" max="3075" width="0" style="19" hidden="1" customWidth="1"/>
    <col min="3076" max="3084" width="12.109375" style="19" customWidth="1"/>
    <col min="3085" max="3085" width="38.88671875" style="19" bestFit="1" customWidth="1"/>
    <col min="3086" max="3086" width="42.6640625" style="19" bestFit="1" customWidth="1"/>
    <col min="3087" max="3087" width="42.44140625" style="19" bestFit="1" customWidth="1"/>
    <col min="3088" max="3089" width="12.109375" style="19" customWidth="1"/>
    <col min="3090" max="3090" width="21.6640625" style="19" bestFit="1" customWidth="1"/>
    <col min="3091" max="3091" width="11.6640625" style="19" bestFit="1" customWidth="1"/>
    <col min="3092" max="3092" width="12.109375" style="19" customWidth="1"/>
    <col min="3093" max="3300" width="12.109375" style="19"/>
    <col min="3301" max="3315" width="12.109375" style="19" customWidth="1"/>
    <col min="3316" max="3316" width="15.5546875" style="19" customWidth="1"/>
    <col min="3317" max="3321" width="12.109375" style="19" customWidth="1"/>
    <col min="3322" max="3331" width="0" style="19" hidden="1" customWidth="1"/>
    <col min="3332" max="3340" width="12.109375" style="19" customWidth="1"/>
    <col min="3341" max="3341" width="38.88671875" style="19" bestFit="1" customWidth="1"/>
    <col min="3342" max="3342" width="42.6640625" style="19" bestFit="1" customWidth="1"/>
    <col min="3343" max="3343" width="42.44140625" style="19" bestFit="1" customWidth="1"/>
    <col min="3344" max="3345" width="12.109375" style="19" customWidth="1"/>
    <col min="3346" max="3346" width="21.6640625" style="19" bestFit="1" customWidth="1"/>
    <col min="3347" max="3347" width="11.6640625" style="19" bestFit="1" customWidth="1"/>
    <col min="3348" max="3348" width="12.109375" style="19" customWidth="1"/>
    <col min="3349" max="3556" width="12.109375" style="19"/>
    <col min="3557" max="3571" width="12.109375" style="19" customWidth="1"/>
    <col min="3572" max="3572" width="15.5546875" style="19" customWidth="1"/>
    <col min="3573" max="3577" width="12.109375" style="19" customWidth="1"/>
    <col min="3578" max="3587" width="0" style="19" hidden="1" customWidth="1"/>
    <col min="3588" max="3596" width="12.109375" style="19" customWidth="1"/>
    <col min="3597" max="3597" width="38.88671875" style="19" bestFit="1" customWidth="1"/>
    <col min="3598" max="3598" width="42.6640625" style="19" bestFit="1" customWidth="1"/>
    <col min="3599" max="3599" width="42.44140625" style="19" bestFit="1" customWidth="1"/>
    <col min="3600" max="3601" width="12.109375" style="19" customWidth="1"/>
    <col min="3602" max="3602" width="21.6640625" style="19" bestFit="1" customWidth="1"/>
    <col min="3603" max="3603" width="11.6640625" style="19" bestFit="1" customWidth="1"/>
    <col min="3604" max="3604" width="12.109375" style="19" customWidth="1"/>
    <col min="3605" max="3812" width="12.109375" style="19"/>
    <col min="3813" max="3827" width="12.109375" style="19" customWidth="1"/>
    <col min="3828" max="3828" width="15.5546875" style="19" customWidth="1"/>
    <col min="3829" max="3833" width="12.109375" style="19" customWidth="1"/>
    <col min="3834" max="3843" width="0" style="19" hidden="1" customWidth="1"/>
    <col min="3844" max="3852" width="12.109375" style="19" customWidth="1"/>
    <col min="3853" max="3853" width="38.88671875" style="19" bestFit="1" customWidth="1"/>
    <col min="3854" max="3854" width="42.6640625" style="19" bestFit="1" customWidth="1"/>
    <col min="3855" max="3855" width="42.44140625" style="19" bestFit="1" customWidth="1"/>
    <col min="3856" max="3857" width="12.109375" style="19" customWidth="1"/>
    <col min="3858" max="3858" width="21.6640625" style="19" bestFit="1" customWidth="1"/>
    <col min="3859" max="3859" width="11.6640625" style="19" bestFit="1" customWidth="1"/>
    <col min="3860" max="3860" width="12.109375" style="19" customWidth="1"/>
    <col min="3861" max="4068" width="12.109375" style="19"/>
    <col min="4069" max="4083" width="12.109375" style="19" customWidth="1"/>
    <col min="4084" max="4084" width="15.5546875" style="19" customWidth="1"/>
    <col min="4085" max="4089" width="12.109375" style="19" customWidth="1"/>
    <col min="4090" max="4099" width="0" style="19" hidden="1" customWidth="1"/>
    <col min="4100" max="4108" width="12.109375" style="19" customWidth="1"/>
    <col min="4109" max="4109" width="38.88671875" style="19" bestFit="1" customWidth="1"/>
    <col min="4110" max="4110" width="42.6640625" style="19" bestFit="1" customWidth="1"/>
    <col min="4111" max="4111" width="42.44140625" style="19" bestFit="1" customWidth="1"/>
    <col min="4112" max="4113" width="12.109375" style="19" customWidth="1"/>
    <col min="4114" max="4114" width="21.6640625" style="19" bestFit="1" customWidth="1"/>
    <col min="4115" max="4115" width="11.6640625" style="19" bestFit="1" customWidth="1"/>
    <col min="4116" max="4116" width="12.109375" style="19" customWidth="1"/>
    <col min="4117" max="4324" width="12.109375" style="19"/>
    <col min="4325" max="4339" width="12.109375" style="19" customWidth="1"/>
    <col min="4340" max="4340" width="15.5546875" style="19" customWidth="1"/>
    <col min="4341" max="4345" width="12.109375" style="19" customWidth="1"/>
    <col min="4346" max="4355" width="0" style="19" hidden="1" customWidth="1"/>
    <col min="4356" max="4364" width="12.109375" style="19" customWidth="1"/>
    <col min="4365" max="4365" width="38.88671875" style="19" bestFit="1" customWidth="1"/>
    <col min="4366" max="4366" width="42.6640625" style="19" bestFit="1" customWidth="1"/>
    <col min="4367" max="4367" width="42.44140625" style="19" bestFit="1" customWidth="1"/>
    <col min="4368" max="4369" width="12.109375" style="19" customWidth="1"/>
    <col min="4370" max="4370" width="21.6640625" style="19" bestFit="1" customWidth="1"/>
    <col min="4371" max="4371" width="11.6640625" style="19" bestFit="1" customWidth="1"/>
    <col min="4372" max="4372" width="12.109375" style="19" customWidth="1"/>
    <col min="4373" max="4580" width="12.109375" style="19"/>
    <col min="4581" max="4595" width="12.109375" style="19" customWidth="1"/>
    <col min="4596" max="4596" width="15.5546875" style="19" customWidth="1"/>
    <col min="4597" max="4601" width="12.109375" style="19" customWidth="1"/>
    <col min="4602" max="4611" width="0" style="19" hidden="1" customWidth="1"/>
    <col min="4612" max="4620" width="12.109375" style="19" customWidth="1"/>
    <col min="4621" max="4621" width="38.88671875" style="19" bestFit="1" customWidth="1"/>
    <col min="4622" max="4622" width="42.6640625" style="19" bestFit="1" customWidth="1"/>
    <col min="4623" max="4623" width="42.44140625" style="19" bestFit="1" customWidth="1"/>
    <col min="4624" max="4625" width="12.109375" style="19" customWidth="1"/>
    <col min="4626" max="4626" width="21.6640625" style="19" bestFit="1" customWidth="1"/>
    <col min="4627" max="4627" width="11.6640625" style="19" bestFit="1" customWidth="1"/>
    <col min="4628" max="4628" width="12.109375" style="19" customWidth="1"/>
    <col min="4629" max="4836" width="12.109375" style="19"/>
    <col min="4837" max="4851" width="12.109375" style="19" customWidth="1"/>
    <col min="4852" max="4852" width="15.5546875" style="19" customWidth="1"/>
    <col min="4853" max="4857" width="12.109375" style="19" customWidth="1"/>
    <col min="4858" max="4867" width="0" style="19" hidden="1" customWidth="1"/>
    <col min="4868" max="4876" width="12.109375" style="19" customWidth="1"/>
    <col min="4877" max="4877" width="38.88671875" style="19" bestFit="1" customWidth="1"/>
    <col min="4878" max="4878" width="42.6640625" style="19" bestFit="1" customWidth="1"/>
    <col min="4879" max="4879" width="42.44140625" style="19" bestFit="1" customWidth="1"/>
    <col min="4880" max="4881" width="12.109375" style="19" customWidth="1"/>
    <col min="4882" max="4882" width="21.6640625" style="19" bestFit="1" customWidth="1"/>
    <col min="4883" max="4883" width="11.6640625" style="19" bestFit="1" customWidth="1"/>
    <col min="4884" max="4884" width="12.109375" style="19" customWidth="1"/>
    <col min="4885" max="5092" width="12.109375" style="19"/>
    <col min="5093" max="5107" width="12.109375" style="19" customWidth="1"/>
    <col min="5108" max="5108" width="15.5546875" style="19" customWidth="1"/>
    <col min="5109" max="5113" width="12.109375" style="19" customWidth="1"/>
    <col min="5114" max="5123" width="0" style="19" hidden="1" customWidth="1"/>
    <col min="5124" max="5132" width="12.109375" style="19" customWidth="1"/>
    <col min="5133" max="5133" width="38.88671875" style="19" bestFit="1" customWidth="1"/>
    <col min="5134" max="5134" width="42.6640625" style="19" bestFit="1" customWidth="1"/>
    <col min="5135" max="5135" width="42.44140625" style="19" bestFit="1" customWidth="1"/>
    <col min="5136" max="5137" width="12.109375" style="19" customWidth="1"/>
    <col min="5138" max="5138" width="21.6640625" style="19" bestFit="1" customWidth="1"/>
    <col min="5139" max="5139" width="11.6640625" style="19" bestFit="1" customWidth="1"/>
    <col min="5140" max="5140" width="12.109375" style="19" customWidth="1"/>
    <col min="5141" max="5348" width="12.109375" style="19"/>
    <col min="5349" max="5363" width="12.109375" style="19" customWidth="1"/>
    <col min="5364" max="5364" width="15.5546875" style="19" customWidth="1"/>
    <col min="5365" max="5369" width="12.109375" style="19" customWidth="1"/>
    <col min="5370" max="5379" width="0" style="19" hidden="1" customWidth="1"/>
    <col min="5380" max="5388" width="12.109375" style="19" customWidth="1"/>
    <col min="5389" max="5389" width="38.88671875" style="19" bestFit="1" customWidth="1"/>
    <col min="5390" max="5390" width="42.6640625" style="19" bestFit="1" customWidth="1"/>
    <col min="5391" max="5391" width="42.44140625" style="19" bestFit="1" customWidth="1"/>
    <col min="5392" max="5393" width="12.109375" style="19" customWidth="1"/>
    <col min="5394" max="5394" width="21.6640625" style="19" bestFit="1" customWidth="1"/>
    <col min="5395" max="5395" width="11.6640625" style="19" bestFit="1" customWidth="1"/>
    <col min="5396" max="5396" width="12.109375" style="19" customWidth="1"/>
    <col min="5397" max="5604" width="12.109375" style="19"/>
    <col min="5605" max="5619" width="12.109375" style="19" customWidth="1"/>
    <col min="5620" max="5620" width="15.5546875" style="19" customWidth="1"/>
    <col min="5621" max="5625" width="12.109375" style="19" customWidth="1"/>
    <col min="5626" max="5635" width="0" style="19" hidden="1" customWidth="1"/>
    <col min="5636" max="5644" width="12.109375" style="19" customWidth="1"/>
    <col min="5645" max="5645" width="38.88671875" style="19" bestFit="1" customWidth="1"/>
    <col min="5646" max="5646" width="42.6640625" style="19" bestFit="1" customWidth="1"/>
    <col min="5647" max="5647" width="42.44140625" style="19" bestFit="1" customWidth="1"/>
    <col min="5648" max="5649" width="12.109375" style="19" customWidth="1"/>
    <col min="5650" max="5650" width="21.6640625" style="19" bestFit="1" customWidth="1"/>
    <col min="5651" max="5651" width="11.6640625" style="19" bestFit="1" customWidth="1"/>
    <col min="5652" max="5652" width="12.109375" style="19" customWidth="1"/>
    <col min="5653" max="5860" width="12.109375" style="19"/>
    <col min="5861" max="5875" width="12.109375" style="19" customWidth="1"/>
    <col min="5876" max="5876" width="15.5546875" style="19" customWidth="1"/>
    <col min="5877" max="5881" width="12.109375" style="19" customWidth="1"/>
    <col min="5882" max="5891" width="0" style="19" hidden="1" customWidth="1"/>
    <col min="5892" max="5900" width="12.109375" style="19" customWidth="1"/>
    <col min="5901" max="5901" width="38.88671875" style="19" bestFit="1" customWidth="1"/>
    <col min="5902" max="5902" width="42.6640625" style="19" bestFit="1" customWidth="1"/>
    <col min="5903" max="5903" width="42.44140625" style="19" bestFit="1" customWidth="1"/>
    <col min="5904" max="5905" width="12.109375" style="19" customWidth="1"/>
    <col min="5906" max="5906" width="21.6640625" style="19" bestFit="1" customWidth="1"/>
    <col min="5907" max="5907" width="11.6640625" style="19" bestFit="1" customWidth="1"/>
    <col min="5908" max="5908" width="12.109375" style="19" customWidth="1"/>
    <col min="5909" max="6116" width="12.109375" style="19"/>
    <col min="6117" max="6131" width="12.109375" style="19" customWidth="1"/>
    <col min="6132" max="6132" width="15.5546875" style="19" customWidth="1"/>
    <col min="6133" max="6137" width="12.109375" style="19" customWidth="1"/>
    <col min="6138" max="6147" width="0" style="19" hidden="1" customWidth="1"/>
    <col min="6148" max="6156" width="12.109375" style="19" customWidth="1"/>
    <col min="6157" max="6157" width="38.88671875" style="19" bestFit="1" customWidth="1"/>
    <col min="6158" max="6158" width="42.6640625" style="19" bestFit="1" customWidth="1"/>
    <col min="6159" max="6159" width="42.44140625" style="19" bestFit="1" customWidth="1"/>
    <col min="6160" max="6161" width="12.109375" style="19" customWidth="1"/>
    <col min="6162" max="6162" width="21.6640625" style="19" bestFit="1" customWidth="1"/>
    <col min="6163" max="6163" width="11.6640625" style="19" bestFit="1" customWidth="1"/>
    <col min="6164" max="6164" width="12.109375" style="19" customWidth="1"/>
    <col min="6165" max="6372" width="12.109375" style="19"/>
    <col min="6373" max="6387" width="12.109375" style="19" customWidth="1"/>
    <col min="6388" max="6388" width="15.5546875" style="19" customWidth="1"/>
    <col min="6389" max="6393" width="12.109375" style="19" customWidth="1"/>
    <col min="6394" max="6403" width="0" style="19" hidden="1" customWidth="1"/>
    <col min="6404" max="6412" width="12.109375" style="19" customWidth="1"/>
    <col min="6413" max="6413" width="38.88671875" style="19" bestFit="1" customWidth="1"/>
    <col min="6414" max="6414" width="42.6640625" style="19" bestFit="1" customWidth="1"/>
    <col min="6415" max="6415" width="42.44140625" style="19" bestFit="1" customWidth="1"/>
    <col min="6416" max="6417" width="12.109375" style="19" customWidth="1"/>
    <col min="6418" max="6418" width="21.6640625" style="19" bestFit="1" customWidth="1"/>
    <col min="6419" max="6419" width="11.6640625" style="19" bestFit="1" customWidth="1"/>
    <col min="6420" max="6420" width="12.109375" style="19" customWidth="1"/>
    <col min="6421" max="6628" width="12.109375" style="19"/>
    <col min="6629" max="6643" width="12.109375" style="19" customWidth="1"/>
    <col min="6644" max="6644" width="15.5546875" style="19" customWidth="1"/>
    <col min="6645" max="6649" width="12.109375" style="19" customWidth="1"/>
    <col min="6650" max="6659" width="0" style="19" hidden="1" customWidth="1"/>
    <col min="6660" max="6668" width="12.109375" style="19" customWidth="1"/>
    <col min="6669" max="6669" width="38.88671875" style="19" bestFit="1" customWidth="1"/>
    <col min="6670" max="6670" width="42.6640625" style="19" bestFit="1" customWidth="1"/>
    <col min="6671" max="6671" width="42.44140625" style="19" bestFit="1" customWidth="1"/>
    <col min="6672" max="6673" width="12.109375" style="19" customWidth="1"/>
    <col min="6674" max="6674" width="21.6640625" style="19" bestFit="1" customWidth="1"/>
    <col min="6675" max="6675" width="11.6640625" style="19" bestFit="1" customWidth="1"/>
    <col min="6676" max="6676" width="12.109375" style="19" customWidth="1"/>
    <col min="6677" max="6884" width="12.109375" style="19"/>
    <col min="6885" max="6899" width="12.109375" style="19" customWidth="1"/>
    <col min="6900" max="6900" width="15.5546875" style="19" customWidth="1"/>
    <col min="6901" max="6905" width="12.109375" style="19" customWidth="1"/>
    <col min="6906" max="6915" width="0" style="19" hidden="1" customWidth="1"/>
    <col min="6916" max="6924" width="12.109375" style="19" customWidth="1"/>
    <col min="6925" max="6925" width="38.88671875" style="19" bestFit="1" customWidth="1"/>
    <col min="6926" max="6926" width="42.6640625" style="19" bestFit="1" customWidth="1"/>
    <col min="6927" max="6927" width="42.44140625" style="19" bestFit="1" customWidth="1"/>
    <col min="6928" max="6929" width="12.109375" style="19" customWidth="1"/>
    <col min="6930" max="6930" width="21.6640625" style="19" bestFit="1" customWidth="1"/>
    <col min="6931" max="6931" width="11.6640625" style="19" bestFit="1" customWidth="1"/>
    <col min="6932" max="6932" width="12.109375" style="19" customWidth="1"/>
    <col min="6933" max="7140" width="12.109375" style="19"/>
    <col min="7141" max="7155" width="12.109375" style="19" customWidth="1"/>
    <col min="7156" max="7156" width="15.5546875" style="19" customWidth="1"/>
    <col min="7157" max="7161" width="12.109375" style="19" customWidth="1"/>
    <col min="7162" max="7171" width="0" style="19" hidden="1" customWidth="1"/>
    <col min="7172" max="7180" width="12.109375" style="19" customWidth="1"/>
    <col min="7181" max="7181" width="38.88671875" style="19" bestFit="1" customWidth="1"/>
    <col min="7182" max="7182" width="42.6640625" style="19" bestFit="1" customWidth="1"/>
    <col min="7183" max="7183" width="42.44140625" style="19" bestFit="1" customWidth="1"/>
    <col min="7184" max="7185" width="12.109375" style="19" customWidth="1"/>
    <col min="7186" max="7186" width="21.6640625" style="19" bestFit="1" customWidth="1"/>
    <col min="7187" max="7187" width="11.6640625" style="19" bestFit="1" customWidth="1"/>
    <col min="7188" max="7188" width="12.109375" style="19" customWidth="1"/>
    <col min="7189" max="7396" width="12.109375" style="19"/>
    <col min="7397" max="7411" width="12.109375" style="19" customWidth="1"/>
    <col min="7412" max="7412" width="15.5546875" style="19" customWidth="1"/>
    <col min="7413" max="7417" width="12.109375" style="19" customWidth="1"/>
    <col min="7418" max="7427" width="0" style="19" hidden="1" customWidth="1"/>
    <col min="7428" max="7436" width="12.109375" style="19" customWidth="1"/>
    <col min="7437" max="7437" width="38.88671875" style="19" bestFit="1" customWidth="1"/>
    <col min="7438" max="7438" width="42.6640625" style="19" bestFit="1" customWidth="1"/>
    <col min="7439" max="7439" width="42.44140625" style="19" bestFit="1" customWidth="1"/>
    <col min="7440" max="7441" width="12.109375" style="19" customWidth="1"/>
    <col min="7442" max="7442" width="21.6640625" style="19" bestFit="1" customWidth="1"/>
    <col min="7443" max="7443" width="11.6640625" style="19" bestFit="1" customWidth="1"/>
    <col min="7444" max="7444" width="12.109375" style="19" customWidth="1"/>
    <col min="7445" max="7652" width="12.109375" style="19"/>
    <col min="7653" max="7667" width="12.109375" style="19" customWidth="1"/>
    <col min="7668" max="7668" width="15.5546875" style="19" customWidth="1"/>
    <col min="7669" max="7673" width="12.109375" style="19" customWidth="1"/>
    <col min="7674" max="7683" width="0" style="19" hidden="1" customWidth="1"/>
    <col min="7684" max="7692" width="12.109375" style="19" customWidth="1"/>
    <col min="7693" max="7693" width="38.88671875" style="19" bestFit="1" customWidth="1"/>
    <col min="7694" max="7694" width="42.6640625" style="19" bestFit="1" customWidth="1"/>
    <col min="7695" max="7695" width="42.44140625" style="19" bestFit="1" customWidth="1"/>
    <col min="7696" max="7697" width="12.109375" style="19" customWidth="1"/>
    <col min="7698" max="7698" width="21.6640625" style="19" bestFit="1" customWidth="1"/>
    <col min="7699" max="7699" width="11.6640625" style="19" bestFit="1" customWidth="1"/>
    <col min="7700" max="7700" width="12.109375" style="19" customWidth="1"/>
    <col min="7701" max="7908" width="12.109375" style="19"/>
    <col min="7909" max="7923" width="12.109375" style="19" customWidth="1"/>
    <col min="7924" max="7924" width="15.5546875" style="19" customWidth="1"/>
    <col min="7925" max="7929" width="12.109375" style="19" customWidth="1"/>
    <col min="7930" max="7939" width="0" style="19" hidden="1" customWidth="1"/>
    <col min="7940" max="7948" width="12.109375" style="19" customWidth="1"/>
    <col min="7949" max="7949" width="38.88671875" style="19" bestFit="1" customWidth="1"/>
    <col min="7950" max="7950" width="42.6640625" style="19" bestFit="1" customWidth="1"/>
    <col min="7951" max="7951" width="42.44140625" style="19" bestFit="1" customWidth="1"/>
    <col min="7952" max="7953" width="12.109375" style="19" customWidth="1"/>
    <col min="7954" max="7954" width="21.6640625" style="19" bestFit="1" customWidth="1"/>
    <col min="7955" max="7955" width="11.6640625" style="19" bestFit="1" customWidth="1"/>
    <col min="7956" max="7956" width="12.109375" style="19" customWidth="1"/>
    <col min="7957" max="8164" width="12.109375" style="19"/>
    <col min="8165" max="8179" width="12.109375" style="19" customWidth="1"/>
    <col min="8180" max="8180" width="15.5546875" style="19" customWidth="1"/>
    <col min="8181" max="8185" width="12.109375" style="19" customWidth="1"/>
    <col min="8186" max="8195" width="0" style="19" hidden="1" customWidth="1"/>
    <col min="8196" max="8204" width="12.109375" style="19" customWidth="1"/>
    <col min="8205" max="8205" width="38.88671875" style="19" bestFit="1" customWidth="1"/>
    <col min="8206" max="8206" width="42.6640625" style="19" bestFit="1" customWidth="1"/>
    <col min="8207" max="8207" width="42.44140625" style="19" bestFit="1" customWidth="1"/>
    <col min="8208" max="8209" width="12.109375" style="19" customWidth="1"/>
    <col min="8210" max="8210" width="21.6640625" style="19" bestFit="1" customWidth="1"/>
    <col min="8211" max="8211" width="11.6640625" style="19" bestFit="1" customWidth="1"/>
    <col min="8212" max="8212" width="12.109375" style="19" customWidth="1"/>
    <col min="8213" max="8420" width="12.109375" style="19"/>
    <col min="8421" max="8435" width="12.109375" style="19" customWidth="1"/>
    <col min="8436" max="8436" width="15.5546875" style="19" customWidth="1"/>
    <col min="8437" max="8441" width="12.109375" style="19" customWidth="1"/>
    <col min="8442" max="8451" width="0" style="19" hidden="1" customWidth="1"/>
    <col min="8452" max="8460" width="12.109375" style="19" customWidth="1"/>
    <col min="8461" max="8461" width="38.88671875" style="19" bestFit="1" customWidth="1"/>
    <col min="8462" max="8462" width="42.6640625" style="19" bestFit="1" customWidth="1"/>
    <col min="8463" max="8463" width="42.44140625" style="19" bestFit="1" customWidth="1"/>
    <col min="8464" max="8465" width="12.109375" style="19" customWidth="1"/>
    <col min="8466" max="8466" width="21.6640625" style="19" bestFit="1" customWidth="1"/>
    <col min="8467" max="8467" width="11.6640625" style="19" bestFit="1" customWidth="1"/>
    <col min="8468" max="8468" width="12.109375" style="19" customWidth="1"/>
    <col min="8469" max="8676" width="12.109375" style="19"/>
    <col min="8677" max="8691" width="12.109375" style="19" customWidth="1"/>
    <col min="8692" max="8692" width="15.5546875" style="19" customWidth="1"/>
    <col min="8693" max="8697" width="12.109375" style="19" customWidth="1"/>
    <col min="8698" max="8707" width="0" style="19" hidden="1" customWidth="1"/>
    <col min="8708" max="8716" width="12.109375" style="19" customWidth="1"/>
    <col min="8717" max="8717" width="38.88671875" style="19" bestFit="1" customWidth="1"/>
    <col min="8718" max="8718" width="42.6640625" style="19" bestFit="1" customWidth="1"/>
    <col min="8719" max="8719" width="42.44140625" style="19" bestFit="1" customWidth="1"/>
    <col min="8720" max="8721" width="12.109375" style="19" customWidth="1"/>
    <col min="8722" max="8722" width="21.6640625" style="19" bestFit="1" customWidth="1"/>
    <col min="8723" max="8723" width="11.6640625" style="19" bestFit="1" customWidth="1"/>
    <col min="8724" max="8724" width="12.109375" style="19" customWidth="1"/>
    <col min="8725" max="8932" width="12.109375" style="19"/>
    <col min="8933" max="8947" width="12.109375" style="19" customWidth="1"/>
    <col min="8948" max="8948" width="15.5546875" style="19" customWidth="1"/>
    <col min="8949" max="8953" width="12.109375" style="19" customWidth="1"/>
    <col min="8954" max="8963" width="0" style="19" hidden="1" customWidth="1"/>
    <col min="8964" max="8972" width="12.109375" style="19" customWidth="1"/>
    <col min="8973" max="8973" width="38.88671875" style="19" bestFit="1" customWidth="1"/>
    <col min="8974" max="8974" width="42.6640625" style="19" bestFit="1" customWidth="1"/>
    <col min="8975" max="8975" width="42.44140625" style="19" bestFit="1" customWidth="1"/>
    <col min="8976" max="8977" width="12.109375" style="19" customWidth="1"/>
    <col min="8978" max="8978" width="21.6640625" style="19" bestFit="1" customWidth="1"/>
    <col min="8979" max="8979" width="11.6640625" style="19" bestFit="1" customWidth="1"/>
    <col min="8980" max="8980" width="12.109375" style="19" customWidth="1"/>
    <col min="8981" max="9188" width="12.109375" style="19"/>
    <col min="9189" max="9203" width="12.109375" style="19" customWidth="1"/>
    <col min="9204" max="9204" width="15.5546875" style="19" customWidth="1"/>
    <col min="9205" max="9209" width="12.109375" style="19" customWidth="1"/>
    <col min="9210" max="9219" width="0" style="19" hidden="1" customWidth="1"/>
    <col min="9220" max="9228" width="12.109375" style="19" customWidth="1"/>
    <col min="9229" max="9229" width="38.88671875" style="19" bestFit="1" customWidth="1"/>
    <col min="9230" max="9230" width="42.6640625" style="19" bestFit="1" customWidth="1"/>
    <col min="9231" max="9231" width="42.44140625" style="19" bestFit="1" customWidth="1"/>
    <col min="9232" max="9233" width="12.109375" style="19" customWidth="1"/>
    <col min="9234" max="9234" width="21.6640625" style="19" bestFit="1" customWidth="1"/>
    <col min="9235" max="9235" width="11.6640625" style="19" bestFit="1" customWidth="1"/>
    <col min="9236" max="9236" width="12.109375" style="19" customWidth="1"/>
    <col min="9237" max="9444" width="12.109375" style="19"/>
    <col min="9445" max="9459" width="12.109375" style="19" customWidth="1"/>
    <col min="9460" max="9460" width="15.5546875" style="19" customWidth="1"/>
    <col min="9461" max="9465" width="12.109375" style="19" customWidth="1"/>
    <col min="9466" max="9475" width="0" style="19" hidden="1" customWidth="1"/>
    <col min="9476" max="9484" width="12.109375" style="19" customWidth="1"/>
    <col min="9485" max="9485" width="38.88671875" style="19" bestFit="1" customWidth="1"/>
    <col min="9486" max="9486" width="42.6640625" style="19" bestFit="1" customWidth="1"/>
    <col min="9487" max="9487" width="42.44140625" style="19" bestFit="1" customWidth="1"/>
    <col min="9488" max="9489" width="12.109375" style="19" customWidth="1"/>
    <col min="9490" max="9490" width="21.6640625" style="19" bestFit="1" customWidth="1"/>
    <col min="9491" max="9491" width="11.6640625" style="19" bestFit="1" customWidth="1"/>
    <col min="9492" max="9492" width="12.109375" style="19" customWidth="1"/>
    <col min="9493" max="9700" width="12.109375" style="19"/>
    <col min="9701" max="9715" width="12.109375" style="19" customWidth="1"/>
    <col min="9716" max="9716" width="15.5546875" style="19" customWidth="1"/>
    <col min="9717" max="9721" width="12.109375" style="19" customWidth="1"/>
    <col min="9722" max="9731" width="0" style="19" hidden="1" customWidth="1"/>
    <col min="9732" max="9740" width="12.109375" style="19" customWidth="1"/>
    <col min="9741" max="9741" width="38.88671875" style="19" bestFit="1" customWidth="1"/>
    <col min="9742" max="9742" width="42.6640625" style="19" bestFit="1" customWidth="1"/>
    <col min="9743" max="9743" width="42.44140625" style="19" bestFit="1" customWidth="1"/>
    <col min="9744" max="9745" width="12.109375" style="19" customWidth="1"/>
    <col min="9746" max="9746" width="21.6640625" style="19" bestFit="1" customWidth="1"/>
    <col min="9747" max="9747" width="11.6640625" style="19" bestFit="1" customWidth="1"/>
    <col min="9748" max="9748" width="12.109375" style="19" customWidth="1"/>
    <col min="9749" max="9956" width="12.109375" style="19"/>
    <col min="9957" max="9971" width="12.109375" style="19" customWidth="1"/>
    <col min="9972" max="9972" width="15.5546875" style="19" customWidth="1"/>
    <col min="9973" max="9977" width="12.109375" style="19" customWidth="1"/>
    <col min="9978" max="9987" width="0" style="19" hidden="1" customWidth="1"/>
    <col min="9988" max="9996" width="12.109375" style="19" customWidth="1"/>
    <col min="9997" max="9997" width="38.88671875" style="19" bestFit="1" customWidth="1"/>
    <col min="9998" max="9998" width="42.6640625" style="19" bestFit="1" customWidth="1"/>
    <col min="9999" max="9999" width="42.44140625" style="19" bestFit="1" customWidth="1"/>
    <col min="10000" max="10001" width="12.109375" style="19" customWidth="1"/>
    <col min="10002" max="10002" width="21.6640625" style="19" bestFit="1" customWidth="1"/>
    <col min="10003" max="10003" width="11.6640625" style="19" bestFit="1" customWidth="1"/>
    <col min="10004" max="10004" width="12.109375" style="19" customWidth="1"/>
    <col min="10005" max="10212" width="12.109375" style="19"/>
    <col min="10213" max="10227" width="12.109375" style="19" customWidth="1"/>
    <col min="10228" max="10228" width="15.5546875" style="19" customWidth="1"/>
    <col min="10229" max="10233" width="12.109375" style="19" customWidth="1"/>
    <col min="10234" max="10243" width="0" style="19" hidden="1" customWidth="1"/>
    <col min="10244" max="10252" width="12.109375" style="19" customWidth="1"/>
    <col min="10253" max="10253" width="38.88671875" style="19" bestFit="1" customWidth="1"/>
    <col min="10254" max="10254" width="42.6640625" style="19" bestFit="1" customWidth="1"/>
    <col min="10255" max="10255" width="42.44140625" style="19" bestFit="1" customWidth="1"/>
    <col min="10256" max="10257" width="12.109375" style="19" customWidth="1"/>
    <col min="10258" max="10258" width="21.6640625" style="19" bestFit="1" customWidth="1"/>
    <col min="10259" max="10259" width="11.6640625" style="19" bestFit="1" customWidth="1"/>
    <col min="10260" max="10260" width="12.109375" style="19" customWidth="1"/>
    <col min="10261" max="10468" width="12.109375" style="19"/>
    <col min="10469" max="10483" width="12.109375" style="19" customWidth="1"/>
    <col min="10484" max="10484" width="15.5546875" style="19" customWidth="1"/>
    <col min="10485" max="10489" width="12.109375" style="19" customWidth="1"/>
    <col min="10490" max="10499" width="0" style="19" hidden="1" customWidth="1"/>
    <col min="10500" max="10508" width="12.109375" style="19" customWidth="1"/>
    <col min="10509" max="10509" width="38.88671875" style="19" bestFit="1" customWidth="1"/>
    <col min="10510" max="10510" width="42.6640625" style="19" bestFit="1" customWidth="1"/>
    <col min="10511" max="10511" width="42.44140625" style="19" bestFit="1" customWidth="1"/>
    <col min="10512" max="10513" width="12.109375" style="19" customWidth="1"/>
    <col min="10514" max="10514" width="21.6640625" style="19" bestFit="1" customWidth="1"/>
    <col min="10515" max="10515" width="11.6640625" style="19" bestFit="1" customWidth="1"/>
    <col min="10516" max="10516" width="12.109375" style="19" customWidth="1"/>
    <col min="10517" max="10724" width="12.109375" style="19"/>
    <col min="10725" max="10739" width="12.109375" style="19" customWidth="1"/>
    <col min="10740" max="10740" width="15.5546875" style="19" customWidth="1"/>
    <col min="10741" max="10745" width="12.109375" style="19" customWidth="1"/>
    <col min="10746" max="10755" width="0" style="19" hidden="1" customWidth="1"/>
    <col min="10756" max="10764" width="12.109375" style="19" customWidth="1"/>
    <col min="10765" max="10765" width="38.88671875" style="19" bestFit="1" customWidth="1"/>
    <col min="10766" max="10766" width="42.6640625" style="19" bestFit="1" customWidth="1"/>
    <col min="10767" max="10767" width="42.44140625" style="19" bestFit="1" customWidth="1"/>
    <col min="10768" max="10769" width="12.109375" style="19" customWidth="1"/>
    <col min="10770" max="10770" width="21.6640625" style="19" bestFit="1" customWidth="1"/>
    <col min="10771" max="10771" width="11.6640625" style="19" bestFit="1" customWidth="1"/>
    <col min="10772" max="10772" width="12.109375" style="19" customWidth="1"/>
    <col min="10773" max="10980" width="12.109375" style="19"/>
    <col min="10981" max="10995" width="12.109375" style="19" customWidth="1"/>
    <col min="10996" max="10996" width="15.5546875" style="19" customWidth="1"/>
    <col min="10997" max="11001" width="12.109375" style="19" customWidth="1"/>
    <col min="11002" max="11011" width="0" style="19" hidden="1" customWidth="1"/>
    <col min="11012" max="11020" width="12.109375" style="19" customWidth="1"/>
    <col min="11021" max="11021" width="38.88671875" style="19" bestFit="1" customWidth="1"/>
    <col min="11022" max="11022" width="42.6640625" style="19" bestFit="1" customWidth="1"/>
    <col min="11023" max="11023" width="42.44140625" style="19" bestFit="1" customWidth="1"/>
    <col min="11024" max="11025" width="12.109375" style="19" customWidth="1"/>
    <col min="11026" max="11026" width="21.6640625" style="19" bestFit="1" customWidth="1"/>
    <col min="11027" max="11027" width="11.6640625" style="19" bestFit="1" customWidth="1"/>
    <col min="11028" max="11028" width="12.109375" style="19" customWidth="1"/>
    <col min="11029" max="11236" width="12.109375" style="19"/>
    <col min="11237" max="11251" width="12.109375" style="19" customWidth="1"/>
    <col min="11252" max="11252" width="15.5546875" style="19" customWidth="1"/>
    <col min="11253" max="11257" width="12.109375" style="19" customWidth="1"/>
    <col min="11258" max="11267" width="0" style="19" hidden="1" customWidth="1"/>
    <col min="11268" max="11276" width="12.109375" style="19" customWidth="1"/>
    <col min="11277" max="11277" width="38.88671875" style="19" bestFit="1" customWidth="1"/>
    <col min="11278" max="11278" width="42.6640625" style="19" bestFit="1" customWidth="1"/>
    <col min="11279" max="11279" width="42.44140625" style="19" bestFit="1" customWidth="1"/>
    <col min="11280" max="11281" width="12.109375" style="19" customWidth="1"/>
    <col min="11282" max="11282" width="21.6640625" style="19" bestFit="1" customWidth="1"/>
    <col min="11283" max="11283" width="11.6640625" style="19" bestFit="1" customWidth="1"/>
    <col min="11284" max="11284" width="12.109375" style="19" customWidth="1"/>
    <col min="11285" max="11492" width="12.109375" style="19"/>
    <col min="11493" max="11507" width="12.109375" style="19" customWidth="1"/>
    <col min="11508" max="11508" width="15.5546875" style="19" customWidth="1"/>
    <col min="11509" max="11513" width="12.109375" style="19" customWidth="1"/>
    <col min="11514" max="11523" width="0" style="19" hidden="1" customWidth="1"/>
    <col min="11524" max="11532" width="12.109375" style="19" customWidth="1"/>
    <col min="11533" max="11533" width="38.88671875" style="19" bestFit="1" customWidth="1"/>
    <col min="11534" max="11534" width="42.6640625" style="19" bestFit="1" customWidth="1"/>
    <col min="11535" max="11535" width="42.44140625" style="19" bestFit="1" customWidth="1"/>
    <col min="11536" max="11537" width="12.109375" style="19" customWidth="1"/>
    <col min="11538" max="11538" width="21.6640625" style="19" bestFit="1" customWidth="1"/>
    <col min="11539" max="11539" width="11.6640625" style="19" bestFit="1" customWidth="1"/>
    <col min="11540" max="11540" width="12.109375" style="19" customWidth="1"/>
    <col min="11541" max="11748" width="12.109375" style="19"/>
    <col min="11749" max="11763" width="12.109375" style="19" customWidth="1"/>
    <col min="11764" max="11764" width="15.5546875" style="19" customWidth="1"/>
    <col min="11765" max="11769" width="12.109375" style="19" customWidth="1"/>
    <col min="11770" max="11779" width="0" style="19" hidden="1" customWidth="1"/>
    <col min="11780" max="11788" width="12.109375" style="19" customWidth="1"/>
    <col min="11789" max="11789" width="38.88671875" style="19" bestFit="1" customWidth="1"/>
    <col min="11790" max="11790" width="42.6640625" style="19" bestFit="1" customWidth="1"/>
    <col min="11791" max="11791" width="42.44140625" style="19" bestFit="1" customWidth="1"/>
    <col min="11792" max="11793" width="12.109375" style="19" customWidth="1"/>
    <col min="11794" max="11794" width="21.6640625" style="19" bestFit="1" customWidth="1"/>
    <col min="11795" max="11795" width="11.6640625" style="19" bestFit="1" customWidth="1"/>
    <col min="11796" max="11796" width="12.109375" style="19" customWidth="1"/>
    <col min="11797" max="12004" width="12.109375" style="19"/>
    <col min="12005" max="12019" width="12.109375" style="19" customWidth="1"/>
    <col min="12020" max="12020" width="15.5546875" style="19" customWidth="1"/>
    <col min="12021" max="12025" width="12.109375" style="19" customWidth="1"/>
    <col min="12026" max="12035" width="0" style="19" hidden="1" customWidth="1"/>
    <col min="12036" max="12044" width="12.109375" style="19" customWidth="1"/>
    <col min="12045" max="12045" width="38.88671875" style="19" bestFit="1" customWidth="1"/>
    <col min="12046" max="12046" width="42.6640625" style="19" bestFit="1" customWidth="1"/>
    <col min="12047" max="12047" width="42.44140625" style="19" bestFit="1" customWidth="1"/>
    <col min="12048" max="12049" width="12.109375" style="19" customWidth="1"/>
    <col min="12050" max="12050" width="21.6640625" style="19" bestFit="1" customWidth="1"/>
    <col min="12051" max="12051" width="11.6640625" style="19" bestFit="1" customWidth="1"/>
    <col min="12052" max="12052" width="12.109375" style="19" customWidth="1"/>
    <col min="12053" max="12260" width="12.109375" style="19"/>
    <col min="12261" max="12275" width="12.109375" style="19" customWidth="1"/>
    <col min="12276" max="12276" width="15.5546875" style="19" customWidth="1"/>
    <col min="12277" max="12281" width="12.109375" style="19" customWidth="1"/>
    <col min="12282" max="12291" width="0" style="19" hidden="1" customWidth="1"/>
    <col min="12292" max="12300" width="12.109375" style="19" customWidth="1"/>
    <col min="12301" max="12301" width="38.88671875" style="19" bestFit="1" customWidth="1"/>
    <col min="12302" max="12302" width="42.6640625" style="19" bestFit="1" customWidth="1"/>
    <col min="12303" max="12303" width="42.44140625" style="19" bestFit="1" customWidth="1"/>
    <col min="12304" max="12305" width="12.109375" style="19" customWidth="1"/>
    <col min="12306" max="12306" width="21.6640625" style="19" bestFit="1" customWidth="1"/>
    <col min="12307" max="12307" width="11.6640625" style="19" bestFit="1" customWidth="1"/>
    <col min="12308" max="12308" width="12.109375" style="19" customWidth="1"/>
    <col min="12309" max="12516" width="12.109375" style="19"/>
    <col min="12517" max="12531" width="12.109375" style="19" customWidth="1"/>
    <col min="12532" max="12532" width="15.5546875" style="19" customWidth="1"/>
    <col min="12533" max="12537" width="12.109375" style="19" customWidth="1"/>
    <col min="12538" max="12547" width="0" style="19" hidden="1" customWidth="1"/>
    <col min="12548" max="12556" width="12.109375" style="19" customWidth="1"/>
    <col min="12557" max="12557" width="38.88671875" style="19" bestFit="1" customWidth="1"/>
    <col min="12558" max="12558" width="42.6640625" style="19" bestFit="1" customWidth="1"/>
    <col min="12559" max="12559" width="42.44140625" style="19" bestFit="1" customWidth="1"/>
    <col min="12560" max="12561" width="12.109375" style="19" customWidth="1"/>
    <col min="12562" max="12562" width="21.6640625" style="19" bestFit="1" customWidth="1"/>
    <col min="12563" max="12563" width="11.6640625" style="19" bestFit="1" customWidth="1"/>
    <col min="12564" max="12564" width="12.109375" style="19" customWidth="1"/>
    <col min="12565" max="12772" width="12.109375" style="19"/>
    <col min="12773" max="12787" width="12.109375" style="19" customWidth="1"/>
    <col min="12788" max="12788" width="15.5546875" style="19" customWidth="1"/>
    <col min="12789" max="12793" width="12.109375" style="19" customWidth="1"/>
    <col min="12794" max="12803" width="0" style="19" hidden="1" customWidth="1"/>
    <col min="12804" max="12812" width="12.109375" style="19" customWidth="1"/>
    <col min="12813" max="12813" width="38.88671875" style="19" bestFit="1" customWidth="1"/>
    <col min="12814" max="12814" width="42.6640625" style="19" bestFit="1" customWidth="1"/>
    <col min="12815" max="12815" width="42.44140625" style="19" bestFit="1" customWidth="1"/>
    <col min="12816" max="12817" width="12.109375" style="19" customWidth="1"/>
    <col min="12818" max="12818" width="21.6640625" style="19" bestFit="1" customWidth="1"/>
    <col min="12819" max="12819" width="11.6640625" style="19" bestFit="1" customWidth="1"/>
    <col min="12820" max="12820" width="12.109375" style="19" customWidth="1"/>
    <col min="12821" max="13028" width="12.109375" style="19"/>
    <col min="13029" max="13043" width="12.109375" style="19" customWidth="1"/>
    <col min="13044" max="13044" width="15.5546875" style="19" customWidth="1"/>
    <col min="13045" max="13049" width="12.109375" style="19" customWidth="1"/>
    <col min="13050" max="13059" width="0" style="19" hidden="1" customWidth="1"/>
    <col min="13060" max="13068" width="12.109375" style="19" customWidth="1"/>
    <col min="13069" max="13069" width="38.88671875" style="19" bestFit="1" customWidth="1"/>
    <col min="13070" max="13070" width="42.6640625" style="19" bestFit="1" customWidth="1"/>
    <col min="13071" max="13071" width="42.44140625" style="19" bestFit="1" customWidth="1"/>
    <col min="13072" max="13073" width="12.109375" style="19" customWidth="1"/>
    <col min="13074" max="13074" width="21.6640625" style="19" bestFit="1" customWidth="1"/>
    <col min="13075" max="13075" width="11.6640625" style="19" bestFit="1" customWidth="1"/>
    <col min="13076" max="13076" width="12.109375" style="19" customWidth="1"/>
    <col min="13077" max="13284" width="12.109375" style="19"/>
    <col min="13285" max="13299" width="12.109375" style="19" customWidth="1"/>
    <col min="13300" max="13300" width="15.5546875" style="19" customWidth="1"/>
    <col min="13301" max="13305" width="12.109375" style="19" customWidth="1"/>
    <col min="13306" max="13315" width="0" style="19" hidden="1" customWidth="1"/>
    <col min="13316" max="13324" width="12.109375" style="19" customWidth="1"/>
    <col min="13325" max="13325" width="38.88671875" style="19" bestFit="1" customWidth="1"/>
    <col min="13326" max="13326" width="42.6640625" style="19" bestFit="1" customWidth="1"/>
    <col min="13327" max="13327" width="42.44140625" style="19" bestFit="1" customWidth="1"/>
    <col min="13328" max="13329" width="12.109375" style="19" customWidth="1"/>
    <col min="13330" max="13330" width="21.6640625" style="19" bestFit="1" customWidth="1"/>
    <col min="13331" max="13331" width="11.6640625" style="19" bestFit="1" customWidth="1"/>
    <col min="13332" max="13332" width="12.109375" style="19" customWidth="1"/>
    <col min="13333" max="13540" width="12.109375" style="19"/>
    <col min="13541" max="13555" width="12.109375" style="19" customWidth="1"/>
    <col min="13556" max="13556" width="15.5546875" style="19" customWidth="1"/>
    <col min="13557" max="13561" width="12.109375" style="19" customWidth="1"/>
    <col min="13562" max="13571" width="0" style="19" hidden="1" customWidth="1"/>
    <col min="13572" max="13580" width="12.109375" style="19" customWidth="1"/>
    <col min="13581" max="13581" width="38.88671875" style="19" bestFit="1" customWidth="1"/>
    <col min="13582" max="13582" width="42.6640625" style="19" bestFit="1" customWidth="1"/>
    <col min="13583" max="13583" width="42.44140625" style="19" bestFit="1" customWidth="1"/>
    <col min="13584" max="13585" width="12.109375" style="19" customWidth="1"/>
    <col min="13586" max="13586" width="21.6640625" style="19" bestFit="1" customWidth="1"/>
    <col min="13587" max="13587" width="11.6640625" style="19" bestFit="1" customWidth="1"/>
    <col min="13588" max="13588" width="12.109375" style="19" customWidth="1"/>
    <col min="13589" max="13796" width="12.109375" style="19"/>
    <col min="13797" max="13811" width="12.109375" style="19" customWidth="1"/>
    <col min="13812" max="13812" width="15.5546875" style="19" customWidth="1"/>
    <col min="13813" max="13817" width="12.109375" style="19" customWidth="1"/>
    <col min="13818" max="13827" width="0" style="19" hidden="1" customWidth="1"/>
    <col min="13828" max="13836" width="12.109375" style="19" customWidth="1"/>
    <col min="13837" max="13837" width="38.88671875" style="19" bestFit="1" customWidth="1"/>
    <col min="13838" max="13838" width="42.6640625" style="19" bestFit="1" customWidth="1"/>
    <col min="13839" max="13839" width="42.44140625" style="19" bestFit="1" customWidth="1"/>
    <col min="13840" max="13841" width="12.109375" style="19" customWidth="1"/>
    <col min="13842" max="13842" width="21.6640625" style="19" bestFit="1" customWidth="1"/>
    <col min="13843" max="13843" width="11.6640625" style="19" bestFit="1" customWidth="1"/>
    <col min="13844" max="13844" width="12.109375" style="19" customWidth="1"/>
    <col min="13845" max="14052" width="12.109375" style="19"/>
    <col min="14053" max="14067" width="12.109375" style="19" customWidth="1"/>
    <col min="14068" max="14068" width="15.5546875" style="19" customWidth="1"/>
    <col min="14069" max="14073" width="12.109375" style="19" customWidth="1"/>
    <col min="14074" max="14083" width="0" style="19" hidden="1" customWidth="1"/>
    <col min="14084" max="14092" width="12.109375" style="19" customWidth="1"/>
    <col min="14093" max="14093" width="38.88671875" style="19" bestFit="1" customWidth="1"/>
    <col min="14094" max="14094" width="42.6640625" style="19" bestFit="1" customWidth="1"/>
    <col min="14095" max="14095" width="42.44140625" style="19" bestFit="1" customWidth="1"/>
    <col min="14096" max="14097" width="12.109375" style="19" customWidth="1"/>
    <col min="14098" max="14098" width="21.6640625" style="19" bestFit="1" customWidth="1"/>
    <col min="14099" max="14099" width="11.6640625" style="19" bestFit="1" customWidth="1"/>
    <col min="14100" max="14100" width="12.109375" style="19" customWidth="1"/>
    <col min="14101" max="14308" width="12.109375" style="19"/>
    <col min="14309" max="14323" width="12.109375" style="19" customWidth="1"/>
    <col min="14324" max="14324" width="15.5546875" style="19" customWidth="1"/>
    <col min="14325" max="14329" width="12.109375" style="19" customWidth="1"/>
    <col min="14330" max="14339" width="0" style="19" hidden="1" customWidth="1"/>
    <col min="14340" max="14348" width="12.109375" style="19" customWidth="1"/>
    <col min="14349" max="14349" width="38.88671875" style="19" bestFit="1" customWidth="1"/>
    <col min="14350" max="14350" width="42.6640625" style="19" bestFit="1" customWidth="1"/>
    <col min="14351" max="14351" width="42.44140625" style="19" bestFit="1" customWidth="1"/>
    <col min="14352" max="14353" width="12.109375" style="19" customWidth="1"/>
    <col min="14354" max="14354" width="21.6640625" style="19" bestFit="1" customWidth="1"/>
    <col min="14355" max="14355" width="11.6640625" style="19" bestFit="1" customWidth="1"/>
    <col min="14356" max="14356" width="12.109375" style="19" customWidth="1"/>
    <col min="14357" max="14564" width="12.109375" style="19"/>
    <col min="14565" max="14579" width="12.109375" style="19" customWidth="1"/>
    <col min="14580" max="14580" width="15.5546875" style="19" customWidth="1"/>
    <col min="14581" max="14585" width="12.109375" style="19" customWidth="1"/>
    <col min="14586" max="14595" width="0" style="19" hidden="1" customWidth="1"/>
    <col min="14596" max="14604" width="12.109375" style="19" customWidth="1"/>
    <col min="14605" max="14605" width="38.88671875" style="19" bestFit="1" customWidth="1"/>
    <col min="14606" max="14606" width="42.6640625" style="19" bestFit="1" customWidth="1"/>
    <col min="14607" max="14607" width="42.44140625" style="19" bestFit="1" customWidth="1"/>
    <col min="14608" max="14609" width="12.109375" style="19" customWidth="1"/>
    <col min="14610" max="14610" width="21.6640625" style="19" bestFit="1" customWidth="1"/>
    <col min="14611" max="14611" width="11.6640625" style="19" bestFit="1" customWidth="1"/>
    <col min="14612" max="14612" width="12.109375" style="19" customWidth="1"/>
    <col min="14613" max="14820" width="12.109375" style="19"/>
    <col min="14821" max="14835" width="12.109375" style="19" customWidth="1"/>
    <col min="14836" max="14836" width="15.5546875" style="19" customWidth="1"/>
    <col min="14837" max="14841" width="12.109375" style="19" customWidth="1"/>
    <col min="14842" max="14851" width="0" style="19" hidden="1" customWidth="1"/>
    <col min="14852" max="14860" width="12.109375" style="19" customWidth="1"/>
    <col min="14861" max="14861" width="38.88671875" style="19" bestFit="1" customWidth="1"/>
    <col min="14862" max="14862" width="42.6640625" style="19" bestFit="1" customWidth="1"/>
    <col min="14863" max="14863" width="42.44140625" style="19" bestFit="1" customWidth="1"/>
    <col min="14864" max="14865" width="12.109375" style="19" customWidth="1"/>
    <col min="14866" max="14866" width="21.6640625" style="19" bestFit="1" customWidth="1"/>
    <col min="14867" max="14867" width="11.6640625" style="19" bestFit="1" customWidth="1"/>
    <col min="14868" max="14868" width="12.109375" style="19" customWidth="1"/>
    <col min="14869" max="15076" width="12.109375" style="19"/>
    <col min="15077" max="15091" width="12.109375" style="19" customWidth="1"/>
    <col min="15092" max="15092" width="15.5546875" style="19" customWidth="1"/>
    <col min="15093" max="15097" width="12.109375" style="19" customWidth="1"/>
    <col min="15098" max="15107" width="0" style="19" hidden="1" customWidth="1"/>
    <col min="15108" max="15116" width="12.109375" style="19" customWidth="1"/>
    <col min="15117" max="15117" width="38.88671875" style="19" bestFit="1" customWidth="1"/>
    <col min="15118" max="15118" width="42.6640625" style="19" bestFit="1" customWidth="1"/>
    <col min="15119" max="15119" width="42.44140625" style="19" bestFit="1" customWidth="1"/>
    <col min="15120" max="15121" width="12.109375" style="19" customWidth="1"/>
    <col min="15122" max="15122" width="21.6640625" style="19" bestFit="1" customWidth="1"/>
    <col min="15123" max="15123" width="11.6640625" style="19" bestFit="1" customWidth="1"/>
    <col min="15124" max="15124" width="12.109375" style="19" customWidth="1"/>
    <col min="15125" max="15332" width="12.109375" style="19"/>
    <col min="15333" max="15347" width="12.109375" style="19" customWidth="1"/>
    <col min="15348" max="15348" width="15.5546875" style="19" customWidth="1"/>
    <col min="15349" max="15353" width="12.109375" style="19" customWidth="1"/>
    <col min="15354" max="15363" width="0" style="19" hidden="1" customWidth="1"/>
    <col min="15364" max="15372" width="12.109375" style="19" customWidth="1"/>
    <col min="15373" max="15373" width="38.88671875" style="19" bestFit="1" customWidth="1"/>
    <col min="15374" max="15374" width="42.6640625" style="19" bestFit="1" customWidth="1"/>
    <col min="15375" max="15375" width="42.44140625" style="19" bestFit="1" customWidth="1"/>
    <col min="15376" max="15377" width="12.109375" style="19" customWidth="1"/>
    <col min="15378" max="15378" width="21.6640625" style="19" bestFit="1" customWidth="1"/>
    <col min="15379" max="15379" width="11.6640625" style="19" bestFit="1" customWidth="1"/>
    <col min="15380" max="15380" width="12.109375" style="19" customWidth="1"/>
    <col min="15381" max="15588" width="12.109375" style="19"/>
    <col min="15589" max="15603" width="12.109375" style="19" customWidth="1"/>
    <col min="15604" max="15604" width="15.5546875" style="19" customWidth="1"/>
    <col min="15605" max="15609" width="12.109375" style="19" customWidth="1"/>
    <col min="15610" max="15619" width="0" style="19" hidden="1" customWidth="1"/>
    <col min="15620" max="15628" width="12.109375" style="19" customWidth="1"/>
    <col min="15629" max="15629" width="38.88671875" style="19" bestFit="1" customWidth="1"/>
    <col min="15630" max="15630" width="42.6640625" style="19" bestFit="1" customWidth="1"/>
    <col min="15631" max="15631" width="42.44140625" style="19" bestFit="1" customWidth="1"/>
    <col min="15632" max="15633" width="12.109375" style="19" customWidth="1"/>
    <col min="15634" max="15634" width="21.6640625" style="19" bestFit="1" customWidth="1"/>
    <col min="15635" max="15635" width="11.6640625" style="19" bestFit="1" customWidth="1"/>
    <col min="15636" max="15636" width="12.109375" style="19" customWidth="1"/>
    <col min="15637" max="15844" width="12.109375" style="19"/>
    <col min="15845" max="15859" width="12.109375" style="19" customWidth="1"/>
    <col min="15860" max="15860" width="15.5546875" style="19" customWidth="1"/>
    <col min="15861" max="15865" width="12.109375" style="19" customWidth="1"/>
    <col min="15866" max="15875" width="0" style="19" hidden="1" customWidth="1"/>
    <col min="15876" max="15884" width="12.109375" style="19" customWidth="1"/>
    <col min="15885" max="15885" width="38.88671875" style="19" bestFit="1" customWidth="1"/>
    <col min="15886" max="15886" width="42.6640625" style="19" bestFit="1" customWidth="1"/>
    <col min="15887" max="15887" width="42.44140625" style="19" bestFit="1" customWidth="1"/>
    <col min="15888" max="15889" width="12.109375" style="19" customWidth="1"/>
    <col min="15890" max="15890" width="21.6640625" style="19" bestFit="1" customWidth="1"/>
    <col min="15891" max="15891" width="11.6640625" style="19" bestFit="1" customWidth="1"/>
    <col min="15892" max="15892" width="12.109375" style="19" customWidth="1"/>
    <col min="15893" max="16100" width="12.109375" style="19"/>
    <col min="16101" max="16115" width="12.109375" style="19" customWidth="1"/>
    <col min="16116" max="16116" width="15.5546875" style="19" customWidth="1"/>
    <col min="16117" max="16121" width="12.109375" style="19" customWidth="1"/>
    <col min="16122" max="16131" width="0" style="19" hidden="1" customWidth="1"/>
    <col min="16132" max="16140" width="12.109375" style="19" customWidth="1"/>
    <col min="16141" max="16141" width="38.88671875" style="19" bestFit="1" customWidth="1"/>
    <col min="16142" max="16142" width="42.6640625" style="19" bestFit="1" customWidth="1"/>
    <col min="16143" max="16143" width="42.44140625" style="19" bestFit="1" customWidth="1"/>
    <col min="16144" max="16145" width="12.109375" style="19" customWidth="1"/>
    <col min="16146" max="16146" width="21.6640625" style="19" bestFit="1" customWidth="1"/>
    <col min="16147" max="16147" width="11.6640625" style="19" bestFit="1" customWidth="1"/>
    <col min="16148" max="16148" width="12.109375" style="19" customWidth="1"/>
    <col min="16149" max="16384" width="12.109375" style="19"/>
  </cols>
  <sheetData>
    <row r="2" spans="1:31" ht="17.399999999999999">
      <c r="C2" s="65"/>
      <c r="D2" s="65" t="s">
        <v>5531</v>
      </c>
    </row>
    <row r="3" spans="1:31" ht="14.4">
      <c r="C3" s="64" t="s">
        <v>5501</v>
      </c>
      <c r="D3" s="36">
        <v>41973</v>
      </c>
      <c r="E3" s="60"/>
      <c r="F3" s="60"/>
    </row>
    <row r="4" spans="1:31" ht="14.4">
      <c r="B4" s="19"/>
      <c r="C4" s="64" t="s">
        <v>5502</v>
      </c>
      <c r="D4" s="37">
        <v>4</v>
      </c>
      <c r="E4" s="60"/>
      <c r="F4" s="60"/>
    </row>
    <row r="5" spans="1:31" ht="14.4">
      <c r="B5" s="19"/>
      <c r="C5" s="64" t="s">
        <v>5503</v>
      </c>
      <c r="D5" s="36">
        <v>42278</v>
      </c>
      <c r="E5" s="58"/>
      <c r="F5" s="60"/>
    </row>
    <row r="6" spans="1:31" ht="14.4">
      <c r="B6" s="19"/>
      <c r="C6" s="64" t="s">
        <v>5504</v>
      </c>
      <c r="D6" s="38">
        <v>0.05</v>
      </c>
      <c r="E6" s="58"/>
      <c r="F6" s="58"/>
    </row>
    <row r="7" spans="1:31" ht="14.4">
      <c r="B7" s="19"/>
      <c r="C7" s="64" t="s">
        <v>5505</v>
      </c>
      <c r="D7" s="38" t="s">
        <v>434</v>
      </c>
      <c r="E7" s="58"/>
      <c r="F7" s="58"/>
      <c r="G7" s="33"/>
    </row>
    <row r="8" spans="1:31" ht="14.4">
      <c r="B8" s="19"/>
      <c r="C8" s="64" t="s">
        <v>5506</v>
      </c>
      <c r="D8" s="39">
        <v>1</v>
      </c>
      <c r="E8" s="60"/>
      <c r="F8" s="60"/>
      <c r="G8" s="33"/>
      <c r="V8" s="20"/>
    </row>
    <row r="9" spans="1:31" ht="14.4">
      <c r="B9" s="19"/>
      <c r="C9" s="64" t="s">
        <v>5509</v>
      </c>
      <c r="D9" s="37">
        <v>100000</v>
      </c>
      <c r="E9" s="60"/>
      <c r="F9" s="60"/>
      <c r="Q9" s="35"/>
    </row>
    <row r="10" spans="1:31" ht="14.4">
      <c r="B10" s="19"/>
      <c r="C10" s="64" t="s">
        <v>5510</v>
      </c>
      <c r="D10" s="37">
        <v>5000000</v>
      </c>
      <c r="E10" s="60"/>
      <c r="F10" s="60"/>
      <c r="Q10" s="20">
        <f>SUM(Q13:Q1730)</f>
        <v>22537551.341928001</v>
      </c>
    </row>
    <row r="11" spans="1:31" ht="14.4">
      <c r="C11" s="64" t="s">
        <v>5511</v>
      </c>
      <c r="D11" s="37">
        <v>2500000</v>
      </c>
      <c r="E11" s="60"/>
      <c r="F11" s="60"/>
      <c r="V11" s="34"/>
      <c r="AC11" s="40">
        <f>SUM(AC13:AC1730)</f>
        <v>0</v>
      </c>
      <c r="AD11" s="40">
        <f>SUM(AD13:AD1730)</f>
        <v>0</v>
      </c>
    </row>
    <row r="12" spans="1:31" s="18" customFormat="1" ht="48.6">
      <c r="A12" s="27" t="s">
        <v>415</v>
      </c>
      <c r="B12" s="27" t="s">
        <v>850</v>
      </c>
      <c r="C12" s="27" t="s">
        <v>0</v>
      </c>
      <c r="D12" s="28" t="s">
        <v>2117</v>
      </c>
      <c r="E12" s="28" t="s">
        <v>851</v>
      </c>
      <c r="F12" s="27" t="s">
        <v>2119</v>
      </c>
      <c r="G12" s="29" t="s">
        <v>5495</v>
      </c>
      <c r="H12" s="29" t="s">
        <v>481</v>
      </c>
      <c r="I12" s="30" t="s">
        <v>961</v>
      </c>
      <c r="J12" s="30" t="s">
        <v>5494</v>
      </c>
      <c r="K12" s="30" t="s">
        <v>5496</v>
      </c>
      <c r="L12" s="30" t="s">
        <v>852</v>
      </c>
      <c r="M12" s="30" t="s">
        <v>853</v>
      </c>
      <c r="N12" s="30" t="s">
        <v>854</v>
      </c>
      <c r="O12" s="30" t="s">
        <v>5499</v>
      </c>
      <c r="P12" s="30" t="s">
        <v>5507</v>
      </c>
      <c r="Q12" s="30" t="s">
        <v>5508</v>
      </c>
      <c r="R12" s="30" t="s">
        <v>5497</v>
      </c>
      <c r="S12" s="30" t="s">
        <v>5498</v>
      </c>
      <c r="T12" s="30" t="s">
        <v>5512</v>
      </c>
      <c r="U12" s="27" t="s">
        <v>2120</v>
      </c>
      <c r="V12" s="30" t="s">
        <v>5500</v>
      </c>
    </row>
    <row r="13" spans="1:31" s="55" customFormat="1" ht="14.4">
      <c r="A13" s="57" t="s">
        <v>3781</v>
      </c>
      <c r="B13" s="57" t="s">
        <v>855</v>
      </c>
      <c r="C13" s="57" t="s">
        <v>2126</v>
      </c>
      <c r="D13" s="58">
        <v>40195</v>
      </c>
      <c r="E13" s="58">
        <v>40561</v>
      </c>
      <c r="F13" s="59">
        <f t="shared" ref="F13:F76" si="0">IF(MONTH(D13)&lt;$D$4,YEAR(D13)-1,YEAR(D13))</f>
        <v>2009</v>
      </c>
      <c r="G13" s="60" t="s">
        <v>2127</v>
      </c>
      <c r="H13" s="60" t="s">
        <v>434</v>
      </c>
      <c r="I13" s="61">
        <v>17056.229938966644</v>
      </c>
      <c r="J13" s="61">
        <v>0</v>
      </c>
      <c r="K13" s="61">
        <v>17056.229938966644</v>
      </c>
      <c r="L13" s="62">
        <v>0</v>
      </c>
      <c r="M13" s="62">
        <v>0</v>
      </c>
      <c r="N13" s="62">
        <v>17056.229938966644</v>
      </c>
      <c r="O13" s="63">
        <f t="shared" ref="O13:O76" si="1">IF(N13=0,0,1)</f>
        <v>1</v>
      </c>
      <c r="P13" s="63">
        <f t="shared" ref="P13:P76" si="2">N13*$D$8</f>
        <v>17056.229938966644</v>
      </c>
      <c r="Q13" s="63">
        <f t="shared" ref="Q13:Q76" si="3">P13*(1+$D$6)^(($D$5-D13)/365.25)</f>
        <v>22528.092000000001</v>
      </c>
      <c r="R13" s="63">
        <f t="shared" ref="R13:R76" si="4">MIN($D$9,Q13)+MAX(Q13-$D$9-$D$10,0)</f>
        <v>22528.092000000001</v>
      </c>
      <c r="S13" s="63">
        <f t="shared" ref="S13:S76" si="5">MIN(MAX(Q13-$D$9,0),$D$10)</f>
        <v>0</v>
      </c>
      <c r="T13" s="63">
        <f t="shared" ref="T13:T76" si="6">E13-D13</f>
        <v>366</v>
      </c>
      <c r="U13" s="57" t="s">
        <v>856</v>
      </c>
      <c r="V13" s="63">
        <f>VLOOKUP(F13,'Exposure data (PL)'!$J$3:$L$14,3,FALSE)</f>
        <v>855.15320546033695</v>
      </c>
      <c r="X13" s="56"/>
      <c r="Y13" s="56"/>
      <c r="Z13" s="56"/>
      <c r="AA13" s="56"/>
      <c r="AB13" s="56"/>
      <c r="AC13" s="56"/>
      <c r="AD13" s="56"/>
      <c r="AE13" s="56"/>
    </row>
    <row r="14" spans="1:31" s="55" customFormat="1" ht="14.4">
      <c r="A14" s="57" t="s">
        <v>3782</v>
      </c>
      <c r="B14" s="57" t="s">
        <v>857</v>
      </c>
      <c r="C14" s="57" t="s">
        <v>2126</v>
      </c>
      <c r="D14" s="58">
        <v>39144</v>
      </c>
      <c r="E14" s="58">
        <v>39195</v>
      </c>
      <c r="F14" s="59">
        <f t="shared" si="0"/>
        <v>2006</v>
      </c>
      <c r="G14" s="60" t="s">
        <v>2128</v>
      </c>
      <c r="H14" s="60" t="s">
        <v>434</v>
      </c>
      <c r="I14" s="61">
        <v>27297.095523228149</v>
      </c>
      <c r="J14" s="61">
        <v>0</v>
      </c>
      <c r="K14" s="61">
        <v>27297.095523228149</v>
      </c>
      <c r="L14" s="62">
        <v>0</v>
      </c>
      <c r="M14" s="62">
        <v>0</v>
      </c>
      <c r="N14" s="62">
        <v>27297.095523228149</v>
      </c>
      <c r="O14" s="63">
        <f t="shared" si="1"/>
        <v>1</v>
      </c>
      <c r="P14" s="63">
        <f t="shared" si="2"/>
        <v>27297.095523228149</v>
      </c>
      <c r="Q14" s="63">
        <f t="shared" si="3"/>
        <v>41488.68</v>
      </c>
      <c r="R14" s="63">
        <f t="shared" si="4"/>
        <v>41488.68</v>
      </c>
      <c r="S14" s="63">
        <f t="shared" si="5"/>
        <v>0</v>
      </c>
      <c r="T14" s="63">
        <f t="shared" si="6"/>
        <v>51</v>
      </c>
      <c r="U14" s="57" t="s">
        <v>856</v>
      </c>
      <c r="V14" s="63">
        <f>VLOOKUP(F14,'Exposure data (PL)'!$J$3:$L$14,3,FALSE)</f>
        <v>543.66952954969679</v>
      </c>
      <c r="X14" s="56"/>
      <c r="Y14" s="56"/>
      <c r="Z14" s="56"/>
      <c r="AA14" s="56"/>
      <c r="AB14" s="56"/>
      <c r="AC14" s="56"/>
      <c r="AD14" s="56"/>
      <c r="AE14" s="56"/>
    </row>
    <row r="15" spans="1:31" s="55" customFormat="1" ht="14.4">
      <c r="A15" s="57" t="s">
        <v>3783</v>
      </c>
      <c r="B15" s="57" t="s">
        <v>858</v>
      </c>
      <c r="C15" s="57" t="s">
        <v>2126</v>
      </c>
      <c r="D15" s="58">
        <v>39268</v>
      </c>
      <c r="E15" s="58">
        <v>39622</v>
      </c>
      <c r="F15" s="59">
        <f t="shared" si="0"/>
        <v>2007</v>
      </c>
      <c r="G15" s="60" t="s">
        <v>2129</v>
      </c>
      <c r="H15" s="60" t="s">
        <v>434</v>
      </c>
      <c r="I15" s="61">
        <v>2230.5459431601771</v>
      </c>
      <c r="J15" s="61">
        <v>0</v>
      </c>
      <c r="K15" s="61">
        <v>2230.5459431601771</v>
      </c>
      <c r="L15" s="62">
        <v>0</v>
      </c>
      <c r="M15" s="62">
        <v>0</v>
      </c>
      <c r="N15" s="62">
        <v>2230.5459431601771</v>
      </c>
      <c r="O15" s="63">
        <f t="shared" si="1"/>
        <v>1</v>
      </c>
      <c r="P15" s="63">
        <f t="shared" si="2"/>
        <v>2230.5459431601771</v>
      </c>
      <c r="Q15" s="63">
        <f t="shared" si="3"/>
        <v>3334.5000000000005</v>
      </c>
      <c r="R15" s="63">
        <f t="shared" si="4"/>
        <v>3334.5000000000005</v>
      </c>
      <c r="S15" s="63">
        <f t="shared" si="5"/>
        <v>0</v>
      </c>
      <c r="T15" s="63">
        <f t="shared" si="6"/>
        <v>354</v>
      </c>
      <c r="U15" s="57" t="s">
        <v>856</v>
      </c>
      <c r="V15" s="63">
        <f>VLOOKUP(F15,'Exposure data (PL)'!$J$3:$L$14,3,FALSE)</f>
        <v>616.17084356396663</v>
      </c>
      <c r="X15" s="56"/>
      <c r="Y15" s="56"/>
      <c r="Z15" s="56"/>
      <c r="AA15" s="56"/>
      <c r="AB15" s="56"/>
      <c r="AC15" s="56"/>
      <c r="AD15" s="56"/>
      <c r="AE15" s="56"/>
    </row>
    <row r="16" spans="1:31" s="55" customFormat="1" ht="14.4">
      <c r="A16" s="57" t="s">
        <v>3784</v>
      </c>
      <c r="B16" s="57" t="s">
        <v>859</v>
      </c>
      <c r="C16" s="57" t="s">
        <v>2126</v>
      </c>
      <c r="D16" s="58">
        <v>39605</v>
      </c>
      <c r="E16" s="58">
        <v>40201</v>
      </c>
      <c r="F16" s="59">
        <f t="shared" si="0"/>
        <v>2008</v>
      </c>
      <c r="G16" s="60" t="s">
        <v>2128</v>
      </c>
      <c r="H16" s="60" t="s">
        <v>434</v>
      </c>
      <c r="I16" s="61">
        <v>13516.419298279647</v>
      </c>
      <c r="J16" s="61">
        <v>0</v>
      </c>
      <c r="K16" s="61">
        <v>13516.419298279647</v>
      </c>
      <c r="L16" s="62">
        <v>0</v>
      </c>
      <c r="M16" s="62">
        <v>1189.444898248609</v>
      </c>
      <c r="N16" s="62">
        <v>12326.974400031038</v>
      </c>
      <c r="O16" s="63">
        <f t="shared" si="1"/>
        <v>1</v>
      </c>
      <c r="P16" s="63">
        <f t="shared" si="2"/>
        <v>12326.974400031038</v>
      </c>
      <c r="Q16" s="63">
        <f t="shared" si="3"/>
        <v>17616.742847999998</v>
      </c>
      <c r="R16" s="63">
        <f t="shared" si="4"/>
        <v>17616.742847999998</v>
      </c>
      <c r="S16" s="63">
        <f t="shared" si="5"/>
        <v>0</v>
      </c>
      <c r="T16" s="63">
        <f t="shared" si="6"/>
        <v>596</v>
      </c>
      <c r="U16" s="57" t="s">
        <v>856</v>
      </c>
      <c r="V16" s="63">
        <f>VLOOKUP(F16,'Exposure data (PL)'!$J$3:$L$14,3,FALSE)</f>
        <v>677.15217495917875</v>
      </c>
      <c r="X16" s="56"/>
      <c r="Y16" s="56"/>
      <c r="Z16" s="56"/>
      <c r="AA16" s="56"/>
      <c r="AB16" s="56"/>
      <c r="AC16" s="56"/>
      <c r="AD16" s="56"/>
      <c r="AE16" s="56"/>
    </row>
    <row r="17" spans="1:31" s="55" customFormat="1" ht="14.4">
      <c r="A17" s="57" t="s">
        <v>3785</v>
      </c>
      <c r="B17" s="57" t="s">
        <v>860</v>
      </c>
      <c r="C17" s="57" t="s">
        <v>2126</v>
      </c>
      <c r="D17" s="58">
        <v>40344</v>
      </c>
      <c r="E17" s="58">
        <v>40348</v>
      </c>
      <c r="F17" s="59">
        <f t="shared" si="0"/>
        <v>2010</v>
      </c>
      <c r="G17" s="60" t="s">
        <v>2130</v>
      </c>
      <c r="H17" s="60" t="s">
        <v>434</v>
      </c>
      <c r="I17" s="61">
        <v>873.5045948750768</v>
      </c>
      <c r="J17" s="61">
        <v>0</v>
      </c>
      <c r="K17" s="61">
        <v>873.5045948750768</v>
      </c>
      <c r="L17" s="62">
        <v>0</v>
      </c>
      <c r="M17" s="62">
        <v>0</v>
      </c>
      <c r="N17" s="62">
        <v>873.5045948750768</v>
      </c>
      <c r="O17" s="63">
        <f t="shared" si="1"/>
        <v>1</v>
      </c>
      <c r="P17" s="63">
        <f t="shared" si="2"/>
        <v>873.5045948750768</v>
      </c>
      <c r="Q17" s="63">
        <f t="shared" si="3"/>
        <v>1131</v>
      </c>
      <c r="R17" s="63">
        <f t="shared" si="4"/>
        <v>1131</v>
      </c>
      <c r="S17" s="63">
        <f t="shared" si="5"/>
        <v>0</v>
      </c>
      <c r="T17" s="63">
        <f t="shared" si="6"/>
        <v>4</v>
      </c>
      <c r="U17" s="57" t="s">
        <v>856</v>
      </c>
      <c r="V17" s="63">
        <f>VLOOKUP(F17,'Exposure data (PL)'!$J$3:$L$14,3,FALSE)</f>
        <v>941.64068034150432</v>
      </c>
      <c r="X17" s="56"/>
      <c r="Y17" s="56"/>
      <c r="Z17" s="56"/>
      <c r="AA17" s="56"/>
      <c r="AB17" s="56"/>
      <c r="AC17" s="56"/>
      <c r="AD17" s="56"/>
      <c r="AE17" s="56"/>
    </row>
    <row r="18" spans="1:31" s="55" customFormat="1" ht="14.4">
      <c r="A18" s="57" t="s">
        <v>3786</v>
      </c>
      <c r="B18" s="57" t="s">
        <v>861</v>
      </c>
      <c r="C18" s="57" t="s">
        <v>2126</v>
      </c>
      <c r="D18" s="58">
        <v>39284</v>
      </c>
      <c r="E18" s="58">
        <v>39691</v>
      </c>
      <c r="F18" s="59">
        <f t="shared" si="0"/>
        <v>2007</v>
      </c>
      <c r="G18" s="60" t="s">
        <v>2128</v>
      </c>
      <c r="H18" s="60" t="s">
        <v>434</v>
      </c>
      <c r="I18" s="61">
        <v>866.10893645333545</v>
      </c>
      <c r="J18" s="61">
        <v>0</v>
      </c>
      <c r="K18" s="61">
        <v>866.10893645333545</v>
      </c>
      <c r="L18" s="62">
        <v>0</v>
      </c>
      <c r="M18" s="62">
        <v>0</v>
      </c>
      <c r="N18" s="62">
        <v>866.10893645333545</v>
      </c>
      <c r="O18" s="63">
        <f t="shared" si="1"/>
        <v>1</v>
      </c>
      <c r="P18" s="63">
        <f t="shared" si="2"/>
        <v>866.10893645333545</v>
      </c>
      <c r="Q18" s="63">
        <f t="shared" si="3"/>
        <v>1292.0040000000001</v>
      </c>
      <c r="R18" s="63">
        <f t="shared" si="4"/>
        <v>1292.0040000000001</v>
      </c>
      <c r="S18" s="63">
        <f t="shared" si="5"/>
        <v>0</v>
      </c>
      <c r="T18" s="63">
        <f t="shared" si="6"/>
        <v>407</v>
      </c>
      <c r="U18" s="57" t="s">
        <v>856</v>
      </c>
      <c r="V18" s="63">
        <f>VLOOKUP(F18,'Exposure data (PL)'!$J$3:$L$14,3,FALSE)</f>
        <v>616.17084356396663</v>
      </c>
      <c r="X18" s="56"/>
      <c r="Y18" s="56"/>
      <c r="Z18" s="56"/>
      <c r="AA18" s="56"/>
      <c r="AB18" s="56"/>
      <c r="AC18" s="56"/>
      <c r="AD18" s="56"/>
      <c r="AE18" s="56"/>
    </row>
    <row r="19" spans="1:31" s="55" customFormat="1" ht="14.4">
      <c r="A19" s="57" t="s">
        <v>3787</v>
      </c>
      <c r="B19" s="57" t="s">
        <v>862</v>
      </c>
      <c r="C19" s="57" t="s">
        <v>2126</v>
      </c>
      <c r="D19" s="58">
        <v>40055</v>
      </c>
      <c r="E19" s="58">
        <v>40111</v>
      </c>
      <c r="F19" s="59">
        <f t="shared" si="0"/>
        <v>2009</v>
      </c>
      <c r="G19" s="60" t="s">
        <v>2128</v>
      </c>
      <c r="H19" s="60" t="s">
        <v>434</v>
      </c>
      <c r="I19" s="61">
        <v>413.748105586664</v>
      </c>
      <c r="J19" s="61">
        <v>0</v>
      </c>
      <c r="K19" s="61">
        <v>413.748105586664</v>
      </c>
      <c r="L19" s="62">
        <v>0</v>
      </c>
      <c r="M19" s="62">
        <v>0</v>
      </c>
      <c r="N19" s="62">
        <v>413.748105586664</v>
      </c>
      <c r="O19" s="63">
        <f t="shared" si="1"/>
        <v>1</v>
      </c>
      <c r="P19" s="63">
        <f t="shared" si="2"/>
        <v>413.748105586664</v>
      </c>
      <c r="Q19" s="63">
        <f t="shared" si="3"/>
        <v>556.80000000000007</v>
      </c>
      <c r="R19" s="63">
        <f t="shared" si="4"/>
        <v>556.80000000000007</v>
      </c>
      <c r="S19" s="63">
        <f t="shared" si="5"/>
        <v>0</v>
      </c>
      <c r="T19" s="63">
        <f t="shared" si="6"/>
        <v>56</v>
      </c>
      <c r="U19" s="57" t="s">
        <v>856</v>
      </c>
      <c r="V19" s="63">
        <f>VLOOKUP(F19,'Exposure data (PL)'!$J$3:$L$14,3,FALSE)</f>
        <v>855.15320546033695</v>
      </c>
      <c r="X19" s="56"/>
      <c r="Y19" s="56"/>
      <c r="Z19" s="56"/>
      <c r="AA19" s="56"/>
      <c r="AB19" s="56"/>
      <c r="AC19" s="56"/>
      <c r="AD19" s="56"/>
      <c r="AE19" s="56"/>
    </row>
    <row r="20" spans="1:31" s="55" customFormat="1" ht="14.4">
      <c r="A20" s="57" t="s">
        <v>3788</v>
      </c>
      <c r="B20" s="57" t="s">
        <v>864</v>
      </c>
      <c r="C20" s="57" t="s">
        <v>2126</v>
      </c>
      <c r="D20" s="58">
        <v>39298</v>
      </c>
      <c r="E20" s="58">
        <v>39487</v>
      </c>
      <c r="F20" s="59">
        <f t="shared" si="0"/>
        <v>2007</v>
      </c>
      <c r="G20" s="60" t="s">
        <v>2130</v>
      </c>
      <c r="H20" s="60" t="s">
        <v>434</v>
      </c>
      <c r="I20" s="61">
        <v>38016.94150455491</v>
      </c>
      <c r="J20" s="61">
        <v>0</v>
      </c>
      <c r="K20" s="61">
        <v>38016.94150455491</v>
      </c>
      <c r="L20" s="62">
        <v>0</v>
      </c>
      <c r="M20" s="62">
        <v>0</v>
      </c>
      <c r="N20" s="62">
        <v>38016.94150455491</v>
      </c>
      <c r="O20" s="63">
        <f t="shared" si="1"/>
        <v>1</v>
      </c>
      <c r="P20" s="63">
        <f t="shared" si="2"/>
        <v>38016.94150455491</v>
      </c>
      <c r="Q20" s="63">
        <f t="shared" si="3"/>
        <v>56605.200000000004</v>
      </c>
      <c r="R20" s="63">
        <f t="shared" si="4"/>
        <v>56605.200000000004</v>
      </c>
      <c r="S20" s="63">
        <f t="shared" si="5"/>
        <v>0</v>
      </c>
      <c r="T20" s="63">
        <f t="shared" si="6"/>
        <v>189</v>
      </c>
      <c r="U20" s="57" t="s">
        <v>856</v>
      </c>
      <c r="V20" s="63">
        <f>VLOOKUP(F20,'Exposure data (PL)'!$J$3:$L$14,3,FALSE)</f>
        <v>616.17084356396663</v>
      </c>
      <c r="X20" s="56"/>
      <c r="Y20" s="56"/>
      <c r="Z20" s="56"/>
      <c r="AA20" s="56"/>
      <c r="AB20" s="56"/>
      <c r="AC20" s="56"/>
      <c r="AD20" s="56"/>
      <c r="AE20" s="56"/>
    </row>
    <row r="21" spans="1:31" s="55" customFormat="1" ht="14.4">
      <c r="A21" s="57" t="s">
        <v>3789</v>
      </c>
      <c r="B21" s="57" t="s">
        <v>865</v>
      </c>
      <c r="C21" s="57" t="s">
        <v>2126</v>
      </c>
      <c r="D21" s="58">
        <v>39937</v>
      </c>
      <c r="E21" s="58">
        <v>39959</v>
      </c>
      <c r="F21" s="59">
        <f t="shared" si="0"/>
        <v>2009</v>
      </c>
      <c r="G21" s="60" t="s">
        <v>2128</v>
      </c>
      <c r="H21" s="60" t="s">
        <v>434</v>
      </c>
      <c r="I21" s="61">
        <v>674.55343654388946</v>
      </c>
      <c r="J21" s="61">
        <v>0</v>
      </c>
      <c r="K21" s="61">
        <v>674.55343654388946</v>
      </c>
      <c r="L21" s="62">
        <v>0</v>
      </c>
      <c r="M21" s="62">
        <v>0</v>
      </c>
      <c r="N21" s="62">
        <v>674.55343654388946</v>
      </c>
      <c r="O21" s="63">
        <f t="shared" si="1"/>
        <v>1</v>
      </c>
      <c r="P21" s="63">
        <f t="shared" si="2"/>
        <v>674.55343654388946</v>
      </c>
      <c r="Q21" s="63">
        <f t="shared" si="3"/>
        <v>922.2</v>
      </c>
      <c r="R21" s="63">
        <f t="shared" si="4"/>
        <v>922.2</v>
      </c>
      <c r="S21" s="63">
        <f t="shared" si="5"/>
        <v>0</v>
      </c>
      <c r="T21" s="63">
        <f t="shared" si="6"/>
        <v>22</v>
      </c>
      <c r="U21" s="57" t="s">
        <v>856</v>
      </c>
      <c r="V21" s="63">
        <f>VLOOKUP(F21,'Exposure data (PL)'!$J$3:$L$14,3,FALSE)</f>
        <v>855.15320546033695</v>
      </c>
      <c r="X21" s="56"/>
      <c r="Y21" s="56"/>
      <c r="Z21" s="56"/>
      <c r="AA21" s="56"/>
      <c r="AB21" s="56"/>
      <c r="AC21" s="56"/>
      <c r="AD21" s="56"/>
      <c r="AE21" s="56"/>
    </row>
    <row r="22" spans="1:31" s="55" customFormat="1" ht="14.4">
      <c r="A22" s="57" t="s">
        <v>3790</v>
      </c>
      <c r="B22" s="57" t="s">
        <v>866</v>
      </c>
      <c r="C22" s="57" t="s">
        <v>2126</v>
      </c>
      <c r="D22" s="58">
        <v>40489</v>
      </c>
      <c r="E22" s="58">
        <v>40517</v>
      </c>
      <c r="F22" s="59">
        <f t="shared" si="0"/>
        <v>2010</v>
      </c>
      <c r="G22" s="60" t="s">
        <v>2128</v>
      </c>
      <c r="H22" s="60" t="s">
        <v>434</v>
      </c>
      <c r="I22" s="61">
        <v>3572.9844994905857</v>
      </c>
      <c r="J22" s="61">
        <v>0</v>
      </c>
      <c r="K22" s="61">
        <v>3572.9844994905857</v>
      </c>
      <c r="L22" s="62">
        <v>0</v>
      </c>
      <c r="M22" s="62">
        <v>0</v>
      </c>
      <c r="N22" s="62">
        <v>3572.9844994905857</v>
      </c>
      <c r="O22" s="63">
        <f t="shared" si="1"/>
        <v>1</v>
      </c>
      <c r="P22" s="63">
        <f t="shared" si="2"/>
        <v>3572.9844994905857</v>
      </c>
      <c r="Q22" s="63">
        <f t="shared" si="3"/>
        <v>4537.5</v>
      </c>
      <c r="R22" s="63">
        <f t="shared" si="4"/>
        <v>4537.5</v>
      </c>
      <c r="S22" s="63">
        <f t="shared" si="5"/>
        <v>0</v>
      </c>
      <c r="T22" s="63">
        <f t="shared" si="6"/>
        <v>28</v>
      </c>
      <c r="U22" s="57" t="s">
        <v>856</v>
      </c>
      <c r="V22" s="63">
        <f>VLOOKUP(F22,'Exposure data (PL)'!$J$3:$L$14,3,FALSE)</f>
        <v>941.64068034150432</v>
      </c>
      <c r="X22" s="56"/>
      <c r="Y22" s="56"/>
      <c r="Z22" s="56"/>
      <c r="AA22" s="56"/>
      <c r="AB22" s="56"/>
      <c r="AC22" s="56"/>
      <c r="AD22" s="56"/>
      <c r="AE22" s="56"/>
    </row>
    <row r="23" spans="1:31" s="55" customFormat="1" ht="14.4">
      <c r="A23" s="57" t="s">
        <v>3791</v>
      </c>
      <c r="B23" s="57" t="s">
        <v>867</v>
      </c>
      <c r="C23" s="57" t="s">
        <v>2126</v>
      </c>
      <c r="D23" s="58">
        <v>40421</v>
      </c>
      <c r="E23" s="58">
        <v>40557</v>
      </c>
      <c r="F23" s="59">
        <f t="shared" si="0"/>
        <v>2010</v>
      </c>
      <c r="G23" s="60" t="s">
        <v>2128</v>
      </c>
      <c r="H23" s="60" t="s">
        <v>434</v>
      </c>
      <c r="I23" s="61">
        <v>6885.4159030998553</v>
      </c>
      <c r="J23" s="61">
        <v>0</v>
      </c>
      <c r="K23" s="61">
        <v>6885.4159030998553</v>
      </c>
      <c r="L23" s="62">
        <v>0</v>
      </c>
      <c r="M23" s="62">
        <v>0</v>
      </c>
      <c r="N23" s="62">
        <v>6885.4159030998553</v>
      </c>
      <c r="O23" s="63">
        <f t="shared" si="1"/>
        <v>1</v>
      </c>
      <c r="P23" s="63">
        <f t="shared" si="2"/>
        <v>6885.4159030998553</v>
      </c>
      <c r="Q23" s="63">
        <f t="shared" si="3"/>
        <v>8823.9</v>
      </c>
      <c r="R23" s="63">
        <f t="shared" si="4"/>
        <v>8823.9</v>
      </c>
      <c r="S23" s="63">
        <f t="shared" si="5"/>
        <v>0</v>
      </c>
      <c r="T23" s="63">
        <f t="shared" si="6"/>
        <v>136</v>
      </c>
      <c r="U23" s="57" t="s">
        <v>856</v>
      </c>
      <c r="V23" s="63">
        <f>VLOOKUP(F23,'Exposure data (PL)'!$J$3:$L$14,3,FALSE)</f>
        <v>941.64068034150432</v>
      </c>
      <c r="X23" s="56"/>
      <c r="Y23" s="56"/>
      <c r="Z23" s="56"/>
      <c r="AA23" s="56"/>
      <c r="AB23" s="56"/>
      <c r="AC23" s="56"/>
      <c r="AD23" s="56"/>
      <c r="AE23" s="56"/>
    </row>
    <row r="24" spans="1:31" s="55" customFormat="1" ht="14.4">
      <c r="A24" s="57" t="s">
        <v>3792</v>
      </c>
      <c r="B24" s="57" t="s">
        <v>868</v>
      </c>
      <c r="C24" s="57" t="s">
        <v>2121</v>
      </c>
      <c r="D24" s="58">
        <v>39368</v>
      </c>
      <c r="E24" s="58">
        <v>39451</v>
      </c>
      <c r="F24" s="59">
        <f t="shared" si="0"/>
        <v>2007</v>
      </c>
      <c r="G24" s="60" t="s">
        <v>2127</v>
      </c>
      <c r="H24" s="60" t="s">
        <v>434</v>
      </c>
      <c r="I24" s="61">
        <v>3893.5168396100339</v>
      </c>
      <c r="J24" s="61">
        <v>0</v>
      </c>
      <c r="K24" s="61">
        <v>3893.5168396100339</v>
      </c>
      <c r="L24" s="62">
        <v>0</v>
      </c>
      <c r="M24" s="62">
        <v>0</v>
      </c>
      <c r="N24" s="62">
        <v>3893.5168396100339</v>
      </c>
      <c r="O24" s="63">
        <f t="shared" si="1"/>
        <v>1</v>
      </c>
      <c r="P24" s="63">
        <f t="shared" si="2"/>
        <v>3893.5168396100339</v>
      </c>
      <c r="Q24" s="63">
        <f t="shared" si="3"/>
        <v>5743.2839999999997</v>
      </c>
      <c r="R24" s="63">
        <f t="shared" si="4"/>
        <v>5743.2839999999997</v>
      </c>
      <c r="S24" s="63">
        <f t="shared" si="5"/>
        <v>0</v>
      </c>
      <c r="T24" s="63">
        <f t="shared" si="6"/>
        <v>83</v>
      </c>
      <c r="U24" s="57" t="s">
        <v>856</v>
      </c>
      <c r="V24" s="63">
        <f>VLOOKUP(F24,'Exposure data (PL)'!$J$3:$L$14,3,FALSE)</f>
        <v>616.17084356396663</v>
      </c>
      <c r="X24" s="56"/>
      <c r="Y24" s="56"/>
      <c r="Z24" s="56"/>
      <c r="AA24" s="56"/>
      <c r="AB24" s="56"/>
      <c r="AC24" s="56"/>
      <c r="AD24" s="56"/>
      <c r="AE24" s="56"/>
    </row>
    <row r="25" spans="1:31" s="55" customFormat="1" ht="14.4">
      <c r="A25" s="57" t="s">
        <v>3793</v>
      </c>
      <c r="B25" s="57" t="s">
        <v>869</v>
      </c>
      <c r="C25" s="57" t="s">
        <v>2121</v>
      </c>
      <c r="D25" s="58">
        <v>39089</v>
      </c>
      <c r="E25" s="58">
        <v>39192</v>
      </c>
      <c r="F25" s="59">
        <f t="shared" si="0"/>
        <v>2006</v>
      </c>
      <c r="G25" s="60" t="s">
        <v>2127</v>
      </c>
      <c r="H25" s="60" t="s">
        <v>434</v>
      </c>
      <c r="I25" s="61">
        <v>482.98570562344503</v>
      </c>
      <c r="J25" s="61">
        <v>0</v>
      </c>
      <c r="K25" s="61">
        <v>482.98570562344503</v>
      </c>
      <c r="L25" s="62">
        <v>0</v>
      </c>
      <c r="M25" s="62">
        <v>7.2447855843516757</v>
      </c>
      <c r="N25" s="62">
        <v>475.74092003909334</v>
      </c>
      <c r="O25" s="63">
        <f t="shared" si="1"/>
        <v>1</v>
      </c>
      <c r="P25" s="63">
        <f t="shared" si="2"/>
        <v>475.74092003909334</v>
      </c>
      <c r="Q25" s="63">
        <f t="shared" si="3"/>
        <v>728.40749999999991</v>
      </c>
      <c r="R25" s="63">
        <f t="shared" si="4"/>
        <v>728.40749999999991</v>
      </c>
      <c r="S25" s="63">
        <f t="shared" si="5"/>
        <v>0</v>
      </c>
      <c r="T25" s="63">
        <f t="shared" si="6"/>
        <v>103</v>
      </c>
      <c r="U25" s="57" t="s">
        <v>856</v>
      </c>
      <c r="V25" s="63">
        <f>VLOOKUP(F25,'Exposure data (PL)'!$J$3:$L$14,3,FALSE)</f>
        <v>543.66952954969679</v>
      </c>
      <c r="X25" s="56"/>
      <c r="Y25" s="56"/>
      <c r="Z25" s="56"/>
      <c r="AA25" s="56"/>
      <c r="AB25" s="56"/>
      <c r="AC25" s="56"/>
      <c r="AD25" s="56"/>
      <c r="AE25" s="56"/>
    </row>
    <row r="26" spans="1:31" s="55" customFormat="1" ht="14.4">
      <c r="A26" s="57" t="s">
        <v>3794</v>
      </c>
      <c r="B26" s="57" t="s">
        <v>870</v>
      </c>
      <c r="C26" s="57" t="s">
        <v>2121</v>
      </c>
      <c r="D26" s="58">
        <v>40725</v>
      </c>
      <c r="E26" s="58">
        <v>41091</v>
      </c>
      <c r="F26" s="59">
        <f t="shared" si="0"/>
        <v>2011</v>
      </c>
      <c r="G26" s="60" t="s">
        <v>2131</v>
      </c>
      <c r="H26" s="60" t="s">
        <v>434</v>
      </c>
      <c r="I26" s="61">
        <v>98.981238411039939</v>
      </c>
      <c r="J26" s="61">
        <v>0</v>
      </c>
      <c r="K26" s="61">
        <v>98.981238411039939</v>
      </c>
      <c r="L26" s="62">
        <v>146.27769223306393</v>
      </c>
      <c r="M26" s="62">
        <v>15.696571561222646</v>
      </c>
      <c r="N26" s="62">
        <v>229.56235908288124</v>
      </c>
      <c r="O26" s="63">
        <f t="shared" si="1"/>
        <v>1</v>
      </c>
      <c r="P26" s="63">
        <f t="shared" si="2"/>
        <v>229.56235908288124</v>
      </c>
      <c r="Q26" s="63">
        <f t="shared" si="3"/>
        <v>282.48480000000006</v>
      </c>
      <c r="R26" s="63">
        <f t="shared" si="4"/>
        <v>282.48480000000006</v>
      </c>
      <c r="S26" s="63">
        <f t="shared" si="5"/>
        <v>0</v>
      </c>
      <c r="T26" s="63">
        <f t="shared" si="6"/>
        <v>366</v>
      </c>
      <c r="U26" s="57" t="s">
        <v>856</v>
      </c>
      <c r="V26" s="63">
        <f>VLOOKUP(F26,'Exposure data (PL)'!$J$3:$L$14,3,FALSE)</f>
        <v>979.22425835520028</v>
      </c>
      <c r="X26" s="56"/>
      <c r="Y26" s="56"/>
      <c r="Z26" s="56"/>
      <c r="AA26" s="56"/>
      <c r="AB26" s="56"/>
      <c r="AC26" s="56"/>
      <c r="AD26" s="56"/>
      <c r="AE26" s="56"/>
    </row>
    <row r="27" spans="1:31" s="55" customFormat="1" ht="14.4">
      <c r="A27" s="57" t="s">
        <v>3795</v>
      </c>
      <c r="B27" s="57" t="s">
        <v>871</v>
      </c>
      <c r="C27" s="57" t="s">
        <v>2121</v>
      </c>
      <c r="D27" s="58">
        <v>40354</v>
      </c>
      <c r="E27" s="58">
        <v>40425</v>
      </c>
      <c r="F27" s="59">
        <f t="shared" si="0"/>
        <v>2010</v>
      </c>
      <c r="G27" s="60" t="s">
        <v>2124</v>
      </c>
      <c r="H27" s="60" t="s">
        <v>434</v>
      </c>
      <c r="I27" s="61">
        <v>1237.9975805373163</v>
      </c>
      <c r="J27" s="61">
        <v>0</v>
      </c>
      <c r="K27" s="61">
        <v>1237.9975805373163</v>
      </c>
      <c r="L27" s="62">
        <v>0</v>
      </c>
      <c r="M27" s="62">
        <v>0</v>
      </c>
      <c r="N27" s="62">
        <v>1237.9975805373163</v>
      </c>
      <c r="O27" s="63">
        <f t="shared" si="1"/>
        <v>1</v>
      </c>
      <c r="P27" s="63">
        <f t="shared" si="2"/>
        <v>1237.9975805373163</v>
      </c>
      <c r="Q27" s="63">
        <f t="shared" si="3"/>
        <v>1600.7999999999997</v>
      </c>
      <c r="R27" s="63">
        <f t="shared" si="4"/>
        <v>1600.7999999999997</v>
      </c>
      <c r="S27" s="63">
        <f t="shared" si="5"/>
        <v>0</v>
      </c>
      <c r="T27" s="63">
        <f t="shared" si="6"/>
        <v>71</v>
      </c>
      <c r="U27" s="57" t="s">
        <v>856</v>
      </c>
      <c r="V27" s="63">
        <f>VLOOKUP(F27,'Exposure data (PL)'!$J$3:$L$14,3,FALSE)</f>
        <v>941.64068034150432</v>
      </c>
      <c r="X27" s="56"/>
      <c r="Y27" s="56"/>
      <c r="Z27" s="56"/>
      <c r="AA27" s="56"/>
      <c r="AB27" s="56"/>
      <c r="AC27" s="56"/>
      <c r="AD27" s="56"/>
      <c r="AE27" s="56"/>
    </row>
    <row r="28" spans="1:31" s="55" customFormat="1" ht="14.4">
      <c r="A28" s="57" t="s">
        <v>3796</v>
      </c>
      <c r="B28" s="57" t="s">
        <v>872</v>
      </c>
      <c r="C28" s="57" t="s">
        <v>2121</v>
      </c>
      <c r="D28" s="58">
        <v>41054</v>
      </c>
      <c r="E28" s="58">
        <v>41064</v>
      </c>
      <c r="F28" s="59">
        <f t="shared" si="0"/>
        <v>2012</v>
      </c>
      <c r="G28" s="60" t="s">
        <v>2122</v>
      </c>
      <c r="H28" s="60" t="s">
        <v>434</v>
      </c>
      <c r="I28" s="61">
        <v>591.01861155241841</v>
      </c>
      <c r="J28" s="61">
        <v>35073.897602817662</v>
      </c>
      <c r="K28" s="61">
        <v>35664.916214370074</v>
      </c>
      <c r="L28" s="62">
        <v>0</v>
      </c>
      <c r="M28" s="62">
        <v>2829.6035025678157</v>
      </c>
      <c r="N28" s="62">
        <v>32835.31271180226</v>
      </c>
      <c r="O28" s="63">
        <f t="shared" si="1"/>
        <v>1</v>
      </c>
      <c r="P28" s="63">
        <f t="shared" si="2"/>
        <v>32835.31271180226</v>
      </c>
      <c r="Q28" s="63">
        <f t="shared" si="3"/>
        <v>38667.78</v>
      </c>
      <c r="R28" s="63">
        <f t="shared" si="4"/>
        <v>38667.78</v>
      </c>
      <c r="S28" s="63">
        <f t="shared" si="5"/>
        <v>0</v>
      </c>
      <c r="T28" s="63">
        <f t="shared" si="6"/>
        <v>10</v>
      </c>
      <c r="U28" s="57" t="s">
        <v>863</v>
      </c>
      <c r="V28" s="63">
        <f>VLOOKUP(F28,'Exposure data (PL)'!$J$3:$L$14,3,FALSE)</f>
        <v>1189.5886745600001</v>
      </c>
      <c r="X28" s="56"/>
      <c r="Y28" s="56"/>
      <c r="Z28" s="56"/>
      <c r="AA28" s="56"/>
      <c r="AB28" s="56"/>
      <c r="AC28" s="56"/>
      <c r="AD28" s="56"/>
      <c r="AE28" s="56"/>
    </row>
    <row r="29" spans="1:31" s="55" customFormat="1" ht="14.4">
      <c r="A29" s="57" t="s">
        <v>3797</v>
      </c>
      <c r="B29" s="57" t="s">
        <v>873</v>
      </c>
      <c r="C29" s="57" t="s">
        <v>2121</v>
      </c>
      <c r="D29" s="58">
        <v>40434</v>
      </c>
      <c r="E29" s="58">
        <v>40446</v>
      </c>
      <c r="F29" s="59">
        <f t="shared" si="0"/>
        <v>2010</v>
      </c>
      <c r="G29" s="60" t="s">
        <v>2122</v>
      </c>
      <c r="H29" s="60" t="s">
        <v>434</v>
      </c>
      <c r="I29" s="61">
        <v>61054.210442474374</v>
      </c>
      <c r="J29" s="61">
        <v>0</v>
      </c>
      <c r="K29" s="61">
        <v>61054.210442474374</v>
      </c>
      <c r="L29" s="62">
        <v>0</v>
      </c>
      <c r="M29" s="62">
        <v>0</v>
      </c>
      <c r="N29" s="62">
        <v>61054.210442474374</v>
      </c>
      <c r="O29" s="63">
        <f t="shared" si="1"/>
        <v>1</v>
      </c>
      <c r="P29" s="63">
        <f t="shared" si="2"/>
        <v>61054.210442474374</v>
      </c>
      <c r="Q29" s="63">
        <f t="shared" si="3"/>
        <v>78107.34</v>
      </c>
      <c r="R29" s="63">
        <f t="shared" si="4"/>
        <v>78107.34</v>
      </c>
      <c r="S29" s="63">
        <f t="shared" si="5"/>
        <v>0</v>
      </c>
      <c r="T29" s="63">
        <f t="shared" si="6"/>
        <v>12</v>
      </c>
      <c r="U29" s="57" t="s">
        <v>856</v>
      </c>
      <c r="V29" s="63">
        <f>VLOOKUP(F29,'Exposure data (PL)'!$J$3:$L$14,3,FALSE)</f>
        <v>941.64068034150432</v>
      </c>
      <c r="X29" s="56"/>
      <c r="Y29" s="56"/>
      <c r="Z29" s="56"/>
      <c r="AA29" s="56"/>
      <c r="AB29" s="56"/>
      <c r="AC29" s="56"/>
      <c r="AD29" s="56"/>
      <c r="AE29" s="56"/>
    </row>
    <row r="30" spans="1:31" s="55" customFormat="1" ht="14.4">
      <c r="A30" s="57" t="s">
        <v>3798</v>
      </c>
      <c r="B30" s="57" t="s">
        <v>874</v>
      </c>
      <c r="C30" s="57" t="s">
        <v>2121</v>
      </c>
      <c r="D30" s="58">
        <v>41071</v>
      </c>
      <c r="E30" s="58">
        <v>41078</v>
      </c>
      <c r="F30" s="59">
        <f t="shared" si="0"/>
        <v>2012</v>
      </c>
      <c r="G30" s="60" t="s">
        <v>2122</v>
      </c>
      <c r="H30" s="60" t="s">
        <v>434</v>
      </c>
      <c r="I30" s="61">
        <v>103.66339532880828</v>
      </c>
      <c r="J30" s="61">
        <v>0</v>
      </c>
      <c r="K30" s="61">
        <v>103.66339532880828</v>
      </c>
      <c r="L30" s="62">
        <v>0</v>
      </c>
      <c r="M30" s="62">
        <v>0</v>
      </c>
      <c r="N30" s="62">
        <v>103.66339532880828</v>
      </c>
      <c r="O30" s="63">
        <f t="shared" si="1"/>
        <v>1</v>
      </c>
      <c r="P30" s="63">
        <f t="shared" si="2"/>
        <v>103.66339532880828</v>
      </c>
      <c r="Q30" s="63">
        <f t="shared" si="3"/>
        <v>121.80000000000003</v>
      </c>
      <c r="R30" s="63">
        <f t="shared" si="4"/>
        <v>121.80000000000003</v>
      </c>
      <c r="S30" s="63">
        <f t="shared" si="5"/>
        <v>0</v>
      </c>
      <c r="T30" s="63">
        <f t="shared" si="6"/>
        <v>7</v>
      </c>
      <c r="U30" s="57" t="s">
        <v>856</v>
      </c>
      <c r="V30" s="63">
        <f>VLOOKUP(F30,'Exposure data (PL)'!$J$3:$L$14,3,FALSE)</f>
        <v>1189.5886745600001</v>
      </c>
      <c r="X30" s="56"/>
      <c r="Y30" s="56"/>
      <c r="Z30" s="56"/>
      <c r="AA30" s="56"/>
      <c r="AB30" s="56"/>
      <c r="AC30" s="56"/>
      <c r="AD30" s="56"/>
      <c r="AE30" s="56"/>
    </row>
    <row r="31" spans="1:31" s="55" customFormat="1" ht="14.4">
      <c r="A31" s="57" t="s">
        <v>3799</v>
      </c>
      <c r="B31" s="57" t="s">
        <v>875</v>
      </c>
      <c r="C31" s="57" t="s">
        <v>2121</v>
      </c>
      <c r="D31" s="58">
        <v>41012</v>
      </c>
      <c r="E31" s="58">
        <v>41022</v>
      </c>
      <c r="F31" s="59">
        <f t="shared" si="0"/>
        <v>2012</v>
      </c>
      <c r="G31" s="60" t="s">
        <v>2122</v>
      </c>
      <c r="H31" s="60" t="s">
        <v>434</v>
      </c>
      <c r="I31" s="61">
        <v>719.94727818185925</v>
      </c>
      <c r="J31" s="61">
        <v>0</v>
      </c>
      <c r="K31" s="61">
        <v>719.94727818185925</v>
      </c>
      <c r="L31" s="62">
        <v>0</v>
      </c>
      <c r="M31" s="62">
        <v>0</v>
      </c>
      <c r="N31" s="62">
        <v>719.94727818185925</v>
      </c>
      <c r="O31" s="63">
        <f t="shared" si="1"/>
        <v>1</v>
      </c>
      <c r="P31" s="63">
        <f t="shared" si="2"/>
        <v>719.94727818185925</v>
      </c>
      <c r="Q31" s="63">
        <f t="shared" si="3"/>
        <v>852.6</v>
      </c>
      <c r="R31" s="63">
        <f t="shared" si="4"/>
        <v>852.6</v>
      </c>
      <c r="S31" s="63">
        <f t="shared" si="5"/>
        <v>0</v>
      </c>
      <c r="T31" s="63">
        <f t="shared" si="6"/>
        <v>10</v>
      </c>
      <c r="U31" s="57" t="s">
        <v>856</v>
      </c>
      <c r="V31" s="63">
        <f>VLOOKUP(F31,'Exposure data (PL)'!$J$3:$L$14,3,FALSE)</f>
        <v>1189.5886745600001</v>
      </c>
      <c r="X31" s="56"/>
      <c r="Y31" s="56"/>
      <c r="Z31" s="56"/>
      <c r="AA31" s="56"/>
      <c r="AB31" s="56"/>
      <c r="AC31" s="56"/>
      <c r="AD31" s="56"/>
      <c r="AE31" s="56"/>
    </row>
    <row r="32" spans="1:31" s="55" customFormat="1" ht="14.4">
      <c r="A32" s="57" t="s">
        <v>3800</v>
      </c>
      <c r="B32" s="57" t="s">
        <v>876</v>
      </c>
      <c r="C32" s="57" t="s">
        <v>2121</v>
      </c>
      <c r="D32" s="58">
        <v>40242</v>
      </c>
      <c r="E32" s="58">
        <v>40242</v>
      </c>
      <c r="F32" s="59">
        <f t="shared" si="0"/>
        <v>2009</v>
      </c>
      <c r="G32" s="60" t="s">
        <v>2131</v>
      </c>
      <c r="H32" s="60" t="s">
        <v>434</v>
      </c>
      <c r="I32" s="61">
        <v>517.01019134559397</v>
      </c>
      <c r="J32" s="61">
        <v>0</v>
      </c>
      <c r="K32" s="61">
        <v>517.01019134559397</v>
      </c>
      <c r="L32" s="62">
        <v>0</v>
      </c>
      <c r="M32" s="62">
        <v>0</v>
      </c>
      <c r="N32" s="62">
        <v>517.01019134559397</v>
      </c>
      <c r="O32" s="63">
        <f t="shared" si="1"/>
        <v>1</v>
      </c>
      <c r="P32" s="63">
        <f t="shared" si="2"/>
        <v>517.01019134559397</v>
      </c>
      <c r="Q32" s="63">
        <f t="shared" si="3"/>
        <v>678.6</v>
      </c>
      <c r="R32" s="63">
        <f t="shared" si="4"/>
        <v>678.6</v>
      </c>
      <c r="S32" s="63">
        <f t="shared" si="5"/>
        <v>0</v>
      </c>
      <c r="T32" s="63">
        <f t="shared" si="6"/>
        <v>0</v>
      </c>
      <c r="U32" s="57" t="s">
        <v>856</v>
      </c>
      <c r="V32" s="63">
        <f>VLOOKUP(F32,'Exposure data (PL)'!$J$3:$L$14,3,FALSE)</f>
        <v>855.15320546033695</v>
      </c>
      <c r="X32" s="56"/>
      <c r="Y32" s="56"/>
      <c r="Z32" s="56"/>
      <c r="AA32" s="56"/>
      <c r="AB32" s="56"/>
      <c r="AC32" s="56"/>
      <c r="AD32" s="56"/>
      <c r="AE32" s="56"/>
    </row>
    <row r="33" spans="1:31" s="55" customFormat="1" ht="14.4">
      <c r="A33" s="57" t="s">
        <v>3801</v>
      </c>
      <c r="B33" s="57" t="s">
        <v>877</v>
      </c>
      <c r="C33" s="57" t="s">
        <v>2121</v>
      </c>
      <c r="D33" s="58">
        <v>40179</v>
      </c>
      <c r="E33" s="58">
        <v>40223</v>
      </c>
      <c r="F33" s="59">
        <f t="shared" si="0"/>
        <v>2009</v>
      </c>
      <c r="G33" s="60" t="s">
        <v>2132</v>
      </c>
      <c r="H33" s="60" t="s">
        <v>434</v>
      </c>
      <c r="I33" s="61">
        <v>7890.5195582001197</v>
      </c>
      <c r="J33" s="61">
        <v>0</v>
      </c>
      <c r="K33" s="61">
        <v>7890.5195582001197</v>
      </c>
      <c r="L33" s="62">
        <v>0</v>
      </c>
      <c r="M33" s="62">
        <v>0</v>
      </c>
      <c r="N33" s="62">
        <v>7890.5195582001197</v>
      </c>
      <c r="O33" s="63">
        <f t="shared" si="1"/>
        <v>1</v>
      </c>
      <c r="P33" s="63">
        <f t="shared" si="2"/>
        <v>7890.5195582001197</v>
      </c>
      <c r="Q33" s="63">
        <f t="shared" si="3"/>
        <v>10444.199999999997</v>
      </c>
      <c r="R33" s="63">
        <f t="shared" si="4"/>
        <v>10444.199999999997</v>
      </c>
      <c r="S33" s="63">
        <f t="shared" si="5"/>
        <v>0</v>
      </c>
      <c r="T33" s="63">
        <f t="shared" si="6"/>
        <v>44</v>
      </c>
      <c r="U33" s="57" t="s">
        <v>856</v>
      </c>
      <c r="V33" s="63">
        <f>VLOOKUP(F33,'Exposure data (PL)'!$J$3:$L$14,3,FALSE)</f>
        <v>855.15320546033695</v>
      </c>
      <c r="X33" s="56"/>
      <c r="Y33" s="56"/>
      <c r="Z33" s="56"/>
      <c r="AA33" s="56"/>
      <c r="AB33" s="56"/>
      <c r="AC33" s="56"/>
      <c r="AD33" s="56"/>
      <c r="AE33" s="56"/>
    </row>
    <row r="34" spans="1:31" s="55" customFormat="1" ht="14.4">
      <c r="A34" s="57" t="s">
        <v>3802</v>
      </c>
      <c r="B34" s="57" t="s">
        <v>878</v>
      </c>
      <c r="C34" s="57" t="s">
        <v>2121</v>
      </c>
      <c r="D34" s="58">
        <v>40487</v>
      </c>
      <c r="E34" s="58">
        <v>40488</v>
      </c>
      <c r="F34" s="59">
        <f t="shared" si="0"/>
        <v>2010</v>
      </c>
      <c r="G34" s="60" t="s">
        <v>2122</v>
      </c>
      <c r="H34" s="60" t="s">
        <v>434</v>
      </c>
      <c r="I34" s="61">
        <v>1109.5138681139456</v>
      </c>
      <c r="J34" s="61">
        <v>0</v>
      </c>
      <c r="K34" s="61">
        <v>1109.5138681139456</v>
      </c>
      <c r="L34" s="62">
        <v>0</v>
      </c>
      <c r="M34" s="62">
        <v>0</v>
      </c>
      <c r="N34" s="62">
        <v>1109.5138681139456</v>
      </c>
      <c r="O34" s="63">
        <f t="shared" si="1"/>
        <v>1</v>
      </c>
      <c r="P34" s="63">
        <f t="shared" si="2"/>
        <v>1109.5138681139456</v>
      </c>
      <c r="Q34" s="63">
        <f t="shared" si="3"/>
        <v>1409.3999999999999</v>
      </c>
      <c r="R34" s="63">
        <f t="shared" si="4"/>
        <v>1409.3999999999999</v>
      </c>
      <c r="S34" s="63">
        <f t="shared" si="5"/>
        <v>0</v>
      </c>
      <c r="T34" s="63">
        <f t="shared" si="6"/>
        <v>1</v>
      </c>
      <c r="U34" s="57" t="s">
        <v>856</v>
      </c>
      <c r="V34" s="63">
        <f>VLOOKUP(F34,'Exposure data (PL)'!$J$3:$L$14,3,FALSE)</f>
        <v>941.64068034150432</v>
      </c>
      <c r="X34" s="56"/>
      <c r="Y34" s="56"/>
      <c r="Z34" s="56"/>
      <c r="AA34" s="56"/>
      <c r="AB34" s="56"/>
      <c r="AC34" s="56"/>
      <c r="AD34" s="56"/>
      <c r="AE34" s="56"/>
    </row>
    <row r="35" spans="1:31" s="55" customFormat="1" ht="14.4">
      <c r="A35" s="57" t="s">
        <v>3803</v>
      </c>
      <c r="B35" s="57" t="s">
        <v>879</v>
      </c>
      <c r="C35" s="57" t="s">
        <v>2121</v>
      </c>
      <c r="D35" s="58">
        <v>40504</v>
      </c>
      <c r="E35" s="58">
        <v>40505</v>
      </c>
      <c r="F35" s="59">
        <f t="shared" si="0"/>
        <v>2010</v>
      </c>
      <c r="G35" s="60" t="s">
        <v>2122</v>
      </c>
      <c r="H35" s="60" t="s">
        <v>434</v>
      </c>
      <c r="I35" s="61">
        <v>1665.0719551491964</v>
      </c>
      <c r="J35" s="61">
        <v>0</v>
      </c>
      <c r="K35" s="61">
        <v>1665.0719551491964</v>
      </c>
      <c r="L35" s="62">
        <v>0</v>
      </c>
      <c r="M35" s="62">
        <v>0</v>
      </c>
      <c r="N35" s="62">
        <v>1665.0719551491964</v>
      </c>
      <c r="O35" s="63">
        <f t="shared" si="1"/>
        <v>1</v>
      </c>
      <c r="P35" s="63">
        <f t="shared" si="2"/>
        <v>1665.0719551491964</v>
      </c>
      <c r="Q35" s="63">
        <f t="shared" si="3"/>
        <v>2110.3199999999997</v>
      </c>
      <c r="R35" s="63">
        <f t="shared" si="4"/>
        <v>2110.3199999999997</v>
      </c>
      <c r="S35" s="63">
        <f t="shared" si="5"/>
        <v>0</v>
      </c>
      <c r="T35" s="63">
        <f t="shared" si="6"/>
        <v>1</v>
      </c>
      <c r="U35" s="57" t="s">
        <v>856</v>
      </c>
      <c r="V35" s="63">
        <f>VLOOKUP(F35,'Exposure data (PL)'!$J$3:$L$14,3,FALSE)</f>
        <v>941.64068034150432</v>
      </c>
      <c r="X35" s="56"/>
      <c r="Y35" s="56"/>
      <c r="Z35" s="56"/>
      <c r="AA35" s="56"/>
      <c r="AB35" s="56"/>
      <c r="AC35" s="56"/>
      <c r="AD35" s="56"/>
      <c r="AE35" s="56"/>
    </row>
    <row r="36" spans="1:31" s="55" customFormat="1" ht="14.4">
      <c r="A36" s="57" t="s">
        <v>3804</v>
      </c>
      <c r="B36" s="57" t="s">
        <v>880</v>
      </c>
      <c r="C36" s="57" t="s">
        <v>2121</v>
      </c>
      <c r="D36" s="58">
        <v>40731</v>
      </c>
      <c r="E36" s="58">
        <v>40770</v>
      </c>
      <c r="F36" s="59">
        <f t="shared" si="0"/>
        <v>2011</v>
      </c>
      <c r="G36" s="60" t="s">
        <v>2128</v>
      </c>
      <c r="H36" s="60" t="s">
        <v>434</v>
      </c>
      <c r="I36" s="61">
        <v>778.33329990706011</v>
      </c>
      <c r="J36" s="61">
        <v>0</v>
      </c>
      <c r="K36" s="61">
        <v>778.33329990706011</v>
      </c>
      <c r="L36" s="62">
        <v>146.39497803894545</v>
      </c>
      <c r="M36" s="62">
        <v>0</v>
      </c>
      <c r="N36" s="62">
        <v>924.72827794600562</v>
      </c>
      <c r="O36" s="63">
        <f t="shared" si="1"/>
        <v>1</v>
      </c>
      <c r="P36" s="63">
        <f t="shared" si="2"/>
        <v>924.72827794600562</v>
      </c>
      <c r="Q36" s="63">
        <f t="shared" si="3"/>
        <v>1137</v>
      </c>
      <c r="R36" s="63">
        <f t="shared" si="4"/>
        <v>1137</v>
      </c>
      <c r="S36" s="63">
        <f t="shared" si="5"/>
        <v>0</v>
      </c>
      <c r="T36" s="63">
        <f t="shared" si="6"/>
        <v>39</v>
      </c>
      <c r="U36" s="57" t="s">
        <v>856</v>
      </c>
      <c r="V36" s="63">
        <f>VLOOKUP(F36,'Exposure data (PL)'!$J$3:$L$14,3,FALSE)</f>
        <v>979.22425835520028</v>
      </c>
      <c r="X36" s="56"/>
      <c r="Y36" s="56"/>
      <c r="Z36" s="56"/>
      <c r="AA36" s="56"/>
      <c r="AB36" s="56"/>
      <c r="AC36" s="56"/>
      <c r="AD36" s="56"/>
      <c r="AE36" s="56"/>
    </row>
    <row r="37" spans="1:31" s="55" customFormat="1" ht="14.4">
      <c r="A37" s="57" t="s">
        <v>3805</v>
      </c>
      <c r="B37" s="57" t="s">
        <v>881</v>
      </c>
      <c r="C37" s="57" t="s">
        <v>2121</v>
      </c>
      <c r="D37" s="58">
        <v>40894</v>
      </c>
      <c r="E37" s="58">
        <v>40934</v>
      </c>
      <c r="F37" s="59">
        <f t="shared" si="0"/>
        <v>2011</v>
      </c>
      <c r="G37" s="60" t="s">
        <v>2127</v>
      </c>
      <c r="H37" s="60" t="s">
        <v>434</v>
      </c>
      <c r="I37" s="61">
        <v>1378.6552086770885</v>
      </c>
      <c r="J37" s="61">
        <v>0</v>
      </c>
      <c r="K37" s="61">
        <v>1378.6552086770885</v>
      </c>
      <c r="L37" s="62">
        <v>0</v>
      </c>
      <c r="M37" s="62">
        <v>0</v>
      </c>
      <c r="N37" s="62">
        <v>1378.6552086770885</v>
      </c>
      <c r="O37" s="63">
        <f t="shared" si="1"/>
        <v>1</v>
      </c>
      <c r="P37" s="63">
        <f t="shared" si="2"/>
        <v>1378.6552086770885</v>
      </c>
      <c r="Q37" s="63">
        <f t="shared" si="3"/>
        <v>1658.616</v>
      </c>
      <c r="R37" s="63">
        <f t="shared" si="4"/>
        <v>1658.616</v>
      </c>
      <c r="S37" s="63">
        <f t="shared" si="5"/>
        <v>0</v>
      </c>
      <c r="T37" s="63">
        <f t="shared" si="6"/>
        <v>40</v>
      </c>
      <c r="U37" s="57" t="s">
        <v>856</v>
      </c>
      <c r="V37" s="63">
        <f>VLOOKUP(F37,'Exposure data (PL)'!$J$3:$L$14,3,FALSE)</f>
        <v>979.22425835520028</v>
      </c>
      <c r="X37" s="56"/>
      <c r="Y37" s="56"/>
      <c r="Z37" s="56"/>
      <c r="AA37" s="56"/>
      <c r="AB37" s="56"/>
      <c r="AC37" s="56"/>
      <c r="AD37" s="56"/>
      <c r="AE37" s="56"/>
    </row>
    <row r="38" spans="1:31" s="55" customFormat="1" ht="14.4">
      <c r="A38" s="57" t="s">
        <v>3806</v>
      </c>
      <c r="B38" s="57" t="s">
        <v>882</v>
      </c>
      <c r="C38" s="57" t="s">
        <v>2126</v>
      </c>
      <c r="D38" s="58">
        <v>40278</v>
      </c>
      <c r="E38" s="58">
        <v>41363</v>
      </c>
      <c r="F38" s="59">
        <f t="shared" si="0"/>
        <v>2010</v>
      </c>
      <c r="G38" s="60" t="s">
        <v>2128</v>
      </c>
      <c r="H38" s="60" t="s">
        <v>434</v>
      </c>
      <c r="I38" s="61">
        <v>16451.828705070147</v>
      </c>
      <c r="J38" s="61">
        <v>0</v>
      </c>
      <c r="K38" s="61">
        <v>16451.828705070147</v>
      </c>
      <c r="L38" s="62">
        <v>0</v>
      </c>
      <c r="M38" s="62">
        <v>0</v>
      </c>
      <c r="N38" s="62">
        <v>16451.828705070147</v>
      </c>
      <c r="O38" s="63">
        <f t="shared" si="1"/>
        <v>1</v>
      </c>
      <c r="P38" s="63">
        <f t="shared" si="2"/>
        <v>16451.828705070147</v>
      </c>
      <c r="Q38" s="63">
        <f t="shared" si="3"/>
        <v>21490.2</v>
      </c>
      <c r="R38" s="63">
        <f t="shared" si="4"/>
        <v>21490.2</v>
      </c>
      <c r="S38" s="63">
        <f t="shared" si="5"/>
        <v>0</v>
      </c>
      <c r="T38" s="63">
        <f t="shared" si="6"/>
        <v>1085</v>
      </c>
      <c r="U38" s="57" t="s">
        <v>856</v>
      </c>
      <c r="V38" s="63">
        <f>VLOOKUP(F38,'Exposure data (PL)'!$J$3:$L$14,3,FALSE)</f>
        <v>941.64068034150432</v>
      </c>
      <c r="X38" s="56"/>
      <c r="Y38" s="56"/>
      <c r="Z38" s="56"/>
      <c r="AA38" s="56"/>
      <c r="AB38" s="56"/>
      <c r="AC38" s="56"/>
      <c r="AD38" s="56"/>
      <c r="AE38" s="56"/>
    </row>
    <row r="39" spans="1:31" s="55" customFormat="1" ht="14.4">
      <c r="A39" s="57" t="s">
        <v>3807</v>
      </c>
      <c r="B39" s="57" t="s">
        <v>883</v>
      </c>
      <c r="C39" s="57" t="s">
        <v>2126</v>
      </c>
      <c r="D39" s="58">
        <v>40720</v>
      </c>
      <c r="E39" s="58">
        <v>41616</v>
      </c>
      <c r="F39" s="59">
        <f t="shared" si="0"/>
        <v>2011</v>
      </c>
      <c r="G39" s="60" t="s">
        <v>2128</v>
      </c>
      <c r="H39" s="60" t="s">
        <v>434</v>
      </c>
      <c r="I39" s="61">
        <v>0</v>
      </c>
      <c r="J39" s="61">
        <v>0</v>
      </c>
      <c r="K39" s="61">
        <v>0</v>
      </c>
      <c r="L39" s="62">
        <v>0</v>
      </c>
      <c r="M39" s="62">
        <v>0</v>
      </c>
      <c r="N39" s="62">
        <v>0</v>
      </c>
      <c r="O39" s="63">
        <f t="shared" si="1"/>
        <v>0</v>
      </c>
      <c r="P39" s="63">
        <f t="shared" si="2"/>
        <v>0</v>
      </c>
      <c r="Q39" s="63">
        <f t="shared" si="3"/>
        <v>0</v>
      </c>
      <c r="R39" s="63">
        <f t="shared" si="4"/>
        <v>0</v>
      </c>
      <c r="S39" s="63">
        <f t="shared" si="5"/>
        <v>0</v>
      </c>
      <c r="T39" s="63">
        <f t="shared" si="6"/>
        <v>896</v>
      </c>
      <c r="U39" s="57" t="s">
        <v>856</v>
      </c>
      <c r="V39" s="63">
        <f>VLOOKUP(F39,'Exposure data (PL)'!$J$3:$L$14,3,FALSE)</f>
        <v>979.22425835520028</v>
      </c>
      <c r="X39" s="56"/>
      <c r="Y39" s="56"/>
      <c r="Z39" s="56"/>
      <c r="AA39" s="56"/>
      <c r="AB39" s="56"/>
      <c r="AC39" s="56"/>
      <c r="AD39" s="56"/>
      <c r="AE39" s="56"/>
    </row>
    <row r="40" spans="1:31" s="55" customFormat="1" ht="14.4">
      <c r="A40" s="57" t="s">
        <v>3808</v>
      </c>
      <c r="B40" s="57" t="s">
        <v>884</v>
      </c>
      <c r="C40" s="57" t="s">
        <v>2126</v>
      </c>
      <c r="D40" s="58">
        <v>40503</v>
      </c>
      <c r="E40" s="58">
        <v>41131</v>
      </c>
      <c r="F40" s="59">
        <f t="shared" si="0"/>
        <v>2010</v>
      </c>
      <c r="G40" s="60" t="s">
        <v>2128</v>
      </c>
      <c r="H40" s="60" t="s">
        <v>434</v>
      </c>
      <c r="I40" s="61">
        <v>21028.358134615726</v>
      </c>
      <c r="J40" s="61">
        <v>0</v>
      </c>
      <c r="K40" s="61">
        <v>21028.358134615726</v>
      </c>
      <c r="L40" s="62">
        <v>284.00708791827657</v>
      </c>
      <c r="M40" s="62">
        <v>0</v>
      </c>
      <c r="N40" s="62">
        <v>21312.365222534001</v>
      </c>
      <c r="O40" s="63">
        <f t="shared" si="1"/>
        <v>1</v>
      </c>
      <c r="P40" s="63">
        <f t="shared" si="2"/>
        <v>21312.365222534001</v>
      </c>
      <c r="Q40" s="63">
        <f t="shared" si="3"/>
        <v>27014.999999999996</v>
      </c>
      <c r="R40" s="63">
        <f t="shared" si="4"/>
        <v>27014.999999999996</v>
      </c>
      <c r="S40" s="63">
        <f t="shared" si="5"/>
        <v>0</v>
      </c>
      <c r="T40" s="63">
        <f t="shared" si="6"/>
        <v>628</v>
      </c>
      <c r="U40" s="57" t="s">
        <v>856</v>
      </c>
      <c r="V40" s="63">
        <f>VLOOKUP(F40,'Exposure data (PL)'!$J$3:$L$14,3,FALSE)</f>
        <v>941.64068034150432</v>
      </c>
      <c r="X40" s="56"/>
      <c r="Y40" s="56"/>
      <c r="Z40" s="56"/>
      <c r="AA40" s="56"/>
      <c r="AB40" s="56"/>
      <c r="AC40" s="56"/>
      <c r="AD40" s="56"/>
      <c r="AE40" s="56"/>
    </row>
    <row r="41" spans="1:31" s="55" customFormat="1" ht="14.4">
      <c r="A41" s="57" t="s">
        <v>3809</v>
      </c>
      <c r="B41" s="57" t="s">
        <v>885</v>
      </c>
      <c r="C41" s="57" t="s">
        <v>2126</v>
      </c>
      <c r="D41" s="58">
        <v>40105</v>
      </c>
      <c r="E41" s="58">
        <v>41456</v>
      </c>
      <c r="F41" s="59">
        <f t="shared" si="0"/>
        <v>2009</v>
      </c>
      <c r="G41" s="60" t="s">
        <v>2128</v>
      </c>
      <c r="H41" s="60" t="s">
        <v>434</v>
      </c>
      <c r="I41" s="61">
        <v>14500.973542629436</v>
      </c>
      <c r="J41" s="61">
        <v>0</v>
      </c>
      <c r="K41" s="61">
        <v>14500.973542629436</v>
      </c>
      <c r="L41" s="62">
        <v>0</v>
      </c>
      <c r="M41" s="62">
        <v>0</v>
      </c>
      <c r="N41" s="62">
        <v>14500.973542629436</v>
      </c>
      <c r="O41" s="63">
        <f t="shared" si="1"/>
        <v>1</v>
      </c>
      <c r="P41" s="63">
        <f t="shared" si="2"/>
        <v>14500.973542629436</v>
      </c>
      <c r="Q41" s="63">
        <f t="shared" si="3"/>
        <v>19384.727999999999</v>
      </c>
      <c r="R41" s="63">
        <f t="shared" si="4"/>
        <v>19384.727999999999</v>
      </c>
      <c r="S41" s="63">
        <f t="shared" si="5"/>
        <v>0</v>
      </c>
      <c r="T41" s="63">
        <f t="shared" si="6"/>
        <v>1351</v>
      </c>
      <c r="U41" s="57" t="s">
        <v>856</v>
      </c>
      <c r="V41" s="63">
        <f>VLOOKUP(F41,'Exposure data (PL)'!$J$3:$L$14,3,FALSE)</f>
        <v>855.15320546033695</v>
      </c>
      <c r="X41" s="56"/>
      <c r="Y41" s="56"/>
      <c r="Z41" s="56"/>
      <c r="AA41" s="56"/>
      <c r="AB41" s="56"/>
      <c r="AC41" s="56"/>
      <c r="AD41" s="56"/>
      <c r="AE41" s="56"/>
    </row>
    <row r="42" spans="1:31" s="55" customFormat="1" ht="14.4">
      <c r="A42" s="57" t="s">
        <v>3810</v>
      </c>
      <c r="B42" s="57" t="s">
        <v>886</v>
      </c>
      <c r="C42" s="57" t="s">
        <v>2126</v>
      </c>
      <c r="D42" s="58">
        <v>40879</v>
      </c>
      <c r="E42" s="58">
        <v>41126</v>
      </c>
      <c r="F42" s="59">
        <f t="shared" si="0"/>
        <v>2011</v>
      </c>
      <c r="G42" s="60" t="s">
        <v>2128</v>
      </c>
      <c r="H42" s="60" t="s">
        <v>434</v>
      </c>
      <c r="I42" s="61">
        <v>5714.3595050032918</v>
      </c>
      <c r="J42" s="61">
        <v>45100.542027609612</v>
      </c>
      <c r="K42" s="61">
        <v>50814.901532612901</v>
      </c>
      <c r="L42" s="62">
        <v>0</v>
      </c>
      <c r="M42" s="62">
        <v>0</v>
      </c>
      <c r="N42" s="62">
        <v>50814.901532612901</v>
      </c>
      <c r="O42" s="63">
        <f t="shared" si="1"/>
        <v>1</v>
      </c>
      <c r="P42" s="63">
        <f t="shared" si="2"/>
        <v>50814.901532612901</v>
      </c>
      <c r="Q42" s="63">
        <f t="shared" si="3"/>
        <v>61256.400000000009</v>
      </c>
      <c r="R42" s="63">
        <f t="shared" si="4"/>
        <v>61256.400000000009</v>
      </c>
      <c r="S42" s="63">
        <f t="shared" si="5"/>
        <v>0</v>
      </c>
      <c r="T42" s="63">
        <f t="shared" si="6"/>
        <v>247</v>
      </c>
      <c r="U42" s="57" t="s">
        <v>863</v>
      </c>
      <c r="V42" s="63">
        <f>VLOOKUP(F42,'Exposure data (PL)'!$J$3:$L$14,3,FALSE)</f>
        <v>979.22425835520028</v>
      </c>
      <c r="X42" s="56"/>
      <c r="Y42" s="56"/>
      <c r="Z42" s="56"/>
      <c r="AA42" s="56"/>
      <c r="AB42" s="56"/>
      <c r="AC42" s="56"/>
      <c r="AD42" s="56"/>
      <c r="AE42" s="56"/>
    </row>
    <row r="43" spans="1:31" s="55" customFormat="1" ht="14.4">
      <c r="A43" s="57" t="s">
        <v>3811</v>
      </c>
      <c r="B43" s="57" t="s">
        <v>887</v>
      </c>
      <c r="C43" s="57" t="s">
        <v>2126</v>
      </c>
      <c r="D43" s="58">
        <v>40829</v>
      </c>
      <c r="E43" s="58">
        <v>41119</v>
      </c>
      <c r="F43" s="59">
        <f t="shared" si="0"/>
        <v>2011</v>
      </c>
      <c r="G43" s="60" t="s">
        <v>2128</v>
      </c>
      <c r="H43" s="60" t="s">
        <v>434</v>
      </c>
      <c r="I43" s="61">
        <v>5748.6432055263258</v>
      </c>
      <c r="J43" s="61">
        <v>0</v>
      </c>
      <c r="K43" s="61">
        <v>5748.6432055263258</v>
      </c>
      <c r="L43" s="62">
        <v>0</v>
      </c>
      <c r="M43" s="62">
        <v>0</v>
      </c>
      <c r="N43" s="62">
        <v>5748.6432055263258</v>
      </c>
      <c r="O43" s="63">
        <f t="shared" si="1"/>
        <v>1</v>
      </c>
      <c r="P43" s="63">
        <f t="shared" si="2"/>
        <v>5748.6432055263258</v>
      </c>
      <c r="Q43" s="63">
        <f t="shared" si="3"/>
        <v>6976.3200000000006</v>
      </c>
      <c r="R43" s="63">
        <f t="shared" si="4"/>
        <v>6976.3200000000006</v>
      </c>
      <c r="S43" s="63">
        <f t="shared" si="5"/>
        <v>0</v>
      </c>
      <c r="T43" s="63">
        <f t="shared" si="6"/>
        <v>290</v>
      </c>
      <c r="U43" s="57" t="s">
        <v>856</v>
      </c>
      <c r="V43" s="63">
        <f>VLOOKUP(F43,'Exposure data (PL)'!$J$3:$L$14,3,FALSE)</f>
        <v>979.22425835520028</v>
      </c>
      <c r="X43" s="56"/>
      <c r="Y43" s="56"/>
      <c r="Z43" s="56"/>
      <c r="AA43" s="56"/>
      <c r="AB43" s="56"/>
      <c r="AC43" s="56"/>
      <c r="AD43" s="56"/>
      <c r="AE43" s="56"/>
    </row>
    <row r="44" spans="1:31" s="55" customFormat="1" ht="14.4">
      <c r="A44" s="57" t="s">
        <v>3812</v>
      </c>
      <c r="B44" s="57" t="s">
        <v>888</v>
      </c>
      <c r="C44" s="57" t="s">
        <v>2126</v>
      </c>
      <c r="D44" s="58">
        <v>40071</v>
      </c>
      <c r="E44" s="58">
        <v>41315</v>
      </c>
      <c r="F44" s="59">
        <f t="shared" si="0"/>
        <v>2009</v>
      </c>
      <c r="G44" s="60" t="s">
        <v>2128</v>
      </c>
      <c r="H44" s="60" t="s">
        <v>434</v>
      </c>
      <c r="I44" s="61">
        <v>13491.221923180281</v>
      </c>
      <c r="J44" s="61">
        <v>0</v>
      </c>
      <c r="K44" s="61">
        <v>13491.221923180281</v>
      </c>
      <c r="L44" s="62">
        <v>0</v>
      </c>
      <c r="M44" s="62">
        <v>0</v>
      </c>
      <c r="N44" s="62">
        <v>13491.221923180281</v>
      </c>
      <c r="O44" s="63">
        <f t="shared" si="1"/>
        <v>1</v>
      </c>
      <c r="P44" s="63">
        <f t="shared" si="2"/>
        <v>13491.221923180281</v>
      </c>
      <c r="Q44" s="63">
        <f t="shared" si="3"/>
        <v>18117.000000000004</v>
      </c>
      <c r="R44" s="63">
        <f t="shared" si="4"/>
        <v>18117.000000000004</v>
      </c>
      <c r="S44" s="63">
        <f t="shared" si="5"/>
        <v>0</v>
      </c>
      <c r="T44" s="63">
        <f t="shared" si="6"/>
        <v>1244</v>
      </c>
      <c r="U44" s="57" t="s">
        <v>856</v>
      </c>
      <c r="V44" s="63">
        <f>VLOOKUP(F44,'Exposure data (PL)'!$J$3:$L$14,3,FALSE)</f>
        <v>855.15320546033695</v>
      </c>
      <c r="X44" s="56"/>
      <c r="Y44" s="56"/>
      <c r="Z44" s="56"/>
      <c r="AA44" s="56"/>
      <c r="AB44" s="56"/>
      <c r="AC44" s="56"/>
      <c r="AD44" s="56"/>
      <c r="AE44" s="56"/>
    </row>
    <row r="45" spans="1:31" s="55" customFormat="1" ht="14.4">
      <c r="A45" s="57" t="s">
        <v>3813</v>
      </c>
      <c r="B45" s="57" t="s">
        <v>889</v>
      </c>
      <c r="C45" s="57" t="s">
        <v>2126</v>
      </c>
      <c r="D45" s="58">
        <v>40864</v>
      </c>
      <c r="E45" s="58">
        <v>41383</v>
      </c>
      <c r="F45" s="59">
        <f t="shared" si="0"/>
        <v>2011</v>
      </c>
      <c r="G45" s="60" t="s">
        <v>2128</v>
      </c>
      <c r="H45" s="60" t="s">
        <v>434</v>
      </c>
      <c r="I45" s="61">
        <v>1361.1404287247694</v>
      </c>
      <c r="J45" s="61">
        <v>28939.409221742691</v>
      </c>
      <c r="K45" s="61">
        <v>30300.549650467463</v>
      </c>
      <c r="L45" s="62">
        <v>0</v>
      </c>
      <c r="M45" s="62">
        <v>0</v>
      </c>
      <c r="N45" s="62">
        <v>30300.549650467463</v>
      </c>
      <c r="O45" s="63">
        <f t="shared" si="1"/>
        <v>1</v>
      </c>
      <c r="P45" s="63">
        <f t="shared" si="2"/>
        <v>30300.549650467463</v>
      </c>
      <c r="Q45" s="63">
        <f t="shared" si="3"/>
        <v>36600</v>
      </c>
      <c r="R45" s="63">
        <f t="shared" si="4"/>
        <v>36600</v>
      </c>
      <c r="S45" s="63">
        <f t="shared" si="5"/>
        <v>0</v>
      </c>
      <c r="T45" s="63">
        <f t="shared" si="6"/>
        <v>519</v>
      </c>
      <c r="U45" s="57" t="s">
        <v>863</v>
      </c>
      <c r="V45" s="63">
        <f>VLOOKUP(F45,'Exposure data (PL)'!$J$3:$L$14,3,FALSE)</f>
        <v>979.22425835520028</v>
      </c>
      <c r="X45" s="56"/>
      <c r="Y45" s="56"/>
      <c r="Z45" s="56"/>
      <c r="AA45" s="56"/>
      <c r="AB45" s="56"/>
      <c r="AC45" s="56"/>
      <c r="AD45" s="56"/>
      <c r="AE45" s="56"/>
    </row>
    <row r="46" spans="1:31" s="55" customFormat="1" ht="14.4">
      <c r="A46" s="57" t="s">
        <v>3814</v>
      </c>
      <c r="B46" s="57" t="s">
        <v>890</v>
      </c>
      <c r="C46" s="57" t="s">
        <v>2126</v>
      </c>
      <c r="D46" s="58">
        <v>41442</v>
      </c>
      <c r="E46" s="58">
        <v>41446</v>
      </c>
      <c r="F46" s="59">
        <f t="shared" si="0"/>
        <v>2013</v>
      </c>
      <c r="G46" s="60" t="s">
        <v>2133</v>
      </c>
      <c r="H46" s="60" t="s">
        <v>434</v>
      </c>
      <c r="I46" s="61">
        <v>87626.640893637566</v>
      </c>
      <c r="J46" s="61">
        <v>73353.951337841834</v>
      </c>
      <c r="K46" s="61">
        <v>160980.59223147939</v>
      </c>
      <c r="L46" s="62">
        <v>0</v>
      </c>
      <c r="M46" s="62">
        <v>0</v>
      </c>
      <c r="N46" s="62">
        <v>160980.59223147939</v>
      </c>
      <c r="O46" s="63">
        <f t="shared" si="1"/>
        <v>1</v>
      </c>
      <c r="P46" s="63">
        <f t="shared" si="2"/>
        <v>160980.59223147939</v>
      </c>
      <c r="Q46" s="63">
        <f t="shared" si="3"/>
        <v>180000</v>
      </c>
      <c r="R46" s="63">
        <f t="shared" si="4"/>
        <v>100000</v>
      </c>
      <c r="S46" s="63">
        <f t="shared" si="5"/>
        <v>80000</v>
      </c>
      <c r="T46" s="63">
        <f t="shared" si="6"/>
        <v>4</v>
      </c>
      <c r="U46" s="57" t="s">
        <v>863</v>
      </c>
      <c r="V46" s="63">
        <f>VLOOKUP(F46,'Exposure data (PL)'!$J$3:$L$14,3,FALSE)</f>
        <v>1226.7615360000002</v>
      </c>
      <c r="X46" s="56"/>
      <c r="Y46" s="56"/>
      <c r="Z46" s="56"/>
      <c r="AA46" s="56"/>
      <c r="AB46" s="56"/>
      <c r="AC46" s="56"/>
      <c r="AD46" s="56"/>
      <c r="AE46" s="56"/>
    </row>
    <row r="47" spans="1:31" s="55" customFormat="1" ht="14.4">
      <c r="A47" s="57" t="s">
        <v>3815</v>
      </c>
      <c r="B47" s="57" t="s">
        <v>891</v>
      </c>
      <c r="C47" s="57" t="s">
        <v>2126</v>
      </c>
      <c r="D47" s="58">
        <v>41180</v>
      </c>
      <c r="E47" s="58">
        <v>41457</v>
      </c>
      <c r="F47" s="59">
        <f t="shared" si="0"/>
        <v>2012</v>
      </c>
      <c r="G47" s="60" t="s">
        <v>2128</v>
      </c>
      <c r="H47" s="60" t="s">
        <v>434</v>
      </c>
      <c r="I47" s="61">
        <v>2447.4146134472494</v>
      </c>
      <c r="J47" s="61">
        <v>14910.503316535996</v>
      </c>
      <c r="K47" s="61">
        <v>17357.917929983247</v>
      </c>
      <c r="L47" s="62">
        <v>0</v>
      </c>
      <c r="M47" s="62">
        <v>0</v>
      </c>
      <c r="N47" s="62">
        <v>17357.917929983247</v>
      </c>
      <c r="O47" s="63">
        <f t="shared" si="1"/>
        <v>1</v>
      </c>
      <c r="P47" s="63">
        <f t="shared" si="2"/>
        <v>17357.917929983247</v>
      </c>
      <c r="Q47" s="63">
        <f t="shared" si="3"/>
        <v>20099.999999999996</v>
      </c>
      <c r="R47" s="63">
        <f t="shared" si="4"/>
        <v>20099.999999999996</v>
      </c>
      <c r="S47" s="63">
        <f t="shared" si="5"/>
        <v>0</v>
      </c>
      <c r="T47" s="63">
        <f t="shared" si="6"/>
        <v>277</v>
      </c>
      <c r="U47" s="57" t="s">
        <v>863</v>
      </c>
      <c r="V47" s="63">
        <f>VLOOKUP(F47,'Exposure data (PL)'!$J$3:$L$14,3,FALSE)</f>
        <v>1189.5886745600001</v>
      </c>
      <c r="X47" s="56"/>
      <c r="Y47" s="56"/>
      <c r="Z47" s="56"/>
      <c r="AA47" s="56"/>
      <c r="AB47" s="56"/>
      <c r="AC47" s="56"/>
      <c r="AD47" s="56"/>
      <c r="AE47" s="56"/>
    </row>
    <row r="48" spans="1:31" s="55" customFormat="1" ht="14.4">
      <c r="A48" s="57" t="s">
        <v>3816</v>
      </c>
      <c r="B48" s="57" t="s">
        <v>892</v>
      </c>
      <c r="C48" s="57" t="s">
        <v>2126</v>
      </c>
      <c r="D48" s="58">
        <v>40579</v>
      </c>
      <c r="E48" s="58">
        <v>41618</v>
      </c>
      <c r="F48" s="59">
        <f t="shared" si="0"/>
        <v>2010</v>
      </c>
      <c r="G48" s="60" t="s">
        <v>2134</v>
      </c>
      <c r="H48" s="60" t="s">
        <v>434</v>
      </c>
      <c r="I48" s="61">
        <v>16985.256539185018</v>
      </c>
      <c r="J48" s="61">
        <v>1376.6660166187232</v>
      </c>
      <c r="K48" s="61">
        <v>18361.922555803743</v>
      </c>
      <c r="L48" s="62">
        <v>0</v>
      </c>
      <c r="M48" s="62">
        <v>1603.7991732334831</v>
      </c>
      <c r="N48" s="62">
        <v>16758.123382570258</v>
      </c>
      <c r="O48" s="63">
        <f t="shared" si="1"/>
        <v>1</v>
      </c>
      <c r="P48" s="63">
        <f t="shared" si="2"/>
        <v>16758.123382570258</v>
      </c>
      <c r="Q48" s="63">
        <f t="shared" si="3"/>
        <v>21027.599999999995</v>
      </c>
      <c r="R48" s="63">
        <f t="shared" si="4"/>
        <v>21027.599999999995</v>
      </c>
      <c r="S48" s="63">
        <f t="shared" si="5"/>
        <v>0</v>
      </c>
      <c r="T48" s="63">
        <f t="shared" si="6"/>
        <v>1039</v>
      </c>
      <c r="U48" s="57" t="s">
        <v>863</v>
      </c>
      <c r="V48" s="63">
        <f>VLOOKUP(F48,'Exposure data (PL)'!$J$3:$L$14,3,FALSE)</f>
        <v>941.64068034150432</v>
      </c>
      <c r="X48" s="56"/>
      <c r="Y48" s="56"/>
      <c r="Z48" s="56"/>
      <c r="AA48" s="56"/>
      <c r="AB48" s="56"/>
      <c r="AC48" s="56"/>
      <c r="AD48" s="56"/>
      <c r="AE48" s="56"/>
    </row>
    <row r="49" spans="1:31" s="55" customFormat="1" ht="14.4">
      <c r="A49" s="57" t="s">
        <v>3817</v>
      </c>
      <c r="B49" s="57" t="s">
        <v>893</v>
      </c>
      <c r="C49" s="57" t="s">
        <v>2126</v>
      </c>
      <c r="D49" s="58">
        <v>41511</v>
      </c>
      <c r="E49" s="58">
        <v>41874</v>
      </c>
      <c r="F49" s="59">
        <f t="shared" si="0"/>
        <v>2013</v>
      </c>
      <c r="G49" s="60" t="s">
        <v>2128</v>
      </c>
      <c r="H49" s="60" t="s">
        <v>434</v>
      </c>
      <c r="I49" s="61">
        <v>0</v>
      </c>
      <c r="J49" s="61">
        <v>22096.085196288506</v>
      </c>
      <c r="K49" s="61">
        <v>22096.085196288506</v>
      </c>
      <c r="L49" s="62">
        <v>0</v>
      </c>
      <c r="M49" s="62">
        <v>0</v>
      </c>
      <c r="N49" s="62">
        <v>22096.085196288506</v>
      </c>
      <c r="O49" s="63">
        <f t="shared" si="1"/>
        <v>1</v>
      </c>
      <c r="P49" s="63">
        <f t="shared" si="2"/>
        <v>22096.085196288506</v>
      </c>
      <c r="Q49" s="63">
        <f t="shared" si="3"/>
        <v>24480</v>
      </c>
      <c r="R49" s="63">
        <f t="shared" si="4"/>
        <v>24480</v>
      </c>
      <c r="S49" s="63">
        <f t="shared" si="5"/>
        <v>0</v>
      </c>
      <c r="T49" s="63">
        <f t="shared" si="6"/>
        <v>363</v>
      </c>
      <c r="U49" s="57" t="s">
        <v>863</v>
      </c>
      <c r="V49" s="63">
        <f>VLOOKUP(F49,'Exposure data (PL)'!$J$3:$L$14,3,FALSE)</f>
        <v>1226.7615360000002</v>
      </c>
      <c r="X49" s="56"/>
      <c r="Y49" s="56"/>
      <c r="Z49" s="56"/>
      <c r="AA49" s="56"/>
      <c r="AB49" s="56"/>
      <c r="AC49" s="56"/>
      <c r="AD49" s="56"/>
      <c r="AE49" s="56"/>
    </row>
    <row r="50" spans="1:31" s="55" customFormat="1" ht="14.4">
      <c r="A50" s="57" t="s">
        <v>3818</v>
      </c>
      <c r="B50" s="57" t="s">
        <v>894</v>
      </c>
      <c r="C50" s="57" t="s">
        <v>2126</v>
      </c>
      <c r="D50" s="58">
        <v>40501</v>
      </c>
      <c r="E50" s="58">
        <v>41126</v>
      </c>
      <c r="F50" s="59">
        <f t="shared" si="0"/>
        <v>2010</v>
      </c>
      <c r="G50" s="60" t="s">
        <v>2128</v>
      </c>
      <c r="H50" s="60" t="s">
        <v>434</v>
      </c>
      <c r="I50" s="61">
        <v>607.32888516632704</v>
      </c>
      <c r="J50" s="61">
        <v>0</v>
      </c>
      <c r="K50" s="61">
        <v>607.32888516632704</v>
      </c>
      <c r="L50" s="62">
        <v>283.93122261165354</v>
      </c>
      <c r="M50" s="62">
        <v>0</v>
      </c>
      <c r="N50" s="62">
        <v>891.26010777798058</v>
      </c>
      <c r="O50" s="63">
        <f t="shared" si="1"/>
        <v>1</v>
      </c>
      <c r="P50" s="63">
        <f t="shared" si="2"/>
        <v>891.26010777798058</v>
      </c>
      <c r="Q50" s="63">
        <f t="shared" si="3"/>
        <v>1130.04</v>
      </c>
      <c r="R50" s="63">
        <f t="shared" si="4"/>
        <v>1130.04</v>
      </c>
      <c r="S50" s="63">
        <f t="shared" si="5"/>
        <v>0</v>
      </c>
      <c r="T50" s="63">
        <f t="shared" si="6"/>
        <v>625</v>
      </c>
      <c r="U50" s="57" t="s">
        <v>856</v>
      </c>
      <c r="V50" s="63">
        <f>VLOOKUP(F50,'Exposure data (PL)'!$J$3:$L$14,3,FALSE)</f>
        <v>941.64068034150432</v>
      </c>
      <c r="X50" s="56"/>
      <c r="Y50" s="56"/>
      <c r="Z50" s="56"/>
      <c r="AA50" s="56"/>
      <c r="AB50" s="56"/>
      <c r="AC50" s="56"/>
      <c r="AD50" s="56"/>
      <c r="AE50" s="56"/>
    </row>
    <row r="51" spans="1:31" s="55" customFormat="1" ht="14.4">
      <c r="A51" s="57" t="s">
        <v>3819</v>
      </c>
      <c r="B51" s="57" t="s">
        <v>895</v>
      </c>
      <c r="C51" s="57" t="s">
        <v>2126</v>
      </c>
      <c r="D51" s="58">
        <v>40685</v>
      </c>
      <c r="E51" s="58">
        <v>41138</v>
      </c>
      <c r="F51" s="59">
        <f t="shared" si="0"/>
        <v>2011</v>
      </c>
      <c r="G51" s="60" t="s">
        <v>2128</v>
      </c>
      <c r="H51" s="60" t="s">
        <v>434</v>
      </c>
      <c r="I51" s="61">
        <v>15952.711950443669</v>
      </c>
      <c r="J51" s="61">
        <v>0</v>
      </c>
      <c r="K51" s="61">
        <v>15952.711950443669</v>
      </c>
      <c r="L51" s="62">
        <v>0</v>
      </c>
      <c r="M51" s="62">
        <v>0</v>
      </c>
      <c r="N51" s="62">
        <v>15952.711950443669</v>
      </c>
      <c r="O51" s="63">
        <f t="shared" si="1"/>
        <v>1</v>
      </c>
      <c r="P51" s="63">
        <f t="shared" si="2"/>
        <v>15952.711950443669</v>
      </c>
      <c r="Q51" s="63">
        <f t="shared" si="3"/>
        <v>19735.560000000001</v>
      </c>
      <c r="R51" s="63">
        <f t="shared" si="4"/>
        <v>19735.560000000001</v>
      </c>
      <c r="S51" s="63">
        <f t="shared" si="5"/>
        <v>0</v>
      </c>
      <c r="T51" s="63">
        <f t="shared" si="6"/>
        <v>453</v>
      </c>
      <c r="U51" s="57" t="s">
        <v>856</v>
      </c>
      <c r="V51" s="63">
        <f>VLOOKUP(F51,'Exposure data (PL)'!$J$3:$L$14,3,FALSE)</f>
        <v>979.22425835520028</v>
      </c>
      <c r="X51" s="56"/>
      <c r="Y51" s="56"/>
      <c r="Z51" s="56"/>
      <c r="AA51" s="56"/>
      <c r="AB51" s="56"/>
      <c r="AC51" s="56"/>
      <c r="AD51" s="56"/>
      <c r="AE51" s="56"/>
    </row>
    <row r="52" spans="1:31" s="55" customFormat="1" ht="14.4">
      <c r="A52" s="57" t="s">
        <v>3820</v>
      </c>
      <c r="B52" s="57" t="s">
        <v>896</v>
      </c>
      <c r="C52" s="57" t="s">
        <v>2126</v>
      </c>
      <c r="D52" s="58">
        <v>40808</v>
      </c>
      <c r="E52" s="58">
        <v>41229</v>
      </c>
      <c r="F52" s="59">
        <f t="shared" si="0"/>
        <v>2011</v>
      </c>
      <c r="G52" s="60" t="s">
        <v>2127</v>
      </c>
      <c r="H52" s="60" t="s">
        <v>434</v>
      </c>
      <c r="I52" s="61">
        <v>6067.2074780208677</v>
      </c>
      <c r="J52" s="61">
        <v>0</v>
      </c>
      <c r="K52" s="61">
        <v>6067.2074780208677</v>
      </c>
      <c r="L52" s="62">
        <v>0</v>
      </c>
      <c r="M52" s="62">
        <v>0</v>
      </c>
      <c r="N52" s="62">
        <v>6067.2074780208677</v>
      </c>
      <c r="O52" s="63">
        <f t="shared" si="1"/>
        <v>1</v>
      </c>
      <c r="P52" s="63">
        <f t="shared" si="2"/>
        <v>6067.2074780208677</v>
      </c>
      <c r="Q52" s="63">
        <f t="shared" si="3"/>
        <v>7383.5999999999995</v>
      </c>
      <c r="R52" s="63">
        <f t="shared" si="4"/>
        <v>7383.5999999999995</v>
      </c>
      <c r="S52" s="63">
        <f t="shared" si="5"/>
        <v>0</v>
      </c>
      <c r="T52" s="63">
        <f t="shared" si="6"/>
        <v>421</v>
      </c>
      <c r="U52" s="57" t="s">
        <v>856</v>
      </c>
      <c r="V52" s="63">
        <f>VLOOKUP(F52,'Exposure data (PL)'!$J$3:$L$14,3,FALSE)</f>
        <v>979.22425835520028</v>
      </c>
      <c r="X52" s="56"/>
      <c r="Y52" s="56"/>
      <c r="Z52" s="56"/>
      <c r="AA52" s="56"/>
      <c r="AB52" s="56"/>
      <c r="AC52" s="56"/>
      <c r="AD52" s="56"/>
      <c r="AE52" s="56"/>
    </row>
    <row r="53" spans="1:31" s="55" customFormat="1" ht="14.4">
      <c r="A53" s="57" t="s">
        <v>3821</v>
      </c>
      <c r="B53" s="57" t="s">
        <v>897</v>
      </c>
      <c r="C53" s="57" t="s">
        <v>2126</v>
      </c>
      <c r="D53" s="58">
        <v>41082</v>
      </c>
      <c r="E53" s="58">
        <v>41278</v>
      </c>
      <c r="F53" s="59">
        <f t="shared" si="0"/>
        <v>2012</v>
      </c>
      <c r="G53" s="60" t="s">
        <v>2128</v>
      </c>
      <c r="H53" s="60" t="s">
        <v>434</v>
      </c>
      <c r="I53" s="61">
        <v>12646.097563434299</v>
      </c>
      <c r="J53" s="61">
        <v>0</v>
      </c>
      <c r="K53" s="61">
        <v>12646.097563434299</v>
      </c>
      <c r="L53" s="62">
        <v>306.8448130888296</v>
      </c>
      <c r="M53" s="62">
        <v>0</v>
      </c>
      <c r="N53" s="62">
        <v>12952.942376523129</v>
      </c>
      <c r="O53" s="63">
        <f t="shared" si="1"/>
        <v>1</v>
      </c>
      <c r="P53" s="63">
        <f t="shared" si="2"/>
        <v>12952.942376523129</v>
      </c>
      <c r="Q53" s="63">
        <f t="shared" si="3"/>
        <v>15196.800000000001</v>
      </c>
      <c r="R53" s="63">
        <f t="shared" si="4"/>
        <v>15196.800000000001</v>
      </c>
      <c r="S53" s="63">
        <f t="shared" si="5"/>
        <v>0</v>
      </c>
      <c r="T53" s="63">
        <f t="shared" si="6"/>
        <v>196</v>
      </c>
      <c r="U53" s="57" t="s">
        <v>856</v>
      </c>
      <c r="V53" s="63">
        <f>VLOOKUP(F53,'Exposure data (PL)'!$J$3:$L$14,3,FALSE)</f>
        <v>1189.5886745600001</v>
      </c>
      <c r="X53" s="56"/>
      <c r="Y53" s="56"/>
      <c r="Z53" s="56"/>
      <c r="AA53" s="56"/>
      <c r="AB53" s="56"/>
      <c r="AC53" s="56"/>
      <c r="AD53" s="56"/>
      <c r="AE53" s="56"/>
    </row>
    <row r="54" spans="1:31" s="55" customFormat="1" ht="14.4">
      <c r="A54" s="57" t="s">
        <v>3822</v>
      </c>
      <c r="B54" s="57" t="s">
        <v>898</v>
      </c>
      <c r="C54" s="57" t="s">
        <v>2126</v>
      </c>
      <c r="D54" s="58">
        <v>40590</v>
      </c>
      <c r="E54" s="58">
        <v>41311</v>
      </c>
      <c r="F54" s="59">
        <f t="shared" si="0"/>
        <v>2010</v>
      </c>
      <c r="G54" s="60" t="s">
        <v>2128</v>
      </c>
      <c r="H54" s="60" t="s">
        <v>434</v>
      </c>
      <c r="I54" s="61">
        <v>26102.233469378971</v>
      </c>
      <c r="J54" s="61">
        <v>0</v>
      </c>
      <c r="K54" s="61">
        <v>26102.233469378971</v>
      </c>
      <c r="L54" s="62">
        <v>0</v>
      </c>
      <c r="M54" s="62">
        <v>0</v>
      </c>
      <c r="N54" s="62">
        <v>26102.233469378971</v>
      </c>
      <c r="O54" s="63">
        <f t="shared" si="1"/>
        <v>1</v>
      </c>
      <c r="P54" s="63">
        <f t="shared" si="2"/>
        <v>26102.233469378971</v>
      </c>
      <c r="Q54" s="63">
        <f t="shared" si="3"/>
        <v>32704.223999999998</v>
      </c>
      <c r="R54" s="63">
        <f t="shared" si="4"/>
        <v>32704.223999999998</v>
      </c>
      <c r="S54" s="63">
        <f t="shared" si="5"/>
        <v>0</v>
      </c>
      <c r="T54" s="63">
        <f t="shared" si="6"/>
        <v>721</v>
      </c>
      <c r="U54" s="57" t="s">
        <v>856</v>
      </c>
      <c r="V54" s="63">
        <f>VLOOKUP(F54,'Exposure data (PL)'!$J$3:$L$14,3,FALSE)</f>
        <v>941.64068034150432</v>
      </c>
      <c r="X54" s="56"/>
      <c r="Y54" s="56"/>
      <c r="Z54" s="56"/>
      <c r="AA54" s="56"/>
      <c r="AB54" s="56"/>
      <c r="AC54" s="56"/>
      <c r="AD54" s="56"/>
      <c r="AE54" s="56"/>
    </row>
    <row r="55" spans="1:31" s="55" customFormat="1" ht="14.4">
      <c r="A55" s="57" t="s">
        <v>3823</v>
      </c>
      <c r="B55" s="57" t="s">
        <v>899</v>
      </c>
      <c r="C55" s="57" t="s">
        <v>2126</v>
      </c>
      <c r="D55" s="58">
        <v>40404</v>
      </c>
      <c r="E55" s="58">
        <v>41496</v>
      </c>
      <c r="F55" s="59">
        <f t="shared" si="0"/>
        <v>2010</v>
      </c>
      <c r="G55" s="60" t="s">
        <v>2128</v>
      </c>
      <c r="H55" s="60" t="s">
        <v>434</v>
      </c>
      <c r="I55" s="61">
        <v>6130.3363477889225</v>
      </c>
      <c r="J55" s="61">
        <v>21056.433602400837</v>
      </c>
      <c r="K55" s="61">
        <v>27186.769950189762</v>
      </c>
      <c r="L55" s="62">
        <v>280.27597886793563</v>
      </c>
      <c r="M55" s="62">
        <v>0</v>
      </c>
      <c r="N55" s="62">
        <v>27467.045929057698</v>
      </c>
      <c r="O55" s="63">
        <f t="shared" si="1"/>
        <v>1</v>
      </c>
      <c r="P55" s="63">
        <f t="shared" si="2"/>
        <v>27467.045929057698</v>
      </c>
      <c r="Q55" s="63">
        <f t="shared" si="3"/>
        <v>35280</v>
      </c>
      <c r="R55" s="63">
        <f t="shared" si="4"/>
        <v>35280</v>
      </c>
      <c r="S55" s="63">
        <f t="shared" si="5"/>
        <v>0</v>
      </c>
      <c r="T55" s="63">
        <f t="shared" si="6"/>
        <v>1092</v>
      </c>
      <c r="U55" s="57" t="s">
        <v>863</v>
      </c>
      <c r="V55" s="63">
        <f>VLOOKUP(F55,'Exposure data (PL)'!$J$3:$L$14,3,FALSE)</f>
        <v>941.64068034150432</v>
      </c>
      <c r="X55" s="56"/>
      <c r="Y55" s="56"/>
      <c r="Z55" s="56"/>
      <c r="AA55" s="56"/>
      <c r="AB55" s="56"/>
      <c r="AC55" s="56"/>
      <c r="AD55" s="56"/>
      <c r="AE55" s="56"/>
    </row>
    <row r="56" spans="1:31" s="55" customFormat="1" ht="14.4">
      <c r="A56" s="57" t="s">
        <v>3824</v>
      </c>
      <c r="B56" s="57" t="s">
        <v>900</v>
      </c>
      <c r="C56" s="57" t="s">
        <v>2126</v>
      </c>
      <c r="D56" s="58">
        <v>40670</v>
      </c>
      <c r="E56" s="58">
        <v>41384</v>
      </c>
      <c r="F56" s="59">
        <f t="shared" si="0"/>
        <v>2011</v>
      </c>
      <c r="G56" s="60" t="s">
        <v>2128</v>
      </c>
      <c r="H56" s="60" t="s">
        <v>434</v>
      </c>
      <c r="I56" s="61">
        <v>2603.0957953743705</v>
      </c>
      <c r="J56" s="61">
        <v>6351.332251725662</v>
      </c>
      <c r="K56" s="61">
        <v>8954.4280471000329</v>
      </c>
      <c r="L56" s="62">
        <v>0</v>
      </c>
      <c r="M56" s="62">
        <v>0</v>
      </c>
      <c r="N56" s="62">
        <v>8954.4280471000329</v>
      </c>
      <c r="O56" s="63">
        <f t="shared" si="1"/>
        <v>1</v>
      </c>
      <c r="P56" s="63">
        <f t="shared" si="2"/>
        <v>8954.4280471000329</v>
      </c>
      <c r="Q56" s="63">
        <f t="shared" si="3"/>
        <v>11100.000000000002</v>
      </c>
      <c r="R56" s="63">
        <f t="shared" si="4"/>
        <v>11100.000000000002</v>
      </c>
      <c r="S56" s="63">
        <f t="shared" si="5"/>
        <v>0</v>
      </c>
      <c r="T56" s="63">
        <f t="shared" si="6"/>
        <v>714</v>
      </c>
      <c r="U56" s="57" t="s">
        <v>863</v>
      </c>
      <c r="V56" s="63">
        <f>VLOOKUP(F56,'Exposure data (PL)'!$J$3:$L$14,3,FALSE)</f>
        <v>979.22425835520028</v>
      </c>
      <c r="X56" s="56"/>
      <c r="Y56" s="56"/>
      <c r="Z56" s="56"/>
      <c r="AA56" s="56"/>
      <c r="AB56" s="56"/>
      <c r="AC56" s="56"/>
      <c r="AD56" s="56"/>
      <c r="AE56" s="56"/>
    </row>
    <row r="57" spans="1:31" s="55" customFormat="1" ht="14.4">
      <c r="A57" s="57" t="s">
        <v>3825</v>
      </c>
      <c r="B57" s="57" t="s">
        <v>901</v>
      </c>
      <c r="C57" s="57" t="s">
        <v>2126</v>
      </c>
      <c r="D57" s="58">
        <v>40571</v>
      </c>
      <c r="E57" s="58">
        <v>41660</v>
      </c>
      <c r="F57" s="59">
        <f t="shared" si="0"/>
        <v>2010</v>
      </c>
      <c r="G57" s="60" t="s">
        <v>2128</v>
      </c>
      <c r="H57" s="60" t="s">
        <v>434</v>
      </c>
      <c r="I57" s="61">
        <v>1999.8850661196434</v>
      </c>
      <c r="J57" s="61">
        <v>0</v>
      </c>
      <c r="K57" s="61">
        <v>1999.8850661196434</v>
      </c>
      <c r="L57" s="62">
        <v>0</v>
      </c>
      <c r="M57" s="62">
        <v>0</v>
      </c>
      <c r="N57" s="62">
        <v>1999.8850661196434</v>
      </c>
      <c r="O57" s="63">
        <f t="shared" si="1"/>
        <v>1</v>
      </c>
      <c r="P57" s="63">
        <f t="shared" si="2"/>
        <v>1999.8850661196434</v>
      </c>
      <c r="Q57" s="63">
        <f t="shared" si="3"/>
        <v>2512.08</v>
      </c>
      <c r="R57" s="63">
        <f t="shared" si="4"/>
        <v>2512.08</v>
      </c>
      <c r="S57" s="63">
        <f t="shared" si="5"/>
        <v>0</v>
      </c>
      <c r="T57" s="63">
        <f t="shared" si="6"/>
        <v>1089</v>
      </c>
      <c r="U57" s="57" t="s">
        <v>856</v>
      </c>
      <c r="V57" s="63">
        <f>VLOOKUP(F57,'Exposure data (PL)'!$J$3:$L$14,3,FALSE)</f>
        <v>941.64068034150432</v>
      </c>
      <c r="X57" s="56"/>
      <c r="Y57" s="56"/>
      <c r="Z57" s="56"/>
      <c r="AA57" s="56"/>
      <c r="AB57" s="56"/>
      <c r="AC57" s="56"/>
      <c r="AD57" s="56"/>
      <c r="AE57" s="56"/>
    </row>
    <row r="58" spans="1:31" s="55" customFormat="1" ht="14.4">
      <c r="A58" s="57" t="s">
        <v>3826</v>
      </c>
      <c r="B58" s="57" t="s">
        <v>902</v>
      </c>
      <c r="C58" s="57" t="s">
        <v>2126</v>
      </c>
      <c r="D58" s="58">
        <v>41020</v>
      </c>
      <c r="E58" s="58">
        <v>41125</v>
      </c>
      <c r="F58" s="59">
        <f t="shared" si="0"/>
        <v>2012</v>
      </c>
      <c r="G58" s="60" t="s">
        <v>2128</v>
      </c>
      <c r="H58" s="60" t="s">
        <v>434</v>
      </c>
      <c r="I58" s="61">
        <v>481.83054343284795</v>
      </c>
      <c r="J58" s="61">
        <v>40093.373114070135</v>
      </c>
      <c r="K58" s="61">
        <v>40575.203657502985</v>
      </c>
      <c r="L58" s="62">
        <v>0</v>
      </c>
      <c r="M58" s="62">
        <v>0</v>
      </c>
      <c r="N58" s="62">
        <v>40575.203657502985</v>
      </c>
      <c r="O58" s="63">
        <f t="shared" si="1"/>
        <v>1</v>
      </c>
      <c r="P58" s="63">
        <f t="shared" si="2"/>
        <v>40575.203657502985</v>
      </c>
      <c r="Q58" s="63">
        <f t="shared" si="3"/>
        <v>47999.999999999993</v>
      </c>
      <c r="R58" s="63">
        <f t="shared" si="4"/>
        <v>47999.999999999993</v>
      </c>
      <c r="S58" s="63">
        <f t="shared" si="5"/>
        <v>0</v>
      </c>
      <c r="T58" s="63">
        <f t="shared" si="6"/>
        <v>105</v>
      </c>
      <c r="U58" s="57" t="s">
        <v>863</v>
      </c>
      <c r="V58" s="63">
        <f>VLOOKUP(F58,'Exposure data (PL)'!$J$3:$L$14,3,FALSE)</f>
        <v>1189.5886745600001</v>
      </c>
      <c r="X58" s="56"/>
      <c r="Y58" s="56"/>
      <c r="Z58" s="56"/>
      <c r="AA58" s="56"/>
      <c r="AB58" s="56"/>
      <c r="AC58" s="56"/>
      <c r="AD58" s="56"/>
      <c r="AE58" s="56"/>
    </row>
    <row r="59" spans="1:31" s="55" customFormat="1" ht="14.4">
      <c r="A59" s="57" t="s">
        <v>3827</v>
      </c>
      <c r="B59" s="57" t="s">
        <v>903</v>
      </c>
      <c r="C59" s="57" t="s">
        <v>2126</v>
      </c>
      <c r="D59" s="58">
        <v>40386</v>
      </c>
      <c r="E59" s="58">
        <v>41120</v>
      </c>
      <c r="F59" s="59">
        <f t="shared" si="0"/>
        <v>2010</v>
      </c>
      <c r="G59" s="60" t="s">
        <v>2128</v>
      </c>
      <c r="H59" s="60" t="s">
        <v>434</v>
      </c>
      <c r="I59" s="61">
        <v>4110.1623459291668</v>
      </c>
      <c r="J59" s="61">
        <v>0</v>
      </c>
      <c r="K59" s="61">
        <v>4110.1623459291668</v>
      </c>
      <c r="L59" s="62">
        <v>0</v>
      </c>
      <c r="M59" s="62">
        <v>0</v>
      </c>
      <c r="N59" s="62">
        <v>4110.1623459291668</v>
      </c>
      <c r="O59" s="63">
        <f t="shared" si="1"/>
        <v>1</v>
      </c>
      <c r="P59" s="63">
        <f t="shared" si="2"/>
        <v>4110.1623459291668</v>
      </c>
      <c r="Q59" s="63">
        <f t="shared" si="3"/>
        <v>5292</v>
      </c>
      <c r="R59" s="63">
        <f t="shared" si="4"/>
        <v>5292</v>
      </c>
      <c r="S59" s="63">
        <f t="shared" si="5"/>
        <v>0</v>
      </c>
      <c r="T59" s="63">
        <f t="shared" si="6"/>
        <v>734</v>
      </c>
      <c r="U59" s="57" t="s">
        <v>856</v>
      </c>
      <c r="V59" s="63">
        <f>VLOOKUP(F59,'Exposure data (PL)'!$J$3:$L$14,3,FALSE)</f>
        <v>941.64068034150432</v>
      </c>
      <c r="X59" s="56"/>
      <c r="Y59" s="56"/>
      <c r="Z59" s="56"/>
      <c r="AA59" s="56"/>
      <c r="AB59" s="56"/>
      <c r="AC59" s="56"/>
      <c r="AD59" s="56"/>
      <c r="AE59" s="56"/>
    </row>
    <row r="60" spans="1:31" s="55" customFormat="1" ht="14.4">
      <c r="A60" s="57" t="s">
        <v>3828</v>
      </c>
      <c r="B60" s="57" t="s">
        <v>904</v>
      </c>
      <c r="C60" s="57" t="s">
        <v>2126</v>
      </c>
      <c r="D60" s="58">
        <v>41025</v>
      </c>
      <c r="E60" s="58">
        <v>41128</v>
      </c>
      <c r="F60" s="59">
        <f t="shared" si="0"/>
        <v>2012</v>
      </c>
      <c r="G60" s="60" t="s">
        <v>2128</v>
      </c>
      <c r="H60" s="60" t="s">
        <v>434</v>
      </c>
      <c r="I60" s="61">
        <v>0</v>
      </c>
      <c r="J60" s="61">
        <v>0</v>
      </c>
      <c r="K60" s="61">
        <v>0</v>
      </c>
      <c r="L60" s="62">
        <v>0</v>
      </c>
      <c r="M60" s="62">
        <v>0</v>
      </c>
      <c r="N60" s="62">
        <v>0</v>
      </c>
      <c r="O60" s="63">
        <f t="shared" si="1"/>
        <v>0</v>
      </c>
      <c r="P60" s="63">
        <f t="shared" si="2"/>
        <v>0</v>
      </c>
      <c r="Q60" s="63">
        <f t="shared" si="3"/>
        <v>0</v>
      </c>
      <c r="R60" s="63">
        <f t="shared" si="4"/>
        <v>0</v>
      </c>
      <c r="S60" s="63">
        <f t="shared" si="5"/>
        <v>0</v>
      </c>
      <c r="T60" s="63">
        <f t="shared" si="6"/>
        <v>103</v>
      </c>
      <c r="U60" s="57" t="s">
        <v>856</v>
      </c>
      <c r="V60" s="63">
        <f>VLOOKUP(F60,'Exposure data (PL)'!$J$3:$L$14,3,FALSE)</f>
        <v>1189.5886745600001</v>
      </c>
      <c r="X60" s="56"/>
      <c r="Y60" s="56"/>
      <c r="Z60" s="56"/>
      <c r="AA60" s="56"/>
      <c r="AB60" s="56"/>
      <c r="AC60" s="56"/>
      <c r="AD60" s="56"/>
      <c r="AE60" s="56"/>
    </row>
    <row r="61" spans="1:31" s="55" customFormat="1" ht="14.4">
      <c r="A61" s="57" t="s">
        <v>3829</v>
      </c>
      <c r="B61" s="57" t="s">
        <v>905</v>
      </c>
      <c r="C61" s="57" t="s">
        <v>2126</v>
      </c>
      <c r="D61" s="58">
        <v>40704</v>
      </c>
      <c r="E61" s="58">
        <v>41131</v>
      </c>
      <c r="F61" s="59">
        <f t="shared" si="0"/>
        <v>2011</v>
      </c>
      <c r="G61" s="60" t="s">
        <v>2128</v>
      </c>
      <c r="H61" s="60" t="s">
        <v>434</v>
      </c>
      <c r="I61" s="61">
        <v>29173.586278122617</v>
      </c>
      <c r="J61" s="61">
        <v>24311.321898435515</v>
      </c>
      <c r="K61" s="61">
        <v>53484.908176558129</v>
      </c>
      <c r="L61" s="62">
        <v>291.73586278122616</v>
      </c>
      <c r="M61" s="62">
        <v>0</v>
      </c>
      <c r="N61" s="62">
        <v>53776.644039339357</v>
      </c>
      <c r="O61" s="63">
        <f t="shared" si="1"/>
        <v>1</v>
      </c>
      <c r="P61" s="63">
        <f t="shared" si="2"/>
        <v>53776.644039339357</v>
      </c>
      <c r="Q61" s="63">
        <f t="shared" si="3"/>
        <v>66360</v>
      </c>
      <c r="R61" s="63">
        <f t="shared" si="4"/>
        <v>66360</v>
      </c>
      <c r="S61" s="63">
        <f t="shared" si="5"/>
        <v>0</v>
      </c>
      <c r="T61" s="63">
        <f t="shared" si="6"/>
        <v>427</v>
      </c>
      <c r="U61" s="57" t="s">
        <v>863</v>
      </c>
      <c r="V61" s="63">
        <f>VLOOKUP(F61,'Exposure data (PL)'!$J$3:$L$14,3,FALSE)</f>
        <v>979.22425835520028</v>
      </c>
      <c r="X61" s="56"/>
      <c r="Y61" s="56"/>
      <c r="Z61" s="56"/>
      <c r="AA61" s="56"/>
      <c r="AB61" s="56"/>
      <c r="AC61" s="56"/>
      <c r="AD61" s="56"/>
      <c r="AE61" s="56"/>
    </row>
    <row r="62" spans="1:31" s="55" customFormat="1" ht="14.4">
      <c r="A62" s="57" t="s">
        <v>3830</v>
      </c>
      <c r="B62" s="57" t="s">
        <v>906</v>
      </c>
      <c r="C62" s="57" t="s">
        <v>2126</v>
      </c>
      <c r="D62" s="58">
        <v>40860</v>
      </c>
      <c r="E62" s="58">
        <v>41127</v>
      </c>
      <c r="F62" s="59">
        <f t="shared" si="0"/>
        <v>2011</v>
      </c>
      <c r="G62" s="60" t="s">
        <v>2127</v>
      </c>
      <c r="H62" s="60" t="s">
        <v>434</v>
      </c>
      <c r="I62" s="61">
        <v>0</v>
      </c>
      <c r="J62" s="61">
        <v>11468.341031349682</v>
      </c>
      <c r="K62" s="61">
        <v>11468.341031349682</v>
      </c>
      <c r="L62" s="62">
        <v>0</v>
      </c>
      <c r="M62" s="62">
        <v>0</v>
      </c>
      <c r="N62" s="62">
        <v>11468.341031349682</v>
      </c>
      <c r="O62" s="63">
        <f t="shared" si="1"/>
        <v>1</v>
      </c>
      <c r="P62" s="63">
        <f t="shared" si="2"/>
        <v>11468.341031349682</v>
      </c>
      <c r="Q62" s="63">
        <f t="shared" si="3"/>
        <v>13860.000000000002</v>
      </c>
      <c r="R62" s="63">
        <f t="shared" si="4"/>
        <v>13860.000000000002</v>
      </c>
      <c r="S62" s="63">
        <f t="shared" si="5"/>
        <v>0</v>
      </c>
      <c r="T62" s="63">
        <f t="shared" si="6"/>
        <v>267</v>
      </c>
      <c r="U62" s="57" t="s">
        <v>863</v>
      </c>
      <c r="V62" s="63">
        <f>VLOOKUP(F62,'Exposure data (PL)'!$J$3:$L$14,3,FALSE)</f>
        <v>979.22425835520028</v>
      </c>
      <c r="X62" s="56"/>
      <c r="Y62" s="56"/>
      <c r="Z62" s="56"/>
      <c r="AA62" s="56"/>
      <c r="AB62" s="56"/>
      <c r="AC62" s="56"/>
      <c r="AD62" s="56"/>
      <c r="AE62" s="56"/>
    </row>
    <row r="63" spans="1:31" s="55" customFormat="1" ht="14.4">
      <c r="A63" s="57" t="s">
        <v>3831</v>
      </c>
      <c r="B63" s="57" t="s">
        <v>907</v>
      </c>
      <c r="C63" s="57" t="s">
        <v>2126</v>
      </c>
      <c r="D63" s="58">
        <v>41091</v>
      </c>
      <c r="E63" s="58">
        <v>41133</v>
      </c>
      <c r="F63" s="59">
        <f t="shared" si="0"/>
        <v>2012</v>
      </c>
      <c r="G63" s="60" t="s">
        <v>2128</v>
      </c>
      <c r="H63" s="60" t="s">
        <v>434</v>
      </c>
      <c r="I63" s="61">
        <v>17697.775294289433</v>
      </c>
      <c r="J63" s="61">
        <v>0</v>
      </c>
      <c r="K63" s="61">
        <v>17697.775294289433</v>
      </c>
      <c r="L63" s="62">
        <v>0</v>
      </c>
      <c r="M63" s="62">
        <v>0</v>
      </c>
      <c r="N63" s="62">
        <v>17697.775294289433</v>
      </c>
      <c r="O63" s="63">
        <f t="shared" si="1"/>
        <v>1</v>
      </c>
      <c r="P63" s="63">
        <f t="shared" si="2"/>
        <v>17697.775294289433</v>
      </c>
      <c r="Q63" s="63">
        <f t="shared" si="3"/>
        <v>20738.64</v>
      </c>
      <c r="R63" s="63">
        <f t="shared" si="4"/>
        <v>20738.64</v>
      </c>
      <c r="S63" s="63">
        <f t="shared" si="5"/>
        <v>0</v>
      </c>
      <c r="T63" s="63">
        <f t="shared" si="6"/>
        <v>42</v>
      </c>
      <c r="U63" s="57" t="s">
        <v>856</v>
      </c>
      <c r="V63" s="63">
        <f>VLOOKUP(F63,'Exposure data (PL)'!$J$3:$L$14,3,FALSE)</f>
        <v>1189.5886745600001</v>
      </c>
      <c r="X63" s="56"/>
      <c r="Y63" s="56"/>
      <c r="Z63" s="56"/>
      <c r="AA63" s="56"/>
      <c r="AB63" s="56"/>
      <c r="AC63" s="56"/>
      <c r="AD63" s="56"/>
      <c r="AE63" s="56"/>
    </row>
    <row r="64" spans="1:31" s="55" customFormat="1" ht="14.4">
      <c r="A64" s="57" t="s">
        <v>3832</v>
      </c>
      <c r="B64" s="57" t="s">
        <v>908</v>
      </c>
      <c r="C64" s="57" t="s">
        <v>2126</v>
      </c>
      <c r="D64" s="58">
        <v>40991</v>
      </c>
      <c r="E64" s="58">
        <v>41133</v>
      </c>
      <c r="F64" s="59">
        <f t="shared" si="0"/>
        <v>2011</v>
      </c>
      <c r="G64" s="60" t="s">
        <v>2128</v>
      </c>
      <c r="H64" s="60" t="s">
        <v>434</v>
      </c>
      <c r="I64" s="61">
        <v>0</v>
      </c>
      <c r="J64" s="61">
        <v>7578.4362099140208</v>
      </c>
      <c r="K64" s="61">
        <v>7578.4362099140208</v>
      </c>
      <c r="L64" s="62">
        <v>0</v>
      </c>
      <c r="M64" s="62">
        <v>338.90766730735504</v>
      </c>
      <c r="N64" s="62">
        <v>7239.5285426066657</v>
      </c>
      <c r="O64" s="63">
        <f t="shared" si="1"/>
        <v>1</v>
      </c>
      <c r="P64" s="63">
        <f t="shared" si="2"/>
        <v>7239.5285426066657</v>
      </c>
      <c r="Q64" s="63">
        <f t="shared" si="3"/>
        <v>8597.5199999999968</v>
      </c>
      <c r="R64" s="63">
        <f t="shared" si="4"/>
        <v>8597.5199999999968</v>
      </c>
      <c r="S64" s="63">
        <f t="shared" si="5"/>
        <v>0</v>
      </c>
      <c r="T64" s="63">
        <f t="shared" si="6"/>
        <v>142</v>
      </c>
      <c r="U64" s="57" t="s">
        <v>863</v>
      </c>
      <c r="V64" s="63">
        <f>VLOOKUP(F64,'Exposure data (PL)'!$J$3:$L$14,3,FALSE)</f>
        <v>979.22425835520028</v>
      </c>
      <c r="X64" s="56"/>
      <c r="Y64" s="56"/>
      <c r="Z64" s="56"/>
      <c r="AA64" s="56"/>
      <c r="AB64" s="56"/>
      <c r="AC64" s="56"/>
      <c r="AD64" s="56"/>
      <c r="AE64" s="56"/>
    </row>
    <row r="65" spans="1:31" s="55" customFormat="1" ht="14.4">
      <c r="A65" s="57" t="s">
        <v>3833</v>
      </c>
      <c r="B65" s="57" t="s">
        <v>909</v>
      </c>
      <c r="C65" s="57" t="s">
        <v>2126</v>
      </c>
      <c r="D65" s="58">
        <v>40764</v>
      </c>
      <c r="E65" s="58">
        <v>41134</v>
      </c>
      <c r="F65" s="59">
        <f t="shared" si="0"/>
        <v>2011</v>
      </c>
      <c r="G65" s="60" t="s">
        <v>2128</v>
      </c>
      <c r="H65" s="60" t="s">
        <v>434</v>
      </c>
      <c r="I65" s="61">
        <v>0</v>
      </c>
      <c r="J65" s="61">
        <v>0</v>
      </c>
      <c r="K65" s="61">
        <v>0</v>
      </c>
      <c r="L65" s="62">
        <v>294.0834659203199</v>
      </c>
      <c r="M65" s="62">
        <v>0</v>
      </c>
      <c r="N65" s="62">
        <v>294.0834659203199</v>
      </c>
      <c r="O65" s="63">
        <f t="shared" si="1"/>
        <v>1</v>
      </c>
      <c r="P65" s="63">
        <f t="shared" si="2"/>
        <v>294.0834659203199</v>
      </c>
      <c r="Q65" s="63">
        <f t="shared" si="3"/>
        <v>360</v>
      </c>
      <c r="R65" s="63">
        <f t="shared" si="4"/>
        <v>360</v>
      </c>
      <c r="S65" s="63">
        <f t="shared" si="5"/>
        <v>0</v>
      </c>
      <c r="T65" s="63">
        <f t="shared" si="6"/>
        <v>370</v>
      </c>
      <c r="U65" s="57" t="s">
        <v>856</v>
      </c>
      <c r="V65" s="63">
        <f>VLOOKUP(F65,'Exposure data (PL)'!$J$3:$L$14,3,FALSE)</f>
        <v>979.22425835520028</v>
      </c>
      <c r="X65" s="56"/>
      <c r="Y65" s="56"/>
      <c r="Z65" s="56"/>
      <c r="AA65" s="56"/>
      <c r="AB65" s="56"/>
      <c r="AC65" s="56"/>
      <c r="AD65" s="56"/>
      <c r="AE65" s="56"/>
    </row>
    <row r="66" spans="1:31" s="55" customFormat="1" ht="14.4">
      <c r="A66" s="57" t="s">
        <v>3834</v>
      </c>
      <c r="B66" s="57" t="s">
        <v>910</v>
      </c>
      <c r="C66" s="57" t="s">
        <v>2126</v>
      </c>
      <c r="D66" s="58">
        <v>40575</v>
      </c>
      <c r="E66" s="58">
        <v>41134</v>
      </c>
      <c r="F66" s="59">
        <f t="shared" si="0"/>
        <v>2010</v>
      </c>
      <c r="G66" s="60" t="s">
        <v>2129</v>
      </c>
      <c r="H66" s="60" t="s">
        <v>434</v>
      </c>
      <c r="I66" s="61">
        <v>0</v>
      </c>
      <c r="J66" s="61">
        <v>0</v>
      </c>
      <c r="K66" s="61">
        <v>0</v>
      </c>
      <c r="L66" s="62">
        <v>286.75178156437494</v>
      </c>
      <c r="M66" s="62">
        <v>0</v>
      </c>
      <c r="N66" s="62">
        <v>286.75178156437494</v>
      </c>
      <c r="O66" s="63">
        <f t="shared" si="1"/>
        <v>1</v>
      </c>
      <c r="P66" s="63">
        <f t="shared" si="2"/>
        <v>286.75178156437494</v>
      </c>
      <c r="Q66" s="63">
        <f t="shared" si="3"/>
        <v>360</v>
      </c>
      <c r="R66" s="63">
        <f t="shared" si="4"/>
        <v>360</v>
      </c>
      <c r="S66" s="63">
        <f t="shared" si="5"/>
        <v>0</v>
      </c>
      <c r="T66" s="63">
        <f t="shared" si="6"/>
        <v>559</v>
      </c>
      <c r="U66" s="57" t="s">
        <v>856</v>
      </c>
      <c r="V66" s="63">
        <f>VLOOKUP(F66,'Exposure data (PL)'!$J$3:$L$14,3,FALSE)</f>
        <v>941.64068034150432</v>
      </c>
      <c r="X66" s="56"/>
      <c r="Y66" s="56"/>
      <c r="Z66" s="56"/>
      <c r="AA66" s="56"/>
      <c r="AB66" s="56"/>
      <c r="AC66" s="56"/>
      <c r="AD66" s="56"/>
      <c r="AE66" s="56"/>
    </row>
    <row r="67" spans="1:31" s="55" customFormat="1" ht="14.4">
      <c r="A67" s="57" t="s">
        <v>3835</v>
      </c>
      <c r="B67" s="57" t="s">
        <v>911</v>
      </c>
      <c r="C67" s="57" t="s">
        <v>2126</v>
      </c>
      <c r="D67" s="58">
        <v>41090</v>
      </c>
      <c r="E67" s="58">
        <v>41149</v>
      </c>
      <c r="F67" s="59">
        <f t="shared" si="0"/>
        <v>2012</v>
      </c>
      <c r="G67" s="60" t="s">
        <v>2128</v>
      </c>
      <c r="H67" s="60" t="s">
        <v>434</v>
      </c>
      <c r="I67" s="61">
        <v>7002.6819324892613</v>
      </c>
      <c r="J67" s="61">
        <v>0</v>
      </c>
      <c r="K67" s="61">
        <v>7002.6819324892613</v>
      </c>
      <c r="L67" s="62">
        <v>0</v>
      </c>
      <c r="M67" s="62">
        <v>0</v>
      </c>
      <c r="N67" s="62">
        <v>7002.6819324892613</v>
      </c>
      <c r="O67" s="63">
        <f t="shared" si="1"/>
        <v>1</v>
      </c>
      <c r="P67" s="63">
        <f t="shared" si="2"/>
        <v>7002.6819324892613</v>
      </c>
      <c r="Q67" s="63">
        <f t="shared" si="3"/>
        <v>8206.9920000000002</v>
      </c>
      <c r="R67" s="63">
        <f t="shared" si="4"/>
        <v>8206.9920000000002</v>
      </c>
      <c r="S67" s="63">
        <f t="shared" si="5"/>
        <v>0</v>
      </c>
      <c r="T67" s="63">
        <f t="shared" si="6"/>
        <v>59</v>
      </c>
      <c r="U67" s="57" t="s">
        <v>856</v>
      </c>
      <c r="V67" s="63">
        <f>VLOOKUP(F67,'Exposure data (PL)'!$J$3:$L$14,3,FALSE)</f>
        <v>1189.5886745600001</v>
      </c>
      <c r="X67" s="56"/>
      <c r="Y67" s="56"/>
      <c r="Z67" s="56"/>
      <c r="AA67" s="56"/>
      <c r="AB67" s="56"/>
      <c r="AC67" s="56"/>
      <c r="AD67" s="56"/>
      <c r="AE67" s="56"/>
    </row>
    <row r="68" spans="1:31" s="55" customFormat="1" ht="14.4">
      <c r="A68" s="57" t="s">
        <v>3836</v>
      </c>
      <c r="B68" s="57" t="s">
        <v>912</v>
      </c>
      <c r="C68" s="57" t="s">
        <v>2126</v>
      </c>
      <c r="D68" s="58">
        <v>41136</v>
      </c>
      <c r="E68" s="58">
        <v>41162</v>
      </c>
      <c r="F68" s="59">
        <f t="shared" si="0"/>
        <v>2012</v>
      </c>
      <c r="G68" s="60" t="s">
        <v>2128</v>
      </c>
      <c r="H68" s="60" t="s">
        <v>434</v>
      </c>
      <c r="I68" s="61">
        <v>13548.328447033518</v>
      </c>
      <c r="J68" s="61">
        <v>0</v>
      </c>
      <c r="K68" s="61">
        <v>13548.328447033518</v>
      </c>
      <c r="L68" s="62">
        <v>0</v>
      </c>
      <c r="M68" s="62">
        <v>0</v>
      </c>
      <c r="N68" s="62">
        <v>13548.328447033518</v>
      </c>
      <c r="O68" s="63">
        <f t="shared" si="1"/>
        <v>1</v>
      </c>
      <c r="P68" s="63">
        <f t="shared" si="2"/>
        <v>13548.328447033518</v>
      </c>
      <c r="Q68" s="63">
        <f t="shared" si="3"/>
        <v>15781.079999999998</v>
      </c>
      <c r="R68" s="63">
        <f t="shared" si="4"/>
        <v>15781.079999999998</v>
      </c>
      <c r="S68" s="63">
        <f t="shared" si="5"/>
        <v>0</v>
      </c>
      <c r="T68" s="63">
        <f t="shared" si="6"/>
        <v>26</v>
      </c>
      <c r="U68" s="57" t="s">
        <v>856</v>
      </c>
      <c r="V68" s="63">
        <f>VLOOKUP(F68,'Exposure data (PL)'!$J$3:$L$14,3,FALSE)</f>
        <v>1189.5886745600001</v>
      </c>
      <c r="X68" s="56"/>
      <c r="Y68" s="56"/>
      <c r="Z68" s="56"/>
      <c r="AA68" s="56"/>
      <c r="AB68" s="56"/>
      <c r="AC68" s="56"/>
      <c r="AD68" s="56"/>
      <c r="AE68" s="56"/>
    </row>
    <row r="69" spans="1:31" s="55" customFormat="1" ht="14.4">
      <c r="A69" s="57" t="s">
        <v>3837</v>
      </c>
      <c r="B69" s="57" t="s">
        <v>913</v>
      </c>
      <c r="C69" s="57" t="s">
        <v>2126</v>
      </c>
      <c r="D69" s="58">
        <v>40918</v>
      </c>
      <c r="E69" s="58">
        <v>41167</v>
      </c>
      <c r="F69" s="59">
        <f t="shared" si="0"/>
        <v>2011</v>
      </c>
      <c r="G69" s="60" t="s">
        <v>2128</v>
      </c>
      <c r="H69" s="60" t="s">
        <v>434</v>
      </c>
      <c r="I69" s="61">
        <v>0</v>
      </c>
      <c r="J69" s="61">
        <v>15009.7906825065</v>
      </c>
      <c r="K69" s="61">
        <v>15009.7906825065</v>
      </c>
      <c r="L69" s="62">
        <v>0</v>
      </c>
      <c r="M69" s="62">
        <v>0</v>
      </c>
      <c r="N69" s="62">
        <v>15009.7906825065</v>
      </c>
      <c r="O69" s="63">
        <f t="shared" si="1"/>
        <v>1</v>
      </c>
      <c r="P69" s="63">
        <f t="shared" si="2"/>
        <v>15009.7906825065</v>
      </c>
      <c r="Q69" s="63">
        <f t="shared" si="3"/>
        <v>18000</v>
      </c>
      <c r="R69" s="63">
        <f t="shared" si="4"/>
        <v>18000</v>
      </c>
      <c r="S69" s="63">
        <f t="shared" si="5"/>
        <v>0</v>
      </c>
      <c r="T69" s="63">
        <f t="shared" si="6"/>
        <v>249</v>
      </c>
      <c r="U69" s="57" t="s">
        <v>863</v>
      </c>
      <c r="V69" s="63">
        <f>VLOOKUP(F69,'Exposure data (PL)'!$J$3:$L$14,3,FALSE)</f>
        <v>979.22425835520028</v>
      </c>
      <c r="X69" s="56"/>
      <c r="Y69" s="56"/>
      <c r="Z69" s="56"/>
      <c r="AA69" s="56"/>
      <c r="AB69" s="56"/>
      <c r="AC69" s="56"/>
      <c r="AD69" s="56"/>
      <c r="AE69" s="56"/>
    </row>
    <row r="70" spans="1:31" s="55" customFormat="1" ht="14.4">
      <c r="A70" s="57" t="s">
        <v>3838</v>
      </c>
      <c r="B70" s="57" t="s">
        <v>914</v>
      </c>
      <c r="C70" s="57" t="s">
        <v>2126</v>
      </c>
      <c r="D70" s="58">
        <v>40777</v>
      </c>
      <c r="E70" s="58">
        <v>41169</v>
      </c>
      <c r="F70" s="59">
        <f t="shared" si="0"/>
        <v>2011</v>
      </c>
      <c r="G70" s="60" t="s">
        <v>2128</v>
      </c>
      <c r="H70" s="60" t="s">
        <v>434</v>
      </c>
      <c r="I70" s="61">
        <v>0</v>
      </c>
      <c r="J70" s="61">
        <v>0</v>
      </c>
      <c r="K70" s="61">
        <v>0</v>
      </c>
      <c r="L70" s="62">
        <v>0</v>
      </c>
      <c r="M70" s="62">
        <v>0</v>
      </c>
      <c r="N70" s="62">
        <v>0</v>
      </c>
      <c r="O70" s="63">
        <f t="shared" si="1"/>
        <v>0</v>
      </c>
      <c r="P70" s="63">
        <f t="shared" si="2"/>
        <v>0</v>
      </c>
      <c r="Q70" s="63">
        <f t="shared" si="3"/>
        <v>0</v>
      </c>
      <c r="R70" s="63">
        <f t="shared" si="4"/>
        <v>0</v>
      </c>
      <c r="S70" s="63">
        <f t="shared" si="5"/>
        <v>0</v>
      </c>
      <c r="T70" s="63">
        <f t="shared" si="6"/>
        <v>392</v>
      </c>
      <c r="U70" s="57" t="s">
        <v>856</v>
      </c>
      <c r="V70" s="63">
        <f>VLOOKUP(F70,'Exposure data (PL)'!$J$3:$L$14,3,FALSE)</f>
        <v>979.22425835520028</v>
      </c>
      <c r="X70" s="56"/>
      <c r="Y70" s="56"/>
      <c r="Z70" s="56"/>
      <c r="AA70" s="56"/>
      <c r="AB70" s="56"/>
      <c r="AC70" s="56"/>
      <c r="AD70" s="56"/>
      <c r="AE70" s="56"/>
    </row>
    <row r="71" spans="1:31" s="55" customFormat="1" ht="14.4">
      <c r="A71" s="57" t="s">
        <v>3839</v>
      </c>
      <c r="B71" s="57" t="s">
        <v>915</v>
      </c>
      <c r="C71" s="57" t="s">
        <v>2126</v>
      </c>
      <c r="D71" s="58">
        <v>40510</v>
      </c>
      <c r="E71" s="58">
        <v>41170</v>
      </c>
      <c r="F71" s="59">
        <f t="shared" si="0"/>
        <v>2010</v>
      </c>
      <c r="G71" s="60" t="s">
        <v>2128</v>
      </c>
      <c r="H71" s="60" t="s">
        <v>434</v>
      </c>
      <c r="I71" s="61">
        <v>0</v>
      </c>
      <c r="J71" s="61">
        <v>0</v>
      </c>
      <c r="K71" s="61">
        <v>0</v>
      </c>
      <c r="L71" s="62">
        <v>0</v>
      </c>
      <c r="M71" s="62">
        <v>0</v>
      </c>
      <c r="N71" s="62">
        <v>0</v>
      </c>
      <c r="O71" s="63">
        <f t="shared" si="1"/>
        <v>0</v>
      </c>
      <c r="P71" s="63">
        <f t="shared" si="2"/>
        <v>0</v>
      </c>
      <c r="Q71" s="63">
        <f t="shared" si="3"/>
        <v>0</v>
      </c>
      <c r="R71" s="63">
        <f t="shared" si="4"/>
        <v>0</v>
      </c>
      <c r="S71" s="63">
        <f t="shared" si="5"/>
        <v>0</v>
      </c>
      <c r="T71" s="63">
        <f t="shared" si="6"/>
        <v>660</v>
      </c>
      <c r="U71" s="57" t="s">
        <v>856</v>
      </c>
      <c r="V71" s="63">
        <f>VLOOKUP(F71,'Exposure data (PL)'!$J$3:$L$14,3,FALSE)</f>
        <v>941.64068034150432</v>
      </c>
      <c r="X71" s="56"/>
      <c r="Y71" s="56"/>
      <c r="Z71" s="56"/>
      <c r="AA71" s="56"/>
      <c r="AB71" s="56"/>
      <c r="AC71" s="56"/>
      <c r="AD71" s="56"/>
      <c r="AE71" s="56"/>
    </row>
    <row r="72" spans="1:31" s="55" customFormat="1" ht="14.4">
      <c r="A72" s="57" t="s">
        <v>3840</v>
      </c>
      <c r="B72" s="57" t="s">
        <v>916</v>
      </c>
      <c r="C72" s="57" t="s">
        <v>2126</v>
      </c>
      <c r="D72" s="58">
        <v>41022</v>
      </c>
      <c r="E72" s="58">
        <v>41169</v>
      </c>
      <c r="F72" s="59">
        <f t="shared" si="0"/>
        <v>2012</v>
      </c>
      <c r="G72" s="60" t="s">
        <v>2128</v>
      </c>
      <c r="H72" s="60" t="s">
        <v>434</v>
      </c>
      <c r="I72" s="61">
        <v>7486.6033613085883</v>
      </c>
      <c r="J72" s="61">
        <v>0</v>
      </c>
      <c r="K72" s="61">
        <v>7486.6033613085883</v>
      </c>
      <c r="L72" s="62">
        <v>304.39533894322381</v>
      </c>
      <c r="M72" s="62">
        <v>0</v>
      </c>
      <c r="N72" s="62">
        <v>7790.9987002518119</v>
      </c>
      <c r="O72" s="63">
        <f t="shared" si="1"/>
        <v>1</v>
      </c>
      <c r="P72" s="63">
        <f t="shared" si="2"/>
        <v>7790.9987002518119</v>
      </c>
      <c r="Q72" s="63">
        <f t="shared" si="3"/>
        <v>9214.1999999999989</v>
      </c>
      <c r="R72" s="63">
        <f t="shared" si="4"/>
        <v>9214.1999999999989</v>
      </c>
      <c r="S72" s="63">
        <f t="shared" si="5"/>
        <v>0</v>
      </c>
      <c r="T72" s="63">
        <f t="shared" si="6"/>
        <v>147</v>
      </c>
      <c r="U72" s="57" t="s">
        <v>856</v>
      </c>
      <c r="V72" s="63">
        <f>VLOOKUP(F72,'Exposure data (PL)'!$J$3:$L$14,3,FALSE)</f>
        <v>1189.5886745600001</v>
      </c>
      <c r="X72" s="56"/>
      <c r="Y72" s="56"/>
      <c r="Z72" s="56"/>
      <c r="AA72" s="56"/>
      <c r="AB72" s="56"/>
      <c r="AC72" s="56"/>
      <c r="AD72" s="56"/>
      <c r="AE72" s="56"/>
    </row>
    <row r="73" spans="1:31" s="55" customFormat="1" ht="14.4">
      <c r="A73" s="57" t="s">
        <v>3841</v>
      </c>
      <c r="B73" s="57" t="s">
        <v>917</v>
      </c>
      <c r="C73" s="57" t="s">
        <v>2126</v>
      </c>
      <c r="D73" s="58">
        <v>41091</v>
      </c>
      <c r="E73" s="58">
        <v>41173</v>
      </c>
      <c r="F73" s="59">
        <f t="shared" si="0"/>
        <v>2012</v>
      </c>
      <c r="G73" s="60" t="s">
        <v>2134</v>
      </c>
      <c r="H73" s="60" t="s">
        <v>434</v>
      </c>
      <c r="I73" s="61">
        <v>0</v>
      </c>
      <c r="J73" s="61">
        <v>0</v>
      </c>
      <c r="K73" s="61">
        <v>0</v>
      </c>
      <c r="L73" s="62">
        <v>0</v>
      </c>
      <c r="M73" s="62">
        <v>0</v>
      </c>
      <c r="N73" s="62">
        <v>0</v>
      </c>
      <c r="O73" s="63">
        <f t="shared" si="1"/>
        <v>0</v>
      </c>
      <c r="P73" s="63">
        <f t="shared" si="2"/>
        <v>0</v>
      </c>
      <c r="Q73" s="63">
        <f t="shared" si="3"/>
        <v>0</v>
      </c>
      <c r="R73" s="63">
        <f t="shared" si="4"/>
        <v>0</v>
      </c>
      <c r="S73" s="63">
        <f t="shared" si="5"/>
        <v>0</v>
      </c>
      <c r="T73" s="63">
        <f t="shared" si="6"/>
        <v>82</v>
      </c>
      <c r="U73" s="57" t="s">
        <v>856</v>
      </c>
      <c r="V73" s="63">
        <f>VLOOKUP(F73,'Exposure data (PL)'!$J$3:$L$14,3,FALSE)</f>
        <v>1189.5886745600001</v>
      </c>
      <c r="X73" s="56"/>
      <c r="Y73" s="56"/>
      <c r="Z73" s="56"/>
      <c r="AA73" s="56"/>
      <c r="AB73" s="56"/>
      <c r="AC73" s="56"/>
      <c r="AD73" s="56"/>
      <c r="AE73" s="56"/>
    </row>
    <row r="74" spans="1:31" s="55" customFormat="1" ht="14.4">
      <c r="A74" s="57" t="s">
        <v>3842</v>
      </c>
      <c r="B74" s="57" t="s">
        <v>918</v>
      </c>
      <c r="C74" s="57" t="s">
        <v>2126</v>
      </c>
      <c r="D74" s="58">
        <v>40836</v>
      </c>
      <c r="E74" s="58">
        <v>41173</v>
      </c>
      <c r="F74" s="59">
        <f t="shared" si="0"/>
        <v>2011</v>
      </c>
      <c r="G74" s="60" t="s">
        <v>2128</v>
      </c>
      <c r="H74" s="60" t="s">
        <v>434</v>
      </c>
      <c r="I74" s="61">
        <v>0</v>
      </c>
      <c r="J74" s="61">
        <v>7423.1384856795958</v>
      </c>
      <c r="K74" s="61">
        <v>7423.1384856795958</v>
      </c>
      <c r="L74" s="62">
        <v>0</v>
      </c>
      <c r="M74" s="62">
        <v>0</v>
      </c>
      <c r="N74" s="62">
        <v>7423.1384856795958</v>
      </c>
      <c r="O74" s="63">
        <f t="shared" si="1"/>
        <v>1</v>
      </c>
      <c r="P74" s="63">
        <f t="shared" si="2"/>
        <v>7423.1384856795958</v>
      </c>
      <c r="Q74" s="63">
        <f t="shared" si="3"/>
        <v>9000</v>
      </c>
      <c r="R74" s="63">
        <f t="shared" si="4"/>
        <v>9000</v>
      </c>
      <c r="S74" s="63">
        <f t="shared" si="5"/>
        <v>0</v>
      </c>
      <c r="T74" s="63">
        <f t="shared" si="6"/>
        <v>337</v>
      </c>
      <c r="U74" s="57" t="s">
        <v>863</v>
      </c>
      <c r="V74" s="63">
        <f>VLOOKUP(F74,'Exposure data (PL)'!$J$3:$L$14,3,FALSE)</f>
        <v>979.22425835520028</v>
      </c>
      <c r="X74" s="56"/>
      <c r="Y74" s="56"/>
      <c r="Z74" s="56"/>
      <c r="AA74" s="56"/>
      <c r="AB74" s="56"/>
      <c r="AC74" s="56"/>
      <c r="AD74" s="56"/>
      <c r="AE74" s="56"/>
    </row>
    <row r="75" spans="1:31" s="55" customFormat="1" ht="14.4">
      <c r="A75" s="57" t="s">
        <v>3843</v>
      </c>
      <c r="B75" s="57" t="s">
        <v>919</v>
      </c>
      <c r="C75" s="57" t="s">
        <v>2126</v>
      </c>
      <c r="D75" s="58">
        <v>41162</v>
      </c>
      <c r="E75" s="58">
        <v>41180</v>
      </c>
      <c r="F75" s="59">
        <f t="shared" si="0"/>
        <v>2012</v>
      </c>
      <c r="G75" s="60" t="s">
        <v>2127</v>
      </c>
      <c r="H75" s="60" t="s">
        <v>434</v>
      </c>
      <c r="I75" s="61">
        <v>3270.8552965745398</v>
      </c>
      <c r="J75" s="61">
        <v>22553.590895919533</v>
      </c>
      <c r="K75" s="61">
        <v>25824.44619249407</v>
      </c>
      <c r="L75" s="62">
        <v>310.14146748391602</v>
      </c>
      <c r="M75" s="62">
        <v>0</v>
      </c>
      <c r="N75" s="62">
        <v>26134.587659977984</v>
      </c>
      <c r="O75" s="63">
        <f t="shared" si="1"/>
        <v>1</v>
      </c>
      <c r="P75" s="63">
        <f t="shared" si="2"/>
        <v>26134.587659977984</v>
      </c>
      <c r="Q75" s="63">
        <f t="shared" si="3"/>
        <v>30335.999999999985</v>
      </c>
      <c r="R75" s="63">
        <f t="shared" si="4"/>
        <v>30335.999999999985</v>
      </c>
      <c r="S75" s="63">
        <f t="shared" si="5"/>
        <v>0</v>
      </c>
      <c r="T75" s="63">
        <f t="shared" si="6"/>
        <v>18</v>
      </c>
      <c r="U75" s="57" t="s">
        <v>863</v>
      </c>
      <c r="V75" s="63">
        <f>VLOOKUP(F75,'Exposure data (PL)'!$J$3:$L$14,3,FALSE)</f>
        <v>1189.5886745600001</v>
      </c>
      <c r="X75" s="56"/>
      <c r="Y75" s="56"/>
      <c r="Z75" s="56"/>
      <c r="AA75" s="56"/>
      <c r="AB75" s="56"/>
      <c r="AC75" s="56"/>
      <c r="AD75" s="56"/>
      <c r="AE75" s="56"/>
    </row>
    <row r="76" spans="1:31" s="55" customFormat="1" ht="14.4">
      <c r="A76" s="57" t="s">
        <v>3844</v>
      </c>
      <c r="B76" s="57" t="s">
        <v>920</v>
      </c>
      <c r="C76" s="57" t="s">
        <v>2126</v>
      </c>
      <c r="D76" s="58">
        <v>41148</v>
      </c>
      <c r="E76" s="58">
        <v>41182</v>
      </c>
      <c r="F76" s="59">
        <f t="shared" si="0"/>
        <v>2012</v>
      </c>
      <c r="G76" s="60" t="s">
        <v>2134</v>
      </c>
      <c r="H76" s="60" t="s">
        <v>434</v>
      </c>
      <c r="I76" s="61">
        <v>7223.1134943460029</v>
      </c>
      <c r="J76" s="61">
        <v>0</v>
      </c>
      <c r="K76" s="61">
        <v>7223.1134943460029</v>
      </c>
      <c r="L76" s="62">
        <v>309.562006900543</v>
      </c>
      <c r="M76" s="62">
        <v>0</v>
      </c>
      <c r="N76" s="62">
        <v>7532.6755012465455</v>
      </c>
      <c r="O76" s="63">
        <f t="shared" si="1"/>
        <v>1</v>
      </c>
      <c r="P76" s="63">
        <f t="shared" si="2"/>
        <v>7532.6755012465455</v>
      </c>
      <c r="Q76" s="63">
        <f t="shared" si="3"/>
        <v>8759.9999999999982</v>
      </c>
      <c r="R76" s="63">
        <f t="shared" si="4"/>
        <v>8759.9999999999982</v>
      </c>
      <c r="S76" s="63">
        <f t="shared" si="5"/>
        <v>0</v>
      </c>
      <c r="T76" s="63">
        <f t="shared" si="6"/>
        <v>34</v>
      </c>
      <c r="U76" s="57" t="s">
        <v>856</v>
      </c>
      <c r="V76" s="63">
        <f>VLOOKUP(F76,'Exposure data (PL)'!$J$3:$L$14,3,FALSE)</f>
        <v>1189.5886745600001</v>
      </c>
      <c r="X76" s="56"/>
      <c r="Y76" s="56"/>
      <c r="Z76" s="56"/>
      <c r="AA76" s="56"/>
      <c r="AB76" s="56"/>
      <c r="AC76" s="56"/>
      <c r="AD76" s="56"/>
      <c r="AE76" s="56"/>
    </row>
    <row r="77" spans="1:31" s="55" customFormat="1" ht="14.4">
      <c r="A77" s="57" t="s">
        <v>3845</v>
      </c>
      <c r="B77" s="57" t="s">
        <v>921</v>
      </c>
      <c r="C77" s="57" t="s">
        <v>2126</v>
      </c>
      <c r="D77" s="58">
        <v>40881</v>
      </c>
      <c r="E77" s="58">
        <v>41189</v>
      </c>
      <c r="F77" s="59">
        <f t="shared" ref="F77:F140" si="7">IF(MONTH(D77)&lt;$D$4,YEAR(D77)-1,YEAR(D77))</f>
        <v>2011</v>
      </c>
      <c r="G77" s="60" t="s">
        <v>2134</v>
      </c>
      <c r="H77" s="60" t="s">
        <v>434</v>
      </c>
      <c r="I77" s="61">
        <v>12328.756421851507</v>
      </c>
      <c r="J77" s="61">
        <v>0</v>
      </c>
      <c r="K77" s="61">
        <v>12328.756421851507</v>
      </c>
      <c r="L77" s="62">
        <v>0</v>
      </c>
      <c r="M77" s="62">
        <v>0</v>
      </c>
      <c r="N77" s="62">
        <v>12328.756421851507</v>
      </c>
      <c r="O77" s="63">
        <f t="shared" ref="O77:O140" si="8">IF(N77=0,0,1)</f>
        <v>1</v>
      </c>
      <c r="P77" s="63">
        <f t="shared" ref="P77:P140" si="9">N77*$D$8</f>
        <v>12328.756421851507</v>
      </c>
      <c r="Q77" s="63">
        <f t="shared" ref="Q77:Q140" si="10">P77*(1+$D$6)^(($D$5-D77)/365.25)</f>
        <v>14858.111999999999</v>
      </c>
      <c r="R77" s="63">
        <f t="shared" ref="R77:R140" si="11">MIN($D$9,Q77)+MAX(Q77-$D$9-$D$10,0)</f>
        <v>14858.111999999999</v>
      </c>
      <c r="S77" s="63">
        <f t="shared" ref="S77:S140" si="12">MIN(MAX(Q77-$D$9,0),$D$10)</f>
        <v>0</v>
      </c>
      <c r="T77" s="63">
        <f t="shared" ref="T77:T140" si="13">E77-D77</f>
        <v>308</v>
      </c>
      <c r="U77" s="57" t="s">
        <v>856</v>
      </c>
      <c r="V77" s="63">
        <f>VLOOKUP(F77,'Exposure data (PL)'!$J$3:$L$14,3,FALSE)</f>
        <v>979.22425835520028</v>
      </c>
      <c r="X77" s="56"/>
      <c r="Y77" s="56"/>
      <c r="Z77" s="56"/>
      <c r="AA77" s="56"/>
      <c r="AB77" s="56"/>
      <c r="AC77" s="56"/>
      <c r="AD77" s="56"/>
      <c r="AE77" s="56"/>
    </row>
    <row r="78" spans="1:31" s="55" customFormat="1" ht="14.4">
      <c r="A78" s="57" t="s">
        <v>3846</v>
      </c>
      <c r="B78" s="57" t="s">
        <v>922</v>
      </c>
      <c r="C78" s="57" t="s">
        <v>2126</v>
      </c>
      <c r="D78" s="58">
        <v>41085</v>
      </c>
      <c r="E78" s="58">
        <v>41191</v>
      </c>
      <c r="F78" s="59">
        <f t="shared" si="7"/>
        <v>2012</v>
      </c>
      <c r="G78" s="60" t="s">
        <v>2128</v>
      </c>
      <c r="H78" s="60" t="s">
        <v>434</v>
      </c>
      <c r="I78" s="61">
        <v>255.80650241284172</v>
      </c>
      <c r="J78" s="61">
        <v>0</v>
      </c>
      <c r="K78" s="61">
        <v>255.80650241284172</v>
      </c>
      <c r="L78" s="62">
        <v>306.96780289541005</v>
      </c>
      <c r="M78" s="62">
        <v>24.762069433563081</v>
      </c>
      <c r="N78" s="62">
        <v>538.01223587468871</v>
      </c>
      <c r="O78" s="63">
        <f t="shared" si="8"/>
        <v>1</v>
      </c>
      <c r="P78" s="63">
        <f t="shared" si="9"/>
        <v>538.01223587468871</v>
      </c>
      <c r="Q78" s="63">
        <f t="shared" si="10"/>
        <v>630.95999999999992</v>
      </c>
      <c r="R78" s="63">
        <f t="shared" si="11"/>
        <v>630.95999999999992</v>
      </c>
      <c r="S78" s="63">
        <f t="shared" si="12"/>
        <v>0</v>
      </c>
      <c r="T78" s="63">
        <f t="shared" si="13"/>
        <v>106</v>
      </c>
      <c r="U78" s="57" t="s">
        <v>856</v>
      </c>
      <c r="V78" s="63">
        <f>VLOOKUP(F78,'Exposure data (PL)'!$J$3:$L$14,3,FALSE)</f>
        <v>1189.5886745600001</v>
      </c>
      <c r="X78" s="56"/>
      <c r="Y78" s="56"/>
      <c r="Z78" s="56"/>
      <c r="AA78" s="56"/>
      <c r="AB78" s="56"/>
      <c r="AC78" s="56"/>
      <c r="AD78" s="56"/>
      <c r="AE78" s="56"/>
    </row>
    <row r="79" spans="1:31" s="55" customFormat="1" ht="14.4">
      <c r="A79" s="57" t="s">
        <v>3847</v>
      </c>
      <c r="B79" s="57" t="s">
        <v>923</v>
      </c>
      <c r="C79" s="57" t="s">
        <v>2126</v>
      </c>
      <c r="D79" s="58">
        <v>41090</v>
      </c>
      <c r="E79" s="58">
        <v>41197</v>
      </c>
      <c r="F79" s="59">
        <f t="shared" si="7"/>
        <v>2012</v>
      </c>
      <c r="G79" s="60" t="s">
        <v>2128</v>
      </c>
      <c r="H79" s="60" t="s">
        <v>434</v>
      </c>
      <c r="I79" s="61">
        <v>6322.6420983163416</v>
      </c>
      <c r="J79" s="61">
        <v>0</v>
      </c>
      <c r="K79" s="61">
        <v>6322.6420983163416</v>
      </c>
      <c r="L79" s="62">
        <v>0</v>
      </c>
      <c r="M79" s="62">
        <v>0</v>
      </c>
      <c r="N79" s="62">
        <v>6322.6420983163416</v>
      </c>
      <c r="O79" s="63">
        <f t="shared" si="8"/>
        <v>1</v>
      </c>
      <c r="P79" s="63">
        <f t="shared" si="9"/>
        <v>6322.6420983163416</v>
      </c>
      <c r="Q79" s="63">
        <f t="shared" si="10"/>
        <v>7410.0000000000009</v>
      </c>
      <c r="R79" s="63">
        <f t="shared" si="11"/>
        <v>7410.0000000000009</v>
      </c>
      <c r="S79" s="63">
        <f t="shared" si="12"/>
        <v>0</v>
      </c>
      <c r="T79" s="63">
        <f t="shared" si="13"/>
        <v>107</v>
      </c>
      <c r="U79" s="57" t="s">
        <v>856</v>
      </c>
      <c r="V79" s="63">
        <f>VLOOKUP(F79,'Exposure data (PL)'!$J$3:$L$14,3,FALSE)</f>
        <v>1189.5886745600001</v>
      </c>
      <c r="X79" s="56"/>
      <c r="Y79" s="56"/>
      <c r="Z79" s="56"/>
      <c r="AA79" s="56"/>
      <c r="AB79" s="56"/>
      <c r="AC79" s="56"/>
      <c r="AD79" s="56"/>
      <c r="AE79" s="56"/>
    </row>
    <row r="80" spans="1:31" s="55" customFormat="1" ht="14.4">
      <c r="A80" s="57" t="s">
        <v>3848</v>
      </c>
      <c r="B80" s="57" t="s">
        <v>924</v>
      </c>
      <c r="C80" s="57" t="s">
        <v>2126</v>
      </c>
      <c r="D80" s="58">
        <v>40527</v>
      </c>
      <c r="E80" s="58">
        <v>41201</v>
      </c>
      <c r="F80" s="59">
        <f t="shared" si="7"/>
        <v>2010</v>
      </c>
      <c r="G80" s="60" t="s">
        <v>2128</v>
      </c>
      <c r="H80" s="60" t="s">
        <v>434</v>
      </c>
      <c r="I80" s="61">
        <v>1082.6924062600717</v>
      </c>
      <c r="J80" s="61">
        <v>0</v>
      </c>
      <c r="K80" s="61">
        <v>1082.6924062600717</v>
      </c>
      <c r="L80" s="62">
        <v>0</v>
      </c>
      <c r="M80" s="62">
        <v>0</v>
      </c>
      <c r="N80" s="62">
        <v>1082.6924062600717</v>
      </c>
      <c r="O80" s="63">
        <f t="shared" si="8"/>
        <v>1</v>
      </c>
      <c r="P80" s="63">
        <f t="shared" si="9"/>
        <v>1082.6924062600717</v>
      </c>
      <c r="Q80" s="63">
        <f t="shared" si="10"/>
        <v>1368</v>
      </c>
      <c r="R80" s="63">
        <f t="shared" si="11"/>
        <v>1368</v>
      </c>
      <c r="S80" s="63">
        <f t="shared" si="12"/>
        <v>0</v>
      </c>
      <c r="T80" s="63">
        <f t="shared" si="13"/>
        <v>674</v>
      </c>
      <c r="U80" s="57" t="s">
        <v>856</v>
      </c>
      <c r="V80" s="63">
        <f>VLOOKUP(F80,'Exposure data (PL)'!$J$3:$L$14,3,FALSE)</f>
        <v>941.64068034150432</v>
      </c>
      <c r="X80" s="56"/>
      <c r="Y80" s="56"/>
      <c r="Z80" s="56"/>
      <c r="AA80" s="56"/>
      <c r="AB80" s="56"/>
      <c r="AC80" s="56"/>
      <c r="AD80" s="56"/>
      <c r="AE80" s="56"/>
    </row>
    <row r="81" spans="1:31" s="55" customFormat="1" ht="14.4">
      <c r="A81" s="57" t="s">
        <v>3849</v>
      </c>
      <c r="B81" s="57" t="s">
        <v>925</v>
      </c>
      <c r="C81" s="57" t="s">
        <v>2126</v>
      </c>
      <c r="D81" s="58">
        <v>41210</v>
      </c>
      <c r="E81" s="58">
        <v>41219</v>
      </c>
      <c r="F81" s="59">
        <f t="shared" si="7"/>
        <v>2012</v>
      </c>
      <c r="G81" s="60" t="s">
        <v>2128</v>
      </c>
      <c r="H81" s="60" t="s">
        <v>434</v>
      </c>
      <c r="I81" s="61">
        <v>8928.7356023769498</v>
      </c>
      <c r="J81" s="61">
        <v>0</v>
      </c>
      <c r="K81" s="61">
        <v>8928.7356023769498</v>
      </c>
      <c r="L81" s="62">
        <v>312.13643665588984</v>
      </c>
      <c r="M81" s="62">
        <v>0</v>
      </c>
      <c r="N81" s="62">
        <v>9240.8720390328399</v>
      </c>
      <c r="O81" s="63">
        <f t="shared" si="8"/>
        <v>1</v>
      </c>
      <c r="P81" s="63">
        <f t="shared" si="9"/>
        <v>9240.8720390328399</v>
      </c>
      <c r="Q81" s="63">
        <f t="shared" si="10"/>
        <v>10657.884</v>
      </c>
      <c r="R81" s="63">
        <f t="shared" si="11"/>
        <v>10657.884</v>
      </c>
      <c r="S81" s="63">
        <f t="shared" si="12"/>
        <v>0</v>
      </c>
      <c r="T81" s="63">
        <f t="shared" si="13"/>
        <v>9</v>
      </c>
      <c r="U81" s="57" t="s">
        <v>856</v>
      </c>
      <c r="V81" s="63">
        <f>VLOOKUP(F81,'Exposure data (PL)'!$J$3:$L$14,3,FALSE)</f>
        <v>1189.5886745600001</v>
      </c>
      <c r="X81" s="56"/>
      <c r="Y81" s="56"/>
      <c r="Z81" s="56"/>
      <c r="AA81" s="56"/>
      <c r="AB81" s="56"/>
      <c r="AC81" s="56"/>
      <c r="AD81" s="56"/>
      <c r="AE81" s="56"/>
    </row>
    <row r="82" spans="1:31" s="55" customFormat="1" ht="14.4">
      <c r="A82" s="57" t="s">
        <v>3850</v>
      </c>
      <c r="B82" s="57" t="s">
        <v>926</v>
      </c>
      <c r="C82" s="57" t="s">
        <v>2126</v>
      </c>
      <c r="D82" s="58">
        <v>41089</v>
      </c>
      <c r="E82" s="58">
        <v>41224</v>
      </c>
      <c r="F82" s="59">
        <f t="shared" si="7"/>
        <v>2012</v>
      </c>
      <c r="G82" s="60" t="s">
        <v>2128</v>
      </c>
      <c r="H82" s="60" t="s">
        <v>434</v>
      </c>
      <c r="I82" s="61">
        <v>7166.4102064715435</v>
      </c>
      <c r="J82" s="61">
        <v>0</v>
      </c>
      <c r="K82" s="61">
        <v>7166.4102064715435</v>
      </c>
      <c r="L82" s="62">
        <v>0</v>
      </c>
      <c r="M82" s="62">
        <v>0</v>
      </c>
      <c r="N82" s="62">
        <v>7166.4102064715435</v>
      </c>
      <c r="O82" s="63">
        <f t="shared" si="8"/>
        <v>1</v>
      </c>
      <c r="P82" s="63">
        <f t="shared" si="9"/>
        <v>7166.4102064715435</v>
      </c>
      <c r="Q82" s="63">
        <f t="shared" si="10"/>
        <v>8399.9999999999982</v>
      </c>
      <c r="R82" s="63">
        <f t="shared" si="11"/>
        <v>8399.9999999999982</v>
      </c>
      <c r="S82" s="63">
        <f t="shared" si="12"/>
        <v>0</v>
      </c>
      <c r="T82" s="63">
        <f t="shared" si="13"/>
        <v>135</v>
      </c>
      <c r="U82" s="57" t="s">
        <v>856</v>
      </c>
      <c r="V82" s="63">
        <f>VLOOKUP(F82,'Exposure data (PL)'!$J$3:$L$14,3,FALSE)</f>
        <v>1189.5886745600001</v>
      </c>
      <c r="X82" s="56"/>
      <c r="Y82" s="56"/>
      <c r="Z82" s="56"/>
      <c r="AA82" s="56"/>
      <c r="AB82" s="56"/>
      <c r="AC82" s="56"/>
      <c r="AD82" s="56"/>
      <c r="AE82" s="56"/>
    </row>
    <row r="83" spans="1:31" s="55" customFormat="1" ht="14.4">
      <c r="A83" s="57" t="s">
        <v>3851</v>
      </c>
      <c r="B83" s="57" t="s">
        <v>927</v>
      </c>
      <c r="C83" s="57" t="s">
        <v>2126</v>
      </c>
      <c r="D83" s="58">
        <v>40650</v>
      </c>
      <c r="E83" s="58">
        <v>41205</v>
      </c>
      <c r="F83" s="59">
        <f t="shared" si="7"/>
        <v>2011</v>
      </c>
      <c r="G83" s="60" t="s">
        <v>2128</v>
      </c>
      <c r="H83" s="60" t="s">
        <v>434</v>
      </c>
      <c r="I83" s="61">
        <v>0</v>
      </c>
      <c r="J83" s="61">
        <v>0</v>
      </c>
      <c r="K83" s="61">
        <v>0</v>
      </c>
      <c r="L83" s="62">
        <v>0</v>
      </c>
      <c r="M83" s="62">
        <v>0</v>
      </c>
      <c r="N83" s="62">
        <v>0</v>
      </c>
      <c r="O83" s="63">
        <f t="shared" si="8"/>
        <v>0</v>
      </c>
      <c r="P83" s="63">
        <f t="shared" si="9"/>
        <v>0</v>
      </c>
      <c r="Q83" s="63">
        <f t="shared" si="10"/>
        <v>0</v>
      </c>
      <c r="R83" s="63">
        <f t="shared" si="11"/>
        <v>0</v>
      </c>
      <c r="S83" s="63">
        <f t="shared" si="12"/>
        <v>0</v>
      </c>
      <c r="T83" s="63">
        <f t="shared" si="13"/>
        <v>555</v>
      </c>
      <c r="U83" s="57" t="s">
        <v>856</v>
      </c>
      <c r="V83" s="63">
        <f>VLOOKUP(F83,'Exposure data (PL)'!$J$3:$L$14,3,FALSE)</f>
        <v>979.22425835520028</v>
      </c>
      <c r="X83" s="56"/>
      <c r="Y83" s="56"/>
      <c r="Z83" s="56"/>
      <c r="AA83" s="56"/>
      <c r="AB83" s="56"/>
      <c r="AC83" s="56"/>
      <c r="AD83" s="56"/>
      <c r="AE83" s="56"/>
    </row>
    <row r="84" spans="1:31" s="55" customFormat="1" ht="14.4">
      <c r="A84" s="57" t="s">
        <v>3852</v>
      </c>
      <c r="B84" s="57" t="s">
        <v>928</v>
      </c>
      <c r="C84" s="57" t="s">
        <v>2126</v>
      </c>
      <c r="D84" s="58">
        <v>41134</v>
      </c>
      <c r="E84" s="58">
        <v>41233</v>
      </c>
      <c r="F84" s="59">
        <f t="shared" si="7"/>
        <v>2012</v>
      </c>
      <c r="G84" s="60" t="s">
        <v>2128</v>
      </c>
      <c r="H84" s="60" t="s">
        <v>434</v>
      </c>
      <c r="I84" s="61">
        <v>7613.7067991899112</v>
      </c>
      <c r="J84" s="61">
        <v>0</v>
      </c>
      <c r="K84" s="61">
        <v>7613.7067991899112</v>
      </c>
      <c r="L84" s="62">
        <v>0</v>
      </c>
      <c r="M84" s="62">
        <v>0</v>
      </c>
      <c r="N84" s="62">
        <v>7613.7067991899112</v>
      </c>
      <c r="O84" s="63">
        <f t="shared" si="8"/>
        <v>1</v>
      </c>
      <c r="P84" s="63">
        <f t="shared" si="9"/>
        <v>7613.7067991899112</v>
      </c>
      <c r="Q84" s="63">
        <f t="shared" si="10"/>
        <v>8870.8079999999991</v>
      </c>
      <c r="R84" s="63">
        <f t="shared" si="11"/>
        <v>8870.8079999999991</v>
      </c>
      <c r="S84" s="63">
        <f t="shared" si="12"/>
        <v>0</v>
      </c>
      <c r="T84" s="63">
        <f t="shared" si="13"/>
        <v>99</v>
      </c>
      <c r="U84" s="57" t="s">
        <v>856</v>
      </c>
      <c r="V84" s="63">
        <f>VLOOKUP(F84,'Exposure data (PL)'!$J$3:$L$14,3,FALSE)</f>
        <v>1189.5886745600001</v>
      </c>
      <c r="X84" s="56"/>
      <c r="Y84" s="56"/>
      <c r="Z84" s="56"/>
      <c r="AA84" s="56"/>
      <c r="AB84" s="56"/>
      <c r="AC84" s="56"/>
      <c r="AD84" s="56"/>
      <c r="AE84" s="56"/>
    </row>
    <row r="85" spans="1:31" s="55" customFormat="1" ht="14.4">
      <c r="A85" s="57" t="s">
        <v>3853</v>
      </c>
      <c r="B85" s="57" t="s">
        <v>929</v>
      </c>
      <c r="C85" s="57" t="s">
        <v>2126</v>
      </c>
      <c r="D85" s="58">
        <v>41059</v>
      </c>
      <c r="E85" s="58">
        <v>41238</v>
      </c>
      <c r="F85" s="59">
        <f t="shared" si="7"/>
        <v>2012</v>
      </c>
      <c r="G85" s="60" t="s">
        <v>2128</v>
      </c>
      <c r="H85" s="60" t="s">
        <v>434</v>
      </c>
      <c r="I85" s="61">
        <v>14674.192184308498</v>
      </c>
      <c r="J85" s="61">
        <v>0</v>
      </c>
      <c r="K85" s="61">
        <v>14674.192184308498</v>
      </c>
      <c r="L85" s="62">
        <v>0</v>
      </c>
      <c r="M85" s="62">
        <v>0</v>
      </c>
      <c r="N85" s="62">
        <v>14674.192184308498</v>
      </c>
      <c r="O85" s="63">
        <f t="shared" si="8"/>
        <v>1</v>
      </c>
      <c r="P85" s="63">
        <f t="shared" si="9"/>
        <v>14674.192184308498</v>
      </c>
      <c r="Q85" s="63">
        <f t="shared" si="10"/>
        <v>17269.2</v>
      </c>
      <c r="R85" s="63">
        <f t="shared" si="11"/>
        <v>17269.2</v>
      </c>
      <c r="S85" s="63">
        <f t="shared" si="12"/>
        <v>0</v>
      </c>
      <c r="T85" s="63">
        <f t="shared" si="13"/>
        <v>179</v>
      </c>
      <c r="U85" s="57" t="s">
        <v>856</v>
      </c>
      <c r="V85" s="63">
        <f>VLOOKUP(F85,'Exposure data (PL)'!$J$3:$L$14,3,FALSE)</f>
        <v>1189.5886745600001</v>
      </c>
      <c r="X85" s="56"/>
      <c r="Y85" s="56"/>
      <c r="Z85" s="56"/>
      <c r="AA85" s="56"/>
      <c r="AB85" s="56"/>
      <c r="AC85" s="56"/>
      <c r="AD85" s="56"/>
      <c r="AE85" s="56"/>
    </row>
    <row r="86" spans="1:31" s="55" customFormat="1" ht="14.4">
      <c r="A86" s="57" t="s">
        <v>3854</v>
      </c>
      <c r="B86" s="57" t="s">
        <v>930</v>
      </c>
      <c r="C86" s="57" t="s">
        <v>2126</v>
      </c>
      <c r="D86" s="58">
        <v>41164</v>
      </c>
      <c r="E86" s="58">
        <v>41239</v>
      </c>
      <c r="F86" s="59">
        <f t="shared" si="7"/>
        <v>2012</v>
      </c>
      <c r="G86" s="60" t="s">
        <v>2128</v>
      </c>
      <c r="H86" s="60" t="s">
        <v>434</v>
      </c>
      <c r="I86" s="61">
        <v>25977.151820958145</v>
      </c>
      <c r="J86" s="61">
        <v>0</v>
      </c>
      <c r="K86" s="61">
        <v>25977.151820958145</v>
      </c>
      <c r="L86" s="62">
        <v>0</v>
      </c>
      <c r="M86" s="62">
        <v>0</v>
      </c>
      <c r="N86" s="62">
        <v>25977.151820958145</v>
      </c>
      <c r="O86" s="63">
        <f t="shared" si="8"/>
        <v>1</v>
      </c>
      <c r="P86" s="63">
        <f t="shared" si="9"/>
        <v>25977.151820958145</v>
      </c>
      <c r="Q86" s="63">
        <f t="shared" si="10"/>
        <v>30145.200000000004</v>
      </c>
      <c r="R86" s="63">
        <f t="shared" si="11"/>
        <v>30145.200000000004</v>
      </c>
      <c r="S86" s="63">
        <f t="shared" si="12"/>
        <v>0</v>
      </c>
      <c r="T86" s="63">
        <f t="shared" si="13"/>
        <v>75</v>
      </c>
      <c r="U86" s="57" t="s">
        <v>856</v>
      </c>
      <c r="V86" s="63">
        <f>VLOOKUP(F86,'Exposure data (PL)'!$J$3:$L$14,3,FALSE)</f>
        <v>1189.5886745600001</v>
      </c>
      <c r="X86" s="56"/>
      <c r="Y86" s="56"/>
      <c r="Z86" s="56"/>
      <c r="AA86" s="56"/>
      <c r="AB86" s="56"/>
      <c r="AC86" s="56"/>
      <c r="AD86" s="56"/>
      <c r="AE86" s="56"/>
    </row>
    <row r="87" spans="1:31" s="55" customFormat="1" ht="14.4">
      <c r="A87" s="57" t="s">
        <v>3855</v>
      </c>
      <c r="B87" s="57" t="s">
        <v>931</v>
      </c>
      <c r="C87" s="57" t="s">
        <v>2126</v>
      </c>
      <c r="D87" s="58">
        <v>41187</v>
      </c>
      <c r="E87" s="58">
        <v>41233</v>
      </c>
      <c r="F87" s="59">
        <f t="shared" si="7"/>
        <v>2012</v>
      </c>
      <c r="G87" s="60" t="s">
        <v>2128</v>
      </c>
      <c r="H87" s="60" t="s">
        <v>434</v>
      </c>
      <c r="I87" s="61">
        <v>51.863152950617902</v>
      </c>
      <c r="J87" s="61">
        <v>7935.0624014445375</v>
      </c>
      <c r="K87" s="61">
        <v>7986.9255543951558</v>
      </c>
      <c r="L87" s="62">
        <v>0</v>
      </c>
      <c r="M87" s="62">
        <v>0</v>
      </c>
      <c r="N87" s="62">
        <v>7986.9255543951558</v>
      </c>
      <c r="O87" s="63">
        <f t="shared" si="8"/>
        <v>1</v>
      </c>
      <c r="P87" s="63">
        <f t="shared" si="9"/>
        <v>7986.9255543951558</v>
      </c>
      <c r="Q87" s="63">
        <f t="shared" si="10"/>
        <v>9240</v>
      </c>
      <c r="R87" s="63">
        <f t="shared" si="11"/>
        <v>9240</v>
      </c>
      <c r="S87" s="63">
        <f t="shared" si="12"/>
        <v>0</v>
      </c>
      <c r="T87" s="63">
        <f t="shared" si="13"/>
        <v>46</v>
      </c>
      <c r="U87" s="57" t="s">
        <v>863</v>
      </c>
      <c r="V87" s="63">
        <f>VLOOKUP(F87,'Exposure data (PL)'!$J$3:$L$14,3,FALSE)</f>
        <v>1189.5886745600001</v>
      </c>
      <c r="X87" s="56"/>
      <c r="Y87" s="56"/>
      <c r="Z87" s="56"/>
      <c r="AA87" s="56"/>
      <c r="AB87" s="56"/>
      <c r="AC87" s="56"/>
      <c r="AD87" s="56"/>
      <c r="AE87" s="56"/>
    </row>
    <row r="88" spans="1:31" s="55" customFormat="1" ht="14.4">
      <c r="A88" s="57" t="s">
        <v>3856</v>
      </c>
      <c r="B88" s="57" t="s">
        <v>932</v>
      </c>
      <c r="C88" s="57" t="s">
        <v>2126</v>
      </c>
      <c r="D88" s="58">
        <v>40944</v>
      </c>
      <c r="E88" s="58">
        <v>41233</v>
      </c>
      <c r="F88" s="59">
        <f t="shared" si="7"/>
        <v>2011</v>
      </c>
      <c r="G88" s="60" t="s">
        <v>2128</v>
      </c>
      <c r="H88" s="60" t="s">
        <v>434</v>
      </c>
      <c r="I88" s="61">
        <v>1119.940892561619</v>
      </c>
      <c r="J88" s="61">
        <v>13355.656381041979</v>
      </c>
      <c r="K88" s="61">
        <v>14475.597273603598</v>
      </c>
      <c r="L88" s="62">
        <v>0</v>
      </c>
      <c r="M88" s="62">
        <v>0</v>
      </c>
      <c r="N88" s="62">
        <v>14475.597273603598</v>
      </c>
      <c r="O88" s="63">
        <f t="shared" si="8"/>
        <v>1</v>
      </c>
      <c r="P88" s="63">
        <f t="shared" si="9"/>
        <v>14475.597273603598</v>
      </c>
      <c r="Q88" s="63">
        <f t="shared" si="10"/>
        <v>17299.199999999997</v>
      </c>
      <c r="R88" s="63">
        <f t="shared" si="11"/>
        <v>17299.199999999997</v>
      </c>
      <c r="S88" s="63">
        <f t="shared" si="12"/>
        <v>0</v>
      </c>
      <c r="T88" s="63">
        <f t="shared" si="13"/>
        <v>289</v>
      </c>
      <c r="U88" s="57" t="s">
        <v>863</v>
      </c>
      <c r="V88" s="63">
        <f>VLOOKUP(F88,'Exposure data (PL)'!$J$3:$L$14,3,FALSE)</f>
        <v>979.22425835520028</v>
      </c>
      <c r="X88" s="56"/>
      <c r="Y88" s="56"/>
      <c r="Z88" s="56"/>
      <c r="AA88" s="56"/>
      <c r="AB88" s="56"/>
      <c r="AC88" s="56"/>
      <c r="AD88" s="56"/>
      <c r="AE88" s="56"/>
    </row>
    <row r="89" spans="1:31" s="55" customFormat="1" ht="14.4">
      <c r="A89" s="57" t="s">
        <v>3857</v>
      </c>
      <c r="B89" s="57" t="s">
        <v>933</v>
      </c>
      <c r="C89" s="57" t="s">
        <v>2126</v>
      </c>
      <c r="D89" s="58">
        <v>40459</v>
      </c>
      <c r="E89" s="58">
        <v>41243</v>
      </c>
      <c r="F89" s="59">
        <f t="shared" si="7"/>
        <v>2010</v>
      </c>
      <c r="G89" s="60" t="s">
        <v>2128</v>
      </c>
      <c r="H89" s="60" t="s">
        <v>434</v>
      </c>
      <c r="I89" s="61">
        <v>0</v>
      </c>
      <c r="J89" s="61">
        <v>0</v>
      </c>
      <c r="K89" s="61">
        <v>0</v>
      </c>
      <c r="L89" s="62">
        <v>0</v>
      </c>
      <c r="M89" s="62">
        <v>0</v>
      </c>
      <c r="N89" s="62">
        <v>0</v>
      </c>
      <c r="O89" s="63">
        <f t="shared" si="8"/>
        <v>0</v>
      </c>
      <c r="P89" s="63">
        <f t="shared" si="9"/>
        <v>0</v>
      </c>
      <c r="Q89" s="63">
        <f t="shared" si="10"/>
        <v>0</v>
      </c>
      <c r="R89" s="63">
        <f t="shared" si="11"/>
        <v>0</v>
      </c>
      <c r="S89" s="63">
        <f t="shared" si="12"/>
        <v>0</v>
      </c>
      <c r="T89" s="63">
        <f t="shared" si="13"/>
        <v>784</v>
      </c>
      <c r="U89" s="57" t="s">
        <v>856</v>
      </c>
      <c r="V89" s="63">
        <f>VLOOKUP(F89,'Exposure data (PL)'!$J$3:$L$14,3,FALSE)</f>
        <v>941.64068034150432</v>
      </c>
      <c r="X89" s="56"/>
      <c r="Y89" s="56"/>
      <c r="Z89" s="56"/>
      <c r="AA89" s="56"/>
      <c r="AB89" s="56"/>
      <c r="AC89" s="56"/>
      <c r="AD89" s="56"/>
      <c r="AE89" s="56"/>
    </row>
    <row r="90" spans="1:31" s="55" customFormat="1" ht="14.4">
      <c r="A90" s="57" t="s">
        <v>3858</v>
      </c>
      <c r="B90" s="57" t="s">
        <v>934</v>
      </c>
      <c r="C90" s="57" t="s">
        <v>2126</v>
      </c>
      <c r="D90" s="58">
        <v>40879</v>
      </c>
      <c r="E90" s="58">
        <v>41244</v>
      </c>
      <c r="F90" s="59">
        <f t="shared" si="7"/>
        <v>2011</v>
      </c>
      <c r="G90" s="60" t="s">
        <v>2128</v>
      </c>
      <c r="H90" s="60" t="s">
        <v>434</v>
      </c>
      <c r="I90" s="61">
        <v>7367.3693369032198</v>
      </c>
      <c r="J90" s="61">
        <v>0</v>
      </c>
      <c r="K90" s="61">
        <v>7367.3693369032198</v>
      </c>
      <c r="L90" s="62">
        <v>0</v>
      </c>
      <c r="M90" s="62">
        <v>0</v>
      </c>
      <c r="N90" s="62">
        <v>7367.3693369032198</v>
      </c>
      <c r="O90" s="63">
        <f t="shared" si="8"/>
        <v>1</v>
      </c>
      <c r="P90" s="63">
        <f t="shared" si="9"/>
        <v>7367.3693369032198</v>
      </c>
      <c r="Q90" s="63">
        <f t="shared" si="10"/>
        <v>8881.2240000000002</v>
      </c>
      <c r="R90" s="63">
        <f t="shared" si="11"/>
        <v>8881.2240000000002</v>
      </c>
      <c r="S90" s="63">
        <f t="shared" si="12"/>
        <v>0</v>
      </c>
      <c r="T90" s="63">
        <f t="shared" si="13"/>
        <v>365</v>
      </c>
      <c r="U90" s="57" t="s">
        <v>856</v>
      </c>
      <c r="V90" s="63">
        <f>VLOOKUP(F90,'Exposure data (PL)'!$J$3:$L$14,3,FALSE)</f>
        <v>979.22425835520028</v>
      </c>
      <c r="X90" s="56"/>
      <c r="Y90" s="56"/>
      <c r="Z90" s="56"/>
      <c r="AA90" s="56"/>
      <c r="AB90" s="56"/>
      <c r="AC90" s="56"/>
      <c r="AD90" s="56"/>
      <c r="AE90" s="56"/>
    </row>
    <row r="91" spans="1:31" s="55" customFormat="1" ht="14.4">
      <c r="A91" s="57" t="s">
        <v>3859</v>
      </c>
      <c r="B91" s="57" t="s">
        <v>935</v>
      </c>
      <c r="C91" s="57" t="s">
        <v>2126</v>
      </c>
      <c r="D91" s="58">
        <v>41124</v>
      </c>
      <c r="E91" s="58">
        <v>41247</v>
      </c>
      <c r="F91" s="59">
        <f t="shared" si="7"/>
        <v>2012</v>
      </c>
      <c r="G91" s="60" t="s">
        <v>2128</v>
      </c>
      <c r="H91" s="60" t="s">
        <v>434</v>
      </c>
      <c r="I91" s="61">
        <v>5914.2806356188012</v>
      </c>
      <c r="J91" s="61">
        <v>0</v>
      </c>
      <c r="K91" s="61">
        <v>5914.2806356188012</v>
      </c>
      <c r="L91" s="62">
        <v>0</v>
      </c>
      <c r="M91" s="62">
        <v>0</v>
      </c>
      <c r="N91" s="62">
        <v>5914.2806356188012</v>
      </c>
      <c r="O91" s="63">
        <f t="shared" si="8"/>
        <v>1</v>
      </c>
      <c r="P91" s="63">
        <f t="shared" si="9"/>
        <v>5914.2806356188012</v>
      </c>
      <c r="Q91" s="63">
        <f t="shared" si="10"/>
        <v>6900</v>
      </c>
      <c r="R91" s="63">
        <f t="shared" si="11"/>
        <v>6900</v>
      </c>
      <c r="S91" s="63">
        <f t="shared" si="12"/>
        <v>0</v>
      </c>
      <c r="T91" s="63">
        <f t="shared" si="13"/>
        <v>123</v>
      </c>
      <c r="U91" s="57" t="s">
        <v>856</v>
      </c>
      <c r="V91" s="63">
        <f>VLOOKUP(F91,'Exposure data (PL)'!$J$3:$L$14,3,FALSE)</f>
        <v>1189.5886745600001</v>
      </c>
      <c r="X91" s="56"/>
      <c r="Y91" s="56"/>
      <c r="Z91" s="56"/>
      <c r="AA91" s="56"/>
      <c r="AB91" s="56"/>
      <c r="AC91" s="56"/>
      <c r="AD91" s="56"/>
      <c r="AE91" s="56"/>
    </row>
    <row r="92" spans="1:31" s="55" customFormat="1" ht="14.4">
      <c r="A92" s="57" t="s">
        <v>3860</v>
      </c>
      <c r="B92" s="57" t="s">
        <v>936</v>
      </c>
      <c r="C92" s="57" t="s">
        <v>2126</v>
      </c>
      <c r="D92" s="58">
        <v>41112</v>
      </c>
      <c r="E92" s="58">
        <v>41251</v>
      </c>
      <c r="F92" s="59">
        <f t="shared" si="7"/>
        <v>2012</v>
      </c>
      <c r="G92" s="60" t="s">
        <v>2128</v>
      </c>
      <c r="H92" s="60" t="s">
        <v>434</v>
      </c>
      <c r="I92" s="61">
        <v>8420.7694715805137</v>
      </c>
      <c r="J92" s="61">
        <v>0</v>
      </c>
      <c r="K92" s="61">
        <v>8420.7694715805137</v>
      </c>
      <c r="L92" s="62">
        <v>0</v>
      </c>
      <c r="M92" s="62">
        <v>0</v>
      </c>
      <c r="N92" s="62">
        <v>8420.7694715805137</v>
      </c>
      <c r="O92" s="63">
        <f t="shared" si="8"/>
        <v>1</v>
      </c>
      <c r="P92" s="63">
        <f t="shared" si="9"/>
        <v>8420.7694715805137</v>
      </c>
      <c r="Q92" s="63">
        <f t="shared" si="10"/>
        <v>9840</v>
      </c>
      <c r="R92" s="63">
        <f t="shared" si="11"/>
        <v>9840</v>
      </c>
      <c r="S92" s="63">
        <f t="shared" si="12"/>
        <v>0</v>
      </c>
      <c r="T92" s="63">
        <f t="shared" si="13"/>
        <v>139</v>
      </c>
      <c r="U92" s="57" t="s">
        <v>856</v>
      </c>
      <c r="V92" s="63">
        <f>VLOOKUP(F92,'Exposure data (PL)'!$J$3:$L$14,3,FALSE)</f>
        <v>1189.5886745600001</v>
      </c>
      <c r="X92" s="56"/>
      <c r="Y92" s="56"/>
      <c r="Z92" s="56"/>
      <c r="AA92" s="56"/>
      <c r="AB92" s="56"/>
      <c r="AC92" s="56"/>
      <c r="AD92" s="56"/>
      <c r="AE92" s="56"/>
    </row>
    <row r="93" spans="1:31" s="55" customFormat="1" ht="14.4">
      <c r="A93" s="57" t="s">
        <v>3861</v>
      </c>
      <c r="B93" s="57" t="s">
        <v>937</v>
      </c>
      <c r="C93" s="57" t="s">
        <v>2126</v>
      </c>
      <c r="D93" s="58">
        <v>41119</v>
      </c>
      <c r="E93" s="58">
        <v>41253</v>
      </c>
      <c r="F93" s="59">
        <f t="shared" si="7"/>
        <v>2012</v>
      </c>
      <c r="G93" s="60" t="s">
        <v>2128</v>
      </c>
      <c r="H93" s="60" t="s">
        <v>434</v>
      </c>
      <c r="I93" s="61">
        <v>0</v>
      </c>
      <c r="J93" s="61">
        <v>0</v>
      </c>
      <c r="K93" s="61">
        <v>0</v>
      </c>
      <c r="L93" s="62">
        <v>0</v>
      </c>
      <c r="M93" s="62">
        <v>0</v>
      </c>
      <c r="N93" s="62">
        <v>0</v>
      </c>
      <c r="O93" s="63">
        <f t="shared" si="8"/>
        <v>0</v>
      </c>
      <c r="P93" s="63">
        <f t="shared" si="9"/>
        <v>0</v>
      </c>
      <c r="Q93" s="63">
        <f t="shared" si="10"/>
        <v>0</v>
      </c>
      <c r="R93" s="63">
        <f t="shared" si="11"/>
        <v>0</v>
      </c>
      <c r="S93" s="63">
        <f t="shared" si="12"/>
        <v>0</v>
      </c>
      <c r="T93" s="63">
        <f t="shared" si="13"/>
        <v>134</v>
      </c>
      <c r="U93" s="57" t="s">
        <v>856</v>
      </c>
      <c r="V93" s="63">
        <f>VLOOKUP(F93,'Exposure data (PL)'!$J$3:$L$14,3,FALSE)</f>
        <v>1189.5886745600001</v>
      </c>
      <c r="X93" s="56"/>
      <c r="Y93" s="56"/>
      <c r="Z93" s="56"/>
      <c r="AA93" s="56"/>
      <c r="AB93" s="56"/>
      <c r="AC93" s="56"/>
      <c r="AD93" s="56"/>
      <c r="AE93" s="56"/>
    </row>
    <row r="94" spans="1:31" s="55" customFormat="1" ht="14.4">
      <c r="A94" s="57" t="s">
        <v>3862</v>
      </c>
      <c r="B94" s="57" t="s">
        <v>938</v>
      </c>
      <c r="C94" s="57" t="s">
        <v>2126</v>
      </c>
      <c r="D94" s="58">
        <v>41189</v>
      </c>
      <c r="E94" s="58">
        <v>41257</v>
      </c>
      <c r="F94" s="59">
        <f t="shared" si="7"/>
        <v>2012</v>
      </c>
      <c r="G94" s="60" t="s">
        <v>2127</v>
      </c>
      <c r="H94" s="60" t="s">
        <v>434</v>
      </c>
      <c r="I94" s="61">
        <v>51.877010581225925</v>
      </c>
      <c r="J94" s="61">
        <v>0</v>
      </c>
      <c r="K94" s="61">
        <v>51.877010581225925</v>
      </c>
      <c r="L94" s="62">
        <v>0</v>
      </c>
      <c r="M94" s="62">
        <v>0</v>
      </c>
      <c r="N94" s="62">
        <v>51.877010581225925</v>
      </c>
      <c r="O94" s="63">
        <f t="shared" si="8"/>
        <v>1</v>
      </c>
      <c r="P94" s="63">
        <f t="shared" si="9"/>
        <v>51.877010581225925</v>
      </c>
      <c r="Q94" s="63">
        <f t="shared" si="10"/>
        <v>60.000000000000014</v>
      </c>
      <c r="R94" s="63">
        <f t="shared" si="11"/>
        <v>60.000000000000014</v>
      </c>
      <c r="S94" s="63">
        <f t="shared" si="12"/>
        <v>0</v>
      </c>
      <c r="T94" s="63">
        <f t="shared" si="13"/>
        <v>68</v>
      </c>
      <c r="U94" s="57" t="s">
        <v>856</v>
      </c>
      <c r="V94" s="63">
        <f>VLOOKUP(F94,'Exposure data (PL)'!$J$3:$L$14,3,FALSE)</f>
        <v>1189.5886745600001</v>
      </c>
      <c r="X94" s="56"/>
      <c r="Y94" s="56"/>
      <c r="Z94" s="56"/>
      <c r="AA94" s="56"/>
      <c r="AB94" s="56"/>
      <c r="AC94" s="56"/>
      <c r="AD94" s="56"/>
      <c r="AE94" s="56"/>
    </row>
    <row r="95" spans="1:31" s="55" customFormat="1" ht="14.4">
      <c r="A95" s="57" t="s">
        <v>3863</v>
      </c>
      <c r="B95" s="57" t="s">
        <v>939</v>
      </c>
      <c r="C95" s="57" t="s">
        <v>2126</v>
      </c>
      <c r="D95" s="58">
        <v>41125</v>
      </c>
      <c r="E95" s="58">
        <v>41259</v>
      </c>
      <c r="F95" s="59">
        <f t="shared" si="7"/>
        <v>2012</v>
      </c>
      <c r="G95" s="60" t="s">
        <v>2128</v>
      </c>
      <c r="H95" s="60" t="s">
        <v>434</v>
      </c>
      <c r="I95" s="61">
        <v>6311.3598831363652</v>
      </c>
      <c r="J95" s="61">
        <v>0</v>
      </c>
      <c r="K95" s="61">
        <v>6311.3598831363652</v>
      </c>
      <c r="L95" s="62">
        <v>0</v>
      </c>
      <c r="M95" s="62">
        <v>0</v>
      </c>
      <c r="N95" s="62">
        <v>6311.3598831363652</v>
      </c>
      <c r="O95" s="63">
        <f t="shared" si="8"/>
        <v>1</v>
      </c>
      <c r="P95" s="63">
        <f t="shared" si="9"/>
        <v>6311.3598831363652</v>
      </c>
      <c r="Q95" s="63">
        <f t="shared" si="10"/>
        <v>7362.2759999999989</v>
      </c>
      <c r="R95" s="63">
        <f t="shared" si="11"/>
        <v>7362.2759999999989</v>
      </c>
      <c r="S95" s="63">
        <f t="shared" si="12"/>
        <v>0</v>
      </c>
      <c r="T95" s="63">
        <f t="shared" si="13"/>
        <v>134</v>
      </c>
      <c r="U95" s="57" t="s">
        <v>856</v>
      </c>
      <c r="V95" s="63">
        <f>VLOOKUP(F95,'Exposure data (PL)'!$J$3:$L$14,3,FALSE)</f>
        <v>1189.5886745600001</v>
      </c>
      <c r="X95" s="56"/>
      <c r="Y95" s="56"/>
      <c r="Z95" s="56"/>
      <c r="AA95" s="56"/>
      <c r="AB95" s="56"/>
      <c r="AC95" s="56"/>
      <c r="AD95" s="56"/>
      <c r="AE95" s="56"/>
    </row>
    <row r="96" spans="1:31" s="55" customFormat="1" ht="14.4">
      <c r="A96" s="57" t="s">
        <v>3864</v>
      </c>
      <c r="B96" s="57" t="s">
        <v>940</v>
      </c>
      <c r="C96" s="57" t="s">
        <v>2126</v>
      </c>
      <c r="D96" s="58">
        <v>40813</v>
      </c>
      <c r="E96" s="58">
        <v>41258</v>
      </c>
      <c r="F96" s="59">
        <f t="shared" si="7"/>
        <v>2011</v>
      </c>
      <c r="G96" s="60" t="s">
        <v>2128</v>
      </c>
      <c r="H96" s="60" t="s">
        <v>434</v>
      </c>
      <c r="I96" s="61">
        <v>0</v>
      </c>
      <c r="J96" s="61">
        <v>0</v>
      </c>
      <c r="K96" s="61">
        <v>0</v>
      </c>
      <c r="L96" s="62">
        <v>0</v>
      </c>
      <c r="M96" s="62">
        <v>8.8804404561780341</v>
      </c>
      <c r="N96" s="62">
        <v>-8.8804404561780341</v>
      </c>
      <c r="O96" s="63">
        <f t="shared" si="8"/>
        <v>1</v>
      </c>
      <c r="P96" s="63">
        <f t="shared" si="9"/>
        <v>-8.8804404561780341</v>
      </c>
      <c r="Q96" s="63">
        <f t="shared" si="10"/>
        <v>-10.8</v>
      </c>
      <c r="R96" s="63">
        <f t="shared" si="11"/>
        <v>-10.8</v>
      </c>
      <c r="S96" s="63">
        <f t="shared" si="12"/>
        <v>0</v>
      </c>
      <c r="T96" s="63">
        <f t="shared" si="13"/>
        <v>445</v>
      </c>
      <c r="U96" s="57" t="s">
        <v>856</v>
      </c>
      <c r="V96" s="63">
        <f>VLOOKUP(F96,'Exposure data (PL)'!$J$3:$L$14,3,FALSE)</f>
        <v>979.22425835520028</v>
      </c>
      <c r="X96" s="56"/>
      <c r="Y96" s="56"/>
      <c r="Z96" s="56"/>
      <c r="AA96" s="56"/>
      <c r="AB96" s="56"/>
      <c r="AC96" s="56"/>
      <c r="AD96" s="56"/>
      <c r="AE96" s="56"/>
    </row>
    <row r="97" spans="1:31" s="55" customFormat="1" ht="14.4">
      <c r="A97" s="57" t="s">
        <v>3865</v>
      </c>
      <c r="B97" s="57" t="s">
        <v>941</v>
      </c>
      <c r="C97" s="57" t="s">
        <v>2126</v>
      </c>
      <c r="D97" s="58">
        <v>41026</v>
      </c>
      <c r="E97" s="58">
        <v>41280</v>
      </c>
      <c r="F97" s="59">
        <f t="shared" si="7"/>
        <v>2012</v>
      </c>
      <c r="G97" s="60" t="s">
        <v>2128</v>
      </c>
      <c r="H97" s="60" t="s">
        <v>434</v>
      </c>
      <c r="I97" s="61">
        <v>0</v>
      </c>
      <c r="J97" s="61">
        <v>0</v>
      </c>
      <c r="K97" s="61">
        <v>0</v>
      </c>
      <c r="L97" s="62">
        <v>0</v>
      </c>
      <c r="M97" s="62">
        <v>0</v>
      </c>
      <c r="N97" s="62">
        <v>0</v>
      </c>
      <c r="O97" s="63">
        <f t="shared" si="8"/>
        <v>0</v>
      </c>
      <c r="P97" s="63">
        <f t="shared" si="9"/>
        <v>0</v>
      </c>
      <c r="Q97" s="63">
        <f t="shared" si="10"/>
        <v>0</v>
      </c>
      <c r="R97" s="63">
        <f t="shared" si="11"/>
        <v>0</v>
      </c>
      <c r="S97" s="63">
        <f t="shared" si="12"/>
        <v>0</v>
      </c>
      <c r="T97" s="63">
        <f t="shared" si="13"/>
        <v>254</v>
      </c>
      <c r="U97" s="57" t="s">
        <v>856</v>
      </c>
      <c r="V97" s="63">
        <f>VLOOKUP(F97,'Exposure data (PL)'!$J$3:$L$14,3,FALSE)</f>
        <v>1189.5886745600001</v>
      </c>
      <c r="X97" s="56"/>
      <c r="Y97" s="56"/>
      <c r="Z97" s="56"/>
      <c r="AA97" s="56"/>
      <c r="AB97" s="56"/>
      <c r="AC97" s="56"/>
      <c r="AD97" s="56"/>
      <c r="AE97" s="56"/>
    </row>
    <row r="98" spans="1:31" s="55" customFormat="1" ht="14.4">
      <c r="A98" s="57" t="s">
        <v>3866</v>
      </c>
      <c r="B98" s="57" t="s">
        <v>942</v>
      </c>
      <c r="C98" s="57" t="s">
        <v>2126</v>
      </c>
      <c r="D98" s="58">
        <v>41188</v>
      </c>
      <c r="E98" s="58">
        <v>41273</v>
      </c>
      <c r="F98" s="59">
        <f t="shared" si="7"/>
        <v>2012</v>
      </c>
      <c r="G98" s="60" t="s">
        <v>2136</v>
      </c>
      <c r="H98" s="60" t="s">
        <v>434</v>
      </c>
      <c r="I98" s="61">
        <v>0</v>
      </c>
      <c r="J98" s="61">
        <v>0</v>
      </c>
      <c r="K98" s="61">
        <v>0</v>
      </c>
      <c r="L98" s="62">
        <v>0</v>
      </c>
      <c r="M98" s="62">
        <v>0</v>
      </c>
      <c r="N98" s="62">
        <v>0</v>
      </c>
      <c r="O98" s="63">
        <f t="shared" si="8"/>
        <v>0</v>
      </c>
      <c r="P98" s="63">
        <f t="shared" si="9"/>
        <v>0</v>
      </c>
      <c r="Q98" s="63">
        <f t="shared" si="10"/>
        <v>0</v>
      </c>
      <c r="R98" s="63">
        <f t="shared" si="11"/>
        <v>0</v>
      </c>
      <c r="S98" s="63">
        <f t="shared" si="12"/>
        <v>0</v>
      </c>
      <c r="T98" s="63">
        <f t="shared" si="13"/>
        <v>85</v>
      </c>
      <c r="U98" s="57" t="s">
        <v>856</v>
      </c>
      <c r="V98" s="63">
        <f>VLOOKUP(F98,'Exposure data (PL)'!$J$3:$L$14,3,FALSE)</f>
        <v>1189.5886745600001</v>
      </c>
      <c r="X98" s="56"/>
      <c r="Y98" s="56"/>
      <c r="Z98" s="56"/>
      <c r="AA98" s="56"/>
      <c r="AB98" s="56"/>
      <c r="AC98" s="56"/>
      <c r="AD98" s="56"/>
      <c r="AE98" s="56"/>
    </row>
    <row r="99" spans="1:31" s="55" customFormat="1" ht="14.4">
      <c r="A99" s="57" t="s">
        <v>3867</v>
      </c>
      <c r="B99" s="57" t="s">
        <v>943</v>
      </c>
      <c r="C99" s="57" t="s">
        <v>2126</v>
      </c>
      <c r="D99" s="58">
        <v>40946</v>
      </c>
      <c r="E99" s="58">
        <v>41259</v>
      </c>
      <c r="F99" s="59">
        <f t="shared" si="7"/>
        <v>2011</v>
      </c>
      <c r="G99" s="60" t="s">
        <v>2128</v>
      </c>
      <c r="H99" s="60" t="s">
        <v>434</v>
      </c>
      <c r="I99" s="61">
        <v>2064.0469459549763</v>
      </c>
      <c r="J99" s="61">
        <v>0</v>
      </c>
      <c r="K99" s="61">
        <v>2064.0469459549763</v>
      </c>
      <c r="L99" s="62">
        <v>301.32072203722282</v>
      </c>
      <c r="M99" s="62">
        <v>0</v>
      </c>
      <c r="N99" s="62">
        <v>2365.3676679921991</v>
      </c>
      <c r="O99" s="63">
        <f t="shared" si="8"/>
        <v>1</v>
      </c>
      <c r="P99" s="63">
        <f t="shared" si="9"/>
        <v>2365.3676679921991</v>
      </c>
      <c r="Q99" s="63">
        <f t="shared" si="10"/>
        <v>2826</v>
      </c>
      <c r="R99" s="63">
        <f t="shared" si="11"/>
        <v>2826</v>
      </c>
      <c r="S99" s="63">
        <f t="shared" si="12"/>
        <v>0</v>
      </c>
      <c r="T99" s="63">
        <f t="shared" si="13"/>
        <v>313</v>
      </c>
      <c r="U99" s="57" t="s">
        <v>856</v>
      </c>
      <c r="V99" s="63">
        <f>VLOOKUP(F99,'Exposure data (PL)'!$J$3:$L$14,3,FALSE)</f>
        <v>979.22425835520028</v>
      </c>
      <c r="X99" s="56"/>
      <c r="Y99" s="56"/>
      <c r="Z99" s="56"/>
      <c r="AA99" s="56"/>
      <c r="AB99" s="56"/>
      <c r="AC99" s="56"/>
      <c r="AD99" s="56"/>
      <c r="AE99" s="56"/>
    </row>
    <row r="100" spans="1:31" s="55" customFormat="1" ht="14.4">
      <c r="A100" s="57" t="s">
        <v>3868</v>
      </c>
      <c r="B100" s="57" t="s">
        <v>944</v>
      </c>
      <c r="C100" s="57" t="s">
        <v>2126</v>
      </c>
      <c r="D100" s="58">
        <v>41130</v>
      </c>
      <c r="E100" s="58">
        <v>41286</v>
      </c>
      <c r="F100" s="59">
        <f t="shared" si="7"/>
        <v>2012</v>
      </c>
      <c r="G100" s="60" t="s">
        <v>2128</v>
      </c>
      <c r="H100" s="60" t="s">
        <v>434</v>
      </c>
      <c r="I100" s="61">
        <v>0</v>
      </c>
      <c r="J100" s="61">
        <v>0</v>
      </c>
      <c r="K100" s="61">
        <v>0</v>
      </c>
      <c r="L100" s="62">
        <v>0</v>
      </c>
      <c r="M100" s="62">
        <v>0</v>
      </c>
      <c r="N100" s="62">
        <v>0</v>
      </c>
      <c r="O100" s="63">
        <f t="shared" si="8"/>
        <v>0</v>
      </c>
      <c r="P100" s="63">
        <f t="shared" si="9"/>
        <v>0</v>
      </c>
      <c r="Q100" s="63">
        <f t="shared" si="10"/>
        <v>0</v>
      </c>
      <c r="R100" s="63">
        <f t="shared" si="11"/>
        <v>0</v>
      </c>
      <c r="S100" s="63">
        <f t="shared" si="12"/>
        <v>0</v>
      </c>
      <c r="T100" s="63">
        <f t="shared" si="13"/>
        <v>156</v>
      </c>
      <c r="U100" s="57" t="s">
        <v>856</v>
      </c>
      <c r="V100" s="63">
        <f>VLOOKUP(F100,'Exposure data (PL)'!$J$3:$L$14,3,FALSE)</f>
        <v>1189.5886745600001</v>
      </c>
      <c r="X100" s="56"/>
      <c r="Y100" s="56"/>
      <c r="Z100" s="56"/>
      <c r="AA100" s="56"/>
      <c r="AB100" s="56"/>
      <c r="AC100" s="56"/>
      <c r="AD100" s="56"/>
      <c r="AE100" s="56"/>
    </row>
    <row r="101" spans="1:31" s="55" customFormat="1" ht="14.4">
      <c r="A101" s="57" t="s">
        <v>3869</v>
      </c>
      <c r="B101" s="57" t="s">
        <v>945</v>
      </c>
      <c r="C101" s="57" t="s">
        <v>2126</v>
      </c>
      <c r="D101" s="58">
        <v>41204</v>
      </c>
      <c r="E101" s="58">
        <v>41286</v>
      </c>
      <c r="F101" s="59">
        <f t="shared" si="7"/>
        <v>2012</v>
      </c>
      <c r="G101" s="60" t="s">
        <v>2128</v>
      </c>
      <c r="H101" s="60" t="s">
        <v>434</v>
      </c>
      <c r="I101" s="61">
        <v>14103.501444158983</v>
      </c>
      <c r="J101" s="61">
        <v>0</v>
      </c>
      <c r="K101" s="61">
        <v>14103.501444158983</v>
      </c>
      <c r="L101" s="62">
        <v>0</v>
      </c>
      <c r="M101" s="62">
        <v>0</v>
      </c>
      <c r="N101" s="62">
        <v>14103.501444158983</v>
      </c>
      <c r="O101" s="63">
        <f t="shared" si="8"/>
        <v>1</v>
      </c>
      <c r="P101" s="63">
        <f t="shared" si="9"/>
        <v>14103.501444158983</v>
      </c>
      <c r="Q101" s="63">
        <f t="shared" si="10"/>
        <v>16279.199999999999</v>
      </c>
      <c r="R101" s="63">
        <f t="shared" si="11"/>
        <v>16279.199999999999</v>
      </c>
      <c r="S101" s="63">
        <f t="shared" si="12"/>
        <v>0</v>
      </c>
      <c r="T101" s="63">
        <f t="shared" si="13"/>
        <v>82</v>
      </c>
      <c r="U101" s="57" t="s">
        <v>856</v>
      </c>
      <c r="V101" s="63">
        <f>VLOOKUP(F101,'Exposure data (PL)'!$J$3:$L$14,3,FALSE)</f>
        <v>1189.5886745600001</v>
      </c>
      <c r="X101" s="56"/>
      <c r="Y101" s="56"/>
      <c r="Z101" s="56"/>
      <c r="AA101" s="56"/>
      <c r="AB101" s="56"/>
      <c r="AC101" s="56"/>
      <c r="AD101" s="56"/>
      <c r="AE101" s="56"/>
    </row>
    <row r="102" spans="1:31" s="55" customFormat="1" ht="14.4">
      <c r="A102" s="57" t="s">
        <v>3870</v>
      </c>
      <c r="B102" s="57" t="s">
        <v>946</v>
      </c>
      <c r="C102" s="57" t="s">
        <v>2126</v>
      </c>
      <c r="D102" s="58">
        <v>41185</v>
      </c>
      <c r="E102" s="58">
        <v>41286</v>
      </c>
      <c r="F102" s="59">
        <f t="shared" si="7"/>
        <v>2012</v>
      </c>
      <c r="G102" s="60" t="s">
        <v>2128</v>
      </c>
      <c r="H102" s="60" t="s">
        <v>434</v>
      </c>
      <c r="I102" s="61">
        <v>0</v>
      </c>
      <c r="J102" s="61">
        <v>0</v>
      </c>
      <c r="K102" s="61">
        <v>0</v>
      </c>
      <c r="L102" s="62">
        <v>0</v>
      </c>
      <c r="M102" s="62">
        <v>0</v>
      </c>
      <c r="N102" s="62">
        <v>0</v>
      </c>
      <c r="O102" s="63">
        <f t="shared" si="8"/>
        <v>0</v>
      </c>
      <c r="P102" s="63">
        <f t="shared" si="9"/>
        <v>0</v>
      </c>
      <c r="Q102" s="63">
        <f t="shared" si="10"/>
        <v>0</v>
      </c>
      <c r="R102" s="63">
        <f t="shared" si="11"/>
        <v>0</v>
      </c>
      <c r="S102" s="63">
        <f t="shared" si="12"/>
        <v>0</v>
      </c>
      <c r="T102" s="63">
        <f t="shared" si="13"/>
        <v>101</v>
      </c>
      <c r="U102" s="57" t="s">
        <v>856</v>
      </c>
      <c r="V102" s="63">
        <f>VLOOKUP(F102,'Exposure data (PL)'!$J$3:$L$14,3,FALSE)</f>
        <v>1189.5886745600001</v>
      </c>
      <c r="X102" s="56"/>
      <c r="Y102" s="56"/>
      <c r="Z102" s="56"/>
      <c r="AA102" s="56"/>
      <c r="AB102" s="56"/>
      <c r="AC102" s="56"/>
      <c r="AD102" s="56"/>
      <c r="AE102" s="56"/>
    </row>
    <row r="103" spans="1:31" s="55" customFormat="1" ht="14.4">
      <c r="A103" s="57" t="s">
        <v>3871</v>
      </c>
      <c r="B103" s="57" t="s">
        <v>947</v>
      </c>
      <c r="C103" s="57" t="s">
        <v>2126</v>
      </c>
      <c r="D103" s="58">
        <v>41248</v>
      </c>
      <c r="E103" s="58">
        <v>41288</v>
      </c>
      <c r="F103" s="59">
        <f t="shared" si="7"/>
        <v>2012</v>
      </c>
      <c r="G103" s="60" t="s">
        <v>2128</v>
      </c>
      <c r="H103" s="60" t="s">
        <v>434</v>
      </c>
      <c r="I103" s="61">
        <v>0</v>
      </c>
      <c r="J103" s="61">
        <v>0</v>
      </c>
      <c r="K103" s="61">
        <v>0</v>
      </c>
      <c r="L103" s="62">
        <v>313.724884046299</v>
      </c>
      <c r="M103" s="62">
        <v>0</v>
      </c>
      <c r="N103" s="62">
        <v>313.724884046299</v>
      </c>
      <c r="O103" s="63">
        <f t="shared" si="8"/>
        <v>1</v>
      </c>
      <c r="P103" s="63">
        <f t="shared" si="9"/>
        <v>313.724884046299</v>
      </c>
      <c r="Q103" s="63">
        <f t="shared" si="10"/>
        <v>360</v>
      </c>
      <c r="R103" s="63">
        <f t="shared" si="11"/>
        <v>360</v>
      </c>
      <c r="S103" s="63">
        <f t="shared" si="12"/>
        <v>0</v>
      </c>
      <c r="T103" s="63">
        <f t="shared" si="13"/>
        <v>40</v>
      </c>
      <c r="U103" s="57" t="s">
        <v>856</v>
      </c>
      <c r="V103" s="63">
        <f>VLOOKUP(F103,'Exposure data (PL)'!$J$3:$L$14,3,FALSE)</f>
        <v>1189.5886745600001</v>
      </c>
      <c r="X103" s="56"/>
      <c r="Y103" s="56"/>
      <c r="Z103" s="56"/>
      <c r="AA103" s="56"/>
      <c r="AB103" s="56"/>
      <c r="AC103" s="56"/>
      <c r="AD103" s="56"/>
      <c r="AE103" s="56"/>
    </row>
    <row r="104" spans="1:31" s="55" customFormat="1" ht="14.4">
      <c r="A104" s="57" t="s">
        <v>3872</v>
      </c>
      <c r="B104" s="57" t="s">
        <v>948</v>
      </c>
      <c r="C104" s="57" t="s">
        <v>2126</v>
      </c>
      <c r="D104" s="58">
        <v>41089</v>
      </c>
      <c r="E104" s="58">
        <v>41288</v>
      </c>
      <c r="F104" s="59">
        <f t="shared" si="7"/>
        <v>2012</v>
      </c>
      <c r="G104" s="60" t="s">
        <v>2130</v>
      </c>
      <c r="H104" s="60" t="s">
        <v>434</v>
      </c>
      <c r="I104" s="61">
        <v>0</v>
      </c>
      <c r="J104" s="61">
        <v>10561.241098565781</v>
      </c>
      <c r="K104" s="61">
        <v>10561.241098565781</v>
      </c>
      <c r="L104" s="62">
        <v>0</v>
      </c>
      <c r="M104" s="62">
        <v>0</v>
      </c>
      <c r="N104" s="62">
        <v>10561.241098565781</v>
      </c>
      <c r="O104" s="63">
        <f t="shared" si="8"/>
        <v>1</v>
      </c>
      <c r="P104" s="63">
        <f t="shared" si="9"/>
        <v>10561.241098565781</v>
      </c>
      <c r="Q104" s="63">
        <f t="shared" si="10"/>
        <v>12379.200000000003</v>
      </c>
      <c r="R104" s="63">
        <f t="shared" si="11"/>
        <v>12379.200000000003</v>
      </c>
      <c r="S104" s="63">
        <f t="shared" si="12"/>
        <v>0</v>
      </c>
      <c r="T104" s="63">
        <f t="shared" si="13"/>
        <v>199</v>
      </c>
      <c r="U104" s="57" t="s">
        <v>863</v>
      </c>
      <c r="V104" s="63">
        <f>VLOOKUP(F104,'Exposure data (PL)'!$J$3:$L$14,3,FALSE)</f>
        <v>1189.5886745600001</v>
      </c>
      <c r="X104" s="56"/>
      <c r="Y104" s="56"/>
      <c r="Z104" s="56"/>
      <c r="AA104" s="56"/>
      <c r="AB104" s="56"/>
      <c r="AC104" s="56"/>
      <c r="AD104" s="56"/>
      <c r="AE104" s="56"/>
    </row>
    <row r="105" spans="1:31" s="55" customFormat="1" ht="14.4">
      <c r="A105" s="57" t="s">
        <v>3873</v>
      </c>
      <c r="B105" s="57" t="s">
        <v>949</v>
      </c>
      <c r="C105" s="57" t="s">
        <v>2126</v>
      </c>
      <c r="D105" s="58">
        <v>41261</v>
      </c>
      <c r="E105" s="58">
        <v>41299</v>
      </c>
      <c r="F105" s="59">
        <f t="shared" si="7"/>
        <v>2012</v>
      </c>
      <c r="G105" s="60" t="s">
        <v>2128</v>
      </c>
      <c r="H105" s="60" t="s">
        <v>434</v>
      </c>
      <c r="I105" s="61">
        <v>0</v>
      </c>
      <c r="J105" s="61">
        <v>0</v>
      </c>
      <c r="K105" s="61">
        <v>0</v>
      </c>
      <c r="L105" s="62">
        <v>314.27015393392577</v>
      </c>
      <c r="M105" s="62">
        <v>0</v>
      </c>
      <c r="N105" s="62">
        <v>314.27015393392577</v>
      </c>
      <c r="O105" s="63">
        <f t="shared" si="8"/>
        <v>1</v>
      </c>
      <c r="P105" s="63">
        <f t="shared" si="9"/>
        <v>314.27015393392577</v>
      </c>
      <c r="Q105" s="63">
        <f t="shared" si="10"/>
        <v>360</v>
      </c>
      <c r="R105" s="63">
        <f t="shared" si="11"/>
        <v>360</v>
      </c>
      <c r="S105" s="63">
        <f t="shared" si="12"/>
        <v>0</v>
      </c>
      <c r="T105" s="63">
        <f t="shared" si="13"/>
        <v>38</v>
      </c>
      <c r="U105" s="57" t="s">
        <v>856</v>
      </c>
      <c r="V105" s="63">
        <f>VLOOKUP(F105,'Exposure data (PL)'!$J$3:$L$14,3,FALSE)</f>
        <v>1189.5886745600001</v>
      </c>
      <c r="X105" s="56"/>
      <c r="Y105" s="56"/>
      <c r="Z105" s="56"/>
      <c r="AA105" s="56"/>
      <c r="AB105" s="56"/>
      <c r="AC105" s="56"/>
      <c r="AD105" s="56"/>
      <c r="AE105" s="56"/>
    </row>
    <row r="106" spans="1:31" s="55" customFormat="1" ht="14.4">
      <c r="A106" s="57" t="s">
        <v>3874</v>
      </c>
      <c r="B106" s="57" t="s">
        <v>950</v>
      </c>
      <c r="C106" s="57" t="s">
        <v>2126</v>
      </c>
      <c r="D106" s="58">
        <v>40822</v>
      </c>
      <c r="E106" s="58">
        <v>41309</v>
      </c>
      <c r="F106" s="59">
        <f t="shared" si="7"/>
        <v>2011</v>
      </c>
      <c r="G106" s="60" t="s">
        <v>2128</v>
      </c>
      <c r="H106" s="60" t="s">
        <v>434</v>
      </c>
      <c r="I106" s="61">
        <v>0</v>
      </c>
      <c r="J106" s="61">
        <v>0</v>
      </c>
      <c r="K106" s="61">
        <v>0</v>
      </c>
      <c r="L106" s="62">
        <v>0</v>
      </c>
      <c r="M106" s="62">
        <v>0</v>
      </c>
      <c r="N106" s="62">
        <v>0</v>
      </c>
      <c r="O106" s="63">
        <f t="shared" si="8"/>
        <v>0</v>
      </c>
      <c r="P106" s="63">
        <f t="shared" si="9"/>
        <v>0</v>
      </c>
      <c r="Q106" s="63">
        <f t="shared" si="10"/>
        <v>0</v>
      </c>
      <c r="R106" s="63">
        <f t="shared" si="11"/>
        <v>0</v>
      </c>
      <c r="S106" s="63">
        <f t="shared" si="12"/>
        <v>0</v>
      </c>
      <c r="T106" s="63">
        <f t="shared" si="13"/>
        <v>487</v>
      </c>
      <c r="U106" s="57" t="s">
        <v>856</v>
      </c>
      <c r="V106" s="63">
        <f>VLOOKUP(F106,'Exposure data (PL)'!$J$3:$L$14,3,FALSE)</f>
        <v>979.22425835520028</v>
      </c>
      <c r="X106" s="56"/>
      <c r="Y106" s="56"/>
      <c r="Z106" s="56"/>
      <c r="AA106" s="56"/>
      <c r="AB106" s="56"/>
      <c r="AC106" s="56"/>
      <c r="AD106" s="56"/>
      <c r="AE106" s="56"/>
    </row>
    <row r="107" spans="1:31" s="55" customFormat="1" ht="14.4">
      <c r="A107" s="57" t="s">
        <v>3875</v>
      </c>
      <c r="B107" s="57" t="s">
        <v>951</v>
      </c>
      <c r="C107" s="57" t="s">
        <v>2126</v>
      </c>
      <c r="D107" s="58">
        <v>41183</v>
      </c>
      <c r="E107" s="58">
        <v>41308</v>
      </c>
      <c r="F107" s="59">
        <f t="shared" si="7"/>
        <v>2012</v>
      </c>
      <c r="G107" s="60" t="s">
        <v>2127</v>
      </c>
      <c r="H107" s="60" t="s">
        <v>434</v>
      </c>
      <c r="I107" s="61">
        <v>1555.0634638067722</v>
      </c>
      <c r="J107" s="61">
        <v>0</v>
      </c>
      <c r="K107" s="61">
        <v>1555.0634638067722</v>
      </c>
      <c r="L107" s="62">
        <v>311.01269276135446</v>
      </c>
      <c r="M107" s="62">
        <v>0</v>
      </c>
      <c r="N107" s="62">
        <v>1866.0761565681266</v>
      </c>
      <c r="O107" s="63">
        <f t="shared" si="8"/>
        <v>1</v>
      </c>
      <c r="P107" s="63">
        <f t="shared" si="9"/>
        <v>1866.0761565681266</v>
      </c>
      <c r="Q107" s="63">
        <f t="shared" si="10"/>
        <v>2159.9999999999995</v>
      </c>
      <c r="R107" s="63">
        <f t="shared" si="11"/>
        <v>2159.9999999999995</v>
      </c>
      <c r="S107" s="63">
        <f t="shared" si="12"/>
        <v>0</v>
      </c>
      <c r="T107" s="63">
        <f t="shared" si="13"/>
        <v>125</v>
      </c>
      <c r="U107" s="57" t="s">
        <v>856</v>
      </c>
      <c r="V107" s="63">
        <f>VLOOKUP(F107,'Exposure data (PL)'!$J$3:$L$14,3,FALSE)</f>
        <v>1189.5886745600001</v>
      </c>
      <c r="X107" s="56"/>
      <c r="Y107" s="56"/>
      <c r="Z107" s="56"/>
      <c r="AA107" s="56"/>
      <c r="AB107" s="56"/>
      <c r="AC107" s="56"/>
      <c r="AD107" s="56"/>
      <c r="AE107" s="56"/>
    </row>
    <row r="108" spans="1:31" s="55" customFormat="1" ht="14.4">
      <c r="A108" s="57" t="s">
        <v>3876</v>
      </c>
      <c r="B108" s="57" t="s">
        <v>952</v>
      </c>
      <c r="C108" s="57" t="s">
        <v>2126</v>
      </c>
      <c r="D108" s="58">
        <v>40438</v>
      </c>
      <c r="E108" s="58">
        <v>41315</v>
      </c>
      <c r="F108" s="59">
        <f t="shared" si="7"/>
        <v>2010</v>
      </c>
      <c r="G108" s="60" t="s">
        <v>2128</v>
      </c>
      <c r="H108" s="60" t="s">
        <v>434</v>
      </c>
      <c r="I108" s="61">
        <v>0</v>
      </c>
      <c r="J108" s="61">
        <v>0</v>
      </c>
      <c r="K108" s="61">
        <v>0</v>
      </c>
      <c r="L108" s="62">
        <v>0</v>
      </c>
      <c r="M108" s="62">
        <v>0</v>
      </c>
      <c r="N108" s="62">
        <v>0</v>
      </c>
      <c r="O108" s="63">
        <f t="shared" si="8"/>
        <v>0</v>
      </c>
      <c r="P108" s="63">
        <f t="shared" si="9"/>
        <v>0</v>
      </c>
      <c r="Q108" s="63">
        <f t="shared" si="10"/>
        <v>0</v>
      </c>
      <c r="R108" s="63">
        <f t="shared" si="11"/>
        <v>0</v>
      </c>
      <c r="S108" s="63">
        <f t="shared" si="12"/>
        <v>0</v>
      </c>
      <c r="T108" s="63">
        <f t="shared" si="13"/>
        <v>877</v>
      </c>
      <c r="U108" s="57" t="s">
        <v>856</v>
      </c>
      <c r="V108" s="63">
        <f>VLOOKUP(F108,'Exposure data (PL)'!$J$3:$L$14,3,FALSE)</f>
        <v>941.64068034150432</v>
      </c>
      <c r="X108" s="56"/>
      <c r="Y108" s="56"/>
      <c r="Z108" s="56"/>
      <c r="AA108" s="56"/>
      <c r="AB108" s="56"/>
      <c r="AC108" s="56"/>
      <c r="AD108" s="56"/>
      <c r="AE108" s="56"/>
    </row>
    <row r="109" spans="1:31" s="55" customFormat="1" ht="14.4">
      <c r="A109" s="57" t="s">
        <v>3877</v>
      </c>
      <c r="B109" s="57" t="s">
        <v>953</v>
      </c>
      <c r="C109" s="57" t="s">
        <v>2126</v>
      </c>
      <c r="D109" s="58">
        <v>40077</v>
      </c>
      <c r="E109" s="58">
        <v>41315</v>
      </c>
      <c r="F109" s="59">
        <f t="shared" si="7"/>
        <v>2009</v>
      </c>
      <c r="G109" s="60" t="s">
        <v>2128</v>
      </c>
      <c r="H109" s="60" t="s">
        <v>434</v>
      </c>
      <c r="I109" s="61">
        <v>0</v>
      </c>
      <c r="J109" s="61">
        <v>0</v>
      </c>
      <c r="K109" s="61">
        <v>0</v>
      </c>
      <c r="L109" s="62">
        <v>268.29685479197798</v>
      </c>
      <c r="M109" s="62">
        <v>0</v>
      </c>
      <c r="N109" s="62">
        <v>268.29685479197798</v>
      </c>
      <c r="O109" s="63">
        <f t="shared" si="8"/>
        <v>1</v>
      </c>
      <c r="P109" s="63">
        <f t="shared" si="9"/>
        <v>268.29685479197798</v>
      </c>
      <c r="Q109" s="63">
        <f t="shared" si="10"/>
        <v>360</v>
      </c>
      <c r="R109" s="63">
        <f t="shared" si="11"/>
        <v>360</v>
      </c>
      <c r="S109" s="63">
        <f t="shared" si="12"/>
        <v>0</v>
      </c>
      <c r="T109" s="63">
        <f t="shared" si="13"/>
        <v>1238</v>
      </c>
      <c r="U109" s="57" t="s">
        <v>856</v>
      </c>
      <c r="V109" s="63">
        <f>VLOOKUP(F109,'Exposure data (PL)'!$J$3:$L$14,3,FALSE)</f>
        <v>855.15320546033695</v>
      </c>
      <c r="X109" s="56"/>
      <c r="Y109" s="56"/>
      <c r="Z109" s="56"/>
      <c r="AA109" s="56"/>
      <c r="AB109" s="56"/>
      <c r="AC109" s="56"/>
      <c r="AD109" s="56"/>
      <c r="AE109" s="56"/>
    </row>
    <row r="110" spans="1:31" s="55" customFormat="1" ht="14.4">
      <c r="A110" s="57" t="s">
        <v>3878</v>
      </c>
      <c r="B110" s="57" t="s">
        <v>954</v>
      </c>
      <c r="C110" s="57" t="s">
        <v>2126</v>
      </c>
      <c r="D110" s="58">
        <v>40471</v>
      </c>
      <c r="E110" s="58">
        <v>41322</v>
      </c>
      <c r="F110" s="59">
        <f t="shared" si="7"/>
        <v>2010</v>
      </c>
      <c r="G110" s="60" t="s">
        <v>2128</v>
      </c>
      <c r="H110" s="60" t="s">
        <v>434</v>
      </c>
      <c r="I110" s="61">
        <v>0</v>
      </c>
      <c r="J110" s="61">
        <v>0</v>
      </c>
      <c r="K110" s="61">
        <v>0</v>
      </c>
      <c r="L110" s="62">
        <v>282.79567184304994</v>
      </c>
      <c r="M110" s="62">
        <v>21.492471060071797</v>
      </c>
      <c r="N110" s="62">
        <v>261.30320078297814</v>
      </c>
      <c r="O110" s="63">
        <f t="shared" si="8"/>
        <v>1</v>
      </c>
      <c r="P110" s="63">
        <f t="shared" si="9"/>
        <v>261.30320078297814</v>
      </c>
      <c r="Q110" s="63">
        <f t="shared" si="10"/>
        <v>332.64</v>
      </c>
      <c r="R110" s="63">
        <f t="shared" si="11"/>
        <v>332.64</v>
      </c>
      <c r="S110" s="63">
        <f t="shared" si="12"/>
        <v>0</v>
      </c>
      <c r="T110" s="63">
        <f t="shared" si="13"/>
        <v>851</v>
      </c>
      <c r="U110" s="57" t="s">
        <v>856</v>
      </c>
      <c r="V110" s="63">
        <f>VLOOKUP(F110,'Exposure data (PL)'!$J$3:$L$14,3,FALSE)</f>
        <v>941.64068034150432</v>
      </c>
      <c r="X110" s="56"/>
      <c r="Y110" s="56"/>
      <c r="Z110" s="56"/>
      <c r="AA110" s="56"/>
      <c r="AB110" s="56"/>
      <c r="AC110" s="56"/>
      <c r="AD110" s="56"/>
      <c r="AE110" s="56"/>
    </row>
    <row r="111" spans="1:31" s="55" customFormat="1" ht="14.4">
      <c r="A111" s="57" t="s">
        <v>3879</v>
      </c>
      <c r="B111" s="57" t="s">
        <v>955</v>
      </c>
      <c r="C111" s="57" t="s">
        <v>2126</v>
      </c>
      <c r="D111" s="58">
        <v>41182</v>
      </c>
      <c r="E111" s="58">
        <v>41324</v>
      </c>
      <c r="F111" s="59">
        <f t="shared" si="7"/>
        <v>2012</v>
      </c>
      <c r="G111" s="60" t="s">
        <v>2128</v>
      </c>
      <c r="H111" s="60" t="s">
        <v>434</v>
      </c>
      <c r="I111" s="61">
        <v>0</v>
      </c>
      <c r="J111" s="61">
        <v>12957.131266734881</v>
      </c>
      <c r="K111" s="61">
        <v>12957.131266734881</v>
      </c>
      <c r="L111" s="62">
        <v>310.97115040163709</v>
      </c>
      <c r="M111" s="62">
        <v>0</v>
      </c>
      <c r="N111" s="62">
        <v>13268.102417136519</v>
      </c>
      <c r="O111" s="63">
        <f t="shared" si="8"/>
        <v>1</v>
      </c>
      <c r="P111" s="63">
        <f t="shared" si="9"/>
        <v>13268.102417136519</v>
      </c>
      <c r="Q111" s="63">
        <f t="shared" si="10"/>
        <v>15360.000000000002</v>
      </c>
      <c r="R111" s="63">
        <f t="shared" si="11"/>
        <v>15360.000000000002</v>
      </c>
      <c r="S111" s="63">
        <f t="shared" si="12"/>
        <v>0</v>
      </c>
      <c r="T111" s="63">
        <f t="shared" si="13"/>
        <v>142</v>
      </c>
      <c r="U111" s="57" t="s">
        <v>863</v>
      </c>
      <c r="V111" s="63">
        <f>VLOOKUP(F111,'Exposure data (PL)'!$J$3:$L$14,3,FALSE)</f>
        <v>1189.5886745600001</v>
      </c>
      <c r="X111" s="56"/>
      <c r="Y111" s="56"/>
      <c r="Z111" s="56"/>
      <c r="AA111" s="56"/>
      <c r="AB111" s="56"/>
      <c r="AC111" s="56"/>
      <c r="AD111" s="56"/>
      <c r="AE111" s="56"/>
    </row>
    <row r="112" spans="1:31" s="55" customFormat="1" ht="14.4">
      <c r="A112" s="57" t="s">
        <v>3880</v>
      </c>
      <c r="B112" s="57" t="s">
        <v>956</v>
      </c>
      <c r="C112" s="57" t="s">
        <v>2126</v>
      </c>
      <c r="D112" s="58">
        <v>41187</v>
      </c>
      <c r="E112" s="58">
        <v>41331</v>
      </c>
      <c r="F112" s="59">
        <f t="shared" si="7"/>
        <v>2012</v>
      </c>
      <c r="G112" s="60" t="s">
        <v>2127</v>
      </c>
      <c r="H112" s="60" t="s">
        <v>434</v>
      </c>
      <c r="I112" s="61">
        <v>7065.4210527685773</v>
      </c>
      <c r="J112" s="61">
        <v>0</v>
      </c>
      <c r="K112" s="61">
        <v>7065.4210527685773</v>
      </c>
      <c r="L112" s="62">
        <v>0</v>
      </c>
      <c r="M112" s="62">
        <v>0</v>
      </c>
      <c r="N112" s="62">
        <v>7065.4210527685773</v>
      </c>
      <c r="O112" s="63">
        <f t="shared" si="8"/>
        <v>1</v>
      </c>
      <c r="P112" s="63">
        <f t="shared" si="9"/>
        <v>7065.4210527685773</v>
      </c>
      <c r="Q112" s="63">
        <f t="shared" si="10"/>
        <v>8173.92</v>
      </c>
      <c r="R112" s="63">
        <f t="shared" si="11"/>
        <v>8173.92</v>
      </c>
      <c r="S112" s="63">
        <f t="shared" si="12"/>
        <v>0</v>
      </c>
      <c r="T112" s="63">
        <f t="shared" si="13"/>
        <v>144</v>
      </c>
      <c r="U112" s="57" t="s">
        <v>856</v>
      </c>
      <c r="V112" s="63">
        <f>VLOOKUP(F112,'Exposure data (PL)'!$J$3:$L$14,3,FALSE)</f>
        <v>1189.5886745600001</v>
      </c>
      <c r="X112" s="56"/>
      <c r="Y112" s="56"/>
      <c r="Z112" s="56"/>
      <c r="AA112" s="56"/>
      <c r="AB112" s="56"/>
      <c r="AC112" s="56"/>
      <c r="AD112" s="56"/>
      <c r="AE112" s="56"/>
    </row>
    <row r="113" spans="1:31" s="55" customFormat="1" ht="14.4">
      <c r="A113" s="57" t="s">
        <v>3881</v>
      </c>
      <c r="B113" s="57" t="s">
        <v>957</v>
      </c>
      <c r="C113" s="57" t="s">
        <v>2126</v>
      </c>
      <c r="D113" s="58">
        <v>41155</v>
      </c>
      <c r="E113" s="58">
        <v>41336</v>
      </c>
      <c r="F113" s="59">
        <f t="shared" si="7"/>
        <v>2012</v>
      </c>
      <c r="G113" s="60" t="s">
        <v>2128</v>
      </c>
      <c r="H113" s="60" t="s">
        <v>434</v>
      </c>
      <c r="I113" s="61">
        <v>10888.185284948366</v>
      </c>
      <c r="J113" s="61">
        <v>0</v>
      </c>
      <c r="K113" s="61">
        <v>10888.185284948366</v>
      </c>
      <c r="L113" s="62">
        <v>0</v>
      </c>
      <c r="M113" s="62">
        <v>0</v>
      </c>
      <c r="N113" s="62">
        <v>10888.185284948366</v>
      </c>
      <c r="O113" s="63">
        <f t="shared" si="8"/>
        <v>1</v>
      </c>
      <c r="P113" s="63">
        <f t="shared" si="9"/>
        <v>10888.185284948366</v>
      </c>
      <c r="Q113" s="63">
        <f t="shared" si="10"/>
        <v>12650.4</v>
      </c>
      <c r="R113" s="63">
        <f t="shared" si="11"/>
        <v>12650.4</v>
      </c>
      <c r="S113" s="63">
        <f t="shared" si="12"/>
        <v>0</v>
      </c>
      <c r="T113" s="63">
        <f t="shared" si="13"/>
        <v>181</v>
      </c>
      <c r="U113" s="57" t="s">
        <v>856</v>
      </c>
      <c r="V113" s="63">
        <f>VLOOKUP(F113,'Exposure data (PL)'!$J$3:$L$14,3,FALSE)</f>
        <v>1189.5886745600001</v>
      </c>
      <c r="X113" s="56"/>
      <c r="Y113" s="56"/>
      <c r="Z113" s="56"/>
      <c r="AA113" s="56"/>
      <c r="AB113" s="56"/>
      <c r="AC113" s="56"/>
      <c r="AD113" s="56"/>
      <c r="AE113" s="56"/>
    </row>
    <row r="114" spans="1:31" s="55" customFormat="1" ht="14.4">
      <c r="A114" s="57" t="s">
        <v>3882</v>
      </c>
      <c r="B114" s="57" t="s">
        <v>2169</v>
      </c>
      <c r="C114" s="57" t="s">
        <v>2126</v>
      </c>
      <c r="D114" s="58">
        <v>41133</v>
      </c>
      <c r="E114" s="58">
        <v>41337</v>
      </c>
      <c r="F114" s="59">
        <f t="shared" si="7"/>
        <v>2012</v>
      </c>
      <c r="G114" s="60" t="s">
        <v>2128</v>
      </c>
      <c r="H114" s="60" t="s">
        <v>434</v>
      </c>
      <c r="I114" s="61">
        <v>9989.1362300941983</v>
      </c>
      <c r="J114" s="61">
        <v>0</v>
      </c>
      <c r="K114" s="61">
        <v>9989.1362300941983</v>
      </c>
      <c r="L114" s="62">
        <v>0</v>
      </c>
      <c r="M114" s="62">
        <v>0</v>
      </c>
      <c r="N114" s="62">
        <v>9989.1362300941983</v>
      </c>
      <c r="O114" s="63">
        <f t="shared" si="8"/>
        <v>1</v>
      </c>
      <c r="P114" s="63">
        <f t="shared" si="9"/>
        <v>9989.1362300941983</v>
      </c>
      <c r="Q114" s="63">
        <f t="shared" si="10"/>
        <v>11640</v>
      </c>
      <c r="R114" s="63">
        <f t="shared" si="11"/>
        <v>11640</v>
      </c>
      <c r="S114" s="63">
        <f t="shared" si="12"/>
        <v>0</v>
      </c>
      <c r="T114" s="63">
        <f t="shared" si="13"/>
        <v>204</v>
      </c>
      <c r="U114" s="57" t="s">
        <v>856</v>
      </c>
      <c r="V114" s="63">
        <f>VLOOKUP(F114,'Exposure data (PL)'!$J$3:$L$14,3,FALSE)</f>
        <v>1189.5886745600001</v>
      </c>
      <c r="X114" s="56"/>
      <c r="Y114" s="56"/>
      <c r="Z114" s="56"/>
      <c r="AA114" s="56"/>
      <c r="AB114" s="56"/>
      <c r="AC114" s="56"/>
      <c r="AD114" s="56"/>
      <c r="AE114" s="56"/>
    </row>
    <row r="115" spans="1:31" s="55" customFormat="1" ht="14.4">
      <c r="A115" s="57" t="s">
        <v>3883</v>
      </c>
      <c r="B115" s="57" t="s">
        <v>2170</v>
      </c>
      <c r="C115" s="57" t="s">
        <v>2126</v>
      </c>
      <c r="D115" s="58">
        <v>40300</v>
      </c>
      <c r="E115" s="58">
        <v>41344</v>
      </c>
      <c r="F115" s="59">
        <f t="shared" si="7"/>
        <v>2010</v>
      </c>
      <c r="G115" s="60" t="s">
        <v>2127</v>
      </c>
      <c r="H115" s="60" t="s">
        <v>434</v>
      </c>
      <c r="I115" s="61">
        <v>9678.9292113346419</v>
      </c>
      <c r="J115" s="61">
        <v>22568.812092493292</v>
      </c>
      <c r="K115" s="61">
        <v>32247.741303827934</v>
      </c>
      <c r="L115" s="62">
        <v>0</v>
      </c>
      <c r="M115" s="62">
        <v>0</v>
      </c>
      <c r="N115" s="62">
        <v>32247.741303827934</v>
      </c>
      <c r="O115" s="63">
        <f t="shared" si="8"/>
        <v>1</v>
      </c>
      <c r="P115" s="63">
        <f t="shared" si="9"/>
        <v>32247.741303827934</v>
      </c>
      <c r="Q115" s="63">
        <f t="shared" si="10"/>
        <v>42000</v>
      </c>
      <c r="R115" s="63">
        <f t="shared" si="11"/>
        <v>42000</v>
      </c>
      <c r="S115" s="63">
        <f t="shared" si="12"/>
        <v>0</v>
      </c>
      <c r="T115" s="63">
        <f t="shared" si="13"/>
        <v>1044</v>
      </c>
      <c r="U115" s="57" t="s">
        <v>863</v>
      </c>
      <c r="V115" s="63">
        <f>VLOOKUP(F115,'Exposure data (PL)'!$J$3:$L$14,3,FALSE)</f>
        <v>941.64068034150432</v>
      </c>
      <c r="X115" s="56"/>
      <c r="Y115" s="56"/>
      <c r="Z115" s="56"/>
      <c r="AA115" s="56"/>
      <c r="AB115" s="56"/>
      <c r="AC115" s="56"/>
      <c r="AD115" s="56"/>
      <c r="AE115" s="56"/>
    </row>
    <row r="116" spans="1:31" s="55" customFormat="1" ht="14.4">
      <c r="A116" s="57" t="s">
        <v>3884</v>
      </c>
      <c r="B116" s="57" t="s">
        <v>2171</v>
      </c>
      <c r="C116" s="57" t="s">
        <v>2126</v>
      </c>
      <c r="D116" s="58">
        <v>41267</v>
      </c>
      <c r="E116" s="58">
        <v>41344</v>
      </c>
      <c r="F116" s="59">
        <f t="shared" si="7"/>
        <v>2012</v>
      </c>
      <c r="G116" s="60" t="s">
        <v>2128</v>
      </c>
      <c r="H116" s="60" t="s">
        <v>434</v>
      </c>
      <c r="I116" s="61">
        <v>0</v>
      </c>
      <c r="J116" s="61">
        <v>0</v>
      </c>
      <c r="K116" s="61">
        <v>0</v>
      </c>
      <c r="L116" s="62">
        <v>314.52213650013914</v>
      </c>
      <c r="M116" s="62">
        <v>2.2016549555009739</v>
      </c>
      <c r="N116" s="62">
        <v>312.32048154463814</v>
      </c>
      <c r="O116" s="63">
        <f t="shared" si="8"/>
        <v>1</v>
      </c>
      <c r="P116" s="63">
        <f t="shared" si="9"/>
        <v>312.32048154463814</v>
      </c>
      <c r="Q116" s="63">
        <f t="shared" si="10"/>
        <v>357.47999999999996</v>
      </c>
      <c r="R116" s="63">
        <f t="shared" si="11"/>
        <v>357.47999999999996</v>
      </c>
      <c r="S116" s="63">
        <f t="shared" si="12"/>
        <v>0</v>
      </c>
      <c r="T116" s="63">
        <f t="shared" si="13"/>
        <v>77</v>
      </c>
      <c r="U116" s="57" t="s">
        <v>856</v>
      </c>
      <c r="V116" s="63">
        <f>VLOOKUP(F116,'Exposure data (PL)'!$J$3:$L$14,3,FALSE)</f>
        <v>1189.5886745600001</v>
      </c>
      <c r="X116" s="56"/>
      <c r="Y116" s="56"/>
      <c r="Z116" s="56"/>
      <c r="AA116" s="56"/>
      <c r="AB116" s="56"/>
      <c r="AC116" s="56"/>
      <c r="AD116" s="56"/>
      <c r="AE116" s="56"/>
    </row>
    <row r="117" spans="1:31" s="55" customFormat="1" ht="14.4">
      <c r="A117" s="57" t="s">
        <v>3885</v>
      </c>
      <c r="B117" s="57" t="s">
        <v>2172</v>
      </c>
      <c r="C117" s="57" t="s">
        <v>2126</v>
      </c>
      <c r="D117" s="58">
        <v>41012</v>
      </c>
      <c r="E117" s="58">
        <v>41348</v>
      </c>
      <c r="F117" s="59">
        <f t="shared" si="7"/>
        <v>2012</v>
      </c>
      <c r="G117" s="60" t="s">
        <v>2128</v>
      </c>
      <c r="H117" s="60" t="s">
        <v>434</v>
      </c>
      <c r="I117" s="61">
        <v>0</v>
      </c>
      <c r="J117" s="61">
        <v>0</v>
      </c>
      <c r="K117" s="61">
        <v>0</v>
      </c>
      <c r="L117" s="62">
        <v>0</v>
      </c>
      <c r="M117" s="62">
        <v>0</v>
      </c>
      <c r="N117" s="62">
        <v>0</v>
      </c>
      <c r="O117" s="63">
        <f t="shared" si="8"/>
        <v>0</v>
      </c>
      <c r="P117" s="63">
        <f t="shared" si="9"/>
        <v>0</v>
      </c>
      <c r="Q117" s="63">
        <f t="shared" si="10"/>
        <v>0</v>
      </c>
      <c r="R117" s="63">
        <f t="shared" si="11"/>
        <v>0</v>
      </c>
      <c r="S117" s="63">
        <f t="shared" si="12"/>
        <v>0</v>
      </c>
      <c r="T117" s="63">
        <f t="shared" si="13"/>
        <v>336</v>
      </c>
      <c r="U117" s="57" t="s">
        <v>856</v>
      </c>
      <c r="V117" s="63">
        <f>VLOOKUP(F117,'Exposure data (PL)'!$J$3:$L$14,3,FALSE)</f>
        <v>1189.5886745600001</v>
      </c>
      <c r="X117" s="56"/>
      <c r="Y117" s="56"/>
      <c r="Z117" s="56"/>
      <c r="AA117" s="56"/>
      <c r="AB117" s="56"/>
      <c r="AC117" s="56"/>
      <c r="AD117" s="56"/>
      <c r="AE117" s="56"/>
    </row>
    <row r="118" spans="1:31" s="55" customFormat="1" ht="14.4">
      <c r="A118" s="57" t="s">
        <v>3886</v>
      </c>
      <c r="B118" s="57" t="s">
        <v>2173</v>
      </c>
      <c r="C118" s="57" t="s">
        <v>2126</v>
      </c>
      <c r="D118" s="58">
        <v>40573</v>
      </c>
      <c r="E118" s="58">
        <v>41344</v>
      </c>
      <c r="F118" s="59">
        <f t="shared" si="7"/>
        <v>2010</v>
      </c>
      <c r="G118" s="60" t="s">
        <v>2128</v>
      </c>
      <c r="H118" s="60" t="s">
        <v>434</v>
      </c>
      <c r="I118" s="61">
        <v>2578.6432718252881</v>
      </c>
      <c r="J118" s="61">
        <v>0</v>
      </c>
      <c r="K118" s="61">
        <v>2578.6432718252881</v>
      </c>
      <c r="L118" s="62">
        <v>0</v>
      </c>
      <c r="M118" s="62">
        <v>0</v>
      </c>
      <c r="N118" s="62">
        <v>2578.6432718252881</v>
      </c>
      <c r="O118" s="63">
        <f t="shared" si="8"/>
        <v>1</v>
      </c>
      <c r="P118" s="63">
        <f t="shared" si="9"/>
        <v>2578.6432718252881</v>
      </c>
      <c r="Q118" s="63">
        <f t="shared" si="10"/>
        <v>3238.2</v>
      </c>
      <c r="R118" s="63">
        <f t="shared" si="11"/>
        <v>3238.2</v>
      </c>
      <c r="S118" s="63">
        <f t="shared" si="12"/>
        <v>0</v>
      </c>
      <c r="T118" s="63">
        <f t="shared" si="13"/>
        <v>771</v>
      </c>
      <c r="U118" s="57" t="s">
        <v>856</v>
      </c>
      <c r="V118" s="63">
        <f>VLOOKUP(F118,'Exposure data (PL)'!$J$3:$L$14,3,FALSE)</f>
        <v>941.64068034150432</v>
      </c>
      <c r="X118" s="56"/>
      <c r="Y118" s="56"/>
      <c r="Z118" s="56"/>
      <c r="AA118" s="56"/>
      <c r="AB118" s="56"/>
      <c r="AC118" s="56"/>
      <c r="AD118" s="56"/>
      <c r="AE118" s="56"/>
    </row>
    <row r="119" spans="1:31" s="55" customFormat="1" ht="14.4">
      <c r="A119" s="57" t="s">
        <v>3887</v>
      </c>
      <c r="B119" s="57" t="s">
        <v>2174</v>
      </c>
      <c r="C119" s="57" t="s">
        <v>2126</v>
      </c>
      <c r="D119" s="58">
        <v>41062</v>
      </c>
      <c r="E119" s="58">
        <v>41348</v>
      </c>
      <c r="F119" s="59">
        <f t="shared" si="7"/>
        <v>2012</v>
      </c>
      <c r="G119" s="60" t="s">
        <v>2137</v>
      </c>
      <c r="H119" s="60" t="s">
        <v>434</v>
      </c>
      <c r="I119" s="61">
        <v>4360.6684689782687</v>
      </c>
      <c r="J119" s="61">
        <v>0</v>
      </c>
      <c r="K119" s="61">
        <v>4360.6684689782687</v>
      </c>
      <c r="L119" s="62">
        <v>0</v>
      </c>
      <c r="M119" s="62">
        <v>0</v>
      </c>
      <c r="N119" s="62">
        <v>4360.6684689782687</v>
      </c>
      <c r="O119" s="63">
        <f t="shared" si="8"/>
        <v>1</v>
      </c>
      <c r="P119" s="63">
        <f t="shared" si="9"/>
        <v>4360.6684689782687</v>
      </c>
      <c r="Q119" s="63">
        <f t="shared" si="10"/>
        <v>5129.7600000000011</v>
      </c>
      <c r="R119" s="63">
        <f t="shared" si="11"/>
        <v>5129.7600000000011</v>
      </c>
      <c r="S119" s="63">
        <f t="shared" si="12"/>
        <v>0</v>
      </c>
      <c r="T119" s="63">
        <f t="shared" si="13"/>
        <v>286</v>
      </c>
      <c r="U119" s="57" t="s">
        <v>856</v>
      </c>
      <c r="V119" s="63">
        <f>VLOOKUP(F119,'Exposure data (PL)'!$J$3:$L$14,3,FALSE)</f>
        <v>1189.5886745600001</v>
      </c>
      <c r="X119" s="56"/>
      <c r="Y119" s="56"/>
      <c r="Z119" s="56"/>
      <c r="AA119" s="56"/>
      <c r="AB119" s="56"/>
      <c r="AC119" s="56"/>
      <c r="AD119" s="56"/>
      <c r="AE119" s="56"/>
    </row>
    <row r="120" spans="1:31" s="55" customFormat="1" ht="14.4">
      <c r="A120" s="57" t="s">
        <v>3888</v>
      </c>
      <c r="B120" s="57" t="s">
        <v>2175</v>
      </c>
      <c r="C120" s="57" t="s">
        <v>2126</v>
      </c>
      <c r="D120" s="58">
        <v>41057</v>
      </c>
      <c r="E120" s="58">
        <v>41322</v>
      </c>
      <c r="F120" s="59">
        <f t="shared" si="7"/>
        <v>2012</v>
      </c>
      <c r="G120" s="60" t="s">
        <v>2138</v>
      </c>
      <c r="H120" s="60" t="s">
        <v>434</v>
      </c>
      <c r="I120" s="61">
        <v>0</v>
      </c>
      <c r="J120" s="61">
        <v>0</v>
      </c>
      <c r="K120" s="61">
        <v>0</v>
      </c>
      <c r="L120" s="62">
        <v>0</v>
      </c>
      <c r="M120" s="62">
        <v>0</v>
      </c>
      <c r="N120" s="62">
        <v>0</v>
      </c>
      <c r="O120" s="63">
        <f t="shared" si="8"/>
        <v>0</v>
      </c>
      <c r="P120" s="63">
        <f t="shared" si="9"/>
        <v>0</v>
      </c>
      <c r="Q120" s="63">
        <f t="shared" si="10"/>
        <v>0</v>
      </c>
      <c r="R120" s="63">
        <f t="shared" si="11"/>
        <v>0</v>
      </c>
      <c r="S120" s="63">
        <f t="shared" si="12"/>
        <v>0</v>
      </c>
      <c r="T120" s="63">
        <f t="shared" si="13"/>
        <v>265</v>
      </c>
      <c r="U120" s="57" t="s">
        <v>856</v>
      </c>
      <c r="V120" s="63">
        <f>VLOOKUP(F120,'Exposure data (PL)'!$J$3:$L$14,3,FALSE)</f>
        <v>1189.5886745600001</v>
      </c>
      <c r="X120" s="56"/>
      <c r="Y120" s="56"/>
      <c r="Z120" s="56"/>
      <c r="AA120" s="56"/>
      <c r="AB120" s="56"/>
      <c r="AC120" s="56"/>
      <c r="AD120" s="56"/>
      <c r="AE120" s="56"/>
    </row>
    <row r="121" spans="1:31" s="55" customFormat="1" ht="14.4">
      <c r="A121" s="57" t="s">
        <v>3889</v>
      </c>
      <c r="B121" s="57" t="s">
        <v>2176</v>
      </c>
      <c r="C121" s="57" t="s">
        <v>2126</v>
      </c>
      <c r="D121" s="58">
        <v>41157</v>
      </c>
      <c r="E121" s="58">
        <v>41358</v>
      </c>
      <c r="F121" s="59">
        <f t="shared" si="7"/>
        <v>2012</v>
      </c>
      <c r="G121" s="60" t="s">
        <v>2128</v>
      </c>
      <c r="H121" s="60" t="s">
        <v>434</v>
      </c>
      <c r="I121" s="61">
        <v>0</v>
      </c>
      <c r="J121" s="61">
        <v>0</v>
      </c>
      <c r="K121" s="61">
        <v>0</v>
      </c>
      <c r="L121" s="62">
        <v>309.9343928644825</v>
      </c>
      <c r="M121" s="62">
        <v>0</v>
      </c>
      <c r="N121" s="62">
        <v>309.9343928644825</v>
      </c>
      <c r="O121" s="63">
        <f t="shared" si="8"/>
        <v>1</v>
      </c>
      <c r="P121" s="63">
        <f t="shared" si="9"/>
        <v>309.9343928644825</v>
      </c>
      <c r="Q121" s="63">
        <f t="shared" si="10"/>
        <v>360</v>
      </c>
      <c r="R121" s="63">
        <f t="shared" si="11"/>
        <v>360</v>
      </c>
      <c r="S121" s="63">
        <f t="shared" si="12"/>
        <v>0</v>
      </c>
      <c r="T121" s="63">
        <f t="shared" si="13"/>
        <v>201</v>
      </c>
      <c r="U121" s="57" t="s">
        <v>856</v>
      </c>
      <c r="V121" s="63">
        <f>VLOOKUP(F121,'Exposure data (PL)'!$J$3:$L$14,3,FALSE)</f>
        <v>1189.5886745600001</v>
      </c>
      <c r="X121" s="56"/>
      <c r="Y121" s="56"/>
      <c r="Z121" s="56"/>
      <c r="AA121" s="56"/>
      <c r="AB121" s="56"/>
      <c r="AC121" s="56"/>
      <c r="AD121" s="56"/>
      <c r="AE121" s="56"/>
    </row>
    <row r="122" spans="1:31" s="55" customFormat="1" ht="14.4">
      <c r="A122" s="57" t="s">
        <v>3890</v>
      </c>
      <c r="B122" s="57" t="s">
        <v>2177</v>
      </c>
      <c r="C122" s="57" t="s">
        <v>2126</v>
      </c>
      <c r="D122" s="58">
        <v>40950</v>
      </c>
      <c r="E122" s="58">
        <v>41363</v>
      </c>
      <c r="F122" s="59">
        <f t="shared" si="7"/>
        <v>2011</v>
      </c>
      <c r="G122" s="60" t="s">
        <v>2128</v>
      </c>
      <c r="H122" s="60" t="s">
        <v>434</v>
      </c>
      <c r="I122" s="61">
        <v>11126.687079811745</v>
      </c>
      <c r="J122" s="61">
        <v>0</v>
      </c>
      <c r="K122" s="61">
        <v>11126.687079811745</v>
      </c>
      <c r="L122" s="62">
        <v>301.48176697466783</v>
      </c>
      <c r="M122" s="62">
        <v>285.70422116966029</v>
      </c>
      <c r="N122" s="62">
        <v>11142.464625616753</v>
      </c>
      <c r="O122" s="63">
        <f t="shared" si="8"/>
        <v>1</v>
      </c>
      <c r="P122" s="63">
        <f t="shared" si="9"/>
        <v>11142.464625616753</v>
      </c>
      <c r="Q122" s="63">
        <f t="shared" si="10"/>
        <v>13305.240000000003</v>
      </c>
      <c r="R122" s="63">
        <f t="shared" si="11"/>
        <v>13305.240000000003</v>
      </c>
      <c r="S122" s="63">
        <f t="shared" si="12"/>
        <v>0</v>
      </c>
      <c r="T122" s="63">
        <f t="shared" si="13"/>
        <v>413</v>
      </c>
      <c r="U122" s="57" t="s">
        <v>856</v>
      </c>
      <c r="V122" s="63">
        <f>VLOOKUP(F122,'Exposure data (PL)'!$J$3:$L$14,3,FALSE)</f>
        <v>979.22425835520028</v>
      </c>
      <c r="X122" s="56"/>
      <c r="Y122" s="56"/>
      <c r="Z122" s="56"/>
      <c r="AA122" s="56"/>
      <c r="AB122" s="56"/>
      <c r="AC122" s="56"/>
      <c r="AD122" s="56"/>
      <c r="AE122" s="56"/>
    </row>
    <row r="123" spans="1:31" s="55" customFormat="1" ht="14.4">
      <c r="A123" s="57" t="s">
        <v>3891</v>
      </c>
      <c r="B123" s="57" t="s">
        <v>2178</v>
      </c>
      <c r="C123" s="57" t="s">
        <v>2126</v>
      </c>
      <c r="D123" s="58">
        <v>40813</v>
      </c>
      <c r="E123" s="58">
        <v>41371</v>
      </c>
      <c r="F123" s="59">
        <f t="shared" si="7"/>
        <v>2011</v>
      </c>
      <c r="G123" s="60" t="s">
        <v>2128</v>
      </c>
      <c r="H123" s="60" t="s">
        <v>434</v>
      </c>
      <c r="I123" s="61">
        <v>9864.1959156013108</v>
      </c>
      <c r="J123" s="61">
        <v>0</v>
      </c>
      <c r="K123" s="61">
        <v>9864.1959156013108</v>
      </c>
      <c r="L123" s="62">
        <v>0</v>
      </c>
      <c r="M123" s="62">
        <v>0</v>
      </c>
      <c r="N123" s="62">
        <v>9864.1959156013108</v>
      </c>
      <c r="O123" s="63">
        <f t="shared" si="8"/>
        <v>1</v>
      </c>
      <c r="P123" s="63">
        <f t="shared" si="9"/>
        <v>9864.1959156013108</v>
      </c>
      <c r="Q123" s="63">
        <f t="shared" si="10"/>
        <v>11996.399999999998</v>
      </c>
      <c r="R123" s="63">
        <f t="shared" si="11"/>
        <v>11996.399999999998</v>
      </c>
      <c r="S123" s="63">
        <f t="shared" si="12"/>
        <v>0</v>
      </c>
      <c r="T123" s="63">
        <f t="shared" si="13"/>
        <v>558</v>
      </c>
      <c r="U123" s="57" t="s">
        <v>856</v>
      </c>
      <c r="V123" s="63">
        <f>VLOOKUP(F123,'Exposure data (PL)'!$J$3:$L$14,3,FALSE)</f>
        <v>979.22425835520028</v>
      </c>
      <c r="X123" s="56"/>
      <c r="Y123" s="56"/>
      <c r="Z123" s="56"/>
      <c r="AA123" s="56"/>
      <c r="AB123" s="56"/>
      <c r="AC123" s="56"/>
      <c r="AD123" s="56"/>
      <c r="AE123" s="56"/>
    </row>
    <row r="124" spans="1:31" s="55" customFormat="1" ht="14.4">
      <c r="A124" s="57" t="s">
        <v>3892</v>
      </c>
      <c r="B124" s="57" t="s">
        <v>2179</v>
      </c>
      <c r="C124" s="57" t="s">
        <v>2126</v>
      </c>
      <c r="D124" s="58">
        <v>41261</v>
      </c>
      <c r="E124" s="58">
        <v>41377</v>
      </c>
      <c r="F124" s="59">
        <f t="shared" si="7"/>
        <v>2012</v>
      </c>
      <c r="G124" s="60" t="s">
        <v>2128</v>
      </c>
      <c r="H124" s="60" t="s">
        <v>434</v>
      </c>
      <c r="I124" s="61">
        <v>0</v>
      </c>
      <c r="J124" s="61">
        <v>0</v>
      </c>
      <c r="K124" s="61">
        <v>0</v>
      </c>
      <c r="L124" s="62">
        <v>0</v>
      </c>
      <c r="M124" s="62">
        <v>0</v>
      </c>
      <c r="N124" s="62">
        <v>0</v>
      </c>
      <c r="O124" s="63">
        <f t="shared" si="8"/>
        <v>0</v>
      </c>
      <c r="P124" s="63">
        <f t="shared" si="9"/>
        <v>0</v>
      </c>
      <c r="Q124" s="63">
        <f t="shared" si="10"/>
        <v>0</v>
      </c>
      <c r="R124" s="63">
        <f t="shared" si="11"/>
        <v>0</v>
      </c>
      <c r="S124" s="63">
        <f t="shared" si="12"/>
        <v>0</v>
      </c>
      <c r="T124" s="63">
        <f t="shared" si="13"/>
        <v>116</v>
      </c>
      <c r="U124" s="57" t="s">
        <v>856</v>
      </c>
      <c r="V124" s="63">
        <f>VLOOKUP(F124,'Exposure data (PL)'!$J$3:$L$14,3,FALSE)</f>
        <v>1189.5886745600001</v>
      </c>
      <c r="X124" s="56"/>
      <c r="Y124" s="56"/>
      <c r="Z124" s="56"/>
      <c r="AA124" s="56"/>
      <c r="AB124" s="56"/>
      <c r="AC124" s="56"/>
      <c r="AD124" s="56"/>
      <c r="AE124" s="56"/>
    </row>
    <row r="125" spans="1:31" s="55" customFormat="1" ht="14.4">
      <c r="A125" s="57" t="s">
        <v>3893</v>
      </c>
      <c r="B125" s="57" t="s">
        <v>2180</v>
      </c>
      <c r="C125" s="57" t="s">
        <v>2126</v>
      </c>
      <c r="D125" s="58">
        <v>40763</v>
      </c>
      <c r="E125" s="58">
        <v>41362</v>
      </c>
      <c r="F125" s="59">
        <f t="shared" si="7"/>
        <v>2011</v>
      </c>
      <c r="G125" s="60" t="s">
        <v>2128</v>
      </c>
      <c r="H125" s="60" t="s">
        <v>434</v>
      </c>
      <c r="I125" s="61">
        <v>0</v>
      </c>
      <c r="J125" s="61">
        <v>0</v>
      </c>
      <c r="K125" s="61">
        <v>0</v>
      </c>
      <c r="L125" s="62">
        <v>294.04418481889695</v>
      </c>
      <c r="M125" s="62">
        <v>0</v>
      </c>
      <c r="N125" s="62">
        <v>294.04418481889695</v>
      </c>
      <c r="O125" s="63">
        <f t="shared" si="8"/>
        <v>1</v>
      </c>
      <c r="P125" s="63">
        <f t="shared" si="9"/>
        <v>294.04418481889695</v>
      </c>
      <c r="Q125" s="63">
        <f t="shared" si="10"/>
        <v>360</v>
      </c>
      <c r="R125" s="63">
        <f t="shared" si="11"/>
        <v>360</v>
      </c>
      <c r="S125" s="63">
        <f t="shared" si="12"/>
        <v>0</v>
      </c>
      <c r="T125" s="63">
        <f t="shared" si="13"/>
        <v>599</v>
      </c>
      <c r="U125" s="57" t="s">
        <v>856</v>
      </c>
      <c r="V125" s="63">
        <f>VLOOKUP(F125,'Exposure data (PL)'!$J$3:$L$14,3,FALSE)</f>
        <v>979.22425835520028</v>
      </c>
      <c r="X125" s="56"/>
      <c r="Y125" s="56"/>
      <c r="Z125" s="56"/>
      <c r="AA125" s="56"/>
      <c r="AB125" s="56"/>
      <c r="AC125" s="56"/>
      <c r="AD125" s="56"/>
      <c r="AE125" s="56"/>
    </row>
    <row r="126" spans="1:31" s="55" customFormat="1" ht="14.4">
      <c r="A126" s="57" t="s">
        <v>3894</v>
      </c>
      <c r="B126" s="57" t="s">
        <v>2181</v>
      </c>
      <c r="C126" s="57" t="s">
        <v>2126</v>
      </c>
      <c r="D126" s="58">
        <v>41238</v>
      </c>
      <c r="E126" s="58">
        <v>41379</v>
      </c>
      <c r="F126" s="59">
        <f t="shared" si="7"/>
        <v>2012</v>
      </c>
      <c r="G126" s="60" t="s">
        <v>2128</v>
      </c>
      <c r="H126" s="60" t="s">
        <v>434</v>
      </c>
      <c r="I126" s="61">
        <v>0</v>
      </c>
      <c r="J126" s="61">
        <v>0</v>
      </c>
      <c r="K126" s="61">
        <v>0</v>
      </c>
      <c r="L126" s="62">
        <v>313.30608952760082</v>
      </c>
      <c r="M126" s="62">
        <v>18.48505928212845</v>
      </c>
      <c r="N126" s="62">
        <v>294.82103024547234</v>
      </c>
      <c r="O126" s="63">
        <f t="shared" si="8"/>
        <v>1</v>
      </c>
      <c r="P126" s="63">
        <f t="shared" si="9"/>
        <v>294.82103024547234</v>
      </c>
      <c r="Q126" s="63">
        <f t="shared" si="10"/>
        <v>338.75999999999993</v>
      </c>
      <c r="R126" s="63">
        <f t="shared" si="11"/>
        <v>338.75999999999993</v>
      </c>
      <c r="S126" s="63">
        <f t="shared" si="12"/>
        <v>0</v>
      </c>
      <c r="T126" s="63">
        <f t="shared" si="13"/>
        <v>141</v>
      </c>
      <c r="U126" s="57" t="s">
        <v>856</v>
      </c>
      <c r="V126" s="63">
        <f>VLOOKUP(F126,'Exposure data (PL)'!$J$3:$L$14,3,FALSE)</f>
        <v>1189.5886745600001</v>
      </c>
      <c r="X126" s="56"/>
      <c r="Y126" s="56"/>
      <c r="Z126" s="56"/>
      <c r="AA126" s="56"/>
      <c r="AB126" s="56"/>
      <c r="AC126" s="56"/>
      <c r="AD126" s="56"/>
      <c r="AE126" s="56"/>
    </row>
    <row r="127" spans="1:31" s="55" customFormat="1" ht="14.4">
      <c r="A127" s="57" t="s">
        <v>3895</v>
      </c>
      <c r="B127" s="57" t="s">
        <v>2182</v>
      </c>
      <c r="C127" s="57" t="s">
        <v>2126</v>
      </c>
      <c r="D127" s="58">
        <v>40993</v>
      </c>
      <c r="E127" s="58">
        <v>41371</v>
      </c>
      <c r="F127" s="59">
        <f t="shared" si="7"/>
        <v>2011</v>
      </c>
      <c r="G127" s="60" t="s">
        <v>2128</v>
      </c>
      <c r="H127" s="60" t="s">
        <v>434</v>
      </c>
      <c r="I127" s="61">
        <v>0</v>
      </c>
      <c r="J127" s="61">
        <v>0</v>
      </c>
      <c r="K127" s="61">
        <v>0</v>
      </c>
      <c r="L127" s="62">
        <v>0</v>
      </c>
      <c r="M127" s="62">
        <v>0</v>
      </c>
      <c r="N127" s="62">
        <v>0</v>
      </c>
      <c r="O127" s="63">
        <f t="shared" si="8"/>
        <v>0</v>
      </c>
      <c r="P127" s="63">
        <f t="shared" si="9"/>
        <v>0</v>
      </c>
      <c r="Q127" s="63">
        <f t="shared" si="10"/>
        <v>0</v>
      </c>
      <c r="R127" s="63">
        <f t="shared" si="11"/>
        <v>0</v>
      </c>
      <c r="S127" s="63">
        <f t="shared" si="12"/>
        <v>0</v>
      </c>
      <c r="T127" s="63">
        <f t="shared" si="13"/>
        <v>378</v>
      </c>
      <c r="U127" s="57" t="s">
        <v>856</v>
      </c>
      <c r="V127" s="63">
        <f>VLOOKUP(F127,'Exposure data (PL)'!$J$3:$L$14,3,FALSE)</f>
        <v>979.22425835520028</v>
      </c>
      <c r="X127" s="56"/>
      <c r="Y127" s="56"/>
      <c r="Z127" s="56"/>
      <c r="AA127" s="56"/>
      <c r="AB127" s="56"/>
      <c r="AC127" s="56"/>
      <c r="AD127" s="56"/>
      <c r="AE127" s="56"/>
    </row>
    <row r="128" spans="1:31" s="55" customFormat="1" ht="14.4">
      <c r="A128" s="57" t="s">
        <v>3896</v>
      </c>
      <c r="B128" s="57" t="s">
        <v>2183</v>
      </c>
      <c r="C128" s="57" t="s">
        <v>2126</v>
      </c>
      <c r="D128" s="58">
        <v>41113</v>
      </c>
      <c r="E128" s="58">
        <v>41376</v>
      </c>
      <c r="F128" s="59">
        <f t="shared" si="7"/>
        <v>2012</v>
      </c>
      <c r="G128" s="60" t="s">
        <v>2128</v>
      </c>
      <c r="H128" s="60" t="s">
        <v>434</v>
      </c>
      <c r="I128" s="61">
        <v>0</v>
      </c>
      <c r="J128" s="61">
        <v>0</v>
      </c>
      <c r="K128" s="61">
        <v>0</v>
      </c>
      <c r="L128" s="62">
        <v>0</v>
      </c>
      <c r="M128" s="62">
        <v>0</v>
      </c>
      <c r="N128" s="62">
        <v>0</v>
      </c>
      <c r="O128" s="63">
        <f t="shared" si="8"/>
        <v>0</v>
      </c>
      <c r="P128" s="63">
        <f t="shared" si="9"/>
        <v>0</v>
      </c>
      <c r="Q128" s="63">
        <f t="shared" si="10"/>
        <v>0</v>
      </c>
      <c r="R128" s="63">
        <f t="shared" si="11"/>
        <v>0</v>
      </c>
      <c r="S128" s="63">
        <f t="shared" si="12"/>
        <v>0</v>
      </c>
      <c r="T128" s="63">
        <f t="shared" si="13"/>
        <v>263</v>
      </c>
      <c r="U128" s="57" t="s">
        <v>856</v>
      </c>
      <c r="V128" s="63">
        <f>VLOOKUP(F128,'Exposure data (PL)'!$J$3:$L$14,3,FALSE)</f>
        <v>1189.5886745600001</v>
      </c>
      <c r="X128" s="56"/>
      <c r="Y128" s="56"/>
      <c r="Z128" s="56"/>
      <c r="AA128" s="56"/>
      <c r="AB128" s="56"/>
      <c r="AC128" s="56"/>
      <c r="AD128" s="56"/>
      <c r="AE128" s="56"/>
    </row>
    <row r="129" spans="1:31" s="55" customFormat="1" ht="14.4">
      <c r="A129" s="57" t="s">
        <v>3897</v>
      </c>
      <c r="B129" s="57" t="s">
        <v>2184</v>
      </c>
      <c r="C129" s="57" t="s">
        <v>2126</v>
      </c>
      <c r="D129" s="58">
        <v>41260</v>
      </c>
      <c r="E129" s="58">
        <v>41392</v>
      </c>
      <c r="F129" s="59">
        <f t="shared" si="7"/>
        <v>2012</v>
      </c>
      <c r="G129" s="60" t="s">
        <v>2128</v>
      </c>
      <c r="H129" s="60" t="s">
        <v>434</v>
      </c>
      <c r="I129" s="61">
        <v>16265.288355942326</v>
      </c>
      <c r="J129" s="61">
        <v>0</v>
      </c>
      <c r="K129" s="61">
        <v>16265.288355942326</v>
      </c>
      <c r="L129" s="62">
        <v>0</v>
      </c>
      <c r="M129" s="62">
        <v>0</v>
      </c>
      <c r="N129" s="62">
        <v>16265.288355942326</v>
      </c>
      <c r="O129" s="63">
        <f t="shared" si="8"/>
        <v>1</v>
      </c>
      <c r="P129" s="63">
        <f t="shared" si="9"/>
        <v>16265.288355942326</v>
      </c>
      <c r="Q129" s="63">
        <f t="shared" si="10"/>
        <v>18634.559999999998</v>
      </c>
      <c r="R129" s="63">
        <f t="shared" si="11"/>
        <v>18634.559999999998</v>
      </c>
      <c r="S129" s="63">
        <f t="shared" si="12"/>
        <v>0</v>
      </c>
      <c r="T129" s="63">
        <f t="shared" si="13"/>
        <v>132</v>
      </c>
      <c r="U129" s="57" t="s">
        <v>856</v>
      </c>
      <c r="V129" s="63">
        <f>VLOOKUP(F129,'Exposure data (PL)'!$J$3:$L$14,3,FALSE)</f>
        <v>1189.5886745600001</v>
      </c>
      <c r="X129" s="56"/>
      <c r="Y129" s="56"/>
      <c r="Z129" s="56"/>
      <c r="AA129" s="56"/>
      <c r="AB129" s="56"/>
      <c r="AC129" s="56"/>
      <c r="AD129" s="56"/>
      <c r="AE129" s="56"/>
    </row>
    <row r="130" spans="1:31" s="55" customFormat="1" ht="14.4">
      <c r="A130" s="57" t="s">
        <v>3898</v>
      </c>
      <c r="B130" s="57" t="s">
        <v>2185</v>
      </c>
      <c r="C130" s="57" t="s">
        <v>2126</v>
      </c>
      <c r="D130" s="58">
        <v>41014</v>
      </c>
      <c r="E130" s="58">
        <v>41400</v>
      </c>
      <c r="F130" s="59">
        <f t="shared" si="7"/>
        <v>2012</v>
      </c>
      <c r="G130" s="60" t="s">
        <v>2128</v>
      </c>
      <c r="H130" s="60" t="s">
        <v>434</v>
      </c>
      <c r="I130" s="61">
        <v>0</v>
      </c>
      <c r="J130" s="61">
        <v>0</v>
      </c>
      <c r="K130" s="61">
        <v>0</v>
      </c>
      <c r="L130" s="62">
        <v>0</v>
      </c>
      <c r="M130" s="62">
        <v>0</v>
      </c>
      <c r="N130" s="62">
        <v>0</v>
      </c>
      <c r="O130" s="63">
        <f t="shared" si="8"/>
        <v>0</v>
      </c>
      <c r="P130" s="63">
        <f t="shared" si="9"/>
        <v>0</v>
      </c>
      <c r="Q130" s="63">
        <f t="shared" si="10"/>
        <v>0</v>
      </c>
      <c r="R130" s="63">
        <f t="shared" si="11"/>
        <v>0</v>
      </c>
      <c r="S130" s="63">
        <f t="shared" si="12"/>
        <v>0</v>
      </c>
      <c r="T130" s="63">
        <f t="shared" si="13"/>
        <v>386</v>
      </c>
      <c r="U130" s="57" t="s">
        <v>856</v>
      </c>
      <c r="V130" s="63">
        <f>VLOOKUP(F130,'Exposure data (PL)'!$J$3:$L$14,3,FALSE)</f>
        <v>1189.5886745600001</v>
      </c>
      <c r="X130" s="56"/>
      <c r="Y130" s="56"/>
      <c r="Z130" s="56"/>
      <c r="AA130" s="56"/>
      <c r="AB130" s="56"/>
      <c r="AC130" s="56"/>
      <c r="AD130" s="56"/>
      <c r="AE130" s="56"/>
    </row>
    <row r="131" spans="1:31" s="55" customFormat="1" ht="14.4">
      <c r="A131" s="57" t="s">
        <v>3899</v>
      </c>
      <c r="B131" s="57" t="s">
        <v>2186</v>
      </c>
      <c r="C131" s="57" t="s">
        <v>2126</v>
      </c>
      <c r="D131" s="58">
        <v>41209</v>
      </c>
      <c r="E131" s="58">
        <v>41390</v>
      </c>
      <c r="F131" s="59">
        <f t="shared" si="7"/>
        <v>2012</v>
      </c>
      <c r="G131" s="60" t="s">
        <v>2136</v>
      </c>
      <c r="H131" s="60" t="s">
        <v>434</v>
      </c>
      <c r="I131" s="61">
        <v>8842.6844188944779</v>
      </c>
      <c r="J131" s="61">
        <v>0</v>
      </c>
      <c r="K131" s="61">
        <v>8842.6844188944779</v>
      </c>
      <c r="L131" s="62">
        <v>0</v>
      </c>
      <c r="M131" s="62">
        <v>0</v>
      </c>
      <c r="N131" s="62">
        <v>8842.6844188944779</v>
      </c>
      <c r="O131" s="63">
        <f t="shared" si="8"/>
        <v>1</v>
      </c>
      <c r="P131" s="63">
        <f t="shared" si="9"/>
        <v>8842.6844188944779</v>
      </c>
      <c r="Q131" s="63">
        <f t="shared" si="10"/>
        <v>10200</v>
      </c>
      <c r="R131" s="63">
        <f t="shared" si="11"/>
        <v>10200</v>
      </c>
      <c r="S131" s="63">
        <f t="shared" si="12"/>
        <v>0</v>
      </c>
      <c r="T131" s="63">
        <f t="shared" si="13"/>
        <v>181</v>
      </c>
      <c r="U131" s="57" t="s">
        <v>856</v>
      </c>
      <c r="V131" s="63">
        <f>VLOOKUP(F131,'Exposure data (PL)'!$J$3:$L$14,3,FALSE)</f>
        <v>1189.5886745600001</v>
      </c>
      <c r="X131" s="56"/>
      <c r="Y131" s="56"/>
      <c r="Z131" s="56"/>
      <c r="AA131" s="56"/>
      <c r="AB131" s="56"/>
      <c r="AC131" s="56"/>
      <c r="AD131" s="56"/>
      <c r="AE131" s="56"/>
    </row>
    <row r="132" spans="1:31" s="55" customFormat="1" ht="14.4">
      <c r="A132" s="57" t="s">
        <v>3900</v>
      </c>
      <c r="B132" s="57" t="s">
        <v>2187</v>
      </c>
      <c r="C132" s="57" t="s">
        <v>2126</v>
      </c>
      <c r="D132" s="58">
        <v>40368</v>
      </c>
      <c r="E132" s="58">
        <v>41404</v>
      </c>
      <c r="F132" s="59">
        <f t="shared" si="7"/>
        <v>2010</v>
      </c>
      <c r="G132" s="60" t="s">
        <v>2128</v>
      </c>
      <c r="H132" s="60" t="s">
        <v>434</v>
      </c>
      <c r="I132" s="61">
        <v>0</v>
      </c>
      <c r="J132" s="61">
        <v>0</v>
      </c>
      <c r="K132" s="61">
        <v>0</v>
      </c>
      <c r="L132" s="62">
        <v>0</v>
      </c>
      <c r="M132" s="62">
        <v>0</v>
      </c>
      <c r="N132" s="62">
        <v>0</v>
      </c>
      <c r="O132" s="63">
        <f t="shared" si="8"/>
        <v>0</v>
      </c>
      <c r="P132" s="63">
        <f t="shared" si="9"/>
        <v>0</v>
      </c>
      <c r="Q132" s="63">
        <f t="shared" si="10"/>
        <v>0</v>
      </c>
      <c r="R132" s="63">
        <f t="shared" si="11"/>
        <v>0</v>
      </c>
      <c r="S132" s="63">
        <f t="shared" si="12"/>
        <v>0</v>
      </c>
      <c r="T132" s="63">
        <f t="shared" si="13"/>
        <v>1036</v>
      </c>
      <c r="U132" s="57" t="s">
        <v>856</v>
      </c>
      <c r="V132" s="63">
        <f>VLOOKUP(F132,'Exposure data (PL)'!$J$3:$L$14,3,FALSE)</f>
        <v>941.64068034150432</v>
      </c>
      <c r="X132" s="56"/>
      <c r="Y132" s="56"/>
      <c r="Z132" s="56"/>
      <c r="AA132" s="56"/>
      <c r="AB132" s="56"/>
      <c r="AC132" s="56"/>
      <c r="AD132" s="56"/>
      <c r="AE132" s="56"/>
    </row>
    <row r="133" spans="1:31" s="55" customFormat="1" ht="14.4">
      <c r="A133" s="57" t="s">
        <v>3901</v>
      </c>
      <c r="B133" s="57" t="s">
        <v>2188</v>
      </c>
      <c r="C133" s="57" t="s">
        <v>2126</v>
      </c>
      <c r="D133" s="58">
        <v>41298</v>
      </c>
      <c r="E133" s="58">
        <v>41390</v>
      </c>
      <c r="F133" s="59">
        <f t="shared" si="7"/>
        <v>2012</v>
      </c>
      <c r="G133" s="60" t="s">
        <v>2128</v>
      </c>
      <c r="H133" s="60" t="s">
        <v>434</v>
      </c>
      <c r="I133" s="61">
        <v>1000.119683979888</v>
      </c>
      <c r="J133" s="61">
        <v>0</v>
      </c>
      <c r="K133" s="61">
        <v>1000.119683979888</v>
      </c>
      <c r="L133" s="62">
        <v>0</v>
      </c>
      <c r="M133" s="62">
        <v>0</v>
      </c>
      <c r="N133" s="62">
        <v>1000.119683979888</v>
      </c>
      <c r="O133" s="63">
        <f t="shared" si="8"/>
        <v>1</v>
      </c>
      <c r="P133" s="63">
        <f t="shared" si="9"/>
        <v>1000.119683979888</v>
      </c>
      <c r="Q133" s="63">
        <f t="shared" si="10"/>
        <v>1140.0000000000002</v>
      </c>
      <c r="R133" s="63">
        <f t="shared" si="11"/>
        <v>1140.0000000000002</v>
      </c>
      <c r="S133" s="63">
        <f t="shared" si="12"/>
        <v>0</v>
      </c>
      <c r="T133" s="63">
        <f t="shared" si="13"/>
        <v>92</v>
      </c>
      <c r="U133" s="57" t="s">
        <v>856</v>
      </c>
      <c r="V133" s="63">
        <f>VLOOKUP(F133,'Exposure data (PL)'!$J$3:$L$14,3,FALSE)</f>
        <v>1189.5886745600001</v>
      </c>
      <c r="X133" s="56"/>
      <c r="Y133" s="56"/>
      <c r="Z133" s="56"/>
      <c r="AA133" s="56"/>
      <c r="AB133" s="56"/>
      <c r="AC133" s="56"/>
      <c r="AD133" s="56"/>
      <c r="AE133" s="56"/>
    </row>
    <row r="134" spans="1:31" s="55" customFormat="1" ht="14.4">
      <c r="A134" s="57" t="s">
        <v>3902</v>
      </c>
      <c r="B134" s="57" t="s">
        <v>2189</v>
      </c>
      <c r="C134" s="57" t="s">
        <v>2126</v>
      </c>
      <c r="D134" s="58">
        <v>41184</v>
      </c>
      <c r="E134" s="58">
        <v>41404</v>
      </c>
      <c r="F134" s="59">
        <f t="shared" si="7"/>
        <v>2012</v>
      </c>
      <c r="G134" s="60" t="s">
        <v>2128</v>
      </c>
      <c r="H134" s="60" t="s">
        <v>434</v>
      </c>
      <c r="I134" s="61">
        <v>0</v>
      </c>
      <c r="J134" s="61">
        <v>0</v>
      </c>
      <c r="K134" s="61">
        <v>0</v>
      </c>
      <c r="L134" s="62">
        <v>0</v>
      </c>
      <c r="M134" s="62">
        <v>0</v>
      </c>
      <c r="N134" s="62">
        <v>0</v>
      </c>
      <c r="O134" s="63">
        <f t="shared" si="8"/>
        <v>0</v>
      </c>
      <c r="P134" s="63">
        <f t="shared" si="9"/>
        <v>0</v>
      </c>
      <c r="Q134" s="63">
        <f t="shared" si="10"/>
        <v>0</v>
      </c>
      <c r="R134" s="63">
        <f t="shared" si="11"/>
        <v>0</v>
      </c>
      <c r="S134" s="63">
        <f t="shared" si="12"/>
        <v>0</v>
      </c>
      <c r="T134" s="63">
        <f t="shared" si="13"/>
        <v>220</v>
      </c>
      <c r="U134" s="57" t="s">
        <v>856</v>
      </c>
      <c r="V134" s="63">
        <f>VLOOKUP(F134,'Exposure data (PL)'!$J$3:$L$14,3,FALSE)</f>
        <v>1189.5886745600001</v>
      </c>
      <c r="X134" s="56"/>
      <c r="Y134" s="56"/>
      <c r="Z134" s="56"/>
      <c r="AA134" s="56"/>
      <c r="AB134" s="56"/>
      <c r="AC134" s="56"/>
      <c r="AD134" s="56"/>
      <c r="AE134" s="56"/>
    </row>
    <row r="135" spans="1:31" s="55" customFormat="1" ht="14.4">
      <c r="A135" s="57" t="s">
        <v>3903</v>
      </c>
      <c r="B135" s="57" t="s">
        <v>2190</v>
      </c>
      <c r="C135" s="57" t="s">
        <v>2126</v>
      </c>
      <c r="D135" s="58">
        <v>41337</v>
      </c>
      <c r="E135" s="58">
        <v>41404</v>
      </c>
      <c r="F135" s="59">
        <f t="shared" si="7"/>
        <v>2012</v>
      </c>
      <c r="G135" s="60" t="s">
        <v>2128</v>
      </c>
      <c r="H135" s="60" t="s">
        <v>434</v>
      </c>
      <c r="I135" s="61">
        <v>10847.127562748579</v>
      </c>
      <c r="J135" s="61">
        <v>0</v>
      </c>
      <c r="K135" s="61">
        <v>10847.127562748579</v>
      </c>
      <c r="L135" s="62">
        <v>317.47690427556807</v>
      </c>
      <c r="M135" s="62">
        <v>0</v>
      </c>
      <c r="N135" s="62">
        <v>11164.604467024148</v>
      </c>
      <c r="O135" s="63">
        <f t="shared" si="8"/>
        <v>1</v>
      </c>
      <c r="P135" s="63">
        <f t="shared" si="9"/>
        <v>11164.604467024148</v>
      </c>
      <c r="Q135" s="63">
        <f t="shared" si="10"/>
        <v>12660.000000000004</v>
      </c>
      <c r="R135" s="63">
        <f t="shared" si="11"/>
        <v>12660.000000000004</v>
      </c>
      <c r="S135" s="63">
        <f t="shared" si="12"/>
        <v>0</v>
      </c>
      <c r="T135" s="63">
        <f t="shared" si="13"/>
        <v>67</v>
      </c>
      <c r="U135" s="57" t="s">
        <v>856</v>
      </c>
      <c r="V135" s="63">
        <f>VLOOKUP(F135,'Exposure data (PL)'!$J$3:$L$14,3,FALSE)</f>
        <v>1189.5886745600001</v>
      </c>
      <c r="X135" s="56"/>
      <c r="Y135" s="56"/>
      <c r="Z135" s="56"/>
      <c r="AA135" s="56"/>
      <c r="AB135" s="56"/>
      <c r="AC135" s="56"/>
      <c r="AD135" s="56"/>
      <c r="AE135" s="56"/>
    </row>
    <row r="136" spans="1:31" s="55" customFormat="1" ht="14.4">
      <c r="A136" s="57" t="s">
        <v>3904</v>
      </c>
      <c r="B136" s="57" t="s">
        <v>2191</v>
      </c>
      <c r="C136" s="57" t="s">
        <v>2126</v>
      </c>
      <c r="D136" s="58">
        <v>41084</v>
      </c>
      <c r="E136" s="58">
        <v>41406</v>
      </c>
      <c r="F136" s="59">
        <f t="shared" si="7"/>
        <v>2012</v>
      </c>
      <c r="G136" s="60" t="s">
        <v>2128</v>
      </c>
      <c r="H136" s="60" t="s">
        <v>434</v>
      </c>
      <c r="I136" s="61">
        <v>0</v>
      </c>
      <c r="J136" s="61">
        <v>0</v>
      </c>
      <c r="K136" s="61">
        <v>0</v>
      </c>
      <c r="L136" s="62">
        <v>0</v>
      </c>
      <c r="M136" s="62">
        <v>0</v>
      </c>
      <c r="N136" s="62">
        <v>0</v>
      </c>
      <c r="O136" s="63">
        <f t="shared" si="8"/>
        <v>0</v>
      </c>
      <c r="P136" s="63">
        <f t="shared" si="9"/>
        <v>0</v>
      </c>
      <c r="Q136" s="63">
        <f t="shared" si="10"/>
        <v>0</v>
      </c>
      <c r="R136" s="63">
        <f t="shared" si="11"/>
        <v>0</v>
      </c>
      <c r="S136" s="63">
        <f t="shared" si="12"/>
        <v>0</v>
      </c>
      <c r="T136" s="63">
        <f t="shared" si="13"/>
        <v>322</v>
      </c>
      <c r="U136" s="57" t="s">
        <v>856</v>
      </c>
      <c r="V136" s="63">
        <f>VLOOKUP(F136,'Exposure data (PL)'!$J$3:$L$14,3,FALSE)</f>
        <v>1189.5886745600001</v>
      </c>
      <c r="X136" s="56"/>
      <c r="Y136" s="56"/>
      <c r="Z136" s="56"/>
      <c r="AA136" s="56"/>
      <c r="AB136" s="56"/>
      <c r="AC136" s="56"/>
      <c r="AD136" s="56"/>
      <c r="AE136" s="56"/>
    </row>
    <row r="137" spans="1:31" s="55" customFormat="1" ht="14.4">
      <c r="A137" s="57" t="s">
        <v>3905</v>
      </c>
      <c r="B137" s="57" t="s">
        <v>2192</v>
      </c>
      <c r="C137" s="57" t="s">
        <v>2126</v>
      </c>
      <c r="D137" s="58">
        <v>41039</v>
      </c>
      <c r="E137" s="58">
        <v>41406</v>
      </c>
      <c r="F137" s="59">
        <f t="shared" si="7"/>
        <v>2012</v>
      </c>
      <c r="G137" s="60" t="s">
        <v>2128</v>
      </c>
      <c r="H137" s="60" t="s">
        <v>434</v>
      </c>
      <c r="I137" s="61">
        <v>0</v>
      </c>
      <c r="J137" s="61">
        <v>0</v>
      </c>
      <c r="K137" s="61">
        <v>0</v>
      </c>
      <c r="L137" s="62">
        <v>0</v>
      </c>
      <c r="M137" s="62">
        <v>0</v>
      </c>
      <c r="N137" s="62">
        <v>0</v>
      </c>
      <c r="O137" s="63">
        <f t="shared" si="8"/>
        <v>0</v>
      </c>
      <c r="P137" s="63">
        <f t="shared" si="9"/>
        <v>0</v>
      </c>
      <c r="Q137" s="63">
        <f t="shared" si="10"/>
        <v>0</v>
      </c>
      <c r="R137" s="63">
        <f t="shared" si="11"/>
        <v>0</v>
      </c>
      <c r="S137" s="63">
        <f t="shared" si="12"/>
        <v>0</v>
      </c>
      <c r="T137" s="63">
        <f t="shared" si="13"/>
        <v>367</v>
      </c>
      <c r="U137" s="57" t="s">
        <v>856</v>
      </c>
      <c r="V137" s="63">
        <f>VLOOKUP(F137,'Exposure data (PL)'!$J$3:$L$14,3,FALSE)</f>
        <v>1189.5886745600001</v>
      </c>
      <c r="X137" s="56"/>
      <c r="Y137" s="56"/>
      <c r="Z137" s="56"/>
      <c r="AA137" s="56"/>
      <c r="AB137" s="56"/>
      <c r="AC137" s="56"/>
      <c r="AD137" s="56"/>
      <c r="AE137" s="56"/>
    </row>
    <row r="138" spans="1:31" s="55" customFormat="1" ht="14.4">
      <c r="A138" s="57" t="s">
        <v>3906</v>
      </c>
      <c r="B138" s="57" t="s">
        <v>2193</v>
      </c>
      <c r="C138" s="57" t="s">
        <v>2126</v>
      </c>
      <c r="D138" s="58">
        <v>41000</v>
      </c>
      <c r="E138" s="58">
        <v>41405</v>
      </c>
      <c r="F138" s="59">
        <f t="shared" si="7"/>
        <v>2012</v>
      </c>
      <c r="G138" s="60" t="s">
        <v>2134</v>
      </c>
      <c r="H138" s="60" t="s">
        <v>434</v>
      </c>
      <c r="I138" s="61">
        <v>6288.0577988994264</v>
      </c>
      <c r="J138" s="61">
        <v>17992.110678871668</v>
      </c>
      <c r="K138" s="61">
        <v>24280.168477771091</v>
      </c>
      <c r="L138" s="62">
        <v>0</v>
      </c>
      <c r="M138" s="62">
        <v>0</v>
      </c>
      <c r="N138" s="62">
        <v>24280.168477771091</v>
      </c>
      <c r="O138" s="63">
        <f t="shared" si="8"/>
        <v>1</v>
      </c>
      <c r="P138" s="63">
        <f t="shared" si="9"/>
        <v>24280.168477771091</v>
      </c>
      <c r="Q138" s="63">
        <f t="shared" si="10"/>
        <v>28800</v>
      </c>
      <c r="R138" s="63">
        <f t="shared" si="11"/>
        <v>28800</v>
      </c>
      <c r="S138" s="63">
        <f t="shared" si="12"/>
        <v>0</v>
      </c>
      <c r="T138" s="63">
        <f t="shared" si="13"/>
        <v>405</v>
      </c>
      <c r="U138" s="57" t="s">
        <v>863</v>
      </c>
      <c r="V138" s="63">
        <f>VLOOKUP(F138,'Exposure data (PL)'!$J$3:$L$14,3,FALSE)</f>
        <v>1189.5886745600001</v>
      </c>
      <c r="X138" s="56"/>
      <c r="Y138" s="56"/>
      <c r="Z138" s="56"/>
      <c r="AA138" s="56"/>
      <c r="AB138" s="56"/>
      <c r="AC138" s="56"/>
      <c r="AD138" s="56"/>
      <c r="AE138" s="56"/>
    </row>
    <row r="139" spans="1:31" s="55" customFormat="1" ht="14.4">
      <c r="A139" s="57" t="s">
        <v>3907</v>
      </c>
      <c r="B139" s="57" t="s">
        <v>2194</v>
      </c>
      <c r="C139" s="57" t="s">
        <v>2126</v>
      </c>
      <c r="D139" s="58">
        <v>41201</v>
      </c>
      <c r="E139" s="58">
        <v>41384</v>
      </c>
      <c r="F139" s="59">
        <f t="shared" si="7"/>
        <v>2012</v>
      </c>
      <c r="G139" s="60" t="s">
        <v>2128</v>
      </c>
      <c r="H139" s="60" t="s">
        <v>434</v>
      </c>
      <c r="I139" s="61">
        <v>0</v>
      </c>
      <c r="J139" s="61">
        <v>0</v>
      </c>
      <c r="K139" s="61">
        <v>0</v>
      </c>
      <c r="L139" s="62">
        <v>0</v>
      </c>
      <c r="M139" s="62">
        <v>0</v>
      </c>
      <c r="N139" s="62">
        <v>0</v>
      </c>
      <c r="O139" s="63">
        <f t="shared" si="8"/>
        <v>0</v>
      </c>
      <c r="P139" s="63">
        <f t="shared" si="9"/>
        <v>0</v>
      </c>
      <c r="Q139" s="63">
        <f t="shared" si="10"/>
        <v>0</v>
      </c>
      <c r="R139" s="63">
        <f t="shared" si="11"/>
        <v>0</v>
      </c>
      <c r="S139" s="63">
        <f t="shared" si="12"/>
        <v>0</v>
      </c>
      <c r="T139" s="63">
        <f t="shared" si="13"/>
        <v>183</v>
      </c>
      <c r="U139" s="57" t="s">
        <v>856</v>
      </c>
      <c r="V139" s="63">
        <f>VLOOKUP(F139,'Exposure data (PL)'!$J$3:$L$14,3,FALSE)</f>
        <v>1189.5886745600001</v>
      </c>
      <c r="X139" s="56"/>
      <c r="Y139" s="56"/>
      <c r="Z139" s="56"/>
      <c r="AA139" s="56"/>
      <c r="AB139" s="56"/>
      <c r="AC139" s="56"/>
      <c r="AD139" s="56"/>
      <c r="AE139" s="56"/>
    </row>
    <row r="140" spans="1:31" s="55" customFormat="1" ht="14.4">
      <c r="A140" s="57" t="s">
        <v>3908</v>
      </c>
      <c r="B140" s="57" t="s">
        <v>2195</v>
      </c>
      <c r="C140" s="57" t="s">
        <v>2126</v>
      </c>
      <c r="D140" s="58">
        <v>41393</v>
      </c>
      <c r="E140" s="58">
        <v>41406</v>
      </c>
      <c r="F140" s="59">
        <f t="shared" si="7"/>
        <v>2013</v>
      </c>
      <c r="G140" s="60" t="s">
        <v>2128</v>
      </c>
      <c r="H140" s="60" t="s">
        <v>434</v>
      </c>
      <c r="I140" s="61">
        <v>16207.980990629878</v>
      </c>
      <c r="J140" s="61">
        <v>0</v>
      </c>
      <c r="K140" s="61">
        <v>16207.980990629878</v>
      </c>
      <c r="L140" s="62">
        <v>0</v>
      </c>
      <c r="M140" s="62">
        <v>1355.2830179847219</v>
      </c>
      <c r="N140" s="62">
        <v>14852.697972645155</v>
      </c>
      <c r="O140" s="63">
        <f t="shared" si="8"/>
        <v>1</v>
      </c>
      <c r="P140" s="63">
        <f t="shared" si="9"/>
        <v>14852.697972645155</v>
      </c>
      <c r="Q140" s="63">
        <f t="shared" si="10"/>
        <v>16716.562559999995</v>
      </c>
      <c r="R140" s="63">
        <f t="shared" si="11"/>
        <v>16716.562559999995</v>
      </c>
      <c r="S140" s="63">
        <f t="shared" si="12"/>
        <v>0</v>
      </c>
      <c r="T140" s="63">
        <f t="shared" si="13"/>
        <v>13</v>
      </c>
      <c r="U140" s="57" t="s">
        <v>856</v>
      </c>
      <c r="V140" s="63">
        <f>VLOOKUP(F140,'Exposure data (PL)'!$J$3:$L$14,3,FALSE)</f>
        <v>1226.7615360000002</v>
      </c>
      <c r="X140" s="56"/>
      <c r="Y140" s="56"/>
      <c r="Z140" s="56"/>
      <c r="AA140" s="56"/>
      <c r="AB140" s="56"/>
      <c r="AC140" s="56"/>
      <c r="AD140" s="56"/>
      <c r="AE140" s="56"/>
    </row>
    <row r="141" spans="1:31" s="55" customFormat="1" ht="14.4">
      <c r="A141" s="57" t="s">
        <v>3909</v>
      </c>
      <c r="B141" s="57" t="s">
        <v>2196</v>
      </c>
      <c r="C141" s="57" t="s">
        <v>2126</v>
      </c>
      <c r="D141" s="58">
        <v>41241</v>
      </c>
      <c r="E141" s="58">
        <v>41408</v>
      </c>
      <c r="F141" s="59">
        <f t="shared" ref="F141:F204" si="14">IF(MONTH(D141)&lt;$D$4,YEAR(D141)-1,YEAR(D141))</f>
        <v>2012</v>
      </c>
      <c r="G141" s="60" t="s">
        <v>2128</v>
      </c>
      <c r="H141" s="60" t="s">
        <v>434</v>
      </c>
      <c r="I141" s="61">
        <v>9231.7745922153936</v>
      </c>
      <c r="J141" s="61">
        <v>0</v>
      </c>
      <c r="K141" s="61">
        <v>9231.7745922153936</v>
      </c>
      <c r="L141" s="62">
        <v>0</v>
      </c>
      <c r="M141" s="62">
        <v>0</v>
      </c>
      <c r="N141" s="62">
        <v>9231.7745922153936</v>
      </c>
      <c r="O141" s="63">
        <f t="shared" ref="O141:O204" si="15">IF(N141=0,0,1)</f>
        <v>1</v>
      </c>
      <c r="P141" s="63">
        <f t="shared" ref="P141:P204" si="16">N141*$D$8</f>
        <v>9231.7745922153936</v>
      </c>
      <c r="Q141" s="63">
        <f t="shared" ref="Q141:Q204" si="17">P141*(1+$D$6)^(($D$5-D141)/365.25)</f>
        <v>10603.392</v>
      </c>
      <c r="R141" s="63">
        <f t="shared" ref="R141:R204" si="18">MIN($D$9,Q141)+MAX(Q141-$D$9-$D$10,0)</f>
        <v>10603.392</v>
      </c>
      <c r="S141" s="63">
        <f t="shared" ref="S141:S204" si="19">MIN(MAX(Q141-$D$9,0),$D$10)</f>
        <v>0</v>
      </c>
      <c r="T141" s="63">
        <f t="shared" ref="T141:T204" si="20">E141-D141</f>
        <v>167</v>
      </c>
      <c r="U141" s="57" t="s">
        <v>856</v>
      </c>
      <c r="V141" s="63">
        <f>VLOOKUP(F141,'Exposure data (PL)'!$J$3:$L$14,3,FALSE)</f>
        <v>1189.5886745600001</v>
      </c>
      <c r="X141" s="56"/>
      <c r="Y141" s="56"/>
      <c r="Z141" s="56"/>
      <c r="AA141" s="56"/>
      <c r="AB141" s="56"/>
      <c r="AC141" s="56"/>
      <c r="AD141" s="56"/>
      <c r="AE141" s="56"/>
    </row>
    <row r="142" spans="1:31" s="55" customFormat="1" ht="14.4">
      <c r="A142" s="57" t="s">
        <v>3910</v>
      </c>
      <c r="B142" s="57" t="s">
        <v>2197</v>
      </c>
      <c r="C142" s="57" t="s">
        <v>2126</v>
      </c>
      <c r="D142" s="58">
        <v>40927</v>
      </c>
      <c r="E142" s="58">
        <v>41414</v>
      </c>
      <c r="F142" s="59">
        <f t="shared" si="14"/>
        <v>2011</v>
      </c>
      <c r="G142" s="60" t="s">
        <v>2128</v>
      </c>
      <c r="H142" s="60" t="s">
        <v>434</v>
      </c>
      <c r="I142" s="61">
        <v>0</v>
      </c>
      <c r="J142" s="61">
        <v>0</v>
      </c>
      <c r="K142" s="61">
        <v>0</v>
      </c>
      <c r="L142" s="62">
        <v>0</v>
      </c>
      <c r="M142" s="62">
        <v>0</v>
      </c>
      <c r="N142" s="62">
        <v>0</v>
      </c>
      <c r="O142" s="63">
        <f t="shared" si="15"/>
        <v>0</v>
      </c>
      <c r="P142" s="63">
        <f t="shared" si="16"/>
        <v>0</v>
      </c>
      <c r="Q142" s="63">
        <f t="shared" si="17"/>
        <v>0</v>
      </c>
      <c r="R142" s="63">
        <f t="shared" si="18"/>
        <v>0</v>
      </c>
      <c r="S142" s="63">
        <f t="shared" si="19"/>
        <v>0</v>
      </c>
      <c r="T142" s="63">
        <f t="shared" si="20"/>
        <v>487</v>
      </c>
      <c r="U142" s="57" t="s">
        <v>856</v>
      </c>
      <c r="V142" s="63">
        <f>VLOOKUP(F142,'Exposure data (PL)'!$J$3:$L$14,3,FALSE)</f>
        <v>979.22425835520028</v>
      </c>
      <c r="X142" s="56"/>
      <c r="Y142" s="56"/>
      <c r="Z142" s="56"/>
      <c r="AA142" s="56"/>
      <c r="AB142" s="56"/>
      <c r="AC142" s="56"/>
      <c r="AD142" s="56"/>
      <c r="AE142" s="56"/>
    </row>
    <row r="143" spans="1:31" s="55" customFormat="1" ht="14.4">
      <c r="A143" s="57" t="s">
        <v>3911</v>
      </c>
      <c r="B143" s="57" t="s">
        <v>2198</v>
      </c>
      <c r="C143" s="57" t="s">
        <v>2126</v>
      </c>
      <c r="D143" s="58">
        <v>41078</v>
      </c>
      <c r="E143" s="58">
        <v>41420</v>
      </c>
      <c r="F143" s="59">
        <f t="shared" si="14"/>
        <v>2012</v>
      </c>
      <c r="G143" s="60" t="s">
        <v>2136</v>
      </c>
      <c r="H143" s="60" t="s">
        <v>434</v>
      </c>
      <c r="I143" s="61">
        <v>0</v>
      </c>
      <c r="J143" s="61">
        <v>15916.738882824782</v>
      </c>
      <c r="K143" s="61">
        <v>15916.738882824782</v>
      </c>
      <c r="L143" s="62">
        <v>306.68090332995729</v>
      </c>
      <c r="M143" s="62">
        <v>0</v>
      </c>
      <c r="N143" s="62">
        <v>16223.41978615474</v>
      </c>
      <c r="O143" s="63">
        <f t="shared" si="15"/>
        <v>1</v>
      </c>
      <c r="P143" s="63">
        <f t="shared" si="16"/>
        <v>16223.41978615474</v>
      </c>
      <c r="Q143" s="63">
        <f t="shared" si="17"/>
        <v>19044</v>
      </c>
      <c r="R143" s="63">
        <f t="shared" si="18"/>
        <v>19044</v>
      </c>
      <c r="S143" s="63">
        <f t="shared" si="19"/>
        <v>0</v>
      </c>
      <c r="T143" s="63">
        <f t="shared" si="20"/>
        <v>342</v>
      </c>
      <c r="U143" s="57" t="s">
        <v>863</v>
      </c>
      <c r="V143" s="63">
        <f>VLOOKUP(F143,'Exposure data (PL)'!$J$3:$L$14,3,FALSE)</f>
        <v>1189.5886745600001</v>
      </c>
      <c r="X143" s="56"/>
      <c r="Y143" s="56"/>
      <c r="Z143" s="56"/>
      <c r="AA143" s="56"/>
      <c r="AB143" s="56"/>
      <c r="AC143" s="56"/>
      <c r="AD143" s="56"/>
      <c r="AE143" s="56"/>
    </row>
    <row r="144" spans="1:31" s="55" customFormat="1" ht="14.4">
      <c r="A144" s="57" t="s">
        <v>3912</v>
      </c>
      <c r="B144" s="57" t="s">
        <v>2199</v>
      </c>
      <c r="C144" s="57" t="s">
        <v>2126</v>
      </c>
      <c r="D144" s="58">
        <v>41059</v>
      </c>
      <c r="E144" s="58">
        <v>41419</v>
      </c>
      <c r="F144" s="59">
        <f t="shared" si="14"/>
        <v>2012</v>
      </c>
      <c r="G144" s="60" t="s">
        <v>2128</v>
      </c>
      <c r="H144" s="60" t="s">
        <v>434</v>
      </c>
      <c r="I144" s="61">
        <v>815.74273833971222</v>
      </c>
      <c r="J144" s="61">
        <v>7341.6846450574094</v>
      </c>
      <c r="K144" s="61">
        <v>8157.427383397122</v>
      </c>
      <c r="L144" s="62">
        <v>0</v>
      </c>
      <c r="M144" s="62">
        <v>0</v>
      </c>
      <c r="N144" s="62">
        <v>8157.427383397122</v>
      </c>
      <c r="O144" s="63">
        <f t="shared" si="15"/>
        <v>1</v>
      </c>
      <c r="P144" s="63">
        <f t="shared" si="16"/>
        <v>8157.427383397122</v>
      </c>
      <c r="Q144" s="63">
        <f t="shared" si="17"/>
        <v>9600</v>
      </c>
      <c r="R144" s="63">
        <f t="shared" si="18"/>
        <v>9600</v>
      </c>
      <c r="S144" s="63">
        <f t="shared" si="19"/>
        <v>0</v>
      </c>
      <c r="T144" s="63">
        <f t="shared" si="20"/>
        <v>360</v>
      </c>
      <c r="U144" s="57" t="s">
        <v>863</v>
      </c>
      <c r="V144" s="63">
        <f>VLOOKUP(F144,'Exposure data (PL)'!$J$3:$L$14,3,FALSE)</f>
        <v>1189.5886745600001</v>
      </c>
      <c r="X144" s="56"/>
      <c r="Y144" s="56"/>
      <c r="Z144" s="56"/>
      <c r="AA144" s="56"/>
      <c r="AB144" s="56"/>
      <c r="AC144" s="56"/>
      <c r="AD144" s="56"/>
      <c r="AE144" s="56"/>
    </row>
    <row r="145" spans="1:31" s="55" customFormat="1" ht="14.4">
      <c r="A145" s="57" t="s">
        <v>3913</v>
      </c>
      <c r="B145" s="57" t="s">
        <v>2200</v>
      </c>
      <c r="C145" s="57" t="s">
        <v>2126</v>
      </c>
      <c r="D145" s="58">
        <v>41335</v>
      </c>
      <c r="E145" s="58">
        <v>41415</v>
      </c>
      <c r="F145" s="59">
        <f t="shared" si="14"/>
        <v>2012</v>
      </c>
      <c r="G145" s="60" t="s">
        <v>2128</v>
      </c>
      <c r="H145" s="60" t="s">
        <v>434</v>
      </c>
      <c r="I145" s="61">
        <v>793.48024588618114</v>
      </c>
      <c r="J145" s="61">
        <v>0</v>
      </c>
      <c r="K145" s="61">
        <v>793.48024588618114</v>
      </c>
      <c r="L145" s="62">
        <v>0</v>
      </c>
      <c r="M145" s="62">
        <v>0</v>
      </c>
      <c r="N145" s="62">
        <v>793.48024588618114</v>
      </c>
      <c r="O145" s="63">
        <f t="shared" si="15"/>
        <v>1</v>
      </c>
      <c r="P145" s="63">
        <f t="shared" si="16"/>
        <v>793.48024588618114</v>
      </c>
      <c r="Q145" s="63">
        <f t="shared" si="17"/>
        <v>900</v>
      </c>
      <c r="R145" s="63">
        <f t="shared" si="18"/>
        <v>900</v>
      </c>
      <c r="S145" s="63">
        <f t="shared" si="19"/>
        <v>0</v>
      </c>
      <c r="T145" s="63">
        <f t="shared" si="20"/>
        <v>80</v>
      </c>
      <c r="U145" s="57" t="s">
        <v>856</v>
      </c>
      <c r="V145" s="63">
        <f>VLOOKUP(F145,'Exposure data (PL)'!$J$3:$L$14,3,FALSE)</f>
        <v>1189.5886745600001</v>
      </c>
      <c r="X145" s="56"/>
      <c r="Y145" s="56"/>
      <c r="Z145" s="56"/>
      <c r="AA145" s="56"/>
      <c r="AB145" s="56"/>
      <c r="AC145" s="56"/>
      <c r="AD145" s="56"/>
      <c r="AE145" s="56"/>
    </row>
    <row r="146" spans="1:31" s="55" customFormat="1" ht="14.4">
      <c r="A146" s="57" t="s">
        <v>3914</v>
      </c>
      <c r="B146" s="57" t="s">
        <v>2201</v>
      </c>
      <c r="C146" s="57" t="s">
        <v>2126</v>
      </c>
      <c r="D146" s="58">
        <v>41411</v>
      </c>
      <c r="E146" s="58">
        <v>41432</v>
      </c>
      <c r="F146" s="59">
        <f t="shared" si="14"/>
        <v>2013</v>
      </c>
      <c r="G146" s="60" t="s">
        <v>2128</v>
      </c>
      <c r="H146" s="60" t="s">
        <v>434</v>
      </c>
      <c r="I146" s="61">
        <v>0</v>
      </c>
      <c r="J146" s="61">
        <v>0</v>
      </c>
      <c r="K146" s="61">
        <v>0</v>
      </c>
      <c r="L146" s="62">
        <v>0</v>
      </c>
      <c r="M146" s="62">
        <v>0</v>
      </c>
      <c r="N146" s="62">
        <v>0</v>
      </c>
      <c r="O146" s="63">
        <f t="shared" si="15"/>
        <v>0</v>
      </c>
      <c r="P146" s="63">
        <f t="shared" si="16"/>
        <v>0</v>
      </c>
      <c r="Q146" s="63">
        <f t="shared" si="17"/>
        <v>0</v>
      </c>
      <c r="R146" s="63">
        <f t="shared" si="18"/>
        <v>0</v>
      </c>
      <c r="S146" s="63">
        <f t="shared" si="19"/>
        <v>0</v>
      </c>
      <c r="T146" s="63">
        <f t="shared" si="20"/>
        <v>21</v>
      </c>
      <c r="U146" s="57" t="s">
        <v>856</v>
      </c>
      <c r="V146" s="63">
        <f>VLOOKUP(F146,'Exposure data (PL)'!$J$3:$L$14,3,FALSE)</f>
        <v>1226.7615360000002</v>
      </c>
      <c r="X146" s="56"/>
      <c r="Y146" s="56"/>
      <c r="Z146" s="56"/>
      <c r="AA146" s="56"/>
      <c r="AB146" s="56"/>
      <c r="AC146" s="56"/>
      <c r="AD146" s="56"/>
      <c r="AE146" s="56"/>
    </row>
    <row r="147" spans="1:31" s="55" customFormat="1" ht="14.4">
      <c r="A147" s="57" t="s">
        <v>3915</v>
      </c>
      <c r="B147" s="57" t="s">
        <v>2202</v>
      </c>
      <c r="C147" s="57" t="s">
        <v>2126</v>
      </c>
      <c r="D147" s="58">
        <v>41003</v>
      </c>
      <c r="E147" s="58">
        <v>41434</v>
      </c>
      <c r="F147" s="59">
        <f t="shared" si="14"/>
        <v>2012</v>
      </c>
      <c r="G147" s="60" t="s">
        <v>2128</v>
      </c>
      <c r="H147" s="60" t="s">
        <v>434</v>
      </c>
      <c r="I147" s="61">
        <v>6844.6915383429323</v>
      </c>
      <c r="J147" s="61">
        <v>0</v>
      </c>
      <c r="K147" s="61">
        <v>6844.6915383429323</v>
      </c>
      <c r="L147" s="62">
        <v>0</v>
      </c>
      <c r="M147" s="62">
        <v>0</v>
      </c>
      <c r="N147" s="62">
        <v>6844.6915383429323</v>
      </c>
      <c r="O147" s="63">
        <f t="shared" si="15"/>
        <v>1</v>
      </c>
      <c r="P147" s="63">
        <f t="shared" si="16"/>
        <v>6844.6915383429323</v>
      </c>
      <c r="Q147" s="63">
        <f t="shared" si="17"/>
        <v>8115.6000000000013</v>
      </c>
      <c r="R147" s="63">
        <f t="shared" si="18"/>
        <v>8115.6000000000013</v>
      </c>
      <c r="S147" s="63">
        <f t="shared" si="19"/>
        <v>0</v>
      </c>
      <c r="T147" s="63">
        <f t="shared" si="20"/>
        <v>431</v>
      </c>
      <c r="U147" s="57" t="s">
        <v>856</v>
      </c>
      <c r="V147" s="63">
        <f>VLOOKUP(F147,'Exposure data (PL)'!$J$3:$L$14,3,FALSE)</f>
        <v>1189.5886745600001</v>
      </c>
      <c r="X147" s="56"/>
      <c r="Y147" s="56"/>
      <c r="Z147" s="56"/>
      <c r="AA147" s="56"/>
      <c r="AB147" s="56"/>
      <c r="AC147" s="56"/>
      <c r="AD147" s="56"/>
      <c r="AE147" s="56"/>
    </row>
    <row r="148" spans="1:31" s="55" customFormat="1" ht="14.4">
      <c r="A148" s="57" t="s">
        <v>3916</v>
      </c>
      <c r="B148" s="57" t="s">
        <v>2203</v>
      </c>
      <c r="C148" s="57" t="s">
        <v>2126</v>
      </c>
      <c r="D148" s="58">
        <v>41206</v>
      </c>
      <c r="E148" s="58">
        <v>41440</v>
      </c>
      <c r="F148" s="59">
        <f t="shared" si="14"/>
        <v>2012</v>
      </c>
      <c r="G148" s="60" t="s">
        <v>2129</v>
      </c>
      <c r="H148" s="60" t="s">
        <v>434</v>
      </c>
      <c r="I148" s="61">
        <v>0</v>
      </c>
      <c r="J148" s="61">
        <v>0</v>
      </c>
      <c r="K148" s="61">
        <v>0</v>
      </c>
      <c r="L148" s="62">
        <v>0</v>
      </c>
      <c r="M148" s="62">
        <v>0</v>
      </c>
      <c r="N148" s="62">
        <v>0</v>
      </c>
      <c r="O148" s="63">
        <f t="shared" si="15"/>
        <v>0</v>
      </c>
      <c r="P148" s="63">
        <f t="shared" si="16"/>
        <v>0</v>
      </c>
      <c r="Q148" s="63">
        <f t="shared" si="17"/>
        <v>0</v>
      </c>
      <c r="R148" s="63">
        <f t="shared" si="18"/>
        <v>0</v>
      </c>
      <c r="S148" s="63">
        <f t="shared" si="19"/>
        <v>0</v>
      </c>
      <c r="T148" s="63">
        <f t="shared" si="20"/>
        <v>234</v>
      </c>
      <c r="U148" s="57" t="s">
        <v>856</v>
      </c>
      <c r="V148" s="63">
        <f>VLOOKUP(F148,'Exposure data (PL)'!$J$3:$L$14,3,FALSE)</f>
        <v>1189.5886745600001</v>
      </c>
      <c r="X148" s="56"/>
      <c r="Y148" s="56"/>
      <c r="Z148" s="56"/>
      <c r="AA148" s="56"/>
      <c r="AB148" s="56"/>
      <c r="AC148" s="56"/>
      <c r="AD148" s="56"/>
      <c r="AE148" s="56"/>
    </row>
    <row r="149" spans="1:31" s="55" customFormat="1" ht="14.4">
      <c r="A149" s="57" t="s">
        <v>3917</v>
      </c>
      <c r="B149" s="57" t="s">
        <v>2204</v>
      </c>
      <c r="C149" s="57" t="s">
        <v>2126</v>
      </c>
      <c r="D149" s="58">
        <v>41414</v>
      </c>
      <c r="E149" s="58">
        <v>41435</v>
      </c>
      <c r="F149" s="59">
        <f t="shared" si="14"/>
        <v>2013</v>
      </c>
      <c r="G149" s="60" t="s">
        <v>2128</v>
      </c>
      <c r="H149" s="60" t="s">
        <v>434</v>
      </c>
      <c r="I149" s="61">
        <v>9088.1778965322574</v>
      </c>
      <c r="J149" s="61">
        <v>0</v>
      </c>
      <c r="K149" s="61">
        <v>9088.1778965322574</v>
      </c>
      <c r="L149" s="62">
        <v>0</v>
      </c>
      <c r="M149" s="62">
        <v>526.90047851895258</v>
      </c>
      <c r="N149" s="62">
        <v>8561.2774180133056</v>
      </c>
      <c r="O149" s="63">
        <f t="shared" si="15"/>
        <v>1</v>
      </c>
      <c r="P149" s="63">
        <f t="shared" si="16"/>
        <v>8561.2774180133056</v>
      </c>
      <c r="Q149" s="63">
        <f t="shared" si="17"/>
        <v>9608.6400000000012</v>
      </c>
      <c r="R149" s="63">
        <f t="shared" si="18"/>
        <v>9608.6400000000012</v>
      </c>
      <c r="S149" s="63">
        <f t="shared" si="19"/>
        <v>0</v>
      </c>
      <c r="T149" s="63">
        <f t="shared" si="20"/>
        <v>21</v>
      </c>
      <c r="U149" s="57" t="s">
        <v>863</v>
      </c>
      <c r="V149" s="63">
        <f>VLOOKUP(F149,'Exposure data (PL)'!$J$3:$L$14,3,FALSE)</f>
        <v>1226.7615360000002</v>
      </c>
      <c r="X149" s="56"/>
      <c r="Y149" s="56"/>
      <c r="Z149" s="56"/>
      <c r="AA149" s="56"/>
      <c r="AB149" s="56"/>
      <c r="AC149" s="56"/>
      <c r="AD149" s="56"/>
      <c r="AE149" s="56"/>
    </row>
    <row r="150" spans="1:31" s="55" customFormat="1" ht="14.4">
      <c r="A150" s="57" t="s">
        <v>3918</v>
      </c>
      <c r="B150" s="57" t="s">
        <v>2205</v>
      </c>
      <c r="C150" s="57" t="s">
        <v>2126</v>
      </c>
      <c r="D150" s="58">
        <v>41211</v>
      </c>
      <c r="E150" s="58">
        <v>41440</v>
      </c>
      <c r="F150" s="59">
        <f t="shared" si="14"/>
        <v>2012</v>
      </c>
      <c r="G150" s="60" t="s">
        <v>2128</v>
      </c>
      <c r="H150" s="60" t="s">
        <v>434</v>
      </c>
      <c r="I150" s="61">
        <v>0</v>
      </c>
      <c r="J150" s="61">
        <v>8324.7502582710058</v>
      </c>
      <c r="K150" s="61">
        <v>8324.7502582710058</v>
      </c>
      <c r="L150" s="62">
        <v>0</v>
      </c>
      <c r="M150" s="62">
        <v>647.76962947171262</v>
      </c>
      <c r="N150" s="62">
        <v>7676.9806287992933</v>
      </c>
      <c r="O150" s="63">
        <f t="shared" si="15"/>
        <v>1</v>
      </c>
      <c r="P150" s="63">
        <f t="shared" si="16"/>
        <v>7676.9806287992933</v>
      </c>
      <c r="Q150" s="63">
        <f t="shared" si="17"/>
        <v>8853</v>
      </c>
      <c r="R150" s="63">
        <f t="shared" si="18"/>
        <v>8853</v>
      </c>
      <c r="S150" s="63">
        <f t="shared" si="19"/>
        <v>0</v>
      </c>
      <c r="T150" s="63">
        <f t="shared" si="20"/>
        <v>229</v>
      </c>
      <c r="U150" s="57" t="s">
        <v>863</v>
      </c>
      <c r="V150" s="63">
        <f>VLOOKUP(F150,'Exposure data (PL)'!$J$3:$L$14,3,FALSE)</f>
        <v>1189.5886745600001</v>
      </c>
      <c r="X150" s="56"/>
      <c r="Y150" s="56"/>
      <c r="Z150" s="56"/>
      <c r="AA150" s="56"/>
      <c r="AB150" s="56"/>
      <c r="AC150" s="56"/>
      <c r="AD150" s="56"/>
      <c r="AE150" s="56"/>
    </row>
    <row r="151" spans="1:31" s="55" customFormat="1" ht="14.4">
      <c r="A151" s="57" t="s">
        <v>3919</v>
      </c>
      <c r="B151" s="57" t="s">
        <v>2206</v>
      </c>
      <c r="C151" s="57" t="s">
        <v>2126</v>
      </c>
      <c r="D151" s="58">
        <v>41299</v>
      </c>
      <c r="E151" s="58">
        <v>41442</v>
      </c>
      <c r="F151" s="59">
        <f t="shared" si="14"/>
        <v>2012</v>
      </c>
      <c r="G151" s="60" t="s">
        <v>2128</v>
      </c>
      <c r="H151" s="60" t="s">
        <v>434</v>
      </c>
      <c r="I151" s="61">
        <v>0</v>
      </c>
      <c r="J151" s="61">
        <v>0</v>
      </c>
      <c r="K151" s="61">
        <v>0</v>
      </c>
      <c r="L151" s="62">
        <v>0</v>
      </c>
      <c r="M151" s="62">
        <v>0</v>
      </c>
      <c r="N151" s="62">
        <v>0</v>
      </c>
      <c r="O151" s="63">
        <f t="shared" si="15"/>
        <v>0</v>
      </c>
      <c r="P151" s="63">
        <f t="shared" si="16"/>
        <v>0</v>
      </c>
      <c r="Q151" s="63">
        <f t="shared" si="17"/>
        <v>0</v>
      </c>
      <c r="R151" s="63">
        <f t="shared" si="18"/>
        <v>0</v>
      </c>
      <c r="S151" s="63">
        <f t="shared" si="19"/>
        <v>0</v>
      </c>
      <c r="T151" s="63">
        <f t="shared" si="20"/>
        <v>143</v>
      </c>
      <c r="U151" s="57" t="s">
        <v>856</v>
      </c>
      <c r="V151" s="63">
        <f>VLOOKUP(F151,'Exposure data (PL)'!$J$3:$L$14,3,FALSE)</f>
        <v>1189.5886745600001</v>
      </c>
      <c r="X151" s="56"/>
      <c r="Y151" s="56"/>
      <c r="Z151" s="56"/>
      <c r="AA151" s="56"/>
      <c r="AB151" s="56"/>
      <c r="AC151" s="56"/>
      <c r="AD151" s="56"/>
      <c r="AE151" s="56"/>
    </row>
    <row r="152" spans="1:31" s="55" customFormat="1" ht="14.4">
      <c r="A152" s="57" t="s">
        <v>3920</v>
      </c>
      <c r="B152" s="57" t="s">
        <v>2207</v>
      </c>
      <c r="C152" s="57" t="s">
        <v>2126</v>
      </c>
      <c r="D152" s="58">
        <v>41073</v>
      </c>
      <c r="E152" s="58">
        <v>41441</v>
      </c>
      <c r="F152" s="59">
        <f t="shared" si="14"/>
        <v>2012</v>
      </c>
      <c r="G152" s="60" t="s">
        <v>2128</v>
      </c>
      <c r="H152" s="60" t="s">
        <v>434</v>
      </c>
      <c r="I152" s="61">
        <v>13118.200347155233</v>
      </c>
      <c r="J152" s="61">
        <v>0</v>
      </c>
      <c r="K152" s="61">
        <v>13118.200347155233</v>
      </c>
      <c r="L152" s="62">
        <v>0</v>
      </c>
      <c r="M152" s="62">
        <v>0</v>
      </c>
      <c r="N152" s="62">
        <v>13118.200347155233</v>
      </c>
      <c r="O152" s="63">
        <f t="shared" si="15"/>
        <v>1</v>
      </c>
      <c r="P152" s="63">
        <f t="shared" si="16"/>
        <v>13118.200347155233</v>
      </c>
      <c r="Q152" s="63">
        <f t="shared" si="17"/>
        <v>15409.2</v>
      </c>
      <c r="R152" s="63">
        <f t="shared" si="18"/>
        <v>15409.2</v>
      </c>
      <c r="S152" s="63">
        <f t="shared" si="19"/>
        <v>0</v>
      </c>
      <c r="T152" s="63">
        <f t="shared" si="20"/>
        <v>368</v>
      </c>
      <c r="U152" s="57" t="s">
        <v>856</v>
      </c>
      <c r="V152" s="63">
        <f>VLOOKUP(F152,'Exposure data (PL)'!$J$3:$L$14,3,FALSE)</f>
        <v>1189.5886745600001</v>
      </c>
      <c r="X152" s="56"/>
      <c r="Y152" s="56"/>
      <c r="Z152" s="56"/>
      <c r="AA152" s="56"/>
      <c r="AB152" s="56"/>
      <c r="AC152" s="56"/>
      <c r="AD152" s="56"/>
      <c r="AE152" s="56"/>
    </row>
    <row r="153" spans="1:31" s="55" customFormat="1" ht="14.4">
      <c r="A153" s="57" t="s">
        <v>3921</v>
      </c>
      <c r="B153" s="57" t="s">
        <v>2208</v>
      </c>
      <c r="C153" s="57" t="s">
        <v>2126</v>
      </c>
      <c r="D153" s="58">
        <v>41328</v>
      </c>
      <c r="E153" s="58">
        <v>41454</v>
      </c>
      <c r="F153" s="59">
        <f t="shared" si="14"/>
        <v>2012</v>
      </c>
      <c r="G153" s="60" t="s">
        <v>2128</v>
      </c>
      <c r="H153" s="60" t="s">
        <v>434</v>
      </c>
      <c r="I153" s="61">
        <v>8878.6727676991795</v>
      </c>
      <c r="J153" s="61">
        <v>0</v>
      </c>
      <c r="K153" s="61">
        <v>8878.6727676991795</v>
      </c>
      <c r="L153" s="62">
        <v>0</v>
      </c>
      <c r="M153" s="62">
        <v>0</v>
      </c>
      <c r="N153" s="62">
        <v>8878.6727676991795</v>
      </c>
      <c r="O153" s="63">
        <f t="shared" si="15"/>
        <v>1</v>
      </c>
      <c r="P153" s="63">
        <f t="shared" si="16"/>
        <v>8878.6727676991795</v>
      </c>
      <c r="Q153" s="63">
        <f t="shared" si="17"/>
        <v>10080</v>
      </c>
      <c r="R153" s="63">
        <f t="shared" si="18"/>
        <v>10080</v>
      </c>
      <c r="S153" s="63">
        <f t="shared" si="19"/>
        <v>0</v>
      </c>
      <c r="T153" s="63">
        <f t="shared" si="20"/>
        <v>126</v>
      </c>
      <c r="U153" s="57" t="s">
        <v>856</v>
      </c>
      <c r="V153" s="63">
        <f>VLOOKUP(F153,'Exposure data (PL)'!$J$3:$L$14,3,FALSE)</f>
        <v>1189.5886745600001</v>
      </c>
      <c r="X153" s="56"/>
      <c r="Y153" s="56"/>
      <c r="Z153" s="56"/>
      <c r="AA153" s="56"/>
      <c r="AB153" s="56"/>
      <c r="AC153" s="56"/>
      <c r="AD153" s="56"/>
      <c r="AE153" s="56"/>
    </row>
    <row r="154" spans="1:31" s="55" customFormat="1" ht="14.4">
      <c r="A154" s="57" t="s">
        <v>3922</v>
      </c>
      <c r="B154" s="57" t="s">
        <v>2209</v>
      </c>
      <c r="C154" s="57" t="s">
        <v>2126</v>
      </c>
      <c r="D154" s="58">
        <v>41324</v>
      </c>
      <c r="E154" s="58">
        <v>41454</v>
      </c>
      <c r="F154" s="59">
        <f t="shared" si="14"/>
        <v>2012</v>
      </c>
      <c r="G154" s="60" t="s">
        <v>2127</v>
      </c>
      <c r="H154" s="60" t="s">
        <v>434</v>
      </c>
      <c r="I154" s="61">
        <v>264.10505880176368</v>
      </c>
      <c r="J154" s="61">
        <v>0</v>
      </c>
      <c r="K154" s="61">
        <v>264.10505880176368</v>
      </c>
      <c r="L154" s="62">
        <v>316.92607056211642</v>
      </c>
      <c r="M154" s="62">
        <v>16.849902751552523</v>
      </c>
      <c r="N154" s="62">
        <v>564.18122661232758</v>
      </c>
      <c r="O154" s="63">
        <f t="shared" si="15"/>
        <v>1</v>
      </c>
      <c r="P154" s="63">
        <f t="shared" si="16"/>
        <v>564.18122661232758</v>
      </c>
      <c r="Q154" s="63">
        <f t="shared" si="17"/>
        <v>640.85999999999979</v>
      </c>
      <c r="R154" s="63">
        <f t="shared" si="18"/>
        <v>640.85999999999979</v>
      </c>
      <c r="S154" s="63">
        <f t="shared" si="19"/>
        <v>0</v>
      </c>
      <c r="T154" s="63">
        <f t="shared" si="20"/>
        <v>130</v>
      </c>
      <c r="U154" s="57" t="s">
        <v>856</v>
      </c>
      <c r="V154" s="63">
        <f>VLOOKUP(F154,'Exposure data (PL)'!$J$3:$L$14,3,FALSE)</f>
        <v>1189.5886745600001</v>
      </c>
      <c r="X154" s="56"/>
      <c r="Y154" s="56"/>
      <c r="Z154" s="56"/>
      <c r="AA154" s="56"/>
      <c r="AB154" s="56"/>
      <c r="AC154" s="56"/>
      <c r="AD154" s="56"/>
      <c r="AE154" s="56"/>
    </row>
    <row r="155" spans="1:31" s="55" customFormat="1" ht="14.4">
      <c r="A155" s="57" t="s">
        <v>3923</v>
      </c>
      <c r="B155" s="57" t="s">
        <v>2210</v>
      </c>
      <c r="C155" s="57" t="s">
        <v>2126</v>
      </c>
      <c r="D155" s="58">
        <v>41340</v>
      </c>
      <c r="E155" s="58">
        <v>41470</v>
      </c>
      <c r="F155" s="59">
        <f t="shared" si="14"/>
        <v>2012</v>
      </c>
      <c r="G155" s="60" t="s">
        <v>2139</v>
      </c>
      <c r="H155" s="60" t="s">
        <v>434</v>
      </c>
      <c r="I155" s="61">
        <v>1712.945079452081</v>
      </c>
      <c r="J155" s="61">
        <v>0</v>
      </c>
      <c r="K155" s="61">
        <v>1712.945079452081</v>
      </c>
      <c r="L155" s="62">
        <v>0</v>
      </c>
      <c r="M155" s="62">
        <v>0</v>
      </c>
      <c r="N155" s="62">
        <v>1712.945079452081</v>
      </c>
      <c r="O155" s="63">
        <f t="shared" si="15"/>
        <v>1</v>
      </c>
      <c r="P155" s="63">
        <f t="shared" si="16"/>
        <v>1712.945079452081</v>
      </c>
      <c r="Q155" s="63">
        <f t="shared" si="17"/>
        <v>1941.6</v>
      </c>
      <c r="R155" s="63">
        <f t="shared" si="18"/>
        <v>1941.6</v>
      </c>
      <c r="S155" s="63">
        <f t="shared" si="19"/>
        <v>0</v>
      </c>
      <c r="T155" s="63">
        <f t="shared" si="20"/>
        <v>130</v>
      </c>
      <c r="U155" s="57" t="s">
        <v>856</v>
      </c>
      <c r="V155" s="63">
        <f>VLOOKUP(F155,'Exposure data (PL)'!$J$3:$L$14,3,FALSE)</f>
        <v>1189.5886745600001</v>
      </c>
      <c r="X155" s="56"/>
      <c r="Y155" s="56"/>
      <c r="Z155" s="56"/>
      <c r="AA155" s="56"/>
      <c r="AB155" s="56"/>
      <c r="AC155" s="56"/>
      <c r="AD155" s="56"/>
      <c r="AE155" s="56"/>
    </row>
    <row r="156" spans="1:31" s="55" customFormat="1" ht="14.4">
      <c r="A156" s="57" t="s">
        <v>3924</v>
      </c>
      <c r="B156" s="57" t="s">
        <v>2211</v>
      </c>
      <c r="C156" s="57" t="s">
        <v>2126</v>
      </c>
      <c r="D156" s="58">
        <v>41442</v>
      </c>
      <c r="E156" s="58">
        <v>41474</v>
      </c>
      <c r="F156" s="59">
        <f t="shared" si="14"/>
        <v>2013</v>
      </c>
      <c r="G156" s="60" t="s">
        <v>2128</v>
      </c>
      <c r="H156" s="60" t="s">
        <v>434</v>
      </c>
      <c r="I156" s="61">
        <v>0</v>
      </c>
      <c r="J156" s="61">
        <v>0</v>
      </c>
      <c r="K156" s="61">
        <v>0</v>
      </c>
      <c r="L156" s="62">
        <v>0</v>
      </c>
      <c r="M156" s="62">
        <v>23.181205281333028</v>
      </c>
      <c r="N156" s="62">
        <v>-23.181205281333028</v>
      </c>
      <c r="O156" s="63">
        <f t="shared" si="15"/>
        <v>1</v>
      </c>
      <c r="P156" s="63">
        <f t="shared" si="16"/>
        <v>-23.181205281333028</v>
      </c>
      <c r="Q156" s="63">
        <f t="shared" si="17"/>
        <v>-25.919999999999998</v>
      </c>
      <c r="R156" s="63">
        <f t="shared" si="18"/>
        <v>-25.919999999999998</v>
      </c>
      <c r="S156" s="63">
        <f t="shared" si="19"/>
        <v>0</v>
      </c>
      <c r="T156" s="63">
        <f t="shared" si="20"/>
        <v>32</v>
      </c>
      <c r="U156" s="57" t="s">
        <v>856</v>
      </c>
      <c r="V156" s="63">
        <f>VLOOKUP(F156,'Exposure data (PL)'!$J$3:$L$14,3,FALSE)</f>
        <v>1226.7615360000002</v>
      </c>
      <c r="X156" s="56"/>
      <c r="Y156" s="56"/>
      <c r="Z156" s="56"/>
      <c r="AA156" s="56"/>
      <c r="AB156" s="56"/>
      <c r="AC156" s="56"/>
      <c r="AD156" s="56"/>
      <c r="AE156" s="56"/>
    </row>
    <row r="157" spans="1:31" s="55" customFormat="1" ht="14.4">
      <c r="A157" s="57" t="s">
        <v>3925</v>
      </c>
      <c r="B157" s="57" t="s">
        <v>2212</v>
      </c>
      <c r="C157" s="57" t="s">
        <v>2126</v>
      </c>
      <c r="D157" s="58">
        <v>41307</v>
      </c>
      <c r="E157" s="58">
        <v>41474</v>
      </c>
      <c r="F157" s="59">
        <f t="shared" si="14"/>
        <v>2012</v>
      </c>
      <c r="G157" s="60" t="s">
        <v>2128</v>
      </c>
      <c r="H157" s="60" t="s">
        <v>434</v>
      </c>
      <c r="I157" s="61">
        <v>6900.6949392787674</v>
      </c>
      <c r="J157" s="61">
        <v>11091.494248668165</v>
      </c>
      <c r="K157" s="61">
        <v>17992.189187946933</v>
      </c>
      <c r="L157" s="62">
        <v>0</v>
      </c>
      <c r="M157" s="62">
        <v>0</v>
      </c>
      <c r="N157" s="62">
        <v>17992.189187946933</v>
      </c>
      <c r="O157" s="63">
        <f t="shared" si="15"/>
        <v>1</v>
      </c>
      <c r="P157" s="63">
        <f t="shared" si="16"/>
        <v>17992.189187946933</v>
      </c>
      <c r="Q157" s="63">
        <f t="shared" si="17"/>
        <v>20484</v>
      </c>
      <c r="R157" s="63">
        <f t="shared" si="18"/>
        <v>20484</v>
      </c>
      <c r="S157" s="63">
        <f t="shared" si="19"/>
        <v>0</v>
      </c>
      <c r="T157" s="63">
        <f t="shared" si="20"/>
        <v>167</v>
      </c>
      <c r="U157" s="57" t="s">
        <v>863</v>
      </c>
      <c r="V157" s="63">
        <f>VLOOKUP(F157,'Exposure data (PL)'!$J$3:$L$14,3,FALSE)</f>
        <v>1189.5886745600001</v>
      </c>
      <c r="X157" s="56"/>
      <c r="Y157" s="56"/>
      <c r="Z157" s="56"/>
      <c r="AA157" s="56"/>
      <c r="AB157" s="56"/>
      <c r="AC157" s="56"/>
      <c r="AD157" s="56"/>
      <c r="AE157" s="56"/>
    </row>
    <row r="158" spans="1:31" s="55" customFormat="1" ht="14.4">
      <c r="A158" s="57" t="s">
        <v>3926</v>
      </c>
      <c r="B158" s="57" t="s">
        <v>2213</v>
      </c>
      <c r="C158" s="57" t="s">
        <v>2126</v>
      </c>
      <c r="D158" s="58">
        <v>41137</v>
      </c>
      <c r="E158" s="58">
        <v>41475</v>
      </c>
      <c r="F158" s="59">
        <f t="shared" si="14"/>
        <v>2012</v>
      </c>
      <c r="G158" s="60" t="s">
        <v>2128</v>
      </c>
      <c r="H158" s="60" t="s">
        <v>434</v>
      </c>
      <c r="I158" s="61">
        <v>0</v>
      </c>
      <c r="J158" s="61">
        <v>0</v>
      </c>
      <c r="K158" s="61">
        <v>0</v>
      </c>
      <c r="L158" s="62">
        <v>0</v>
      </c>
      <c r="M158" s="62">
        <v>0</v>
      </c>
      <c r="N158" s="62">
        <v>0</v>
      </c>
      <c r="O158" s="63">
        <f t="shared" si="15"/>
        <v>0</v>
      </c>
      <c r="P158" s="63">
        <f t="shared" si="16"/>
        <v>0</v>
      </c>
      <c r="Q158" s="63">
        <f t="shared" si="17"/>
        <v>0</v>
      </c>
      <c r="R158" s="63">
        <f t="shared" si="18"/>
        <v>0</v>
      </c>
      <c r="S158" s="63">
        <f t="shared" si="19"/>
        <v>0</v>
      </c>
      <c r="T158" s="63">
        <f t="shared" si="20"/>
        <v>338</v>
      </c>
      <c r="U158" s="57" t="s">
        <v>856</v>
      </c>
      <c r="V158" s="63">
        <f>VLOOKUP(F158,'Exposure data (PL)'!$J$3:$L$14,3,FALSE)</f>
        <v>1189.5886745600001</v>
      </c>
      <c r="X158" s="56"/>
      <c r="Y158" s="56"/>
      <c r="Z158" s="56"/>
      <c r="AA158" s="56"/>
      <c r="AB158" s="56"/>
      <c r="AC158" s="56"/>
      <c r="AD158" s="56"/>
      <c r="AE158" s="56"/>
    </row>
    <row r="159" spans="1:31" s="55" customFormat="1" ht="14.4">
      <c r="A159" s="57" t="s">
        <v>3927</v>
      </c>
      <c r="B159" s="57" t="s">
        <v>2214</v>
      </c>
      <c r="C159" s="57" t="s">
        <v>2126</v>
      </c>
      <c r="D159" s="58">
        <v>41142</v>
      </c>
      <c r="E159" s="58">
        <v>41475</v>
      </c>
      <c r="F159" s="59">
        <f t="shared" si="14"/>
        <v>2012</v>
      </c>
      <c r="G159" s="60" t="s">
        <v>2128</v>
      </c>
      <c r="H159" s="60" t="s">
        <v>434</v>
      </c>
      <c r="I159" s="61">
        <v>0</v>
      </c>
      <c r="J159" s="61">
        <v>0</v>
      </c>
      <c r="K159" s="61">
        <v>0</v>
      </c>
      <c r="L159" s="62">
        <v>0</v>
      </c>
      <c r="M159" s="62">
        <v>0</v>
      </c>
      <c r="N159" s="62">
        <v>0</v>
      </c>
      <c r="O159" s="63">
        <f t="shared" si="15"/>
        <v>0</v>
      </c>
      <c r="P159" s="63">
        <f t="shared" si="16"/>
        <v>0</v>
      </c>
      <c r="Q159" s="63">
        <f t="shared" si="17"/>
        <v>0</v>
      </c>
      <c r="R159" s="63">
        <f t="shared" si="18"/>
        <v>0</v>
      </c>
      <c r="S159" s="63">
        <f t="shared" si="19"/>
        <v>0</v>
      </c>
      <c r="T159" s="63">
        <f t="shared" si="20"/>
        <v>333</v>
      </c>
      <c r="U159" s="57" t="s">
        <v>856</v>
      </c>
      <c r="V159" s="63">
        <f>VLOOKUP(F159,'Exposure data (PL)'!$J$3:$L$14,3,FALSE)</f>
        <v>1189.5886745600001</v>
      </c>
      <c r="X159" s="56"/>
      <c r="Y159" s="56"/>
      <c r="Z159" s="56"/>
      <c r="AA159" s="56"/>
      <c r="AB159" s="56"/>
      <c r="AC159" s="56"/>
      <c r="AD159" s="56"/>
      <c r="AE159" s="56"/>
    </row>
    <row r="160" spans="1:31" s="55" customFormat="1" ht="14.4">
      <c r="A160" s="57" t="s">
        <v>3928</v>
      </c>
      <c r="B160" s="57" t="s">
        <v>2215</v>
      </c>
      <c r="C160" s="57" t="s">
        <v>2126</v>
      </c>
      <c r="D160" s="58">
        <v>41329</v>
      </c>
      <c r="E160" s="58">
        <v>41475</v>
      </c>
      <c r="F160" s="59">
        <f t="shared" si="14"/>
        <v>2012</v>
      </c>
      <c r="G160" s="60" t="s">
        <v>2128</v>
      </c>
      <c r="H160" s="60" t="s">
        <v>434</v>
      </c>
      <c r="I160" s="61">
        <v>9249.8529809442298</v>
      </c>
      <c r="J160" s="61">
        <v>0</v>
      </c>
      <c r="K160" s="61">
        <v>9249.8529809442298</v>
      </c>
      <c r="L160" s="62">
        <v>0</v>
      </c>
      <c r="M160" s="62">
        <v>0</v>
      </c>
      <c r="N160" s="62">
        <v>9249.8529809442298</v>
      </c>
      <c r="O160" s="63">
        <f t="shared" si="15"/>
        <v>1</v>
      </c>
      <c r="P160" s="63">
        <f t="shared" si="16"/>
        <v>9249.8529809442298</v>
      </c>
      <c r="Q160" s="63">
        <f t="shared" si="17"/>
        <v>10500</v>
      </c>
      <c r="R160" s="63">
        <f t="shared" si="18"/>
        <v>10500</v>
      </c>
      <c r="S160" s="63">
        <f t="shared" si="19"/>
        <v>0</v>
      </c>
      <c r="T160" s="63">
        <f t="shared" si="20"/>
        <v>146</v>
      </c>
      <c r="U160" s="57" t="s">
        <v>856</v>
      </c>
      <c r="V160" s="63">
        <f>VLOOKUP(F160,'Exposure data (PL)'!$J$3:$L$14,3,FALSE)</f>
        <v>1189.5886745600001</v>
      </c>
      <c r="X160" s="56"/>
      <c r="Y160" s="56"/>
      <c r="Z160" s="56"/>
      <c r="AA160" s="56"/>
      <c r="AB160" s="56"/>
      <c r="AC160" s="56"/>
      <c r="AD160" s="56"/>
      <c r="AE160" s="56"/>
    </row>
    <row r="161" spans="1:31" s="55" customFormat="1" ht="14.4">
      <c r="A161" s="57" t="s">
        <v>3929</v>
      </c>
      <c r="B161" s="57" t="s">
        <v>2216</v>
      </c>
      <c r="C161" s="57" t="s">
        <v>2126</v>
      </c>
      <c r="D161" s="58">
        <v>41302</v>
      </c>
      <c r="E161" s="58">
        <v>41475</v>
      </c>
      <c r="F161" s="59">
        <f t="shared" si="14"/>
        <v>2012</v>
      </c>
      <c r="G161" s="60" t="s">
        <v>2128</v>
      </c>
      <c r="H161" s="60" t="s">
        <v>434</v>
      </c>
      <c r="I161" s="61">
        <v>3176.7927249853292</v>
      </c>
      <c r="J161" s="61">
        <v>4160.6359457113604</v>
      </c>
      <c r="K161" s="61">
        <v>7337.4286706966896</v>
      </c>
      <c r="L161" s="62">
        <v>0</v>
      </c>
      <c r="M161" s="62">
        <v>0</v>
      </c>
      <c r="N161" s="62">
        <v>7337.4286706966896</v>
      </c>
      <c r="O161" s="63">
        <f t="shared" si="15"/>
        <v>1</v>
      </c>
      <c r="P161" s="63">
        <f t="shared" si="16"/>
        <v>7337.4286706966896</v>
      </c>
      <c r="Q161" s="63">
        <f t="shared" si="17"/>
        <v>8359.1999999999989</v>
      </c>
      <c r="R161" s="63">
        <f t="shared" si="18"/>
        <v>8359.1999999999989</v>
      </c>
      <c r="S161" s="63">
        <f t="shared" si="19"/>
        <v>0</v>
      </c>
      <c r="T161" s="63">
        <f t="shared" si="20"/>
        <v>173</v>
      </c>
      <c r="U161" s="57" t="s">
        <v>863</v>
      </c>
      <c r="V161" s="63">
        <f>VLOOKUP(F161,'Exposure data (PL)'!$J$3:$L$14,3,FALSE)</f>
        <v>1189.5886745600001</v>
      </c>
      <c r="X161" s="56"/>
      <c r="Y161" s="56"/>
      <c r="Z161" s="56"/>
      <c r="AA161" s="56"/>
      <c r="AB161" s="56"/>
      <c r="AC161" s="56"/>
      <c r="AD161" s="56"/>
      <c r="AE161" s="56"/>
    </row>
    <row r="162" spans="1:31" s="55" customFormat="1" ht="14.4">
      <c r="A162" s="57" t="s">
        <v>3930</v>
      </c>
      <c r="B162" s="57" t="s">
        <v>2217</v>
      </c>
      <c r="C162" s="57" t="s">
        <v>2126</v>
      </c>
      <c r="D162" s="58">
        <v>41216</v>
      </c>
      <c r="E162" s="58">
        <v>41464</v>
      </c>
      <c r="F162" s="59">
        <f t="shared" si="14"/>
        <v>2012</v>
      </c>
      <c r="G162" s="60" t="s">
        <v>2128</v>
      </c>
      <c r="H162" s="60" t="s">
        <v>434</v>
      </c>
      <c r="I162" s="61">
        <v>0</v>
      </c>
      <c r="J162" s="61">
        <v>9371.6012520735458</v>
      </c>
      <c r="K162" s="61">
        <v>9371.6012520735458</v>
      </c>
      <c r="L162" s="62">
        <v>312.38670840245157</v>
      </c>
      <c r="M162" s="62">
        <v>0</v>
      </c>
      <c r="N162" s="62">
        <v>9683.9879604759972</v>
      </c>
      <c r="O162" s="63">
        <f t="shared" si="15"/>
        <v>1</v>
      </c>
      <c r="P162" s="63">
        <f t="shared" si="16"/>
        <v>9683.9879604759972</v>
      </c>
      <c r="Q162" s="63">
        <f t="shared" si="17"/>
        <v>11160</v>
      </c>
      <c r="R162" s="63">
        <f t="shared" si="18"/>
        <v>11160</v>
      </c>
      <c r="S162" s="63">
        <f t="shared" si="19"/>
        <v>0</v>
      </c>
      <c r="T162" s="63">
        <f t="shared" si="20"/>
        <v>248</v>
      </c>
      <c r="U162" s="57" t="s">
        <v>863</v>
      </c>
      <c r="V162" s="63">
        <f>VLOOKUP(F162,'Exposure data (PL)'!$J$3:$L$14,3,FALSE)</f>
        <v>1189.5886745600001</v>
      </c>
      <c r="X162" s="56"/>
      <c r="Y162" s="56"/>
      <c r="Z162" s="56"/>
      <c r="AA162" s="56"/>
      <c r="AB162" s="56"/>
      <c r="AC162" s="56"/>
      <c r="AD162" s="56"/>
      <c r="AE162" s="56"/>
    </row>
    <row r="163" spans="1:31" s="55" customFormat="1" ht="14.4">
      <c r="A163" s="57" t="s">
        <v>3931</v>
      </c>
      <c r="B163" s="57" t="s">
        <v>2218</v>
      </c>
      <c r="C163" s="57" t="s">
        <v>2126</v>
      </c>
      <c r="D163" s="58">
        <v>40805</v>
      </c>
      <c r="E163" s="58">
        <v>41489</v>
      </c>
      <c r="F163" s="59">
        <f t="shared" si="14"/>
        <v>2011</v>
      </c>
      <c r="G163" s="60" t="s">
        <v>2128</v>
      </c>
      <c r="H163" s="60" t="s">
        <v>434</v>
      </c>
      <c r="I163" s="61">
        <v>0</v>
      </c>
      <c r="J163" s="61">
        <v>0.98566172419301923</v>
      </c>
      <c r="K163" s="61">
        <v>0.98566172419301923</v>
      </c>
      <c r="L163" s="62">
        <v>0</v>
      </c>
      <c r="M163" s="62">
        <v>0</v>
      </c>
      <c r="N163" s="62">
        <v>0.98566172419301923</v>
      </c>
      <c r="O163" s="63">
        <f t="shared" si="15"/>
        <v>1</v>
      </c>
      <c r="P163" s="63">
        <f t="shared" si="16"/>
        <v>0.98566172419301923</v>
      </c>
      <c r="Q163" s="63">
        <f t="shared" si="17"/>
        <v>1.2</v>
      </c>
      <c r="R163" s="63">
        <f t="shared" si="18"/>
        <v>1.2</v>
      </c>
      <c r="S163" s="63">
        <f t="shared" si="19"/>
        <v>0</v>
      </c>
      <c r="T163" s="63">
        <f t="shared" si="20"/>
        <v>684</v>
      </c>
      <c r="U163" s="57" t="s">
        <v>863</v>
      </c>
      <c r="V163" s="63">
        <f>VLOOKUP(F163,'Exposure data (PL)'!$J$3:$L$14,3,FALSE)</f>
        <v>979.22425835520028</v>
      </c>
      <c r="X163" s="56"/>
      <c r="Y163" s="56"/>
      <c r="Z163" s="56"/>
      <c r="AA163" s="56"/>
      <c r="AB163" s="56"/>
      <c r="AC163" s="56"/>
      <c r="AD163" s="56"/>
      <c r="AE163" s="56"/>
    </row>
    <row r="164" spans="1:31" s="55" customFormat="1" ht="14.4">
      <c r="A164" s="57" t="s">
        <v>3932</v>
      </c>
      <c r="B164" s="57" t="s">
        <v>2219</v>
      </c>
      <c r="C164" s="57" t="s">
        <v>2126</v>
      </c>
      <c r="D164" s="58">
        <v>41464</v>
      </c>
      <c r="E164" s="58">
        <v>41517</v>
      </c>
      <c r="F164" s="59">
        <f t="shared" si="14"/>
        <v>2013</v>
      </c>
      <c r="G164" s="60" t="s">
        <v>2128</v>
      </c>
      <c r="H164" s="60" t="s">
        <v>434</v>
      </c>
      <c r="I164" s="61">
        <v>8892.9068125136127</v>
      </c>
      <c r="J164" s="61">
        <v>0</v>
      </c>
      <c r="K164" s="61">
        <v>8892.9068125136127</v>
      </c>
      <c r="L164" s="62">
        <v>0</v>
      </c>
      <c r="M164" s="62">
        <v>0</v>
      </c>
      <c r="N164" s="62">
        <v>8892.9068125136127</v>
      </c>
      <c r="O164" s="63">
        <f t="shared" si="15"/>
        <v>1</v>
      </c>
      <c r="P164" s="63">
        <f t="shared" si="16"/>
        <v>8892.9068125136127</v>
      </c>
      <c r="Q164" s="63">
        <f t="shared" si="17"/>
        <v>9914.4</v>
      </c>
      <c r="R164" s="63">
        <f t="shared" si="18"/>
        <v>9914.4</v>
      </c>
      <c r="S164" s="63">
        <f t="shared" si="19"/>
        <v>0</v>
      </c>
      <c r="T164" s="63">
        <f t="shared" si="20"/>
        <v>53</v>
      </c>
      <c r="U164" s="57" t="s">
        <v>856</v>
      </c>
      <c r="V164" s="63">
        <f>VLOOKUP(F164,'Exposure data (PL)'!$J$3:$L$14,3,FALSE)</f>
        <v>1226.7615360000002</v>
      </c>
      <c r="X164" s="56"/>
      <c r="Y164" s="56"/>
      <c r="Z164" s="56"/>
      <c r="AA164" s="56"/>
      <c r="AB164" s="56"/>
      <c r="AC164" s="56"/>
      <c r="AD164" s="56"/>
      <c r="AE164" s="56"/>
    </row>
    <row r="165" spans="1:31" s="55" customFormat="1" ht="14.4">
      <c r="A165" s="57" t="s">
        <v>3933</v>
      </c>
      <c r="B165" s="57" t="s">
        <v>2220</v>
      </c>
      <c r="C165" s="57" t="s">
        <v>2126</v>
      </c>
      <c r="D165" s="58">
        <v>41374</v>
      </c>
      <c r="E165" s="58">
        <v>41517</v>
      </c>
      <c r="F165" s="59">
        <f t="shared" si="14"/>
        <v>2013</v>
      </c>
      <c r="G165" s="60" t="s">
        <v>2128</v>
      </c>
      <c r="H165" s="60" t="s">
        <v>434</v>
      </c>
      <c r="I165" s="61">
        <v>11977.133525915402</v>
      </c>
      <c r="J165" s="61">
        <v>8761.1104587543141</v>
      </c>
      <c r="K165" s="61">
        <v>20738.243984669716</v>
      </c>
      <c r="L165" s="62">
        <v>319.04990745645716</v>
      </c>
      <c r="M165" s="62">
        <v>0</v>
      </c>
      <c r="N165" s="62">
        <v>21057.293892126174</v>
      </c>
      <c r="O165" s="63">
        <f t="shared" si="15"/>
        <v>1</v>
      </c>
      <c r="P165" s="63">
        <f t="shared" si="16"/>
        <v>21057.293892126174</v>
      </c>
      <c r="Q165" s="63">
        <f t="shared" si="17"/>
        <v>23760</v>
      </c>
      <c r="R165" s="63">
        <f t="shared" si="18"/>
        <v>23760</v>
      </c>
      <c r="S165" s="63">
        <f t="shared" si="19"/>
        <v>0</v>
      </c>
      <c r="T165" s="63">
        <f t="shared" si="20"/>
        <v>143</v>
      </c>
      <c r="U165" s="57" t="s">
        <v>863</v>
      </c>
      <c r="V165" s="63">
        <f>VLOOKUP(F165,'Exposure data (PL)'!$J$3:$L$14,3,FALSE)</f>
        <v>1226.7615360000002</v>
      </c>
      <c r="X165" s="56"/>
      <c r="Y165" s="56"/>
      <c r="Z165" s="56"/>
      <c r="AA165" s="56"/>
      <c r="AB165" s="56"/>
      <c r="AC165" s="56"/>
      <c r="AD165" s="56"/>
      <c r="AE165" s="56"/>
    </row>
    <row r="166" spans="1:31" s="55" customFormat="1" ht="14.4">
      <c r="A166" s="57" t="s">
        <v>3934</v>
      </c>
      <c r="B166" s="57" t="s">
        <v>2221</v>
      </c>
      <c r="C166" s="57" t="s">
        <v>2126</v>
      </c>
      <c r="D166" s="58">
        <v>41162</v>
      </c>
      <c r="E166" s="58">
        <v>41544</v>
      </c>
      <c r="F166" s="59">
        <f t="shared" si="14"/>
        <v>2012</v>
      </c>
      <c r="G166" s="60" t="s">
        <v>2128</v>
      </c>
      <c r="H166" s="60" t="s">
        <v>434</v>
      </c>
      <c r="I166" s="61">
        <v>0</v>
      </c>
      <c r="J166" s="61">
        <v>13506.660908924543</v>
      </c>
      <c r="K166" s="61">
        <v>13506.660908924543</v>
      </c>
      <c r="L166" s="62">
        <v>0</v>
      </c>
      <c r="M166" s="62">
        <v>13.816802376408459</v>
      </c>
      <c r="N166" s="62">
        <v>13492.844106548135</v>
      </c>
      <c r="O166" s="63">
        <f t="shared" si="15"/>
        <v>1</v>
      </c>
      <c r="P166" s="63">
        <f t="shared" si="16"/>
        <v>13492.844106548135</v>
      </c>
      <c r="Q166" s="63">
        <f t="shared" si="17"/>
        <v>15661.961999999998</v>
      </c>
      <c r="R166" s="63">
        <f t="shared" si="18"/>
        <v>15661.961999999998</v>
      </c>
      <c r="S166" s="63">
        <f t="shared" si="19"/>
        <v>0</v>
      </c>
      <c r="T166" s="63">
        <f t="shared" si="20"/>
        <v>382</v>
      </c>
      <c r="U166" s="57" t="s">
        <v>863</v>
      </c>
      <c r="V166" s="63">
        <f>VLOOKUP(F166,'Exposure data (PL)'!$J$3:$L$14,3,FALSE)</f>
        <v>1189.5886745600001</v>
      </c>
      <c r="X166" s="56"/>
      <c r="Y166" s="56"/>
      <c r="Z166" s="56"/>
      <c r="AA166" s="56"/>
      <c r="AB166" s="56"/>
      <c r="AC166" s="56"/>
      <c r="AD166" s="56"/>
      <c r="AE166" s="56"/>
    </row>
    <row r="167" spans="1:31" s="55" customFormat="1" ht="14.4">
      <c r="A167" s="57" t="s">
        <v>3935</v>
      </c>
      <c r="B167" s="57" t="s">
        <v>2222</v>
      </c>
      <c r="C167" s="57" t="s">
        <v>2126</v>
      </c>
      <c r="D167" s="58">
        <v>41184</v>
      </c>
      <c r="E167" s="58">
        <v>41505</v>
      </c>
      <c r="F167" s="59">
        <f t="shared" si="14"/>
        <v>2012</v>
      </c>
      <c r="G167" s="60" t="s">
        <v>2128</v>
      </c>
      <c r="H167" s="60" t="s">
        <v>434</v>
      </c>
      <c r="I167" s="61">
        <v>18663.254440240726</v>
      </c>
      <c r="J167" s="61">
        <v>0</v>
      </c>
      <c r="K167" s="61">
        <v>18663.254440240726</v>
      </c>
      <c r="L167" s="62">
        <v>311.05424067067878</v>
      </c>
      <c r="M167" s="62">
        <v>0</v>
      </c>
      <c r="N167" s="62">
        <v>18974.308680911403</v>
      </c>
      <c r="O167" s="63">
        <f t="shared" si="15"/>
        <v>1</v>
      </c>
      <c r="P167" s="63">
        <f t="shared" si="16"/>
        <v>18974.308680911403</v>
      </c>
      <c r="Q167" s="63">
        <f t="shared" si="17"/>
        <v>21959.999999999996</v>
      </c>
      <c r="R167" s="63">
        <f t="shared" si="18"/>
        <v>21959.999999999996</v>
      </c>
      <c r="S167" s="63">
        <f t="shared" si="19"/>
        <v>0</v>
      </c>
      <c r="T167" s="63">
        <f t="shared" si="20"/>
        <v>321</v>
      </c>
      <c r="U167" s="57" t="s">
        <v>856</v>
      </c>
      <c r="V167" s="63">
        <f>VLOOKUP(F167,'Exposure data (PL)'!$J$3:$L$14,3,FALSE)</f>
        <v>1189.5886745600001</v>
      </c>
      <c r="X167" s="56"/>
      <c r="Y167" s="56"/>
      <c r="Z167" s="56"/>
      <c r="AA167" s="56"/>
      <c r="AB167" s="56"/>
      <c r="AC167" s="56"/>
      <c r="AD167" s="56"/>
      <c r="AE167" s="56"/>
    </row>
    <row r="168" spans="1:31" s="55" customFormat="1" ht="14.4">
      <c r="A168" s="57" t="s">
        <v>3936</v>
      </c>
      <c r="B168" s="57" t="s">
        <v>2223</v>
      </c>
      <c r="C168" s="57" t="s">
        <v>2126</v>
      </c>
      <c r="D168" s="58">
        <v>41301</v>
      </c>
      <c r="E168" s="58">
        <v>41490</v>
      </c>
      <c r="F168" s="59">
        <f t="shared" si="14"/>
        <v>2012</v>
      </c>
      <c r="G168" s="60" t="s">
        <v>2128</v>
      </c>
      <c r="H168" s="60" t="s">
        <v>434</v>
      </c>
      <c r="I168" s="61">
        <v>8768.5621249765354</v>
      </c>
      <c r="J168" s="61">
        <v>0</v>
      </c>
      <c r="K168" s="61">
        <v>8768.5621249765354</v>
      </c>
      <c r="L168" s="62">
        <v>0</v>
      </c>
      <c r="M168" s="62">
        <v>0</v>
      </c>
      <c r="N168" s="62">
        <v>8768.5621249765354</v>
      </c>
      <c r="O168" s="63">
        <f t="shared" si="15"/>
        <v>1</v>
      </c>
      <c r="P168" s="63">
        <f t="shared" si="16"/>
        <v>8768.5621249765354</v>
      </c>
      <c r="Q168" s="63">
        <f t="shared" si="17"/>
        <v>9990.9599999999991</v>
      </c>
      <c r="R168" s="63">
        <f t="shared" si="18"/>
        <v>9990.9599999999991</v>
      </c>
      <c r="S168" s="63">
        <f t="shared" si="19"/>
        <v>0</v>
      </c>
      <c r="T168" s="63">
        <f t="shared" si="20"/>
        <v>189</v>
      </c>
      <c r="U168" s="57" t="s">
        <v>856</v>
      </c>
      <c r="V168" s="63">
        <f>VLOOKUP(F168,'Exposure data (PL)'!$J$3:$L$14,3,FALSE)</f>
        <v>1189.5886745600001</v>
      </c>
      <c r="X168" s="56"/>
      <c r="Y168" s="56"/>
      <c r="Z168" s="56"/>
      <c r="AA168" s="56"/>
      <c r="AB168" s="56"/>
      <c r="AC168" s="56"/>
      <c r="AD168" s="56"/>
      <c r="AE168" s="56"/>
    </row>
    <row r="169" spans="1:31" s="55" customFormat="1" ht="14.4">
      <c r="A169" s="57" t="s">
        <v>3937</v>
      </c>
      <c r="B169" s="57" t="s">
        <v>2224</v>
      </c>
      <c r="C169" s="57" t="s">
        <v>2126</v>
      </c>
      <c r="D169" s="58">
        <v>41352</v>
      </c>
      <c r="E169" s="58">
        <v>41518</v>
      </c>
      <c r="F169" s="59">
        <f t="shared" si="14"/>
        <v>2012</v>
      </c>
      <c r="G169" s="60" t="s">
        <v>2128</v>
      </c>
      <c r="H169" s="60" t="s">
        <v>434</v>
      </c>
      <c r="I169" s="61">
        <v>0</v>
      </c>
      <c r="J169" s="61">
        <v>10673.774053820693</v>
      </c>
      <c r="K169" s="61">
        <v>10673.774053820693</v>
      </c>
      <c r="L169" s="62">
        <v>0</v>
      </c>
      <c r="M169" s="62">
        <v>0</v>
      </c>
      <c r="N169" s="62">
        <v>10673.774053820693</v>
      </c>
      <c r="O169" s="63">
        <f t="shared" si="15"/>
        <v>1</v>
      </c>
      <c r="P169" s="63">
        <f t="shared" si="16"/>
        <v>10673.774053820693</v>
      </c>
      <c r="Q169" s="63">
        <f t="shared" si="17"/>
        <v>12079.199999999999</v>
      </c>
      <c r="R169" s="63">
        <f t="shared" si="18"/>
        <v>12079.199999999999</v>
      </c>
      <c r="S169" s="63">
        <f t="shared" si="19"/>
        <v>0</v>
      </c>
      <c r="T169" s="63">
        <f t="shared" si="20"/>
        <v>166</v>
      </c>
      <c r="U169" s="57" t="s">
        <v>863</v>
      </c>
      <c r="V169" s="63">
        <f>VLOOKUP(F169,'Exposure data (PL)'!$J$3:$L$14,3,FALSE)</f>
        <v>1189.5886745600001</v>
      </c>
      <c r="X169" s="56"/>
      <c r="Y169" s="56"/>
      <c r="Z169" s="56"/>
      <c r="AA169" s="56"/>
      <c r="AB169" s="56"/>
      <c r="AC169" s="56"/>
      <c r="AD169" s="56"/>
      <c r="AE169" s="56"/>
    </row>
    <row r="170" spans="1:31" s="55" customFormat="1" ht="14.4">
      <c r="A170" s="57" t="s">
        <v>3938</v>
      </c>
      <c r="B170" s="57" t="s">
        <v>2225</v>
      </c>
      <c r="C170" s="57" t="s">
        <v>2126</v>
      </c>
      <c r="D170" s="58">
        <v>41082</v>
      </c>
      <c r="E170" s="58">
        <v>41460</v>
      </c>
      <c r="F170" s="59">
        <f t="shared" si="14"/>
        <v>2012</v>
      </c>
      <c r="G170" s="60" t="s">
        <v>2128</v>
      </c>
      <c r="H170" s="60" t="s">
        <v>434</v>
      </c>
      <c r="I170" s="61">
        <v>0</v>
      </c>
      <c r="J170" s="61">
        <v>12642.00629925978</v>
      </c>
      <c r="K170" s="61">
        <v>12642.00629925978</v>
      </c>
      <c r="L170" s="62">
        <v>306.8448130888296</v>
      </c>
      <c r="M170" s="62">
        <v>0</v>
      </c>
      <c r="N170" s="62">
        <v>12948.85111234861</v>
      </c>
      <c r="O170" s="63">
        <f t="shared" si="15"/>
        <v>1</v>
      </c>
      <c r="P170" s="63">
        <f t="shared" si="16"/>
        <v>12948.85111234861</v>
      </c>
      <c r="Q170" s="63">
        <f t="shared" si="17"/>
        <v>15192</v>
      </c>
      <c r="R170" s="63">
        <f t="shared" si="18"/>
        <v>15192</v>
      </c>
      <c r="S170" s="63">
        <f t="shared" si="19"/>
        <v>0</v>
      </c>
      <c r="T170" s="63">
        <f t="shared" si="20"/>
        <v>378</v>
      </c>
      <c r="U170" s="57" t="s">
        <v>863</v>
      </c>
      <c r="V170" s="63">
        <f>VLOOKUP(F170,'Exposure data (PL)'!$J$3:$L$14,3,FALSE)</f>
        <v>1189.5886745600001</v>
      </c>
      <c r="X170" s="56"/>
      <c r="Y170" s="56"/>
      <c r="Z170" s="56"/>
      <c r="AA170" s="56"/>
      <c r="AB170" s="56"/>
      <c r="AC170" s="56"/>
      <c r="AD170" s="56"/>
      <c r="AE170" s="56"/>
    </row>
    <row r="171" spans="1:31" s="55" customFormat="1" ht="14.4">
      <c r="A171" s="57" t="s">
        <v>3939</v>
      </c>
      <c r="B171" s="57" t="s">
        <v>2226</v>
      </c>
      <c r="C171" s="57" t="s">
        <v>2126</v>
      </c>
      <c r="D171" s="58">
        <v>41132</v>
      </c>
      <c r="E171" s="58">
        <v>41525</v>
      </c>
      <c r="F171" s="59">
        <f t="shared" si="14"/>
        <v>2012</v>
      </c>
      <c r="G171" s="60" t="s">
        <v>2128</v>
      </c>
      <c r="H171" s="60" t="s">
        <v>434</v>
      </c>
      <c r="I171" s="61">
        <v>2059.3406120623354</v>
      </c>
      <c r="J171" s="61">
        <v>13385.71397840518</v>
      </c>
      <c r="K171" s="61">
        <v>15445.054590467515</v>
      </c>
      <c r="L171" s="62">
        <v>308.90109180935025</v>
      </c>
      <c r="M171" s="62">
        <v>0</v>
      </c>
      <c r="N171" s="62">
        <v>15753.955682276865</v>
      </c>
      <c r="O171" s="63">
        <f t="shared" si="15"/>
        <v>1</v>
      </c>
      <c r="P171" s="63">
        <f t="shared" si="16"/>
        <v>15753.955682276865</v>
      </c>
      <c r="Q171" s="63">
        <f t="shared" si="17"/>
        <v>18360</v>
      </c>
      <c r="R171" s="63">
        <f t="shared" si="18"/>
        <v>18360</v>
      </c>
      <c r="S171" s="63">
        <f t="shared" si="19"/>
        <v>0</v>
      </c>
      <c r="T171" s="63">
        <f t="shared" si="20"/>
        <v>393</v>
      </c>
      <c r="U171" s="57" t="s">
        <v>863</v>
      </c>
      <c r="V171" s="63">
        <f>VLOOKUP(F171,'Exposure data (PL)'!$J$3:$L$14,3,FALSE)</f>
        <v>1189.5886745600001</v>
      </c>
      <c r="X171" s="56"/>
      <c r="Y171" s="56"/>
      <c r="Z171" s="56"/>
      <c r="AA171" s="56"/>
      <c r="AB171" s="56"/>
      <c r="AC171" s="56"/>
      <c r="AD171" s="56"/>
      <c r="AE171" s="56"/>
    </row>
    <row r="172" spans="1:31" s="55" customFormat="1" ht="14.4">
      <c r="A172" s="57" t="s">
        <v>3940</v>
      </c>
      <c r="B172" s="57" t="s">
        <v>2227</v>
      </c>
      <c r="C172" s="57" t="s">
        <v>2126</v>
      </c>
      <c r="D172" s="58">
        <v>41281</v>
      </c>
      <c r="E172" s="58">
        <v>41532</v>
      </c>
      <c r="F172" s="59">
        <f t="shared" si="14"/>
        <v>2012</v>
      </c>
      <c r="G172" s="60" t="s">
        <v>2128</v>
      </c>
      <c r="H172" s="60" t="s">
        <v>434</v>
      </c>
      <c r="I172" s="61">
        <v>0</v>
      </c>
      <c r="J172" s="61">
        <v>0</v>
      </c>
      <c r="K172" s="61">
        <v>0</v>
      </c>
      <c r="L172" s="62">
        <v>0</v>
      </c>
      <c r="M172" s="62">
        <v>0</v>
      </c>
      <c r="N172" s="62">
        <v>0</v>
      </c>
      <c r="O172" s="63">
        <f t="shared" si="15"/>
        <v>0</v>
      </c>
      <c r="P172" s="63">
        <f t="shared" si="16"/>
        <v>0</v>
      </c>
      <c r="Q172" s="63">
        <f t="shared" si="17"/>
        <v>0</v>
      </c>
      <c r="R172" s="63">
        <f t="shared" si="18"/>
        <v>0</v>
      </c>
      <c r="S172" s="63">
        <f t="shared" si="19"/>
        <v>0</v>
      </c>
      <c r="T172" s="63">
        <f t="shared" si="20"/>
        <v>251</v>
      </c>
      <c r="U172" s="57" t="s">
        <v>856</v>
      </c>
      <c r="V172" s="63">
        <f>VLOOKUP(F172,'Exposure data (PL)'!$J$3:$L$14,3,FALSE)</f>
        <v>1189.5886745600001</v>
      </c>
      <c r="X172" s="56"/>
      <c r="Y172" s="56"/>
      <c r="Z172" s="56"/>
      <c r="AA172" s="56"/>
      <c r="AB172" s="56"/>
      <c r="AC172" s="56"/>
      <c r="AD172" s="56"/>
      <c r="AE172" s="56"/>
    </row>
    <row r="173" spans="1:31" s="55" customFormat="1" ht="14.4">
      <c r="A173" s="57" t="s">
        <v>3941</v>
      </c>
      <c r="B173" s="57" t="s">
        <v>2228</v>
      </c>
      <c r="C173" s="57" t="s">
        <v>2126</v>
      </c>
      <c r="D173" s="58">
        <v>41116</v>
      </c>
      <c r="E173" s="58">
        <v>41517</v>
      </c>
      <c r="F173" s="59">
        <f t="shared" si="14"/>
        <v>2012</v>
      </c>
      <c r="G173" s="60" t="s">
        <v>2128</v>
      </c>
      <c r="H173" s="60" t="s">
        <v>434</v>
      </c>
      <c r="I173" s="61">
        <v>5651.0957758258328</v>
      </c>
      <c r="J173" s="61">
        <v>0</v>
      </c>
      <c r="K173" s="61">
        <v>5651.0957758258328</v>
      </c>
      <c r="L173" s="62">
        <v>0</v>
      </c>
      <c r="M173" s="62">
        <v>0</v>
      </c>
      <c r="N173" s="62">
        <v>5651.0957758258328</v>
      </c>
      <c r="O173" s="63">
        <f t="shared" si="15"/>
        <v>1</v>
      </c>
      <c r="P173" s="63">
        <f t="shared" si="16"/>
        <v>5651.0957758258328</v>
      </c>
      <c r="Q173" s="63">
        <f t="shared" si="17"/>
        <v>6600.0000000000009</v>
      </c>
      <c r="R173" s="63">
        <f t="shared" si="18"/>
        <v>6600.0000000000009</v>
      </c>
      <c r="S173" s="63">
        <f t="shared" si="19"/>
        <v>0</v>
      </c>
      <c r="T173" s="63">
        <f t="shared" si="20"/>
        <v>401</v>
      </c>
      <c r="U173" s="57" t="s">
        <v>856</v>
      </c>
      <c r="V173" s="63">
        <f>VLOOKUP(F173,'Exposure data (PL)'!$J$3:$L$14,3,FALSE)</f>
        <v>1189.5886745600001</v>
      </c>
      <c r="X173" s="56"/>
      <c r="Y173" s="56"/>
      <c r="Z173" s="56"/>
      <c r="AA173" s="56"/>
      <c r="AB173" s="56"/>
      <c r="AC173" s="56"/>
      <c r="AD173" s="56"/>
      <c r="AE173" s="56"/>
    </row>
    <row r="174" spans="1:31" s="55" customFormat="1" ht="14.4">
      <c r="A174" s="57" t="s">
        <v>3942</v>
      </c>
      <c r="B174" s="57" t="s">
        <v>2229</v>
      </c>
      <c r="C174" s="57" t="s">
        <v>2126</v>
      </c>
      <c r="D174" s="58">
        <v>41436</v>
      </c>
      <c r="E174" s="58">
        <v>41498</v>
      </c>
      <c r="F174" s="59">
        <f t="shared" si="14"/>
        <v>2013</v>
      </c>
      <c r="G174" s="60" t="s">
        <v>2128</v>
      </c>
      <c r="H174" s="60" t="s">
        <v>434</v>
      </c>
      <c r="I174" s="61">
        <v>0</v>
      </c>
      <c r="J174" s="61">
        <v>0</v>
      </c>
      <c r="K174" s="61">
        <v>0</v>
      </c>
      <c r="L174" s="62">
        <v>0</v>
      </c>
      <c r="M174" s="62">
        <v>0</v>
      </c>
      <c r="N174" s="62">
        <v>0</v>
      </c>
      <c r="O174" s="63">
        <f t="shared" si="15"/>
        <v>0</v>
      </c>
      <c r="P174" s="63">
        <f t="shared" si="16"/>
        <v>0</v>
      </c>
      <c r="Q174" s="63">
        <f t="shared" si="17"/>
        <v>0</v>
      </c>
      <c r="R174" s="63">
        <f t="shared" si="18"/>
        <v>0</v>
      </c>
      <c r="S174" s="63">
        <f t="shared" si="19"/>
        <v>0</v>
      </c>
      <c r="T174" s="63">
        <f t="shared" si="20"/>
        <v>62</v>
      </c>
      <c r="U174" s="57" t="s">
        <v>856</v>
      </c>
      <c r="V174" s="63">
        <f>VLOOKUP(F174,'Exposure data (PL)'!$J$3:$L$14,3,FALSE)</f>
        <v>1226.7615360000002</v>
      </c>
      <c r="X174" s="56"/>
      <c r="Y174" s="56"/>
      <c r="Z174" s="56"/>
      <c r="AA174" s="56"/>
      <c r="AB174" s="56"/>
      <c r="AC174" s="56"/>
      <c r="AD174" s="56"/>
      <c r="AE174" s="56"/>
    </row>
    <row r="175" spans="1:31" s="55" customFormat="1" ht="14.4">
      <c r="A175" s="57" t="s">
        <v>3943</v>
      </c>
      <c r="B175" s="57" t="s">
        <v>2230</v>
      </c>
      <c r="C175" s="57" t="s">
        <v>2126</v>
      </c>
      <c r="D175" s="58">
        <v>41420</v>
      </c>
      <c r="E175" s="58">
        <v>41525</v>
      </c>
      <c r="F175" s="59">
        <f t="shared" si="14"/>
        <v>2013</v>
      </c>
      <c r="G175" s="60" t="s">
        <v>2128</v>
      </c>
      <c r="H175" s="60" t="s">
        <v>434</v>
      </c>
      <c r="I175" s="61">
        <v>0</v>
      </c>
      <c r="J175" s="61">
        <v>3210.164053925223</v>
      </c>
      <c r="K175" s="61">
        <v>3210.164053925223</v>
      </c>
      <c r="L175" s="62">
        <v>0</v>
      </c>
      <c r="M175" s="62">
        <v>346.05568501313905</v>
      </c>
      <c r="N175" s="62">
        <v>2864.1083689120842</v>
      </c>
      <c r="O175" s="63">
        <f t="shared" si="15"/>
        <v>1</v>
      </c>
      <c r="P175" s="63">
        <f t="shared" si="16"/>
        <v>2864.1083689120842</v>
      </c>
      <c r="Q175" s="63">
        <f t="shared" si="17"/>
        <v>3211.9199999999996</v>
      </c>
      <c r="R175" s="63">
        <f t="shared" si="18"/>
        <v>3211.9199999999996</v>
      </c>
      <c r="S175" s="63">
        <f t="shared" si="19"/>
        <v>0</v>
      </c>
      <c r="T175" s="63">
        <f t="shared" si="20"/>
        <v>105</v>
      </c>
      <c r="U175" s="57" t="s">
        <v>863</v>
      </c>
      <c r="V175" s="63">
        <f>VLOOKUP(F175,'Exposure data (PL)'!$J$3:$L$14,3,FALSE)</f>
        <v>1226.7615360000002</v>
      </c>
      <c r="X175" s="56"/>
      <c r="Y175" s="56"/>
      <c r="Z175" s="56"/>
      <c r="AA175" s="56"/>
      <c r="AB175" s="56"/>
      <c r="AC175" s="56"/>
      <c r="AD175" s="56"/>
      <c r="AE175" s="56"/>
    </row>
    <row r="176" spans="1:31" s="55" customFormat="1" ht="14.4">
      <c r="A176" s="57" t="s">
        <v>3944</v>
      </c>
      <c r="B176" s="57" t="s">
        <v>2231</v>
      </c>
      <c r="C176" s="57" t="s">
        <v>2126</v>
      </c>
      <c r="D176" s="58">
        <v>41110</v>
      </c>
      <c r="E176" s="58">
        <v>41223</v>
      </c>
      <c r="F176" s="59">
        <f t="shared" si="14"/>
        <v>2012</v>
      </c>
      <c r="G176" s="60" t="s">
        <v>2128</v>
      </c>
      <c r="H176" s="60" t="s">
        <v>434</v>
      </c>
      <c r="I176" s="61">
        <v>0</v>
      </c>
      <c r="J176" s="61">
        <v>0</v>
      </c>
      <c r="K176" s="61">
        <v>0</v>
      </c>
      <c r="L176" s="62">
        <v>0</v>
      </c>
      <c r="M176" s="62">
        <v>0</v>
      </c>
      <c r="N176" s="62">
        <v>0</v>
      </c>
      <c r="O176" s="63">
        <f t="shared" si="15"/>
        <v>0</v>
      </c>
      <c r="P176" s="63">
        <f t="shared" si="16"/>
        <v>0</v>
      </c>
      <c r="Q176" s="63">
        <f t="shared" si="17"/>
        <v>0</v>
      </c>
      <c r="R176" s="63">
        <f t="shared" si="18"/>
        <v>0</v>
      </c>
      <c r="S176" s="63">
        <f t="shared" si="19"/>
        <v>0</v>
      </c>
      <c r="T176" s="63">
        <f t="shared" si="20"/>
        <v>113</v>
      </c>
      <c r="U176" s="57" t="s">
        <v>856</v>
      </c>
      <c r="V176" s="63">
        <f>VLOOKUP(F176,'Exposure data (PL)'!$J$3:$L$14,3,FALSE)</f>
        <v>1189.5886745600001</v>
      </c>
      <c r="X176" s="56"/>
      <c r="Y176" s="56"/>
      <c r="Z176" s="56"/>
      <c r="AA176" s="56"/>
      <c r="AB176" s="56"/>
      <c r="AC176" s="56"/>
      <c r="AD176" s="56"/>
      <c r="AE176" s="56"/>
    </row>
    <row r="177" spans="1:31" s="55" customFormat="1" ht="14.4">
      <c r="A177" s="57" t="s">
        <v>3945</v>
      </c>
      <c r="B177" s="57" t="s">
        <v>2232</v>
      </c>
      <c r="C177" s="57" t="s">
        <v>2126</v>
      </c>
      <c r="D177" s="58">
        <v>40942</v>
      </c>
      <c r="E177" s="58">
        <v>41225</v>
      </c>
      <c r="F177" s="59">
        <f t="shared" si="14"/>
        <v>2011</v>
      </c>
      <c r="G177" s="60" t="s">
        <v>2128</v>
      </c>
      <c r="H177" s="60" t="s">
        <v>434</v>
      </c>
      <c r="I177" s="61">
        <v>0</v>
      </c>
      <c r="J177" s="61">
        <v>0</v>
      </c>
      <c r="K177" s="61">
        <v>0</v>
      </c>
      <c r="L177" s="62">
        <v>0</v>
      </c>
      <c r="M177" s="62">
        <v>0</v>
      </c>
      <c r="N177" s="62">
        <v>0</v>
      </c>
      <c r="O177" s="63">
        <f t="shared" si="15"/>
        <v>0</v>
      </c>
      <c r="P177" s="63">
        <f t="shared" si="16"/>
        <v>0</v>
      </c>
      <c r="Q177" s="63">
        <f t="shared" si="17"/>
        <v>0</v>
      </c>
      <c r="R177" s="63">
        <f t="shared" si="18"/>
        <v>0</v>
      </c>
      <c r="S177" s="63">
        <f t="shared" si="19"/>
        <v>0</v>
      </c>
      <c r="T177" s="63">
        <f t="shared" si="20"/>
        <v>283</v>
      </c>
      <c r="U177" s="57" t="s">
        <v>856</v>
      </c>
      <c r="V177" s="63">
        <f>VLOOKUP(F177,'Exposure data (PL)'!$J$3:$L$14,3,FALSE)</f>
        <v>979.22425835520028</v>
      </c>
      <c r="X177" s="56"/>
      <c r="Y177" s="56"/>
      <c r="Z177" s="56"/>
      <c r="AA177" s="56"/>
      <c r="AB177" s="56"/>
      <c r="AC177" s="56"/>
      <c r="AD177" s="56"/>
      <c r="AE177" s="56"/>
    </row>
    <row r="178" spans="1:31" s="55" customFormat="1" ht="14.4">
      <c r="A178" s="57" t="s">
        <v>3946</v>
      </c>
      <c r="B178" s="57" t="s">
        <v>2233</v>
      </c>
      <c r="C178" s="57" t="s">
        <v>2126</v>
      </c>
      <c r="D178" s="58">
        <v>41087</v>
      </c>
      <c r="E178" s="58">
        <v>41229</v>
      </c>
      <c r="F178" s="59">
        <f t="shared" si="14"/>
        <v>2012</v>
      </c>
      <c r="G178" s="60" t="s">
        <v>2128</v>
      </c>
      <c r="H178" s="60" t="s">
        <v>434</v>
      </c>
      <c r="I178" s="61">
        <v>0</v>
      </c>
      <c r="J178" s="61">
        <v>0</v>
      </c>
      <c r="K178" s="61">
        <v>0</v>
      </c>
      <c r="L178" s="62">
        <v>307.04982348573418</v>
      </c>
      <c r="M178" s="62">
        <v>0</v>
      </c>
      <c r="N178" s="62">
        <v>307.04982348573418</v>
      </c>
      <c r="O178" s="63">
        <f t="shared" si="15"/>
        <v>1</v>
      </c>
      <c r="P178" s="63">
        <f t="shared" si="16"/>
        <v>307.04982348573418</v>
      </c>
      <c r="Q178" s="63">
        <f t="shared" si="17"/>
        <v>359.99999999999994</v>
      </c>
      <c r="R178" s="63">
        <f t="shared" si="18"/>
        <v>359.99999999999994</v>
      </c>
      <c r="S178" s="63">
        <f t="shared" si="19"/>
        <v>0</v>
      </c>
      <c r="T178" s="63">
        <f t="shared" si="20"/>
        <v>142</v>
      </c>
      <c r="U178" s="57" t="s">
        <v>856</v>
      </c>
      <c r="V178" s="63">
        <f>VLOOKUP(F178,'Exposure data (PL)'!$J$3:$L$14,3,FALSE)</f>
        <v>1189.5886745600001</v>
      </c>
      <c r="X178" s="56"/>
      <c r="Y178" s="56"/>
      <c r="Z178" s="56"/>
      <c r="AA178" s="56"/>
      <c r="AB178" s="56"/>
      <c r="AC178" s="56"/>
      <c r="AD178" s="56"/>
      <c r="AE178" s="56"/>
    </row>
    <row r="179" spans="1:31" s="55" customFormat="1" ht="14.4">
      <c r="A179" s="57" t="s">
        <v>3947</v>
      </c>
      <c r="B179" s="57" t="s">
        <v>2234</v>
      </c>
      <c r="C179" s="57" t="s">
        <v>2126</v>
      </c>
      <c r="D179" s="58">
        <v>41118</v>
      </c>
      <c r="E179" s="58">
        <v>41286</v>
      </c>
      <c r="F179" s="59">
        <f t="shared" si="14"/>
        <v>2012</v>
      </c>
      <c r="G179" s="60" t="s">
        <v>2128</v>
      </c>
      <c r="H179" s="60" t="s">
        <v>434</v>
      </c>
      <c r="I179" s="61">
        <v>0</v>
      </c>
      <c r="J179" s="61">
        <v>0</v>
      </c>
      <c r="K179" s="61">
        <v>0</v>
      </c>
      <c r="L179" s="62">
        <v>0</v>
      </c>
      <c r="M179" s="62">
        <v>0</v>
      </c>
      <c r="N179" s="62">
        <v>0</v>
      </c>
      <c r="O179" s="63">
        <f t="shared" si="15"/>
        <v>0</v>
      </c>
      <c r="P179" s="63">
        <f t="shared" si="16"/>
        <v>0</v>
      </c>
      <c r="Q179" s="63">
        <f t="shared" si="17"/>
        <v>0</v>
      </c>
      <c r="R179" s="63">
        <f t="shared" si="18"/>
        <v>0</v>
      </c>
      <c r="S179" s="63">
        <f t="shared" si="19"/>
        <v>0</v>
      </c>
      <c r="T179" s="63">
        <f t="shared" si="20"/>
        <v>168</v>
      </c>
      <c r="U179" s="57" t="s">
        <v>856</v>
      </c>
      <c r="V179" s="63">
        <f>VLOOKUP(F179,'Exposure data (PL)'!$J$3:$L$14,3,FALSE)</f>
        <v>1189.5886745600001</v>
      </c>
      <c r="X179" s="56"/>
      <c r="Y179" s="56"/>
      <c r="Z179" s="56"/>
      <c r="AA179" s="56"/>
      <c r="AB179" s="56"/>
      <c r="AC179" s="56"/>
      <c r="AD179" s="56"/>
      <c r="AE179" s="56"/>
    </row>
    <row r="180" spans="1:31" s="55" customFormat="1" ht="14.4">
      <c r="A180" s="57" t="s">
        <v>3948</v>
      </c>
      <c r="B180" s="57" t="s">
        <v>2235</v>
      </c>
      <c r="C180" s="57" t="s">
        <v>2126</v>
      </c>
      <c r="D180" s="58">
        <v>41308</v>
      </c>
      <c r="E180" s="58">
        <v>41329</v>
      </c>
      <c r="F180" s="59">
        <f t="shared" si="14"/>
        <v>2012</v>
      </c>
      <c r="G180" s="60" t="s">
        <v>2128</v>
      </c>
      <c r="H180" s="60" t="s">
        <v>434</v>
      </c>
      <c r="I180" s="61">
        <v>0</v>
      </c>
      <c r="J180" s="61">
        <v>0</v>
      </c>
      <c r="K180" s="61">
        <v>0</v>
      </c>
      <c r="L180" s="62">
        <v>0</v>
      </c>
      <c r="M180" s="62">
        <v>16.128721092694843</v>
      </c>
      <c r="N180" s="62">
        <v>-16.128721092694843</v>
      </c>
      <c r="O180" s="63">
        <f t="shared" si="15"/>
        <v>1</v>
      </c>
      <c r="P180" s="63">
        <f t="shared" si="16"/>
        <v>-16.128721092694843</v>
      </c>
      <c r="Q180" s="63">
        <f t="shared" si="17"/>
        <v>-18.36</v>
      </c>
      <c r="R180" s="63">
        <f t="shared" si="18"/>
        <v>-18.36</v>
      </c>
      <c r="S180" s="63">
        <f t="shared" si="19"/>
        <v>0</v>
      </c>
      <c r="T180" s="63">
        <f t="shared" si="20"/>
        <v>21</v>
      </c>
      <c r="U180" s="57" t="s">
        <v>856</v>
      </c>
      <c r="V180" s="63">
        <f>VLOOKUP(F180,'Exposure data (PL)'!$J$3:$L$14,3,FALSE)</f>
        <v>1189.5886745600001</v>
      </c>
      <c r="X180" s="56"/>
      <c r="Y180" s="56"/>
      <c r="Z180" s="56"/>
      <c r="AA180" s="56"/>
      <c r="AB180" s="56"/>
      <c r="AC180" s="56"/>
      <c r="AD180" s="56"/>
      <c r="AE180" s="56"/>
    </row>
    <row r="181" spans="1:31" s="55" customFormat="1" ht="14.4">
      <c r="A181" s="57" t="s">
        <v>3949</v>
      </c>
      <c r="B181" s="57" t="s">
        <v>2236</v>
      </c>
      <c r="C181" s="57" t="s">
        <v>2126</v>
      </c>
      <c r="D181" s="58">
        <v>41142</v>
      </c>
      <c r="E181" s="58">
        <v>41524</v>
      </c>
      <c r="F181" s="59">
        <f t="shared" si="14"/>
        <v>2012</v>
      </c>
      <c r="G181" s="60" t="s">
        <v>2128</v>
      </c>
      <c r="H181" s="60" t="s">
        <v>434</v>
      </c>
      <c r="I181" s="61">
        <v>0</v>
      </c>
      <c r="J181" s="61">
        <v>0</v>
      </c>
      <c r="K181" s="61">
        <v>0</v>
      </c>
      <c r="L181" s="62">
        <v>0</v>
      </c>
      <c r="M181" s="62">
        <v>0</v>
      </c>
      <c r="N181" s="62">
        <v>0</v>
      </c>
      <c r="O181" s="63">
        <f t="shared" si="15"/>
        <v>0</v>
      </c>
      <c r="P181" s="63">
        <f t="shared" si="16"/>
        <v>0</v>
      </c>
      <c r="Q181" s="63">
        <f t="shared" si="17"/>
        <v>0</v>
      </c>
      <c r="R181" s="63">
        <f t="shared" si="18"/>
        <v>0</v>
      </c>
      <c r="S181" s="63">
        <f t="shared" si="19"/>
        <v>0</v>
      </c>
      <c r="T181" s="63">
        <f t="shared" si="20"/>
        <v>382</v>
      </c>
      <c r="U181" s="57" t="s">
        <v>856</v>
      </c>
      <c r="V181" s="63">
        <f>VLOOKUP(F181,'Exposure data (PL)'!$J$3:$L$14,3,FALSE)</f>
        <v>1189.5886745600001</v>
      </c>
      <c r="X181" s="56"/>
      <c r="Y181" s="56"/>
      <c r="Z181" s="56"/>
      <c r="AA181" s="56"/>
      <c r="AB181" s="56"/>
      <c r="AC181" s="56"/>
      <c r="AD181" s="56"/>
      <c r="AE181" s="56"/>
    </row>
    <row r="182" spans="1:31" s="55" customFormat="1" ht="14.4">
      <c r="A182" s="57" t="s">
        <v>3950</v>
      </c>
      <c r="B182" s="57" t="s">
        <v>2237</v>
      </c>
      <c r="C182" s="57" t="s">
        <v>2126</v>
      </c>
      <c r="D182" s="58">
        <v>41421</v>
      </c>
      <c r="E182" s="58">
        <v>41544</v>
      </c>
      <c r="F182" s="59">
        <f t="shared" si="14"/>
        <v>2013</v>
      </c>
      <c r="G182" s="60" t="s">
        <v>2128</v>
      </c>
      <c r="H182" s="60" t="s">
        <v>434</v>
      </c>
      <c r="I182" s="61">
        <v>0</v>
      </c>
      <c r="J182" s="61">
        <v>0</v>
      </c>
      <c r="K182" s="61">
        <v>0</v>
      </c>
      <c r="L182" s="62">
        <v>321.05928968892988</v>
      </c>
      <c r="M182" s="62">
        <v>0</v>
      </c>
      <c r="N182" s="62">
        <v>321.05928968892988</v>
      </c>
      <c r="O182" s="63">
        <f t="shared" si="15"/>
        <v>1</v>
      </c>
      <c r="P182" s="63">
        <f t="shared" si="16"/>
        <v>321.05928968892988</v>
      </c>
      <c r="Q182" s="63">
        <f t="shared" si="17"/>
        <v>360.00000000000006</v>
      </c>
      <c r="R182" s="63">
        <f t="shared" si="18"/>
        <v>360.00000000000006</v>
      </c>
      <c r="S182" s="63">
        <f t="shared" si="19"/>
        <v>0</v>
      </c>
      <c r="T182" s="63">
        <f t="shared" si="20"/>
        <v>123</v>
      </c>
      <c r="U182" s="57" t="s">
        <v>856</v>
      </c>
      <c r="V182" s="63">
        <f>VLOOKUP(F182,'Exposure data (PL)'!$J$3:$L$14,3,FALSE)</f>
        <v>1226.7615360000002</v>
      </c>
      <c r="X182" s="56"/>
      <c r="Y182" s="56"/>
      <c r="Z182" s="56"/>
      <c r="AA182" s="56"/>
      <c r="AB182" s="56"/>
      <c r="AC182" s="56"/>
      <c r="AD182" s="56"/>
      <c r="AE182" s="56"/>
    </row>
    <row r="183" spans="1:31" s="55" customFormat="1" ht="14.4">
      <c r="A183" s="57" t="s">
        <v>3951</v>
      </c>
      <c r="B183" s="57" t="s">
        <v>2238</v>
      </c>
      <c r="C183" s="57" t="s">
        <v>2126</v>
      </c>
      <c r="D183" s="58">
        <v>41322</v>
      </c>
      <c r="E183" s="58">
        <v>41544</v>
      </c>
      <c r="F183" s="59">
        <f t="shared" si="14"/>
        <v>2012</v>
      </c>
      <c r="G183" s="60" t="s">
        <v>2128</v>
      </c>
      <c r="H183" s="60" t="s">
        <v>434</v>
      </c>
      <c r="I183" s="61">
        <v>0</v>
      </c>
      <c r="J183" s="61">
        <v>8449.1043141948903</v>
      </c>
      <c r="K183" s="61">
        <v>8449.1043141948903</v>
      </c>
      <c r="L183" s="62">
        <v>0</v>
      </c>
      <c r="M183" s="62">
        <v>0</v>
      </c>
      <c r="N183" s="62">
        <v>8449.1043141948903</v>
      </c>
      <c r="O183" s="63">
        <f t="shared" si="15"/>
        <v>1</v>
      </c>
      <c r="P183" s="63">
        <f t="shared" si="16"/>
        <v>8449.1043141948903</v>
      </c>
      <c r="Q183" s="63">
        <f t="shared" si="17"/>
        <v>9600</v>
      </c>
      <c r="R183" s="63">
        <f t="shared" si="18"/>
        <v>9600</v>
      </c>
      <c r="S183" s="63">
        <f t="shared" si="19"/>
        <v>0</v>
      </c>
      <c r="T183" s="63">
        <f t="shared" si="20"/>
        <v>222</v>
      </c>
      <c r="U183" s="57" t="s">
        <v>863</v>
      </c>
      <c r="V183" s="63">
        <f>VLOOKUP(F183,'Exposure data (PL)'!$J$3:$L$14,3,FALSE)</f>
        <v>1189.5886745600001</v>
      </c>
      <c r="X183" s="56"/>
      <c r="Y183" s="56"/>
      <c r="Z183" s="56"/>
      <c r="AA183" s="56"/>
      <c r="AB183" s="56"/>
      <c r="AC183" s="56"/>
      <c r="AD183" s="56"/>
      <c r="AE183" s="56"/>
    </row>
    <row r="184" spans="1:31" s="55" customFormat="1" ht="14.4">
      <c r="A184" s="57" t="s">
        <v>3952</v>
      </c>
      <c r="B184" s="57" t="s">
        <v>2239</v>
      </c>
      <c r="C184" s="57" t="s">
        <v>2126</v>
      </c>
      <c r="D184" s="58">
        <v>41382</v>
      </c>
      <c r="E184" s="58">
        <v>41558</v>
      </c>
      <c r="F184" s="59">
        <f t="shared" si="14"/>
        <v>2013</v>
      </c>
      <c r="G184" s="60" t="s">
        <v>2128</v>
      </c>
      <c r="H184" s="60" t="s">
        <v>434</v>
      </c>
      <c r="I184" s="61">
        <v>0</v>
      </c>
      <c r="J184" s="61">
        <v>0</v>
      </c>
      <c r="K184" s="61">
        <v>0</v>
      </c>
      <c r="L184" s="62">
        <v>0</v>
      </c>
      <c r="M184" s="62">
        <v>0</v>
      </c>
      <c r="N184" s="62">
        <v>0</v>
      </c>
      <c r="O184" s="63">
        <f t="shared" si="15"/>
        <v>0</v>
      </c>
      <c r="P184" s="63">
        <f t="shared" si="16"/>
        <v>0</v>
      </c>
      <c r="Q184" s="63">
        <f t="shared" si="17"/>
        <v>0</v>
      </c>
      <c r="R184" s="63">
        <f t="shared" si="18"/>
        <v>0</v>
      </c>
      <c r="S184" s="63">
        <f t="shared" si="19"/>
        <v>0</v>
      </c>
      <c r="T184" s="63">
        <f t="shared" si="20"/>
        <v>176</v>
      </c>
      <c r="U184" s="57" t="s">
        <v>856</v>
      </c>
      <c r="V184" s="63">
        <f>VLOOKUP(F184,'Exposure data (PL)'!$J$3:$L$14,3,FALSE)</f>
        <v>1226.7615360000002</v>
      </c>
      <c r="X184" s="56"/>
      <c r="Y184" s="56"/>
      <c r="Z184" s="56"/>
      <c r="AA184" s="56"/>
      <c r="AB184" s="56"/>
      <c r="AC184" s="56"/>
      <c r="AD184" s="56"/>
      <c r="AE184" s="56"/>
    </row>
    <row r="185" spans="1:31" s="55" customFormat="1" ht="14.4">
      <c r="A185" s="57" t="s">
        <v>3953</v>
      </c>
      <c r="B185" s="57" t="s">
        <v>2240</v>
      </c>
      <c r="C185" s="57" t="s">
        <v>2126</v>
      </c>
      <c r="D185" s="58">
        <v>41390</v>
      </c>
      <c r="E185" s="58">
        <v>41504</v>
      </c>
      <c r="F185" s="59">
        <f t="shared" si="14"/>
        <v>2013</v>
      </c>
      <c r="G185" s="60" t="s">
        <v>2128</v>
      </c>
      <c r="H185" s="60" t="s">
        <v>434</v>
      </c>
      <c r="I185" s="61">
        <v>0</v>
      </c>
      <c r="J185" s="61">
        <v>10657.751221180564</v>
      </c>
      <c r="K185" s="61">
        <v>10657.751221180564</v>
      </c>
      <c r="L185" s="62">
        <v>0</v>
      </c>
      <c r="M185" s="62">
        <v>0</v>
      </c>
      <c r="N185" s="62">
        <v>10657.751221180564</v>
      </c>
      <c r="O185" s="63">
        <f t="shared" si="15"/>
        <v>1</v>
      </c>
      <c r="P185" s="63">
        <f t="shared" si="16"/>
        <v>10657.751221180564</v>
      </c>
      <c r="Q185" s="63">
        <f t="shared" si="17"/>
        <v>11999.999999999998</v>
      </c>
      <c r="R185" s="63">
        <f t="shared" si="18"/>
        <v>11999.999999999998</v>
      </c>
      <c r="S185" s="63">
        <f t="shared" si="19"/>
        <v>0</v>
      </c>
      <c r="T185" s="63">
        <f t="shared" si="20"/>
        <v>114</v>
      </c>
      <c r="U185" s="57" t="s">
        <v>863</v>
      </c>
      <c r="V185" s="63">
        <f>VLOOKUP(F185,'Exposure data (PL)'!$J$3:$L$14,3,FALSE)</f>
        <v>1226.7615360000002</v>
      </c>
      <c r="X185" s="56"/>
      <c r="Y185" s="56"/>
      <c r="Z185" s="56"/>
      <c r="AA185" s="56"/>
      <c r="AB185" s="56"/>
      <c r="AC185" s="56"/>
      <c r="AD185" s="56"/>
      <c r="AE185" s="56"/>
    </row>
    <row r="186" spans="1:31" s="55" customFormat="1" ht="14.4">
      <c r="A186" s="57" t="s">
        <v>3954</v>
      </c>
      <c r="B186" s="57" t="s">
        <v>2241</v>
      </c>
      <c r="C186" s="57" t="s">
        <v>2126</v>
      </c>
      <c r="D186" s="58">
        <v>40989</v>
      </c>
      <c r="E186" s="58">
        <v>41569</v>
      </c>
      <c r="F186" s="59">
        <f t="shared" si="14"/>
        <v>2011</v>
      </c>
      <c r="G186" s="60" t="s">
        <v>2128</v>
      </c>
      <c r="H186" s="60" t="s">
        <v>434</v>
      </c>
      <c r="I186" s="61">
        <v>6894.5347584349065</v>
      </c>
      <c r="J186" s="61">
        <v>0</v>
      </c>
      <c r="K186" s="61">
        <v>6894.5347584349065</v>
      </c>
      <c r="L186" s="62">
        <v>0</v>
      </c>
      <c r="M186" s="62">
        <v>0</v>
      </c>
      <c r="N186" s="62">
        <v>6894.5347584349065</v>
      </c>
      <c r="O186" s="63">
        <f t="shared" si="15"/>
        <v>1</v>
      </c>
      <c r="P186" s="63">
        <f t="shared" si="16"/>
        <v>6894.5347584349065</v>
      </c>
      <c r="Q186" s="63">
        <f t="shared" si="17"/>
        <v>8190</v>
      </c>
      <c r="R186" s="63">
        <f t="shared" si="18"/>
        <v>8190</v>
      </c>
      <c r="S186" s="63">
        <f t="shared" si="19"/>
        <v>0</v>
      </c>
      <c r="T186" s="63">
        <f t="shared" si="20"/>
        <v>580</v>
      </c>
      <c r="U186" s="57" t="s">
        <v>856</v>
      </c>
      <c r="V186" s="63">
        <f>VLOOKUP(F186,'Exposure data (PL)'!$J$3:$L$14,3,FALSE)</f>
        <v>979.22425835520028</v>
      </c>
      <c r="X186" s="56"/>
      <c r="Y186" s="56"/>
      <c r="Z186" s="56"/>
      <c r="AA186" s="56"/>
      <c r="AB186" s="56"/>
      <c r="AC186" s="56"/>
      <c r="AD186" s="56"/>
      <c r="AE186" s="56"/>
    </row>
    <row r="187" spans="1:31" s="55" customFormat="1" ht="14.4">
      <c r="A187" s="57" t="s">
        <v>3955</v>
      </c>
      <c r="B187" s="57" t="s">
        <v>2242</v>
      </c>
      <c r="C187" s="57" t="s">
        <v>2126</v>
      </c>
      <c r="D187" s="58">
        <v>41134</v>
      </c>
      <c r="E187" s="58">
        <v>41604</v>
      </c>
      <c r="F187" s="59">
        <f t="shared" si="14"/>
        <v>2012</v>
      </c>
      <c r="G187" s="60" t="s">
        <v>2128</v>
      </c>
      <c r="H187" s="60" t="s">
        <v>434</v>
      </c>
      <c r="I187" s="61">
        <v>0</v>
      </c>
      <c r="J187" s="61">
        <v>0</v>
      </c>
      <c r="K187" s="61">
        <v>0</v>
      </c>
      <c r="L187" s="62">
        <v>0</v>
      </c>
      <c r="M187" s="62">
        <v>0</v>
      </c>
      <c r="N187" s="62">
        <v>0</v>
      </c>
      <c r="O187" s="63">
        <f t="shared" si="15"/>
        <v>0</v>
      </c>
      <c r="P187" s="63">
        <f t="shared" si="16"/>
        <v>0</v>
      </c>
      <c r="Q187" s="63">
        <f t="shared" si="17"/>
        <v>0</v>
      </c>
      <c r="R187" s="63">
        <f t="shared" si="18"/>
        <v>0</v>
      </c>
      <c r="S187" s="63">
        <f t="shared" si="19"/>
        <v>0</v>
      </c>
      <c r="T187" s="63">
        <f t="shared" si="20"/>
        <v>470</v>
      </c>
      <c r="U187" s="57" t="s">
        <v>856</v>
      </c>
      <c r="V187" s="63">
        <f>VLOOKUP(F187,'Exposure data (PL)'!$J$3:$L$14,3,FALSE)</f>
        <v>1189.5886745600001</v>
      </c>
      <c r="X187" s="56"/>
      <c r="Y187" s="56"/>
      <c r="Z187" s="56"/>
      <c r="AA187" s="56"/>
      <c r="AB187" s="56"/>
      <c r="AC187" s="56"/>
      <c r="AD187" s="56"/>
      <c r="AE187" s="56"/>
    </row>
    <row r="188" spans="1:31" s="55" customFormat="1" ht="14.4">
      <c r="A188" s="57" t="s">
        <v>3956</v>
      </c>
      <c r="B188" s="57" t="s">
        <v>2243</v>
      </c>
      <c r="C188" s="57" t="s">
        <v>2126</v>
      </c>
      <c r="D188" s="58">
        <v>40860</v>
      </c>
      <c r="E188" s="58">
        <v>41588</v>
      </c>
      <c r="F188" s="59">
        <f t="shared" si="14"/>
        <v>2011</v>
      </c>
      <c r="G188" s="60" t="s">
        <v>2128</v>
      </c>
      <c r="H188" s="60" t="s">
        <v>434</v>
      </c>
      <c r="I188" s="61">
        <v>11961.827221183517</v>
      </c>
      <c r="J188" s="61">
        <v>9882.6318861492109</v>
      </c>
      <c r="K188" s="61">
        <v>21844.459107332728</v>
      </c>
      <c r="L188" s="62">
        <v>0</v>
      </c>
      <c r="M188" s="62">
        <v>0</v>
      </c>
      <c r="N188" s="62">
        <v>21844.459107332728</v>
      </c>
      <c r="O188" s="63">
        <f t="shared" si="15"/>
        <v>1</v>
      </c>
      <c r="P188" s="63">
        <f t="shared" si="16"/>
        <v>21844.459107332728</v>
      </c>
      <c r="Q188" s="63">
        <f t="shared" si="17"/>
        <v>26400</v>
      </c>
      <c r="R188" s="63">
        <f t="shared" si="18"/>
        <v>26400</v>
      </c>
      <c r="S188" s="63">
        <f t="shared" si="19"/>
        <v>0</v>
      </c>
      <c r="T188" s="63">
        <f t="shared" si="20"/>
        <v>728</v>
      </c>
      <c r="U188" s="57" t="s">
        <v>863</v>
      </c>
      <c r="V188" s="63">
        <f>VLOOKUP(F188,'Exposure data (PL)'!$J$3:$L$14,3,FALSE)</f>
        <v>979.22425835520028</v>
      </c>
      <c r="X188" s="56"/>
      <c r="Y188" s="56"/>
      <c r="Z188" s="56"/>
      <c r="AA188" s="56"/>
      <c r="AB188" s="56"/>
      <c r="AC188" s="56"/>
      <c r="AD188" s="56"/>
      <c r="AE188" s="56"/>
    </row>
    <row r="189" spans="1:31" s="55" customFormat="1" ht="14.4">
      <c r="A189" s="57" t="s">
        <v>3957</v>
      </c>
      <c r="B189" s="57" t="s">
        <v>2244</v>
      </c>
      <c r="C189" s="57" t="s">
        <v>2126</v>
      </c>
      <c r="D189" s="58">
        <v>41484</v>
      </c>
      <c r="E189" s="58">
        <v>41595</v>
      </c>
      <c r="F189" s="59">
        <f t="shared" si="14"/>
        <v>2013</v>
      </c>
      <c r="G189" s="60" t="s">
        <v>2128</v>
      </c>
      <c r="H189" s="60" t="s">
        <v>434</v>
      </c>
      <c r="I189" s="61">
        <v>0</v>
      </c>
      <c r="J189" s="61">
        <v>0</v>
      </c>
      <c r="K189" s="61">
        <v>0</v>
      </c>
      <c r="L189" s="62">
        <v>0</v>
      </c>
      <c r="M189" s="62">
        <v>0</v>
      </c>
      <c r="N189" s="62">
        <v>0</v>
      </c>
      <c r="O189" s="63">
        <f t="shared" si="15"/>
        <v>0</v>
      </c>
      <c r="P189" s="63">
        <f t="shared" si="16"/>
        <v>0</v>
      </c>
      <c r="Q189" s="63">
        <f t="shared" si="17"/>
        <v>0</v>
      </c>
      <c r="R189" s="63">
        <f t="shared" si="18"/>
        <v>0</v>
      </c>
      <c r="S189" s="63">
        <f t="shared" si="19"/>
        <v>0</v>
      </c>
      <c r="T189" s="63">
        <f t="shared" si="20"/>
        <v>111</v>
      </c>
      <c r="U189" s="57" t="s">
        <v>856</v>
      </c>
      <c r="V189" s="63">
        <f>VLOOKUP(F189,'Exposure data (PL)'!$J$3:$L$14,3,FALSE)</f>
        <v>1226.7615360000002</v>
      </c>
      <c r="X189" s="56"/>
      <c r="Y189" s="56"/>
      <c r="Z189" s="56"/>
      <c r="AA189" s="56"/>
      <c r="AB189" s="56"/>
      <c r="AC189" s="56"/>
      <c r="AD189" s="56"/>
      <c r="AE189" s="56"/>
    </row>
    <row r="190" spans="1:31" s="55" customFormat="1" ht="14.4">
      <c r="A190" s="57" t="s">
        <v>3958</v>
      </c>
      <c r="B190" s="57" t="s">
        <v>2245</v>
      </c>
      <c r="C190" s="57" t="s">
        <v>2126</v>
      </c>
      <c r="D190" s="58">
        <v>41325</v>
      </c>
      <c r="E190" s="58">
        <v>41579</v>
      </c>
      <c r="F190" s="59">
        <f t="shared" si="14"/>
        <v>2012</v>
      </c>
      <c r="G190" s="60" t="s">
        <v>2128</v>
      </c>
      <c r="H190" s="60" t="s">
        <v>434</v>
      </c>
      <c r="I190" s="61">
        <v>0</v>
      </c>
      <c r="J190" s="61">
        <v>9065.2964812217742</v>
      </c>
      <c r="K190" s="61">
        <v>9065.2964812217742</v>
      </c>
      <c r="L190" s="62">
        <v>0</v>
      </c>
      <c r="M190" s="62">
        <v>0</v>
      </c>
      <c r="N190" s="62">
        <v>9065.2964812217742</v>
      </c>
      <c r="O190" s="63">
        <f t="shared" si="15"/>
        <v>1</v>
      </c>
      <c r="P190" s="63">
        <f t="shared" si="16"/>
        <v>9065.2964812217742</v>
      </c>
      <c r="Q190" s="63">
        <f t="shared" si="17"/>
        <v>10296</v>
      </c>
      <c r="R190" s="63">
        <f t="shared" si="18"/>
        <v>10296</v>
      </c>
      <c r="S190" s="63">
        <f t="shared" si="19"/>
        <v>0</v>
      </c>
      <c r="T190" s="63">
        <f t="shared" si="20"/>
        <v>254</v>
      </c>
      <c r="U190" s="57" t="s">
        <v>863</v>
      </c>
      <c r="V190" s="63">
        <f>VLOOKUP(F190,'Exposure data (PL)'!$J$3:$L$14,3,FALSE)</f>
        <v>1189.5886745600001</v>
      </c>
      <c r="X190" s="56"/>
      <c r="Y190" s="56"/>
      <c r="Z190" s="56"/>
      <c r="AA190" s="56"/>
      <c r="AB190" s="56"/>
      <c r="AC190" s="56"/>
      <c r="AD190" s="56"/>
      <c r="AE190" s="56"/>
    </row>
    <row r="191" spans="1:31" s="55" customFormat="1" ht="14.4">
      <c r="A191" s="57" t="s">
        <v>3959</v>
      </c>
      <c r="B191" s="57" t="s">
        <v>2246</v>
      </c>
      <c r="C191" s="57" t="s">
        <v>2126</v>
      </c>
      <c r="D191" s="58">
        <v>41475</v>
      </c>
      <c r="E191" s="58">
        <v>41572</v>
      </c>
      <c r="F191" s="59">
        <f t="shared" si="14"/>
        <v>2013</v>
      </c>
      <c r="G191" s="60" t="s">
        <v>2128</v>
      </c>
      <c r="H191" s="60" t="s">
        <v>434</v>
      </c>
      <c r="I191" s="61">
        <v>0</v>
      </c>
      <c r="J191" s="61">
        <v>0</v>
      </c>
      <c r="K191" s="61">
        <v>0</v>
      </c>
      <c r="L191" s="62">
        <v>0</v>
      </c>
      <c r="M191" s="62">
        <v>0</v>
      </c>
      <c r="N191" s="62">
        <v>0</v>
      </c>
      <c r="O191" s="63">
        <f t="shared" si="15"/>
        <v>0</v>
      </c>
      <c r="P191" s="63">
        <f t="shared" si="16"/>
        <v>0</v>
      </c>
      <c r="Q191" s="63">
        <f t="shared" si="17"/>
        <v>0</v>
      </c>
      <c r="R191" s="63">
        <f t="shared" si="18"/>
        <v>0</v>
      </c>
      <c r="S191" s="63">
        <f t="shared" si="19"/>
        <v>0</v>
      </c>
      <c r="T191" s="63">
        <f t="shared" si="20"/>
        <v>97</v>
      </c>
      <c r="U191" s="57" t="s">
        <v>856</v>
      </c>
      <c r="V191" s="63">
        <f>VLOOKUP(F191,'Exposure data (PL)'!$J$3:$L$14,3,FALSE)</f>
        <v>1226.7615360000002</v>
      </c>
      <c r="X191" s="56"/>
      <c r="Y191" s="56"/>
      <c r="Z191" s="56"/>
      <c r="AA191" s="56"/>
      <c r="AB191" s="56"/>
      <c r="AC191" s="56"/>
      <c r="AD191" s="56"/>
      <c r="AE191" s="56"/>
    </row>
    <row r="192" spans="1:31" s="55" customFormat="1" ht="14.4">
      <c r="A192" s="57" t="s">
        <v>3960</v>
      </c>
      <c r="B192" s="57" t="s">
        <v>2247</v>
      </c>
      <c r="C192" s="57" t="s">
        <v>2126</v>
      </c>
      <c r="D192" s="58">
        <v>41379</v>
      </c>
      <c r="E192" s="58">
        <v>41588</v>
      </c>
      <c r="F192" s="59">
        <f t="shared" si="14"/>
        <v>2013</v>
      </c>
      <c r="G192" s="60" t="s">
        <v>2128</v>
      </c>
      <c r="H192" s="60" t="s">
        <v>434</v>
      </c>
      <c r="I192" s="61">
        <v>0</v>
      </c>
      <c r="J192" s="61">
        <v>0</v>
      </c>
      <c r="K192" s="61">
        <v>0</v>
      </c>
      <c r="L192" s="62">
        <v>0</v>
      </c>
      <c r="M192" s="62">
        <v>0</v>
      </c>
      <c r="N192" s="62">
        <v>0</v>
      </c>
      <c r="O192" s="63">
        <f t="shared" si="15"/>
        <v>0</v>
      </c>
      <c r="P192" s="63">
        <f t="shared" si="16"/>
        <v>0</v>
      </c>
      <c r="Q192" s="63">
        <f t="shared" si="17"/>
        <v>0</v>
      </c>
      <c r="R192" s="63">
        <f t="shared" si="18"/>
        <v>0</v>
      </c>
      <c r="S192" s="63">
        <f t="shared" si="19"/>
        <v>0</v>
      </c>
      <c r="T192" s="63">
        <f t="shared" si="20"/>
        <v>209</v>
      </c>
      <c r="U192" s="57" t="s">
        <v>856</v>
      </c>
      <c r="V192" s="63">
        <f>VLOOKUP(F192,'Exposure data (PL)'!$J$3:$L$14,3,FALSE)</f>
        <v>1226.7615360000002</v>
      </c>
      <c r="X192" s="56"/>
      <c r="Y192" s="56"/>
      <c r="Z192" s="56"/>
      <c r="AA192" s="56"/>
      <c r="AB192" s="56"/>
      <c r="AC192" s="56"/>
      <c r="AD192" s="56"/>
      <c r="AE192" s="56"/>
    </row>
    <row r="193" spans="1:31" s="55" customFormat="1" ht="14.4">
      <c r="A193" s="57" t="s">
        <v>3961</v>
      </c>
      <c r="B193" s="57" t="s">
        <v>2248</v>
      </c>
      <c r="C193" s="57" t="s">
        <v>2126</v>
      </c>
      <c r="D193" s="58">
        <v>41343</v>
      </c>
      <c r="E193" s="58">
        <v>41575</v>
      </c>
      <c r="F193" s="59">
        <f t="shared" si="14"/>
        <v>2012</v>
      </c>
      <c r="G193" s="60" t="s">
        <v>2128</v>
      </c>
      <c r="H193" s="60" t="s">
        <v>434</v>
      </c>
      <c r="I193" s="61">
        <v>0</v>
      </c>
      <c r="J193" s="61">
        <v>8472.8388805847353</v>
      </c>
      <c r="K193" s="61">
        <v>8472.8388805847353</v>
      </c>
      <c r="L193" s="62">
        <v>0</v>
      </c>
      <c r="M193" s="62">
        <v>413.1568059145132</v>
      </c>
      <c r="N193" s="62">
        <v>8059.6820746702224</v>
      </c>
      <c r="O193" s="63">
        <f t="shared" si="15"/>
        <v>1</v>
      </c>
      <c r="P193" s="63">
        <f t="shared" si="16"/>
        <v>8059.6820746702224</v>
      </c>
      <c r="Q193" s="63">
        <f t="shared" si="17"/>
        <v>9131.880000000001</v>
      </c>
      <c r="R193" s="63">
        <f t="shared" si="18"/>
        <v>9131.880000000001</v>
      </c>
      <c r="S193" s="63">
        <f t="shared" si="19"/>
        <v>0</v>
      </c>
      <c r="T193" s="63">
        <f t="shared" si="20"/>
        <v>232</v>
      </c>
      <c r="U193" s="57" t="s">
        <v>863</v>
      </c>
      <c r="V193" s="63">
        <f>VLOOKUP(F193,'Exposure data (PL)'!$J$3:$L$14,3,FALSE)</f>
        <v>1189.5886745600001</v>
      </c>
      <c r="X193" s="56"/>
      <c r="Y193" s="56"/>
      <c r="Z193" s="56"/>
      <c r="AA193" s="56"/>
      <c r="AB193" s="56"/>
      <c r="AC193" s="56"/>
      <c r="AD193" s="56"/>
      <c r="AE193" s="56"/>
    </row>
    <row r="194" spans="1:31" s="55" customFormat="1" ht="14.4">
      <c r="A194" s="57" t="s">
        <v>3962</v>
      </c>
      <c r="B194" s="57" t="s">
        <v>2249</v>
      </c>
      <c r="C194" s="57" t="s">
        <v>2126</v>
      </c>
      <c r="D194" s="58">
        <v>41457</v>
      </c>
      <c r="E194" s="58">
        <v>41595</v>
      </c>
      <c r="F194" s="59">
        <f t="shared" si="14"/>
        <v>2013</v>
      </c>
      <c r="G194" s="60" t="s">
        <v>2128</v>
      </c>
      <c r="H194" s="60" t="s">
        <v>434</v>
      </c>
      <c r="I194" s="61">
        <v>7043.5849820695976</v>
      </c>
      <c r="J194" s="61">
        <v>0</v>
      </c>
      <c r="K194" s="61">
        <v>7043.5849820695976</v>
      </c>
      <c r="L194" s="62">
        <v>322.60694574364567</v>
      </c>
      <c r="M194" s="62">
        <v>0</v>
      </c>
      <c r="N194" s="62">
        <v>7366.1919278132436</v>
      </c>
      <c r="O194" s="63">
        <f t="shared" si="15"/>
        <v>1</v>
      </c>
      <c r="P194" s="63">
        <f t="shared" si="16"/>
        <v>7366.1919278132436</v>
      </c>
      <c r="Q194" s="63">
        <f t="shared" si="17"/>
        <v>8220</v>
      </c>
      <c r="R194" s="63">
        <f t="shared" si="18"/>
        <v>8220</v>
      </c>
      <c r="S194" s="63">
        <f t="shared" si="19"/>
        <v>0</v>
      </c>
      <c r="T194" s="63">
        <f t="shared" si="20"/>
        <v>138</v>
      </c>
      <c r="U194" s="57" t="s">
        <v>856</v>
      </c>
      <c r="V194" s="63">
        <f>VLOOKUP(F194,'Exposure data (PL)'!$J$3:$L$14,3,FALSE)</f>
        <v>1226.7615360000002</v>
      </c>
      <c r="X194" s="56"/>
      <c r="Y194" s="56"/>
      <c r="Z194" s="56"/>
      <c r="AA194" s="56"/>
      <c r="AB194" s="56"/>
      <c r="AC194" s="56"/>
      <c r="AD194" s="56"/>
      <c r="AE194" s="56"/>
    </row>
    <row r="195" spans="1:31" s="55" customFormat="1" ht="14.4">
      <c r="A195" s="57" t="s">
        <v>3963</v>
      </c>
      <c r="B195" s="57" t="s">
        <v>2250</v>
      </c>
      <c r="C195" s="57" t="s">
        <v>2126</v>
      </c>
      <c r="D195" s="58">
        <v>41265</v>
      </c>
      <c r="E195" s="58">
        <v>41574</v>
      </c>
      <c r="F195" s="59">
        <f t="shared" si="14"/>
        <v>2012</v>
      </c>
      <c r="G195" s="60" t="s">
        <v>2128</v>
      </c>
      <c r="H195" s="60" t="s">
        <v>434</v>
      </c>
      <c r="I195" s="61">
        <v>0</v>
      </c>
      <c r="J195" s="61">
        <v>0</v>
      </c>
      <c r="K195" s="61">
        <v>0</v>
      </c>
      <c r="L195" s="62">
        <v>0</v>
      </c>
      <c r="M195" s="62">
        <v>0</v>
      </c>
      <c r="N195" s="62">
        <v>0</v>
      </c>
      <c r="O195" s="63">
        <f t="shared" si="15"/>
        <v>0</v>
      </c>
      <c r="P195" s="63">
        <f t="shared" si="16"/>
        <v>0</v>
      </c>
      <c r="Q195" s="63">
        <f t="shared" si="17"/>
        <v>0</v>
      </c>
      <c r="R195" s="63">
        <f t="shared" si="18"/>
        <v>0</v>
      </c>
      <c r="S195" s="63">
        <f t="shared" si="19"/>
        <v>0</v>
      </c>
      <c r="T195" s="63">
        <f t="shared" si="20"/>
        <v>309</v>
      </c>
      <c r="U195" s="57" t="s">
        <v>856</v>
      </c>
      <c r="V195" s="63">
        <f>VLOOKUP(F195,'Exposure data (PL)'!$J$3:$L$14,3,FALSE)</f>
        <v>1189.5886745600001</v>
      </c>
      <c r="X195" s="56"/>
      <c r="Y195" s="56"/>
      <c r="Z195" s="56"/>
      <c r="AA195" s="56"/>
      <c r="AB195" s="56"/>
      <c r="AC195" s="56"/>
      <c r="AD195" s="56"/>
      <c r="AE195" s="56"/>
    </row>
    <row r="196" spans="1:31" s="55" customFormat="1" ht="14.4">
      <c r="A196" s="57" t="s">
        <v>3964</v>
      </c>
      <c r="B196" s="57" t="s">
        <v>2251</v>
      </c>
      <c r="C196" s="57" t="s">
        <v>2126</v>
      </c>
      <c r="D196" s="58">
        <v>41400</v>
      </c>
      <c r="E196" s="58">
        <v>41617</v>
      </c>
      <c r="F196" s="59">
        <f t="shared" si="14"/>
        <v>2013</v>
      </c>
      <c r="G196" s="60" t="s">
        <v>2128</v>
      </c>
      <c r="H196" s="60" t="s">
        <v>434</v>
      </c>
      <c r="I196" s="61">
        <v>0</v>
      </c>
      <c r="J196" s="61">
        <v>0</v>
      </c>
      <c r="K196" s="61">
        <v>0</v>
      </c>
      <c r="L196" s="62">
        <v>320.15992135045479</v>
      </c>
      <c r="M196" s="62">
        <v>8.9644777978127337</v>
      </c>
      <c r="N196" s="62">
        <v>311.19544355264208</v>
      </c>
      <c r="O196" s="63">
        <f t="shared" si="15"/>
        <v>1</v>
      </c>
      <c r="P196" s="63">
        <f t="shared" si="16"/>
        <v>311.19544355264208</v>
      </c>
      <c r="Q196" s="63">
        <f t="shared" si="17"/>
        <v>349.91999999999996</v>
      </c>
      <c r="R196" s="63">
        <f t="shared" si="18"/>
        <v>349.91999999999996</v>
      </c>
      <c r="S196" s="63">
        <f t="shared" si="19"/>
        <v>0</v>
      </c>
      <c r="T196" s="63">
        <f t="shared" si="20"/>
        <v>217</v>
      </c>
      <c r="U196" s="57" t="s">
        <v>856</v>
      </c>
      <c r="V196" s="63">
        <f>VLOOKUP(F196,'Exposure data (PL)'!$J$3:$L$14,3,FALSE)</f>
        <v>1226.7615360000002</v>
      </c>
      <c r="X196" s="56"/>
      <c r="Y196" s="56"/>
      <c r="Z196" s="56"/>
      <c r="AA196" s="56"/>
      <c r="AB196" s="56"/>
      <c r="AC196" s="56"/>
      <c r="AD196" s="56"/>
      <c r="AE196" s="56"/>
    </row>
    <row r="197" spans="1:31" s="55" customFormat="1" ht="14.4">
      <c r="A197" s="57" t="s">
        <v>3965</v>
      </c>
      <c r="B197" s="57" t="s">
        <v>2252</v>
      </c>
      <c r="C197" s="57" t="s">
        <v>2126</v>
      </c>
      <c r="D197" s="58">
        <v>40663</v>
      </c>
      <c r="E197" s="58">
        <v>41617</v>
      </c>
      <c r="F197" s="59">
        <f t="shared" si="14"/>
        <v>2011</v>
      </c>
      <c r="G197" s="60" t="s">
        <v>2128</v>
      </c>
      <c r="H197" s="60" t="s">
        <v>434</v>
      </c>
      <c r="I197" s="61">
        <v>8414.1311874375242</v>
      </c>
      <c r="J197" s="61">
        <v>0</v>
      </c>
      <c r="K197" s="61">
        <v>8414.1311874375242</v>
      </c>
      <c r="L197" s="62">
        <v>0</v>
      </c>
      <c r="M197" s="62">
        <v>0</v>
      </c>
      <c r="N197" s="62">
        <v>8414.1311874375242</v>
      </c>
      <c r="O197" s="63">
        <f t="shared" si="15"/>
        <v>1</v>
      </c>
      <c r="P197" s="63">
        <f t="shared" si="16"/>
        <v>8414.1311874375242</v>
      </c>
      <c r="Q197" s="63">
        <f t="shared" si="17"/>
        <v>10440</v>
      </c>
      <c r="R197" s="63">
        <f t="shared" si="18"/>
        <v>10440</v>
      </c>
      <c r="S197" s="63">
        <f t="shared" si="19"/>
        <v>0</v>
      </c>
      <c r="T197" s="63">
        <f t="shared" si="20"/>
        <v>954</v>
      </c>
      <c r="U197" s="57" t="s">
        <v>856</v>
      </c>
      <c r="V197" s="63">
        <f>VLOOKUP(F197,'Exposure data (PL)'!$J$3:$L$14,3,FALSE)</f>
        <v>979.22425835520028</v>
      </c>
      <c r="X197" s="56"/>
      <c r="Y197" s="56"/>
      <c r="Z197" s="56"/>
      <c r="AA197" s="56"/>
      <c r="AB197" s="56"/>
      <c r="AC197" s="56"/>
      <c r="AD197" s="56"/>
      <c r="AE197" s="56"/>
    </row>
    <row r="198" spans="1:31" s="55" customFormat="1" ht="14.4">
      <c r="A198" s="57" t="s">
        <v>3966</v>
      </c>
      <c r="B198" s="57" t="s">
        <v>2253</v>
      </c>
      <c r="C198" s="57" t="s">
        <v>2126</v>
      </c>
      <c r="D198" s="58">
        <v>41442</v>
      </c>
      <c r="E198" s="58">
        <v>41611</v>
      </c>
      <c r="F198" s="59">
        <f t="shared" si="14"/>
        <v>2013</v>
      </c>
      <c r="G198" s="60" t="s">
        <v>2128</v>
      </c>
      <c r="H198" s="60" t="s">
        <v>434</v>
      </c>
      <c r="I198" s="61">
        <v>8531.9713882684064</v>
      </c>
      <c r="J198" s="61">
        <v>0</v>
      </c>
      <c r="K198" s="61">
        <v>8531.9713882684064</v>
      </c>
      <c r="L198" s="62">
        <v>0</v>
      </c>
      <c r="M198" s="62">
        <v>0</v>
      </c>
      <c r="N198" s="62">
        <v>8531.9713882684064</v>
      </c>
      <c r="O198" s="63">
        <f t="shared" si="15"/>
        <v>1</v>
      </c>
      <c r="P198" s="63">
        <f t="shared" si="16"/>
        <v>8531.9713882684064</v>
      </c>
      <c r="Q198" s="63">
        <f t="shared" si="17"/>
        <v>9540</v>
      </c>
      <c r="R198" s="63">
        <f t="shared" si="18"/>
        <v>9540</v>
      </c>
      <c r="S198" s="63">
        <f t="shared" si="19"/>
        <v>0</v>
      </c>
      <c r="T198" s="63">
        <f t="shared" si="20"/>
        <v>169</v>
      </c>
      <c r="U198" s="57" t="s">
        <v>856</v>
      </c>
      <c r="V198" s="63">
        <f>VLOOKUP(F198,'Exposure data (PL)'!$J$3:$L$14,3,FALSE)</f>
        <v>1226.7615360000002</v>
      </c>
      <c r="X198" s="56"/>
      <c r="Y198" s="56"/>
      <c r="Z198" s="56"/>
      <c r="AA198" s="56"/>
      <c r="AB198" s="56"/>
      <c r="AC198" s="56"/>
      <c r="AD198" s="56"/>
      <c r="AE198" s="56"/>
    </row>
    <row r="199" spans="1:31" s="55" customFormat="1" ht="14.4">
      <c r="A199" s="57" t="s">
        <v>3967</v>
      </c>
      <c r="B199" s="57" t="s">
        <v>2254</v>
      </c>
      <c r="C199" s="57" t="s">
        <v>2126</v>
      </c>
      <c r="D199" s="58">
        <v>41044</v>
      </c>
      <c r="E199" s="58">
        <v>41588</v>
      </c>
      <c r="F199" s="59">
        <f t="shared" si="14"/>
        <v>2012</v>
      </c>
      <c r="G199" s="60" t="s">
        <v>2128</v>
      </c>
      <c r="H199" s="60" t="s">
        <v>434</v>
      </c>
      <c r="I199" s="61">
        <v>0</v>
      </c>
      <c r="J199" s="61">
        <v>12786.613125845992</v>
      </c>
      <c r="K199" s="61">
        <v>12786.613125845992</v>
      </c>
      <c r="L199" s="62">
        <v>0</v>
      </c>
      <c r="M199" s="62">
        <v>0</v>
      </c>
      <c r="N199" s="62">
        <v>12786.613125845992</v>
      </c>
      <c r="O199" s="63">
        <f t="shared" si="15"/>
        <v>1</v>
      </c>
      <c r="P199" s="63">
        <f t="shared" si="16"/>
        <v>12786.613125845992</v>
      </c>
      <c r="Q199" s="63">
        <f t="shared" si="17"/>
        <v>15077.999999999998</v>
      </c>
      <c r="R199" s="63">
        <f t="shared" si="18"/>
        <v>15077.999999999998</v>
      </c>
      <c r="S199" s="63">
        <f t="shared" si="19"/>
        <v>0</v>
      </c>
      <c r="T199" s="63">
        <f t="shared" si="20"/>
        <v>544</v>
      </c>
      <c r="U199" s="57" t="s">
        <v>863</v>
      </c>
      <c r="V199" s="63">
        <f>VLOOKUP(F199,'Exposure data (PL)'!$J$3:$L$14,3,FALSE)</f>
        <v>1189.5886745600001</v>
      </c>
      <c r="X199" s="56"/>
      <c r="Y199" s="56"/>
      <c r="Z199" s="56"/>
      <c r="AA199" s="56"/>
      <c r="AB199" s="56"/>
      <c r="AC199" s="56"/>
      <c r="AD199" s="56"/>
      <c r="AE199" s="56"/>
    </row>
    <row r="200" spans="1:31" s="55" customFormat="1" ht="14.4">
      <c r="A200" s="57" t="s">
        <v>3968</v>
      </c>
      <c r="B200" s="57" t="s">
        <v>2255</v>
      </c>
      <c r="C200" s="57" t="s">
        <v>2126</v>
      </c>
      <c r="D200" s="58">
        <v>41491</v>
      </c>
      <c r="E200" s="58">
        <v>41569</v>
      </c>
      <c r="F200" s="59">
        <f t="shared" si="14"/>
        <v>2013</v>
      </c>
      <c r="G200" s="60" t="s">
        <v>2128</v>
      </c>
      <c r="H200" s="60" t="s">
        <v>434</v>
      </c>
      <c r="I200" s="61">
        <v>0</v>
      </c>
      <c r="J200" s="61">
        <v>10262.389900214406</v>
      </c>
      <c r="K200" s="61">
        <v>10262.389900214406</v>
      </c>
      <c r="L200" s="62">
        <v>0</v>
      </c>
      <c r="M200" s="62">
        <v>0</v>
      </c>
      <c r="N200" s="62">
        <v>10262.389900214406</v>
      </c>
      <c r="O200" s="63">
        <f t="shared" si="15"/>
        <v>1</v>
      </c>
      <c r="P200" s="63">
        <f t="shared" si="16"/>
        <v>10262.389900214406</v>
      </c>
      <c r="Q200" s="63">
        <f t="shared" si="17"/>
        <v>11400</v>
      </c>
      <c r="R200" s="63">
        <f t="shared" si="18"/>
        <v>11400</v>
      </c>
      <c r="S200" s="63">
        <f t="shared" si="19"/>
        <v>0</v>
      </c>
      <c r="T200" s="63">
        <f t="shared" si="20"/>
        <v>78</v>
      </c>
      <c r="U200" s="57" t="s">
        <v>863</v>
      </c>
      <c r="V200" s="63">
        <f>VLOOKUP(F200,'Exposure data (PL)'!$J$3:$L$14,3,FALSE)</f>
        <v>1226.7615360000002</v>
      </c>
      <c r="X200" s="56"/>
      <c r="Y200" s="56"/>
      <c r="Z200" s="56"/>
      <c r="AA200" s="56"/>
      <c r="AB200" s="56"/>
      <c r="AC200" s="56"/>
      <c r="AD200" s="56"/>
      <c r="AE200" s="56"/>
    </row>
    <row r="201" spans="1:31" s="55" customFormat="1" ht="14.4">
      <c r="A201" s="57" t="s">
        <v>3969</v>
      </c>
      <c r="B201" s="57" t="s">
        <v>2256</v>
      </c>
      <c r="C201" s="57" t="s">
        <v>2126</v>
      </c>
      <c r="D201" s="58">
        <v>41540</v>
      </c>
      <c r="E201" s="58">
        <v>41618</v>
      </c>
      <c r="F201" s="59">
        <f t="shared" si="14"/>
        <v>2013</v>
      </c>
      <c r="G201" s="60" t="s">
        <v>2130</v>
      </c>
      <c r="H201" s="60" t="s">
        <v>434</v>
      </c>
      <c r="I201" s="61">
        <v>0</v>
      </c>
      <c r="J201" s="61">
        <v>0</v>
      </c>
      <c r="K201" s="61">
        <v>0</v>
      </c>
      <c r="L201" s="62">
        <v>0</v>
      </c>
      <c r="M201" s="62">
        <v>0</v>
      </c>
      <c r="N201" s="62">
        <v>0</v>
      </c>
      <c r="O201" s="63">
        <f t="shared" si="15"/>
        <v>0</v>
      </c>
      <c r="P201" s="63">
        <f t="shared" si="16"/>
        <v>0</v>
      </c>
      <c r="Q201" s="63">
        <f t="shared" si="17"/>
        <v>0</v>
      </c>
      <c r="R201" s="63">
        <f t="shared" si="18"/>
        <v>0</v>
      </c>
      <c r="S201" s="63">
        <f t="shared" si="19"/>
        <v>0</v>
      </c>
      <c r="T201" s="63">
        <f t="shared" si="20"/>
        <v>78</v>
      </c>
      <c r="U201" s="57" t="s">
        <v>856</v>
      </c>
      <c r="V201" s="63">
        <f>VLOOKUP(F201,'Exposure data (PL)'!$J$3:$L$14,3,FALSE)</f>
        <v>1226.7615360000002</v>
      </c>
      <c r="X201" s="56"/>
      <c r="Y201" s="56"/>
      <c r="Z201" s="56"/>
      <c r="AA201" s="56"/>
      <c r="AB201" s="56"/>
      <c r="AC201" s="56"/>
      <c r="AD201" s="56"/>
      <c r="AE201" s="56"/>
    </row>
    <row r="202" spans="1:31" s="55" customFormat="1" ht="14.4">
      <c r="A202" s="57" t="s">
        <v>3970</v>
      </c>
      <c r="B202" s="57" t="s">
        <v>2257</v>
      </c>
      <c r="C202" s="57" t="s">
        <v>2126</v>
      </c>
      <c r="D202" s="58">
        <v>41414</v>
      </c>
      <c r="E202" s="58">
        <v>41625</v>
      </c>
      <c r="F202" s="59">
        <f t="shared" si="14"/>
        <v>2013</v>
      </c>
      <c r="G202" s="60" t="s">
        <v>2128</v>
      </c>
      <c r="H202" s="60" t="s">
        <v>434</v>
      </c>
      <c r="I202" s="61">
        <v>0</v>
      </c>
      <c r="J202" s="61">
        <v>8553.579196736242</v>
      </c>
      <c r="K202" s="61">
        <v>8553.579196736242</v>
      </c>
      <c r="L202" s="62">
        <v>0</v>
      </c>
      <c r="M202" s="62">
        <v>0</v>
      </c>
      <c r="N202" s="62">
        <v>8553.579196736242</v>
      </c>
      <c r="O202" s="63">
        <f t="shared" si="15"/>
        <v>1</v>
      </c>
      <c r="P202" s="63">
        <f t="shared" si="16"/>
        <v>8553.579196736242</v>
      </c>
      <c r="Q202" s="63">
        <f t="shared" si="17"/>
        <v>9600</v>
      </c>
      <c r="R202" s="63">
        <f t="shared" si="18"/>
        <v>9600</v>
      </c>
      <c r="S202" s="63">
        <f t="shared" si="19"/>
        <v>0</v>
      </c>
      <c r="T202" s="63">
        <f t="shared" si="20"/>
        <v>211</v>
      </c>
      <c r="U202" s="57" t="s">
        <v>863</v>
      </c>
      <c r="V202" s="63">
        <f>VLOOKUP(F202,'Exposure data (PL)'!$J$3:$L$14,3,FALSE)</f>
        <v>1226.7615360000002</v>
      </c>
      <c r="X202" s="56"/>
      <c r="Y202" s="56"/>
      <c r="Z202" s="56"/>
      <c r="AA202" s="56"/>
      <c r="AB202" s="56"/>
      <c r="AC202" s="56"/>
      <c r="AD202" s="56"/>
      <c r="AE202" s="56"/>
    </row>
    <row r="203" spans="1:31" s="55" customFormat="1" ht="14.4">
      <c r="A203" s="57" t="s">
        <v>3971</v>
      </c>
      <c r="B203" s="57" t="s">
        <v>2258</v>
      </c>
      <c r="C203" s="57" t="s">
        <v>2126</v>
      </c>
      <c r="D203" s="58">
        <v>41322</v>
      </c>
      <c r="E203" s="58">
        <v>41628</v>
      </c>
      <c r="F203" s="59">
        <f t="shared" si="14"/>
        <v>2012</v>
      </c>
      <c r="G203" s="60" t="s">
        <v>2128</v>
      </c>
      <c r="H203" s="60" t="s">
        <v>434</v>
      </c>
      <c r="I203" s="61">
        <v>0</v>
      </c>
      <c r="J203" s="61">
        <v>0</v>
      </c>
      <c r="K203" s="61">
        <v>0</v>
      </c>
      <c r="L203" s="62">
        <v>0</v>
      </c>
      <c r="M203" s="62">
        <v>0</v>
      </c>
      <c r="N203" s="62">
        <v>0</v>
      </c>
      <c r="O203" s="63">
        <f t="shared" si="15"/>
        <v>0</v>
      </c>
      <c r="P203" s="63">
        <f t="shared" si="16"/>
        <v>0</v>
      </c>
      <c r="Q203" s="63">
        <f t="shared" si="17"/>
        <v>0</v>
      </c>
      <c r="R203" s="63">
        <f t="shared" si="18"/>
        <v>0</v>
      </c>
      <c r="S203" s="63">
        <f t="shared" si="19"/>
        <v>0</v>
      </c>
      <c r="T203" s="63">
        <f t="shared" si="20"/>
        <v>306</v>
      </c>
      <c r="U203" s="57" t="s">
        <v>856</v>
      </c>
      <c r="V203" s="63">
        <f>VLOOKUP(F203,'Exposure data (PL)'!$J$3:$L$14,3,FALSE)</f>
        <v>1189.5886745600001</v>
      </c>
      <c r="X203" s="56"/>
      <c r="Y203" s="56"/>
      <c r="Z203" s="56"/>
      <c r="AA203" s="56"/>
      <c r="AB203" s="56"/>
      <c r="AC203" s="56"/>
      <c r="AD203" s="56"/>
      <c r="AE203" s="56"/>
    </row>
    <row r="204" spans="1:31" s="55" customFormat="1" ht="14.4">
      <c r="A204" s="57" t="s">
        <v>3972</v>
      </c>
      <c r="B204" s="57" t="s">
        <v>2259</v>
      </c>
      <c r="C204" s="57" t="s">
        <v>2126</v>
      </c>
      <c r="D204" s="58">
        <v>41250</v>
      </c>
      <c r="E204" s="58">
        <v>41272</v>
      </c>
      <c r="F204" s="59">
        <f t="shared" si="14"/>
        <v>2012</v>
      </c>
      <c r="G204" s="60" t="s">
        <v>2128</v>
      </c>
      <c r="H204" s="60" t="s">
        <v>434</v>
      </c>
      <c r="I204" s="61">
        <v>0</v>
      </c>
      <c r="J204" s="61">
        <v>10460.290336738211</v>
      </c>
      <c r="K204" s="61">
        <v>10460.290336738211</v>
      </c>
      <c r="L204" s="62">
        <v>0</v>
      </c>
      <c r="M204" s="62">
        <v>0</v>
      </c>
      <c r="N204" s="62">
        <v>10460.290336738211</v>
      </c>
      <c r="O204" s="63">
        <f t="shared" si="15"/>
        <v>1</v>
      </c>
      <c r="P204" s="63">
        <f t="shared" si="16"/>
        <v>10460.290336738211</v>
      </c>
      <c r="Q204" s="63">
        <f t="shared" si="17"/>
        <v>12000</v>
      </c>
      <c r="R204" s="63">
        <f t="shared" si="18"/>
        <v>12000</v>
      </c>
      <c r="S204" s="63">
        <f t="shared" si="19"/>
        <v>0</v>
      </c>
      <c r="T204" s="63">
        <f t="shared" si="20"/>
        <v>22</v>
      </c>
      <c r="U204" s="57" t="s">
        <v>863</v>
      </c>
      <c r="V204" s="63">
        <f>VLOOKUP(F204,'Exposure data (PL)'!$J$3:$L$14,3,FALSE)</f>
        <v>1189.5886745600001</v>
      </c>
      <c r="X204" s="56"/>
      <c r="Y204" s="56"/>
      <c r="Z204" s="56"/>
      <c r="AA204" s="56"/>
      <c r="AB204" s="56"/>
      <c r="AC204" s="56"/>
      <c r="AD204" s="56"/>
      <c r="AE204" s="56"/>
    </row>
    <row r="205" spans="1:31" s="55" customFormat="1" ht="14.4">
      <c r="A205" s="57" t="s">
        <v>3973</v>
      </c>
      <c r="B205" s="57" t="s">
        <v>2260</v>
      </c>
      <c r="C205" s="57" t="s">
        <v>2126</v>
      </c>
      <c r="D205" s="58">
        <v>41393</v>
      </c>
      <c r="E205" s="58">
        <v>41406</v>
      </c>
      <c r="F205" s="59">
        <f t="shared" ref="F205:F268" si="21">IF(MONTH(D205)&lt;$D$4,YEAR(D205)-1,YEAR(D205))</f>
        <v>2013</v>
      </c>
      <c r="G205" s="60" t="s">
        <v>2128</v>
      </c>
      <c r="H205" s="60" t="s">
        <v>434</v>
      </c>
      <c r="I205" s="61">
        <v>0</v>
      </c>
      <c r="J205" s="61">
        <v>16616.762955147264</v>
      </c>
      <c r="K205" s="61">
        <v>16616.762955147264</v>
      </c>
      <c r="L205" s="62">
        <v>319.86069211063074</v>
      </c>
      <c r="M205" s="62">
        <v>0</v>
      </c>
      <c r="N205" s="62">
        <v>16936.623647257893</v>
      </c>
      <c r="O205" s="63">
        <f t="shared" ref="O205:O268" si="22">IF(N205=0,0,1)</f>
        <v>1</v>
      </c>
      <c r="P205" s="63">
        <f t="shared" ref="P205:P268" si="23">N205*$D$8</f>
        <v>16936.623647257893</v>
      </c>
      <c r="Q205" s="63">
        <f t="shared" ref="Q205:Q268" si="24">P205*(1+$D$6)^(($D$5-D205)/365.25)</f>
        <v>19061.999999999996</v>
      </c>
      <c r="R205" s="63">
        <f t="shared" ref="R205:R268" si="25">MIN($D$9,Q205)+MAX(Q205-$D$9-$D$10,0)</f>
        <v>19061.999999999996</v>
      </c>
      <c r="S205" s="63">
        <f t="shared" ref="S205:S268" si="26">MIN(MAX(Q205-$D$9,0),$D$10)</f>
        <v>0</v>
      </c>
      <c r="T205" s="63">
        <f t="shared" ref="T205:T268" si="27">E205-D205</f>
        <v>13</v>
      </c>
      <c r="U205" s="57" t="s">
        <v>863</v>
      </c>
      <c r="V205" s="63">
        <f>VLOOKUP(F205,'Exposure data (PL)'!$J$3:$L$14,3,FALSE)</f>
        <v>1226.7615360000002</v>
      </c>
      <c r="X205" s="56"/>
      <c r="Y205" s="56"/>
      <c r="Z205" s="56"/>
      <c r="AA205" s="56"/>
      <c r="AB205" s="56"/>
      <c r="AC205" s="56"/>
      <c r="AD205" s="56"/>
      <c r="AE205" s="56"/>
    </row>
    <row r="206" spans="1:31" s="55" customFormat="1" ht="14.4">
      <c r="A206" s="57" t="s">
        <v>3974</v>
      </c>
      <c r="B206" s="57" t="s">
        <v>2261</v>
      </c>
      <c r="C206" s="57" t="s">
        <v>2126</v>
      </c>
      <c r="D206" s="58">
        <v>41433</v>
      </c>
      <c r="E206" s="58">
        <v>41462</v>
      </c>
      <c r="F206" s="59">
        <f t="shared" si="21"/>
        <v>2013</v>
      </c>
      <c r="G206" s="60" t="s">
        <v>2128</v>
      </c>
      <c r="H206" s="60" t="s">
        <v>434</v>
      </c>
      <c r="I206" s="61">
        <v>3215.7434831702717</v>
      </c>
      <c r="J206" s="61">
        <v>22831.77873050893</v>
      </c>
      <c r="K206" s="61">
        <v>26047.5222136792</v>
      </c>
      <c r="L206" s="62">
        <v>0</v>
      </c>
      <c r="M206" s="62">
        <v>0</v>
      </c>
      <c r="N206" s="62">
        <v>26047.5222136792</v>
      </c>
      <c r="O206" s="63">
        <f t="shared" si="22"/>
        <v>1</v>
      </c>
      <c r="P206" s="63">
        <f t="shared" si="23"/>
        <v>26047.5222136792</v>
      </c>
      <c r="Q206" s="63">
        <f t="shared" si="24"/>
        <v>29160</v>
      </c>
      <c r="R206" s="63">
        <f t="shared" si="25"/>
        <v>29160</v>
      </c>
      <c r="S206" s="63">
        <f t="shared" si="26"/>
        <v>0</v>
      </c>
      <c r="T206" s="63">
        <f t="shared" si="27"/>
        <v>29</v>
      </c>
      <c r="U206" s="57" t="s">
        <v>863</v>
      </c>
      <c r="V206" s="63">
        <f>VLOOKUP(F206,'Exposure data (PL)'!$J$3:$L$14,3,FALSE)</f>
        <v>1226.7615360000002</v>
      </c>
      <c r="X206" s="56"/>
      <c r="Y206" s="56"/>
      <c r="Z206" s="56"/>
      <c r="AA206" s="56"/>
      <c r="AB206" s="56"/>
      <c r="AC206" s="56"/>
      <c r="AD206" s="56"/>
      <c r="AE206" s="56"/>
    </row>
    <row r="207" spans="1:31" s="55" customFormat="1" ht="14.4">
      <c r="A207" s="57" t="s">
        <v>3975</v>
      </c>
      <c r="B207" s="57" t="s">
        <v>2262</v>
      </c>
      <c r="C207" s="57" t="s">
        <v>2126</v>
      </c>
      <c r="D207" s="58">
        <v>41373</v>
      </c>
      <c r="E207" s="58">
        <v>41390</v>
      </c>
      <c r="F207" s="59">
        <f t="shared" si="21"/>
        <v>2013</v>
      </c>
      <c r="G207" s="60" t="s">
        <v>2128</v>
      </c>
      <c r="H207" s="60" t="s">
        <v>434</v>
      </c>
      <c r="I207" s="61">
        <v>0</v>
      </c>
      <c r="J207" s="61">
        <v>24457.225685943304</v>
      </c>
      <c r="K207" s="61">
        <v>24457.225685943304</v>
      </c>
      <c r="L207" s="62">
        <v>0</v>
      </c>
      <c r="M207" s="62">
        <v>2403.2945988174115</v>
      </c>
      <c r="N207" s="62">
        <v>22053.931087125893</v>
      </c>
      <c r="O207" s="63">
        <f t="shared" si="22"/>
        <v>1</v>
      </c>
      <c r="P207" s="63">
        <f t="shared" si="23"/>
        <v>22053.931087125893</v>
      </c>
      <c r="Q207" s="63">
        <f t="shared" si="24"/>
        <v>24887.879999999997</v>
      </c>
      <c r="R207" s="63">
        <f t="shared" si="25"/>
        <v>24887.879999999997</v>
      </c>
      <c r="S207" s="63">
        <f t="shared" si="26"/>
        <v>0</v>
      </c>
      <c r="T207" s="63">
        <f t="shared" si="27"/>
        <v>17</v>
      </c>
      <c r="U207" s="57" t="s">
        <v>863</v>
      </c>
      <c r="V207" s="63">
        <f>VLOOKUP(F207,'Exposure data (PL)'!$J$3:$L$14,3,FALSE)</f>
        <v>1226.7615360000002</v>
      </c>
      <c r="X207" s="56"/>
      <c r="Y207" s="56"/>
      <c r="Z207" s="56"/>
      <c r="AA207" s="56"/>
      <c r="AB207" s="56"/>
      <c r="AC207" s="56"/>
      <c r="AD207" s="56"/>
      <c r="AE207" s="56"/>
    </row>
    <row r="208" spans="1:31" s="55" customFormat="1" ht="14.4">
      <c r="A208" s="57" t="s">
        <v>3976</v>
      </c>
      <c r="B208" s="57" t="s">
        <v>2263</v>
      </c>
      <c r="C208" s="57" t="s">
        <v>2126</v>
      </c>
      <c r="D208" s="58">
        <v>41336</v>
      </c>
      <c r="E208" s="58">
        <v>41343</v>
      </c>
      <c r="F208" s="59">
        <f t="shared" si="21"/>
        <v>2012</v>
      </c>
      <c r="G208" s="60" t="s">
        <v>2128</v>
      </c>
      <c r="H208" s="60" t="s">
        <v>434</v>
      </c>
      <c r="I208" s="61">
        <v>5555.1037234511441</v>
      </c>
      <c r="J208" s="61">
        <v>0</v>
      </c>
      <c r="K208" s="61">
        <v>5555.1037234511441</v>
      </c>
      <c r="L208" s="62">
        <v>0</v>
      </c>
      <c r="M208" s="62">
        <v>0</v>
      </c>
      <c r="N208" s="62">
        <v>5555.1037234511441</v>
      </c>
      <c r="O208" s="63">
        <f t="shared" si="22"/>
        <v>1</v>
      </c>
      <c r="P208" s="63">
        <f t="shared" si="23"/>
        <v>5555.1037234511441</v>
      </c>
      <c r="Q208" s="63">
        <f t="shared" si="24"/>
        <v>6300</v>
      </c>
      <c r="R208" s="63">
        <f t="shared" si="25"/>
        <v>6300</v>
      </c>
      <c r="S208" s="63">
        <f t="shared" si="26"/>
        <v>0</v>
      </c>
      <c r="T208" s="63">
        <f t="shared" si="27"/>
        <v>7</v>
      </c>
      <c r="U208" s="57" t="s">
        <v>856</v>
      </c>
      <c r="V208" s="63">
        <f>VLOOKUP(F208,'Exposure data (PL)'!$J$3:$L$14,3,FALSE)</f>
        <v>1189.5886745600001</v>
      </c>
      <c r="X208" s="56"/>
      <c r="Y208" s="56"/>
      <c r="Z208" s="56"/>
      <c r="AA208" s="56"/>
      <c r="AB208" s="56"/>
      <c r="AC208" s="56"/>
      <c r="AD208" s="56"/>
      <c r="AE208" s="56"/>
    </row>
    <row r="209" spans="1:31" s="55" customFormat="1" ht="14.4">
      <c r="A209" s="57" t="s">
        <v>3977</v>
      </c>
      <c r="B209" s="57" t="s">
        <v>2264</v>
      </c>
      <c r="C209" s="57" t="s">
        <v>2126</v>
      </c>
      <c r="D209" s="58">
        <v>40672</v>
      </c>
      <c r="E209" s="58">
        <v>41646</v>
      </c>
      <c r="F209" s="59">
        <f t="shared" si="21"/>
        <v>2011</v>
      </c>
      <c r="G209" s="60" t="s">
        <v>2128</v>
      </c>
      <c r="H209" s="60" t="s">
        <v>434</v>
      </c>
      <c r="I209" s="61">
        <v>33945.866054474005</v>
      </c>
      <c r="J209" s="61">
        <v>0</v>
      </c>
      <c r="K209" s="61">
        <v>33945.866054474005</v>
      </c>
      <c r="L209" s="62">
        <v>290.49148005654229</v>
      </c>
      <c r="M209" s="62">
        <v>0</v>
      </c>
      <c r="N209" s="62">
        <v>34236.357534530551</v>
      </c>
      <c r="O209" s="63">
        <f t="shared" si="22"/>
        <v>1</v>
      </c>
      <c r="P209" s="63">
        <f t="shared" si="23"/>
        <v>34236.357534530551</v>
      </c>
      <c r="Q209" s="63">
        <f t="shared" si="24"/>
        <v>42428.4</v>
      </c>
      <c r="R209" s="63">
        <f t="shared" si="25"/>
        <v>42428.4</v>
      </c>
      <c r="S209" s="63">
        <f t="shared" si="26"/>
        <v>0</v>
      </c>
      <c r="T209" s="63">
        <f t="shared" si="27"/>
        <v>974</v>
      </c>
      <c r="U209" s="57" t="s">
        <v>856</v>
      </c>
      <c r="V209" s="63">
        <f>VLOOKUP(F209,'Exposure data (PL)'!$J$3:$L$14,3,FALSE)</f>
        <v>979.22425835520028</v>
      </c>
      <c r="X209" s="56"/>
      <c r="Y209" s="56"/>
      <c r="Z209" s="56"/>
      <c r="AA209" s="56"/>
      <c r="AB209" s="56"/>
      <c r="AC209" s="56"/>
      <c r="AD209" s="56"/>
      <c r="AE209" s="56"/>
    </row>
    <row r="210" spans="1:31" s="55" customFormat="1" ht="14.4">
      <c r="A210" s="57" t="s">
        <v>3978</v>
      </c>
      <c r="B210" s="57" t="s">
        <v>2265</v>
      </c>
      <c r="C210" s="57" t="s">
        <v>2126</v>
      </c>
      <c r="D210" s="58">
        <v>41225</v>
      </c>
      <c r="E210" s="58">
        <v>41649</v>
      </c>
      <c r="F210" s="59">
        <f t="shared" si="21"/>
        <v>2012</v>
      </c>
      <c r="G210" s="60" t="s">
        <v>2128</v>
      </c>
      <c r="H210" s="60" t="s">
        <v>434</v>
      </c>
      <c r="I210" s="61">
        <v>30909.066066607909</v>
      </c>
      <c r="J210" s="61">
        <v>5058.6205508805006</v>
      </c>
      <c r="K210" s="61">
        <v>35967.686617488413</v>
      </c>
      <c r="L210" s="62">
        <v>0</v>
      </c>
      <c r="M210" s="62">
        <v>0</v>
      </c>
      <c r="N210" s="62">
        <v>35967.686617488413</v>
      </c>
      <c r="O210" s="63">
        <f t="shared" si="22"/>
        <v>1</v>
      </c>
      <c r="P210" s="63">
        <f t="shared" si="23"/>
        <v>35967.686617488413</v>
      </c>
      <c r="Q210" s="63">
        <f t="shared" si="24"/>
        <v>41400</v>
      </c>
      <c r="R210" s="63">
        <f t="shared" si="25"/>
        <v>41400</v>
      </c>
      <c r="S210" s="63">
        <f t="shared" si="26"/>
        <v>0</v>
      </c>
      <c r="T210" s="63">
        <f t="shared" si="27"/>
        <v>424</v>
      </c>
      <c r="U210" s="57" t="s">
        <v>863</v>
      </c>
      <c r="V210" s="63">
        <f>VLOOKUP(F210,'Exposure data (PL)'!$J$3:$L$14,3,FALSE)</f>
        <v>1189.5886745600001</v>
      </c>
      <c r="X210" s="56"/>
      <c r="Y210" s="56"/>
      <c r="Z210" s="56"/>
      <c r="AA210" s="56"/>
      <c r="AB210" s="56"/>
      <c r="AC210" s="56"/>
      <c r="AD210" s="56"/>
      <c r="AE210" s="56"/>
    </row>
    <row r="211" spans="1:31" s="55" customFormat="1" ht="14.4">
      <c r="A211" s="57" t="s">
        <v>3979</v>
      </c>
      <c r="B211" s="57" t="s">
        <v>2266</v>
      </c>
      <c r="C211" s="57" t="s">
        <v>2126</v>
      </c>
      <c r="D211" s="58">
        <v>41267</v>
      </c>
      <c r="E211" s="58">
        <v>41650</v>
      </c>
      <c r="F211" s="59">
        <f t="shared" si="21"/>
        <v>2012</v>
      </c>
      <c r="G211" s="60" t="s">
        <v>2128</v>
      </c>
      <c r="H211" s="60" t="s">
        <v>434</v>
      </c>
      <c r="I211" s="61">
        <v>0</v>
      </c>
      <c r="J211" s="61">
        <v>15261.662470108418</v>
      </c>
      <c r="K211" s="61">
        <v>15261.662470108418</v>
      </c>
      <c r="L211" s="62">
        <v>0</v>
      </c>
      <c r="M211" s="62">
        <v>0</v>
      </c>
      <c r="N211" s="62">
        <v>15261.662470108418</v>
      </c>
      <c r="O211" s="63">
        <f t="shared" si="22"/>
        <v>1</v>
      </c>
      <c r="P211" s="63">
        <f t="shared" si="23"/>
        <v>15261.662470108418</v>
      </c>
      <c r="Q211" s="63">
        <f t="shared" si="24"/>
        <v>17468.399999999998</v>
      </c>
      <c r="R211" s="63">
        <f t="shared" si="25"/>
        <v>17468.399999999998</v>
      </c>
      <c r="S211" s="63">
        <f t="shared" si="26"/>
        <v>0</v>
      </c>
      <c r="T211" s="63">
        <f t="shared" si="27"/>
        <v>383</v>
      </c>
      <c r="U211" s="57" t="s">
        <v>863</v>
      </c>
      <c r="V211" s="63">
        <f>VLOOKUP(F211,'Exposure data (PL)'!$J$3:$L$14,3,FALSE)</f>
        <v>1189.5886745600001</v>
      </c>
      <c r="X211" s="56"/>
      <c r="Y211" s="56"/>
      <c r="Z211" s="56"/>
      <c r="AA211" s="56"/>
      <c r="AB211" s="56"/>
      <c r="AC211" s="56"/>
      <c r="AD211" s="56"/>
      <c r="AE211" s="56"/>
    </row>
    <row r="212" spans="1:31" s="55" customFormat="1" ht="14.4">
      <c r="A212" s="57" t="s">
        <v>3980</v>
      </c>
      <c r="B212" s="57" t="s">
        <v>2267</v>
      </c>
      <c r="C212" s="57" t="s">
        <v>2126</v>
      </c>
      <c r="D212" s="58">
        <v>41596</v>
      </c>
      <c r="E212" s="58">
        <v>41644</v>
      </c>
      <c r="F212" s="59">
        <f t="shared" si="21"/>
        <v>2013</v>
      </c>
      <c r="G212" s="60" t="s">
        <v>2128</v>
      </c>
      <c r="H212" s="60" t="s">
        <v>434</v>
      </c>
      <c r="I212" s="61">
        <v>0</v>
      </c>
      <c r="J212" s="61">
        <v>13786.991411219977</v>
      </c>
      <c r="K212" s="61">
        <v>13786.991411219977</v>
      </c>
      <c r="L212" s="62">
        <v>0</v>
      </c>
      <c r="M212" s="62">
        <v>0</v>
      </c>
      <c r="N212" s="62">
        <v>13786.991411219977</v>
      </c>
      <c r="O212" s="63">
        <f t="shared" si="22"/>
        <v>1</v>
      </c>
      <c r="P212" s="63">
        <f t="shared" si="23"/>
        <v>13786.991411219977</v>
      </c>
      <c r="Q212" s="63">
        <f t="shared" si="24"/>
        <v>15102</v>
      </c>
      <c r="R212" s="63">
        <f t="shared" si="25"/>
        <v>15102</v>
      </c>
      <c r="S212" s="63">
        <f t="shared" si="26"/>
        <v>0</v>
      </c>
      <c r="T212" s="63">
        <f t="shared" si="27"/>
        <v>48</v>
      </c>
      <c r="U212" s="57" t="s">
        <v>863</v>
      </c>
      <c r="V212" s="63">
        <f>VLOOKUP(F212,'Exposure data (PL)'!$J$3:$L$14,3,FALSE)</f>
        <v>1226.7615360000002</v>
      </c>
      <c r="X212" s="56"/>
      <c r="Y212" s="56"/>
      <c r="Z212" s="56"/>
      <c r="AA212" s="56"/>
      <c r="AB212" s="56"/>
      <c r="AC212" s="56"/>
      <c r="AD212" s="56"/>
      <c r="AE212" s="56"/>
    </row>
    <row r="213" spans="1:31" s="55" customFormat="1" ht="14.4">
      <c r="A213" s="57" t="s">
        <v>3981</v>
      </c>
      <c r="B213" s="57" t="s">
        <v>2268</v>
      </c>
      <c r="C213" s="57" t="s">
        <v>2126</v>
      </c>
      <c r="D213" s="58">
        <v>41494</v>
      </c>
      <c r="E213" s="58">
        <v>41645</v>
      </c>
      <c r="F213" s="59">
        <f t="shared" si="21"/>
        <v>2013</v>
      </c>
      <c r="G213" s="60" t="s">
        <v>2133</v>
      </c>
      <c r="H213" s="60" t="s">
        <v>434</v>
      </c>
      <c r="I213" s="61">
        <v>270.17113895572226</v>
      </c>
      <c r="J213" s="61">
        <v>10536.674419273168</v>
      </c>
      <c r="K213" s="61">
        <v>10806.845558228892</v>
      </c>
      <c r="L213" s="62">
        <v>0</v>
      </c>
      <c r="M213" s="62">
        <v>0</v>
      </c>
      <c r="N213" s="62">
        <v>10806.845558228892</v>
      </c>
      <c r="O213" s="63">
        <f t="shared" si="22"/>
        <v>1</v>
      </c>
      <c r="P213" s="63">
        <f t="shared" si="23"/>
        <v>10806.845558228892</v>
      </c>
      <c r="Q213" s="63">
        <f t="shared" si="24"/>
        <v>12000</v>
      </c>
      <c r="R213" s="63">
        <f t="shared" si="25"/>
        <v>12000</v>
      </c>
      <c r="S213" s="63">
        <f t="shared" si="26"/>
        <v>0</v>
      </c>
      <c r="T213" s="63">
        <f t="shared" si="27"/>
        <v>151</v>
      </c>
      <c r="U213" s="57" t="s">
        <v>863</v>
      </c>
      <c r="V213" s="63">
        <f>VLOOKUP(F213,'Exposure data (PL)'!$J$3:$L$14,3,FALSE)</f>
        <v>1226.7615360000002</v>
      </c>
      <c r="X213" s="56"/>
      <c r="Y213" s="56"/>
      <c r="Z213" s="56"/>
      <c r="AA213" s="56"/>
      <c r="AB213" s="56"/>
      <c r="AC213" s="56"/>
      <c r="AD213" s="56"/>
      <c r="AE213" s="56"/>
    </row>
    <row r="214" spans="1:31" s="55" customFormat="1" ht="14.4">
      <c r="A214" s="57" t="s">
        <v>3982</v>
      </c>
      <c r="B214" s="57" t="s">
        <v>2269</v>
      </c>
      <c r="C214" s="57" t="s">
        <v>2126</v>
      </c>
      <c r="D214" s="58">
        <v>41436</v>
      </c>
      <c r="E214" s="58">
        <v>41651</v>
      </c>
      <c r="F214" s="59">
        <f t="shared" si="21"/>
        <v>2013</v>
      </c>
      <c r="G214" s="60" t="s">
        <v>2140</v>
      </c>
      <c r="H214" s="60" t="s">
        <v>434</v>
      </c>
      <c r="I214" s="61">
        <v>0</v>
      </c>
      <c r="J214" s="61">
        <v>8042.5810507202859</v>
      </c>
      <c r="K214" s="61">
        <v>8042.5810507202859</v>
      </c>
      <c r="L214" s="62">
        <v>0</v>
      </c>
      <c r="M214" s="62">
        <v>0</v>
      </c>
      <c r="N214" s="62">
        <v>8042.5810507202859</v>
      </c>
      <c r="O214" s="63">
        <f t="shared" si="22"/>
        <v>1</v>
      </c>
      <c r="P214" s="63">
        <f t="shared" si="23"/>
        <v>8042.5810507202859</v>
      </c>
      <c r="Q214" s="63">
        <f t="shared" si="24"/>
        <v>9000</v>
      </c>
      <c r="R214" s="63">
        <f t="shared" si="25"/>
        <v>9000</v>
      </c>
      <c r="S214" s="63">
        <f t="shared" si="26"/>
        <v>0</v>
      </c>
      <c r="T214" s="63">
        <f t="shared" si="27"/>
        <v>215</v>
      </c>
      <c r="U214" s="57" t="s">
        <v>863</v>
      </c>
      <c r="V214" s="63">
        <f>VLOOKUP(F214,'Exposure data (PL)'!$J$3:$L$14,3,FALSE)</f>
        <v>1226.7615360000002</v>
      </c>
      <c r="X214" s="56"/>
      <c r="Y214" s="56"/>
      <c r="Z214" s="56"/>
      <c r="AA214" s="56"/>
      <c r="AB214" s="56"/>
      <c r="AC214" s="56"/>
      <c r="AD214" s="56"/>
      <c r="AE214" s="56"/>
    </row>
    <row r="215" spans="1:31" s="55" customFormat="1" ht="14.4">
      <c r="A215" s="57" t="s">
        <v>3983</v>
      </c>
      <c r="B215" s="57" t="s">
        <v>2270</v>
      </c>
      <c r="C215" s="57" t="s">
        <v>2126</v>
      </c>
      <c r="D215" s="58">
        <v>41280</v>
      </c>
      <c r="E215" s="58">
        <v>41658</v>
      </c>
      <c r="F215" s="59">
        <f t="shared" si="21"/>
        <v>2012</v>
      </c>
      <c r="G215" s="60" t="s">
        <v>2128</v>
      </c>
      <c r="H215" s="60" t="s">
        <v>434</v>
      </c>
      <c r="I215" s="61">
        <v>0</v>
      </c>
      <c r="J215" s="61">
        <v>0</v>
      </c>
      <c r="K215" s="61">
        <v>0</v>
      </c>
      <c r="L215" s="62">
        <v>0</v>
      </c>
      <c r="M215" s="62">
        <v>0</v>
      </c>
      <c r="N215" s="62">
        <v>0</v>
      </c>
      <c r="O215" s="63">
        <f t="shared" si="22"/>
        <v>0</v>
      </c>
      <c r="P215" s="63">
        <f t="shared" si="23"/>
        <v>0</v>
      </c>
      <c r="Q215" s="63">
        <f t="shared" si="24"/>
        <v>0</v>
      </c>
      <c r="R215" s="63">
        <f t="shared" si="25"/>
        <v>0</v>
      </c>
      <c r="S215" s="63">
        <f t="shared" si="26"/>
        <v>0</v>
      </c>
      <c r="T215" s="63">
        <f t="shared" si="27"/>
        <v>378</v>
      </c>
      <c r="U215" s="57" t="s">
        <v>856</v>
      </c>
      <c r="V215" s="63">
        <f>VLOOKUP(F215,'Exposure data (PL)'!$J$3:$L$14,3,FALSE)</f>
        <v>1189.5886745600001</v>
      </c>
      <c r="X215" s="56"/>
      <c r="Y215" s="56"/>
      <c r="Z215" s="56"/>
      <c r="AA215" s="56"/>
      <c r="AB215" s="56"/>
      <c r="AC215" s="56"/>
      <c r="AD215" s="56"/>
      <c r="AE215" s="56"/>
    </row>
    <row r="216" spans="1:31" s="55" customFormat="1" ht="14.4">
      <c r="A216" s="57" t="s">
        <v>3984</v>
      </c>
      <c r="B216" s="57" t="s">
        <v>2271</v>
      </c>
      <c r="C216" s="57" t="s">
        <v>2126</v>
      </c>
      <c r="D216" s="58">
        <v>41479</v>
      </c>
      <c r="E216" s="58">
        <v>41650</v>
      </c>
      <c r="F216" s="59">
        <f t="shared" si="21"/>
        <v>2013</v>
      </c>
      <c r="G216" s="60" t="s">
        <v>2128</v>
      </c>
      <c r="H216" s="60" t="s">
        <v>434</v>
      </c>
      <c r="I216" s="61">
        <v>0</v>
      </c>
      <c r="J216" s="61">
        <v>0</v>
      </c>
      <c r="K216" s="61">
        <v>0</v>
      </c>
      <c r="L216" s="62">
        <v>323.55640591202348</v>
      </c>
      <c r="M216" s="62">
        <v>0</v>
      </c>
      <c r="N216" s="62">
        <v>323.55640591202348</v>
      </c>
      <c r="O216" s="63">
        <f t="shared" si="22"/>
        <v>1</v>
      </c>
      <c r="P216" s="63">
        <f t="shared" si="23"/>
        <v>323.55640591202348</v>
      </c>
      <c r="Q216" s="63">
        <f t="shared" si="24"/>
        <v>360</v>
      </c>
      <c r="R216" s="63">
        <f t="shared" si="25"/>
        <v>360</v>
      </c>
      <c r="S216" s="63">
        <f t="shared" si="26"/>
        <v>0</v>
      </c>
      <c r="T216" s="63">
        <f t="shared" si="27"/>
        <v>171</v>
      </c>
      <c r="U216" s="57" t="s">
        <v>856</v>
      </c>
      <c r="V216" s="63">
        <f>VLOOKUP(F216,'Exposure data (PL)'!$J$3:$L$14,3,FALSE)</f>
        <v>1226.7615360000002</v>
      </c>
      <c r="X216" s="56"/>
      <c r="Y216" s="56"/>
      <c r="Z216" s="56"/>
      <c r="AA216" s="56"/>
      <c r="AB216" s="56"/>
      <c r="AC216" s="56"/>
      <c r="AD216" s="56"/>
      <c r="AE216" s="56"/>
    </row>
    <row r="217" spans="1:31" s="55" customFormat="1" ht="14.4">
      <c r="A217" s="57" t="s">
        <v>3985</v>
      </c>
      <c r="B217" s="57" t="s">
        <v>2272</v>
      </c>
      <c r="C217" s="57" t="s">
        <v>2126</v>
      </c>
      <c r="D217" s="58">
        <v>41488</v>
      </c>
      <c r="E217" s="58">
        <v>41660</v>
      </c>
      <c r="F217" s="59">
        <f t="shared" si="21"/>
        <v>2013</v>
      </c>
      <c r="G217" s="60" t="s">
        <v>2128</v>
      </c>
      <c r="H217" s="60" t="s">
        <v>434</v>
      </c>
      <c r="I217" s="61">
        <v>0</v>
      </c>
      <c r="J217" s="61">
        <v>9178.4594136341984</v>
      </c>
      <c r="K217" s="61">
        <v>9178.4594136341984</v>
      </c>
      <c r="L217" s="62">
        <v>0</v>
      </c>
      <c r="M217" s="62">
        <v>304.0769612799283</v>
      </c>
      <c r="N217" s="62">
        <v>8874.3824523542698</v>
      </c>
      <c r="O217" s="63">
        <f t="shared" si="22"/>
        <v>1</v>
      </c>
      <c r="P217" s="63">
        <f t="shared" si="23"/>
        <v>8874.3824523542698</v>
      </c>
      <c r="Q217" s="63">
        <f t="shared" si="24"/>
        <v>9862.08</v>
      </c>
      <c r="R217" s="63">
        <f t="shared" si="25"/>
        <v>9862.08</v>
      </c>
      <c r="S217" s="63">
        <f t="shared" si="26"/>
        <v>0</v>
      </c>
      <c r="T217" s="63">
        <f t="shared" si="27"/>
        <v>172</v>
      </c>
      <c r="U217" s="57" t="s">
        <v>863</v>
      </c>
      <c r="V217" s="63">
        <f>VLOOKUP(F217,'Exposure data (PL)'!$J$3:$L$14,3,FALSE)</f>
        <v>1226.7615360000002</v>
      </c>
      <c r="X217" s="56"/>
      <c r="Y217" s="56"/>
      <c r="Z217" s="56"/>
      <c r="AA217" s="56"/>
      <c r="AB217" s="56"/>
      <c r="AC217" s="56"/>
      <c r="AD217" s="56"/>
      <c r="AE217" s="56"/>
    </row>
    <row r="218" spans="1:31" s="55" customFormat="1" ht="14.4">
      <c r="A218" s="57" t="s">
        <v>3986</v>
      </c>
      <c r="B218" s="57" t="s">
        <v>2273</v>
      </c>
      <c r="C218" s="57" t="s">
        <v>2126</v>
      </c>
      <c r="D218" s="58">
        <v>41501</v>
      </c>
      <c r="E218" s="58">
        <v>41646</v>
      </c>
      <c r="F218" s="59">
        <f t="shared" si="21"/>
        <v>2013</v>
      </c>
      <c r="G218" s="60" t="s">
        <v>2128</v>
      </c>
      <c r="H218" s="60" t="s">
        <v>434</v>
      </c>
      <c r="I218" s="61">
        <v>0</v>
      </c>
      <c r="J218" s="61">
        <v>8923.9881616563853</v>
      </c>
      <c r="K218" s="61">
        <v>8923.9881616563853</v>
      </c>
      <c r="L218" s="62">
        <v>0</v>
      </c>
      <c r="M218" s="62">
        <v>0</v>
      </c>
      <c r="N218" s="62">
        <v>8923.9881616563853</v>
      </c>
      <c r="O218" s="63">
        <f t="shared" si="22"/>
        <v>1</v>
      </c>
      <c r="P218" s="63">
        <f t="shared" si="23"/>
        <v>8923.9881616563853</v>
      </c>
      <c r="Q218" s="63">
        <f t="shared" si="24"/>
        <v>9900.0000000000018</v>
      </c>
      <c r="R218" s="63">
        <f t="shared" si="25"/>
        <v>9900.0000000000018</v>
      </c>
      <c r="S218" s="63">
        <f t="shared" si="26"/>
        <v>0</v>
      </c>
      <c r="T218" s="63">
        <f t="shared" si="27"/>
        <v>145</v>
      </c>
      <c r="U218" s="57" t="s">
        <v>863</v>
      </c>
      <c r="V218" s="63">
        <f>VLOOKUP(F218,'Exposure data (PL)'!$J$3:$L$14,3,FALSE)</f>
        <v>1226.7615360000002</v>
      </c>
      <c r="X218" s="56"/>
      <c r="Y218" s="56"/>
      <c r="Z218" s="56"/>
      <c r="AA218" s="56"/>
      <c r="AB218" s="56"/>
      <c r="AC218" s="56"/>
      <c r="AD218" s="56"/>
      <c r="AE218" s="56"/>
    </row>
    <row r="219" spans="1:31" s="55" customFormat="1" ht="14.4">
      <c r="A219" s="57" t="s">
        <v>3987</v>
      </c>
      <c r="B219" s="57" t="s">
        <v>2274</v>
      </c>
      <c r="C219" s="57" t="s">
        <v>2126</v>
      </c>
      <c r="D219" s="58">
        <v>41581</v>
      </c>
      <c r="E219" s="58">
        <v>41596</v>
      </c>
      <c r="F219" s="59">
        <f t="shared" si="21"/>
        <v>2013</v>
      </c>
      <c r="G219" s="60" t="s">
        <v>2127</v>
      </c>
      <c r="H219" s="60" t="s">
        <v>434</v>
      </c>
      <c r="I219" s="61">
        <v>0</v>
      </c>
      <c r="J219" s="61">
        <v>6013.2433208486937</v>
      </c>
      <c r="K219" s="61">
        <v>6013.2433208486937</v>
      </c>
      <c r="L219" s="62">
        <v>327.99509022811054</v>
      </c>
      <c r="M219" s="62">
        <v>0</v>
      </c>
      <c r="N219" s="62">
        <v>6341.2384110768044</v>
      </c>
      <c r="O219" s="63">
        <f t="shared" si="22"/>
        <v>1</v>
      </c>
      <c r="P219" s="63">
        <f t="shared" si="23"/>
        <v>6341.2384110768044</v>
      </c>
      <c r="Q219" s="63">
        <f t="shared" si="24"/>
        <v>6960.0000000000009</v>
      </c>
      <c r="R219" s="63">
        <f t="shared" si="25"/>
        <v>6960.0000000000009</v>
      </c>
      <c r="S219" s="63">
        <f t="shared" si="26"/>
        <v>0</v>
      </c>
      <c r="T219" s="63">
        <f t="shared" si="27"/>
        <v>15</v>
      </c>
      <c r="U219" s="57" t="s">
        <v>863</v>
      </c>
      <c r="V219" s="63">
        <f>VLOOKUP(F219,'Exposure data (PL)'!$J$3:$L$14,3,FALSE)</f>
        <v>1226.7615360000002</v>
      </c>
      <c r="X219" s="56"/>
      <c r="Y219" s="56"/>
      <c r="Z219" s="56"/>
      <c r="AA219" s="56"/>
      <c r="AB219" s="56"/>
      <c r="AC219" s="56"/>
      <c r="AD219" s="56"/>
      <c r="AE219" s="56"/>
    </row>
    <row r="220" spans="1:31" s="55" customFormat="1" ht="14.4">
      <c r="A220" s="57" t="s">
        <v>3988</v>
      </c>
      <c r="B220" s="57" t="s">
        <v>2275</v>
      </c>
      <c r="C220" s="57" t="s">
        <v>2126</v>
      </c>
      <c r="D220" s="58">
        <v>40601</v>
      </c>
      <c r="E220" s="58">
        <v>41581</v>
      </c>
      <c r="F220" s="59">
        <f t="shared" si="21"/>
        <v>2010</v>
      </c>
      <c r="G220" s="60" t="s">
        <v>2127</v>
      </c>
      <c r="H220" s="60" t="s">
        <v>434</v>
      </c>
      <c r="I220" s="61">
        <v>0</v>
      </c>
      <c r="J220" s="61">
        <v>0</v>
      </c>
      <c r="K220" s="61">
        <v>0</v>
      </c>
      <c r="L220" s="62">
        <v>0</v>
      </c>
      <c r="M220" s="62">
        <v>0</v>
      </c>
      <c r="N220" s="62">
        <v>0</v>
      </c>
      <c r="O220" s="63">
        <f t="shared" si="22"/>
        <v>0</v>
      </c>
      <c r="P220" s="63">
        <f t="shared" si="23"/>
        <v>0</v>
      </c>
      <c r="Q220" s="63">
        <f t="shared" si="24"/>
        <v>0</v>
      </c>
      <c r="R220" s="63">
        <f t="shared" si="25"/>
        <v>0</v>
      </c>
      <c r="S220" s="63">
        <f t="shared" si="26"/>
        <v>0</v>
      </c>
      <c r="T220" s="63">
        <f t="shared" si="27"/>
        <v>980</v>
      </c>
      <c r="U220" s="57" t="s">
        <v>856</v>
      </c>
      <c r="V220" s="63">
        <f>VLOOKUP(F220,'Exposure data (PL)'!$J$3:$L$14,3,FALSE)</f>
        <v>941.64068034150432</v>
      </c>
      <c r="X220" s="56"/>
      <c r="Y220" s="56"/>
      <c r="Z220" s="56"/>
      <c r="AA220" s="56"/>
      <c r="AB220" s="56"/>
      <c r="AC220" s="56"/>
      <c r="AD220" s="56"/>
      <c r="AE220" s="56"/>
    </row>
    <row r="221" spans="1:31" s="55" customFormat="1" ht="14.4">
      <c r="A221" s="57" t="s">
        <v>3989</v>
      </c>
      <c r="B221" s="57" t="s">
        <v>2276</v>
      </c>
      <c r="C221" s="57" t="s">
        <v>2126</v>
      </c>
      <c r="D221" s="58">
        <v>41653</v>
      </c>
      <c r="E221" s="58">
        <v>41693</v>
      </c>
      <c r="F221" s="59">
        <f t="shared" si="21"/>
        <v>2013</v>
      </c>
      <c r="G221" s="60" t="s">
        <v>2128</v>
      </c>
      <c r="H221" s="60" t="s">
        <v>434</v>
      </c>
      <c r="I221" s="61">
        <v>1001.5971756354753</v>
      </c>
      <c r="J221" s="61">
        <v>11786.887052698976</v>
      </c>
      <c r="K221" s="61">
        <v>12788.484228334451</v>
      </c>
      <c r="L221" s="62">
        <v>0</v>
      </c>
      <c r="M221" s="62">
        <v>0</v>
      </c>
      <c r="N221" s="62">
        <v>12788.484228334451</v>
      </c>
      <c r="O221" s="63">
        <f t="shared" si="22"/>
        <v>1</v>
      </c>
      <c r="P221" s="63">
        <f t="shared" si="23"/>
        <v>12788.484228334451</v>
      </c>
      <c r="Q221" s="63">
        <f t="shared" si="24"/>
        <v>13902.000000000002</v>
      </c>
      <c r="R221" s="63">
        <f t="shared" si="25"/>
        <v>13902.000000000002</v>
      </c>
      <c r="S221" s="63">
        <f t="shared" si="26"/>
        <v>0</v>
      </c>
      <c r="T221" s="63">
        <f t="shared" si="27"/>
        <v>40</v>
      </c>
      <c r="U221" s="57" t="s">
        <v>863</v>
      </c>
      <c r="V221" s="63">
        <f>VLOOKUP(F221,'Exposure data (PL)'!$J$3:$L$14,3,FALSE)</f>
        <v>1226.7615360000002</v>
      </c>
      <c r="X221" s="56"/>
      <c r="Y221" s="56"/>
      <c r="Z221" s="56"/>
      <c r="AA221" s="56"/>
      <c r="AB221" s="56"/>
      <c r="AC221" s="56"/>
      <c r="AD221" s="56"/>
      <c r="AE221" s="56"/>
    </row>
    <row r="222" spans="1:31" s="55" customFormat="1" ht="14.4">
      <c r="A222" s="57" t="s">
        <v>3990</v>
      </c>
      <c r="B222" s="57" t="s">
        <v>2277</v>
      </c>
      <c r="C222" s="57" t="s">
        <v>2126</v>
      </c>
      <c r="D222" s="58">
        <v>41435</v>
      </c>
      <c r="E222" s="58">
        <v>41681</v>
      </c>
      <c r="F222" s="59">
        <f t="shared" si="21"/>
        <v>2013</v>
      </c>
      <c r="G222" s="60" t="s">
        <v>2141</v>
      </c>
      <c r="H222" s="60" t="s">
        <v>434</v>
      </c>
      <c r="I222" s="61">
        <v>0</v>
      </c>
      <c r="J222" s="61">
        <v>10722.00905729578</v>
      </c>
      <c r="K222" s="61">
        <v>10722.00905729578</v>
      </c>
      <c r="L222" s="62">
        <v>0</v>
      </c>
      <c r="M222" s="62">
        <v>0</v>
      </c>
      <c r="N222" s="62">
        <v>10722.00905729578</v>
      </c>
      <c r="O222" s="63">
        <f t="shared" si="22"/>
        <v>1</v>
      </c>
      <c r="P222" s="63">
        <f t="shared" si="23"/>
        <v>10722.00905729578</v>
      </c>
      <c r="Q222" s="63">
        <f t="shared" si="24"/>
        <v>12000</v>
      </c>
      <c r="R222" s="63">
        <f t="shared" si="25"/>
        <v>12000</v>
      </c>
      <c r="S222" s="63">
        <f t="shared" si="26"/>
        <v>0</v>
      </c>
      <c r="T222" s="63">
        <f t="shared" si="27"/>
        <v>246</v>
      </c>
      <c r="U222" s="57" t="s">
        <v>863</v>
      </c>
      <c r="V222" s="63">
        <f>VLOOKUP(F222,'Exposure data (PL)'!$J$3:$L$14,3,FALSE)</f>
        <v>1226.7615360000002</v>
      </c>
      <c r="X222" s="56"/>
      <c r="Y222" s="56"/>
      <c r="Z222" s="56"/>
      <c r="AA222" s="56"/>
      <c r="AB222" s="56"/>
      <c r="AC222" s="56"/>
      <c r="AD222" s="56"/>
      <c r="AE222" s="56"/>
    </row>
    <row r="223" spans="1:31" s="55" customFormat="1" ht="14.4">
      <c r="A223" s="57" t="s">
        <v>3991</v>
      </c>
      <c r="B223" s="57" t="s">
        <v>2278</v>
      </c>
      <c r="C223" s="57" t="s">
        <v>2126</v>
      </c>
      <c r="D223" s="58">
        <v>41582</v>
      </c>
      <c r="E223" s="58">
        <v>41660</v>
      </c>
      <c r="F223" s="59">
        <f t="shared" si="21"/>
        <v>2013</v>
      </c>
      <c r="G223" s="60" t="s">
        <v>2142</v>
      </c>
      <c r="H223" s="60" t="s">
        <v>434</v>
      </c>
      <c r="I223" s="61">
        <v>0</v>
      </c>
      <c r="J223" s="61">
        <v>16401.945340041268</v>
      </c>
      <c r="K223" s="61">
        <v>16401.945340041268</v>
      </c>
      <c r="L223" s="62">
        <v>328.03890680082537</v>
      </c>
      <c r="M223" s="62">
        <v>0</v>
      </c>
      <c r="N223" s="62">
        <v>16729.984246842094</v>
      </c>
      <c r="O223" s="63">
        <f t="shared" si="22"/>
        <v>1</v>
      </c>
      <c r="P223" s="63">
        <f t="shared" si="23"/>
        <v>16729.984246842094</v>
      </c>
      <c r="Q223" s="63">
        <f t="shared" si="24"/>
        <v>18360.000000000004</v>
      </c>
      <c r="R223" s="63">
        <f t="shared" si="25"/>
        <v>18360.000000000004</v>
      </c>
      <c r="S223" s="63">
        <f t="shared" si="26"/>
        <v>0</v>
      </c>
      <c r="T223" s="63">
        <f t="shared" si="27"/>
        <v>78</v>
      </c>
      <c r="U223" s="57" t="s">
        <v>863</v>
      </c>
      <c r="V223" s="63">
        <f>VLOOKUP(F223,'Exposure data (PL)'!$J$3:$L$14,3,FALSE)</f>
        <v>1226.7615360000002</v>
      </c>
      <c r="X223" s="56"/>
      <c r="Y223" s="56"/>
      <c r="Z223" s="56"/>
      <c r="AA223" s="56"/>
      <c r="AB223" s="56"/>
      <c r="AC223" s="56"/>
      <c r="AD223" s="56"/>
      <c r="AE223" s="56"/>
    </row>
    <row r="224" spans="1:31" s="55" customFormat="1" ht="14.4">
      <c r="A224" s="57" t="s">
        <v>3992</v>
      </c>
      <c r="B224" s="57" t="s">
        <v>2279</v>
      </c>
      <c r="C224" s="57" t="s">
        <v>2126</v>
      </c>
      <c r="D224" s="58">
        <v>41573</v>
      </c>
      <c r="E224" s="58">
        <v>41674</v>
      </c>
      <c r="F224" s="59">
        <f t="shared" si="21"/>
        <v>2013</v>
      </c>
      <c r="G224" s="60" t="s">
        <v>2140</v>
      </c>
      <c r="H224" s="60" t="s">
        <v>434</v>
      </c>
      <c r="I224" s="61">
        <v>0</v>
      </c>
      <c r="J224" s="61">
        <v>17037.527950331456</v>
      </c>
      <c r="K224" s="61">
        <v>17037.527950331456</v>
      </c>
      <c r="L224" s="62">
        <v>0</v>
      </c>
      <c r="M224" s="62">
        <v>0</v>
      </c>
      <c r="N224" s="62">
        <v>17037.527950331456</v>
      </c>
      <c r="O224" s="63">
        <f t="shared" si="22"/>
        <v>1</v>
      </c>
      <c r="P224" s="63">
        <f t="shared" si="23"/>
        <v>17037.527950331456</v>
      </c>
      <c r="Q224" s="63">
        <f t="shared" si="24"/>
        <v>18720</v>
      </c>
      <c r="R224" s="63">
        <f t="shared" si="25"/>
        <v>18720</v>
      </c>
      <c r="S224" s="63">
        <f t="shared" si="26"/>
        <v>0</v>
      </c>
      <c r="T224" s="63">
        <f t="shared" si="27"/>
        <v>101</v>
      </c>
      <c r="U224" s="57" t="s">
        <v>863</v>
      </c>
      <c r="V224" s="63">
        <f>VLOOKUP(F224,'Exposure data (PL)'!$J$3:$L$14,3,FALSE)</f>
        <v>1226.7615360000002</v>
      </c>
      <c r="X224" s="56"/>
      <c r="Y224" s="56"/>
      <c r="Z224" s="56"/>
      <c r="AA224" s="56"/>
      <c r="AB224" s="56"/>
      <c r="AC224" s="56"/>
      <c r="AD224" s="56"/>
      <c r="AE224" s="56"/>
    </row>
    <row r="225" spans="1:31" s="55" customFormat="1" ht="14.4">
      <c r="A225" s="57" t="s">
        <v>3993</v>
      </c>
      <c r="B225" s="57" t="s">
        <v>2280</v>
      </c>
      <c r="C225" s="57" t="s">
        <v>2126</v>
      </c>
      <c r="D225" s="58">
        <v>41537</v>
      </c>
      <c r="E225" s="58">
        <v>41691</v>
      </c>
      <c r="F225" s="59">
        <f t="shared" si="21"/>
        <v>2013</v>
      </c>
      <c r="G225" s="60" t="s">
        <v>2140</v>
      </c>
      <c r="H225" s="60" t="s">
        <v>434</v>
      </c>
      <c r="I225" s="61">
        <v>0</v>
      </c>
      <c r="J225" s="61">
        <v>0</v>
      </c>
      <c r="K225" s="61">
        <v>0</v>
      </c>
      <c r="L225" s="62">
        <v>326.07294406007588</v>
      </c>
      <c r="M225" s="62">
        <v>0</v>
      </c>
      <c r="N225" s="62">
        <v>326.07294406007588</v>
      </c>
      <c r="O225" s="63">
        <f t="shared" si="22"/>
        <v>1</v>
      </c>
      <c r="P225" s="63">
        <f t="shared" si="23"/>
        <v>326.07294406007588</v>
      </c>
      <c r="Q225" s="63">
        <f t="shared" si="24"/>
        <v>360</v>
      </c>
      <c r="R225" s="63">
        <f t="shared" si="25"/>
        <v>360</v>
      </c>
      <c r="S225" s="63">
        <f t="shared" si="26"/>
        <v>0</v>
      </c>
      <c r="T225" s="63">
        <f t="shared" si="27"/>
        <v>154</v>
      </c>
      <c r="U225" s="57" t="s">
        <v>856</v>
      </c>
      <c r="V225" s="63">
        <f>VLOOKUP(F225,'Exposure data (PL)'!$J$3:$L$14,3,FALSE)</f>
        <v>1226.7615360000002</v>
      </c>
      <c r="X225" s="56"/>
      <c r="Y225" s="56"/>
      <c r="Z225" s="56"/>
      <c r="AA225" s="56"/>
      <c r="AB225" s="56"/>
      <c r="AC225" s="56"/>
      <c r="AD225" s="56"/>
      <c r="AE225" s="56"/>
    </row>
    <row r="226" spans="1:31" s="55" customFormat="1" ht="14.4">
      <c r="A226" s="57" t="s">
        <v>3994</v>
      </c>
      <c r="B226" s="57" t="s">
        <v>2281</v>
      </c>
      <c r="C226" s="57" t="s">
        <v>2126</v>
      </c>
      <c r="D226" s="58">
        <v>41517</v>
      </c>
      <c r="E226" s="58">
        <v>41684</v>
      </c>
      <c r="F226" s="59">
        <f t="shared" si="21"/>
        <v>2013</v>
      </c>
      <c r="G226" s="60" t="s">
        <v>2128</v>
      </c>
      <c r="H226" s="60" t="s">
        <v>434</v>
      </c>
      <c r="I226" s="61">
        <v>0</v>
      </c>
      <c r="J226" s="61">
        <v>11382.103914283602</v>
      </c>
      <c r="K226" s="61">
        <v>11382.103914283602</v>
      </c>
      <c r="L226" s="62">
        <v>0</v>
      </c>
      <c r="M226" s="62">
        <v>0</v>
      </c>
      <c r="N226" s="62">
        <v>11382.103914283602</v>
      </c>
      <c r="O226" s="63">
        <f t="shared" si="22"/>
        <v>1</v>
      </c>
      <c r="P226" s="63">
        <f t="shared" si="23"/>
        <v>11382.103914283602</v>
      </c>
      <c r="Q226" s="63">
        <f t="shared" si="24"/>
        <v>12600.000000000002</v>
      </c>
      <c r="R226" s="63">
        <f t="shared" si="25"/>
        <v>12600.000000000002</v>
      </c>
      <c r="S226" s="63">
        <f t="shared" si="26"/>
        <v>0</v>
      </c>
      <c r="T226" s="63">
        <f t="shared" si="27"/>
        <v>167</v>
      </c>
      <c r="U226" s="57" t="s">
        <v>863</v>
      </c>
      <c r="V226" s="63">
        <f>VLOOKUP(F226,'Exposure data (PL)'!$J$3:$L$14,3,FALSE)</f>
        <v>1226.7615360000002</v>
      </c>
      <c r="X226" s="56"/>
      <c r="Y226" s="56"/>
      <c r="Z226" s="56"/>
      <c r="AA226" s="56"/>
      <c r="AB226" s="56"/>
      <c r="AC226" s="56"/>
      <c r="AD226" s="56"/>
      <c r="AE226" s="56"/>
    </row>
    <row r="227" spans="1:31" s="55" customFormat="1" ht="14.4">
      <c r="A227" s="57" t="s">
        <v>3995</v>
      </c>
      <c r="B227" s="57" t="s">
        <v>2282</v>
      </c>
      <c r="C227" s="57" t="s">
        <v>2126</v>
      </c>
      <c r="D227" s="58">
        <v>41408</v>
      </c>
      <c r="E227" s="58">
        <v>41672</v>
      </c>
      <c r="F227" s="59">
        <f t="shared" si="21"/>
        <v>2013</v>
      </c>
      <c r="G227" s="60" t="s">
        <v>2128</v>
      </c>
      <c r="H227" s="60" t="s">
        <v>434</v>
      </c>
      <c r="I227" s="61">
        <v>0</v>
      </c>
      <c r="J227" s="61">
        <v>10683.408013648408</v>
      </c>
      <c r="K227" s="61">
        <v>10683.408013648408</v>
      </c>
      <c r="L227" s="62">
        <v>0</v>
      </c>
      <c r="M227" s="62">
        <v>0</v>
      </c>
      <c r="N227" s="62">
        <v>10683.408013648408</v>
      </c>
      <c r="O227" s="63">
        <f t="shared" si="22"/>
        <v>1</v>
      </c>
      <c r="P227" s="63">
        <f t="shared" si="23"/>
        <v>10683.408013648408</v>
      </c>
      <c r="Q227" s="63">
        <f t="shared" si="24"/>
        <v>12000</v>
      </c>
      <c r="R227" s="63">
        <f t="shared" si="25"/>
        <v>12000</v>
      </c>
      <c r="S227" s="63">
        <f t="shared" si="26"/>
        <v>0</v>
      </c>
      <c r="T227" s="63">
        <f t="shared" si="27"/>
        <v>264</v>
      </c>
      <c r="U227" s="57" t="s">
        <v>863</v>
      </c>
      <c r="V227" s="63">
        <f>VLOOKUP(F227,'Exposure data (PL)'!$J$3:$L$14,3,FALSE)</f>
        <v>1226.7615360000002</v>
      </c>
      <c r="X227" s="56"/>
      <c r="Y227" s="56"/>
      <c r="Z227" s="56"/>
      <c r="AA227" s="56"/>
      <c r="AB227" s="56"/>
      <c r="AC227" s="56"/>
      <c r="AD227" s="56"/>
      <c r="AE227" s="56"/>
    </row>
    <row r="228" spans="1:31" s="55" customFormat="1" ht="14.4">
      <c r="A228" s="57" t="s">
        <v>3996</v>
      </c>
      <c r="B228" s="57" t="s">
        <v>2283</v>
      </c>
      <c r="C228" s="57" t="s">
        <v>2126</v>
      </c>
      <c r="D228" s="58">
        <v>41324</v>
      </c>
      <c r="E228" s="58">
        <v>41653</v>
      </c>
      <c r="F228" s="59">
        <f t="shared" si="21"/>
        <v>2012</v>
      </c>
      <c r="G228" s="60" t="s">
        <v>2128</v>
      </c>
      <c r="H228" s="60" t="s">
        <v>434</v>
      </c>
      <c r="I228" s="61">
        <v>0</v>
      </c>
      <c r="J228" s="61">
        <v>10564.20235207055</v>
      </c>
      <c r="K228" s="61">
        <v>10564.20235207055</v>
      </c>
      <c r="L228" s="62">
        <v>0</v>
      </c>
      <c r="M228" s="62">
        <v>0</v>
      </c>
      <c r="N228" s="62">
        <v>10564.20235207055</v>
      </c>
      <c r="O228" s="63">
        <f t="shared" si="22"/>
        <v>1</v>
      </c>
      <c r="P228" s="63">
        <f t="shared" si="23"/>
        <v>10564.20235207055</v>
      </c>
      <c r="Q228" s="63">
        <f t="shared" si="24"/>
        <v>12000</v>
      </c>
      <c r="R228" s="63">
        <f t="shared" si="25"/>
        <v>12000</v>
      </c>
      <c r="S228" s="63">
        <f t="shared" si="26"/>
        <v>0</v>
      </c>
      <c r="T228" s="63">
        <f t="shared" si="27"/>
        <v>329</v>
      </c>
      <c r="U228" s="57" t="s">
        <v>863</v>
      </c>
      <c r="V228" s="63">
        <f>VLOOKUP(F228,'Exposure data (PL)'!$J$3:$L$14,3,FALSE)</f>
        <v>1189.5886745600001</v>
      </c>
      <c r="X228" s="56"/>
      <c r="Y228" s="56"/>
      <c r="Z228" s="56"/>
      <c r="AA228" s="56"/>
      <c r="AB228" s="56"/>
      <c r="AC228" s="56"/>
      <c r="AD228" s="56"/>
      <c r="AE228" s="56"/>
    </row>
    <row r="229" spans="1:31" s="55" customFormat="1" ht="14.4">
      <c r="A229" s="57" t="s">
        <v>3997</v>
      </c>
      <c r="B229" s="57" t="s">
        <v>2284</v>
      </c>
      <c r="C229" s="57" t="s">
        <v>2126</v>
      </c>
      <c r="D229" s="58">
        <v>41387</v>
      </c>
      <c r="E229" s="58">
        <v>41674</v>
      </c>
      <c r="F229" s="59">
        <f t="shared" si="21"/>
        <v>2013</v>
      </c>
      <c r="G229" s="60" t="s">
        <v>2128</v>
      </c>
      <c r="H229" s="60" t="s">
        <v>434</v>
      </c>
      <c r="I229" s="61">
        <v>0</v>
      </c>
      <c r="J229" s="61">
        <v>0</v>
      </c>
      <c r="K229" s="61">
        <v>0</v>
      </c>
      <c r="L229" s="62">
        <v>319.60443250701206</v>
      </c>
      <c r="M229" s="62">
        <v>0</v>
      </c>
      <c r="N229" s="62">
        <v>319.60443250701206</v>
      </c>
      <c r="O229" s="63">
        <f t="shared" si="22"/>
        <v>1</v>
      </c>
      <c r="P229" s="63">
        <f t="shared" si="23"/>
        <v>319.60443250701206</v>
      </c>
      <c r="Q229" s="63">
        <f t="shared" si="24"/>
        <v>360</v>
      </c>
      <c r="R229" s="63">
        <f t="shared" si="25"/>
        <v>360</v>
      </c>
      <c r="S229" s="63">
        <f t="shared" si="26"/>
        <v>0</v>
      </c>
      <c r="T229" s="63">
        <f t="shared" si="27"/>
        <v>287</v>
      </c>
      <c r="U229" s="57" t="s">
        <v>856</v>
      </c>
      <c r="V229" s="63">
        <f>VLOOKUP(F229,'Exposure data (PL)'!$J$3:$L$14,3,FALSE)</f>
        <v>1226.7615360000002</v>
      </c>
      <c r="X229" s="56"/>
      <c r="Y229" s="56"/>
      <c r="Z229" s="56"/>
      <c r="AA229" s="56"/>
      <c r="AB229" s="56"/>
      <c r="AC229" s="56"/>
      <c r="AD229" s="56"/>
      <c r="AE229" s="56"/>
    </row>
    <row r="230" spans="1:31" s="55" customFormat="1" ht="14.4">
      <c r="A230" s="57" t="s">
        <v>3998</v>
      </c>
      <c r="B230" s="57" t="s">
        <v>2285</v>
      </c>
      <c r="C230" s="57" t="s">
        <v>2126</v>
      </c>
      <c r="D230" s="58">
        <v>41632</v>
      </c>
      <c r="E230" s="58">
        <v>41688</v>
      </c>
      <c r="F230" s="59">
        <f t="shared" si="21"/>
        <v>2013</v>
      </c>
      <c r="G230" s="60" t="s">
        <v>2128</v>
      </c>
      <c r="H230" s="60" t="s">
        <v>434</v>
      </c>
      <c r="I230" s="61">
        <v>0</v>
      </c>
      <c r="J230" s="61">
        <v>8806.3257294286468</v>
      </c>
      <c r="K230" s="61">
        <v>8806.3257294286468</v>
      </c>
      <c r="L230" s="62">
        <v>330.23721485357424</v>
      </c>
      <c r="M230" s="62">
        <v>0</v>
      </c>
      <c r="N230" s="62">
        <v>9136.562944282221</v>
      </c>
      <c r="O230" s="63">
        <f t="shared" si="22"/>
        <v>1</v>
      </c>
      <c r="P230" s="63">
        <f t="shared" si="23"/>
        <v>9136.562944282221</v>
      </c>
      <c r="Q230" s="63">
        <f t="shared" si="24"/>
        <v>9960.0000000000018</v>
      </c>
      <c r="R230" s="63">
        <f t="shared" si="25"/>
        <v>9960.0000000000018</v>
      </c>
      <c r="S230" s="63">
        <f t="shared" si="26"/>
        <v>0</v>
      </c>
      <c r="T230" s="63">
        <f t="shared" si="27"/>
        <v>56</v>
      </c>
      <c r="U230" s="57" t="s">
        <v>863</v>
      </c>
      <c r="V230" s="63">
        <f>VLOOKUP(F230,'Exposure data (PL)'!$J$3:$L$14,3,FALSE)</f>
        <v>1226.7615360000002</v>
      </c>
      <c r="X230" s="56"/>
      <c r="Y230" s="56"/>
      <c r="Z230" s="56"/>
      <c r="AA230" s="56"/>
      <c r="AB230" s="56"/>
      <c r="AC230" s="56"/>
      <c r="AD230" s="56"/>
      <c r="AE230" s="56"/>
    </row>
    <row r="231" spans="1:31" s="55" customFormat="1" ht="14.4">
      <c r="A231" s="57" t="s">
        <v>3999</v>
      </c>
      <c r="B231" s="57" t="s">
        <v>2286</v>
      </c>
      <c r="C231" s="57" t="s">
        <v>2126</v>
      </c>
      <c r="D231" s="58">
        <v>41205</v>
      </c>
      <c r="E231" s="58">
        <v>41688</v>
      </c>
      <c r="F231" s="59">
        <f t="shared" si="21"/>
        <v>2012</v>
      </c>
      <c r="G231" s="60" t="s">
        <v>2128</v>
      </c>
      <c r="H231" s="60" t="s">
        <v>434</v>
      </c>
      <c r="I231" s="61">
        <v>0</v>
      </c>
      <c r="J231" s="61">
        <v>0</v>
      </c>
      <c r="K231" s="61">
        <v>0</v>
      </c>
      <c r="L231" s="62">
        <v>0</v>
      </c>
      <c r="M231" s="62">
        <v>0</v>
      </c>
      <c r="N231" s="62">
        <v>0</v>
      </c>
      <c r="O231" s="63">
        <f t="shared" si="22"/>
        <v>0</v>
      </c>
      <c r="P231" s="63">
        <f t="shared" si="23"/>
        <v>0</v>
      </c>
      <c r="Q231" s="63">
        <f t="shared" si="24"/>
        <v>0</v>
      </c>
      <c r="R231" s="63">
        <f t="shared" si="25"/>
        <v>0</v>
      </c>
      <c r="S231" s="63">
        <f t="shared" si="26"/>
        <v>0</v>
      </c>
      <c r="T231" s="63">
        <f t="shared" si="27"/>
        <v>483</v>
      </c>
      <c r="U231" s="57" t="s">
        <v>856</v>
      </c>
      <c r="V231" s="63">
        <f>VLOOKUP(F231,'Exposure data (PL)'!$J$3:$L$14,3,FALSE)</f>
        <v>1189.5886745600001</v>
      </c>
      <c r="X231" s="56"/>
      <c r="Y231" s="56"/>
      <c r="Z231" s="56"/>
      <c r="AA231" s="56"/>
      <c r="AB231" s="56"/>
      <c r="AC231" s="56"/>
      <c r="AD231" s="56"/>
      <c r="AE231" s="56"/>
    </row>
    <row r="232" spans="1:31" s="55" customFormat="1" ht="14.4">
      <c r="A232" s="57" t="s">
        <v>4000</v>
      </c>
      <c r="B232" s="57" t="s">
        <v>2287</v>
      </c>
      <c r="C232" s="57" t="s">
        <v>2126</v>
      </c>
      <c r="D232" s="58">
        <v>41460</v>
      </c>
      <c r="E232" s="58">
        <v>41688</v>
      </c>
      <c r="F232" s="59">
        <f t="shared" si="21"/>
        <v>2013</v>
      </c>
      <c r="G232" s="60" t="s">
        <v>2128</v>
      </c>
      <c r="H232" s="60" t="s">
        <v>434</v>
      </c>
      <c r="I232" s="61">
        <v>0</v>
      </c>
      <c r="J232" s="61">
        <v>0</v>
      </c>
      <c r="K232" s="61">
        <v>0</v>
      </c>
      <c r="L232" s="62">
        <v>0</v>
      </c>
      <c r="M232" s="62">
        <v>0</v>
      </c>
      <c r="N232" s="62">
        <v>0</v>
      </c>
      <c r="O232" s="63">
        <f t="shared" si="22"/>
        <v>0</v>
      </c>
      <c r="P232" s="63">
        <f t="shared" si="23"/>
        <v>0</v>
      </c>
      <c r="Q232" s="63">
        <f t="shared" si="24"/>
        <v>0</v>
      </c>
      <c r="R232" s="63">
        <f t="shared" si="25"/>
        <v>0</v>
      </c>
      <c r="S232" s="63">
        <f t="shared" si="26"/>
        <v>0</v>
      </c>
      <c r="T232" s="63">
        <f t="shared" si="27"/>
        <v>228</v>
      </c>
      <c r="U232" s="57" t="s">
        <v>856</v>
      </c>
      <c r="V232" s="63">
        <f>VLOOKUP(F232,'Exposure data (PL)'!$J$3:$L$14,3,FALSE)</f>
        <v>1226.7615360000002</v>
      </c>
      <c r="X232" s="56"/>
      <c r="Y232" s="56"/>
      <c r="Z232" s="56"/>
      <c r="AA232" s="56"/>
      <c r="AB232" s="56"/>
      <c r="AC232" s="56"/>
      <c r="AD232" s="56"/>
      <c r="AE232" s="56"/>
    </row>
    <row r="233" spans="1:31" s="55" customFormat="1" ht="14.4">
      <c r="A233" s="57" t="s">
        <v>4001</v>
      </c>
      <c r="B233" s="57" t="s">
        <v>2288</v>
      </c>
      <c r="C233" s="57" t="s">
        <v>2126</v>
      </c>
      <c r="D233" s="58">
        <v>41653</v>
      </c>
      <c r="E233" s="58">
        <v>41707</v>
      </c>
      <c r="F233" s="59">
        <f t="shared" si="21"/>
        <v>2013</v>
      </c>
      <c r="G233" s="60" t="s">
        <v>2143</v>
      </c>
      <c r="H233" s="60" t="s">
        <v>434</v>
      </c>
      <c r="I233" s="61">
        <v>0</v>
      </c>
      <c r="J233" s="61">
        <v>0</v>
      </c>
      <c r="K233" s="61">
        <v>0</v>
      </c>
      <c r="L233" s="62">
        <v>0</v>
      </c>
      <c r="M233" s="62">
        <v>0</v>
      </c>
      <c r="N233" s="62">
        <v>0</v>
      </c>
      <c r="O233" s="63">
        <f t="shared" si="22"/>
        <v>0</v>
      </c>
      <c r="P233" s="63">
        <f t="shared" si="23"/>
        <v>0</v>
      </c>
      <c r="Q233" s="63">
        <f t="shared" si="24"/>
        <v>0</v>
      </c>
      <c r="R233" s="63">
        <f t="shared" si="25"/>
        <v>0</v>
      </c>
      <c r="S233" s="63">
        <f t="shared" si="26"/>
        <v>0</v>
      </c>
      <c r="T233" s="63">
        <f t="shared" si="27"/>
        <v>54</v>
      </c>
      <c r="U233" s="57" t="s">
        <v>856</v>
      </c>
      <c r="V233" s="63">
        <f>VLOOKUP(F233,'Exposure data (PL)'!$J$3:$L$14,3,FALSE)</f>
        <v>1226.7615360000002</v>
      </c>
      <c r="X233" s="56"/>
      <c r="Y233" s="56"/>
      <c r="Z233" s="56"/>
      <c r="AA233" s="56"/>
      <c r="AB233" s="56"/>
      <c r="AC233" s="56"/>
      <c r="AD233" s="56"/>
      <c r="AE233" s="56"/>
    </row>
    <row r="234" spans="1:31" s="55" customFormat="1" ht="14.4">
      <c r="A234" s="57" t="s">
        <v>4002</v>
      </c>
      <c r="B234" s="57" t="s">
        <v>2289</v>
      </c>
      <c r="C234" s="57" t="s">
        <v>2126</v>
      </c>
      <c r="D234" s="58">
        <v>41414</v>
      </c>
      <c r="E234" s="58">
        <v>41722</v>
      </c>
      <c r="F234" s="59">
        <f t="shared" si="21"/>
        <v>2013</v>
      </c>
      <c r="G234" s="60" t="s">
        <v>2128</v>
      </c>
      <c r="H234" s="60" t="s">
        <v>434</v>
      </c>
      <c r="I234" s="61">
        <v>0</v>
      </c>
      <c r="J234" s="61">
        <v>16893.318913554082</v>
      </c>
      <c r="K234" s="61">
        <v>16893.318913554082</v>
      </c>
      <c r="L234" s="62">
        <v>320.75921987760904</v>
      </c>
      <c r="M234" s="62">
        <v>0</v>
      </c>
      <c r="N234" s="62">
        <v>17214.078133431689</v>
      </c>
      <c r="O234" s="63">
        <f t="shared" si="22"/>
        <v>1</v>
      </c>
      <c r="P234" s="63">
        <f t="shared" si="23"/>
        <v>17214.078133431689</v>
      </c>
      <c r="Q234" s="63">
        <f t="shared" si="24"/>
        <v>19320</v>
      </c>
      <c r="R234" s="63">
        <f t="shared" si="25"/>
        <v>19320</v>
      </c>
      <c r="S234" s="63">
        <f t="shared" si="26"/>
        <v>0</v>
      </c>
      <c r="T234" s="63">
        <f t="shared" si="27"/>
        <v>308</v>
      </c>
      <c r="U234" s="57" t="s">
        <v>863</v>
      </c>
      <c r="V234" s="63">
        <f>VLOOKUP(F234,'Exposure data (PL)'!$J$3:$L$14,3,FALSE)</f>
        <v>1226.7615360000002</v>
      </c>
      <c r="X234" s="56"/>
      <c r="Y234" s="56"/>
      <c r="Z234" s="56"/>
      <c r="AA234" s="56"/>
      <c r="AB234" s="56"/>
      <c r="AC234" s="56"/>
      <c r="AD234" s="56"/>
      <c r="AE234" s="56"/>
    </row>
    <row r="235" spans="1:31" s="55" customFormat="1" ht="14.4">
      <c r="A235" s="57" t="s">
        <v>4003</v>
      </c>
      <c r="B235" s="57" t="s">
        <v>2290</v>
      </c>
      <c r="C235" s="57" t="s">
        <v>2126</v>
      </c>
      <c r="D235" s="58">
        <v>41481</v>
      </c>
      <c r="E235" s="58">
        <v>41716</v>
      </c>
      <c r="F235" s="59">
        <f t="shared" si="21"/>
        <v>2013</v>
      </c>
      <c r="G235" s="60" t="s">
        <v>2128</v>
      </c>
      <c r="H235" s="60" t="s">
        <v>434</v>
      </c>
      <c r="I235" s="61">
        <v>0</v>
      </c>
      <c r="J235" s="61">
        <v>16182.14294559341</v>
      </c>
      <c r="K235" s="61">
        <v>16182.14294559341</v>
      </c>
      <c r="L235" s="62">
        <v>0</v>
      </c>
      <c r="M235" s="62">
        <v>0</v>
      </c>
      <c r="N235" s="62">
        <v>16182.14294559341</v>
      </c>
      <c r="O235" s="63">
        <f t="shared" si="22"/>
        <v>1</v>
      </c>
      <c r="P235" s="63">
        <f t="shared" si="23"/>
        <v>16182.14294559341</v>
      </c>
      <c r="Q235" s="63">
        <f t="shared" si="24"/>
        <v>18000</v>
      </c>
      <c r="R235" s="63">
        <f t="shared" si="25"/>
        <v>18000</v>
      </c>
      <c r="S235" s="63">
        <f t="shared" si="26"/>
        <v>0</v>
      </c>
      <c r="T235" s="63">
        <f t="shared" si="27"/>
        <v>235</v>
      </c>
      <c r="U235" s="57" t="s">
        <v>863</v>
      </c>
      <c r="V235" s="63">
        <f>VLOOKUP(F235,'Exposure data (PL)'!$J$3:$L$14,3,FALSE)</f>
        <v>1226.7615360000002</v>
      </c>
      <c r="X235" s="56"/>
      <c r="Y235" s="56"/>
      <c r="Z235" s="56"/>
      <c r="AA235" s="56"/>
      <c r="AB235" s="56"/>
      <c r="AC235" s="56"/>
      <c r="AD235" s="56"/>
      <c r="AE235" s="56"/>
    </row>
    <row r="236" spans="1:31" s="55" customFormat="1" ht="14.4">
      <c r="A236" s="57" t="s">
        <v>4004</v>
      </c>
      <c r="B236" s="57" t="s">
        <v>2291</v>
      </c>
      <c r="C236" s="57" t="s">
        <v>2126</v>
      </c>
      <c r="D236" s="58">
        <v>40986</v>
      </c>
      <c r="E236" s="58">
        <v>41715</v>
      </c>
      <c r="F236" s="59">
        <f t="shared" si="21"/>
        <v>2011</v>
      </c>
      <c r="G236" s="60" t="s">
        <v>2128</v>
      </c>
      <c r="H236" s="60" t="s">
        <v>434</v>
      </c>
      <c r="I236" s="61">
        <v>0</v>
      </c>
      <c r="J236" s="61">
        <v>10183.666604433041</v>
      </c>
      <c r="K236" s="61">
        <v>10183.666604433041</v>
      </c>
      <c r="L236" s="62">
        <v>0</v>
      </c>
      <c r="M236" s="62">
        <v>0</v>
      </c>
      <c r="N236" s="62">
        <v>10183.666604433041</v>
      </c>
      <c r="O236" s="63">
        <f t="shared" si="22"/>
        <v>1</v>
      </c>
      <c r="P236" s="63">
        <f t="shared" si="23"/>
        <v>10183.666604433041</v>
      </c>
      <c r="Q236" s="63">
        <f t="shared" si="24"/>
        <v>12102.000000000002</v>
      </c>
      <c r="R236" s="63">
        <f t="shared" si="25"/>
        <v>12102.000000000002</v>
      </c>
      <c r="S236" s="63">
        <f t="shared" si="26"/>
        <v>0</v>
      </c>
      <c r="T236" s="63">
        <f t="shared" si="27"/>
        <v>729</v>
      </c>
      <c r="U236" s="57" t="s">
        <v>863</v>
      </c>
      <c r="V236" s="63">
        <f>VLOOKUP(F236,'Exposure data (PL)'!$J$3:$L$14,3,FALSE)</f>
        <v>979.22425835520028</v>
      </c>
      <c r="X236" s="56"/>
      <c r="Y236" s="56"/>
      <c r="Z236" s="56"/>
      <c r="AA236" s="56"/>
      <c r="AB236" s="56"/>
      <c r="AC236" s="56"/>
      <c r="AD236" s="56"/>
      <c r="AE236" s="56"/>
    </row>
    <row r="237" spans="1:31" s="55" customFormat="1" ht="14.4">
      <c r="A237" s="57" t="s">
        <v>4005</v>
      </c>
      <c r="B237" s="57" t="s">
        <v>2292</v>
      </c>
      <c r="C237" s="57" t="s">
        <v>2126</v>
      </c>
      <c r="D237" s="58">
        <v>40487</v>
      </c>
      <c r="E237" s="58">
        <v>41700</v>
      </c>
      <c r="F237" s="59">
        <f t="shared" si="21"/>
        <v>2010</v>
      </c>
      <c r="G237" s="60" t="s">
        <v>2128</v>
      </c>
      <c r="H237" s="60" t="s">
        <v>434</v>
      </c>
      <c r="I237" s="61">
        <v>0</v>
      </c>
      <c r="J237" s="61">
        <v>0</v>
      </c>
      <c r="K237" s="61">
        <v>0</v>
      </c>
      <c r="L237" s="62">
        <v>0</v>
      </c>
      <c r="M237" s="62">
        <v>0</v>
      </c>
      <c r="N237" s="62">
        <v>0</v>
      </c>
      <c r="O237" s="63">
        <f t="shared" si="22"/>
        <v>0</v>
      </c>
      <c r="P237" s="63">
        <f t="shared" si="23"/>
        <v>0</v>
      </c>
      <c r="Q237" s="63">
        <f t="shared" si="24"/>
        <v>0</v>
      </c>
      <c r="R237" s="63">
        <f t="shared" si="25"/>
        <v>0</v>
      </c>
      <c r="S237" s="63">
        <f t="shared" si="26"/>
        <v>0</v>
      </c>
      <c r="T237" s="63">
        <f t="shared" si="27"/>
        <v>1213</v>
      </c>
      <c r="U237" s="57" t="s">
        <v>856</v>
      </c>
      <c r="V237" s="63">
        <f>VLOOKUP(F237,'Exposure data (PL)'!$J$3:$L$14,3,FALSE)</f>
        <v>941.64068034150432</v>
      </c>
      <c r="X237" s="56"/>
      <c r="Y237" s="56"/>
      <c r="Z237" s="56"/>
      <c r="AA237" s="56"/>
      <c r="AB237" s="56"/>
      <c r="AC237" s="56"/>
      <c r="AD237" s="56"/>
      <c r="AE237" s="56"/>
    </row>
    <row r="238" spans="1:31" s="55" customFormat="1" ht="14.4">
      <c r="A238" s="57" t="s">
        <v>4006</v>
      </c>
      <c r="B238" s="57" t="s">
        <v>2293</v>
      </c>
      <c r="C238" s="57" t="s">
        <v>2126</v>
      </c>
      <c r="D238" s="58">
        <v>41605</v>
      </c>
      <c r="E238" s="58">
        <v>41721</v>
      </c>
      <c r="F238" s="59">
        <f t="shared" si="21"/>
        <v>2013</v>
      </c>
      <c r="G238" s="60" t="s">
        <v>2128</v>
      </c>
      <c r="H238" s="60" t="s">
        <v>434</v>
      </c>
      <c r="I238" s="61">
        <v>0</v>
      </c>
      <c r="J238" s="61">
        <v>13255.162557117605</v>
      </c>
      <c r="K238" s="61">
        <v>13255.162557117605</v>
      </c>
      <c r="L238" s="62">
        <v>0</v>
      </c>
      <c r="M238" s="62">
        <v>0</v>
      </c>
      <c r="N238" s="62">
        <v>13255.162557117605</v>
      </c>
      <c r="O238" s="63">
        <f t="shared" si="22"/>
        <v>1</v>
      </c>
      <c r="P238" s="63">
        <f t="shared" si="23"/>
        <v>13255.162557117605</v>
      </c>
      <c r="Q238" s="63">
        <f t="shared" si="24"/>
        <v>14502</v>
      </c>
      <c r="R238" s="63">
        <f t="shared" si="25"/>
        <v>14502</v>
      </c>
      <c r="S238" s="63">
        <f t="shared" si="26"/>
        <v>0</v>
      </c>
      <c r="T238" s="63">
        <f t="shared" si="27"/>
        <v>116</v>
      </c>
      <c r="U238" s="57" t="s">
        <v>863</v>
      </c>
      <c r="V238" s="63">
        <f>VLOOKUP(F238,'Exposure data (PL)'!$J$3:$L$14,3,FALSE)</f>
        <v>1226.7615360000002</v>
      </c>
      <c r="X238" s="56"/>
      <c r="Y238" s="56"/>
      <c r="Z238" s="56"/>
      <c r="AA238" s="56"/>
      <c r="AB238" s="56"/>
      <c r="AC238" s="56"/>
      <c r="AD238" s="56"/>
      <c r="AE238" s="56"/>
    </row>
    <row r="239" spans="1:31" s="55" customFormat="1" ht="14.4">
      <c r="A239" s="57" t="s">
        <v>4007</v>
      </c>
      <c r="B239" s="57" t="s">
        <v>2294</v>
      </c>
      <c r="C239" s="57" t="s">
        <v>2126</v>
      </c>
      <c r="D239" s="58">
        <v>41154</v>
      </c>
      <c r="E239" s="58">
        <v>41707</v>
      </c>
      <c r="F239" s="59">
        <f t="shared" si="21"/>
        <v>2012</v>
      </c>
      <c r="G239" s="60" t="s">
        <v>2128</v>
      </c>
      <c r="H239" s="60" t="s">
        <v>434</v>
      </c>
      <c r="I239" s="61">
        <v>0</v>
      </c>
      <c r="J239" s="61">
        <v>13218.569150426769</v>
      </c>
      <c r="K239" s="61">
        <v>13218.569150426769</v>
      </c>
      <c r="L239" s="62">
        <v>0</v>
      </c>
      <c r="M239" s="62">
        <v>0</v>
      </c>
      <c r="N239" s="62">
        <v>13218.569150426769</v>
      </c>
      <c r="O239" s="63">
        <f t="shared" si="22"/>
        <v>1</v>
      </c>
      <c r="P239" s="63">
        <f t="shared" si="23"/>
        <v>13218.569150426769</v>
      </c>
      <c r="Q239" s="63">
        <f t="shared" si="24"/>
        <v>15360</v>
      </c>
      <c r="R239" s="63">
        <f t="shared" si="25"/>
        <v>15360</v>
      </c>
      <c r="S239" s="63">
        <f t="shared" si="26"/>
        <v>0</v>
      </c>
      <c r="T239" s="63">
        <f t="shared" si="27"/>
        <v>553</v>
      </c>
      <c r="U239" s="57" t="s">
        <v>863</v>
      </c>
      <c r="V239" s="63">
        <f>VLOOKUP(F239,'Exposure data (PL)'!$J$3:$L$14,3,FALSE)</f>
        <v>1189.5886745600001</v>
      </c>
      <c r="X239" s="56"/>
      <c r="Y239" s="56"/>
      <c r="Z239" s="56"/>
      <c r="AA239" s="56"/>
      <c r="AB239" s="56"/>
      <c r="AC239" s="56"/>
      <c r="AD239" s="56"/>
      <c r="AE239" s="56"/>
    </row>
    <row r="240" spans="1:31" s="55" customFormat="1" ht="14.4">
      <c r="A240" s="57" t="s">
        <v>4008</v>
      </c>
      <c r="B240" s="57" t="s">
        <v>2295</v>
      </c>
      <c r="C240" s="57" t="s">
        <v>2126</v>
      </c>
      <c r="D240" s="58">
        <v>41603</v>
      </c>
      <c r="E240" s="58">
        <v>41708</v>
      </c>
      <c r="F240" s="59">
        <f t="shared" si="21"/>
        <v>2013</v>
      </c>
      <c r="G240" s="60" t="s">
        <v>2128</v>
      </c>
      <c r="H240" s="60" t="s">
        <v>434</v>
      </c>
      <c r="I240" s="61">
        <v>0</v>
      </c>
      <c r="J240" s="61">
        <v>0</v>
      </c>
      <c r="K240" s="61">
        <v>0</v>
      </c>
      <c r="L240" s="62">
        <v>0</v>
      </c>
      <c r="M240" s="62">
        <v>0</v>
      </c>
      <c r="N240" s="62">
        <v>0</v>
      </c>
      <c r="O240" s="63">
        <f t="shared" si="22"/>
        <v>0</v>
      </c>
      <c r="P240" s="63">
        <f t="shared" si="23"/>
        <v>0</v>
      </c>
      <c r="Q240" s="63">
        <f t="shared" si="24"/>
        <v>0</v>
      </c>
      <c r="R240" s="63">
        <f t="shared" si="25"/>
        <v>0</v>
      </c>
      <c r="S240" s="63">
        <f t="shared" si="26"/>
        <v>0</v>
      </c>
      <c r="T240" s="63">
        <f t="shared" si="27"/>
        <v>105</v>
      </c>
      <c r="U240" s="57" t="s">
        <v>856</v>
      </c>
      <c r="V240" s="63">
        <f>VLOOKUP(F240,'Exposure data (PL)'!$J$3:$L$14,3,FALSE)</f>
        <v>1226.7615360000002</v>
      </c>
      <c r="X240" s="56"/>
      <c r="Y240" s="56"/>
      <c r="Z240" s="56"/>
      <c r="AA240" s="56"/>
      <c r="AB240" s="56"/>
      <c r="AC240" s="56"/>
      <c r="AD240" s="56"/>
      <c r="AE240" s="56"/>
    </row>
    <row r="241" spans="1:31" s="55" customFormat="1" ht="14.4">
      <c r="A241" s="57" t="s">
        <v>4009</v>
      </c>
      <c r="B241" s="57" t="s">
        <v>2296</v>
      </c>
      <c r="C241" s="57" t="s">
        <v>2126</v>
      </c>
      <c r="D241" s="58">
        <v>41561</v>
      </c>
      <c r="E241" s="58">
        <v>41714</v>
      </c>
      <c r="F241" s="59">
        <f t="shared" si="21"/>
        <v>2013</v>
      </c>
      <c r="G241" s="60" t="s">
        <v>2128</v>
      </c>
      <c r="H241" s="60" t="s">
        <v>434</v>
      </c>
      <c r="I241" s="61">
        <v>5670.0797709938379</v>
      </c>
      <c r="J241" s="61">
        <v>6593.6485336922569</v>
      </c>
      <c r="K241" s="61">
        <v>12263.728304686094</v>
      </c>
      <c r="L241" s="62">
        <v>0</v>
      </c>
      <c r="M241" s="62">
        <v>0</v>
      </c>
      <c r="N241" s="62">
        <v>12263.728304686094</v>
      </c>
      <c r="O241" s="63">
        <f t="shared" si="22"/>
        <v>1</v>
      </c>
      <c r="P241" s="63">
        <f t="shared" si="23"/>
        <v>12263.728304686094</v>
      </c>
      <c r="Q241" s="63">
        <f t="shared" si="24"/>
        <v>13496.4</v>
      </c>
      <c r="R241" s="63">
        <f t="shared" si="25"/>
        <v>13496.4</v>
      </c>
      <c r="S241" s="63">
        <f t="shared" si="26"/>
        <v>0</v>
      </c>
      <c r="T241" s="63">
        <f t="shared" si="27"/>
        <v>153</v>
      </c>
      <c r="U241" s="57" t="s">
        <v>863</v>
      </c>
      <c r="V241" s="63">
        <f>VLOOKUP(F241,'Exposure data (PL)'!$J$3:$L$14,3,FALSE)</f>
        <v>1226.7615360000002</v>
      </c>
      <c r="X241" s="56"/>
      <c r="Y241" s="56"/>
      <c r="Z241" s="56"/>
      <c r="AA241" s="56"/>
      <c r="AB241" s="56"/>
      <c r="AC241" s="56"/>
      <c r="AD241" s="56"/>
      <c r="AE241" s="56"/>
    </row>
    <row r="242" spans="1:31" s="55" customFormat="1" ht="14.4">
      <c r="A242" s="57" t="s">
        <v>4010</v>
      </c>
      <c r="B242" s="57" t="s">
        <v>2297</v>
      </c>
      <c r="C242" s="57" t="s">
        <v>2126</v>
      </c>
      <c r="D242" s="58">
        <v>41580</v>
      </c>
      <c r="E242" s="58">
        <v>41657</v>
      </c>
      <c r="F242" s="59">
        <f t="shared" si="21"/>
        <v>2013</v>
      </c>
      <c r="G242" s="60" t="s">
        <v>2128</v>
      </c>
      <c r="H242" s="60" t="s">
        <v>434</v>
      </c>
      <c r="I242" s="61">
        <v>1424.8389923692248</v>
      </c>
      <c r="J242" s="61">
        <v>16612.481380572473</v>
      </c>
      <c r="K242" s="61">
        <v>18037.320372941696</v>
      </c>
      <c r="L242" s="62">
        <v>327.95127950803084</v>
      </c>
      <c r="M242" s="62">
        <v>0</v>
      </c>
      <c r="N242" s="62">
        <v>18365.271652449726</v>
      </c>
      <c r="O242" s="63">
        <f t="shared" si="22"/>
        <v>1</v>
      </c>
      <c r="P242" s="63">
        <f t="shared" si="23"/>
        <v>18365.271652449726</v>
      </c>
      <c r="Q242" s="63">
        <f t="shared" si="24"/>
        <v>20160</v>
      </c>
      <c r="R242" s="63">
        <f t="shared" si="25"/>
        <v>20160</v>
      </c>
      <c r="S242" s="63">
        <f t="shared" si="26"/>
        <v>0</v>
      </c>
      <c r="T242" s="63">
        <f t="shared" si="27"/>
        <v>77</v>
      </c>
      <c r="U242" s="57" t="s">
        <v>863</v>
      </c>
      <c r="V242" s="63">
        <f>VLOOKUP(F242,'Exposure data (PL)'!$J$3:$L$14,3,FALSE)</f>
        <v>1226.7615360000002</v>
      </c>
      <c r="X242" s="56"/>
      <c r="Y242" s="56"/>
      <c r="Z242" s="56"/>
      <c r="AA242" s="56"/>
      <c r="AB242" s="56"/>
      <c r="AC242" s="56"/>
      <c r="AD242" s="56"/>
      <c r="AE242" s="56"/>
    </row>
    <row r="243" spans="1:31" s="55" customFormat="1" ht="14.4">
      <c r="A243" s="57" t="s">
        <v>4011</v>
      </c>
      <c r="B243" s="57" t="s">
        <v>2298</v>
      </c>
      <c r="C243" s="57" t="s">
        <v>2126</v>
      </c>
      <c r="D243" s="58">
        <v>41465</v>
      </c>
      <c r="E243" s="58">
        <v>41700</v>
      </c>
      <c r="F243" s="59">
        <f t="shared" si="21"/>
        <v>2013</v>
      </c>
      <c r="G243" s="60" t="s">
        <v>2134</v>
      </c>
      <c r="H243" s="60" t="s">
        <v>434</v>
      </c>
      <c r="I243" s="61">
        <v>0</v>
      </c>
      <c r="J243" s="61">
        <v>10765.062706408007</v>
      </c>
      <c r="K243" s="61">
        <v>10765.062706408007</v>
      </c>
      <c r="L243" s="62">
        <v>0</v>
      </c>
      <c r="M243" s="62">
        <v>0</v>
      </c>
      <c r="N243" s="62">
        <v>10765.062706408007</v>
      </c>
      <c r="O243" s="63">
        <f t="shared" si="22"/>
        <v>1</v>
      </c>
      <c r="P243" s="63">
        <f t="shared" si="23"/>
        <v>10765.062706408007</v>
      </c>
      <c r="Q243" s="63">
        <f t="shared" si="24"/>
        <v>12000</v>
      </c>
      <c r="R243" s="63">
        <f t="shared" si="25"/>
        <v>12000</v>
      </c>
      <c r="S243" s="63">
        <f t="shared" si="26"/>
        <v>0</v>
      </c>
      <c r="T243" s="63">
        <f t="shared" si="27"/>
        <v>235</v>
      </c>
      <c r="U243" s="57" t="s">
        <v>863</v>
      </c>
      <c r="V243" s="63">
        <f>VLOOKUP(F243,'Exposure data (PL)'!$J$3:$L$14,3,FALSE)</f>
        <v>1226.7615360000002</v>
      </c>
      <c r="X243" s="56"/>
      <c r="Y243" s="56"/>
      <c r="Z243" s="56"/>
      <c r="AA243" s="56"/>
      <c r="AB243" s="56"/>
      <c r="AC243" s="56"/>
      <c r="AD243" s="56"/>
      <c r="AE243" s="56"/>
    </row>
    <row r="244" spans="1:31" s="55" customFormat="1" ht="14.4">
      <c r="A244" s="57" t="s">
        <v>4012</v>
      </c>
      <c r="B244" s="57" t="s">
        <v>2299</v>
      </c>
      <c r="C244" s="57" t="s">
        <v>2126</v>
      </c>
      <c r="D244" s="58">
        <v>41206</v>
      </c>
      <c r="E244" s="58">
        <v>41707</v>
      </c>
      <c r="F244" s="59">
        <f t="shared" si="21"/>
        <v>2012</v>
      </c>
      <c r="G244" s="60" t="s">
        <v>2128</v>
      </c>
      <c r="H244" s="60" t="s">
        <v>434</v>
      </c>
      <c r="I244" s="61">
        <v>0</v>
      </c>
      <c r="J244" s="61">
        <v>0</v>
      </c>
      <c r="K244" s="61">
        <v>0</v>
      </c>
      <c r="L244" s="62">
        <v>0</v>
      </c>
      <c r="M244" s="62">
        <v>0</v>
      </c>
      <c r="N244" s="62">
        <v>0</v>
      </c>
      <c r="O244" s="63">
        <f t="shared" si="22"/>
        <v>0</v>
      </c>
      <c r="P244" s="63">
        <f t="shared" si="23"/>
        <v>0</v>
      </c>
      <c r="Q244" s="63">
        <f t="shared" si="24"/>
        <v>0</v>
      </c>
      <c r="R244" s="63">
        <f t="shared" si="25"/>
        <v>0</v>
      </c>
      <c r="S244" s="63">
        <f t="shared" si="26"/>
        <v>0</v>
      </c>
      <c r="T244" s="63">
        <f t="shared" si="27"/>
        <v>501</v>
      </c>
      <c r="U244" s="57" t="s">
        <v>856</v>
      </c>
      <c r="V244" s="63">
        <f>VLOOKUP(F244,'Exposure data (PL)'!$J$3:$L$14,3,FALSE)</f>
        <v>1189.5886745600001</v>
      </c>
      <c r="X244" s="56"/>
      <c r="Y244" s="56"/>
      <c r="Z244" s="56"/>
      <c r="AA244" s="56"/>
      <c r="AB244" s="56"/>
      <c r="AC244" s="56"/>
      <c r="AD244" s="56"/>
      <c r="AE244" s="56"/>
    </row>
    <row r="245" spans="1:31" s="55" customFormat="1" ht="14.4">
      <c r="A245" s="57" t="s">
        <v>4013</v>
      </c>
      <c r="B245" s="57" t="s">
        <v>2300</v>
      </c>
      <c r="C245" s="57" t="s">
        <v>2126</v>
      </c>
      <c r="D245" s="58">
        <v>41571</v>
      </c>
      <c r="E245" s="58">
        <v>41698</v>
      </c>
      <c r="F245" s="59">
        <f t="shared" si="21"/>
        <v>2013</v>
      </c>
      <c r="G245" s="60" t="s">
        <v>2128</v>
      </c>
      <c r="H245" s="60" t="s">
        <v>434</v>
      </c>
      <c r="I245" s="61">
        <v>0</v>
      </c>
      <c r="J245" s="61">
        <v>11464.503619343026</v>
      </c>
      <c r="K245" s="61">
        <v>11464.503619343026</v>
      </c>
      <c r="L245" s="62">
        <v>0</v>
      </c>
      <c r="M245" s="62">
        <v>0</v>
      </c>
      <c r="N245" s="62">
        <v>11464.503619343026</v>
      </c>
      <c r="O245" s="63">
        <f t="shared" si="22"/>
        <v>1</v>
      </c>
      <c r="P245" s="63">
        <f t="shared" si="23"/>
        <v>11464.503619343026</v>
      </c>
      <c r="Q245" s="63">
        <f t="shared" si="24"/>
        <v>12600</v>
      </c>
      <c r="R245" s="63">
        <f t="shared" si="25"/>
        <v>12600</v>
      </c>
      <c r="S245" s="63">
        <f t="shared" si="26"/>
        <v>0</v>
      </c>
      <c r="T245" s="63">
        <f t="shared" si="27"/>
        <v>127</v>
      </c>
      <c r="U245" s="57" t="s">
        <v>863</v>
      </c>
      <c r="V245" s="63">
        <f>VLOOKUP(F245,'Exposure data (PL)'!$J$3:$L$14,3,FALSE)</f>
        <v>1226.7615360000002</v>
      </c>
      <c r="X245" s="56"/>
      <c r="Y245" s="56"/>
      <c r="Z245" s="56"/>
      <c r="AA245" s="56"/>
      <c r="AB245" s="56"/>
      <c r="AC245" s="56"/>
      <c r="AD245" s="56"/>
      <c r="AE245" s="56"/>
    </row>
    <row r="246" spans="1:31" s="55" customFormat="1" ht="14.4">
      <c r="A246" s="57" t="s">
        <v>4014</v>
      </c>
      <c r="B246" s="57" t="s">
        <v>2301</v>
      </c>
      <c r="C246" s="57" t="s">
        <v>2126</v>
      </c>
      <c r="D246" s="58">
        <v>41497</v>
      </c>
      <c r="E246" s="58">
        <v>41534</v>
      </c>
      <c r="F246" s="59">
        <f t="shared" si="21"/>
        <v>2013</v>
      </c>
      <c r="G246" s="60" t="s">
        <v>2128</v>
      </c>
      <c r="H246" s="60" t="s">
        <v>434</v>
      </c>
      <c r="I246" s="61">
        <v>0</v>
      </c>
      <c r="J246" s="61">
        <v>10903.072173449338</v>
      </c>
      <c r="K246" s="61">
        <v>10903.072173449338</v>
      </c>
      <c r="L246" s="62">
        <v>0</v>
      </c>
      <c r="M246" s="62">
        <v>0</v>
      </c>
      <c r="N246" s="62">
        <v>10903.072173449338</v>
      </c>
      <c r="O246" s="63">
        <f t="shared" si="22"/>
        <v>1</v>
      </c>
      <c r="P246" s="63">
        <f t="shared" si="23"/>
        <v>10903.072173449338</v>
      </c>
      <c r="Q246" s="63">
        <f t="shared" si="24"/>
        <v>12102.000000000002</v>
      </c>
      <c r="R246" s="63">
        <f t="shared" si="25"/>
        <v>12102.000000000002</v>
      </c>
      <c r="S246" s="63">
        <f t="shared" si="26"/>
        <v>0</v>
      </c>
      <c r="T246" s="63">
        <f t="shared" si="27"/>
        <v>37</v>
      </c>
      <c r="U246" s="57" t="s">
        <v>863</v>
      </c>
      <c r="V246" s="63">
        <f>VLOOKUP(F246,'Exposure data (PL)'!$J$3:$L$14,3,FALSE)</f>
        <v>1226.7615360000002</v>
      </c>
      <c r="X246" s="56"/>
      <c r="Y246" s="56"/>
      <c r="Z246" s="56"/>
      <c r="AA246" s="56"/>
      <c r="AB246" s="56"/>
      <c r="AC246" s="56"/>
      <c r="AD246" s="56"/>
      <c r="AE246" s="56"/>
    </row>
    <row r="247" spans="1:31" s="55" customFormat="1" ht="14.4">
      <c r="A247" s="57" t="s">
        <v>4015</v>
      </c>
      <c r="B247" s="57" t="s">
        <v>2302</v>
      </c>
      <c r="C247" s="57" t="s">
        <v>2126</v>
      </c>
      <c r="D247" s="58">
        <v>41552</v>
      </c>
      <c r="E247" s="58">
        <v>41714</v>
      </c>
      <c r="F247" s="59">
        <f t="shared" si="21"/>
        <v>2013</v>
      </c>
      <c r="G247" s="60" t="s">
        <v>2128</v>
      </c>
      <c r="H247" s="60" t="s">
        <v>434</v>
      </c>
      <c r="I247" s="61">
        <v>0</v>
      </c>
      <c r="J247" s="61">
        <v>10890.898411488697</v>
      </c>
      <c r="K247" s="61">
        <v>10890.898411488697</v>
      </c>
      <c r="L247" s="62">
        <v>326.7269523446609</v>
      </c>
      <c r="M247" s="62">
        <v>0</v>
      </c>
      <c r="N247" s="62">
        <v>11217.625363833358</v>
      </c>
      <c r="O247" s="63">
        <f t="shared" si="22"/>
        <v>1</v>
      </c>
      <c r="P247" s="63">
        <f t="shared" si="23"/>
        <v>11217.625363833358</v>
      </c>
      <c r="Q247" s="63">
        <f t="shared" si="24"/>
        <v>12360</v>
      </c>
      <c r="R247" s="63">
        <f t="shared" si="25"/>
        <v>12360</v>
      </c>
      <c r="S247" s="63">
        <f t="shared" si="26"/>
        <v>0</v>
      </c>
      <c r="T247" s="63">
        <f t="shared" si="27"/>
        <v>162</v>
      </c>
      <c r="U247" s="57" t="s">
        <v>863</v>
      </c>
      <c r="V247" s="63">
        <f>VLOOKUP(F247,'Exposure data (PL)'!$J$3:$L$14,3,FALSE)</f>
        <v>1226.7615360000002</v>
      </c>
      <c r="X247" s="56"/>
      <c r="Y247" s="56"/>
      <c r="Z247" s="56"/>
      <c r="AA247" s="56"/>
      <c r="AB247" s="56"/>
      <c r="AC247" s="56"/>
      <c r="AD247" s="56"/>
      <c r="AE247" s="56"/>
    </row>
    <row r="248" spans="1:31" s="55" customFormat="1" ht="14.4">
      <c r="A248" s="57" t="s">
        <v>4016</v>
      </c>
      <c r="B248" s="57" t="s">
        <v>2303</v>
      </c>
      <c r="C248" s="57" t="s">
        <v>2126</v>
      </c>
      <c r="D248" s="58">
        <v>41125</v>
      </c>
      <c r="E248" s="58">
        <v>41728</v>
      </c>
      <c r="F248" s="59">
        <f t="shared" si="21"/>
        <v>2012</v>
      </c>
      <c r="G248" s="60" t="s">
        <v>2128</v>
      </c>
      <c r="H248" s="60" t="s">
        <v>434</v>
      </c>
      <c r="I248" s="61">
        <v>0</v>
      </c>
      <c r="J248" s="61">
        <v>10117.34269956402</v>
      </c>
      <c r="K248" s="61">
        <v>10117.34269956402</v>
      </c>
      <c r="L248" s="62">
        <v>0</v>
      </c>
      <c r="M248" s="62">
        <v>0</v>
      </c>
      <c r="N248" s="62">
        <v>10117.34269956402</v>
      </c>
      <c r="O248" s="63">
        <f t="shared" si="22"/>
        <v>1</v>
      </c>
      <c r="P248" s="63">
        <f t="shared" si="23"/>
        <v>10117.34269956402</v>
      </c>
      <c r="Q248" s="63">
        <f t="shared" si="24"/>
        <v>11802</v>
      </c>
      <c r="R248" s="63">
        <f t="shared" si="25"/>
        <v>11802</v>
      </c>
      <c r="S248" s="63">
        <f t="shared" si="26"/>
        <v>0</v>
      </c>
      <c r="T248" s="63">
        <f t="shared" si="27"/>
        <v>603</v>
      </c>
      <c r="U248" s="57" t="s">
        <v>863</v>
      </c>
      <c r="V248" s="63">
        <f>VLOOKUP(F248,'Exposure data (PL)'!$J$3:$L$14,3,FALSE)</f>
        <v>1189.5886745600001</v>
      </c>
      <c r="X248" s="56"/>
      <c r="Y248" s="56"/>
      <c r="Z248" s="56"/>
      <c r="AA248" s="56"/>
      <c r="AB248" s="56"/>
      <c r="AC248" s="56"/>
      <c r="AD248" s="56"/>
      <c r="AE248" s="56"/>
    </row>
    <row r="249" spans="1:31" s="55" customFormat="1" ht="14.4">
      <c r="A249" s="57" t="s">
        <v>4017</v>
      </c>
      <c r="B249" s="57" t="s">
        <v>2304</v>
      </c>
      <c r="C249" s="57" t="s">
        <v>2126</v>
      </c>
      <c r="D249" s="58">
        <v>41674</v>
      </c>
      <c r="E249" s="58">
        <v>41712</v>
      </c>
      <c r="F249" s="59">
        <f t="shared" si="21"/>
        <v>2013</v>
      </c>
      <c r="G249" s="60" t="s">
        <v>2128</v>
      </c>
      <c r="H249" s="60" t="s">
        <v>434</v>
      </c>
      <c r="I249" s="61">
        <v>0</v>
      </c>
      <c r="J249" s="61">
        <v>0</v>
      </c>
      <c r="K249" s="61">
        <v>0</v>
      </c>
      <c r="L249" s="62">
        <v>0</v>
      </c>
      <c r="M249" s="62">
        <v>0</v>
      </c>
      <c r="N249" s="62">
        <v>0</v>
      </c>
      <c r="O249" s="63">
        <f t="shared" si="22"/>
        <v>0</v>
      </c>
      <c r="P249" s="63">
        <f t="shared" si="23"/>
        <v>0</v>
      </c>
      <c r="Q249" s="63">
        <f t="shared" si="24"/>
        <v>0</v>
      </c>
      <c r="R249" s="63">
        <f t="shared" si="25"/>
        <v>0</v>
      </c>
      <c r="S249" s="63">
        <f t="shared" si="26"/>
        <v>0</v>
      </c>
      <c r="T249" s="63">
        <f t="shared" si="27"/>
        <v>38</v>
      </c>
      <c r="U249" s="57" t="s">
        <v>856</v>
      </c>
      <c r="V249" s="63">
        <f>VLOOKUP(F249,'Exposure data (PL)'!$J$3:$L$14,3,FALSE)</f>
        <v>1226.7615360000002</v>
      </c>
      <c r="X249" s="56"/>
      <c r="Y249" s="56"/>
      <c r="Z249" s="56"/>
      <c r="AA249" s="56"/>
      <c r="AB249" s="56"/>
      <c r="AC249" s="56"/>
      <c r="AD249" s="56"/>
      <c r="AE249" s="56"/>
    </row>
    <row r="250" spans="1:31" s="55" customFormat="1" ht="14.4">
      <c r="A250" s="57" t="s">
        <v>4018</v>
      </c>
      <c r="B250" s="57" t="s">
        <v>2305</v>
      </c>
      <c r="C250" s="57" t="s">
        <v>2126</v>
      </c>
      <c r="D250" s="58">
        <v>41569</v>
      </c>
      <c r="E250" s="58">
        <v>41744</v>
      </c>
      <c r="F250" s="59">
        <f t="shared" si="21"/>
        <v>2013</v>
      </c>
      <c r="G250" s="60" t="s">
        <v>2128</v>
      </c>
      <c r="H250" s="60" t="s">
        <v>434</v>
      </c>
      <c r="I250" s="61">
        <v>0</v>
      </c>
      <c r="J250" s="61">
        <v>18338.305867704043</v>
      </c>
      <c r="K250" s="61">
        <v>18338.305867704043</v>
      </c>
      <c r="L250" s="62">
        <v>0</v>
      </c>
      <c r="M250" s="62">
        <v>0</v>
      </c>
      <c r="N250" s="62">
        <v>18338.305867704043</v>
      </c>
      <c r="O250" s="63">
        <f t="shared" si="22"/>
        <v>1</v>
      </c>
      <c r="P250" s="63">
        <f t="shared" si="23"/>
        <v>18338.305867704043</v>
      </c>
      <c r="Q250" s="63">
        <f t="shared" si="24"/>
        <v>20160</v>
      </c>
      <c r="R250" s="63">
        <f t="shared" si="25"/>
        <v>20160</v>
      </c>
      <c r="S250" s="63">
        <f t="shared" si="26"/>
        <v>0</v>
      </c>
      <c r="T250" s="63">
        <f t="shared" si="27"/>
        <v>175</v>
      </c>
      <c r="U250" s="57" t="s">
        <v>863</v>
      </c>
      <c r="V250" s="63">
        <f>VLOOKUP(F250,'Exposure data (PL)'!$J$3:$L$14,3,FALSE)</f>
        <v>1226.7615360000002</v>
      </c>
      <c r="X250" s="56"/>
      <c r="Y250" s="56"/>
      <c r="Z250" s="56"/>
      <c r="AA250" s="56"/>
      <c r="AB250" s="56"/>
      <c r="AC250" s="56"/>
      <c r="AD250" s="56"/>
      <c r="AE250" s="56"/>
    </row>
    <row r="251" spans="1:31" s="55" customFormat="1" ht="14.4">
      <c r="A251" s="57" t="s">
        <v>4019</v>
      </c>
      <c r="B251" s="57" t="s">
        <v>2306</v>
      </c>
      <c r="C251" s="57" t="s">
        <v>2126</v>
      </c>
      <c r="D251" s="58">
        <v>41265</v>
      </c>
      <c r="E251" s="58">
        <v>41701</v>
      </c>
      <c r="F251" s="59">
        <f t="shared" si="21"/>
        <v>2012</v>
      </c>
      <c r="G251" s="60" t="s">
        <v>2128</v>
      </c>
      <c r="H251" s="60" t="s">
        <v>434</v>
      </c>
      <c r="I251" s="61">
        <v>0</v>
      </c>
      <c r="J251" s="61">
        <v>17608.53471274706</v>
      </c>
      <c r="K251" s="61">
        <v>17608.53471274706</v>
      </c>
      <c r="L251" s="62">
        <v>0</v>
      </c>
      <c r="M251" s="62">
        <v>0</v>
      </c>
      <c r="N251" s="62">
        <v>17608.53471274706</v>
      </c>
      <c r="O251" s="63">
        <f t="shared" si="22"/>
        <v>1</v>
      </c>
      <c r="P251" s="63">
        <f t="shared" si="23"/>
        <v>17608.53471274706</v>
      </c>
      <c r="Q251" s="63">
        <f t="shared" si="24"/>
        <v>20160.000000000004</v>
      </c>
      <c r="R251" s="63">
        <f t="shared" si="25"/>
        <v>20160.000000000004</v>
      </c>
      <c r="S251" s="63">
        <f t="shared" si="26"/>
        <v>0</v>
      </c>
      <c r="T251" s="63">
        <f t="shared" si="27"/>
        <v>436</v>
      </c>
      <c r="U251" s="57" t="s">
        <v>863</v>
      </c>
      <c r="V251" s="63">
        <f>VLOOKUP(F251,'Exposure data (PL)'!$J$3:$L$14,3,FALSE)</f>
        <v>1189.5886745600001</v>
      </c>
      <c r="X251" s="56"/>
      <c r="Y251" s="56"/>
      <c r="Z251" s="56"/>
      <c r="AA251" s="56"/>
      <c r="AB251" s="56"/>
      <c r="AC251" s="56"/>
      <c r="AD251" s="56"/>
      <c r="AE251" s="56"/>
    </row>
    <row r="252" spans="1:31" s="55" customFormat="1" ht="14.4">
      <c r="A252" s="57" t="s">
        <v>4020</v>
      </c>
      <c r="B252" s="57" t="s">
        <v>2307</v>
      </c>
      <c r="C252" s="57" t="s">
        <v>2126</v>
      </c>
      <c r="D252" s="58">
        <v>41611</v>
      </c>
      <c r="E252" s="58">
        <v>41733</v>
      </c>
      <c r="F252" s="59">
        <f t="shared" si="21"/>
        <v>2013</v>
      </c>
      <c r="G252" s="60" t="s">
        <v>2129</v>
      </c>
      <c r="H252" s="60" t="s">
        <v>434</v>
      </c>
      <c r="I252" s="61">
        <v>0</v>
      </c>
      <c r="J252" s="61">
        <v>0</v>
      </c>
      <c r="K252" s="61">
        <v>0</v>
      </c>
      <c r="L252" s="62">
        <v>0</v>
      </c>
      <c r="M252" s="62">
        <v>0</v>
      </c>
      <c r="N252" s="62">
        <v>0</v>
      </c>
      <c r="O252" s="63">
        <f t="shared" si="22"/>
        <v>0</v>
      </c>
      <c r="P252" s="63">
        <f t="shared" si="23"/>
        <v>0</v>
      </c>
      <c r="Q252" s="63">
        <f t="shared" si="24"/>
        <v>0</v>
      </c>
      <c r="R252" s="63">
        <f t="shared" si="25"/>
        <v>0</v>
      </c>
      <c r="S252" s="63">
        <f t="shared" si="26"/>
        <v>0</v>
      </c>
      <c r="T252" s="63">
        <f t="shared" si="27"/>
        <v>122</v>
      </c>
      <c r="U252" s="57" t="s">
        <v>856</v>
      </c>
      <c r="V252" s="63">
        <f>VLOOKUP(F252,'Exposure data (PL)'!$J$3:$L$14,3,FALSE)</f>
        <v>1226.7615360000002</v>
      </c>
      <c r="X252" s="56"/>
      <c r="Y252" s="56"/>
      <c r="Z252" s="56"/>
      <c r="AA252" s="56"/>
      <c r="AB252" s="56"/>
      <c r="AC252" s="56"/>
      <c r="AD252" s="56"/>
      <c r="AE252" s="56"/>
    </row>
    <row r="253" spans="1:31" s="55" customFormat="1" ht="14.4">
      <c r="A253" s="57" t="s">
        <v>4021</v>
      </c>
      <c r="B253" s="57" t="s">
        <v>2308</v>
      </c>
      <c r="C253" s="57" t="s">
        <v>2126</v>
      </c>
      <c r="D253" s="58">
        <v>41684</v>
      </c>
      <c r="E253" s="58">
        <v>41728</v>
      </c>
      <c r="F253" s="59">
        <f t="shared" si="21"/>
        <v>2013</v>
      </c>
      <c r="G253" s="60" t="s">
        <v>2129</v>
      </c>
      <c r="H253" s="60" t="s">
        <v>434</v>
      </c>
      <c r="I253" s="61">
        <v>0</v>
      </c>
      <c r="J253" s="61">
        <v>14504.246379138978</v>
      </c>
      <c r="K253" s="61">
        <v>14504.246379138978</v>
      </c>
      <c r="L253" s="62">
        <v>332.53908396956007</v>
      </c>
      <c r="M253" s="62">
        <v>0</v>
      </c>
      <c r="N253" s="62">
        <v>14836.785463108537</v>
      </c>
      <c r="O253" s="63">
        <f t="shared" si="22"/>
        <v>1</v>
      </c>
      <c r="P253" s="63">
        <f t="shared" si="23"/>
        <v>14836.785463108537</v>
      </c>
      <c r="Q253" s="63">
        <f t="shared" si="24"/>
        <v>16061.999999999998</v>
      </c>
      <c r="R253" s="63">
        <f t="shared" si="25"/>
        <v>16061.999999999998</v>
      </c>
      <c r="S253" s="63">
        <f t="shared" si="26"/>
        <v>0</v>
      </c>
      <c r="T253" s="63">
        <f t="shared" si="27"/>
        <v>44</v>
      </c>
      <c r="U253" s="57" t="s">
        <v>863</v>
      </c>
      <c r="V253" s="63">
        <f>VLOOKUP(F253,'Exposure data (PL)'!$J$3:$L$14,3,FALSE)</f>
        <v>1226.7615360000002</v>
      </c>
      <c r="X253" s="56"/>
      <c r="Y253" s="56"/>
      <c r="Z253" s="56"/>
      <c r="AA253" s="56"/>
      <c r="AB253" s="56"/>
      <c r="AC253" s="56"/>
      <c r="AD253" s="56"/>
      <c r="AE253" s="56"/>
    </row>
    <row r="254" spans="1:31" s="55" customFormat="1" ht="14.4">
      <c r="A254" s="57" t="s">
        <v>4022</v>
      </c>
      <c r="B254" s="57" t="s">
        <v>2309</v>
      </c>
      <c r="C254" s="57" t="s">
        <v>2126</v>
      </c>
      <c r="D254" s="58">
        <v>41573</v>
      </c>
      <c r="E254" s="58">
        <v>41736</v>
      </c>
      <c r="F254" s="59">
        <f t="shared" si="21"/>
        <v>2013</v>
      </c>
      <c r="G254" s="60" t="s">
        <v>2128</v>
      </c>
      <c r="H254" s="60" t="s">
        <v>434</v>
      </c>
      <c r="I254" s="61">
        <v>0</v>
      </c>
      <c r="J254" s="61">
        <v>12652.548801576277</v>
      </c>
      <c r="K254" s="61">
        <v>12652.548801576277</v>
      </c>
      <c r="L254" s="62">
        <v>0</v>
      </c>
      <c r="M254" s="62">
        <v>220.66329068748198</v>
      </c>
      <c r="N254" s="62">
        <v>12431.885510888795</v>
      </c>
      <c r="O254" s="63">
        <f t="shared" si="22"/>
        <v>1</v>
      </c>
      <c r="P254" s="63">
        <f t="shared" si="23"/>
        <v>12431.885510888795</v>
      </c>
      <c r="Q254" s="63">
        <f t="shared" si="24"/>
        <v>13659.546</v>
      </c>
      <c r="R254" s="63">
        <f t="shared" si="25"/>
        <v>13659.546</v>
      </c>
      <c r="S254" s="63">
        <f t="shared" si="26"/>
        <v>0</v>
      </c>
      <c r="T254" s="63">
        <f t="shared" si="27"/>
        <v>163</v>
      </c>
      <c r="U254" s="57" t="s">
        <v>863</v>
      </c>
      <c r="V254" s="63">
        <f>VLOOKUP(F254,'Exposure data (PL)'!$J$3:$L$14,3,FALSE)</f>
        <v>1226.7615360000002</v>
      </c>
      <c r="X254" s="56"/>
      <c r="Y254" s="56"/>
      <c r="Z254" s="56"/>
      <c r="AA254" s="56"/>
      <c r="AB254" s="56"/>
      <c r="AC254" s="56"/>
      <c r="AD254" s="56"/>
      <c r="AE254" s="56"/>
    </row>
    <row r="255" spans="1:31" s="55" customFormat="1" ht="14.4">
      <c r="A255" s="57" t="s">
        <v>4023</v>
      </c>
      <c r="B255" s="57" t="s">
        <v>2310</v>
      </c>
      <c r="C255" s="57" t="s">
        <v>2126</v>
      </c>
      <c r="D255" s="58">
        <v>41495</v>
      </c>
      <c r="E255" s="58">
        <v>41741</v>
      </c>
      <c r="F255" s="59">
        <f t="shared" si="21"/>
        <v>2013</v>
      </c>
      <c r="G255" s="60" t="s">
        <v>2128</v>
      </c>
      <c r="H255" s="60" t="s">
        <v>434</v>
      </c>
      <c r="I255" s="61">
        <v>0</v>
      </c>
      <c r="J255" s="61">
        <v>12521.4030788938</v>
      </c>
      <c r="K255" s="61">
        <v>12521.4030788938</v>
      </c>
      <c r="L255" s="62">
        <v>0</v>
      </c>
      <c r="M255" s="62">
        <v>0</v>
      </c>
      <c r="N255" s="62">
        <v>12521.4030788938</v>
      </c>
      <c r="O255" s="63">
        <f t="shared" si="22"/>
        <v>1</v>
      </c>
      <c r="P255" s="63">
        <f t="shared" si="23"/>
        <v>12521.4030788938</v>
      </c>
      <c r="Q255" s="63">
        <f t="shared" si="24"/>
        <v>13902.000000000002</v>
      </c>
      <c r="R255" s="63">
        <f t="shared" si="25"/>
        <v>13902.000000000002</v>
      </c>
      <c r="S255" s="63">
        <f t="shared" si="26"/>
        <v>0</v>
      </c>
      <c r="T255" s="63">
        <f t="shared" si="27"/>
        <v>246</v>
      </c>
      <c r="U255" s="57" t="s">
        <v>863</v>
      </c>
      <c r="V255" s="63">
        <f>VLOOKUP(F255,'Exposure data (PL)'!$J$3:$L$14,3,FALSE)</f>
        <v>1226.7615360000002</v>
      </c>
      <c r="X255" s="56"/>
      <c r="Y255" s="56"/>
      <c r="Z255" s="56"/>
      <c r="AA255" s="56"/>
      <c r="AB255" s="56"/>
      <c r="AC255" s="56"/>
      <c r="AD255" s="56"/>
      <c r="AE255" s="56"/>
    </row>
    <row r="256" spans="1:31" s="55" customFormat="1" ht="14.4">
      <c r="A256" s="57" t="s">
        <v>4024</v>
      </c>
      <c r="B256" s="57" t="s">
        <v>2311</v>
      </c>
      <c r="C256" s="57" t="s">
        <v>2126</v>
      </c>
      <c r="D256" s="58">
        <v>41724</v>
      </c>
      <c r="E256" s="58">
        <v>41747</v>
      </c>
      <c r="F256" s="59">
        <f t="shared" si="21"/>
        <v>2013</v>
      </c>
      <c r="G256" s="60" t="s">
        <v>2128</v>
      </c>
      <c r="H256" s="60" t="s">
        <v>434</v>
      </c>
      <c r="I256" s="61">
        <v>0</v>
      </c>
      <c r="J256" s="61">
        <v>12258.424374582937</v>
      </c>
      <c r="K256" s="61">
        <v>12258.424374582937</v>
      </c>
      <c r="L256" s="62">
        <v>0</v>
      </c>
      <c r="M256" s="62">
        <v>0</v>
      </c>
      <c r="N256" s="62">
        <v>12258.424374582937</v>
      </c>
      <c r="O256" s="63">
        <f t="shared" si="22"/>
        <v>1</v>
      </c>
      <c r="P256" s="63">
        <f t="shared" si="23"/>
        <v>12258.424374582937</v>
      </c>
      <c r="Q256" s="63">
        <f t="shared" si="24"/>
        <v>13200.000000000002</v>
      </c>
      <c r="R256" s="63">
        <f t="shared" si="25"/>
        <v>13200.000000000002</v>
      </c>
      <c r="S256" s="63">
        <f t="shared" si="26"/>
        <v>0</v>
      </c>
      <c r="T256" s="63">
        <f t="shared" si="27"/>
        <v>23</v>
      </c>
      <c r="U256" s="57" t="s">
        <v>863</v>
      </c>
      <c r="V256" s="63">
        <f>VLOOKUP(F256,'Exposure data (PL)'!$J$3:$L$14,3,FALSE)</f>
        <v>1226.7615360000002</v>
      </c>
      <c r="X256" s="56"/>
      <c r="Y256" s="56"/>
      <c r="Z256" s="56"/>
      <c r="AA256" s="56"/>
      <c r="AB256" s="56"/>
      <c r="AC256" s="56"/>
      <c r="AD256" s="56"/>
      <c r="AE256" s="56"/>
    </row>
    <row r="257" spans="1:31" s="55" customFormat="1" ht="14.4">
      <c r="A257" s="57" t="s">
        <v>4025</v>
      </c>
      <c r="B257" s="57" t="s">
        <v>2312</v>
      </c>
      <c r="C257" s="57" t="s">
        <v>2126</v>
      </c>
      <c r="D257" s="58">
        <v>41454</v>
      </c>
      <c r="E257" s="58">
        <v>41747</v>
      </c>
      <c r="F257" s="59">
        <f t="shared" si="21"/>
        <v>2013</v>
      </c>
      <c r="G257" s="60" t="s">
        <v>2128</v>
      </c>
      <c r="H257" s="60" t="s">
        <v>434</v>
      </c>
      <c r="I257" s="61">
        <v>0</v>
      </c>
      <c r="J257" s="61">
        <v>0</v>
      </c>
      <c r="K257" s="61">
        <v>0</v>
      </c>
      <c r="L257" s="62">
        <v>0</v>
      </c>
      <c r="M257" s="62">
        <v>0</v>
      </c>
      <c r="N257" s="62">
        <v>0</v>
      </c>
      <c r="O257" s="63">
        <f t="shared" si="22"/>
        <v>0</v>
      </c>
      <c r="P257" s="63">
        <f t="shared" si="23"/>
        <v>0</v>
      </c>
      <c r="Q257" s="63">
        <f t="shared" si="24"/>
        <v>0</v>
      </c>
      <c r="R257" s="63">
        <f t="shared" si="25"/>
        <v>0</v>
      </c>
      <c r="S257" s="63">
        <f t="shared" si="26"/>
        <v>0</v>
      </c>
      <c r="T257" s="63">
        <f t="shared" si="27"/>
        <v>293</v>
      </c>
      <c r="U257" s="57" t="s">
        <v>856</v>
      </c>
      <c r="V257" s="63">
        <f>VLOOKUP(F257,'Exposure data (PL)'!$J$3:$L$14,3,FALSE)</f>
        <v>1226.7615360000002</v>
      </c>
      <c r="X257" s="56"/>
      <c r="Y257" s="56"/>
      <c r="Z257" s="56"/>
      <c r="AA257" s="56"/>
      <c r="AB257" s="56"/>
      <c r="AC257" s="56"/>
      <c r="AD257" s="56"/>
      <c r="AE257" s="56"/>
    </row>
    <row r="258" spans="1:31" s="55" customFormat="1" ht="14.4">
      <c r="A258" s="57" t="s">
        <v>4026</v>
      </c>
      <c r="B258" s="57" t="s">
        <v>2313</v>
      </c>
      <c r="C258" s="57" t="s">
        <v>2126</v>
      </c>
      <c r="D258" s="58">
        <v>41734</v>
      </c>
      <c r="E258" s="58">
        <v>41749</v>
      </c>
      <c r="F258" s="59">
        <f t="shared" si="21"/>
        <v>2014</v>
      </c>
      <c r="G258" s="60" t="s">
        <v>2128</v>
      </c>
      <c r="H258" s="60" t="s">
        <v>434</v>
      </c>
      <c r="I258" s="61">
        <v>0</v>
      </c>
      <c r="J258" s="61">
        <v>10043.026480399494</v>
      </c>
      <c r="K258" s="61">
        <v>10043.026480399494</v>
      </c>
      <c r="L258" s="62">
        <v>0</v>
      </c>
      <c r="M258" s="62">
        <v>425.48955521959186</v>
      </c>
      <c r="N258" s="62">
        <v>9617.536925179902</v>
      </c>
      <c r="O258" s="63">
        <f t="shared" si="22"/>
        <v>1</v>
      </c>
      <c r="P258" s="63">
        <f t="shared" si="23"/>
        <v>9617.536925179902</v>
      </c>
      <c r="Q258" s="63">
        <f t="shared" si="24"/>
        <v>10342.439999999999</v>
      </c>
      <c r="R258" s="63">
        <f t="shared" si="25"/>
        <v>10342.439999999999</v>
      </c>
      <c r="S258" s="63">
        <f t="shared" si="26"/>
        <v>0</v>
      </c>
      <c r="T258" s="63">
        <f t="shared" si="27"/>
        <v>15</v>
      </c>
      <c r="U258" s="57" t="s">
        <v>863</v>
      </c>
      <c r="V258" s="63">
        <f>VLOOKUP(F258,'Exposure data (PL)'!$J$3:$L$14,3,FALSE)</f>
        <v>1210.9240000000002</v>
      </c>
      <c r="X258" s="56"/>
      <c r="Y258" s="56"/>
      <c r="Z258" s="56"/>
      <c r="AA258" s="56"/>
      <c r="AB258" s="56"/>
      <c r="AC258" s="56"/>
      <c r="AD258" s="56"/>
      <c r="AE258" s="56"/>
    </row>
    <row r="259" spans="1:31" s="55" customFormat="1" ht="14.4">
      <c r="A259" s="57" t="s">
        <v>4027</v>
      </c>
      <c r="B259" s="57" t="s">
        <v>2314</v>
      </c>
      <c r="C259" s="57" t="s">
        <v>2126</v>
      </c>
      <c r="D259" s="58">
        <v>41612</v>
      </c>
      <c r="E259" s="58">
        <v>41776</v>
      </c>
      <c r="F259" s="59">
        <f t="shared" si="21"/>
        <v>2013</v>
      </c>
      <c r="G259" s="60" t="s">
        <v>2128</v>
      </c>
      <c r="H259" s="60" t="s">
        <v>434</v>
      </c>
      <c r="I259" s="61">
        <v>0</v>
      </c>
      <c r="J259" s="61">
        <v>25031.065829790783</v>
      </c>
      <c r="K259" s="61">
        <v>25031.065829790783</v>
      </c>
      <c r="L259" s="62">
        <v>0</v>
      </c>
      <c r="M259" s="62">
        <v>2003.4733347712806</v>
      </c>
      <c r="N259" s="62">
        <v>23027.592495019504</v>
      </c>
      <c r="O259" s="63">
        <f t="shared" si="22"/>
        <v>1</v>
      </c>
      <c r="P259" s="63">
        <f t="shared" si="23"/>
        <v>23027.592495019504</v>
      </c>
      <c r="Q259" s="63">
        <f t="shared" si="24"/>
        <v>25170.120000000003</v>
      </c>
      <c r="R259" s="63">
        <f t="shared" si="25"/>
        <v>25170.120000000003</v>
      </c>
      <c r="S259" s="63">
        <f t="shared" si="26"/>
        <v>0</v>
      </c>
      <c r="T259" s="63">
        <f t="shared" si="27"/>
        <v>164</v>
      </c>
      <c r="U259" s="57" t="s">
        <v>863</v>
      </c>
      <c r="V259" s="63">
        <f>VLOOKUP(F259,'Exposure data (PL)'!$J$3:$L$14,3,FALSE)</f>
        <v>1226.7615360000002</v>
      </c>
      <c r="X259" s="56"/>
      <c r="Y259" s="56"/>
      <c r="Z259" s="56"/>
      <c r="AA259" s="56"/>
      <c r="AB259" s="56"/>
      <c r="AC259" s="56"/>
      <c r="AD259" s="56"/>
      <c r="AE259" s="56"/>
    </row>
    <row r="260" spans="1:31" s="55" customFormat="1" ht="14.4">
      <c r="A260" s="57" t="s">
        <v>4028</v>
      </c>
      <c r="B260" s="57" t="s">
        <v>2315</v>
      </c>
      <c r="C260" s="57" t="s">
        <v>2126</v>
      </c>
      <c r="D260" s="58">
        <v>41608</v>
      </c>
      <c r="E260" s="58">
        <v>41775</v>
      </c>
      <c r="F260" s="59">
        <f t="shared" si="21"/>
        <v>2013</v>
      </c>
      <c r="G260" s="60" t="s">
        <v>2128</v>
      </c>
      <c r="H260" s="60" t="s">
        <v>434</v>
      </c>
      <c r="I260" s="61">
        <v>0</v>
      </c>
      <c r="J260" s="61">
        <v>17336.823578571144</v>
      </c>
      <c r="K260" s="61">
        <v>17336.823578571144</v>
      </c>
      <c r="L260" s="62">
        <v>0</v>
      </c>
      <c r="M260" s="62">
        <v>0</v>
      </c>
      <c r="N260" s="62">
        <v>17336.823578571144</v>
      </c>
      <c r="O260" s="63">
        <f t="shared" si="22"/>
        <v>1</v>
      </c>
      <c r="P260" s="63">
        <f t="shared" si="23"/>
        <v>17336.823578571144</v>
      </c>
      <c r="Q260" s="63">
        <f t="shared" si="24"/>
        <v>18960</v>
      </c>
      <c r="R260" s="63">
        <f t="shared" si="25"/>
        <v>18960</v>
      </c>
      <c r="S260" s="63">
        <f t="shared" si="26"/>
        <v>0</v>
      </c>
      <c r="T260" s="63">
        <f t="shared" si="27"/>
        <v>167</v>
      </c>
      <c r="U260" s="57" t="s">
        <v>863</v>
      </c>
      <c r="V260" s="63">
        <f>VLOOKUP(F260,'Exposure data (PL)'!$J$3:$L$14,3,FALSE)</f>
        <v>1226.7615360000002</v>
      </c>
      <c r="X260" s="56"/>
      <c r="Y260" s="56"/>
      <c r="Z260" s="56"/>
      <c r="AA260" s="56"/>
      <c r="AB260" s="56"/>
      <c r="AC260" s="56"/>
      <c r="AD260" s="56"/>
      <c r="AE260" s="56"/>
    </row>
    <row r="261" spans="1:31" s="55" customFormat="1" ht="14.4">
      <c r="A261" s="57" t="s">
        <v>4029</v>
      </c>
      <c r="B261" s="57" t="s">
        <v>2316</v>
      </c>
      <c r="C261" s="57" t="s">
        <v>2126</v>
      </c>
      <c r="D261" s="58">
        <v>41654</v>
      </c>
      <c r="E261" s="58">
        <v>41775</v>
      </c>
      <c r="F261" s="59">
        <f t="shared" si="21"/>
        <v>2013</v>
      </c>
      <c r="G261" s="60" t="s">
        <v>2128</v>
      </c>
      <c r="H261" s="60" t="s">
        <v>434</v>
      </c>
      <c r="I261" s="61">
        <v>0</v>
      </c>
      <c r="J261" s="61">
        <v>13027.559174869177</v>
      </c>
      <c r="K261" s="61">
        <v>13027.559174869177</v>
      </c>
      <c r="L261" s="62">
        <v>331.20913156447057</v>
      </c>
      <c r="M261" s="62">
        <v>267.17536612867292</v>
      </c>
      <c r="N261" s="62">
        <v>13091.592940304974</v>
      </c>
      <c r="O261" s="63">
        <f t="shared" si="22"/>
        <v>1</v>
      </c>
      <c r="P261" s="63">
        <f t="shared" si="23"/>
        <v>13091.592940304974</v>
      </c>
      <c r="Q261" s="63">
        <f t="shared" si="24"/>
        <v>14229.600000000002</v>
      </c>
      <c r="R261" s="63">
        <f t="shared" si="25"/>
        <v>14229.600000000002</v>
      </c>
      <c r="S261" s="63">
        <f t="shared" si="26"/>
        <v>0</v>
      </c>
      <c r="T261" s="63">
        <f t="shared" si="27"/>
        <v>121</v>
      </c>
      <c r="U261" s="57" t="s">
        <v>863</v>
      </c>
      <c r="V261" s="63">
        <f>VLOOKUP(F261,'Exposure data (PL)'!$J$3:$L$14,3,FALSE)</f>
        <v>1226.7615360000002</v>
      </c>
      <c r="X261" s="56"/>
      <c r="Y261" s="56"/>
      <c r="Z261" s="56"/>
      <c r="AA261" s="56"/>
      <c r="AB261" s="56"/>
      <c r="AC261" s="56"/>
      <c r="AD261" s="56"/>
      <c r="AE261" s="56"/>
    </row>
    <row r="262" spans="1:31" s="55" customFormat="1" ht="14.4">
      <c r="A262" s="57" t="s">
        <v>4030</v>
      </c>
      <c r="B262" s="57" t="s">
        <v>2317</v>
      </c>
      <c r="C262" s="57" t="s">
        <v>2126</v>
      </c>
      <c r="D262" s="58">
        <v>41629</v>
      </c>
      <c r="E262" s="58">
        <v>41775</v>
      </c>
      <c r="F262" s="59">
        <f t="shared" si="21"/>
        <v>2013</v>
      </c>
      <c r="G262" s="60" t="s">
        <v>2128</v>
      </c>
      <c r="H262" s="60" t="s">
        <v>434</v>
      </c>
      <c r="I262" s="61">
        <v>0</v>
      </c>
      <c r="J262" s="61">
        <v>20686.573853517246</v>
      </c>
      <c r="K262" s="61">
        <v>20686.573853517246</v>
      </c>
      <c r="L262" s="62">
        <v>0</v>
      </c>
      <c r="M262" s="62">
        <v>0</v>
      </c>
      <c r="N262" s="62">
        <v>20686.573853517246</v>
      </c>
      <c r="O262" s="63">
        <f t="shared" si="22"/>
        <v>1</v>
      </c>
      <c r="P262" s="63">
        <f t="shared" si="23"/>
        <v>20686.573853517246</v>
      </c>
      <c r="Q262" s="63">
        <f t="shared" si="24"/>
        <v>22560</v>
      </c>
      <c r="R262" s="63">
        <f t="shared" si="25"/>
        <v>22560</v>
      </c>
      <c r="S262" s="63">
        <f t="shared" si="26"/>
        <v>0</v>
      </c>
      <c r="T262" s="63">
        <f t="shared" si="27"/>
        <v>146</v>
      </c>
      <c r="U262" s="57" t="s">
        <v>863</v>
      </c>
      <c r="V262" s="63">
        <f>VLOOKUP(F262,'Exposure data (PL)'!$J$3:$L$14,3,FALSE)</f>
        <v>1226.7615360000002</v>
      </c>
      <c r="X262" s="56"/>
      <c r="Y262" s="56"/>
      <c r="Z262" s="56"/>
      <c r="AA262" s="56"/>
      <c r="AB262" s="56"/>
      <c r="AC262" s="56"/>
      <c r="AD262" s="56"/>
      <c r="AE262" s="56"/>
    </row>
    <row r="263" spans="1:31" s="55" customFormat="1" ht="14.4">
      <c r="A263" s="57" t="s">
        <v>4031</v>
      </c>
      <c r="B263" s="57" t="s">
        <v>2318</v>
      </c>
      <c r="C263" s="57" t="s">
        <v>2126</v>
      </c>
      <c r="D263" s="58">
        <v>41519</v>
      </c>
      <c r="E263" s="58">
        <v>41764</v>
      </c>
      <c r="F263" s="59">
        <f t="shared" si="21"/>
        <v>2013</v>
      </c>
      <c r="G263" s="60" t="s">
        <v>2128</v>
      </c>
      <c r="H263" s="60" t="s">
        <v>434</v>
      </c>
      <c r="I263" s="61">
        <v>0</v>
      </c>
      <c r="J263" s="61">
        <v>17131.93272855326</v>
      </c>
      <c r="K263" s="61">
        <v>17131.93272855326</v>
      </c>
      <c r="L263" s="62">
        <v>0</v>
      </c>
      <c r="M263" s="62">
        <v>0</v>
      </c>
      <c r="N263" s="62">
        <v>17131.93272855326</v>
      </c>
      <c r="O263" s="63">
        <f t="shared" si="22"/>
        <v>1</v>
      </c>
      <c r="P263" s="63">
        <f t="shared" si="23"/>
        <v>17131.93272855326</v>
      </c>
      <c r="Q263" s="63">
        <f t="shared" si="24"/>
        <v>18959.999999999996</v>
      </c>
      <c r="R263" s="63">
        <f t="shared" si="25"/>
        <v>18959.999999999996</v>
      </c>
      <c r="S263" s="63">
        <f t="shared" si="26"/>
        <v>0</v>
      </c>
      <c r="T263" s="63">
        <f t="shared" si="27"/>
        <v>245</v>
      </c>
      <c r="U263" s="57" t="s">
        <v>863</v>
      </c>
      <c r="V263" s="63">
        <f>VLOOKUP(F263,'Exposure data (PL)'!$J$3:$L$14,3,FALSE)</f>
        <v>1226.7615360000002</v>
      </c>
      <c r="X263" s="56"/>
      <c r="Y263" s="56"/>
      <c r="Z263" s="56"/>
      <c r="AA263" s="56"/>
      <c r="AB263" s="56"/>
      <c r="AC263" s="56"/>
      <c r="AD263" s="56"/>
      <c r="AE263" s="56"/>
    </row>
    <row r="264" spans="1:31" s="55" customFormat="1" ht="14.4">
      <c r="A264" s="57" t="s">
        <v>4032</v>
      </c>
      <c r="B264" s="57" t="s">
        <v>2319</v>
      </c>
      <c r="C264" s="57" t="s">
        <v>2126</v>
      </c>
      <c r="D264" s="58">
        <v>41649</v>
      </c>
      <c r="E264" s="58">
        <v>41772</v>
      </c>
      <c r="F264" s="59">
        <f t="shared" si="21"/>
        <v>2013</v>
      </c>
      <c r="G264" s="60" t="s">
        <v>2127</v>
      </c>
      <c r="H264" s="60" t="s">
        <v>434</v>
      </c>
      <c r="I264" s="61">
        <v>0</v>
      </c>
      <c r="J264" s="61">
        <v>17432.034167926915</v>
      </c>
      <c r="K264" s="61">
        <v>17432.034167926915</v>
      </c>
      <c r="L264" s="62">
        <v>0</v>
      </c>
      <c r="M264" s="62">
        <v>0</v>
      </c>
      <c r="N264" s="62">
        <v>17432.034167926915</v>
      </c>
      <c r="O264" s="63">
        <f t="shared" si="22"/>
        <v>1</v>
      </c>
      <c r="P264" s="63">
        <f t="shared" si="23"/>
        <v>17432.034167926915</v>
      </c>
      <c r="Q264" s="63">
        <f t="shared" si="24"/>
        <v>18960</v>
      </c>
      <c r="R264" s="63">
        <f t="shared" si="25"/>
        <v>18960</v>
      </c>
      <c r="S264" s="63">
        <f t="shared" si="26"/>
        <v>0</v>
      </c>
      <c r="T264" s="63">
        <f t="shared" si="27"/>
        <v>123</v>
      </c>
      <c r="U264" s="57" t="s">
        <v>863</v>
      </c>
      <c r="V264" s="63">
        <f>VLOOKUP(F264,'Exposure data (PL)'!$J$3:$L$14,3,FALSE)</f>
        <v>1226.7615360000002</v>
      </c>
      <c r="X264" s="56"/>
      <c r="Y264" s="56"/>
      <c r="Z264" s="56"/>
      <c r="AA264" s="56"/>
      <c r="AB264" s="56"/>
      <c r="AC264" s="56"/>
      <c r="AD264" s="56"/>
      <c r="AE264" s="56"/>
    </row>
    <row r="265" spans="1:31" s="55" customFormat="1" ht="14.4">
      <c r="A265" s="57" t="s">
        <v>4033</v>
      </c>
      <c r="B265" s="57" t="s">
        <v>2320</v>
      </c>
      <c r="C265" s="57" t="s">
        <v>2126</v>
      </c>
      <c r="D265" s="58">
        <v>41611</v>
      </c>
      <c r="E265" s="58">
        <v>41783</v>
      </c>
      <c r="F265" s="59">
        <f t="shared" si="21"/>
        <v>2013</v>
      </c>
      <c r="G265" s="60" t="s">
        <v>2128</v>
      </c>
      <c r="H265" s="60" t="s">
        <v>434</v>
      </c>
      <c r="I265" s="61">
        <v>10977.071227451765</v>
      </c>
      <c r="J265" s="61">
        <v>9659.8226801575511</v>
      </c>
      <c r="K265" s="61">
        <v>20636.893907609316</v>
      </c>
      <c r="L265" s="62">
        <v>329.31213682355292</v>
      </c>
      <c r="M265" s="62">
        <v>628.98618133298612</v>
      </c>
      <c r="N265" s="62">
        <v>20337.219863099883</v>
      </c>
      <c r="O265" s="63">
        <f t="shared" si="22"/>
        <v>1</v>
      </c>
      <c r="P265" s="63">
        <f t="shared" si="23"/>
        <v>20337.219863099883</v>
      </c>
      <c r="Q265" s="63">
        <f t="shared" si="24"/>
        <v>22232.399999999998</v>
      </c>
      <c r="R265" s="63">
        <f t="shared" si="25"/>
        <v>22232.399999999998</v>
      </c>
      <c r="S265" s="63">
        <f t="shared" si="26"/>
        <v>0</v>
      </c>
      <c r="T265" s="63">
        <f t="shared" si="27"/>
        <v>172</v>
      </c>
      <c r="U265" s="57" t="s">
        <v>863</v>
      </c>
      <c r="V265" s="63">
        <f>VLOOKUP(F265,'Exposure data (PL)'!$J$3:$L$14,3,FALSE)</f>
        <v>1226.7615360000002</v>
      </c>
      <c r="X265" s="56"/>
      <c r="Y265" s="56"/>
      <c r="Z265" s="56"/>
      <c r="AA265" s="56"/>
      <c r="AB265" s="56"/>
      <c r="AC265" s="56"/>
      <c r="AD265" s="56"/>
      <c r="AE265" s="56"/>
    </row>
    <row r="266" spans="1:31" s="55" customFormat="1" ht="14.4">
      <c r="A266" s="57" t="s">
        <v>4034</v>
      </c>
      <c r="B266" s="57" t="s">
        <v>2321</v>
      </c>
      <c r="C266" s="57" t="s">
        <v>2126</v>
      </c>
      <c r="D266" s="58">
        <v>41492</v>
      </c>
      <c r="E266" s="58">
        <v>41566</v>
      </c>
      <c r="F266" s="59">
        <f t="shared" si="21"/>
        <v>2013</v>
      </c>
      <c r="G266" s="60" t="s">
        <v>2128</v>
      </c>
      <c r="H266" s="60" t="s">
        <v>434</v>
      </c>
      <c r="I266" s="61">
        <v>0</v>
      </c>
      <c r="J266" s="61">
        <v>0</v>
      </c>
      <c r="K266" s="61">
        <v>0</v>
      </c>
      <c r="L266" s="62">
        <v>324.11876348728845</v>
      </c>
      <c r="M266" s="62">
        <v>0</v>
      </c>
      <c r="N266" s="62">
        <v>324.11876348728845</v>
      </c>
      <c r="O266" s="63">
        <f t="shared" si="22"/>
        <v>1</v>
      </c>
      <c r="P266" s="63">
        <f t="shared" si="23"/>
        <v>324.11876348728845</v>
      </c>
      <c r="Q266" s="63">
        <f t="shared" si="24"/>
        <v>360</v>
      </c>
      <c r="R266" s="63">
        <f t="shared" si="25"/>
        <v>360</v>
      </c>
      <c r="S266" s="63">
        <f t="shared" si="26"/>
        <v>0</v>
      </c>
      <c r="T266" s="63">
        <f t="shared" si="27"/>
        <v>74</v>
      </c>
      <c r="U266" s="57" t="s">
        <v>856</v>
      </c>
      <c r="V266" s="63">
        <f>VLOOKUP(F266,'Exposure data (PL)'!$J$3:$L$14,3,FALSE)</f>
        <v>1226.7615360000002</v>
      </c>
      <c r="X266" s="56"/>
      <c r="Y266" s="56"/>
      <c r="Z266" s="56"/>
      <c r="AA266" s="56"/>
      <c r="AB266" s="56"/>
      <c r="AC266" s="56"/>
      <c r="AD266" s="56"/>
      <c r="AE266" s="56"/>
    </row>
    <row r="267" spans="1:31" s="55" customFormat="1" ht="14.4">
      <c r="A267" s="57" t="s">
        <v>4035</v>
      </c>
      <c r="B267" s="57" t="s">
        <v>2322</v>
      </c>
      <c r="C267" s="57" t="s">
        <v>2126</v>
      </c>
      <c r="D267" s="58">
        <v>41308</v>
      </c>
      <c r="E267" s="58">
        <v>41785</v>
      </c>
      <c r="F267" s="59">
        <f t="shared" si="21"/>
        <v>2012</v>
      </c>
      <c r="G267" s="60" t="s">
        <v>2128</v>
      </c>
      <c r="H267" s="60" t="s">
        <v>434</v>
      </c>
      <c r="I267" s="61">
        <v>0</v>
      </c>
      <c r="J267" s="61">
        <v>12439.144372143735</v>
      </c>
      <c r="K267" s="61">
        <v>12439.144372143735</v>
      </c>
      <c r="L267" s="62">
        <v>0</v>
      </c>
      <c r="M267" s="62">
        <v>0</v>
      </c>
      <c r="N267" s="62">
        <v>12439.144372143735</v>
      </c>
      <c r="O267" s="63">
        <f t="shared" si="22"/>
        <v>1</v>
      </c>
      <c r="P267" s="63">
        <f t="shared" si="23"/>
        <v>12439.144372143735</v>
      </c>
      <c r="Q267" s="63">
        <f t="shared" si="24"/>
        <v>14159.999999999998</v>
      </c>
      <c r="R267" s="63">
        <f t="shared" si="25"/>
        <v>14159.999999999998</v>
      </c>
      <c r="S267" s="63">
        <f t="shared" si="26"/>
        <v>0</v>
      </c>
      <c r="T267" s="63">
        <f t="shared" si="27"/>
        <v>477</v>
      </c>
      <c r="U267" s="57" t="s">
        <v>863</v>
      </c>
      <c r="V267" s="63">
        <f>VLOOKUP(F267,'Exposure data (PL)'!$J$3:$L$14,3,FALSE)</f>
        <v>1189.5886745600001</v>
      </c>
      <c r="X267" s="56"/>
      <c r="Y267" s="56"/>
      <c r="Z267" s="56"/>
      <c r="AA267" s="56"/>
      <c r="AB267" s="56"/>
      <c r="AC267" s="56"/>
      <c r="AD267" s="56"/>
      <c r="AE267" s="56"/>
    </row>
    <row r="268" spans="1:31" s="55" customFormat="1" ht="14.4">
      <c r="A268" s="57" t="s">
        <v>4036</v>
      </c>
      <c r="B268" s="57" t="s">
        <v>2323</v>
      </c>
      <c r="C268" s="57" t="s">
        <v>2126</v>
      </c>
      <c r="D268" s="58">
        <v>40225</v>
      </c>
      <c r="E268" s="58">
        <v>41782</v>
      </c>
      <c r="F268" s="59">
        <f t="shared" si="21"/>
        <v>2009</v>
      </c>
      <c r="G268" s="60" t="s">
        <v>2129</v>
      </c>
      <c r="H268" s="60" t="s">
        <v>434</v>
      </c>
      <c r="I268" s="61">
        <v>0</v>
      </c>
      <c r="J268" s="61">
        <v>13682.691352087788</v>
      </c>
      <c r="K268" s="61">
        <v>13682.691352087788</v>
      </c>
      <c r="L268" s="62">
        <v>0</v>
      </c>
      <c r="M268" s="62">
        <v>0</v>
      </c>
      <c r="N268" s="62">
        <v>13682.691352087788</v>
      </c>
      <c r="O268" s="63">
        <f t="shared" si="22"/>
        <v>1</v>
      </c>
      <c r="P268" s="63">
        <f t="shared" si="23"/>
        <v>13682.691352087788</v>
      </c>
      <c r="Q268" s="63">
        <f t="shared" si="24"/>
        <v>17999.999999999996</v>
      </c>
      <c r="R268" s="63">
        <f t="shared" si="25"/>
        <v>17999.999999999996</v>
      </c>
      <c r="S268" s="63">
        <f t="shared" si="26"/>
        <v>0</v>
      </c>
      <c r="T268" s="63">
        <f t="shared" si="27"/>
        <v>1557</v>
      </c>
      <c r="U268" s="57" t="s">
        <v>863</v>
      </c>
      <c r="V268" s="63">
        <f>VLOOKUP(F268,'Exposure data (PL)'!$J$3:$L$14,3,FALSE)</f>
        <v>855.15320546033695</v>
      </c>
      <c r="X268" s="56"/>
      <c r="Y268" s="56"/>
      <c r="Z268" s="56"/>
      <c r="AA268" s="56"/>
      <c r="AB268" s="56"/>
      <c r="AC268" s="56"/>
      <c r="AD268" s="56"/>
      <c r="AE268" s="56"/>
    </row>
    <row r="269" spans="1:31" s="55" customFormat="1" ht="14.4">
      <c r="A269" s="57" t="s">
        <v>4037</v>
      </c>
      <c r="B269" s="57" t="s">
        <v>2324</v>
      </c>
      <c r="C269" s="57" t="s">
        <v>2126</v>
      </c>
      <c r="D269" s="58">
        <v>41392</v>
      </c>
      <c r="E269" s="58">
        <v>41768</v>
      </c>
      <c r="F269" s="59">
        <f t="shared" ref="F269:F332" si="28">IF(MONTH(D269)&lt;$D$4,YEAR(D269)-1,YEAR(D269))</f>
        <v>2013</v>
      </c>
      <c r="G269" s="60" t="s">
        <v>2128</v>
      </c>
      <c r="H269" s="60" t="s">
        <v>434</v>
      </c>
      <c r="I269" s="61">
        <v>906.15090908519448</v>
      </c>
      <c r="J269" s="61">
        <v>12739.415721844793</v>
      </c>
      <c r="K269" s="61">
        <v>13645.566630929987</v>
      </c>
      <c r="L269" s="62">
        <v>0</v>
      </c>
      <c r="M269" s="62">
        <v>0</v>
      </c>
      <c r="N269" s="62">
        <v>13645.566630929987</v>
      </c>
      <c r="O269" s="63">
        <f t="shared" ref="O269:O332" si="29">IF(N269=0,0,1)</f>
        <v>1</v>
      </c>
      <c r="P269" s="63">
        <f t="shared" ref="P269:P332" si="30">N269*$D$8</f>
        <v>13645.566630929987</v>
      </c>
      <c r="Q269" s="63">
        <f t="shared" ref="Q269:Q332" si="31">P269*(1+$D$6)^(($D$5-D269)/365.25)</f>
        <v>15359.999999999998</v>
      </c>
      <c r="R269" s="63">
        <f t="shared" ref="R269:R332" si="32">MIN($D$9,Q269)+MAX(Q269-$D$9-$D$10,0)</f>
        <v>15359.999999999998</v>
      </c>
      <c r="S269" s="63">
        <f t="shared" ref="S269:S332" si="33">MIN(MAX(Q269-$D$9,0),$D$10)</f>
        <v>0</v>
      </c>
      <c r="T269" s="63">
        <f t="shared" ref="T269:T332" si="34">E269-D269</f>
        <v>376</v>
      </c>
      <c r="U269" s="57" t="s">
        <v>863</v>
      </c>
      <c r="V269" s="63">
        <f>VLOOKUP(F269,'Exposure data (PL)'!$J$3:$L$14,3,FALSE)</f>
        <v>1226.7615360000002</v>
      </c>
      <c r="X269" s="56"/>
      <c r="Y269" s="56"/>
      <c r="Z269" s="56"/>
      <c r="AA269" s="56"/>
      <c r="AB269" s="56"/>
      <c r="AC269" s="56"/>
      <c r="AD269" s="56"/>
      <c r="AE269" s="56"/>
    </row>
    <row r="270" spans="1:31" s="55" customFormat="1" ht="14.4">
      <c r="A270" s="57" t="s">
        <v>4038</v>
      </c>
      <c r="B270" s="57" t="s">
        <v>2325</v>
      </c>
      <c r="C270" s="57" t="s">
        <v>2126</v>
      </c>
      <c r="D270" s="58">
        <v>41429</v>
      </c>
      <c r="E270" s="58">
        <v>41765</v>
      </c>
      <c r="F270" s="59">
        <f t="shared" si="28"/>
        <v>2013</v>
      </c>
      <c r="G270" s="60" t="s">
        <v>2128</v>
      </c>
      <c r="H270" s="60" t="s">
        <v>434</v>
      </c>
      <c r="I270" s="61">
        <v>0</v>
      </c>
      <c r="J270" s="61">
        <v>14463.11566637959</v>
      </c>
      <c r="K270" s="61">
        <v>14463.11566637959</v>
      </c>
      <c r="L270" s="62">
        <v>0</v>
      </c>
      <c r="M270" s="62">
        <v>487.88910181253817</v>
      </c>
      <c r="N270" s="62">
        <v>13975.226564567052</v>
      </c>
      <c r="O270" s="63">
        <f t="shared" si="29"/>
        <v>1</v>
      </c>
      <c r="P270" s="63">
        <f t="shared" si="30"/>
        <v>13975.226564567052</v>
      </c>
      <c r="Q270" s="63">
        <f t="shared" si="31"/>
        <v>15653.52</v>
      </c>
      <c r="R270" s="63">
        <f t="shared" si="32"/>
        <v>15653.52</v>
      </c>
      <c r="S270" s="63">
        <f t="shared" si="33"/>
        <v>0</v>
      </c>
      <c r="T270" s="63">
        <f t="shared" si="34"/>
        <v>336</v>
      </c>
      <c r="U270" s="57" t="s">
        <v>863</v>
      </c>
      <c r="V270" s="63">
        <f>VLOOKUP(F270,'Exposure data (PL)'!$J$3:$L$14,3,FALSE)</f>
        <v>1226.7615360000002</v>
      </c>
      <c r="X270" s="56"/>
      <c r="Y270" s="56"/>
      <c r="Z270" s="56"/>
      <c r="AA270" s="56"/>
      <c r="AB270" s="56"/>
      <c r="AC270" s="56"/>
      <c r="AD270" s="56"/>
      <c r="AE270" s="56"/>
    </row>
    <row r="271" spans="1:31" s="55" customFormat="1" ht="14.4">
      <c r="A271" s="57" t="s">
        <v>4039</v>
      </c>
      <c r="B271" s="57" t="s">
        <v>2326</v>
      </c>
      <c r="C271" s="57" t="s">
        <v>2126</v>
      </c>
      <c r="D271" s="58">
        <v>41547</v>
      </c>
      <c r="E271" s="58">
        <v>41764</v>
      </c>
      <c r="F271" s="59">
        <f t="shared" si="28"/>
        <v>2013</v>
      </c>
      <c r="G271" s="60" t="s">
        <v>2128</v>
      </c>
      <c r="H271" s="60" t="s">
        <v>434</v>
      </c>
      <c r="I271" s="61">
        <v>0</v>
      </c>
      <c r="J271" s="61">
        <v>12516.170818569566</v>
      </c>
      <c r="K271" s="61">
        <v>12516.170818569566</v>
      </c>
      <c r="L271" s="62">
        <v>0</v>
      </c>
      <c r="M271" s="62">
        <v>0</v>
      </c>
      <c r="N271" s="62">
        <v>12516.170818569566</v>
      </c>
      <c r="O271" s="63">
        <f t="shared" si="29"/>
        <v>1</v>
      </c>
      <c r="P271" s="63">
        <f t="shared" si="30"/>
        <v>12516.170818569566</v>
      </c>
      <c r="Q271" s="63">
        <f t="shared" si="31"/>
        <v>13800</v>
      </c>
      <c r="R271" s="63">
        <f t="shared" si="32"/>
        <v>13800</v>
      </c>
      <c r="S271" s="63">
        <f t="shared" si="33"/>
        <v>0</v>
      </c>
      <c r="T271" s="63">
        <f t="shared" si="34"/>
        <v>217</v>
      </c>
      <c r="U271" s="57" t="s">
        <v>863</v>
      </c>
      <c r="V271" s="63">
        <f>VLOOKUP(F271,'Exposure data (PL)'!$J$3:$L$14,3,FALSE)</f>
        <v>1226.7615360000002</v>
      </c>
      <c r="X271" s="56"/>
      <c r="Y271" s="56"/>
      <c r="Z271" s="56"/>
      <c r="AA271" s="56"/>
      <c r="AB271" s="56"/>
      <c r="AC271" s="56"/>
      <c r="AD271" s="56"/>
      <c r="AE271" s="56"/>
    </row>
    <row r="272" spans="1:31" s="55" customFormat="1" ht="14.4">
      <c r="A272" s="57" t="s">
        <v>4040</v>
      </c>
      <c r="B272" s="57" t="s">
        <v>2327</v>
      </c>
      <c r="C272" s="57" t="s">
        <v>2126</v>
      </c>
      <c r="D272" s="58">
        <v>41363</v>
      </c>
      <c r="E272" s="58">
        <v>41776</v>
      </c>
      <c r="F272" s="59">
        <f t="shared" si="28"/>
        <v>2012</v>
      </c>
      <c r="G272" s="60" t="s">
        <v>2128</v>
      </c>
      <c r="H272" s="60" t="s">
        <v>434</v>
      </c>
      <c r="I272" s="61">
        <v>0</v>
      </c>
      <c r="J272" s="61">
        <v>11150.350592426765</v>
      </c>
      <c r="K272" s="61">
        <v>11150.350592426765</v>
      </c>
      <c r="L272" s="62">
        <v>0</v>
      </c>
      <c r="M272" s="62">
        <v>0</v>
      </c>
      <c r="N272" s="62">
        <v>11150.350592426765</v>
      </c>
      <c r="O272" s="63">
        <f t="shared" si="29"/>
        <v>1</v>
      </c>
      <c r="P272" s="63">
        <f t="shared" si="30"/>
        <v>11150.350592426765</v>
      </c>
      <c r="Q272" s="63">
        <f t="shared" si="31"/>
        <v>12600</v>
      </c>
      <c r="R272" s="63">
        <f t="shared" si="32"/>
        <v>12600</v>
      </c>
      <c r="S272" s="63">
        <f t="shared" si="33"/>
        <v>0</v>
      </c>
      <c r="T272" s="63">
        <f t="shared" si="34"/>
        <v>413</v>
      </c>
      <c r="U272" s="57" t="s">
        <v>863</v>
      </c>
      <c r="V272" s="63">
        <f>VLOOKUP(F272,'Exposure data (PL)'!$J$3:$L$14,3,FALSE)</f>
        <v>1189.5886745600001</v>
      </c>
      <c r="X272" s="56"/>
      <c r="Y272" s="56"/>
      <c r="Z272" s="56"/>
      <c r="AA272" s="56"/>
      <c r="AB272" s="56"/>
      <c r="AC272" s="56"/>
      <c r="AD272" s="56"/>
      <c r="AE272" s="56"/>
    </row>
    <row r="273" spans="1:31" s="55" customFormat="1" ht="14.4">
      <c r="A273" s="57" t="s">
        <v>4041</v>
      </c>
      <c r="B273" s="57" t="s">
        <v>2328</v>
      </c>
      <c r="C273" s="57" t="s">
        <v>2126</v>
      </c>
      <c r="D273" s="58">
        <v>41111</v>
      </c>
      <c r="E273" s="58">
        <v>41771</v>
      </c>
      <c r="F273" s="59">
        <f t="shared" si="28"/>
        <v>2012</v>
      </c>
      <c r="G273" s="60" t="s">
        <v>2128</v>
      </c>
      <c r="H273" s="60" t="s">
        <v>434</v>
      </c>
      <c r="I273" s="61">
        <v>6032.3673908549254</v>
      </c>
      <c r="J273" s="61">
        <v>0</v>
      </c>
      <c r="K273" s="61">
        <v>6032.3673908549254</v>
      </c>
      <c r="L273" s="62">
        <v>0</v>
      </c>
      <c r="M273" s="62">
        <v>0</v>
      </c>
      <c r="N273" s="62">
        <v>6032.3673908549254</v>
      </c>
      <c r="O273" s="63">
        <f t="shared" si="29"/>
        <v>1</v>
      </c>
      <c r="P273" s="63">
        <f t="shared" si="30"/>
        <v>6032.3673908549254</v>
      </c>
      <c r="Q273" s="63">
        <f t="shared" si="31"/>
        <v>7050.0000000000009</v>
      </c>
      <c r="R273" s="63">
        <f t="shared" si="32"/>
        <v>7050.0000000000009</v>
      </c>
      <c r="S273" s="63">
        <f t="shared" si="33"/>
        <v>0</v>
      </c>
      <c r="T273" s="63">
        <f t="shared" si="34"/>
        <v>660</v>
      </c>
      <c r="U273" s="57" t="s">
        <v>856</v>
      </c>
      <c r="V273" s="63">
        <f>VLOOKUP(F273,'Exposure data (PL)'!$J$3:$L$14,3,FALSE)</f>
        <v>1189.5886745600001</v>
      </c>
      <c r="X273" s="56"/>
      <c r="Y273" s="56"/>
      <c r="Z273" s="56"/>
      <c r="AA273" s="56"/>
      <c r="AB273" s="56"/>
      <c r="AC273" s="56"/>
      <c r="AD273" s="56"/>
      <c r="AE273" s="56"/>
    </row>
    <row r="274" spans="1:31" s="55" customFormat="1" ht="14.4">
      <c r="A274" s="57" t="s">
        <v>4042</v>
      </c>
      <c r="B274" s="57" t="s">
        <v>2329</v>
      </c>
      <c r="C274" s="57" t="s">
        <v>2126</v>
      </c>
      <c r="D274" s="58">
        <v>41666</v>
      </c>
      <c r="E274" s="58">
        <v>41771</v>
      </c>
      <c r="F274" s="59">
        <f t="shared" si="28"/>
        <v>2013</v>
      </c>
      <c r="G274" s="60" t="s">
        <v>2128</v>
      </c>
      <c r="H274" s="60" t="s">
        <v>434</v>
      </c>
      <c r="I274" s="61">
        <v>0</v>
      </c>
      <c r="J274" s="61">
        <v>12716.718133701605</v>
      </c>
      <c r="K274" s="61">
        <v>12716.718133701605</v>
      </c>
      <c r="L274" s="62">
        <v>0</v>
      </c>
      <c r="M274" s="62">
        <v>39.145375820264064</v>
      </c>
      <c r="N274" s="62">
        <v>12677.57275788134</v>
      </c>
      <c r="O274" s="63">
        <f t="shared" si="29"/>
        <v>1</v>
      </c>
      <c r="P274" s="63">
        <f t="shared" si="30"/>
        <v>12677.57275788134</v>
      </c>
      <c r="Q274" s="63">
        <f t="shared" si="31"/>
        <v>13757.52</v>
      </c>
      <c r="R274" s="63">
        <f t="shared" si="32"/>
        <v>13757.52</v>
      </c>
      <c r="S274" s="63">
        <f t="shared" si="33"/>
        <v>0</v>
      </c>
      <c r="T274" s="63">
        <f t="shared" si="34"/>
        <v>105</v>
      </c>
      <c r="U274" s="57" t="s">
        <v>863</v>
      </c>
      <c r="V274" s="63">
        <f>VLOOKUP(F274,'Exposure data (PL)'!$J$3:$L$14,3,FALSE)</f>
        <v>1226.7615360000002</v>
      </c>
      <c r="X274" s="56"/>
      <c r="Y274" s="56"/>
      <c r="Z274" s="56"/>
      <c r="AA274" s="56"/>
      <c r="AB274" s="56"/>
      <c r="AC274" s="56"/>
      <c r="AD274" s="56"/>
      <c r="AE274" s="56"/>
    </row>
    <row r="275" spans="1:31" s="55" customFormat="1" ht="14.4">
      <c r="A275" s="57" t="s">
        <v>4043</v>
      </c>
      <c r="B275" s="57" t="s">
        <v>2330</v>
      </c>
      <c r="C275" s="57" t="s">
        <v>2126</v>
      </c>
      <c r="D275" s="58">
        <v>41671</v>
      </c>
      <c r="E275" s="58">
        <v>41771</v>
      </c>
      <c r="F275" s="59">
        <f t="shared" si="28"/>
        <v>2013</v>
      </c>
      <c r="G275" s="60" t="s">
        <v>2128</v>
      </c>
      <c r="H275" s="60" t="s">
        <v>434</v>
      </c>
      <c r="I275" s="61">
        <v>0</v>
      </c>
      <c r="J275" s="61">
        <v>9958.8635051688907</v>
      </c>
      <c r="K275" s="61">
        <v>9958.8635051688907</v>
      </c>
      <c r="L275" s="62">
        <v>331.96211683896297</v>
      </c>
      <c r="M275" s="62">
        <v>0</v>
      </c>
      <c r="N275" s="62">
        <v>10290.825622007853</v>
      </c>
      <c r="O275" s="63">
        <f t="shared" si="29"/>
        <v>1</v>
      </c>
      <c r="P275" s="63">
        <f t="shared" si="30"/>
        <v>10290.825622007853</v>
      </c>
      <c r="Q275" s="63">
        <f t="shared" si="31"/>
        <v>11160</v>
      </c>
      <c r="R275" s="63">
        <f t="shared" si="32"/>
        <v>11160</v>
      </c>
      <c r="S275" s="63">
        <f t="shared" si="33"/>
        <v>0</v>
      </c>
      <c r="T275" s="63">
        <f t="shared" si="34"/>
        <v>100</v>
      </c>
      <c r="U275" s="57" t="s">
        <v>863</v>
      </c>
      <c r="V275" s="63">
        <f>VLOOKUP(F275,'Exposure data (PL)'!$J$3:$L$14,3,FALSE)</f>
        <v>1226.7615360000002</v>
      </c>
      <c r="X275" s="56"/>
      <c r="Y275" s="56"/>
      <c r="Z275" s="56"/>
      <c r="AA275" s="56"/>
      <c r="AB275" s="56"/>
      <c r="AC275" s="56"/>
      <c r="AD275" s="56"/>
      <c r="AE275" s="56"/>
    </row>
    <row r="276" spans="1:31" s="55" customFormat="1" ht="14.4">
      <c r="A276" s="57" t="s">
        <v>4044</v>
      </c>
      <c r="B276" s="57" t="s">
        <v>2331</v>
      </c>
      <c r="C276" s="57" t="s">
        <v>2126</v>
      </c>
      <c r="D276" s="58">
        <v>41436</v>
      </c>
      <c r="E276" s="58">
        <v>41791</v>
      </c>
      <c r="F276" s="59">
        <f t="shared" si="28"/>
        <v>2013</v>
      </c>
      <c r="G276" s="60" t="s">
        <v>2128</v>
      </c>
      <c r="H276" s="60" t="s">
        <v>434</v>
      </c>
      <c r="I276" s="61">
        <v>0</v>
      </c>
      <c r="J276" s="61">
        <v>11581.316713037211</v>
      </c>
      <c r="K276" s="61">
        <v>11581.316713037211</v>
      </c>
      <c r="L276" s="62">
        <v>0</v>
      </c>
      <c r="M276" s="62">
        <v>416.60569842731081</v>
      </c>
      <c r="N276" s="62">
        <v>11164.7110146099</v>
      </c>
      <c r="O276" s="63">
        <f t="shared" si="29"/>
        <v>1</v>
      </c>
      <c r="P276" s="63">
        <f t="shared" si="30"/>
        <v>11164.7110146099</v>
      </c>
      <c r="Q276" s="63">
        <f t="shared" si="31"/>
        <v>12493.8</v>
      </c>
      <c r="R276" s="63">
        <f t="shared" si="32"/>
        <v>12493.8</v>
      </c>
      <c r="S276" s="63">
        <f t="shared" si="33"/>
        <v>0</v>
      </c>
      <c r="T276" s="63">
        <f t="shared" si="34"/>
        <v>355</v>
      </c>
      <c r="U276" s="57" t="s">
        <v>863</v>
      </c>
      <c r="V276" s="63">
        <f>VLOOKUP(F276,'Exposure data (PL)'!$J$3:$L$14,3,FALSE)</f>
        <v>1226.7615360000002</v>
      </c>
      <c r="X276" s="56"/>
      <c r="Y276" s="56"/>
      <c r="Z276" s="56"/>
      <c r="AA276" s="56"/>
      <c r="AB276" s="56"/>
      <c r="AC276" s="56"/>
      <c r="AD276" s="56"/>
      <c r="AE276" s="56"/>
    </row>
    <row r="277" spans="1:31" s="55" customFormat="1" ht="14.4">
      <c r="A277" s="57" t="s">
        <v>4045</v>
      </c>
      <c r="B277" s="57" t="s">
        <v>2332</v>
      </c>
      <c r="C277" s="57" t="s">
        <v>2126</v>
      </c>
      <c r="D277" s="58">
        <v>40930</v>
      </c>
      <c r="E277" s="58">
        <v>41799</v>
      </c>
      <c r="F277" s="59">
        <f t="shared" si="28"/>
        <v>2011</v>
      </c>
      <c r="G277" s="60" t="s">
        <v>2144</v>
      </c>
      <c r="H277" s="60" t="s">
        <v>434</v>
      </c>
      <c r="I277" s="61">
        <v>0</v>
      </c>
      <c r="J277" s="61">
        <v>14833.418503339019</v>
      </c>
      <c r="K277" s="61">
        <v>14833.418503339019</v>
      </c>
      <c r="L277" s="62">
        <v>0</v>
      </c>
      <c r="M277" s="62">
        <v>0</v>
      </c>
      <c r="N277" s="62">
        <v>14833.418503339019</v>
      </c>
      <c r="O277" s="63">
        <f t="shared" si="29"/>
        <v>1</v>
      </c>
      <c r="P277" s="63">
        <f t="shared" si="30"/>
        <v>14833.418503339019</v>
      </c>
      <c r="Q277" s="63">
        <f t="shared" si="31"/>
        <v>17760</v>
      </c>
      <c r="R277" s="63">
        <f t="shared" si="32"/>
        <v>17760</v>
      </c>
      <c r="S277" s="63">
        <f t="shared" si="33"/>
        <v>0</v>
      </c>
      <c r="T277" s="63">
        <f t="shared" si="34"/>
        <v>869</v>
      </c>
      <c r="U277" s="57" t="s">
        <v>863</v>
      </c>
      <c r="V277" s="63">
        <f>VLOOKUP(F277,'Exposure data (PL)'!$J$3:$L$14,3,FALSE)</f>
        <v>979.22425835520028</v>
      </c>
      <c r="X277" s="56"/>
      <c r="Y277" s="56"/>
      <c r="Z277" s="56"/>
      <c r="AA277" s="56"/>
      <c r="AB277" s="56"/>
      <c r="AC277" s="56"/>
      <c r="AD277" s="56"/>
      <c r="AE277" s="56"/>
    </row>
    <row r="278" spans="1:31" s="55" customFormat="1" ht="14.4">
      <c r="A278" s="57" t="s">
        <v>4046</v>
      </c>
      <c r="B278" s="57" t="s">
        <v>2333</v>
      </c>
      <c r="C278" s="57" t="s">
        <v>2126</v>
      </c>
      <c r="D278" s="58">
        <v>41113</v>
      </c>
      <c r="E278" s="58">
        <v>41807</v>
      </c>
      <c r="F278" s="59">
        <f t="shared" si="28"/>
        <v>2012</v>
      </c>
      <c r="G278" s="60" t="s">
        <v>2128</v>
      </c>
      <c r="H278" s="60" t="s">
        <v>434</v>
      </c>
      <c r="I278" s="61">
        <v>0</v>
      </c>
      <c r="J278" s="61">
        <v>9757.0727743397583</v>
      </c>
      <c r="K278" s="61">
        <v>9757.0727743397583</v>
      </c>
      <c r="L278" s="62">
        <v>0</v>
      </c>
      <c r="M278" s="62">
        <v>0</v>
      </c>
      <c r="N278" s="62">
        <v>9757.0727743397583</v>
      </c>
      <c r="O278" s="63">
        <f t="shared" si="29"/>
        <v>1</v>
      </c>
      <c r="P278" s="63">
        <f t="shared" si="30"/>
        <v>9757.0727743397583</v>
      </c>
      <c r="Q278" s="63">
        <f t="shared" si="31"/>
        <v>11400</v>
      </c>
      <c r="R278" s="63">
        <f t="shared" si="32"/>
        <v>11400</v>
      </c>
      <c r="S278" s="63">
        <f t="shared" si="33"/>
        <v>0</v>
      </c>
      <c r="T278" s="63">
        <f t="shared" si="34"/>
        <v>694</v>
      </c>
      <c r="U278" s="57" t="s">
        <v>863</v>
      </c>
      <c r="V278" s="63">
        <f>VLOOKUP(F278,'Exposure data (PL)'!$J$3:$L$14,3,FALSE)</f>
        <v>1189.5886745600001</v>
      </c>
      <c r="X278" s="56"/>
      <c r="Y278" s="56"/>
      <c r="Z278" s="56"/>
      <c r="AA278" s="56"/>
      <c r="AB278" s="56"/>
      <c r="AC278" s="56"/>
      <c r="AD278" s="56"/>
      <c r="AE278" s="56"/>
    </row>
    <row r="279" spans="1:31" s="55" customFormat="1" ht="14.4">
      <c r="A279" s="57" t="s">
        <v>4047</v>
      </c>
      <c r="B279" s="57" t="s">
        <v>2334</v>
      </c>
      <c r="C279" s="57" t="s">
        <v>2126</v>
      </c>
      <c r="D279" s="58">
        <v>41510</v>
      </c>
      <c r="E279" s="58">
        <v>41797</v>
      </c>
      <c r="F279" s="59">
        <f t="shared" si="28"/>
        <v>2013</v>
      </c>
      <c r="G279" s="60" t="s">
        <v>2129</v>
      </c>
      <c r="H279" s="60" t="s">
        <v>434</v>
      </c>
      <c r="I279" s="61">
        <v>0</v>
      </c>
      <c r="J279" s="61">
        <v>12779.36170447224</v>
      </c>
      <c r="K279" s="61">
        <v>12779.36170447224</v>
      </c>
      <c r="L279" s="62">
        <v>0</v>
      </c>
      <c r="M279" s="62">
        <v>0</v>
      </c>
      <c r="N279" s="62">
        <v>12779.36170447224</v>
      </c>
      <c r="O279" s="63">
        <f t="shared" si="29"/>
        <v>1</v>
      </c>
      <c r="P279" s="63">
        <f t="shared" si="30"/>
        <v>12779.36170447224</v>
      </c>
      <c r="Q279" s="63">
        <f t="shared" si="31"/>
        <v>14160</v>
      </c>
      <c r="R279" s="63">
        <f t="shared" si="32"/>
        <v>14160</v>
      </c>
      <c r="S279" s="63">
        <f t="shared" si="33"/>
        <v>0</v>
      </c>
      <c r="T279" s="63">
        <f t="shared" si="34"/>
        <v>287</v>
      </c>
      <c r="U279" s="57" t="s">
        <v>863</v>
      </c>
      <c r="V279" s="63">
        <f>VLOOKUP(F279,'Exposure data (PL)'!$J$3:$L$14,3,FALSE)</f>
        <v>1226.7615360000002</v>
      </c>
      <c r="X279" s="56"/>
      <c r="Y279" s="56"/>
      <c r="Z279" s="56"/>
      <c r="AA279" s="56"/>
      <c r="AB279" s="56"/>
      <c r="AC279" s="56"/>
      <c r="AD279" s="56"/>
      <c r="AE279" s="56"/>
    </row>
    <row r="280" spans="1:31" s="55" customFormat="1" ht="14.4">
      <c r="A280" s="57" t="s">
        <v>4048</v>
      </c>
      <c r="B280" s="57" t="s">
        <v>2335</v>
      </c>
      <c r="C280" s="57" t="s">
        <v>2126</v>
      </c>
      <c r="D280" s="58">
        <v>41733</v>
      </c>
      <c r="E280" s="58">
        <v>41744</v>
      </c>
      <c r="F280" s="59">
        <f t="shared" si="28"/>
        <v>2014</v>
      </c>
      <c r="G280" s="60" t="s">
        <v>2128</v>
      </c>
      <c r="H280" s="60" t="s">
        <v>434</v>
      </c>
      <c r="I280" s="61">
        <v>0</v>
      </c>
      <c r="J280" s="61">
        <v>18744.478705154645</v>
      </c>
      <c r="K280" s="61">
        <v>18744.478705154645</v>
      </c>
      <c r="L280" s="62">
        <v>0</v>
      </c>
      <c r="M280" s="62">
        <v>1698.0489369865986</v>
      </c>
      <c r="N280" s="62">
        <v>17046.429768168047</v>
      </c>
      <c r="O280" s="63">
        <f t="shared" si="29"/>
        <v>1</v>
      </c>
      <c r="P280" s="63">
        <f t="shared" si="30"/>
        <v>17046.429768168047</v>
      </c>
      <c r="Q280" s="63">
        <f t="shared" si="31"/>
        <v>18333.719999999998</v>
      </c>
      <c r="R280" s="63">
        <f t="shared" si="32"/>
        <v>18333.719999999998</v>
      </c>
      <c r="S280" s="63">
        <f t="shared" si="33"/>
        <v>0</v>
      </c>
      <c r="T280" s="63">
        <f t="shared" si="34"/>
        <v>11</v>
      </c>
      <c r="U280" s="57" t="s">
        <v>863</v>
      </c>
      <c r="V280" s="63">
        <f>VLOOKUP(F280,'Exposure data (PL)'!$J$3:$L$14,3,FALSE)</f>
        <v>1210.9240000000002</v>
      </c>
      <c r="X280" s="56"/>
      <c r="Y280" s="56"/>
      <c r="Z280" s="56"/>
      <c r="AA280" s="56"/>
      <c r="AB280" s="56"/>
      <c r="AC280" s="56"/>
      <c r="AD280" s="56"/>
      <c r="AE280" s="56"/>
    </row>
    <row r="281" spans="1:31" s="55" customFormat="1" ht="14.4">
      <c r="A281" s="57" t="s">
        <v>4049</v>
      </c>
      <c r="B281" s="57" t="s">
        <v>2336</v>
      </c>
      <c r="C281" s="57" t="s">
        <v>2126</v>
      </c>
      <c r="D281" s="58">
        <v>41651</v>
      </c>
      <c r="E281" s="58">
        <v>41778</v>
      </c>
      <c r="F281" s="59">
        <f t="shared" si="28"/>
        <v>2013</v>
      </c>
      <c r="G281" s="60" t="s">
        <v>2128</v>
      </c>
      <c r="H281" s="60" t="s">
        <v>434</v>
      </c>
      <c r="I281" s="61">
        <v>0</v>
      </c>
      <c r="J281" s="61">
        <v>9270.1400181684276</v>
      </c>
      <c r="K281" s="61">
        <v>9270.1400181684276</v>
      </c>
      <c r="L281" s="62">
        <v>0</v>
      </c>
      <c r="M281" s="62">
        <v>0</v>
      </c>
      <c r="N281" s="62">
        <v>9270.1400181684276</v>
      </c>
      <c r="O281" s="63">
        <f t="shared" si="29"/>
        <v>1</v>
      </c>
      <c r="P281" s="63">
        <f t="shared" si="30"/>
        <v>9270.1400181684276</v>
      </c>
      <c r="Q281" s="63">
        <f t="shared" si="31"/>
        <v>10080</v>
      </c>
      <c r="R281" s="63">
        <f t="shared" si="32"/>
        <v>10080</v>
      </c>
      <c r="S281" s="63">
        <f t="shared" si="33"/>
        <v>0</v>
      </c>
      <c r="T281" s="63">
        <f t="shared" si="34"/>
        <v>127</v>
      </c>
      <c r="U281" s="57" t="s">
        <v>863</v>
      </c>
      <c r="V281" s="63">
        <f>VLOOKUP(F281,'Exposure data (PL)'!$J$3:$L$14,3,FALSE)</f>
        <v>1226.7615360000002</v>
      </c>
      <c r="X281" s="56"/>
      <c r="Y281" s="56"/>
      <c r="Z281" s="56"/>
      <c r="AA281" s="56"/>
      <c r="AB281" s="56"/>
      <c r="AC281" s="56"/>
      <c r="AD281" s="56"/>
      <c r="AE281" s="56"/>
    </row>
    <row r="282" spans="1:31" s="55" customFormat="1" ht="14.4">
      <c r="A282" s="57" t="s">
        <v>4050</v>
      </c>
      <c r="B282" s="57" t="s">
        <v>2337</v>
      </c>
      <c r="C282" s="57" t="s">
        <v>2126</v>
      </c>
      <c r="D282" s="58">
        <v>41483</v>
      </c>
      <c r="E282" s="58">
        <v>41804</v>
      </c>
      <c r="F282" s="59">
        <f t="shared" si="28"/>
        <v>2013</v>
      </c>
      <c r="G282" s="60" t="s">
        <v>2129</v>
      </c>
      <c r="H282" s="60" t="s">
        <v>434</v>
      </c>
      <c r="I282" s="61">
        <v>0</v>
      </c>
      <c r="J282" s="61">
        <v>12733.353843790175</v>
      </c>
      <c r="K282" s="61">
        <v>12733.353843790175</v>
      </c>
      <c r="L282" s="62">
        <v>0</v>
      </c>
      <c r="M282" s="62">
        <v>0</v>
      </c>
      <c r="N282" s="62">
        <v>12733.353843790175</v>
      </c>
      <c r="O282" s="63">
        <f t="shared" si="29"/>
        <v>1</v>
      </c>
      <c r="P282" s="63">
        <f t="shared" si="30"/>
        <v>12733.353843790175</v>
      </c>
      <c r="Q282" s="63">
        <f t="shared" si="31"/>
        <v>14160</v>
      </c>
      <c r="R282" s="63">
        <f t="shared" si="32"/>
        <v>14160</v>
      </c>
      <c r="S282" s="63">
        <f t="shared" si="33"/>
        <v>0</v>
      </c>
      <c r="T282" s="63">
        <f t="shared" si="34"/>
        <v>321</v>
      </c>
      <c r="U282" s="57" t="s">
        <v>863</v>
      </c>
      <c r="V282" s="63">
        <f>VLOOKUP(F282,'Exposure data (PL)'!$J$3:$L$14,3,FALSE)</f>
        <v>1226.7615360000002</v>
      </c>
      <c r="X282" s="56"/>
      <c r="Y282" s="56"/>
      <c r="Z282" s="56"/>
      <c r="AA282" s="56"/>
      <c r="AB282" s="56"/>
      <c r="AC282" s="56"/>
      <c r="AD282" s="56"/>
      <c r="AE282" s="56"/>
    </row>
    <row r="283" spans="1:31" s="55" customFormat="1" ht="14.4">
      <c r="A283" s="57" t="s">
        <v>4051</v>
      </c>
      <c r="B283" s="57" t="s">
        <v>2338</v>
      </c>
      <c r="C283" s="57" t="s">
        <v>2126</v>
      </c>
      <c r="D283" s="58">
        <v>41694</v>
      </c>
      <c r="E283" s="58">
        <v>41786</v>
      </c>
      <c r="F283" s="59">
        <f t="shared" si="28"/>
        <v>2013</v>
      </c>
      <c r="G283" s="60" t="s">
        <v>2128</v>
      </c>
      <c r="H283" s="60" t="s">
        <v>434</v>
      </c>
      <c r="I283" s="61">
        <v>0</v>
      </c>
      <c r="J283" s="61">
        <v>22097.900786949012</v>
      </c>
      <c r="K283" s="61">
        <v>22097.900786949012</v>
      </c>
      <c r="L283" s="62">
        <v>0</v>
      </c>
      <c r="M283" s="62">
        <v>0</v>
      </c>
      <c r="N283" s="62">
        <v>22097.900786949012</v>
      </c>
      <c r="O283" s="63">
        <f t="shared" si="29"/>
        <v>1</v>
      </c>
      <c r="P283" s="63">
        <f t="shared" si="30"/>
        <v>22097.900786949012</v>
      </c>
      <c r="Q283" s="63">
        <f t="shared" si="31"/>
        <v>23890.800000000003</v>
      </c>
      <c r="R283" s="63">
        <f t="shared" si="32"/>
        <v>23890.800000000003</v>
      </c>
      <c r="S283" s="63">
        <f t="shared" si="33"/>
        <v>0</v>
      </c>
      <c r="T283" s="63">
        <f t="shared" si="34"/>
        <v>92</v>
      </c>
      <c r="U283" s="57" t="s">
        <v>863</v>
      </c>
      <c r="V283" s="63">
        <f>VLOOKUP(F283,'Exposure data (PL)'!$J$3:$L$14,3,FALSE)</f>
        <v>1226.7615360000002</v>
      </c>
      <c r="X283" s="56"/>
      <c r="Y283" s="56"/>
      <c r="Z283" s="56"/>
      <c r="AA283" s="56"/>
      <c r="AB283" s="56"/>
      <c r="AC283" s="56"/>
      <c r="AD283" s="56"/>
      <c r="AE283" s="56"/>
    </row>
    <row r="284" spans="1:31" s="55" customFormat="1" ht="14.4">
      <c r="A284" s="57" t="s">
        <v>4052</v>
      </c>
      <c r="B284" s="57" t="s">
        <v>2339</v>
      </c>
      <c r="C284" s="57" t="s">
        <v>2126</v>
      </c>
      <c r="D284" s="58">
        <v>41629</v>
      </c>
      <c r="E284" s="58">
        <v>41796</v>
      </c>
      <c r="F284" s="59">
        <f t="shared" si="28"/>
        <v>2013</v>
      </c>
      <c r="G284" s="60" t="s">
        <v>2128</v>
      </c>
      <c r="H284" s="60" t="s">
        <v>434</v>
      </c>
      <c r="I284" s="61">
        <v>0</v>
      </c>
      <c r="J284" s="61">
        <v>25087.972545754958</v>
      </c>
      <c r="K284" s="61">
        <v>25087.972545754958</v>
      </c>
      <c r="L284" s="62">
        <v>0</v>
      </c>
      <c r="M284" s="62">
        <v>0</v>
      </c>
      <c r="N284" s="62">
        <v>25087.972545754958</v>
      </c>
      <c r="O284" s="63">
        <f t="shared" si="29"/>
        <v>1</v>
      </c>
      <c r="P284" s="63">
        <f t="shared" si="30"/>
        <v>25087.972545754958</v>
      </c>
      <c r="Q284" s="63">
        <f t="shared" si="31"/>
        <v>27359.999999999996</v>
      </c>
      <c r="R284" s="63">
        <f t="shared" si="32"/>
        <v>27359.999999999996</v>
      </c>
      <c r="S284" s="63">
        <f t="shared" si="33"/>
        <v>0</v>
      </c>
      <c r="T284" s="63">
        <f t="shared" si="34"/>
        <v>167</v>
      </c>
      <c r="U284" s="57" t="s">
        <v>863</v>
      </c>
      <c r="V284" s="63">
        <f>VLOOKUP(F284,'Exposure data (PL)'!$J$3:$L$14,3,FALSE)</f>
        <v>1226.7615360000002</v>
      </c>
      <c r="X284" s="56"/>
      <c r="Y284" s="56"/>
      <c r="Z284" s="56"/>
      <c r="AA284" s="56"/>
      <c r="AB284" s="56"/>
      <c r="AC284" s="56"/>
      <c r="AD284" s="56"/>
      <c r="AE284" s="56"/>
    </row>
    <row r="285" spans="1:31" s="55" customFormat="1" ht="14.4">
      <c r="A285" s="57" t="s">
        <v>4053</v>
      </c>
      <c r="B285" s="57" t="s">
        <v>2340</v>
      </c>
      <c r="C285" s="57" t="s">
        <v>2126</v>
      </c>
      <c r="D285" s="58">
        <v>41632</v>
      </c>
      <c r="E285" s="58">
        <v>41776</v>
      </c>
      <c r="F285" s="59">
        <f t="shared" si="28"/>
        <v>2013</v>
      </c>
      <c r="G285" s="60" t="s">
        <v>2128</v>
      </c>
      <c r="H285" s="60" t="s">
        <v>434</v>
      </c>
      <c r="I285" s="61">
        <v>0</v>
      </c>
      <c r="J285" s="61">
        <v>25098.028328871642</v>
      </c>
      <c r="K285" s="61">
        <v>25098.028328871642</v>
      </c>
      <c r="L285" s="62">
        <v>0</v>
      </c>
      <c r="M285" s="62">
        <v>0</v>
      </c>
      <c r="N285" s="62">
        <v>25098.028328871642</v>
      </c>
      <c r="O285" s="63">
        <f t="shared" si="29"/>
        <v>1</v>
      </c>
      <c r="P285" s="63">
        <f t="shared" si="30"/>
        <v>25098.028328871642</v>
      </c>
      <c r="Q285" s="63">
        <f t="shared" si="31"/>
        <v>27360</v>
      </c>
      <c r="R285" s="63">
        <f t="shared" si="32"/>
        <v>27360</v>
      </c>
      <c r="S285" s="63">
        <f t="shared" si="33"/>
        <v>0</v>
      </c>
      <c r="T285" s="63">
        <f t="shared" si="34"/>
        <v>144</v>
      </c>
      <c r="U285" s="57" t="s">
        <v>863</v>
      </c>
      <c r="V285" s="63">
        <f>VLOOKUP(F285,'Exposure data (PL)'!$J$3:$L$14,3,FALSE)</f>
        <v>1226.7615360000002</v>
      </c>
      <c r="X285" s="56"/>
      <c r="Y285" s="56"/>
      <c r="Z285" s="56"/>
      <c r="AA285" s="56"/>
      <c r="AB285" s="56"/>
      <c r="AC285" s="56"/>
      <c r="AD285" s="56"/>
      <c r="AE285" s="56"/>
    </row>
    <row r="286" spans="1:31" s="55" customFormat="1" ht="14.4">
      <c r="A286" s="57" t="s">
        <v>4054</v>
      </c>
      <c r="B286" s="57" t="s">
        <v>2341</v>
      </c>
      <c r="C286" s="57" t="s">
        <v>2126</v>
      </c>
      <c r="D286" s="58">
        <v>41278</v>
      </c>
      <c r="E286" s="58">
        <v>41805</v>
      </c>
      <c r="F286" s="59">
        <f t="shared" si="28"/>
        <v>2012</v>
      </c>
      <c r="G286" s="60" t="s">
        <v>2129</v>
      </c>
      <c r="H286" s="60" t="s">
        <v>434</v>
      </c>
      <c r="I286" s="61">
        <v>0</v>
      </c>
      <c r="J286" s="61">
        <v>15539.241716989531</v>
      </c>
      <c r="K286" s="61">
        <v>15539.241716989531</v>
      </c>
      <c r="L286" s="62">
        <v>314.98462939843643</v>
      </c>
      <c r="M286" s="62">
        <v>0</v>
      </c>
      <c r="N286" s="62">
        <v>15854.226346387966</v>
      </c>
      <c r="O286" s="63">
        <f t="shared" si="29"/>
        <v>1</v>
      </c>
      <c r="P286" s="63">
        <f t="shared" si="30"/>
        <v>15854.226346387966</v>
      </c>
      <c r="Q286" s="63">
        <f t="shared" si="31"/>
        <v>18119.999999999996</v>
      </c>
      <c r="R286" s="63">
        <f t="shared" si="32"/>
        <v>18119.999999999996</v>
      </c>
      <c r="S286" s="63">
        <f t="shared" si="33"/>
        <v>0</v>
      </c>
      <c r="T286" s="63">
        <f t="shared" si="34"/>
        <v>527</v>
      </c>
      <c r="U286" s="57" t="s">
        <v>863</v>
      </c>
      <c r="V286" s="63">
        <f>VLOOKUP(F286,'Exposure data (PL)'!$J$3:$L$14,3,FALSE)</f>
        <v>1189.5886745600001</v>
      </c>
      <c r="X286" s="56"/>
      <c r="Y286" s="56"/>
      <c r="Z286" s="56"/>
      <c r="AA286" s="56"/>
      <c r="AB286" s="56"/>
      <c r="AC286" s="56"/>
      <c r="AD286" s="56"/>
      <c r="AE286" s="56"/>
    </row>
    <row r="287" spans="1:31" s="55" customFormat="1" ht="14.4">
      <c r="A287" s="57" t="s">
        <v>4055</v>
      </c>
      <c r="B287" s="57" t="s">
        <v>2342</v>
      </c>
      <c r="C287" s="57" t="s">
        <v>2126</v>
      </c>
      <c r="D287" s="58">
        <v>41258</v>
      </c>
      <c r="E287" s="58">
        <v>41797</v>
      </c>
      <c r="F287" s="59">
        <f t="shared" si="28"/>
        <v>2012</v>
      </c>
      <c r="G287" s="60" t="s">
        <v>2128</v>
      </c>
      <c r="H287" s="60" t="s">
        <v>434</v>
      </c>
      <c r="I287" s="61">
        <v>0</v>
      </c>
      <c r="J287" s="61">
        <v>12356.340042369111</v>
      </c>
      <c r="K287" s="61">
        <v>12356.340042369111</v>
      </c>
      <c r="L287" s="62">
        <v>0</v>
      </c>
      <c r="M287" s="62">
        <v>0</v>
      </c>
      <c r="N287" s="62">
        <v>12356.340042369111</v>
      </c>
      <c r="O287" s="63">
        <f t="shared" si="29"/>
        <v>1</v>
      </c>
      <c r="P287" s="63">
        <f t="shared" si="30"/>
        <v>12356.340042369111</v>
      </c>
      <c r="Q287" s="63">
        <f t="shared" si="31"/>
        <v>14160</v>
      </c>
      <c r="R287" s="63">
        <f t="shared" si="32"/>
        <v>14160</v>
      </c>
      <c r="S287" s="63">
        <f t="shared" si="33"/>
        <v>0</v>
      </c>
      <c r="T287" s="63">
        <f t="shared" si="34"/>
        <v>539</v>
      </c>
      <c r="U287" s="57" t="s">
        <v>863</v>
      </c>
      <c r="V287" s="63">
        <f>VLOOKUP(F287,'Exposure data (PL)'!$J$3:$L$14,3,FALSE)</f>
        <v>1189.5886745600001</v>
      </c>
      <c r="X287" s="56"/>
      <c r="Y287" s="56"/>
      <c r="Z287" s="56"/>
      <c r="AA287" s="56"/>
      <c r="AB287" s="56"/>
      <c r="AC287" s="56"/>
      <c r="AD287" s="56"/>
      <c r="AE287" s="56"/>
    </row>
    <row r="288" spans="1:31" s="55" customFormat="1" ht="14.4">
      <c r="A288" s="57" t="s">
        <v>4056</v>
      </c>
      <c r="B288" s="57" t="s">
        <v>2343</v>
      </c>
      <c r="C288" s="57" t="s">
        <v>2126</v>
      </c>
      <c r="D288" s="58">
        <v>41603</v>
      </c>
      <c r="E288" s="58">
        <v>41786</v>
      </c>
      <c r="F288" s="59">
        <f t="shared" si="28"/>
        <v>2013</v>
      </c>
      <c r="G288" s="60" t="s">
        <v>2139</v>
      </c>
      <c r="H288" s="60" t="s">
        <v>434</v>
      </c>
      <c r="I288" s="61">
        <v>0</v>
      </c>
      <c r="J288" s="61">
        <v>0</v>
      </c>
      <c r="K288" s="61">
        <v>0</v>
      </c>
      <c r="L288" s="62">
        <v>328.96040817214049</v>
      </c>
      <c r="M288" s="62">
        <v>0</v>
      </c>
      <c r="N288" s="62">
        <v>328.96040817214049</v>
      </c>
      <c r="O288" s="63">
        <f t="shared" si="29"/>
        <v>1</v>
      </c>
      <c r="P288" s="63">
        <f t="shared" si="30"/>
        <v>328.96040817214049</v>
      </c>
      <c r="Q288" s="63">
        <f t="shared" si="31"/>
        <v>359.99999999999994</v>
      </c>
      <c r="R288" s="63">
        <f t="shared" si="32"/>
        <v>359.99999999999994</v>
      </c>
      <c r="S288" s="63">
        <f t="shared" si="33"/>
        <v>0</v>
      </c>
      <c r="T288" s="63">
        <f t="shared" si="34"/>
        <v>183</v>
      </c>
      <c r="U288" s="57" t="s">
        <v>856</v>
      </c>
      <c r="V288" s="63">
        <f>VLOOKUP(F288,'Exposure data (PL)'!$J$3:$L$14,3,FALSE)</f>
        <v>1226.7615360000002</v>
      </c>
      <c r="X288" s="56"/>
      <c r="Y288" s="56"/>
      <c r="Z288" s="56"/>
      <c r="AA288" s="56"/>
      <c r="AB288" s="56"/>
      <c r="AC288" s="56"/>
      <c r="AD288" s="56"/>
      <c r="AE288" s="56"/>
    </row>
    <row r="289" spans="1:31" s="55" customFormat="1" ht="14.4">
      <c r="A289" s="57" t="s">
        <v>4057</v>
      </c>
      <c r="B289" s="57" t="s">
        <v>2344</v>
      </c>
      <c r="C289" s="57" t="s">
        <v>2126</v>
      </c>
      <c r="D289" s="58">
        <v>40694</v>
      </c>
      <c r="E289" s="58">
        <v>41804</v>
      </c>
      <c r="F289" s="59">
        <f t="shared" si="28"/>
        <v>2011</v>
      </c>
      <c r="G289" s="60" t="s">
        <v>2128</v>
      </c>
      <c r="H289" s="60" t="s">
        <v>434</v>
      </c>
      <c r="I289" s="61">
        <v>0</v>
      </c>
      <c r="J289" s="61">
        <v>58269.284325853892</v>
      </c>
      <c r="K289" s="61">
        <v>58269.284325853892</v>
      </c>
      <c r="L289" s="62">
        <v>0</v>
      </c>
      <c r="M289" s="62">
        <v>0</v>
      </c>
      <c r="N289" s="62">
        <v>58269.284325853892</v>
      </c>
      <c r="O289" s="63">
        <f t="shared" si="29"/>
        <v>1</v>
      </c>
      <c r="P289" s="63">
        <f t="shared" si="30"/>
        <v>58269.284325853892</v>
      </c>
      <c r="Q289" s="63">
        <f t="shared" si="31"/>
        <v>72000</v>
      </c>
      <c r="R289" s="63">
        <f t="shared" si="32"/>
        <v>72000</v>
      </c>
      <c r="S289" s="63">
        <f t="shared" si="33"/>
        <v>0</v>
      </c>
      <c r="T289" s="63">
        <f t="shared" si="34"/>
        <v>1110</v>
      </c>
      <c r="U289" s="57" t="s">
        <v>863</v>
      </c>
      <c r="V289" s="63">
        <f>VLOOKUP(F289,'Exposure data (PL)'!$J$3:$L$14,3,FALSE)</f>
        <v>979.22425835520028</v>
      </c>
      <c r="X289" s="56"/>
      <c r="Y289" s="56"/>
      <c r="Z289" s="56"/>
      <c r="AA289" s="56"/>
      <c r="AB289" s="56"/>
      <c r="AC289" s="56"/>
      <c r="AD289" s="56"/>
      <c r="AE289" s="56"/>
    </row>
    <row r="290" spans="1:31" s="55" customFormat="1" ht="14.4">
      <c r="A290" s="57" t="s">
        <v>4058</v>
      </c>
      <c r="B290" s="57" t="s">
        <v>2345</v>
      </c>
      <c r="C290" s="57" t="s">
        <v>2126</v>
      </c>
      <c r="D290" s="58">
        <v>41680</v>
      </c>
      <c r="E290" s="58">
        <v>41800</v>
      </c>
      <c r="F290" s="59">
        <f t="shared" si="28"/>
        <v>2013</v>
      </c>
      <c r="G290" s="60" t="s">
        <v>2128</v>
      </c>
      <c r="H290" s="60" t="s">
        <v>434</v>
      </c>
      <c r="I290" s="61">
        <v>0</v>
      </c>
      <c r="J290" s="61">
        <v>7664.255011532402</v>
      </c>
      <c r="K290" s="61">
        <v>7664.255011532402</v>
      </c>
      <c r="L290" s="62">
        <v>332.36144889559415</v>
      </c>
      <c r="M290" s="62">
        <v>0</v>
      </c>
      <c r="N290" s="62">
        <v>7996.6164604279966</v>
      </c>
      <c r="O290" s="63">
        <f t="shared" si="29"/>
        <v>1</v>
      </c>
      <c r="P290" s="63">
        <f t="shared" si="30"/>
        <v>7996.6164604279966</v>
      </c>
      <c r="Q290" s="63">
        <f t="shared" si="31"/>
        <v>8661.6</v>
      </c>
      <c r="R290" s="63">
        <f t="shared" si="32"/>
        <v>8661.6</v>
      </c>
      <c r="S290" s="63">
        <f t="shared" si="33"/>
        <v>0</v>
      </c>
      <c r="T290" s="63">
        <f t="shared" si="34"/>
        <v>120</v>
      </c>
      <c r="U290" s="57" t="s">
        <v>863</v>
      </c>
      <c r="V290" s="63">
        <f>VLOOKUP(F290,'Exposure data (PL)'!$J$3:$L$14,3,FALSE)</f>
        <v>1226.7615360000002</v>
      </c>
      <c r="X290" s="56"/>
      <c r="Y290" s="56"/>
      <c r="Z290" s="56"/>
      <c r="AA290" s="56"/>
      <c r="AB290" s="56"/>
      <c r="AC290" s="56"/>
      <c r="AD290" s="56"/>
      <c r="AE290" s="56"/>
    </row>
    <row r="291" spans="1:31" s="55" customFormat="1" ht="14.4">
      <c r="A291" s="57" t="s">
        <v>4059</v>
      </c>
      <c r="B291" s="57" t="s">
        <v>2346</v>
      </c>
      <c r="C291" s="57" t="s">
        <v>2126</v>
      </c>
      <c r="D291" s="58">
        <v>41710</v>
      </c>
      <c r="E291" s="58">
        <v>41805</v>
      </c>
      <c r="F291" s="59">
        <f t="shared" si="28"/>
        <v>2013</v>
      </c>
      <c r="G291" s="60" t="s">
        <v>2127</v>
      </c>
      <c r="H291" s="60" t="s">
        <v>434</v>
      </c>
      <c r="I291" s="61">
        <v>0</v>
      </c>
      <c r="J291" s="61">
        <v>14237.697210401295</v>
      </c>
      <c r="K291" s="61">
        <v>14237.697210401295</v>
      </c>
      <c r="L291" s="62">
        <v>0</v>
      </c>
      <c r="M291" s="62">
        <v>0</v>
      </c>
      <c r="N291" s="62">
        <v>14237.697210401295</v>
      </c>
      <c r="O291" s="63">
        <f t="shared" si="29"/>
        <v>1</v>
      </c>
      <c r="P291" s="63">
        <f t="shared" si="30"/>
        <v>14237.697210401295</v>
      </c>
      <c r="Q291" s="63">
        <f t="shared" si="31"/>
        <v>15360.000000000004</v>
      </c>
      <c r="R291" s="63">
        <f t="shared" si="32"/>
        <v>15360.000000000004</v>
      </c>
      <c r="S291" s="63">
        <f t="shared" si="33"/>
        <v>0</v>
      </c>
      <c r="T291" s="63">
        <f t="shared" si="34"/>
        <v>95</v>
      </c>
      <c r="U291" s="57" t="s">
        <v>863</v>
      </c>
      <c r="V291" s="63">
        <f>VLOOKUP(F291,'Exposure data (PL)'!$J$3:$L$14,3,FALSE)</f>
        <v>1226.7615360000002</v>
      </c>
      <c r="X291" s="56"/>
      <c r="Y291" s="56"/>
      <c r="Z291" s="56"/>
      <c r="AA291" s="56"/>
      <c r="AB291" s="56"/>
      <c r="AC291" s="56"/>
      <c r="AD291" s="56"/>
      <c r="AE291" s="56"/>
    </row>
    <row r="292" spans="1:31" s="55" customFormat="1" ht="14.4">
      <c r="A292" s="57" t="s">
        <v>4060</v>
      </c>
      <c r="B292" s="57" t="s">
        <v>2347</v>
      </c>
      <c r="C292" s="57" t="s">
        <v>2126</v>
      </c>
      <c r="D292" s="58">
        <v>41583</v>
      </c>
      <c r="E292" s="58">
        <v>41799</v>
      </c>
      <c r="F292" s="59">
        <f t="shared" si="28"/>
        <v>2013</v>
      </c>
      <c r="G292" s="60" t="s">
        <v>2128</v>
      </c>
      <c r="H292" s="60" t="s">
        <v>434</v>
      </c>
      <c r="I292" s="61">
        <v>546.80454871159532</v>
      </c>
      <c r="J292" s="61">
        <v>11482.895522943501</v>
      </c>
      <c r="K292" s="61">
        <v>12029.700071655096</v>
      </c>
      <c r="L292" s="62">
        <v>0</v>
      </c>
      <c r="M292" s="62">
        <v>0</v>
      </c>
      <c r="N292" s="62">
        <v>12029.700071655096</v>
      </c>
      <c r="O292" s="63">
        <f t="shared" si="29"/>
        <v>1</v>
      </c>
      <c r="P292" s="63">
        <f t="shared" si="30"/>
        <v>12029.700071655096</v>
      </c>
      <c r="Q292" s="63">
        <f t="shared" si="31"/>
        <v>13199.999999999998</v>
      </c>
      <c r="R292" s="63">
        <f t="shared" si="32"/>
        <v>13199.999999999998</v>
      </c>
      <c r="S292" s="63">
        <f t="shared" si="33"/>
        <v>0</v>
      </c>
      <c r="T292" s="63">
        <f t="shared" si="34"/>
        <v>216</v>
      </c>
      <c r="U292" s="57" t="s">
        <v>863</v>
      </c>
      <c r="V292" s="63">
        <f>VLOOKUP(F292,'Exposure data (PL)'!$J$3:$L$14,3,FALSE)</f>
        <v>1226.7615360000002</v>
      </c>
      <c r="X292" s="56"/>
      <c r="Y292" s="56"/>
      <c r="Z292" s="56"/>
      <c r="AA292" s="56"/>
      <c r="AB292" s="56"/>
      <c r="AC292" s="56"/>
      <c r="AD292" s="56"/>
      <c r="AE292" s="56"/>
    </row>
    <row r="293" spans="1:31" s="55" customFormat="1" ht="14.4">
      <c r="A293" s="57" t="s">
        <v>4061</v>
      </c>
      <c r="B293" s="57" t="s">
        <v>2348</v>
      </c>
      <c r="C293" s="57" t="s">
        <v>2126</v>
      </c>
      <c r="D293" s="58">
        <v>41462</v>
      </c>
      <c r="E293" s="58">
        <v>41800</v>
      </c>
      <c r="F293" s="59">
        <f t="shared" si="28"/>
        <v>2013</v>
      </c>
      <c r="G293" s="60" t="s">
        <v>2128</v>
      </c>
      <c r="H293" s="60" t="s">
        <v>434</v>
      </c>
      <c r="I293" s="61">
        <v>0</v>
      </c>
      <c r="J293" s="61">
        <v>11390.253423385195</v>
      </c>
      <c r="K293" s="61">
        <v>11390.253423385195</v>
      </c>
      <c r="L293" s="62">
        <v>322.82248720033618</v>
      </c>
      <c r="M293" s="62">
        <v>0</v>
      </c>
      <c r="N293" s="62">
        <v>11713.07591058553</v>
      </c>
      <c r="O293" s="63">
        <f t="shared" si="29"/>
        <v>1</v>
      </c>
      <c r="P293" s="63">
        <f t="shared" si="30"/>
        <v>11713.07591058553</v>
      </c>
      <c r="Q293" s="63">
        <f t="shared" si="31"/>
        <v>13061.999999999998</v>
      </c>
      <c r="R293" s="63">
        <f t="shared" si="32"/>
        <v>13061.999999999998</v>
      </c>
      <c r="S293" s="63">
        <f t="shared" si="33"/>
        <v>0</v>
      </c>
      <c r="T293" s="63">
        <f t="shared" si="34"/>
        <v>338</v>
      </c>
      <c r="U293" s="57" t="s">
        <v>863</v>
      </c>
      <c r="V293" s="63">
        <f>VLOOKUP(F293,'Exposure data (PL)'!$J$3:$L$14,3,FALSE)</f>
        <v>1226.7615360000002</v>
      </c>
      <c r="X293" s="56"/>
      <c r="Y293" s="56"/>
      <c r="Z293" s="56"/>
      <c r="AA293" s="56"/>
      <c r="AB293" s="56"/>
      <c r="AC293" s="56"/>
      <c r="AD293" s="56"/>
      <c r="AE293" s="56"/>
    </row>
    <row r="294" spans="1:31" s="55" customFormat="1" ht="14.4">
      <c r="A294" s="57" t="s">
        <v>4062</v>
      </c>
      <c r="B294" s="57" t="s">
        <v>2349</v>
      </c>
      <c r="C294" s="57" t="s">
        <v>2126</v>
      </c>
      <c r="D294" s="58">
        <v>41602</v>
      </c>
      <c r="E294" s="58">
        <v>41806</v>
      </c>
      <c r="F294" s="59">
        <f t="shared" si="28"/>
        <v>2013</v>
      </c>
      <c r="G294" s="60" t="s">
        <v>2128</v>
      </c>
      <c r="H294" s="60" t="s">
        <v>434</v>
      </c>
      <c r="I294" s="61">
        <v>0</v>
      </c>
      <c r="J294" s="61">
        <v>11512.07639796617</v>
      </c>
      <c r="K294" s="61">
        <v>11512.07639796617</v>
      </c>
      <c r="L294" s="62">
        <v>0</v>
      </c>
      <c r="M294" s="62">
        <v>0</v>
      </c>
      <c r="N294" s="62">
        <v>11512.07639796617</v>
      </c>
      <c r="O294" s="63">
        <f t="shared" si="29"/>
        <v>1</v>
      </c>
      <c r="P294" s="63">
        <f t="shared" si="30"/>
        <v>11512.07639796617</v>
      </c>
      <c r="Q294" s="63">
        <f t="shared" si="31"/>
        <v>12600</v>
      </c>
      <c r="R294" s="63">
        <f t="shared" si="32"/>
        <v>12600</v>
      </c>
      <c r="S294" s="63">
        <f t="shared" si="33"/>
        <v>0</v>
      </c>
      <c r="T294" s="63">
        <f t="shared" si="34"/>
        <v>204</v>
      </c>
      <c r="U294" s="57" t="s">
        <v>863</v>
      </c>
      <c r="V294" s="63">
        <f>VLOOKUP(F294,'Exposure data (PL)'!$J$3:$L$14,3,FALSE)</f>
        <v>1226.7615360000002</v>
      </c>
      <c r="X294" s="56"/>
      <c r="Y294" s="56"/>
      <c r="Z294" s="56"/>
      <c r="AA294" s="56"/>
      <c r="AB294" s="56"/>
      <c r="AC294" s="56"/>
      <c r="AD294" s="56"/>
      <c r="AE294" s="56"/>
    </row>
    <row r="295" spans="1:31" s="55" customFormat="1" ht="14.4">
      <c r="A295" s="57" t="s">
        <v>4063</v>
      </c>
      <c r="B295" s="57" t="s">
        <v>2350</v>
      </c>
      <c r="C295" s="57" t="s">
        <v>2126</v>
      </c>
      <c r="D295" s="58">
        <v>41765</v>
      </c>
      <c r="E295" s="58">
        <v>41799</v>
      </c>
      <c r="F295" s="59">
        <f t="shared" si="28"/>
        <v>2014</v>
      </c>
      <c r="G295" s="60" t="s">
        <v>2128</v>
      </c>
      <c r="H295" s="60" t="s">
        <v>434</v>
      </c>
      <c r="I295" s="61">
        <v>0</v>
      </c>
      <c r="J295" s="61">
        <v>11205.223042063666</v>
      </c>
      <c r="K295" s="61">
        <v>11205.223042063666</v>
      </c>
      <c r="L295" s="62">
        <v>0</v>
      </c>
      <c r="M295" s="62">
        <v>0</v>
      </c>
      <c r="N295" s="62">
        <v>11205.223042063666</v>
      </c>
      <c r="O295" s="63">
        <f t="shared" si="29"/>
        <v>1</v>
      </c>
      <c r="P295" s="63">
        <f t="shared" si="30"/>
        <v>11205.223042063666</v>
      </c>
      <c r="Q295" s="63">
        <f t="shared" si="31"/>
        <v>12000</v>
      </c>
      <c r="R295" s="63">
        <f t="shared" si="32"/>
        <v>12000</v>
      </c>
      <c r="S295" s="63">
        <f t="shared" si="33"/>
        <v>0</v>
      </c>
      <c r="T295" s="63">
        <f t="shared" si="34"/>
        <v>34</v>
      </c>
      <c r="U295" s="57" t="s">
        <v>863</v>
      </c>
      <c r="V295" s="63">
        <f>VLOOKUP(F295,'Exposure data (PL)'!$J$3:$L$14,3,FALSE)</f>
        <v>1210.9240000000002</v>
      </c>
      <c r="X295" s="56"/>
      <c r="Y295" s="56"/>
      <c r="Z295" s="56"/>
      <c r="AA295" s="56"/>
      <c r="AB295" s="56"/>
      <c r="AC295" s="56"/>
      <c r="AD295" s="56"/>
      <c r="AE295" s="56"/>
    </row>
    <row r="296" spans="1:31" s="55" customFormat="1" ht="14.4">
      <c r="A296" s="57" t="s">
        <v>4064</v>
      </c>
      <c r="B296" s="57" t="s">
        <v>2351</v>
      </c>
      <c r="C296" s="57" t="s">
        <v>2126</v>
      </c>
      <c r="D296" s="58">
        <v>41104</v>
      </c>
      <c r="E296" s="58">
        <v>41805</v>
      </c>
      <c r="F296" s="59">
        <f t="shared" si="28"/>
        <v>2012</v>
      </c>
      <c r="G296" s="60" t="s">
        <v>2128</v>
      </c>
      <c r="H296" s="60" t="s">
        <v>434</v>
      </c>
      <c r="I296" s="61">
        <v>0</v>
      </c>
      <c r="J296" s="61">
        <v>9745.3496579836792</v>
      </c>
      <c r="K296" s="61">
        <v>9745.3496579836792</v>
      </c>
      <c r="L296" s="62">
        <v>307.74788393632673</v>
      </c>
      <c r="M296" s="62">
        <v>0</v>
      </c>
      <c r="N296" s="62">
        <v>10053.097541920006</v>
      </c>
      <c r="O296" s="63">
        <f t="shared" si="29"/>
        <v>1</v>
      </c>
      <c r="P296" s="63">
        <f t="shared" si="30"/>
        <v>10053.097541920006</v>
      </c>
      <c r="Q296" s="63">
        <f t="shared" si="31"/>
        <v>11760</v>
      </c>
      <c r="R296" s="63">
        <f t="shared" si="32"/>
        <v>11760</v>
      </c>
      <c r="S296" s="63">
        <f t="shared" si="33"/>
        <v>0</v>
      </c>
      <c r="T296" s="63">
        <f t="shared" si="34"/>
        <v>701</v>
      </c>
      <c r="U296" s="57" t="s">
        <v>863</v>
      </c>
      <c r="V296" s="63">
        <f>VLOOKUP(F296,'Exposure data (PL)'!$J$3:$L$14,3,FALSE)</f>
        <v>1189.5886745600001</v>
      </c>
      <c r="X296" s="56"/>
      <c r="Y296" s="56"/>
      <c r="Z296" s="56"/>
      <c r="AA296" s="56"/>
      <c r="AB296" s="56"/>
      <c r="AC296" s="56"/>
      <c r="AD296" s="56"/>
      <c r="AE296" s="56"/>
    </row>
    <row r="297" spans="1:31" s="55" customFormat="1" ht="14.4">
      <c r="A297" s="57" t="s">
        <v>4065</v>
      </c>
      <c r="B297" s="57" t="s">
        <v>2352</v>
      </c>
      <c r="C297" s="57" t="s">
        <v>2126</v>
      </c>
      <c r="D297" s="58">
        <v>41713</v>
      </c>
      <c r="E297" s="58">
        <v>41805</v>
      </c>
      <c r="F297" s="59">
        <f t="shared" si="28"/>
        <v>2013</v>
      </c>
      <c r="G297" s="60" t="s">
        <v>2128</v>
      </c>
      <c r="H297" s="60" t="s">
        <v>434</v>
      </c>
      <c r="I297" s="61">
        <v>0</v>
      </c>
      <c r="J297" s="61">
        <v>9458.5104532509213</v>
      </c>
      <c r="K297" s="61">
        <v>9458.5104532509213</v>
      </c>
      <c r="L297" s="62">
        <v>0</v>
      </c>
      <c r="M297" s="62">
        <v>0</v>
      </c>
      <c r="N297" s="62">
        <v>9458.5104532509213</v>
      </c>
      <c r="O297" s="63">
        <f t="shared" si="29"/>
        <v>1</v>
      </c>
      <c r="P297" s="63">
        <f t="shared" si="30"/>
        <v>9458.5104532509213</v>
      </c>
      <c r="Q297" s="63">
        <f t="shared" si="31"/>
        <v>10200</v>
      </c>
      <c r="R297" s="63">
        <f t="shared" si="32"/>
        <v>10200</v>
      </c>
      <c r="S297" s="63">
        <f t="shared" si="33"/>
        <v>0</v>
      </c>
      <c r="T297" s="63">
        <f t="shared" si="34"/>
        <v>92</v>
      </c>
      <c r="U297" s="57" t="s">
        <v>863</v>
      </c>
      <c r="V297" s="63">
        <f>VLOOKUP(F297,'Exposure data (PL)'!$J$3:$L$14,3,FALSE)</f>
        <v>1226.7615360000002</v>
      </c>
      <c r="X297" s="56"/>
      <c r="Y297" s="56"/>
      <c r="Z297" s="56"/>
      <c r="AA297" s="56"/>
      <c r="AB297" s="56"/>
      <c r="AC297" s="56"/>
      <c r="AD297" s="56"/>
      <c r="AE297" s="56"/>
    </row>
    <row r="298" spans="1:31" s="55" customFormat="1" ht="14.4">
      <c r="A298" s="57" t="s">
        <v>4066</v>
      </c>
      <c r="B298" s="57" t="s">
        <v>2353</v>
      </c>
      <c r="C298" s="57" t="s">
        <v>2126</v>
      </c>
      <c r="D298" s="58">
        <v>41752</v>
      </c>
      <c r="E298" s="58">
        <v>41811</v>
      </c>
      <c r="F298" s="59">
        <f t="shared" si="28"/>
        <v>2014</v>
      </c>
      <c r="G298" s="60" t="s">
        <v>2128</v>
      </c>
      <c r="H298" s="60" t="s">
        <v>434</v>
      </c>
      <c r="I298" s="61">
        <v>335.57344745407482</v>
      </c>
      <c r="J298" s="61">
        <v>1342.2937898162993</v>
      </c>
      <c r="K298" s="61">
        <v>1677.8672372703741</v>
      </c>
      <c r="L298" s="62">
        <v>335.57344745407482</v>
      </c>
      <c r="M298" s="62">
        <v>0</v>
      </c>
      <c r="N298" s="62">
        <v>2013.4406847244488</v>
      </c>
      <c r="O298" s="63">
        <f t="shared" si="29"/>
        <v>1</v>
      </c>
      <c r="P298" s="63">
        <f t="shared" si="30"/>
        <v>2013.4406847244488</v>
      </c>
      <c r="Q298" s="63">
        <f t="shared" si="31"/>
        <v>2159.9999999999995</v>
      </c>
      <c r="R298" s="63">
        <f t="shared" si="32"/>
        <v>2159.9999999999995</v>
      </c>
      <c r="S298" s="63">
        <f t="shared" si="33"/>
        <v>0</v>
      </c>
      <c r="T298" s="63">
        <f t="shared" si="34"/>
        <v>59</v>
      </c>
      <c r="U298" s="57" t="s">
        <v>863</v>
      </c>
      <c r="V298" s="63">
        <f>VLOOKUP(F298,'Exposure data (PL)'!$J$3:$L$14,3,FALSE)</f>
        <v>1210.9240000000002</v>
      </c>
      <c r="X298" s="56"/>
      <c r="Y298" s="56"/>
      <c r="Z298" s="56"/>
      <c r="AA298" s="56"/>
      <c r="AB298" s="56"/>
      <c r="AC298" s="56"/>
      <c r="AD298" s="56"/>
      <c r="AE298" s="56"/>
    </row>
    <row r="299" spans="1:31" s="55" customFormat="1" ht="14.4">
      <c r="A299" s="57" t="s">
        <v>4067</v>
      </c>
      <c r="B299" s="57" t="s">
        <v>2354</v>
      </c>
      <c r="C299" s="57" t="s">
        <v>2126</v>
      </c>
      <c r="D299" s="58">
        <v>41440</v>
      </c>
      <c r="E299" s="58">
        <v>41786</v>
      </c>
      <c r="F299" s="59">
        <f t="shared" si="28"/>
        <v>2013</v>
      </c>
      <c r="G299" s="60" t="s">
        <v>2128</v>
      </c>
      <c r="H299" s="60" t="s">
        <v>434</v>
      </c>
      <c r="I299" s="61">
        <v>0</v>
      </c>
      <c r="J299" s="61">
        <v>10192.714054863109</v>
      </c>
      <c r="K299" s="61">
        <v>10192.714054863109</v>
      </c>
      <c r="L299" s="62">
        <v>321.87518067988765</v>
      </c>
      <c r="M299" s="62">
        <v>0</v>
      </c>
      <c r="N299" s="62">
        <v>10514.589235542997</v>
      </c>
      <c r="O299" s="63">
        <f t="shared" si="29"/>
        <v>1</v>
      </c>
      <c r="P299" s="63">
        <f t="shared" si="30"/>
        <v>10514.589235542997</v>
      </c>
      <c r="Q299" s="63">
        <f t="shared" si="31"/>
        <v>11760</v>
      </c>
      <c r="R299" s="63">
        <f t="shared" si="32"/>
        <v>11760</v>
      </c>
      <c r="S299" s="63">
        <f t="shared" si="33"/>
        <v>0</v>
      </c>
      <c r="T299" s="63">
        <f t="shared" si="34"/>
        <v>346</v>
      </c>
      <c r="U299" s="57" t="s">
        <v>863</v>
      </c>
      <c r="V299" s="63">
        <f>VLOOKUP(F299,'Exposure data (PL)'!$J$3:$L$14,3,FALSE)</f>
        <v>1226.7615360000002</v>
      </c>
      <c r="X299" s="56"/>
      <c r="Y299" s="56"/>
      <c r="Z299" s="56"/>
      <c r="AA299" s="56"/>
      <c r="AB299" s="56"/>
      <c r="AC299" s="56"/>
      <c r="AD299" s="56"/>
      <c r="AE299" s="56"/>
    </row>
    <row r="300" spans="1:31" s="55" customFormat="1" ht="14.4">
      <c r="A300" s="57" t="s">
        <v>4068</v>
      </c>
      <c r="B300" s="57" t="s">
        <v>2355</v>
      </c>
      <c r="C300" s="57" t="s">
        <v>2126</v>
      </c>
      <c r="D300" s="58">
        <v>41613</v>
      </c>
      <c r="E300" s="58">
        <v>41798</v>
      </c>
      <c r="F300" s="59">
        <f t="shared" si="28"/>
        <v>2013</v>
      </c>
      <c r="G300" s="60" t="s">
        <v>2129</v>
      </c>
      <c r="H300" s="60" t="s">
        <v>434</v>
      </c>
      <c r="I300" s="61">
        <v>0</v>
      </c>
      <c r="J300" s="61">
        <v>9882.0038319621872</v>
      </c>
      <c r="K300" s="61">
        <v>9882.0038319621872</v>
      </c>
      <c r="L300" s="62">
        <v>329.40012773207292</v>
      </c>
      <c r="M300" s="62">
        <v>0</v>
      </c>
      <c r="N300" s="62">
        <v>10211.40395969426</v>
      </c>
      <c r="O300" s="63">
        <f t="shared" si="29"/>
        <v>1</v>
      </c>
      <c r="P300" s="63">
        <f t="shared" si="30"/>
        <v>10211.40395969426</v>
      </c>
      <c r="Q300" s="63">
        <f t="shared" si="31"/>
        <v>11160</v>
      </c>
      <c r="R300" s="63">
        <f t="shared" si="32"/>
        <v>11160</v>
      </c>
      <c r="S300" s="63">
        <f t="shared" si="33"/>
        <v>0</v>
      </c>
      <c r="T300" s="63">
        <f t="shared" si="34"/>
        <v>185</v>
      </c>
      <c r="U300" s="57" t="s">
        <v>863</v>
      </c>
      <c r="V300" s="63">
        <f>VLOOKUP(F300,'Exposure data (PL)'!$J$3:$L$14,3,FALSE)</f>
        <v>1226.7615360000002</v>
      </c>
      <c r="X300" s="56"/>
      <c r="Y300" s="56"/>
      <c r="Z300" s="56"/>
      <c r="AA300" s="56"/>
      <c r="AB300" s="56"/>
      <c r="AC300" s="56"/>
      <c r="AD300" s="56"/>
      <c r="AE300" s="56"/>
    </row>
    <row r="301" spans="1:31" s="55" customFormat="1" ht="14.4">
      <c r="A301" s="57" t="s">
        <v>4069</v>
      </c>
      <c r="B301" s="57" t="s">
        <v>2356</v>
      </c>
      <c r="C301" s="57" t="s">
        <v>2126</v>
      </c>
      <c r="D301" s="58">
        <v>41602</v>
      </c>
      <c r="E301" s="58">
        <v>41826</v>
      </c>
      <c r="F301" s="59">
        <f t="shared" si="28"/>
        <v>2013</v>
      </c>
      <c r="G301" s="60" t="s">
        <v>2128</v>
      </c>
      <c r="H301" s="60" t="s">
        <v>434</v>
      </c>
      <c r="I301" s="61">
        <v>0</v>
      </c>
      <c r="J301" s="61">
        <v>10963.882283777304</v>
      </c>
      <c r="K301" s="61">
        <v>10963.882283777304</v>
      </c>
      <c r="L301" s="62">
        <v>0</v>
      </c>
      <c r="M301" s="62">
        <v>0</v>
      </c>
      <c r="N301" s="62">
        <v>10963.882283777304</v>
      </c>
      <c r="O301" s="63">
        <f t="shared" si="29"/>
        <v>1</v>
      </c>
      <c r="P301" s="63">
        <f t="shared" si="30"/>
        <v>10963.882283777304</v>
      </c>
      <c r="Q301" s="63">
        <f t="shared" si="31"/>
        <v>12000</v>
      </c>
      <c r="R301" s="63">
        <f t="shared" si="32"/>
        <v>12000</v>
      </c>
      <c r="S301" s="63">
        <f t="shared" si="33"/>
        <v>0</v>
      </c>
      <c r="T301" s="63">
        <f t="shared" si="34"/>
        <v>224</v>
      </c>
      <c r="U301" s="57" t="s">
        <v>863</v>
      </c>
      <c r="V301" s="63">
        <f>VLOOKUP(F301,'Exposure data (PL)'!$J$3:$L$14,3,FALSE)</f>
        <v>1226.7615360000002</v>
      </c>
      <c r="X301" s="56"/>
      <c r="Y301" s="56"/>
      <c r="Z301" s="56"/>
      <c r="AA301" s="56"/>
      <c r="AB301" s="56"/>
      <c r="AC301" s="56"/>
      <c r="AD301" s="56"/>
      <c r="AE301" s="56"/>
    </row>
    <row r="302" spans="1:31" s="55" customFormat="1" ht="14.4">
      <c r="A302" s="57" t="s">
        <v>4070</v>
      </c>
      <c r="B302" s="57" t="s">
        <v>2357</v>
      </c>
      <c r="C302" s="57" t="s">
        <v>2126</v>
      </c>
      <c r="D302" s="58">
        <v>41692</v>
      </c>
      <c r="E302" s="58">
        <v>41819</v>
      </c>
      <c r="F302" s="59">
        <f t="shared" si="28"/>
        <v>2013</v>
      </c>
      <c r="G302" s="60" t="s">
        <v>2128</v>
      </c>
      <c r="H302" s="60" t="s">
        <v>434</v>
      </c>
      <c r="I302" s="61">
        <v>0</v>
      </c>
      <c r="J302" s="61">
        <v>15313.153393385477</v>
      </c>
      <c r="K302" s="61">
        <v>15313.153393385477</v>
      </c>
      <c r="L302" s="62">
        <v>0</v>
      </c>
      <c r="M302" s="62">
        <v>0</v>
      </c>
      <c r="N302" s="62">
        <v>15313.153393385477</v>
      </c>
      <c r="O302" s="63">
        <f t="shared" si="29"/>
        <v>1</v>
      </c>
      <c r="P302" s="63">
        <f t="shared" si="30"/>
        <v>15313.153393385477</v>
      </c>
      <c r="Q302" s="63">
        <f t="shared" si="31"/>
        <v>16560</v>
      </c>
      <c r="R302" s="63">
        <f t="shared" si="32"/>
        <v>16560</v>
      </c>
      <c r="S302" s="63">
        <f t="shared" si="33"/>
        <v>0</v>
      </c>
      <c r="T302" s="63">
        <f t="shared" si="34"/>
        <v>127</v>
      </c>
      <c r="U302" s="57" t="s">
        <v>863</v>
      </c>
      <c r="V302" s="63">
        <f>VLOOKUP(F302,'Exposure data (PL)'!$J$3:$L$14,3,FALSE)</f>
        <v>1226.7615360000002</v>
      </c>
      <c r="X302" s="56"/>
      <c r="Y302" s="56"/>
      <c r="Z302" s="56"/>
      <c r="AA302" s="56"/>
      <c r="AB302" s="56"/>
      <c r="AC302" s="56"/>
      <c r="AD302" s="56"/>
      <c r="AE302" s="56"/>
    </row>
    <row r="303" spans="1:31" s="55" customFormat="1" ht="14.4">
      <c r="A303" s="57" t="s">
        <v>4071</v>
      </c>
      <c r="B303" s="57" t="s">
        <v>2358</v>
      </c>
      <c r="C303" s="57" t="s">
        <v>2126</v>
      </c>
      <c r="D303" s="58">
        <v>41282</v>
      </c>
      <c r="E303" s="58">
        <v>41841</v>
      </c>
      <c r="F303" s="59">
        <f t="shared" si="28"/>
        <v>2012</v>
      </c>
      <c r="G303" s="60" t="s">
        <v>2128</v>
      </c>
      <c r="H303" s="60" t="s">
        <v>434</v>
      </c>
      <c r="I303" s="61">
        <v>0</v>
      </c>
      <c r="J303" s="61">
        <v>12185.915118248209</v>
      </c>
      <c r="K303" s="61">
        <v>12185.915118248209</v>
      </c>
      <c r="L303" s="62">
        <v>0</v>
      </c>
      <c r="M303" s="62">
        <v>0</v>
      </c>
      <c r="N303" s="62">
        <v>12185.915118248209</v>
      </c>
      <c r="O303" s="63">
        <f t="shared" si="29"/>
        <v>1</v>
      </c>
      <c r="P303" s="63">
        <f t="shared" si="30"/>
        <v>12185.915118248209</v>
      </c>
      <c r="Q303" s="63">
        <f t="shared" si="31"/>
        <v>13920.000000000002</v>
      </c>
      <c r="R303" s="63">
        <f t="shared" si="32"/>
        <v>13920.000000000002</v>
      </c>
      <c r="S303" s="63">
        <f t="shared" si="33"/>
        <v>0</v>
      </c>
      <c r="T303" s="63">
        <f t="shared" si="34"/>
        <v>559</v>
      </c>
      <c r="U303" s="57" t="s">
        <v>863</v>
      </c>
      <c r="V303" s="63">
        <f>VLOOKUP(F303,'Exposure data (PL)'!$J$3:$L$14,3,FALSE)</f>
        <v>1189.5886745600001</v>
      </c>
      <c r="X303" s="56"/>
      <c r="Y303" s="56"/>
      <c r="Z303" s="56"/>
      <c r="AA303" s="56"/>
      <c r="AB303" s="56"/>
      <c r="AC303" s="56"/>
      <c r="AD303" s="56"/>
      <c r="AE303" s="56"/>
    </row>
    <row r="304" spans="1:31" s="55" customFormat="1" ht="14.4">
      <c r="A304" s="57" t="s">
        <v>4072</v>
      </c>
      <c r="B304" s="57" t="s">
        <v>2359</v>
      </c>
      <c r="C304" s="57" t="s">
        <v>2126</v>
      </c>
      <c r="D304" s="58">
        <v>41740</v>
      </c>
      <c r="E304" s="58">
        <v>41817</v>
      </c>
      <c r="F304" s="59">
        <f t="shared" si="28"/>
        <v>2014</v>
      </c>
      <c r="G304" s="60" t="s">
        <v>2128</v>
      </c>
      <c r="H304" s="60" t="s">
        <v>434</v>
      </c>
      <c r="I304" s="61">
        <v>0</v>
      </c>
      <c r="J304" s="61">
        <v>0</v>
      </c>
      <c r="K304" s="61">
        <v>0</v>
      </c>
      <c r="L304" s="62">
        <v>335.03596677386469</v>
      </c>
      <c r="M304" s="62">
        <v>0</v>
      </c>
      <c r="N304" s="62">
        <v>335.03596677386469</v>
      </c>
      <c r="O304" s="63">
        <f t="shared" si="29"/>
        <v>1</v>
      </c>
      <c r="P304" s="63">
        <f t="shared" si="30"/>
        <v>335.03596677386469</v>
      </c>
      <c r="Q304" s="63">
        <f t="shared" si="31"/>
        <v>360</v>
      </c>
      <c r="R304" s="63">
        <f t="shared" si="32"/>
        <v>360</v>
      </c>
      <c r="S304" s="63">
        <f t="shared" si="33"/>
        <v>0</v>
      </c>
      <c r="T304" s="63">
        <f t="shared" si="34"/>
        <v>77</v>
      </c>
      <c r="U304" s="57" t="s">
        <v>856</v>
      </c>
      <c r="V304" s="63">
        <f>VLOOKUP(F304,'Exposure data (PL)'!$J$3:$L$14,3,FALSE)</f>
        <v>1210.9240000000002</v>
      </c>
      <c r="X304" s="56"/>
      <c r="Y304" s="56"/>
      <c r="Z304" s="56"/>
      <c r="AA304" s="56"/>
      <c r="AB304" s="56"/>
      <c r="AC304" s="56"/>
      <c r="AD304" s="56"/>
      <c r="AE304" s="56"/>
    </row>
    <row r="305" spans="1:31" s="55" customFormat="1" ht="14.4">
      <c r="A305" s="57" t="s">
        <v>4073</v>
      </c>
      <c r="B305" s="57" t="s">
        <v>2360</v>
      </c>
      <c r="C305" s="57" t="s">
        <v>2126</v>
      </c>
      <c r="D305" s="58">
        <v>41287</v>
      </c>
      <c r="E305" s="58">
        <v>41842</v>
      </c>
      <c r="F305" s="59">
        <f t="shared" si="28"/>
        <v>2012</v>
      </c>
      <c r="G305" s="60" t="s">
        <v>2128</v>
      </c>
      <c r="H305" s="60" t="s">
        <v>434</v>
      </c>
      <c r="I305" s="61">
        <v>0</v>
      </c>
      <c r="J305" s="61">
        <v>19762.781744569133</v>
      </c>
      <c r="K305" s="61">
        <v>19762.781744569133</v>
      </c>
      <c r="L305" s="62">
        <v>315.36353847716697</v>
      </c>
      <c r="M305" s="62">
        <v>0</v>
      </c>
      <c r="N305" s="62">
        <v>20078.145283046299</v>
      </c>
      <c r="O305" s="63">
        <f t="shared" si="29"/>
        <v>1</v>
      </c>
      <c r="P305" s="63">
        <f t="shared" si="30"/>
        <v>20078.145283046299</v>
      </c>
      <c r="Q305" s="63">
        <f t="shared" si="31"/>
        <v>22920</v>
      </c>
      <c r="R305" s="63">
        <f t="shared" si="32"/>
        <v>22920</v>
      </c>
      <c r="S305" s="63">
        <f t="shared" si="33"/>
        <v>0</v>
      </c>
      <c r="T305" s="63">
        <f t="shared" si="34"/>
        <v>555</v>
      </c>
      <c r="U305" s="57" t="s">
        <v>863</v>
      </c>
      <c r="V305" s="63">
        <f>VLOOKUP(F305,'Exposure data (PL)'!$J$3:$L$14,3,FALSE)</f>
        <v>1189.5886745600001</v>
      </c>
      <c r="X305" s="56"/>
      <c r="Y305" s="56"/>
      <c r="Z305" s="56"/>
      <c r="AA305" s="56"/>
      <c r="AB305" s="56"/>
      <c r="AC305" s="56"/>
      <c r="AD305" s="56"/>
      <c r="AE305" s="56"/>
    </row>
    <row r="306" spans="1:31" s="55" customFormat="1" ht="14.4">
      <c r="A306" s="57" t="s">
        <v>4074</v>
      </c>
      <c r="B306" s="57" t="s">
        <v>2361</v>
      </c>
      <c r="C306" s="57" t="s">
        <v>2126</v>
      </c>
      <c r="D306" s="58">
        <v>41617</v>
      </c>
      <c r="E306" s="58">
        <v>41825</v>
      </c>
      <c r="F306" s="59">
        <f t="shared" si="28"/>
        <v>2013</v>
      </c>
      <c r="G306" s="60" t="s">
        <v>2128</v>
      </c>
      <c r="H306" s="60" t="s">
        <v>434</v>
      </c>
      <c r="I306" s="61">
        <v>0</v>
      </c>
      <c r="J306" s="61">
        <v>9887.2854026360874</v>
      </c>
      <c r="K306" s="61">
        <v>9887.2854026360874</v>
      </c>
      <c r="L306" s="62">
        <v>329.57618008786955</v>
      </c>
      <c r="M306" s="62">
        <v>0</v>
      </c>
      <c r="N306" s="62">
        <v>10216.861582723957</v>
      </c>
      <c r="O306" s="63">
        <f t="shared" si="29"/>
        <v>1</v>
      </c>
      <c r="P306" s="63">
        <f t="shared" si="30"/>
        <v>10216.861582723957</v>
      </c>
      <c r="Q306" s="63">
        <f t="shared" si="31"/>
        <v>11160</v>
      </c>
      <c r="R306" s="63">
        <f t="shared" si="32"/>
        <v>11160</v>
      </c>
      <c r="S306" s="63">
        <f t="shared" si="33"/>
        <v>0</v>
      </c>
      <c r="T306" s="63">
        <f t="shared" si="34"/>
        <v>208</v>
      </c>
      <c r="U306" s="57" t="s">
        <v>863</v>
      </c>
      <c r="V306" s="63">
        <f>VLOOKUP(F306,'Exposure data (PL)'!$J$3:$L$14,3,FALSE)</f>
        <v>1226.7615360000002</v>
      </c>
      <c r="X306" s="56"/>
      <c r="Y306" s="56"/>
      <c r="Z306" s="56"/>
      <c r="AA306" s="56"/>
      <c r="AB306" s="56"/>
      <c r="AC306" s="56"/>
      <c r="AD306" s="56"/>
      <c r="AE306" s="56"/>
    </row>
    <row r="307" spans="1:31" s="55" customFormat="1" ht="14.4">
      <c r="A307" s="57" t="s">
        <v>4075</v>
      </c>
      <c r="B307" s="57" t="s">
        <v>2362</v>
      </c>
      <c r="C307" s="57" t="s">
        <v>2126</v>
      </c>
      <c r="D307" s="58">
        <v>41230</v>
      </c>
      <c r="E307" s="58">
        <v>41818</v>
      </c>
      <c r="F307" s="59">
        <f t="shared" si="28"/>
        <v>2012</v>
      </c>
      <c r="G307" s="60" t="s">
        <v>2128</v>
      </c>
      <c r="H307" s="60" t="s">
        <v>434</v>
      </c>
      <c r="I307" s="61">
        <v>0</v>
      </c>
      <c r="J307" s="61">
        <v>25872.307067910911</v>
      </c>
      <c r="K307" s="61">
        <v>25872.307067910911</v>
      </c>
      <c r="L307" s="62">
        <v>0</v>
      </c>
      <c r="M307" s="62">
        <v>0</v>
      </c>
      <c r="N307" s="62">
        <v>25872.307067910911</v>
      </c>
      <c r="O307" s="63">
        <f t="shared" si="29"/>
        <v>1</v>
      </c>
      <c r="P307" s="63">
        <f t="shared" si="30"/>
        <v>25872.307067910911</v>
      </c>
      <c r="Q307" s="63">
        <f t="shared" si="31"/>
        <v>29760</v>
      </c>
      <c r="R307" s="63">
        <f t="shared" si="32"/>
        <v>29760</v>
      </c>
      <c r="S307" s="63">
        <f t="shared" si="33"/>
        <v>0</v>
      </c>
      <c r="T307" s="63">
        <f t="shared" si="34"/>
        <v>588</v>
      </c>
      <c r="U307" s="57" t="s">
        <v>863</v>
      </c>
      <c r="V307" s="63">
        <f>VLOOKUP(F307,'Exposure data (PL)'!$J$3:$L$14,3,FALSE)</f>
        <v>1189.5886745600001</v>
      </c>
      <c r="X307" s="56"/>
      <c r="Y307" s="56"/>
      <c r="Z307" s="56"/>
      <c r="AA307" s="56"/>
      <c r="AB307" s="56"/>
      <c r="AC307" s="56"/>
      <c r="AD307" s="56"/>
      <c r="AE307" s="56"/>
    </row>
    <row r="308" spans="1:31" s="55" customFormat="1" ht="14.4">
      <c r="A308" s="57" t="s">
        <v>4076</v>
      </c>
      <c r="B308" s="57" t="s">
        <v>2363</v>
      </c>
      <c r="C308" s="57" t="s">
        <v>2126</v>
      </c>
      <c r="D308" s="58">
        <v>41786</v>
      </c>
      <c r="E308" s="58">
        <v>41841</v>
      </c>
      <c r="F308" s="59">
        <f t="shared" si="28"/>
        <v>2014</v>
      </c>
      <c r="G308" s="60" t="s">
        <v>2128</v>
      </c>
      <c r="H308" s="60" t="s">
        <v>434</v>
      </c>
      <c r="I308" s="61">
        <v>0</v>
      </c>
      <c r="J308" s="61">
        <v>13259.305861612142</v>
      </c>
      <c r="K308" s="61">
        <v>13259.305861612142</v>
      </c>
      <c r="L308" s="62">
        <v>337.10099648166465</v>
      </c>
      <c r="M308" s="62">
        <v>0</v>
      </c>
      <c r="N308" s="62">
        <v>13596.406858093806</v>
      </c>
      <c r="O308" s="63">
        <f t="shared" si="29"/>
        <v>1</v>
      </c>
      <c r="P308" s="63">
        <f t="shared" si="30"/>
        <v>13596.406858093806</v>
      </c>
      <c r="Q308" s="63">
        <f t="shared" si="31"/>
        <v>14519.999999999998</v>
      </c>
      <c r="R308" s="63">
        <f t="shared" si="32"/>
        <v>14519.999999999998</v>
      </c>
      <c r="S308" s="63">
        <f t="shared" si="33"/>
        <v>0</v>
      </c>
      <c r="T308" s="63">
        <f t="shared" si="34"/>
        <v>55</v>
      </c>
      <c r="U308" s="57" t="s">
        <v>863</v>
      </c>
      <c r="V308" s="63">
        <f>VLOOKUP(F308,'Exposure data (PL)'!$J$3:$L$14,3,FALSE)</f>
        <v>1210.9240000000002</v>
      </c>
      <c r="X308" s="56"/>
      <c r="Y308" s="56"/>
      <c r="Z308" s="56"/>
      <c r="AA308" s="56"/>
      <c r="AB308" s="56"/>
      <c r="AC308" s="56"/>
      <c r="AD308" s="56"/>
      <c r="AE308" s="56"/>
    </row>
    <row r="309" spans="1:31" s="55" customFormat="1" ht="14.4">
      <c r="A309" s="57" t="s">
        <v>4077</v>
      </c>
      <c r="B309" s="57" t="s">
        <v>2364</v>
      </c>
      <c r="C309" s="57" t="s">
        <v>2126</v>
      </c>
      <c r="D309" s="58">
        <v>41680</v>
      </c>
      <c r="E309" s="58">
        <v>41798</v>
      </c>
      <c r="F309" s="59">
        <f t="shared" si="28"/>
        <v>2013</v>
      </c>
      <c r="G309" s="60" t="s">
        <v>2128</v>
      </c>
      <c r="H309" s="60" t="s">
        <v>434</v>
      </c>
      <c r="I309" s="61">
        <v>0</v>
      </c>
      <c r="J309" s="61">
        <v>0</v>
      </c>
      <c r="K309" s="61">
        <v>0</v>
      </c>
      <c r="L309" s="62">
        <v>0</v>
      </c>
      <c r="M309" s="62">
        <v>0</v>
      </c>
      <c r="N309" s="62">
        <v>0</v>
      </c>
      <c r="O309" s="63">
        <f t="shared" si="29"/>
        <v>0</v>
      </c>
      <c r="P309" s="63">
        <f t="shared" si="30"/>
        <v>0</v>
      </c>
      <c r="Q309" s="63">
        <f t="shared" si="31"/>
        <v>0</v>
      </c>
      <c r="R309" s="63">
        <f t="shared" si="32"/>
        <v>0</v>
      </c>
      <c r="S309" s="63">
        <f t="shared" si="33"/>
        <v>0</v>
      </c>
      <c r="T309" s="63">
        <f t="shared" si="34"/>
        <v>118</v>
      </c>
      <c r="U309" s="57" t="s">
        <v>856</v>
      </c>
      <c r="V309" s="63">
        <f>VLOOKUP(F309,'Exposure data (PL)'!$J$3:$L$14,3,FALSE)</f>
        <v>1226.7615360000002</v>
      </c>
      <c r="X309" s="56"/>
      <c r="Y309" s="56"/>
      <c r="Z309" s="56"/>
      <c r="AA309" s="56"/>
      <c r="AB309" s="56"/>
      <c r="AC309" s="56"/>
      <c r="AD309" s="56"/>
      <c r="AE309" s="56"/>
    </row>
    <row r="310" spans="1:31" s="55" customFormat="1" ht="14.4">
      <c r="A310" s="57" t="s">
        <v>4078</v>
      </c>
      <c r="B310" s="57" t="s">
        <v>2365</v>
      </c>
      <c r="C310" s="57" t="s">
        <v>2126</v>
      </c>
      <c r="D310" s="58">
        <v>40739</v>
      </c>
      <c r="E310" s="58">
        <v>41839</v>
      </c>
      <c r="F310" s="59">
        <f t="shared" si="28"/>
        <v>2011</v>
      </c>
      <c r="G310" s="60" t="s">
        <v>2145</v>
      </c>
      <c r="H310" s="60" t="s">
        <v>434</v>
      </c>
      <c r="I310" s="61">
        <v>0</v>
      </c>
      <c r="J310" s="61">
        <v>14459.748533884738</v>
      </c>
      <c r="K310" s="61">
        <v>14459.748533884738</v>
      </c>
      <c r="L310" s="62">
        <v>0</v>
      </c>
      <c r="M310" s="62">
        <v>0</v>
      </c>
      <c r="N310" s="62">
        <v>14459.748533884738</v>
      </c>
      <c r="O310" s="63">
        <f t="shared" si="29"/>
        <v>1</v>
      </c>
      <c r="P310" s="63">
        <f t="shared" si="30"/>
        <v>14459.748533884738</v>
      </c>
      <c r="Q310" s="63">
        <f t="shared" si="31"/>
        <v>17760</v>
      </c>
      <c r="R310" s="63">
        <f t="shared" si="32"/>
        <v>17760</v>
      </c>
      <c r="S310" s="63">
        <f t="shared" si="33"/>
        <v>0</v>
      </c>
      <c r="T310" s="63">
        <f t="shared" si="34"/>
        <v>1100</v>
      </c>
      <c r="U310" s="57" t="s">
        <v>863</v>
      </c>
      <c r="V310" s="63">
        <f>VLOOKUP(F310,'Exposure data (PL)'!$J$3:$L$14,3,FALSE)</f>
        <v>979.22425835520028</v>
      </c>
      <c r="X310" s="56"/>
      <c r="Y310" s="56"/>
      <c r="Z310" s="56"/>
      <c r="AA310" s="56"/>
      <c r="AB310" s="56"/>
      <c r="AC310" s="56"/>
      <c r="AD310" s="56"/>
      <c r="AE310" s="56"/>
    </row>
    <row r="311" spans="1:31" s="55" customFormat="1" ht="14.4">
      <c r="A311" s="57" t="s">
        <v>4079</v>
      </c>
      <c r="B311" s="57" t="s">
        <v>2366</v>
      </c>
      <c r="C311" s="57" t="s">
        <v>2126</v>
      </c>
      <c r="D311" s="58">
        <v>41674</v>
      </c>
      <c r="E311" s="58">
        <v>41835</v>
      </c>
      <c r="F311" s="59">
        <f t="shared" si="28"/>
        <v>2013</v>
      </c>
      <c r="G311" s="60" t="s">
        <v>2133</v>
      </c>
      <c r="H311" s="60" t="s">
        <v>434</v>
      </c>
      <c r="I311" s="61">
        <v>0</v>
      </c>
      <c r="J311" s="61">
        <v>20811.297582273735</v>
      </c>
      <c r="K311" s="61">
        <v>20811.297582273735</v>
      </c>
      <c r="L311" s="62">
        <v>0</v>
      </c>
      <c r="M311" s="62">
        <v>0</v>
      </c>
      <c r="N311" s="62">
        <v>20811.297582273735</v>
      </c>
      <c r="O311" s="63">
        <f t="shared" si="29"/>
        <v>1</v>
      </c>
      <c r="P311" s="63">
        <f t="shared" si="30"/>
        <v>20811.297582273735</v>
      </c>
      <c r="Q311" s="63">
        <f t="shared" si="31"/>
        <v>22560</v>
      </c>
      <c r="R311" s="63">
        <f t="shared" si="32"/>
        <v>22560</v>
      </c>
      <c r="S311" s="63">
        <f t="shared" si="33"/>
        <v>0</v>
      </c>
      <c r="T311" s="63">
        <f t="shared" si="34"/>
        <v>161</v>
      </c>
      <c r="U311" s="57" t="s">
        <v>863</v>
      </c>
      <c r="V311" s="63">
        <f>VLOOKUP(F311,'Exposure data (PL)'!$J$3:$L$14,3,FALSE)</f>
        <v>1226.7615360000002</v>
      </c>
      <c r="X311" s="56"/>
      <c r="Y311" s="56"/>
      <c r="Z311" s="56"/>
      <c r="AA311" s="56"/>
      <c r="AB311" s="56"/>
      <c r="AC311" s="56"/>
      <c r="AD311" s="56"/>
      <c r="AE311" s="56"/>
    </row>
    <row r="312" spans="1:31" s="55" customFormat="1" ht="14.4">
      <c r="A312" s="57" t="s">
        <v>4080</v>
      </c>
      <c r="B312" s="57" t="s">
        <v>2367</v>
      </c>
      <c r="C312" s="57" t="s">
        <v>2126</v>
      </c>
      <c r="D312" s="58">
        <v>40994</v>
      </c>
      <c r="E312" s="58">
        <v>41805</v>
      </c>
      <c r="F312" s="59">
        <f t="shared" si="28"/>
        <v>2011</v>
      </c>
      <c r="G312" s="60" t="s">
        <v>2128</v>
      </c>
      <c r="H312" s="60" t="s">
        <v>434</v>
      </c>
      <c r="I312" s="61">
        <v>0</v>
      </c>
      <c r="J312" s="61">
        <v>18195.53713283881</v>
      </c>
      <c r="K312" s="61">
        <v>18195.53713283881</v>
      </c>
      <c r="L312" s="62">
        <v>0</v>
      </c>
      <c r="M312" s="62">
        <v>1146.925357273273</v>
      </c>
      <c r="N312" s="62">
        <v>17048.611775565536</v>
      </c>
      <c r="O312" s="63">
        <f t="shared" si="29"/>
        <v>1</v>
      </c>
      <c r="P312" s="63">
        <f t="shared" si="30"/>
        <v>17048.611775565536</v>
      </c>
      <c r="Q312" s="63">
        <f t="shared" si="31"/>
        <v>20238.479999999996</v>
      </c>
      <c r="R312" s="63">
        <f t="shared" si="32"/>
        <v>20238.479999999996</v>
      </c>
      <c r="S312" s="63">
        <f t="shared" si="33"/>
        <v>0</v>
      </c>
      <c r="T312" s="63">
        <f t="shared" si="34"/>
        <v>811</v>
      </c>
      <c r="U312" s="57" t="s">
        <v>863</v>
      </c>
      <c r="V312" s="63">
        <f>VLOOKUP(F312,'Exposure data (PL)'!$J$3:$L$14,3,FALSE)</f>
        <v>979.22425835520028</v>
      </c>
      <c r="X312" s="56"/>
      <c r="Y312" s="56"/>
      <c r="Z312" s="56"/>
      <c r="AA312" s="56"/>
      <c r="AB312" s="56"/>
      <c r="AC312" s="56"/>
      <c r="AD312" s="56"/>
      <c r="AE312" s="56"/>
    </row>
    <row r="313" spans="1:31" s="55" customFormat="1" ht="14.4">
      <c r="A313" s="57" t="s">
        <v>4081</v>
      </c>
      <c r="B313" s="57" t="s">
        <v>2368</v>
      </c>
      <c r="C313" s="57" t="s">
        <v>2126</v>
      </c>
      <c r="D313" s="58">
        <v>41575</v>
      </c>
      <c r="E313" s="58">
        <v>41819</v>
      </c>
      <c r="F313" s="59">
        <f t="shared" si="28"/>
        <v>2013</v>
      </c>
      <c r="G313" s="60" t="s">
        <v>2128</v>
      </c>
      <c r="H313" s="60" t="s">
        <v>434</v>
      </c>
      <c r="I313" s="61">
        <v>0</v>
      </c>
      <c r="J313" s="61">
        <v>16479.473172363254</v>
      </c>
      <c r="K313" s="61">
        <v>16479.473172363254</v>
      </c>
      <c r="L313" s="62">
        <v>0</v>
      </c>
      <c r="M313" s="62">
        <v>0</v>
      </c>
      <c r="N313" s="62">
        <v>16479.473172363254</v>
      </c>
      <c r="O313" s="63">
        <f t="shared" si="29"/>
        <v>1</v>
      </c>
      <c r="P313" s="63">
        <f t="shared" si="30"/>
        <v>16479.473172363254</v>
      </c>
      <c r="Q313" s="63">
        <f t="shared" si="31"/>
        <v>18102</v>
      </c>
      <c r="R313" s="63">
        <f t="shared" si="32"/>
        <v>18102</v>
      </c>
      <c r="S313" s="63">
        <f t="shared" si="33"/>
        <v>0</v>
      </c>
      <c r="T313" s="63">
        <f t="shared" si="34"/>
        <v>244</v>
      </c>
      <c r="U313" s="57" t="s">
        <v>863</v>
      </c>
      <c r="V313" s="63">
        <f>VLOOKUP(F313,'Exposure data (PL)'!$J$3:$L$14,3,FALSE)</f>
        <v>1226.7615360000002</v>
      </c>
      <c r="X313" s="56"/>
      <c r="Y313" s="56"/>
      <c r="Z313" s="56"/>
      <c r="AA313" s="56"/>
      <c r="AB313" s="56"/>
      <c r="AC313" s="56"/>
      <c r="AD313" s="56"/>
      <c r="AE313" s="56"/>
    </row>
    <row r="314" spans="1:31" s="55" customFormat="1" ht="14.4">
      <c r="A314" s="57" t="s">
        <v>4082</v>
      </c>
      <c r="B314" s="57" t="s">
        <v>2369</v>
      </c>
      <c r="C314" s="57" t="s">
        <v>2126</v>
      </c>
      <c r="D314" s="58">
        <v>41372</v>
      </c>
      <c r="E314" s="58">
        <v>41838</v>
      </c>
      <c r="F314" s="59">
        <f t="shared" si="28"/>
        <v>2013</v>
      </c>
      <c r="G314" s="60" t="s">
        <v>2128</v>
      </c>
      <c r="H314" s="60" t="s">
        <v>434</v>
      </c>
      <c r="I314" s="61">
        <v>0</v>
      </c>
      <c r="J314" s="61">
        <v>15506.999591504507</v>
      </c>
      <c r="K314" s="61">
        <v>15506.999591504507</v>
      </c>
      <c r="L314" s="62">
        <v>0</v>
      </c>
      <c r="M314" s="62">
        <v>0</v>
      </c>
      <c r="N314" s="62">
        <v>15506.999591504507</v>
      </c>
      <c r="O314" s="63">
        <f t="shared" si="29"/>
        <v>1</v>
      </c>
      <c r="P314" s="63">
        <f t="shared" si="30"/>
        <v>15506.999591504507</v>
      </c>
      <c r="Q314" s="63">
        <f t="shared" si="31"/>
        <v>17502</v>
      </c>
      <c r="R314" s="63">
        <f t="shared" si="32"/>
        <v>17502</v>
      </c>
      <c r="S314" s="63">
        <f t="shared" si="33"/>
        <v>0</v>
      </c>
      <c r="T314" s="63">
        <f t="shared" si="34"/>
        <v>466</v>
      </c>
      <c r="U314" s="57" t="s">
        <v>863</v>
      </c>
      <c r="V314" s="63">
        <f>VLOOKUP(F314,'Exposure data (PL)'!$J$3:$L$14,3,FALSE)</f>
        <v>1226.7615360000002</v>
      </c>
      <c r="X314" s="56"/>
      <c r="Y314" s="56"/>
      <c r="Z314" s="56"/>
      <c r="AA314" s="56"/>
      <c r="AB314" s="56"/>
      <c r="AC314" s="56"/>
      <c r="AD314" s="56"/>
      <c r="AE314" s="56"/>
    </row>
    <row r="315" spans="1:31" s="55" customFormat="1" ht="14.4">
      <c r="A315" s="57" t="s">
        <v>4083</v>
      </c>
      <c r="B315" s="57" t="s">
        <v>2370</v>
      </c>
      <c r="C315" s="57" t="s">
        <v>2126</v>
      </c>
      <c r="D315" s="58">
        <v>41540</v>
      </c>
      <c r="E315" s="58">
        <v>41827</v>
      </c>
      <c r="F315" s="59">
        <f t="shared" si="28"/>
        <v>2013</v>
      </c>
      <c r="G315" s="60" t="s">
        <v>2128</v>
      </c>
      <c r="H315" s="60" t="s">
        <v>434</v>
      </c>
      <c r="I315" s="61">
        <v>0</v>
      </c>
      <c r="J315" s="61">
        <v>14227.915470716729</v>
      </c>
      <c r="K315" s="61">
        <v>14227.915470716729</v>
      </c>
      <c r="L315" s="62">
        <v>0</v>
      </c>
      <c r="M315" s="62">
        <v>0</v>
      </c>
      <c r="N315" s="62">
        <v>14227.915470716729</v>
      </c>
      <c r="O315" s="63">
        <f t="shared" si="29"/>
        <v>1</v>
      </c>
      <c r="P315" s="63">
        <f t="shared" si="30"/>
        <v>14227.915470716729</v>
      </c>
      <c r="Q315" s="63">
        <f t="shared" si="31"/>
        <v>15702.000000000002</v>
      </c>
      <c r="R315" s="63">
        <f t="shared" si="32"/>
        <v>15702.000000000002</v>
      </c>
      <c r="S315" s="63">
        <f t="shared" si="33"/>
        <v>0</v>
      </c>
      <c r="T315" s="63">
        <f t="shared" si="34"/>
        <v>287</v>
      </c>
      <c r="U315" s="57" t="s">
        <v>863</v>
      </c>
      <c r="V315" s="63">
        <f>VLOOKUP(F315,'Exposure data (PL)'!$J$3:$L$14,3,FALSE)</f>
        <v>1226.7615360000002</v>
      </c>
      <c r="X315" s="56"/>
      <c r="Y315" s="56"/>
      <c r="Z315" s="56"/>
      <c r="AA315" s="56"/>
      <c r="AB315" s="56"/>
      <c r="AC315" s="56"/>
      <c r="AD315" s="56"/>
      <c r="AE315" s="56"/>
    </row>
    <row r="316" spans="1:31" s="55" customFormat="1" ht="14.4">
      <c r="A316" s="57" t="s">
        <v>4084</v>
      </c>
      <c r="B316" s="57" t="s">
        <v>2371</v>
      </c>
      <c r="C316" s="57" t="s">
        <v>2126</v>
      </c>
      <c r="D316" s="58">
        <v>41770</v>
      </c>
      <c r="E316" s="58">
        <v>41832</v>
      </c>
      <c r="F316" s="59">
        <f t="shared" si="28"/>
        <v>2014</v>
      </c>
      <c r="G316" s="60" t="s">
        <v>2128</v>
      </c>
      <c r="H316" s="60" t="s">
        <v>434</v>
      </c>
      <c r="I316" s="61">
        <v>0</v>
      </c>
      <c r="J316" s="61">
        <v>14111.194932151204</v>
      </c>
      <c r="K316" s="61">
        <v>14111.194932151204</v>
      </c>
      <c r="L316" s="62">
        <v>0</v>
      </c>
      <c r="M316" s="62">
        <v>0</v>
      </c>
      <c r="N316" s="62">
        <v>14111.194932151204</v>
      </c>
      <c r="O316" s="63">
        <f t="shared" si="29"/>
        <v>1</v>
      </c>
      <c r="P316" s="63">
        <f t="shared" si="30"/>
        <v>14111.194932151204</v>
      </c>
      <c r="Q316" s="63">
        <f t="shared" si="31"/>
        <v>15102</v>
      </c>
      <c r="R316" s="63">
        <f t="shared" si="32"/>
        <v>15102</v>
      </c>
      <c r="S316" s="63">
        <f t="shared" si="33"/>
        <v>0</v>
      </c>
      <c r="T316" s="63">
        <f t="shared" si="34"/>
        <v>62</v>
      </c>
      <c r="U316" s="57" t="s">
        <v>863</v>
      </c>
      <c r="V316" s="63">
        <f>VLOOKUP(F316,'Exposure data (PL)'!$J$3:$L$14,3,FALSE)</f>
        <v>1210.9240000000002</v>
      </c>
      <c r="X316" s="56"/>
      <c r="Y316" s="56"/>
      <c r="Z316" s="56"/>
      <c r="AA316" s="56"/>
      <c r="AB316" s="56"/>
      <c r="AC316" s="56"/>
      <c r="AD316" s="56"/>
      <c r="AE316" s="56"/>
    </row>
    <row r="317" spans="1:31" s="55" customFormat="1" ht="14.4">
      <c r="A317" s="57" t="s">
        <v>4085</v>
      </c>
      <c r="B317" s="57" t="s">
        <v>2372</v>
      </c>
      <c r="C317" s="57" t="s">
        <v>2126</v>
      </c>
      <c r="D317" s="58">
        <v>41724</v>
      </c>
      <c r="E317" s="58">
        <v>41840</v>
      </c>
      <c r="F317" s="59">
        <f t="shared" si="28"/>
        <v>2013</v>
      </c>
      <c r="G317" s="60" t="s">
        <v>2128</v>
      </c>
      <c r="H317" s="60" t="s">
        <v>434</v>
      </c>
      <c r="I317" s="61">
        <v>0</v>
      </c>
      <c r="J317" s="61">
        <v>13467.550778803159</v>
      </c>
      <c r="K317" s="61">
        <v>13467.550778803159</v>
      </c>
      <c r="L317" s="62">
        <v>0</v>
      </c>
      <c r="M317" s="62">
        <v>897.12164383169318</v>
      </c>
      <c r="N317" s="62">
        <v>12570.429134971466</v>
      </c>
      <c r="O317" s="63">
        <f t="shared" si="29"/>
        <v>1</v>
      </c>
      <c r="P317" s="63">
        <f t="shared" si="30"/>
        <v>12570.429134971466</v>
      </c>
      <c r="Q317" s="63">
        <f t="shared" si="31"/>
        <v>13535.969999999998</v>
      </c>
      <c r="R317" s="63">
        <f t="shared" si="32"/>
        <v>13535.969999999998</v>
      </c>
      <c r="S317" s="63">
        <f t="shared" si="33"/>
        <v>0</v>
      </c>
      <c r="T317" s="63">
        <f t="shared" si="34"/>
        <v>116</v>
      </c>
      <c r="U317" s="57" t="s">
        <v>863</v>
      </c>
      <c r="V317" s="63">
        <f>VLOOKUP(F317,'Exposure data (PL)'!$J$3:$L$14,3,FALSE)</f>
        <v>1226.7615360000002</v>
      </c>
      <c r="X317" s="56"/>
      <c r="Y317" s="56"/>
      <c r="Z317" s="56"/>
      <c r="AA317" s="56"/>
      <c r="AB317" s="56"/>
      <c r="AC317" s="56"/>
      <c r="AD317" s="56"/>
      <c r="AE317" s="56"/>
    </row>
    <row r="318" spans="1:31" s="55" customFormat="1" ht="14.4">
      <c r="A318" s="57" t="s">
        <v>4086</v>
      </c>
      <c r="B318" s="57" t="s">
        <v>2373</v>
      </c>
      <c r="C318" s="57" t="s">
        <v>2126</v>
      </c>
      <c r="D318" s="58">
        <v>41820</v>
      </c>
      <c r="E318" s="58">
        <v>41820</v>
      </c>
      <c r="F318" s="59">
        <f t="shared" si="28"/>
        <v>2014</v>
      </c>
      <c r="G318" s="60" t="s">
        <v>2128</v>
      </c>
      <c r="H318" s="60" t="s">
        <v>434</v>
      </c>
      <c r="I318" s="61">
        <v>0</v>
      </c>
      <c r="J318" s="61">
        <v>13076.974186287864</v>
      </c>
      <c r="K318" s="61">
        <v>13076.974186287864</v>
      </c>
      <c r="L318" s="62">
        <v>0</v>
      </c>
      <c r="M318" s="62">
        <v>0</v>
      </c>
      <c r="N318" s="62">
        <v>13076.974186287864</v>
      </c>
      <c r="O318" s="63">
        <f t="shared" si="29"/>
        <v>1</v>
      </c>
      <c r="P318" s="63">
        <f t="shared" si="30"/>
        <v>13076.974186287864</v>
      </c>
      <c r="Q318" s="63">
        <f t="shared" si="31"/>
        <v>13902.000000000002</v>
      </c>
      <c r="R318" s="63">
        <f t="shared" si="32"/>
        <v>13902.000000000002</v>
      </c>
      <c r="S318" s="63">
        <f t="shared" si="33"/>
        <v>0</v>
      </c>
      <c r="T318" s="63">
        <f t="shared" si="34"/>
        <v>0</v>
      </c>
      <c r="U318" s="57" t="s">
        <v>863</v>
      </c>
      <c r="V318" s="63">
        <f>VLOOKUP(F318,'Exposure data (PL)'!$J$3:$L$14,3,FALSE)</f>
        <v>1210.9240000000002</v>
      </c>
      <c r="X318" s="56"/>
      <c r="Y318" s="56"/>
      <c r="Z318" s="56"/>
      <c r="AA318" s="56"/>
      <c r="AB318" s="56"/>
      <c r="AC318" s="56"/>
      <c r="AD318" s="56"/>
      <c r="AE318" s="56"/>
    </row>
    <row r="319" spans="1:31" s="55" customFormat="1" ht="14.4">
      <c r="A319" s="57" t="s">
        <v>4087</v>
      </c>
      <c r="B319" s="57" t="s">
        <v>2374</v>
      </c>
      <c r="C319" s="57" t="s">
        <v>2126</v>
      </c>
      <c r="D319" s="58">
        <v>41650</v>
      </c>
      <c r="E319" s="58">
        <v>41824</v>
      </c>
      <c r="F319" s="59">
        <f t="shared" si="28"/>
        <v>2013</v>
      </c>
      <c r="G319" s="60" t="s">
        <v>2128</v>
      </c>
      <c r="H319" s="60" t="s">
        <v>434</v>
      </c>
      <c r="I319" s="61">
        <v>0</v>
      </c>
      <c r="J319" s="61">
        <v>11034.406897395505</v>
      </c>
      <c r="K319" s="61">
        <v>11034.406897395505</v>
      </c>
      <c r="L319" s="62">
        <v>0</v>
      </c>
      <c r="M319" s="62">
        <v>0</v>
      </c>
      <c r="N319" s="62">
        <v>11034.406897395505</v>
      </c>
      <c r="O319" s="63">
        <f t="shared" si="29"/>
        <v>1</v>
      </c>
      <c r="P319" s="63">
        <f t="shared" si="30"/>
        <v>11034.406897395505</v>
      </c>
      <c r="Q319" s="63">
        <f t="shared" si="31"/>
        <v>12000</v>
      </c>
      <c r="R319" s="63">
        <f t="shared" si="32"/>
        <v>12000</v>
      </c>
      <c r="S319" s="63">
        <f t="shared" si="33"/>
        <v>0</v>
      </c>
      <c r="T319" s="63">
        <f t="shared" si="34"/>
        <v>174</v>
      </c>
      <c r="U319" s="57" t="s">
        <v>863</v>
      </c>
      <c r="V319" s="63">
        <f>VLOOKUP(F319,'Exposure data (PL)'!$J$3:$L$14,3,FALSE)</f>
        <v>1226.7615360000002</v>
      </c>
      <c r="X319" s="56"/>
      <c r="Y319" s="56"/>
      <c r="Z319" s="56"/>
      <c r="AA319" s="56"/>
      <c r="AB319" s="56"/>
      <c r="AC319" s="56"/>
      <c r="AD319" s="56"/>
      <c r="AE319" s="56"/>
    </row>
    <row r="320" spans="1:31" s="55" customFormat="1" ht="14.4">
      <c r="A320" s="57" t="s">
        <v>4088</v>
      </c>
      <c r="B320" s="57" t="s">
        <v>2375</v>
      </c>
      <c r="C320" s="57" t="s">
        <v>2126</v>
      </c>
      <c r="D320" s="58">
        <v>41505</v>
      </c>
      <c r="E320" s="58">
        <v>41832</v>
      </c>
      <c r="F320" s="59">
        <f t="shared" si="28"/>
        <v>2013</v>
      </c>
      <c r="G320" s="60" t="s">
        <v>2128</v>
      </c>
      <c r="H320" s="60" t="s">
        <v>434</v>
      </c>
      <c r="I320" s="61">
        <v>0</v>
      </c>
      <c r="J320" s="61">
        <v>10822.736615625656</v>
      </c>
      <c r="K320" s="61">
        <v>10822.736615625656</v>
      </c>
      <c r="L320" s="62">
        <v>0</v>
      </c>
      <c r="M320" s="62">
        <v>0</v>
      </c>
      <c r="N320" s="62">
        <v>10822.736615625656</v>
      </c>
      <c r="O320" s="63">
        <f t="shared" si="29"/>
        <v>1</v>
      </c>
      <c r="P320" s="63">
        <f t="shared" si="30"/>
        <v>10822.736615625656</v>
      </c>
      <c r="Q320" s="63">
        <f t="shared" si="31"/>
        <v>12000</v>
      </c>
      <c r="R320" s="63">
        <f t="shared" si="32"/>
        <v>12000</v>
      </c>
      <c r="S320" s="63">
        <f t="shared" si="33"/>
        <v>0</v>
      </c>
      <c r="T320" s="63">
        <f t="shared" si="34"/>
        <v>327</v>
      </c>
      <c r="U320" s="57" t="s">
        <v>863</v>
      </c>
      <c r="V320" s="63">
        <f>VLOOKUP(F320,'Exposure data (PL)'!$J$3:$L$14,3,FALSE)</f>
        <v>1226.7615360000002</v>
      </c>
      <c r="X320" s="56"/>
      <c r="Y320" s="56"/>
      <c r="Z320" s="56"/>
      <c r="AA320" s="56"/>
      <c r="AB320" s="56"/>
      <c r="AC320" s="56"/>
      <c r="AD320" s="56"/>
      <c r="AE320" s="56"/>
    </row>
    <row r="321" spans="1:31" s="55" customFormat="1" ht="14.4">
      <c r="A321" s="57" t="s">
        <v>4089</v>
      </c>
      <c r="B321" s="57" t="s">
        <v>2376</v>
      </c>
      <c r="C321" s="57" t="s">
        <v>2126</v>
      </c>
      <c r="D321" s="58">
        <v>41723</v>
      </c>
      <c r="E321" s="58">
        <v>41835</v>
      </c>
      <c r="F321" s="59">
        <f t="shared" si="28"/>
        <v>2013</v>
      </c>
      <c r="G321" s="60" t="s">
        <v>2134</v>
      </c>
      <c r="H321" s="60" t="s">
        <v>434</v>
      </c>
      <c r="I321" s="61">
        <v>0</v>
      </c>
      <c r="J321" s="61">
        <v>11142.533637542076</v>
      </c>
      <c r="K321" s="61">
        <v>11142.533637542076</v>
      </c>
      <c r="L321" s="62">
        <v>0</v>
      </c>
      <c r="M321" s="62">
        <v>0</v>
      </c>
      <c r="N321" s="62">
        <v>11142.533637542076</v>
      </c>
      <c r="O321" s="63">
        <f t="shared" si="29"/>
        <v>1</v>
      </c>
      <c r="P321" s="63">
        <f t="shared" si="30"/>
        <v>11142.533637542076</v>
      </c>
      <c r="Q321" s="63">
        <f t="shared" si="31"/>
        <v>12000</v>
      </c>
      <c r="R321" s="63">
        <f t="shared" si="32"/>
        <v>12000</v>
      </c>
      <c r="S321" s="63">
        <f t="shared" si="33"/>
        <v>0</v>
      </c>
      <c r="T321" s="63">
        <f t="shared" si="34"/>
        <v>112</v>
      </c>
      <c r="U321" s="57" t="s">
        <v>863</v>
      </c>
      <c r="V321" s="63">
        <f>VLOOKUP(F321,'Exposure data (PL)'!$J$3:$L$14,3,FALSE)</f>
        <v>1226.7615360000002</v>
      </c>
      <c r="X321" s="56"/>
      <c r="Y321" s="56"/>
      <c r="Z321" s="56"/>
      <c r="AA321" s="56"/>
      <c r="AB321" s="56"/>
      <c r="AC321" s="56"/>
      <c r="AD321" s="56"/>
      <c r="AE321" s="56"/>
    </row>
    <row r="322" spans="1:31" s="55" customFormat="1" ht="14.4">
      <c r="A322" s="57" t="s">
        <v>4090</v>
      </c>
      <c r="B322" s="57" t="s">
        <v>2377</v>
      </c>
      <c r="C322" s="57" t="s">
        <v>2126</v>
      </c>
      <c r="D322" s="58">
        <v>41664</v>
      </c>
      <c r="E322" s="58">
        <v>41838</v>
      </c>
      <c r="F322" s="59">
        <f t="shared" si="28"/>
        <v>2013</v>
      </c>
      <c r="G322" s="60" t="s">
        <v>2128</v>
      </c>
      <c r="H322" s="60" t="s">
        <v>434</v>
      </c>
      <c r="I322" s="61">
        <v>0</v>
      </c>
      <c r="J322" s="61">
        <v>11055.061899351205</v>
      </c>
      <c r="K322" s="61">
        <v>11055.061899351205</v>
      </c>
      <c r="L322" s="62">
        <v>331.65185698053614</v>
      </c>
      <c r="M322" s="62">
        <v>0</v>
      </c>
      <c r="N322" s="62">
        <v>11386.713756331741</v>
      </c>
      <c r="O322" s="63">
        <f t="shared" si="29"/>
        <v>1</v>
      </c>
      <c r="P322" s="63">
        <f t="shared" si="30"/>
        <v>11386.713756331741</v>
      </c>
      <c r="Q322" s="63">
        <f t="shared" si="31"/>
        <v>12360</v>
      </c>
      <c r="R322" s="63">
        <f t="shared" si="32"/>
        <v>12360</v>
      </c>
      <c r="S322" s="63">
        <f t="shared" si="33"/>
        <v>0</v>
      </c>
      <c r="T322" s="63">
        <f t="shared" si="34"/>
        <v>174</v>
      </c>
      <c r="U322" s="57" t="s">
        <v>863</v>
      </c>
      <c r="V322" s="63">
        <f>VLOOKUP(F322,'Exposure data (PL)'!$J$3:$L$14,3,FALSE)</f>
        <v>1226.7615360000002</v>
      </c>
      <c r="X322" s="56"/>
      <c r="Y322" s="56"/>
      <c r="Z322" s="56"/>
      <c r="AA322" s="56"/>
      <c r="AB322" s="56"/>
      <c r="AC322" s="56"/>
      <c r="AD322" s="56"/>
      <c r="AE322" s="56"/>
    </row>
    <row r="323" spans="1:31" s="55" customFormat="1" ht="14.4">
      <c r="A323" s="57" t="s">
        <v>4091</v>
      </c>
      <c r="B323" s="57" t="s">
        <v>2378</v>
      </c>
      <c r="C323" s="57" t="s">
        <v>2126</v>
      </c>
      <c r="D323" s="58">
        <v>41525</v>
      </c>
      <c r="E323" s="58">
        <v>41817</v>
      </c>
      <c r="F323" s="59">
        <f t="shared" si="28"/>
        <v>2013</v>
      </c>
      <c r="G323" s="60" t="s">
        <v>2128</v>
      </c>
      <c r="H323" s="60" t="s">
        <v>434</v>
      </c>
      <c r="I323" s="61">
        <v>0</v>
      </c>
      <c r="J323" s="61">
        <v>10309.104870757375</v>
      </c>
      <c r="K323" s="61">
        <v>10309.104870757375</v>
      </c>
      <c r="L323" s="62">
        <v>0</v>
      </c>
      <c r="M323" s="62">
        <v>0</v>
      </c>
      <c r="N323" s="62">
        <v>10309.104870757375</v>
      </c>
      <c r="O323" s="63">
        <f t="shared" si="29"/>
        <v>1</v>
      </c>
      <c r="P323" s="63">
        <f t="shared" si="30"/>
        <v>10309.104870757375</v>
      </c>
      <c r="Q323" s="63">
        <f t="shared" si="31"/>
        <v>11400</v>
      </c>
      <c r="R323" s="63">
        <f t="shared" si="32"/>
        <v>11400</v>
      </c>
      <c r="S323" s="63">
        <f t="shared" si="33"/>
        <v>0</v>
      </c>
      <c r="T323" s="63">
        <f t="shared" si="34"/>
        <v>292</v>
      </c>
      <c r="U323" s="57" t="s">
        <v>863</v>
      </c>
      <c r="V323" s="63">
        <f>VLOOKUP(F323,'Exposure data (PL)'!$J$3:$L$14,3,FALSE)</f>
        <v>1226.7615360000002</v>
      </c>
      <c r="X323" s="56"/>
      <c r="Y323" s="56"/>
      <c r="Z323" s="56"/>
      <c r="AA323" s="56"/>
      <c r="AB323" s="56"/>
      <c r="AC323" s="56"/>
      <c r="AD323" s="56"/>
      <c r="AE323" s="56"/>
    </row>
    <row r="324" spans="1:31" s="55" customFormat="1" ht="14.4">
      <c r="A324" s="57" t="s">
        <v>4092</v>
      </c>
      <c r="B324" s="57" t="s">
        <v>2379</v>
      </c>
      <c r="C324" s="57" t="s">
        <v>2126</v>
      </c>
      <c r="D324" s="58">
        <v>41789</v>
      </c>
      <c r="E324" s="58">
        <v>41789</v>
      </c>
      <c r="F324" s="59">
        <f t="shared" si="28"/>
        <v>2014</v>
      </c>
      <c r="G324" s="60" t="s">
        <v>2127</v>
      </c>
      <c r="H324" s="60" t="s">
        <v>434</v>
      </c>
      <c r="I324" s="61">
        <v>0</v>
      </c>
      <c r="J324" s="61">
        <v>10117.083407944727</v>
      </c>
      <c r="K324" s="61">
        <v>10117.083407944727</v>
      </c>
      <c r="L324" s="62">
        <v>0</v>
      </c>
      <c r="M324" s="62">
        <v>0</v>
      </c>
      <c r="N324" s="62">
        <v>10117.083407944727</v>
      </c>
      <c r="O324" s="63">
        <f t="shared" si="29"/>
        <v>1</v>
      </c>
      <c r="P324" s="63">
        <f t="shared" si="30"/>
        <v>10117.083407944727</v>
      </c>
      <c r="Q324" s="63">
        <f t="shared" si="31"/>
        <v>10800</v>
      </c>
      <c r="R324" s="63">
        <f t="shared" si="32"/>
        <v>10800</v>
      </c>
      <c r="S324" s="63">
        <f t="shared" si="33"/>
        <v>0</v>
      </c>
      <c r="T324" s="63">
        <f t="shared" si="34"/>
        <v>0</v>
      </c>
      <c r="U324" s="57" t="s">
        <v>863</v>
      </c>
      <c r="V324" s="63">
        <f>VLOOKUP(F324,'Exposure data (PL)'!$J$3:$L$14,3,FALSE)</f>
        <v>1210.9240000000002</v>
      </c>
      <c r="X324" s="56"/>
      <c r="Y324" s="56"/>
      <c r="Z324" s="56"/>
      <c r="AA324" s="56"/>
      <c r="AB324" s="56"/>
      <c r="AC324" s="56"/>
      <c r="AD324" s="56"/>
      <c r="AE324" s="56"/>
    </row>
    <row r="325" spans="1:31" s="55" customFormat="1" ht="14.4">
      <c r="A325" s="57" t="s">
        <v>4093</v>
      </c>
      <c r="B325" s="57" t="s">
        <v>2380</v>
      </c>
      <c r="C325" s="57" t="s">
        <v>2126</v>
      </c>
      <c r="D325" s="58">
        <v>41393</v>
      </c>
      <c r="E325" s="58">
        <v>41846</v>
      </c>
      <c r="F325" s="59">
        <f t="shared" si="28"/>
        <v>2013</v>
      </c>
      <c r="G325" s="60" t="s">
        <v>2128</v>
      </c>
      <c r="H325" s="60" t="s">
        <v>434</v>
      </c>
      <c r="I325" s="61">
        <v>0</v>
      </c>
      <c r="J325" s="61">
        <v>9595.8207633189213</v>
      </c>
      <c r="K325" s="61">
        <v>9595.8207633189213</v>
      </c>
      <c r="L325" s="62">
        <v>0</v>
      </c>
      <c r="M325" s="62">
        <v>0</v>
      </c>
      <c r="N325" s="62">
        <v>9595.8207633189213</v>
      </c>
      <c r="O325" s="63">
        <f t="shared" si="29"/>
        <v>1</v>
      </c>
      <c r="P325" s="63">
        <f t="shared" si="30"/>
        <v>9595.8207633189213</v>
      </c>
      <c r="Q325" s="63">
        <f t="shared" si="31"/>
        <v>10800</v>
      </c>
      <c r="R325" s="63">
        <f t="shared" si="32"/>
        <v>10800</v>
      </c>
      <c r="S325" s="63">
        <f t="shared" si="33"/>
        <v>0</v>
      </c>
      <c r="T325" s="63">
        <f t="shared" si="34"/>
        <v>453</v>
      </c>
      <c r="U325" s="57" t="s">
        <v>863</v>
      </c>
      <c r="V325" s="63">
        <f>VLOOKUP(F325,'Exposure data (PL)'!$J$3:$L$14,3,FALSE)</f>
        <v>1226.7615360000002</v>
      </c>
      <c r="X325" s="56"/>
      <c r="Y325" s="56"/>
      <c r="Z325" s="56"/>
      <c r="AA325" s="56"/>
      <c r="AB325" s="56"/>
      <c r="AC325" s="56"/>
      <c r="AD325" s="56"/>
      <c r="AE325" s="56"/>
    </row>
    <row r="326" spans="1:31" s="55" customFormat="1" ht="14.4">
      <c r="A326" s="57" t="s">
        <v>4094</v>
      </c>
      <c r="B326" s="57" t="s">
        <v>2381</v>
      </c>
      <c r="C326" s="57" t="s">
        <v>2126</v>
      </c>
      <c r="D326" s="58">
        <v>41242</v>
      </c>
      <c r="E326" s="58">
        <v>41819</v>
      </c>
      <c r="F326" s="59">
        <f t="shared" si="28"/>
        <v>2012</v>
      </c>
      <c r="G326" s="60" t="s">
        <v>2128</v>
      </c>
      <c r="H326" s="60" t="s">
        <v>434</v>
      </c>
      <c r="I326" s="61">
        <v>2305.0754323213337</v>
      </c>
      <c r="J326" s="61">
        <v>16294.354619954158</v>
      </c>
      <c r="K326" s="61">
        <v>18599.430052275493</v>
      </c>
      <c r="L326" s="62">
        <v>0</v>
      </c>
      <c r="M326" s="62">
        <v>624.12581855191866</v>
      </c>
      <c r="N326" s="62">
        <v>17975.304233723575</v>
      </c>
      <c r="O326" s="63">
        <f t="shared" si="29"/>
        <v>1</v>
      </c>
      <c r="P326" s="63">
        <f t="shared" si="30"/>
        <v>17975.304233723575</v>
      </c>
      <c r="Q326" s="63">
        <f t="shared" si="31"/>
        <v>20643.240000000002</v>
      </c>
      <c r="R326" s="63">
        <f t="shared" si="32"/>
        <v>20643.240000000002</v>
      </c>
      <c r="S326" s="63">
        <f t="shared" si="33"/>
        <v>0</v>
      </c>
      <c r="T326" s="63">
        <f t="shared" si="34"/>
        <v>577</v>
      </c>
      <c r="U326" s="57" t="s">
        <v>863</v>
      </c>
      <c r="V326" s="63">
        <f>VLOOKUP(F326,'Exposure data (PL)'!$J$3:$L$14,3,FALSE)</f>
        <v>1189.5886745600001</v>
      </c>
      <c r="X326" s="56"/>
      <c r="Y326" s="56"/>
      <c r="Z326" s="56"/>
      <c r="AA326" s="56"/>
      <c r="AB326" s="56"/>
      <c r="AC326" s="56"/>
      <c r="AD326" s="56"/>
      <c r="AE326" s="56"/>
    </row>
    <row r="327" spans="1:31" s="55" customFormat="1" ht="14.4">
      <c r="A327" s="57" t="s">
        <v>4095</v>
      </c>
      <c r="B327" s="57" t="s">
        <v>2382</v>
      </c>
      <c r="C327" s="57" t="s">
        <v>2126</v>
      </c>
      <c r="D327" s="58">
        <v>41580</v>
      </c>
      <c r="E327" s="58">
        <v>41873</v>
      </c>
      <c r="F327" s="59">
        <f t="shared" si="28"/>
        <v>2013</v>
      </c>
      <c r="G327" s="60" t="s">
        <v>2128</v>
      </c>
      <c r="H327" s="60" t="s">
        <v>434</v>
      </c>
      <c r="I327" s="61">
        <v>0</v>
      </c>
      <c r="J327" s="61">
        <v>13227.368273490578</v>
      </c>
      <c r="K327" s="61">
        <v>13227.368273490578</v>
      </c>
      <c r="L327" s="62">
        <v>0</v>
      </c>
      <c r="M327" s="62">
        <v>0</v>
      </c>
      <c r="N327" s="62">
        <v>13227.368273490578</v>
      </c>
      <c r="O327" s="63">
        <f t="shared" si="29"/>
        <v>1</v>
      </c>
      <c r="P327" s="63">
        <f t="shared" si="30"/>
        <v>13227.368273490578</v>
      </c>
      <c r="Q327" s="63">
        <f t="shared" si="31"/>
        <v>14520</v>
      </c>
      <c r="R327" s="63">
        <f t="shared" si="32"/>
        <v>14520</v>
      </c>
      <c r="S327" s="63">
        <f t="shared" si="33"/>
        <v>0</v>
      </c>
      <c r="T327" s="63">
        <f t="shared" si="34"/>
        <v>293</v>
      </c>
      <c r="U327" s="57" t="s">
        <v>863</v>
      </c>
      <c r="V327" s="63">
        <f>VLOOKUP(F327,'Exposure data (PL)'!$J$3:$L$14,3,FALSE)</f>
        <v>1226.7615360000002</v>
      </c>
      <c r="X327" s="56"/>
      <c r="Y327" s="56"/>
      <c r="Z327" s="56"/>
      <c r="AA327" s="56"/>
      <c r="AB327" s="56"/>
      <c r="AC327" s="56"/>
      <c r="AD327" s="56"/>
      <c r="AE327" s="56"/>
    </row>
    <row r="328" spans="1:31" s="55" customFormat="1" ht="14.4">
      <c r="A328" s="57" t="s">
        <v>4096</v>
      </c>
      <c r="B328" s="57" t="s">
        <v>2383</v>
      </c>
      <c r="C328" s="57" t="s">
        <v>2126</v>
      </c>
      <c r="D328" s="58">
        <v>41514</v>
      </c>
      <c r="E328" s="58">
        <v>41863</v>
      </c>
      <c r="F328" s="59">
        <f t="shared" si="28"/>
        <v>2013</v>
      </c>
      <c r="G328" s="60" t="s">
        <v>2128</v>
      </c>
      <c r="H328" s="60" t="s">
        <v>434</v>
      </c>
      <c r="I328" s="61">
        <v>0</v>
      </c>
      <c r="J328" s="61">
        <v>10835.755768871966</v>
      </c>
      <c r="K328" s="61">
        <v>10835.755768871966</v>
      </c>
      <c r="L328" s="62">
        <v>0</v>
      </c>
      <c r="M328" s="62">
        <v>0</v>
      </c>
      <c r="N328" s="62">
        <v>10835.755768871966</v>
      </c>
      <c r="O328" s="63">
        <f t="shared" si="29"/>
        <v>1</v>
      </c>
      <c r="P328" s="63">
        <f t="shared" si="30"/>
        <v>10835.755768871966</v>
      </c>
      <c r="Q328" s="63">
        <f t="shared" si="31"/>
        <v>12000</v>
      </c>
      <c r="R328" s="63">
        <f t="shared" si="32"/>
        <v>12000</v>
      </c>
      <c r="S328" s="63">
        <f t="shared" si="33"/>
        <v>0</v>
      </c>
      <c r="T328" s="63">
        <f t="shared" si="34"/>
        <v>349</v>
      </c>
      <c r="U328" s="57" t="s">
        <v>863</v>
      </c>
      <c r="V328" s="63">
        <f>VLOOKUP(F328,'Exposure data (PL)'!$J$3:$L$14,3,FALSE)</f>
        <v>1226.7615360000002</v>
      </c>
      <c r="X328" s="56"/>
      <c r="Y328" s="56"/>
      <c r="Z328" s="56"/>
      <c r="AA328" s="56"/>
      <c r="AB328" s="56"/>
      <c r="AC328" s="56"/>
      <c r="AD328" s="56"/>
      <c r="AE328" s="56"/>
    </row>
    <row r="329" spans="1:31" s="55" customFormat="1" ht="14.4">
      <c r="A329" s="57" t="s">
        <v>4097</v>
      </c>
      <c r="B329" s="57" t="s">
        <v>2384</v>
      </c>
      <c r="C329" s="57" t="s">
        <v>2126</v>
      </c>
      <c r="D329" s="58">
        <v>41660</v>
      </c>
      <c r="E329" s="58">
        <v>41869</v>
      </c>
      <c r="F329" s="59">
        <f t="shared" si="28"/>
        <v>2013</v>
      </c>
      <c r="G329" s="60" t="s">
        <v>2128</v>
      </c>
      <c r="H329" s="60" t="s">
        <v>434</v>
      </c>
      <c r="I329" s="61">
        <v>0</v>
      </c>
      <c r="J329" s="61">
        <v>1.104915652812462</v>
      </c>
      <c r="K329" s="61">
        <v>1.104915652812462</v>
      </c>
      <c r="L329" s="62">
        <v>0</v>
      </c>
      <c r="M329" s="62">
        <v>0</v>
      </c>
      <c r="N329" s="62">
        <v>1.104915652812462</v>
      </c>
      <c r="O329" s="63">
        <f t="shared" si="29"/>
        <v>1</v>
      </c>
      <c r="P329" s="63">
        <f t="shared" si="30"/>
        <v>1.104915652812462</v>
      </c>
      <c r="Q329" s="63">
        <f t="shared" si="31"/>
        <v>1.2</v>
      </c>
      <c r="R329" s="63">
        <f t="shared" si="32"/>
        <v>1.2</v>
      </c>
      <c r="S329" s="63">
        <f t="shared" si="33"/>
        <v>0</v>
      </c>
      <c r="T329" s="63">
        <f t="shared" si="34"/>
        <v>209</v>
      </c>
      <c r="U329" s="57" t="s">
        <v>863</v>
      </c>
      <c r="V329" s="63">
        <f>VLOOKUP(F329,'Exposure data (PL)'!$J$3:$L$14,3,FALSE)</f>
        <v>1226.7615360000002</v>
      </c>
      <c r="X329" s="56"/>
      <c r="Y329" s="56"/>
      <c r="Z329" s="56"/>
      <c r="AA329" s="56"/>
      <c r="AB329" s="56"/>
      <c r="AC329" s="56"/>
      <c r="AD329" s="56"/>
      <c r="AE329" s="56"/>
    </row>
    <row r="330" spans="1:31" s="55" customFormat="1" ht="14.4">
      <c r="A330" s="57" t="s">
        <v>4098</v>
      </c>
      <c r="B330" s="57" t="s">
        <v>2385</v>
      </c>
      <c r="C330" s="57" t="s">
        <v>2126</v>
      </c>
      <c r="D330" s="58">
        <v>41630</v>
      </c>
      <c r="E330" s="58">
        <v>41859</v>
      </c>
      <c r="F330" s="59">
        <f t="shared" si="28"/>
        <v>2013</v>
      </c>
      <c r="G330" s="60" t="s">
        <v>2128</v>
      </c>
      <c r="H330" s="60" t="s">
        <v>434</v>
      </c>
      <c r="I330" s="61">
        <v>0</v>
      </c>
      <c r="J330" s="61">
        <v>23990.827357924649</v>
      </c>
      <c r="K330" s="61">
        <v>23990.827357924649</v>
      </c>
      <c r="L330" s="62">
        <v>0</v>
      </c>
      <c r="M330" s="62">
        <v>0</v>
      </c>
      <c r="N330" s="62">
        <v>23990.827357924649</v>
      </c>
      <c r="O330" s="63">
        <f t="shared" si="29"/>
        <v>1</v>
      </c>
      <c r="P330" s="63">
        <f t="shared" si="30"/>
        <v>23990.827357924649</v>
      </c>
      <c r="Q330" s="63">
        <f t="shared" si="31"/>
        <v>26160.000000000004</v>
      </c>
      <c r="R330" s="63">
        <f t="shared" si="32"/>
        <v>26160.000000000004</v>
      </c>
      <c r="S330" s="63">
        <f t="shared" si="33"/>
        <v>0</v>
      </c>
      <c r="T330" s="63">
        <f t="shared" si="34"/>
        <v>229</v>
      </c>
      <c r="U330" s="57" t="s">
        <v>863</v>
      </c>
      <c r="V330" s="63">
        <f>VLOOKUP(F330,'Exposure data (PL)'!$J$3:$L$14,3,FALSE)</f>
        <v>1226.7615360000002</v>
      </c>
      <c r="X330" s="56"/>
      <c r="Y330" s="56"/>
      <c r="Z330" s="56"/>
      <c r="AA330" s="56"/>
      <c r="AB330" s="56"/>
      <c r="AC330" s="56"/>
      <c r="AD330" s="56"/>
      <c r="AE330" s="56"/>
    </row>
    <row r="331" spans="1:31" s="55" customFormat="1" ht="14.4">
      <c r="A331" s="57" t="s">
        <v>4099</v>
      </c>
      <c r="B331" s="57" t="s">
        <v>2386</v>
      </c>
      <c r="C331" s="57" t="s">
        <v>2126</v>
      </c>
      <c r="D331" s="58">
        <v>41524</v>
      </c>
      <c r="E331" s="58">
        <v>41542</v>
      </c>
      <c r="F331" s="59">
        <f t="shared" si="28"/>
        <v>2013</v>
      </c>
      <c r="G331" s="60" t="s">
        <v>2128</v>
      </c>
      <c r="H331" s="60" t="s">
        <v>434</v>
      </c>
      <c r="I331" s="61">
        <v>0</v>
      </c>
      <c r="J331" s="61">
        <v>1.0850239863735232</v>
      </c>
      <c r="K331" s="61">
        <v>1.0850239863735232</v>
      </c>
      <c r="L331" s="62">
        <v>0</v>
      </c>
      <c r="M331" s="62">
        <v>0</v>
      </c>
      <c r="N331" s="62">
        <v>1.0850239863735232</v>
      </c>
      <c r="O331" s="63">
        <f t="shared" si="29"/>
        <v>1</v>
      </c>
      <c r="P331" s="63">
        <f t="shared" si="30"/>
        <v>1.0850239863735232</v>
      </c>
      <c r="Q331" s="63">
        <f t="shared" si="31"/>
        <v>1.2</v>
      </c>
      <c r="R331" s="63">
        <f t="shared" si="32"/>
        <v>1.2</v>
      </c>
      <c r="S331" s="63">
        <f t="shared" si="33"/>
        <v>0</v>
      </c>
      <c r="T331" s="63">
        <f t="shared" si="34"/>
        <v>18</v>
      </c>
      <c r="U331" s="57" t="s">
        <v>863</v>
      </c>
      <c r="V331" s="63">
        <f>VLOOKUP(F331,'Exposure data (PL)'!$J$3:$L$14,3,FALSE)</f>
        <v>1226.7615360000002</v>
      </c>
      <c r="X331" s="56"/>
      <c r="Y331" s="56"/>
      <c r="Z331" s="56"/>
      <c r="AA331" s="56"/>
      <c r="AB331" s="56"/>
      <c r="AC331" s="56"/>
      <c r="AD331" s="56"/>
      <c r="AE331" s="56"/>
    </row>
    <row r="332" spans="1:31" s="55" customFormat="1" ht="14.4">
      <c r="A332" s="57" t="s">
        <v>4100</v>
      </c>
      <c r="B332" s="57" t="s">
        <v>2387</v>
      </c>
      <c r="C332" s="57" t="s">
        <v>2126</v>
      </c>
      <c r="D332" s="58">
        <v>41687</v>
      </c>
      <c r="E332" s="58">
        <v>41867</v>
      </c>
      <c r="F332" s="59">
        <f t="shared" si="28"/>
        <v>2013</v>
      </c>
      <c r="G332" s="60" t="s">
        <v>2134</v>
      </c>
      <c r="H332" s="60" t="s">
        <v>434</v>
      </c>
      <c r="I332" s="61">
        <v>0</v>
      </c>
      <c r="J332" s="61">
        <v>8316.8093144071663</v>
      </c>
      <c r="K332" s="61">
        <v>8316.8093144071663</v>
      </c>
      <c r="L332" s="62">
        <v>0</v>
      </c>
      <c r="M332" s="62">
        <v>622.76268146280859</v>
      </c>
      <c r="N332" s="62">
        <v>7694.046632944358</v>
      </c>
      <c r="O332" s="63">
        <f t="shared" si="29"/>
        <v>1</v>
      </c>
      <c r="P332" s="63">
        <f t="shared" si="30"/>
        <v>7694.046632944358</v>
      </c>
      <c r="Q332" s="63">
        <f t="shared" si="31"/>
        <v>8326.08</v>
      </c>
      <c r="R332" s="63">
        <f t="shared" si="32"/>
        <v>8326.08</v>
      </c>
      <c r="S332" s="63">
        <f t="shared" si="33"/>
        <v>0</v>
      </c>
      <c r="T332" s="63">
        <f t="shared" si="34"/>
        <v>180</v>
      </c>
      <c r="U332" s="57" t="s">
        <v>863</v>
      </c>
      <c r="V332" s="63">
        <f>VLOOKUP(F332,'Exposure data (PL)'!$J$3:$L$14,3,FALSE)</f>
        <v>1226.7615360000002</v>
      </c>
      <c r="X332" s="56"/>
      <c r="Y332" s="56"/>
      <c r="Z332" s="56"/>
      <c r="AA332" s="56"/>
      <c r="AB332" s="56"/>
      <c r="AC332" s="56"/>
      <c r="AD332" s="56"/>
      <c r="AE332" s="56"/>
    </row>
    <row r="333" spans="1:31" s="55" customFormat="1" ht="14.4">
      <c r="A333" s="57" t="s">
        <v>4101</v>
      </c>
      <c r="B333" s="57" t="s">
        <v>2388</v>
      </c>
      <c r="C333" s="57" t="s">
        <v>2126</v>
      </c>
      <c r="D333" s="58">
        <v>41192</v>
      </c>
      <c r="E333" s="58">
        <v>41852</v>
      </c>
      <c r="F333" s="59">
        <f t="shared" ref="F333:F396" si="35">IF(MONTH(D333)&lt;$D$4,YEAR(D333)-1,YEAR(D333))</f>
        <v>2012</v>
      </c>
      <c r="G333" s="60" t="s">
        <v>2128</v>
      </c>
      <c r="H333" s="60" t="s">
        <v>434</v>
      </c>
      <c r="I333" s="61">
        <v>0</v>
      </c>
      <c r="J333" s="61">
        <v>24759.404318016139</v>
      </c>
      <c r="K333" s="61">
        <v>24759.404318016139</v>
      </c>
      <c r="L333" s="62">
        <v>0</v>
      </c>
      <c r="M333" s="62">
        <v>0</v>
      </c>
      <c r="N333" s="62">
        <v>24759.404318016139</v>
      </c>
      <c r="O333" s="63">
        <f t="shared" ref="O333:O396" si="36">IF(N333=0,0,1)</f>
        <v>1</v>
      </c>
      <c r="P333" s="63">
        <f t="shared" ref="P333:P396" si="37">N333*$D$8</f>
        <v>24759.404318016139</v>
      </c>
      <c r="Q333" s="63">
        <f t="shared" ref="Q333:Q396" si="38">P333*(1+$D$6)^(($D$5-D333)/365.25)</f>
        <v>28624.800000000003</v>
      </c>
      <c r="R333" s="63">
        <f t="shared" ref="R333:R396" si="39">MIN($D$9,Q333)+MAX(Q333-$D$9-$D$10,0)</f>
        <v>28624.800000000003</v>
      </c>
      <c r="S333" s="63">
        <f t="shared" ref="S333:S396" si="40">MIN(MAX(Q333-$D$9,0),$D$10)</f>
        <v>0</v>
      </c>
      <c r="T333" s="63">
        <f t="shared" ref="T333:T396" si="41">E333-D333</f>
        <v>660</v>
      </c>
      <c r="U333" s="57" t="s">
        <v>863</v>
      </c>
      <c r="V333" s="63">
        <f>VLOOKUP(F333,'Exposure data (PL)'!$J$3:$L$14,3,FALSE)</f>
        <v>1189.5886745600001</v>
      </c>
      <c r="X333" s="56"/>
      <c r="Y333" s="56"/>
      <c r="Z333" s="56"/>
      <c r="AA333" s="56"/>
      <c r="AB333" s="56"/>
      <c r="AC333" s="56"/>
      <c r="AD333" s="56"/>
      <c r="AE333" s="56"/>
    </row>
    <row r="334" spans="1:31" s="55" customFormat="1" ht="14.4">
      <c r="A334" s="57" t="s">
        <v>4102</v>
      </c>
      <c r="B334" s="57" t="s">
        <v>2389</v>
      </c>
      <c r="C334" s="57" t="s">
        <v>2126</v>
      </c>
      <c r="D334" s="58">
        <v>41797</v>
      </c>
      <c r="E334" s="58">
        <v>41859</v>
      </c>
      <c r="F334" s="59">
        <f t="shared" si="35"/>
        <v>2014</v>
      </c>
      <c r="G334" s="60" t="s">
        <v>2128</v>
      </c>
      <c r="H334" s="60" t="s">
        <v>434</v>
      </c>
      <c r="I334" s="61">
        <v>0</v>
      </c>
      <c r="J334" s="61">
        <v>14404.125471532534</v>
      </c>
      <c r="K334" s="61">
        <v>14404.125471532534</v>
      </c>
      <c r="L334" s="62">
        <v>0</v>
      </c>
      <c r="M334" s="62">
        <v>0</v>
      </c>
      <c r="N334" s="62">
        <v>14404.125471532534</v>
      </c>
      <c r="O334" s="63">
        <f t="shared" si="36"/>
        <v>1</v>
      </c>
      <c r="P334" s="63">
        <f t="shared" si="37"/>
        <v>14404.125471532534</v>
      </c>
      <c r="Q334" s="63">
        <f t="shared" si="38"/>
        <v>15360.000000000005</v>
      </c>
      <c r="R334" s="63">
        <f t="shared" si="39"/>
        <v>15360.000000000005</v>
      </c>
      <c r="S334" s="63">
        <f t="shared" si="40"/>
        <v>0</v>
      </c>
      <c r="T334" s="63">
        <f t="shared" si="41"/>
        <v>62</v>
      </c>
      <c r="U334" s="57" t="s">
        <v>863</v>
      </c>
      <c r="V334" s="63">
        <f>VLOOKUP(F334,'Exposure data (PL)'!$J$3:$L$14,3,FALSE)</f>
        <v>1210.9240000000002</v>
      </c>
      <c r="X334" s="56"/>
      <c r="Y334" s="56"/>
      <c r="Z334" s="56"/>
      <c r="AA334" s="56"/>
      <c r="AB334" s="56"/>
      <c r="AC334" s="56"/>
      <c r="AD334" s="56"/>
      <c r="AE334" s="56"/>
    </row>
    <row r="335" spans="1:31" s="55" customFormat="1" ht="14.4">
      <c r="A335" s="57" t="s">
        <v>4103</v>
      </c>
      <c r="B335" s="57" t="s">
        <v>2390</v>
      </c>
      <c r="C335" s="57" t="s">
        <v>2126</v>
      </c>
      <c r="D335" s="58">
        <v>41713</v>
      </c>
      <c r="E335" s="58">
        <v>41859</v>
      </c>
      <c r="F335" s="59">
        <f t="shared" si="35"/>
        <v>2013</v>
      </c>
      <c r="G335" s="60" t="s">
        <v>2128</v>
      </c>
      <c r="H335" s="60" t="s">
        <v>434</v>
      </c>
      <c r="I335" s="61">
        <v>0</v>
      </c>
      <c r="J335" s="61">
        <v>13130.638040983633</v>
      </c>
      <c r="K335" s="61">
        <v>13130.638040983633</v>
      </c>
      <c r="L335" s="62">
        <v>0</v>
      </c>
      <c r="M335" s="62">
        <v>242.36042079035892</v>
      </c>
      <c r="N335" s="62">
        <v>12888.277620193274</v>
      </c>
      <c r="O335" s="63">
        <f t="shared" si="36"/>
        <v>1</v>
      </c>
      <c r="P335" s="63">
        <f t="shared" si="37"/>
        <v>12888.277620193274</v>
      </c>
      <c r="Q335" s="63">
        <f t="shared" si="38"/>
        <v>13898.640000000001</v>
      </c>
      <c r="R335" s="63">
        <f t="shared" si="39"/>
        <v>13898.640000000001</v>
      </c>
      <c r="S335" s="63">
        <f t="shared" si="40"/>
        <v>0</v>
      </c>
      <c r="T335" s="63">
        <f t="shared" si="41"/>
        <v>146</v>
      </c>
      <c r="U335" s="57" t="s">
        <v>863</v>
      </c>
      <c r="V335" s="63">
        <f>VLOOKUP(F335,'Exposure data (PL)'!$J$3:$L$14,3,FALSE)</f>
        <v>1226.7615360000002</v>
      </c>
      <c r="X335" s="56"/>
      <c r="Y335" s="56"/>
      <c r="Z335" s="56"/>
      <c r="AA335" s="56"/>
      <c r="AB335" s="56"/>
      <c r="AC335" s="56"/>
      <c r="AD335" s="56"/>
      <c r="AE335" s="56"/>
    </row>
    <row r="336" spans="1:31" s="55" customFormat="1" ht="14.4">
      <c r="A336" s="57" t="s">
        <v>4104</v>
      </c>
      <c r="B336" s="57" t="s">
        <v>2391</v>
      </c>
      <c r="C336" s="57" t="s">
        <v>2126</v>
      </c>
      <c r="D336" s="58">
        <v>41731</v>
      </c>
      <c r="E336" s="58">
        <v>41859</v>
      </c>
      <c r="F336" s="59">
        <f t="shared" si="35"/>
        <v>2014</v>
      </c>
      <c r="G336" s="60" t="s">
        <v>2128</v>
      </c>
      <c r="H336" s="60" t="s">
        <v>434</v>
      </c>
      <c r="I336" s="61">
        <v>0</v>
      </c>
      <c r="J336" s="61">
        <v>13162.247903908406</v>
      </c>
      <c r="K336" s="61">
        <v>13162.247903908406</v>
      </c>
      <c r="L336" s="62">
        <v>0</v>
      </c>
      <c r="M336" s="62">
        <v>0</v>
      </c>
      <c r="N336" s="62">
        <v>13162.247903908406</v>
      </c>
      <c r="O336" s="63">
        <f t="shared" si="36"/>
        <v>1</v>
      </c>
      <c r="P336" s="63">
        <f t="shared" si="37"/>
        <v>13162.247903908406</v>
      </c>
      <c r="Q336" s="63">
        <f t="shared" si="38"/>
        <v>14160</v>
      </c>
      <c r="R336" s="63">
        <f t="shared" si="39"/>
        <v>14160</v>
      </c>
      <c r="S336" s="63">
        <f t="shared" si="40"/>
        <v>0</v>
      </c>
      <c r="T336" s="63">
        <f t="shared" si="41"/>
        <v>128</v>
      </c>
      <c r="U336" s="57" t="s">
        <v>863</v>
      </c>
      <c r="V336" s="63">
        <f>VLOOKUP(F336,'Exposure data (PL)'!$J$3:$L$14,3,FALSE)</f>
        <v>1210.9240000000002</v>
      </c>
      <c r="X336" s="56"/>
      <c r="Y336" s="56"/>
      <c r="Z336" s="56"/>
      <c r="AA336" s="56"/>
      <c r="AB336" s="56"/>
      <c r="AC336" s="56"/>
      <c r="AD336" s="56"/>
      <c r="AE336" s="56"/>
    </row>
    <row r="337" spans="1:31" s="55" customFormat="1" ht="14.4">
      <c r="A337" s="57" t="s">
        <v>4105</v>
      </c>
      <c r="B337" s="57" t="s">
        <v>2392</v>
      </c>
      <c r="C337" s="57" t="s">
        <v>2126</v>
      </c>
      <c r="D337" s="58">
        <v>41504</v>
      </c>
      <c r="E337" s="58">
        <v>41861</v>
      </c>
      <c r="F337" s="59">
        <f t="shared" si="35"/>
        <v>2013</v>
      </c>
      <c r="G337" s="60" t="s">
        <v>2128</v>
      </c>
      <c r="H337" s="60" t="s">
        <v>434</v>
      </c>
      <c r="I337" s="61">
        <v>0</v>
      </c>
      <c r="J337" s="61">
        <v>12769.123390588535</v>
      </c>
      <c r="K337" s="61">
        <v>12769.123390588535</v>
      </c>
      <c r="L337" s="62">
        <v>0</v>
      </c>
      <c r="M337" s="62">
        <v>0</v>
      </c>
      <c r="N337" s="62">
        <v>12769.123390588535</v>
      </c>
      <c r="O337" s="63">
        <f t="shared" si="36"/>
        <v>1</v>
      </c>
      <c r="P337" s="63">
        <f t="shared" si="37"/>
        <v>12769.123390588535</v>
      </c>
      <c r="Q337" s="63">
        <f t="shared" si="38"/>
        <v>14160</v>
      </c>
      <c r="R337" s="63">
        <f t="shared" si="39"/>
        <v>14160</v>
      </c>
      <c r="S337" s="63">
        <f t="shared" si="40"/>
        <v>0</v>
      </c>
      <c r="T337" s="63">
        <f t="shared" si="41"/>
        <v>357</v>
      </c>
      <c r="U337" s="57" t="s">
        <v>863</v>
      </c>
      <c r="V337" s="63">
        <f>VLOOKUP(F337,'Exposure data (PL)'!$J$3:$L$14,3,FALSE)</f>
        <v>1226.7615360000002</v>
      </c>
      <c r="X337" s="56"/>
      <c r="Y337" s="56"/>
      <c r="Z337" s="56"/>
      <c r="AA337" s="56"/>
      <c r="AB337" s="56"/>
      <c r="AC337" s="56"/>
      <c r="AD337" s="56"/>
      <c r="AE337" s="56"/>
    </row>
    <row r="338" spans="1:31" s="55" customFormat="1" ht="14.4">
      <c r="A338" s="57" t="s">
        <v>4106</v>
      </c>
      <c r="B338" s="57" t="s">
        <v>2393</v>
      </c>
      <c r="C338" s="57" t="s">
        <v>2126</v>
      </c>
      <c r="D338" s="58">
        <v>41624</v>
      </c>
      <c r="E338" s="58">
        <v>41868</v>
      </c>
      <c r="F338" s="59">
        <f t="shared" si="35"/>
        <v>2013</v>
      </c>
      <c r="G338" s="60" t="s">
        <v>2128</v>
      </c>
      <c r="H338" s="60" t="s">
        <v>434</v>
      </c>
      <c r="I338" s="61">
        <v>0</v>
      </c>
      <c r="J338" s="61">
        <v>11106.111437831245</v>
      </c>
      <c r="K338" s="61">
        <v>11106.111437831245</v>
      </c>
      <c r="L338" s="62">
        <v>329.88449815340329</v>
      </c>
      <c r="M338" s="62">
        <v>0</v>
      </c>
      <c r="N338" s="62">
        <v>11435.995935984649</v>
      </c>
      <c r="O338" s="63">
        <f t="shared" si="36"/>
        <v>1</v>
      </c>
      <c r="P338" s="63">
        <f t="shared" si="37"/>
        <v>11435.995935984649</v>
      </c>
      <c r="Q338" s="63">
        <f t="shared" si="38"/>
        <v>12480.000000000002</v>
      </c>
      <c r="R338" s="63">
        <f t="shared" si="39"/>
        <v>12480.000000000002</v>
      </c>
      <c r="S338" s="63">
        <f t="shared" si="40"/>
        <v>0</v>
      </c>
      <c r="T338" s="63">
        <f t="shared" si="41"/>
        <v>244</v>
      </c>
      <c r="U338" s="57" t="s">
        <v>863</v>
      </c>
      <c r="V338" s="63">
        <f>VLOOKUP(F338,'Exposure data (PL)'!$J$3:$L$14,3,FALSE)</f>
        <v>1226.7615360000002</v>
      </c>
      <c r="X338" s="56"/>
      <c r="Y338" s="56"/>
      <c r="Z338" s="56"/>
      <c r="AA338" s="56"/>
      <c r="AB338" s="56"/>
      <c r="AC338" s="56"/>
      <c r="AD338" s="56"/>
      <c r="AE338" s="56"/>
    </row>
    <row r="339" spans="1:31" s="55" customFormat="1" ht="14.4">
      <c r="A339" s="57" t="s">
        <v>4107</v>
      </c>
      <c r="B339" s="57" t="s">
        <v>2394</v>
      </c>
      <c r="C339" s="57" t="s">
        <v>2126</v>
      </c>
      <c r="D339" s="58">
        <v>41715</v>
      </c>
      <c r="E339" s="58">
        <v>41849</v>
      </c>
      <c r="F339" s="59">
        <f t="shared" si="35"/>
        <v>2013</v>
      </c>
      <c r="G339" s="60" t="s">
        <v>2127</v>
      </c>
      <c r="H339" s="60" t="s">
        <v>434</v>
      </c>
      <c r="I339" s="61">
        <v>0</v>
      </c>
      <c r="J339" s="61">
        <v>10908.019971133897</v>
      </c>
      <c r="K339" s="61">
        <v>10908.019971133897</v>
      </c>
      <c r="L339" s="62">
        <v>0</v>
      </c>
      <c r="M339" s="62">
        <v>0</v>
      </c>
      <c r="N339" s="62">
        <v>10908.019971133897</v>
      </c>
      <c r="O339" s="63">
        <f t="shared" si="36"/>
        <v>1</v>
      </c>
      <c r="P339" s="63">
        <f t="shared" si="37"/>
        <v>10908.019971133897</v>
      </c>
      <c r="Q339" s="63">
        <f t="shared" si="38"/>
        <v>11760</v>
      </c>
      <c r="R339" s="63">
        <f t="shared" si="39"/>
        <v>11760</v>
      </c>
      <c r="S339" s="63">
        <f t="shared" si="40"/>
        <v>0</v>
      </c>
      <c r="T339" s="63">
        <f t="shared" si="41"/>
        <v>134</v>
      </c>
      <c r="U339" s="57" t="s">
        <v>863</v>
      </c>
      <c r="V339" s="63">
        <f>VLOOKUP(F339,'Exposure data (PL)'!$J$3:$L$14,3,FALSE)</f>
        <v>1226.7615360000002</v>
      </c>
      <c r="X339" s="56"/>
      <c r="Y339" s="56"/>
      <c r="Z339" s="56"/>
      <c r="AA339" s="56"/>
      <c r="AB339" s="56"/>
      <c r="AC339" s="56"/>
      <c r="AD339" s="56"/>
      <c r="AE339" s="56"/>
    </row>
    <row r="340" spans="1:31" s="55" customFormat="1" ht="14.4">
      <c r="A340" s="57" t="s">
        <v>4108</v>
      </c>
      <c r="B340" s="57" t="s">
        <v>2395</v>
      </c>
      <c r="C340" s="57" t="s">
        <v>2126</v>
      </c>
      <c r="D340" s="58">
        <v>41639</v>
      </c>
      <c r="E340" s="58">
        <v>41863</v>
      </c>
      <c r="F340" s="59">
        <f t="shared" si="35"/>
        <v>2013</v>
      </c>
      <c r="G340" s="60" t="s">
        <v>2128</v>
      </c>
      <c r="H340" s="60" t="s">
        <v>434</v>
      </c>
      <c r="I340" s="61">
        <v>0</v>
      </c>
      <c r="J340" s="61">
        <v>10010.039282359734</v>
      </c>
      <c r="K340" s="61">
        <v>10010.039282359734</v>
      </c>
      <c r="L340" s="62">
        <v>0</v>
      </c>
      <c r="M340" s="62">
        <v>0</v>
      </c>
      <c r="N340" s="62">
        <v>10010.039282359734</v>
      </c>
      <c r="O340" s="63">
        <f t="shared" si="36"/>
        <v>1</v>
      </c>
      <c r="P340" s="63">
        <f t="shared" si="37"/>
        <v>10010.039282359734</v>
      </c>
      <c r="Q340" s="63">
        <f t="shared" si="38"/>
        <v>10902</v>
      </c>
      <c r="R340" s="63">
        <f t="shared" si="39"/>
        <v>10902</v>
      </c>
      <c r="S340" s="63">
        <f t="shared" si="40"/>
        <v>0</v>
      </c>
      <c r="T340" s="63">
        <f t="shared" si="41"/>
        <v>224</v>
      </c>
      <c r="U340" s="57" t="s">
        <v>863</v>
      </c>
      <c r="V340" s="63">
        <f>VLOOKUP(F340,'Exposure data (PL)'!$J$3:$L$14,3,FALSE)</f>
        <v>1226.7615360000002</v>
      </c>
      <c r="X340" s="56"/>
      <c r="Y340" s="56"/>
      <c r="Z340" s="56"/>
      <c r="AA340" s="56"/>
      <c r="AB340" s="56"/>
      <c r="AC340" s="56"/>
      <c r="AD340" s="56"/>
      <c r="AE340" s="56"/>
    </row>
    <row r="341" spans="1:31" s="55" customFormat="1" ht="14.4">
      <c r="A341" s="57" t="s">
        <v>4109</v>
      </c>
      <c r="B341" s="57" t="s">
        <v>2396</v>
      </c>
      <c r="C341" s="57" t="s">
        <v>2126</v>
      </c>
      <c r="D341" s="58">
        <v>41751</v>
      </c>
      <c r="E341" s="58">
        <v>41849</v>
      </c>
      <c r="F341" s="59">
        <f t="shared" si="35"/>
        <v>2014</v>
      </c>
      <c r="G341" s="60" t="s">
        <v>2128</v>
      </c>
      <c r="H341" s="60" t="s">
        <v>434</v>
      </c>
      <c r="I341" s="61">
        <v>0</v>
      </c>
      <c r="J341" s="61">
        <v>6486.8867400087584</v>
      </c>
      <c r="K341" s="61">
        <v>6486.8867400087584</v>
      </c>
      <c r="L341" s="62">
        <v>0</v>
      </c>
      <c r="M341" s="62">
        <v>0</v>
      </c>
      <c r="N341" s="62">
        <v>6486.8867400087584</v>
      </c>
      <c r="O341" s="63">
        <f t="shared" si="36"/>
        <v>1</v>
      </c>
      <c r="P341" s="63">
        <f t="shared" si="37"/>
        <v>6486.8867400087584</v>
      </c>
      <c r="Q341" s="63">
        <f t="shared" si="38"/>
        <v>6960</v>
      </c>
      <c r="R341" s="63">
        <f t="shared" si="39"/>
        <v>6960</v>
      </c>
      <c r="S341" s="63">
        <f t="shared" si="40"/>
        <v>0</v>
      </c>
      <c r="T341" s="63">
        <f t="shared" si="41"/>
        <v>98</v>
      </c>
      <c r="U341" s="57" t="s">
        <v>863</v>
      </c>
      <c r="V341" s="63">
        <f>VLOOKUP(F341,'Exposure data (PL)'!$J$3:$L$14,3,FALSE)</f>
        <v>1210.9240000000002</v>
      </c>
      <c r="X341" s="56"/>
      <c r="Y341" s="56"/>
      <c r="Z341" s="56"/>
      <c r="AA341" s="56"/>
      <c r="AB341" s="56"/>
      <c r="AC341" s="56"/>
      <c r="AD341" s="56"/>
      <c r="AE341" s="56"/>
    </row>
    <row r="342" spans="1:31" s="55" customFormat="1" ht="14.4">
      <c r="A342" s="57" t="s">
        <v>4110</v>
      </c>
      <c r="B342" s="57" t="s">
        <v>2397</v>
      </c>
      <c r="C342" s="57" t="s">
        <v>2126</v>
      </c>
      <c r="D342" s="58">
        <v>41647</v>
      </c>
      <c r="E342" s="58">
        <v>41890</v>
      </c>
      <c r="F342" s="59">
        <f t="shared" si="35"/>
        <v>2013</v>
      </c>
      <c r="G342" s="60" t="s">
        <v>2129</v>
      </c>
      <c r="H342" s="60" t="s">
        <v>434</v>
      </c>
      <c r="I342" s="61">
        <v>0</v>
      </c>
      <c r="J342" s="61">
        <v>16103.779339266144</v>
      </c>
      <c r="K342" s="61">
        <v>16103.779339266144</v>
      </c>
      <c r="L342" s="62">
        <v>0</v>
      </c>
      <c r="M342" s="62">
        <v>0</v>
      </c>
      <c r="N342" s="62">
        <v>16103.779339266144</v>
      </c>
      <c r="O342" s="63">
        <f t="shared" si="36"/>
        <v>1</v>
      </c>
      <c r="P342" s="63">
        <f t="shared" si="37"/>
        <v>16103.779339266144</v>
      </c>
      <c r="Q342" s="63">
        <f t="shared" si="38"/>
        <v>17520</v>
      </c>
      <c r="R342" s="63">
        <f t="shared" si="39"/>
        <v>17520</v>
      </c>
      <c r="S342" s="63">
        <f t="shared" si="40"/>
        <v>0</v>
      </c>
      <c r="T342" s="63">
        <f t="shared" si="41"/>
        <v>243</v>
      </c>
      <c r="U342" s="57" t="s">
        <v>863</v>
      </c>
      <c r="V342" s="63">
        <f>VLOOKUP(F342,'Exposure data (PL)'!$J$3:$L$14,3,FALSE)</f>
        <v>1226.7615360000002</v>
      </c>
      <c r="X342" s="56"/>
      <c r="Y342" s="56"/>
      <c r="Z342" s="56"/>
      <c r="AA342" s="56"/>
      <c r="AB342" s="56"/>
      <c r="AC342" s="56"/>
      <c r="AD342" s="56"/>
      <c r="AE342" s="56"/>
    </row>
    <row r="343" spans="1:31" s="55" customFormat="1" ht="14.4">
      <c r="A343" s="57" t="s">
        <v>4111</v>
      </c>
      <c r="B343" s="57" t="s">
        <v>2398</v>
      </c>
      <c r="C343" s="57" t="s">
        <v>2126</v>
      </c>
      <c r="D343" s="58">
        <v>41746</v>
      </c>
      <c r="E343" s="58">
        <v>41874</v>
      </c>
      <c r="F343" s="59">
        <f t="shared" si="35"/>
        <v>2014</v>
      </c>
      <c r="G343" s="60" t="s">
        <v>2128</v>
      </c>
      <c r="H343" s="60" t="s">
        <v>434</v>
      </c>
      <c r="I343" s="61">
        <v>0</v>
      </c>
      <c r="J343" s="61">
        <v>13188.647577140211</v>
      </c>
      <c r="K343" s="61">
        <v>13188.647577140211</v>
      </c>
      <c r="L343" s="62">
        <v>0</v>
      </c>
      <c r="M343" s="62">
        <v>0</v>
      </c>
      <c r="N343" s="62">
        <v>13188.647577140211</v>
      </c>
      <c r="O343" s="63">
        <f t="shared" si="36"/>
        <v>1</v>
      </c>
      <c r="P343" s="63">
        <f t="shared" si="37"/>
        <v>13188.647577140211</v>
      </c>
      <c r="Q343" s="63">
        <f t="shared" si="38"/>
        <v>14160</v>
      </c>
      <c r="R343" s="63">
        <f t="shared" si="39"/>
        <v>14160</v>
      </c>
      <c r="S343" s="63">
        <f t="shared" si="40"/>
        <v>0</v>
      </c>
      <c r="T343" s="63">
        <f t="shared" si="41"/>
        <v>128</v>
      </c>
      <c r="U343" s="57" t="s">
        <v>863</v>
      </c>
      <c r="V343" s="63">
        <f>VLOOKUP(F343,'Exposure data (PL)'!$J$3:$L$14,3,FALSE)</f>
        <v>1210.9240000000002</v>
      </c>
      <c r="X343" s="56"/>
      <c r="Y343" s="56"/>
      <c r="Z343" s="56"/>
      <c r="AA343" s="56"/>
      <c r="AB343" s="56"/>
      <c r="AC343" s="56"/>
      <c r="AD343" s="56"/>
      <c r="AE343" s="56"/>
    </row>
    <row r="344" spans="1:31" s="55" customFormat="1" ht="14.4">
      <c r="A344" s="57" t="s">
        <v>4112</v>
      </c>
      <c r="B344" s="57" t="s">
        <v>2399</v>
      </c>
      <c r="C344" s="57" t="s">
        <v>2126</v>
      </c>
      <c r="D344" s="58">
        <v>41664</v>
      </c>
      <c r="E344" s="58">
        <v>41894</v>
      </c>
      <c r="F344" s="59">
        <f t="shared" si="35"/>
        <v>2013</v>
      </c>
      <c r="G344" s="60" t="s">
        <v>2128</v>
      </c>
      <c r="H344" s="60" t="s">
        <v>434</v>
      </c>
      <c r="I344" s="61">
        <v>0</v>
      </c>
      <c r="J344" s="61">
        <v>11607.814994318765</v>
      </c>
      <c r="K344" s="61">
        <v>11607.814994318765</v>
      </c>
      <c r="L344" s="62">
        <v>0</v>
      </c>
      <c r="M344" s="62">
        <v>0</v>
      </c>
      <c r="N344" s="62">
        <v>11607.814994318765</v>
      </c>
      <c r="O344" s="63">
        <f t="shared" si="36"/>
        <v>1</v>
      </c>
      <c r="P344" s="63">
        <f t="shared" si="37"/>
        <v>11607.814994318765</v>
      </c>
      <c r="Q344" s="63">
        <f t="shared" si="38"/>
        <v>12600</v>
      </c>
      <c r="R344" s="63">
        <f t="shared" si="39"/>
        <v>12600</v>
      </c>
      <c r="S344" s="63">
        <f t="shared" si="40"/>
        <v>0</v>
      </c>
      <c r="T344" s="63">
        <f t="shared" si="41"/>
        <v>230</v>
      </c>
      <c r="U344" s="57" t="s">
        <v>863</v>
      </c>
      <c r="V344" s="63">
        <f>VLOOKUP(F344,'Exposure data (PL)'!$J$3:$L$14,3,FALSE)</f>
        <v>1226.7615360000002</v>
      </c>
      <c r="X344" s="56"/>
      <c r="Y344" s="56"/>
      <c r="Z344" s="56"/>
      <c r="AA344" s="56"/>
      <c r="AB344" s="56"/>
      <c r="AC344" s="56"/>
      <c r="AD344" s="56"/>
      <c r="AE344" s="56"/>
    </row>
    <row r="345" spans="1:31" s="55" customFormat="1" ht="14.4">
      <c r="A345" s="57" t="s">
        <v>4113</v>
      </c>
      <c r="B345" s="57" t="s">
        <v>2400</v>
      </c>
      <c r="C345" s="57" t="s">
        <v>2126</v>
      </c>
      <c r="D345" s="58">
        <v>41808</v>
      </c>
      <c r="E345" s="58">
        <v>41887</v>
      </c>
      <c r="F345" s="59">
        <f t="shared" si="35"/>
        <v>2014</v>
      </c>
      <c r="G345" s="60" t="s">
        <v>2128</v>
      </c>
      <c r="H345" s="60" t="s">
        <v>434</v>
      </c>
      <c r="I345" s="61">
        <v>0</v>
      </c>
      <c r="J345" s="61">
        <v>13298.329146578679</v>
      </c>
      <c r="K345" s="61">
        <v>13298.329146578679</v>
      </c>
      <c r="L345" s="62">
        <v>0</v>
      </c>
      <c r="M345" s="62">
        <v>0</v>
      </c>
      <c r="N345" s="62">
        <v>13298.329146578679</v>
      </c>
      <c r="O345" s="63">
        <f t="shared" si="36"/>
        <v>1</v>
      </c>
      <c r="P345" s="63">
        <f t="shared" si="37"/>
        <v>13298.329146578679</v>
      </c>
      <c r="Q345" s="63">
        <f t="shared" si="38"/>
        <v>14160</v>
      </c>
      <c r="R345" s="63">
        <f t="shared" si="39"/>
        <v>14160</v>
      </c>
      <c r="S345" s="63">
        <f t="shared" si="40"/>
        <v>0</v>
      </c>
      <c r="T345" s="63">
        <f t="shared" si="41"/>
        <v>79</v>
      </c>
      <c r="U345" s="57" t="s">
        <v>863</v>
      </c>
      <c r="V345" s="63">
        <f>VLOOKUP(F345,'Exposure data (PL)'!$J$3:$L$14,3,FALSE)</f>
        <v>1210.9240000000002</v>
      </c>
      <c r="X345" s="56"/>
      <c r="Y345" s="56"/>
      <c r="Z345" s="56"/>
      <c r="AA345" s="56"/>
      <c r="AB345" s="56"/>
      <c r="AC345" s="56"/>
      <c r="AD345" s="56"/>
      <c r="AE345" s="56"/>
    </row>
    <row r="346" spans="1:31" s="55" customFormat="1" ht="14.4">
      <c r="A346" s="57" t="s">
        <v>4114</v>
      </c>
      <c r="B346" s="57" t="s">
        <v>2401</v>
      </c>
      <c r="C346" s="57" t="s">
        <v>2126</v>
      </c>
      <c r="D346" s="58">
        <v>41692</v>
      </c>
      <c r="E346" s="58">
        <v>41894</v>
      </c>
      <c r="F346" s="59">
        <f t="shared" si="35"/>
        <v>2013</v>
      </c>
      <c r="G346" s="60" t="s">
        <v>2128</v>
      </c>
      <c r="H346" s="60" t="s">
        <v>434</v>
      </c>
      <c r="I346" s="61">
        <v>0</v>
      </c>
      <c r="J346" s="61">
        <v>16755.696828994256</v>
      </c>
      <c r="K346" s="61">
        <v>16755.696828994256</v>
      </c>
      <c r="L346" s="62">
        <v>332.89463898664081</v>
      </c>
      <c r="M346" s="62">
        <v>0</v>
      </c>
      <c r="N346" s="62">
        <v>17088.591467980896</v>
      </c>
      <c r="O346" s="63">
        <f t="shared" si="36"/>
        <v>1</v>
      </c>
      <c r="P346" s="63">
        <f t="shared" si="37"/>
        <v>17088.591467980896</v>
      </c>
      <c r="Q346" s="63">
        <f t="shared" si="38"/>
        <v>18480</v>
      </c>
      <c r="R346" s="63">
        <f t="shared" si="39"/>
        <v>18480</v>
      </c>
      <c r="S346" s="63">
        <f t="shared" si="40"/>
        <v>0</v>
      </c>
      <c r="T346" s="63">
        <f t="shared" si="41"/>
        <v>202</v>
      </c>
      <c r="U346" s="57" t="s">
        <v>863</v>
      </c>
      <c r="V346" s="63">
        <f>VLOOKUP(F346,'Exposure data (PL)'!$J$3:$L$14,3,FALSE)</f>
        <v>1226.7615360000002</v>
      </c>
      <c r="X346" s="56"/>
      <c r="Y346" s="56"/>
      <c r="Z346" s="56"/>
      <c r="AA346" s="56"/>
      <c r="AB346" s="56"/>
      <c r="AC346" s="56"/>
      <c r="AD346" s="56"/>
      <c r="AE346" s="56"/>
    </row>
    <row r="347" spans="1:31" s="55" customFormat="1" ht="14.4">
      <c r="A347" s="57" t="s">
        <v>4115</v>
      </c>
      <c r="B347" s="57" t="s">
        <v>2402</v>
      </c>
      <c r="C347" s="57" t="s">
        <v>2126</v>
      </c>
      <c r="D347" s="58">
        <v>41776</v>
      </c>
      <c r="E347" s="58">
        <v>41887</v>
      </c>
      <c r="F347" s="59">
        <f t="shared" si="35"/>
        <v>2014</v>
      </c>
      <c r="G347" s="60" t="s">
        <v>2128</v>
      </c>
      <c r="H347" s="60" t="s">
        <v>434</v>
      </c>
      <c r="I347" s="61">
        <v>0</v>
      </c>
      <c r="J347" s="61">
        <v>6508.5859411145657</v>
      </c>
      <c r="K347" s="61">
        <v>6508.5859411145657</v>
      </c>
      <c r="L347" s="62">
        <v>336.65099695420162</v>
      </c>
      <c r="M347" s="62">
        <v>684.52369380687662</v>
      </c>
      <c r="N347" s="62">
        <v>6160.7132442618904</v>
      </c>
      <c r="O347" s="63">
        <f t="shared" si="36"/>
        <v>1</v>
      </c>
      <c r="P347" s="63">
        <f t="shared" si="37"/>
        <v>6160.7132442618904</v>
      </c>
      <c r="Q347" s="63">
        <f t="shared" si="38"/>
        <v>6588.0000000000009</v>
      </c>
      <c r="R347" s="63">
        <f t="shared" si="39"/>
        <v>6588.0000000000009</v>
      </c>
      <c r="S347" s="63">
        <f t="shared" si="40"/>
        <v>0</v>
      </c>
      <c r="T347" s="63">
        <f t="shared" si="41"/>
        <v>111</v>
      </c>
      <c r="U347" s="57" t="s">
        <v>863</v>
      </c>
      <c r="V347" s="63">
        <f>VLOOKUP(F347,'Exposure data (PL)'!$J$3:$L$14,3,FALSE)</f>
        <v>1210.9240000000002</v>
      </c>
      <c r="X347" s="56"/>
      <c r="Y347" s="56"/>
      <c r="Z347" s="56"/>
      <c r="AA347" s="56"/>
      <c r="AB347" s="56"/>
      <c r="AC347" s="56"/>
      <c r="AD347" s="56"/>
      <c r="AE347" s="56"/>
    </row>
    <row r="348" spans="1:31" s="55" customFormat="1" ht="14.4">
      <c r="A348" s="57" t="s">
        <v>4116</v>
      </c>
      <c r="B348" s="57" t="s">
        <v>2403</v>
      </c>
      <c r="C348" s="57" t="s">
        <v>2126</v>
      </c>
      <c r="D348" s="58">
        <v>41349</v>
      </c>
      <c r="E348" s="58">
        <v>41884</v>
      </c>
      <c r="F348" s="59">
        <f t="shared" si="35"/>
        <v>2012</v>
      </c>
      <c r="G348" s="60" t="s">
        <v>2128</v>
      </c>
      <c r="H348" s="60" t="s">
        <v>434</v>
      </c>
      <c r="I348" s="61">
        <v>0</v>
      </c>
      <c r="J348" s="61">
        <v>12507.457824223689</v>
      </c>
      <c r="K348" s="61">
        <v>12507.457824223689</v>
      </c>
      <c r="L348" s="62">
        <v>0</v>
      </c>
      <c r="M348" s="62">
        <v>0</v>
      </c>
      <c r="N348" s="62">
        <v>12507.457824223689</v>
      </c>
      <c r="O348" s="63">
        <f t="shared" si="36"/>
        <v>1</v>
      </c>
      <c r="P348" s="63">
        <f t="shared" si="37"/>
        <v>12507.457824223689</v>
      </c>
      <c r="Q348" s="63">
        <f t="shared" si="38"/>
        <v>14160</v>
      </c>
      <c r="R348" s="63">
        <f t="shared" si="39"/>
        <v>14160</v>
      </c>
      <c r="S348" s="63">
        <f t="shared" si="40"/>
        <v>0</v>
      </c>
      <c r="T348" s="63">
        <f t="shared" si="41"/>
        <v>535</v>
      </c>
      <c r="U348" s="57" t="s">
        <v>863</v>
      </c>
      <c r="V348" s="63">
        <f>VLOOKUP(F348,'Exposure data (PL)'!$J$3:$L$14,3,FALSE)</f>
        <v>1189.5886745600001</v>
      </c>
      <c r="X348" s="56"/>
      <c r="Y348" s="56"/>
      <c r="Z348" s="56"/>
      <c r="AA348" s="56"/>
      <c r="AB348" s="56"/>
      <c r="AC348" s="56"/>
      <c r="AD348" s="56"/>
      <c r="AE348" s="56"/>
    </row>
    <row r="349" spans="1:31" s="55" customFormat="1" ht="14.4">
      <c r="A349" s="57" t="s">
        <v>4117</v>
      </c>
      <c r="B349" s="57" t="s">
        <v>2404</v>
      </c>
      <c r="C349" s="57" t="s">
        <v>2126</v>
      </c>
      <c r="D349" s="58">
        <v>41820</v>
      </c>
      <c r="E349" s="58">
        <v>41889</v>
      </c>
      <c r="F349" s="59">
        <f t="shared" si="35"/>
        <v>2014</v>
      </c>
      <c r="G349" s="60" t="s">
        <v>2128</v>
      </c>
      <c r="H349" s="60" t="s">
        <v>434</v>
      </c>
      <c r="I349" s="61">
        <v>0</v>
      </c>
      <c r="J349" s="61">
        <v>13319.662960569423</v>
      </c>
      <c r="K349" s="61">
        <v>13319.662960569423</v>
      </c>
      <c r="L349" s="62">
        <v>0</v>
      </c>
      <c r="M349" s="62">
        <v>0</v>
      </c>
      <c r="N349" s="62">
        <v>13319.662960569423</v>
      </c>
      <c r="O349" s="63">
        <f t="shared" si="36"/>
        <v>1</v>
      </c>
      <c r="P349" s="63">
        <f t="shared" si="37"/>
        <v>13319.662960569423</v>
      </c>
      <c r="Q349" s="63">
        <f t="shared" si="38"/>
        <v>14160</v>
      </c>
      <c r="R349" s="63">
        <f t="shared" si="39"/>
        <v>14160</v>
      </c>
      <c r="S349" s="63">
        <f t="shared" si="40"/>
        <v>0</v>
      </c>
      <c r="T349" s="63">
        <f t="shared" si="41"/>
        <v>69</v>
      </c>
      <c r="U349" s="57" t="s">
        <v>863</v>
      </c>
      <c r="V349" s="63">
        <f>VLOOKUP(F349,'Exposure data (PL)'!$J$3:$L$14,3,FALSE)</f>
        <v>1210.9240000000002</v>
      </c>
      <c r="X349" s="56"/>
      <c r="Y349" s="56"/>
      <c r="Z349" s="56"/>
      <c r="AA349" s="56"/>
      <c r="AB349" s="56"/>
      <c r="AC349" s="56"/>
      <c r="AD349" s="56"/>
      <c r="AE349" s="56"/>
    </row>
    <row r="350" spans="1:31" s="55" customFormat="1" ht="14.4">
      <c r="A350" s="57" t="s">
        <v>4118</v>
      </c>
      <c r="B350" s="57" t="s">
        <v>2405</v>
      </c>
      <c r="C350" s="57" t="s">
        <v>2126</v>
      </c>
      <c r="D350" s="58">
        <v>41287</v>
      </c>
      <c r="E350" s="58">
        <v>41887</v>
      </c>
      <c r="F350" s="59">
        <f t="shared" si="35"/>
        <v>2012</v>
      </c>
      <c r="G350" s="60" t="s">
        <v>2128</v>
      </c>
      <c r="H350" s="60" t="s">
        <v>434</v>
      </c>
      <c r="I350" s="61">
        <v>0</v>
      </c>
      <c r="J350" s="61">
        <v>9986.5120517769537</v>
      </c>
      <c r="K350" s="61">
        <v>9986.5120517769537</v>
      </c>
      <c r="L350" s="62">
        <v>0</v>
      </c>
      <c r="M350" s="62">
        <v>0</v>
      </c>
      <c r="N350" s="62">
        <v>9986.5120517769537</v>
      </c>
      <c r="O350" s="63">
        <f t="shared" si="36"/>
        <v>1</v>
      </c>
      <c r="P350" s="63">
        <f t="shared" si="37"/>
        <v>9986.5120517769537</v>
      </c>
      <c r="Q350" s="63">
        <f t="shared" si="38"/>
        <v>11399.999999999998</v>
      </c>
      <c r="R350" s="63">
        <f t="shared" si="39"/>
        <v>11399.999999999998</v>
      </c>
      <c r="S350" s="63">
        <f t="shared" si="40"/>
        <v>0</v>
      </c>
      <c r="T350" s="63">
        <f t="shared" si="41"/>
        <v>600</v>
      </c>
      <c r="U350" s="57" t="s">
        <v>863</v>
      </c>
      <c r="V350" s="63">
        <f>VLOOKUP(F350,'Exposure data (PL)'!$J$3:$L$14,3,FALSE)</f>
        <v>1189.5886745600001</v>
      </c>
      <c r="X350" s="56"/>
      <c r="Y350" s="56"/>
      <c r="Z350" s="56"/>
      <c r="AA350" s="56"/>
      <c r="AB350" s="56"/>
      <c r="AC350" s="56"/>
      <c r="AD350" s="56"/>
      <c r="AE350" s="56"/>
    </row>
    <row r="351" spans="1:31" s="55" customFormat="1" ht="14.4">
      <c r="A351" s="57" t="s">
        <v>4119</v>
      </c>
      <c r="B351" s="57" t="s">
        <v>2406</v>
      </c>
      <c r="C351" s="57" t="s">
        <v>2126</v>
      </c>
      <c r="D351" s="58">
        <v>41882</v>
      </c>
      <c r="E351" s="58">
        <v>41901</v>
      </c>
      <c r="F351" s="59">
        <f t="shared" si="35"/>
        <v>2014</v>
      </c>
      <c r="G351" s="60" t="s">
        <v>2128</v>
      </c>
      <c r="H351" s="60" t="s">
        <v>434</v>
      </c>
      <c r="I351" s="61">
        <v>0</v>
      </c>
      <c r="J351" s="61">
        <v>13430.434101382896</v>
      </c>
      <c r="K351" s="61">
        <v>13430.434101382896</v>
      </c>
      <c r="L351" s="62">
        <v>0</v>
      </c>
      <c r="M351" s="62">
        <v>0</v>
      </c>
      <c r="N351" s="62">
        <v>13430.434101382896</v>
      </c>
      <c r="O351" s="63">
        <f t="shared" si="36"/>
        <v>1</v>
      </c>
      <c r="P351" s="63">
        <f t="shared" si="37"/>
        <v>13430.434101382896</v>
      </c>
      <c r="Q351" s="63">
        <f t="shared" si="38"/>
        <v>14160</v>
      </c>
      <c r="R351" s="63">
        <f t="shared" si="39"/>
        <v>14160</v>
      </c>
      <c r="S351" s="63">
        <f t="shared" si="40"/>
        <v>0</v>
      </c>
      <c r="T351" s="63">
        <f t="shared" si="41"/>
        <v>19</v>
      </c>
      <c r="U351" s="57" t="s">
        <v>863</v>
      </c>
      <c r="V351" s="63">
        <f>VLOOKUP(F351,'Exposure data (PL)'!$J$3:$L$14,3,FALSE)</f>
        <v>1210.9240000000002</v>
      </c>
      <c r="X351" s="56"/>
      <c r="Y351" s="56"/>
      <c r="Z351" s="56"/>
      <c r="AA351" s="56"/>
      <c r="AB351" s="56"/>
      <c r="AC351" s="56"/>
      <c r="AD351" s="56"/>
      <c r="AE351" s="56"/>
    </row>
    <row r="352" spans="1:31" s="55" customFormat="1" ht="14.4">
      <c r="A352" s="57" t="s">
        <v>4120</v>
      </c>
      <c r="B352" s="57" t="s">
        <v>2407</v>
      </c>
      <c r="C352" s="57" t="s">
        <v>2126</v>
      </c>
      <c r="D352" s="58">
        <v>41632</v>
      </c>
      <c r="E352" s="58">
        <v>41883</v>
      </c>
      <c r="F352" s="59">
        <f t="shared" si="35"/>
        <v>2013</v>
      </c>
      <c r="G352" s="60" t="s">
        <v>2146</v>
      </c>
      <c r="H352" s="60" t="s">
        <v>434</v>
      </c>
      <c r="I352" s="61">
        <v>0</v>
      </c>
      <c r="J352" s="61">
        <v>1.1007907161785806</v>
      </c>
      <c r="K352" s="61">
        <v>1.1007907161785806</v>
      </c>
      <c r="L352" s="62">
        <v>0</v>
      </c>
      <c r="M352" s="62">
        <v>0</v>
      </c>
      <c r="N352" s="62">
        <v>1.1007907161785806</v>
      </c>
      <c r="O352" s="63">
        <f t="shared" si="36"/>
        <v>1</v>
      </c>
      <c r="P352" s="63">
        <f t="shared" si="37"/>
        <v>1.1007907161785806</v>
      </c>
      <c r="Q352" s="63">
        <f t="shared" si="38"/>
        <v>1.2</v>
      </c>
      <c r="R352" s="63">
        <f t="shared" si="39"/>
        <v>1.2</v>
      </c>
      <c r="S352" s="63">
        <f t="shared" si="40"/>
        <v>0</v>
      </c>
      <c r="T352" s="63">
        <f t="shared" si="41"/>
        <v>251</v>
      </c>
      <c r="U352" s="57" t="s">
        <v>863</v>
      </c>
      <c r="V352" s="63">
        <f>VLOOKUP(F352,'Exposure data (PL)'!$J$3:$L$14,3,FALSE)</f>
        <v>1226.7615360000002</v>
      </c>
      <c r="X352" s="56"/>
      <c r="Y352" s="56"/>
      <c r="Z352" s="56"/>
      <c r="AA352" s="56"/>
      <c r="AB352" s="56"/>
      <c r="AC352" s="56"/>
      <c r="AD352" s="56"/>
      <c r="AE352" s="56"/>
    </row>
    <row r="353" spans="1:31" s="55" customFormat="1" ht="14.4">
      <c r="A353" s="57" t="s">
        <v>4121</v>
      </c>
      <c r="B353" s="57" t="s">
        <v>2408</v>
      </c>
      <c r="C353" s="57" t="s">
        <v>2126</v>
      </c>
      <c r="D353" s="58">
        <v>41807</v>
      </c>
      <c r="E353" s="58">
        <v>41910</v>
      </c>
      <c r="F353" s="59">
        <f t="shared" si="35"/>
        <v>2014</v>
      </c>
      <c r="G353" s="60" t="s">
        <v>2128</v>
      </c>
      <c r="H353" s="60" t="s">
        <v>434</v>
      </c>
      <c r="I353" s="61">
        <v>0</v>
      </c>
      <c r="J353" s="61">
        <v>12958.504917522932</v>
      </c>
      <c r="K353" s="61">
        <v>12958.504917522932</v>
      </c>
      <c r="L353" s="62">
        <v>338.04795437016344</v>
      </c>
      <c r="M353" s="62">
        <v>0</v>
      </c>
      <c r="N353" s="62">
        <v>13296.552871893096</v>
      </c>
      <c r="O353" s="63">
        <f t="shared" si="36"/>
        <v>1</v>
      </c>
      <c r="P353" s="63">
        <f t="shared" si="37"/>
        <v>13296.552871893096</v>
      </c>
      <c r="Q353" s="63">
        <f t="shared" si="38"/>
        <v>14160</v>
      </c>
      <c r="R353" s="63">
        <f t="shared" si="39"/>
        <v>14160</v>
      </c>
      <c r="S353" s="63">
        <f t="shared" si="40"/>
        <v>0</v>
      </c>
      <c r="T353" s="63">
        <f t="shared" si="41"/>
        <v>103</v>
      </c>
      <c r="U353" s="57" t="s">
        <v>863</v>
      </c>
      <c r="V353" s="63">
        <f>VLOOKUP(F353,'Exposure data (PL)'!$J$3:$L$14,3,FALSE)</f>
        <v>1210.9240000000002</v>
      </c>
      <c r="X353" s="56"/>
      <c r="Y353" s="56"/>
      <c r="Z353" s="56"/>
      <c r="AA353" s="56"/>
      <c r="AB353" s="56"/>
      <c r="AC353" s="56"/>
      <c r="AD353" s="56"/>
      <c r="AE353" s="56"/>
    </row>
    <row r="354" spans="1:31" s="55" customFormat="1" ht="14.4">
      <c r="A354" s="57" t="s">
        <v>4122</v>
      </c>
      <c r="B354" s="57" t="s">
        <v>2409</v>
      </c>
      <c r="C354" s="57" t="s">
        <v>2126</v>
      </c>
      <c r="D354" s="58">
        <v>41851</v>
      </c>
      <c r="E354" s="58">
        <v>41887</v>
      </c>
      <c r="F354" s="59">
        <f t="shared" si="35"/>
        <v>2014</v>
      </c>
      <c r="G354" s="60" t="s">
        <v>2128</v>
      </c>
      <c r="H354" s="60" t="s">
        <v>434</v>
      </c>
      <c r="I354" s="61">
        <v>0</v>
      </c>
      <c r="J354" s="61">
        <v>12468.158679049629</v>
      </c>
      <c r="K354" s="61">
        <v>12468.158679049629</v>
      </c>
      <c r="L354" s="62">
        <v>0</v>
      </c>
      <c r="M354" s="62">
        <v>0</v>
      </c>
      <c r="N354" s="62">
        <v>12468.158679049629</v>
      </c>
      <c r="O354" s="63">
        <f t="shared" si="36"/>
        <v>1</v>
      </c>
      <c r="P354" s="63">
        <f t="shared" si="37"/>
        <v>12468.158679049629</v>
      </c>
      <c r="Q354" s="63">
        <f t="shared" si="38"/>
        <v>13200.000000000002</v>
      </c>
      <c r="R354" s="63">
        <f t="shared" si="39"/>
        <v>13200.000000000002</v>
      </c>
      <c r="S354" s="63">
        <f t="shared" si="40"/>
        <v>0</v>
      </c>
      <c r="T354" s="63">
        <f t="shared" si="41"/>
        <v>36</v>
      </c>
      <c r="U354" s="57" t="s">
        <v>863</v>
      </c>
      <c r="V354" s="63">
        <f>VLOOKUP(F354,'Exposure data (PL)'!$J$3:$L$14,3,FALSE)</f>
        <v>1210.9240000000002</v>
      </c>
      <c r="X354" s="56"/>
      <c r="Y354" s="56"/>
      <c r="Z354" s="56"/>
      <c r="AA354" s="56"/>
      <c r="AB354" s="56"/>
      <c r="AC354" s="56"/>
      <c r="AD354" s="56"/>
      <c r="AE354" s="56"/>
    </row>
    <row r="355" spans="1:31" s="55" customFormat="1" ht="14.4">
      <c r="A355" s="57" t="s">
        <v>4123</v>
      </c>
      <c r="B355" s="57" t="s">
        <v>2410</v>
      </c>
      <c r="C355" s="57" t="s">
        <v>2126</v>
      </c>
      <c r="D355" s="58">
        <v>41749</v>
      </c>
      <c r="E355" s="58">
        <v>41887</v>
      </c>
      <c r="F355" s="59">
        <f t="shared" si="35"/>
        <v>2014</v>
      </c>
      <c r="G355" s="60" t="s">
        <v>2128</v>
      </c>
      <c r="H355" s="60" t="s">
        <v>434</v>
      </c>
      <c r="I355" s="61">
        <v>0</v>
      </c>
      <c r="J355" s="61">
        <v>11740.364877565404</v>
      </c>
      <c r="K355" s="61">
        <v>11740.364877565404</v>
      </c>
      <c r="L355" s="62">
        <v>0</v>
      </c>
      <c r="M355" s="62">
        <v>0</v>
      </c>
      <c r="N355" s="62">
        <v>11740.364877565404</v>
      </c>
      <c r="O355" s="63">
        <f t="shared" si="36"/>
        <v>1</v>
      </c>
      <c r="P355" s="63">
        <f t="shared" si="37"/>
        <v>11740.364877565404</v>
      </c>
      <c r="Q355" s="63">
        <f t="shared" si="38"/>
        <v>12600.000000000002</v>
      </c>
      <c r="R355" s="63">
        <f t="shared" si="39"/>
        <v>12600.000000000002</v>
      </c>
      <c r="S355" s="63">
        <f t="shared" si="40"/>
        <v>0</v>
      </c>
      <c r="T355" s="63">
        <f t="shared" si="41"/>
        <v>138</v>
      </c>
      <c r="U355" s="57" t="s">
        <v>863</v>
      </c>
      <c r="V355" s="63">
        <f>VLOOKUP(F355,'Exposure data (PL)'!$J$3:$L$14,3,FALSE)</f>
        <v>1210.9240000000002</v>
      </c>
      <c r="X355" s="56"/>
      <c r="Y355" s="56"/>
      <c r="Z355" s="56"/>
      <c r="AA355" s="56"/>
      <c r="AB355" s="56"/>
      <c r="AC355" s="56"/>
      <c r="AD355" s="56"/>
      <c r="AE355" s="56"/>
    </row>
    <row r="356" spans="1:31" s="55" customFormat="1" ht="14.4">
      <c r="A356" s="57" t="s">
        <v>4124</v>
      </c>
      <c r="B356" s="57" t="s">
        <v>2411</v>
      </c>
      <c r="C356" s="57" t="s">
        <v>2126</v>
      </c>
      <c r="D356" s="58">
        <v>40911</v>
      </c>
      <c r="E356" s="58">
        <v>41888</v>
      </c>
      <c r="F356" s="59">
        <f t="shared" si="35"/>
        <v>2011</v>
      </c>
      <c r="G356" s="60" t="s">
        <v>2128</v>
      </c>
      <c r="H356" s="60" t="s">
        <v>434</v>
      </c>
      <c r="I356" s="61">
        <v>0</v>
      </c>
      <c r="J356" s="61">
        <v>10097.146526127814</v>
      </c>
      <c r="K356" s="61">
        <v>10097.146526127814</v>
      </c>
      <c r="L356" s="62">
        <v>299.91524335033097</v>
      </c>
      <c r="M356" s="62">
        <v>0</v>
      </c>
      <c r="N356" s="62">
        <v>10397.061769478145</v>
      </c>
      <c r="O356" s="63">
        <f t="shared" si="36"/>
        <v>1</v>
      </c>
      <c r="P356" s="63">
        <f t="shared" si="37"/>
        <v>10397.061769478145</v>
      </c>
      <c r="Q356" s="63">
        <f t="shared" si="38"/>
        <v>12480.000000000004</v>
      </c>
      <c r="R356" s="63">
        <f t="shared" si="39"/>
        <v>12480.000000000004</v>
      </c>
      <c r="S356" s="63">
        <f t="shared" si="40"/>
        <v>0</v>
      </c>
      <c r="T356" s="63">
        <f t="shared" si="41"/>
        <v>977</v>
      </c>
      <c r="U356" s="57" t="s">
        <v>863</v>
      </c>
      <c r="V356" s="63">
        <f>VLOOKUP(F356,'Exposure data (PL)'!$J$3:$L$14,3,FALSE)</f>
        <v>979.22425835520028</v>
      </c>
      <c r="X356" s="56"/>
      <c r="Y356" s="56"/>
      <c r="Z356" s="56"/>
      <c r="AA356" s="56"/>
      <c r="AB356" s="56"/>
      <c r="AC356" s="56"/>
      <c r="AD356" s="56"/>
      <c r="AE356" s="56"/>
    </row>
    <row r="357" spans="1:31" s="55" customFormat="1" ht="14.4">
      <c r="A357" s="57" t="s">
        <v>4125</v>
      </c>
      <c r="B357" s="57" t="s">
        <v>2412</v>
      </c>
      <c r="C357" s="57" t="s">
        <v>2126</v>
      </c>
      <c r="D357" s="58">
        <v>41689</v>
      </c>
      <c r="E357" s="58">
        <v>41894</v>
      </c>
      <c r="F357" s="59">
        <f t="shared" si="35"/>
        <v>2013</v>
      </c>
      <c r="G357" s="60" t="s">
        <v>2128</v>
      </c>
      <c r="H357" s="60" t="s">
        <v>434</v>
      </c>
      <c r="I357" s="61">
        <v>0</v>
      </c>
      <c r="J357" s="61">
        <v>11202.962464661918</v>
      </c>
      <c r="K357" s="61">
        <v>11202.962464661918</v>
      </c>
      <c r="L357" s="62">
        <v>332.76126132659158</v>
      </c>
      <c r="M357" s="62">
        <v>0</v>
      </c>
      <c r="N357" s="62">
        <v>11535.72372598851</v>
      </c>
      <c r="O357" s="63">
        <f t="shared" si="36"/>
        <v>1</v>
      </c>
      <c r="P357" s="63">
        <f t="shared" si="37"/>
        <v>11535.72372598851</v>
      </c>
      <c r="Q357" s="63">
        <f t="shared" si="38"/>
        <v>12480.000000000002</v>
      </c>
      <c r="R357" s="63">
        <f t="shared" si="39"/>
        <v>12480.000000000002</v>
      </c>
      <c r="S357" s="63">
        <f t="shared" si="40"/>
        <v>0</v>
      </c>
      <c r="T357" s="63">
        <f t="shared" si="41"/>
        <v>205</v>
      </c>
      <c r="U357" s="57" t="s">
        <v>863</v>
      </c>
      <c r="V357" s="63">
        <f>VLOOKUP(F357,'Exposure data (PL)'!$J$3:$L$14,3,FALSE)</f>
        <v>1226.7615360000002</v>
      </c>
      <c r="X357" s="56"/>
      <c r="Y357" s="56"/>
      <c r="Z357" s="56"/>
      <c r="AA357" s="56"/>
      <c r="AB357" s="56"/>
      <c r="AC357" s="56"/>
      <c r="AD357" s="56"/>
      <c r="AE357" s="56"/>
    </row>
    <row r="358" spans="1:31" s="55" customFormat="1" ht="14.4">
      <c r="A358" s="57" t="s">
        <v>4126</v>
      </c>
      <c r="B358" s="57" t="s">
        <v>2413</v>
      </c>
      <c r="C358" s="57" t="s">
        <v>2126</v>
      </c>
      <c r="D358" s="58">
        <v>41547</v>
      </c>
      <c r="E358" s="58">
        <v>41905</v>
      </c>
      <c r="F358" s="59">
        <f t="shared" si="35"/>
        <v>2013</v>
      </c>
      <c r="G358" s="60" t="s">
        <v>2128</v>
      </c>
      <c r="H358" s="60" t="s">
        <v>434</v>
      </c>
      <c r="I358" s="61">
        <v>0</v>
      </c>
      <c r="J358" s="61">
        <v>10883.626798756144</v>
      </c>
      <c r="K358" s="61">
        <v>10883.626798756144</v>
      </c>
      <c r="L358" s="62">
        <v>0</v>
      </c>
      <c r="M358" s="62">
        <v>672.60813616312976</v>
      </c>
      <c r="N358" s="62">
        <v>10211.018662593015</v>
      </c>
      <c r="O358" s="63">
        <f t="shared" si="36"/>
        <v>1</v>
      </c>
      <c r="P358" s="63">
        <f t="shared" si="37"/>
        <v>10211.018662593015</v>
      </c>
      <c r="Q358" s="63">
        <f t="shared" si="38"/>
        <v>11258.4</v>
      </c>
      <c r="R358" s="63">
        <f t="shared" si="39"/>
        <v>11258.4</v>
      </c>
      <c r="S358" s="63">
        <f t="shared" si="40"/>
        <v>0</v>
      </c>
      <c r="T358" s="63">
        <f t="shared" si="41"/>
        <v>358</v>
      </c>
      <c r="U358" s="57" t="s">
        <v>863</v>
      </c>
      <c r="V358" s="63">
        <f>VLOOKUP(F358,'Exposure data (PL)'!$J$3:$L$14,3,FALSE)</f>
        <v>1226.7615360000002</v>
      </c>
      <c r="X358" s="56"/>
      <c r="Y358" s="56"/>
      <c r="Z358" s="56"/>
      <c r="AA358" s="56"/>
      <c r="AB358" s="56"/>
      <c r="AC358" s="56"/>
      <c r="AD358" s="56"/>
      <c r="AE358" s="56"/>
    </row>
    <row r="359" spans="1:31" s="55" customFormat="1" ht="14.4">
      <c r="A359" s="57" t="s">
        <v>4127</v>
      </c>
      <c r="B359" s="57" t="s">
        <v>2414</v>
      </c>
      <c r="C359" s="57" t="s">
        <v>2126</v>
      </c>
      <c r="D359" s="58">
        <v>41213</v>
      </c>
      <c r="E359" s="58">
        <v>41887</v>
      </c>
      <c r="F359" s="59">
        <f t="shared" si="35"/>
        <v>2012</v>
      </c>
      <c r="G359" s="60" t="s">
        <v>2127</v>
      </c>
      <c r="H359" s="60" t="s">
        <v>434</v>
      </c>
      <c r="I359" s="61">
        <v>0</v>
      </c>
      <c r="J359" s="61">
        <v>9992.3695185811375</v>
      </c>
      <c r="K359" s="61">
        <v>9992.3695185811375</v>
      </c>
      <c r="L359" s="62">
        <v>0</v>
      </c>
      <c r="M359" s="62">
        <v>0</v>
      </c>
      <c r="N359" s="62">
        <v>9992.3695185811375</v>
      </c>
      <c r="O359" s="63">
        <f t="shared" si="36"/>
        <v>1</v>
      </c>
      <c r="P359" s="63">
        <f t="shared" si="37"/>
        <v>9992.3695185811375</v>
      </c>
      <c r="Q359" s="63">
        <f t="shared" si="38"/>
        <v>11520</v>
      </c>
      <c r="R359" s="63">
        <f t="shared" si="39"/>
        <v>11520</v>
      </c>
      <c r="S359" s="63">
        <f t="shared" si="40"/>
        <v>0</v>
      </c>
      <c r="T359" s="63">
        <f t="shared" si="41"/>
        <v>674</v>
      </c>
      <c r="U359" s="57" t="s">
        <v>863</v>
      </c>
      <c r="V359" s="63">
        <f>VLOOKUP(F359,'Exposure data (PL)'!$J$3:$L$14,3,FALSE)</f>
        <v>1189.5886745600001</v>
      </c>
      <c r="X359" s="56"/>
      <c r="Y359" s="56"/>
      <c r="Z359" s="56"/>
      <c r="AA359" s="56"/>
      <c r="AB359" s="56"/>
      <c r="AC359" s="56"/>
      <c r="AD359" s="56"/>
      <c r="AE359" s="56"/>
    </row>
    <row r="360" spans="1:31" s="55" customFormat="1" ht="14.4">
      <c r="A360" s="57" t="s">
        <v>4128</v>
      </c>
      <c r="B360" s="57" t="s">
        <v>2415</v>
      </c>
      <c r="C360" s="57" t="s">
        <v>2126</v>
      </c>
      <c r="D360" s="58">
        <v>41835</v>
      </c>
      <c r="E360" s="58">
        <v>41887</v>
      </c>
      <c r="F360" s="59">
        <f t="shared" si="35"/>
        <v>2014</v>
      </c>
      <c r="G360" s="60" t="s">
        <v>2128</v>
      </c>
      <c r="H360" s="60" t="s">
        <v>434</v>
      </c>
      <c r="I360" s="61">
        <v>0</v>
      </c>
      <c r="J360" s="61">
        <v>10744.965631233268</v>
      </c>
      <c r="K360" s="61">
        <v>10744.965631233268</v>
      </c>
      <c r="L360" s="62">
        <v>0</v>
      </c>
      <c r="M360" s="62">
        <v>0</v>
      </c>
      <c r="N360" s="62">
        <v>10744.965631233268</v>
      </c>
      <c r="O360" s="63">
        <f t="shared" si="36"/>
        <v>1</v>
      </c>
      <c r="P360" s="63">
        <f t="shared" si="37"/>
        <v>10744.965631233268</v>
      </c>
      <c r="Q360" s="63">
        <f t="shared" si="38"/>
        <v>11400</v>
      </c>
      <c r="R360" s="63">
        <f t="shared" si="39"/>
        <v>11400</v>
      </c>
      <c r="S360" s="63">
        <f t="shared" si="40"/>
        <v>0</v>
      </c>
      <c r="T360" s="63">
        <f t="shared" si="41"/>
        <v>52</v>
      </c>
      <c r="U360" s="57" t="s">
        <v>863</v>
      </c>
      <c r="V360" s="63">
        <f>VLOOKUP(F360,'Exposure data (PL)'!$J$3:$L$14,3,FALSE)</f>
        <v>1210.9240000000002</v>
      </c>
      <c r="X360" s="56"/>
      <c r="Y360" s="56"/>
      <c r="Z360" s="56"/>
      <c r="AA360" s="56"/>
      <c r="AB360" s="56"/>
      <c r="AC360" s="56"/>
      <c r="AD360" s="56"/>
      <c r="AE360" s="56"/>
    </row>
    <row r="361" spans="1:31" s="55" customFormat="1" ht="14.4">
      <c r="A361" s="57" t="s">
        <v>4129</v>
      </c>
      <c r="B361" s="57" t="s">
        <v>2416</v>
      </c>
      <c r="C361" s="57" t="s">
        <v>2126</v>
      </c>
      <c r="D361" s="58">
        <v>41793</v>
      </c>
      <c r="E361" s="58">
        <v>41891</v>
      </c>
      <c r="F361" s="59">
        <f t="shared" si="35"/>
        <v>2014</v>
      </c>
      <c r="G361" s="60" t="s">
        <v>2128</v>
      </c>
      <c r="H361" s="60" t="s">
        <v>434</v>
      </c>
      <c r="I361" s="61">
        <v>0</v>
      </c>
      <c r="J361" s="61">
        <v>10684.851210083569</v>
      </c>
      <c r="K361" s="61">
        <v>10684.851210083569</v>
      </c>
      <c r="L361" s="62">
        <v>0</v>
      </c>
      <c r="M361" s="62">
        <v>0</v>
      </c>
      <c r="N361" s="62">
        <v>10684.851210083569</v>
      </c>
      <c r="O361" s="63">
        <f t="shared" si="36"/>
        <v>1</v>
      </c>
      <c r="P361" s="63">
        <f t="shared" si="37"/>
        <v>10684.851210083569</v>
      </c>
      <c r="Q361" s="63">
        <f t="shared" si="38"/>
        <v>11400</v>
      </c>
      <c r="R361" s="63">
        <f t="shared" si="39"/>
        <v>11400</v>
      </c>
      <c r="S361" s="63">
        <f t="shared" si="40"/>
        <v>0</v>
      </c>
      <c r="T361" s="63">
        <f t="shared" si="41"/>
        <v>98</v>
      </c>
      <c r="U361" s="57" t="s">
        <v>863</v>
      </c>
      <c r="V361" s="63">
        <f>VLOOKUP(F361,'Exposure data (PL)'!$J$3:$L$14,3,FALSE)</f>
        <v>1210.9240000000002</v>
      </c>
      <c r="X361" s="56"/>
      <c r="Y361" s="56"/>
      <c r="Z361" s="56"/>
      <c r="AA361" s="56"/>
      <c r="AB361" s="56"/>
      <c r="AC361" s="56"/>
      <c r="AD361" s="56"/>
      <c r="AE361" s="56"/>
    </row>
    <row r="362" spans="1:31" s="55" customFormat="1" ht="14.4">
      <c r="A362" s="57" t="s">
        <v>4130</v>
      </c>
      <c r="B362" s="57" t="s">
        <v>2417</v>
      </c>
      <c r="C362" s="57" t="s">
        <v>2126</v>
      </c>
      <c r="D362" s="58">
        <v>41796</v>
      </c>
      <c r="E362" s="58">
        <v>41909</v>
      </c>
      <c r="F362" s="59">
        <f t="shared" si="35"/>
        <v>2014</v>
      </c>
      <c r="G362" s="60" t="s">
        <v>2128</v>
      </c>
      <c r="H362" s="60" t="s">
        <v>434</v>
      </c>
      <c r="I362" s="61">
        <v>0</v>
      </c>
      <c r="J362" s="61">
        <v>8438.7899380252384</v>
      </c>
      <c r="K362" s="61">
        <v>8438.7899380252384</v>
      </c>
      <c r="L362" s="62">
        <v>337.55159752100951</v>
      </c>
      <c r="M362" s="62">
        <v>0</v>
      </c>
      <c r="N362" s="62">
        <v>8776.3415355462475</v>
      </c>
      <c r="O362" s="63">
        <f t="shared" si="36"/>
        <v>1</v>
      </c>
      <c r="P362" s="63">
        <f t="shared" si="37"/>
        <v>8776.3415355462475</v>
      </c>
      <c r="Q362" s="63">
        <f t="shared" si="38"/>
        <v>9360</v>
      </c>
      <c r="R362" s="63">
        <f t="shared" si="39"/>
        <v>9360</v>
      </c>
      <c r="S362" s="63">
        <f t="shared" si="40"/>
        <v>0</v>
      </c>
      <c r="T362" s="63">
        <f t="shared" si="41"/>
        <v>113</v>
      </c>
      <c r="U362" s="57" t="s">
        <v>863</v>
      </c>
      <c r="V362" s="63">
        <f>VLOOKUP(F362,'Exposure data (PL)'!$J$3:$L$14,3,FALSE)</f>
        <v>1210.9240000000002</v>
      </c>
      <c r="X362" s="56"/>
      <c r="Y362" s="56"/>
      <c r="Z362" s="56"/>
      <c r="AA362" s="56"/>
      <c r="AB362" s="56"/>
      <c r="AC362" s="56"/>
      <c r="AD362" s="56"/>
      <c r="AE362" s="56"/>
    </row>
    <row r="363" spans="1:31" s="55" customFormat="1" ht="14.4">
      <c r="A363" s="57" t="s">
        <v>4131</v>
      </c>
      <c r="B363" s="57" t="s">
        <v>2418</v>
      </c>
      <c r="C363" s="57" t="s">
        <v>2126</v>
      </c>
      <c r="D363" s="58">
        <v>41705</v>
      </c>
      <c r="E363" s="58">
        <v>41887</v>
      </c>
      <c r="F363" s="59">
        <f t="shared" si="35"/>
        <v>2013</v>
      </c>
      <c r="G363" s="60" t="s">
        <v>2128</v>
      </c>
      <c r="H363" s="60" t="s">
        <v>434</v>
      </c>
      <c r="I363" s="61">
        <v>0</v>
      </c>
      <c r="J363" s="61">
        <v>3334.7322688840563</v>
      </c>
      <c r="K363" s="61">
        <v>3334.7322688840563</v>
      </c>
      <c r="L363" s="62">
        <v>0</v>
      </c>
      <c r="M363" s="62">
        <v>223.7605352421202</v>
      </c>
      <c r="N363" s="62">
        <v>3110.9717336419362</v>
      </c>
      <c r="O363" s="63">
        <f t="shared" si="36"/>
        <v>1</v>
      </c>
      <c r="P363" s="63">
        <f t="shared" si="37"/>
        <v>3110.9717336419362</v>
      </c>
      <c r="Q363" s="63">
        <f t="shared" si="38"/>
        <v>3358.4399999999996</v>
      </c>
      <c r="R363" s="63">
        <f t="shared" si="39"/>
        <v>3358.4399999999996</v>
      </c>
      <c r="S363" s="63">
        <f t="shared" si="40"/>
        <v>0</v>
      </c>
      <c r="T363" s="63">
        <f t="shared" si="41"/>
        <v>182</v>
      </c>
      <c r="U363" s="57" t="s">
        <v>863</v>
      </c>
      <c r="V363" s="63">
        <f>VLOOKUP(F363,'Exposure data (PL)'!$J$3:$L$14,3,FALSE)</f>
        <v>1226.7615360000002</v>
      </c>
      <c r="X363" s="56"/>
      <c r="Y363" s="56"/>
      <c r="Z363" s="56"/>
      <c r="AA363" s="56"/>
      <c r="AB363" s="56"/>
      <c r="AC363" s="56"/>
      <c r="AD363" s="56"/>
      <c r="AE363" s="56"/>
    </row>
    <row r="364" spans="1:31" s="55" customFormat="1" ht="14.4">
      <c r="A364" s="57" t="s">
        <v>4132</v>
      </c>
      <c r="B364" s="57" t="s">
        <v>2419</v>
      </c>
      <c r="C364" s="57" t="s">
        <v>2126</v>
      </c>
      <c r="D364" s="58">
        <v>41754</v>
      </c>
      <c r="E364" s="58">
        <v>41887</v>
      </c>
      <c r="F364" s="59">
        <f t="shared" si="35"/>
        <v>2014</v>
      </c>
      <c r="G364" s="60" t="s">
        <v>2128</v>
      </c>
      <c r="H364" s="60" t="s">
        <v>434</v>
      </c>
      <c r="I364" s="61">
        <v>0</v>
      </c>
      <c r="J364" s="61">
        <v>2237.7540757345587</v>
      </c>
      <c r="K364" s="61">
        <v>2237.7540757345587</v>
      </c>
      <c r="L364" s="62">
        <v>0</v>
      </c>
      <c r="M364" s="62">
        <v>0</v>
      </c>
      <c r="N364" s="62">
        <v>2237.7540757345587</v>
      </c>
      <c r="O364" s="63">
        <f t="shared" si="36"/>
        <v>1</v>
      </c>
      <c r="P364" s="63">
        <f t="shared" si="37"/>
        <v>2237.7540757345587</v>
      </c>
      <c r="Q364" s="63">
        <f t="shared" si="38"/>
        <v>2400.0000000000005</v>
      </c>
      <c r="R364" s="63">
        <f t="shared" si="39"/>
        <v>2400.0000000000005</v>
      </c>
      <c r="S364" s="63">
        <f t="shared" si="40"/>
        <v>0</v>
      </c>
      <c r="T364" s="63">
        <f t="shared" si="41"/>
        <v>133</v>
      </c>
      <c r="U364" s="57" t="s">
        <v>863</v>
      </c>
      <c r="V364" s="63">
        <f>VLOOKUP(F364,'Exposure data (PL)'!$J$3:$L$14,3,FALSE)</f>
        <v>1210.9240000000002</v>
      </c>
      <c r="X364" s="56"/>
      <c r="Y364" s="56"/>
      <c r="Z364" s="56"/>
      <c r="AA364" s="56"/>
      <c r="AB364" s="56"/>
      <c r="AC364" s="56"/>
      <c r="AD364" s="56"/>
      <c r="AE364" s="56"/>
    </row>
    <row r="365" spans="1:31" s="55" customFormat="1" ht="14.4">
      <c r="A365" s="57" t="s">
        <v>4133</v>
      </c>
      <c r="B365" s="57" t="s">
        <v>2420</v>
      </c>
      <c r="C365" s="57" t="s">
        <v>2126</v>
      </c>
      <c r="D365" s="58">
        <v>41918</v>
      </c>
      <c r="E365" s="58">
        <v>41929</v>
      </c>
      <c r="F365" s="59">
        <f t="shared" si="35"/>
        <v>2014</v>
      </c>
      <c r="G365" s="60" t="s">
        <v>2128</v>
      </c>
      <c r="H365" s="60" t="s">
        <v>434</v>
      </c>
      <c r="I365" s="61">
        <v>0</v>
      </c>
      <c r="J365" s="61">
        <v>11436.5890509686</v>
      </c>
      <c r="K365" s="61">
        <v>11436.5890509686</v>
      </c>
      <c r="L365" s="62">
        <v>343.09767152905795</v>
      </c>
      <c r="M365" s="62">
        <v>0</v>
      </c>
      <c r="N365" s="62">
        <v>11779.686722497658</v>
      </c>
      <c r="O365" s="63">
        <f t="shared" si="36"/>
        <v>1</v>
      </c>
      <c r="P365" s="63">
        <f t="shared" si="37"/>
        <v>11779.686722497658</v>
      </c>
      <c r="Q365" s="63">
        <f t="shared" si="38"/>
        <v>12360</v>
      </c>
      <c r="R365" s="63">
        <f t="shared" si="39"/>
        <v>12360</v>
      </c>
      <c r="S365" s="63">
        <f t="shared" si="40"/>
        <v>0</v>
      </c>
      <c r="T365" s="63">
        <f t="shared" si="41"/>
        <v>11</v>
      </c>
      <c r="U365" s="57" t="s">
        <v>863</v>
      </c>
      <c r="V365" s="63">
        <f>VLOOKUP(F365,'Exposure data (PL)'!$J$3:$L$14,3,FALSE)</f>
        <v>1210.9240000000002</v>
      </c>
      <c r="X365" s="56"/>
      <c r="Y365" s="56"/>
      <c r="Z365" s="56"/>
      <c r="AA365" s="56"/>
      <c r="AB365" s="56"/>
      <c r="AC365" s="56"/>
      <c r="AD365" s="56"/>
      <c r="AE365" s="56"/>
    </row>
    <row r="366" spans="1:31" s="55" customFormat="1" ht="14.4">
      <c r="A366" s="57" t="s">
        <v>4134</v>
      </c>
      <c r="B366" s="57" t="s">
        <v>2421</v>
      </c>
      <c r="C366" s="57" t="s">
        <v>2126</v>
      </c>
      <c r="D366" s="58">
        <v>41371</v>
      </c>
      <c r="E366" s="58">
        <v>41938</v>
      </c>
      <c r="F366" s="59">
        <f t="shared" si="35"/>
        <v>2013</v>
      </c>
      <c r="G366" s="60" t="s">
        <v>2128</v>
      </c>
      <c r="H366" s="60" t="s">
        <v>434</v>
      </c>
      <c r="I366" s="61">
        <v>0</v>
      </c>
      <c r="J366" s="61">
        <v>10630.735894348396</v>
      </c>
      <c r="K366" s="61">
        <v>10630.735894348396</v>
      </c>
      <c r="L366" s="62">
        <v>0</v>
      </c>
      <c r="M366" s="62">
        <v>0</v>
      </c>
      <c r="N366" s="62">
        <v>10630.735894348396</v>
      </c>
      <c r="O366" s="63">
        <f t="shared" si="36"/>
        <v>1</v>
      </c>
      <c r="P366" s="63">
        <f t="shared" si="37"/>
        <v>10630.735894348396</v>
      </c>
      <c r="Q366" s="63">
        <f t="shared" si="38"/>
        <v>12000</v>
      </c>
      <c r="R366" s="63">
        <f t="shared" si="39"/>
        <v>12000</v>
      </c>
      <c r="S366" s="63">
        <f t="shared" si="40"/>
        <v>0</v>
      </c>
      <c r="T366" s="63">
        <f t="shared" si="41"/>
        <v>567</v>
      </c>
      <c r="U366" s="57" t="s">
        <v>863</v>
      </c>
      <c r="V366" s="63">
        <f>VLOOKUP(F366,'Exposure data (PL)'!$J$3:$L$14,3,FALSE)</f>
        <v>1226.7615360000002</v>
      </c>
      <c r="X366" s="56"/>
      <c r="Y366" s="56"/>
      <c r="Z366" s="56"/>
      <c r="AA366" s="56"/>
      <c r="AB366" s="56"/>
      <c r="AC366" s="56"/>
      <c r="AD366" s="56"/>
      <c r="AE366" s="56"/>
    </row>
    <row r="367" spans="1:31" s="55" customFormat="1" ht="14.4">
      <c r="A367" s="57" t="s">
        <v>4135</v>
      </c>
      <c r="B367" s="57" t="s">
        <v>2422</v>
      </c>
      <c r="C367" s="57" t="s">
        <v>2126</v>
      </c>
      <c r="D367" s="58">
        <v>41881</v>
      </c>
      <c r="E367" s="58">
        <v>41915</v>
      </c>
      <c r="F367" s="59">
        <f t="shared" si="35"/>
        <v>2014</v>
      </c>
      <c r="G367" s="60" t="s">
        <v>2128</v>
      </c>
      <c r="H367" s="60" t="s">
        <v>434</v>
      </c>
      <c r="I367" s="61">
        <v>0</v>
      </c>
      <c r="J367" s="61">
        <v>13428.640181270999</v>
      </c>
      <c r="K367" s="61">
        <v>13428.640181270999</v>
      </c>
      <c r="L367" s="62">
        <v>0</v>
      </c>
      <c r="M367" s="62">
        <v>0</v>
      </c>
      <c r="N367" s="62">
        <v>13428.640181270999</v>
      </c>
      <c r="O367" s="63">
        <f t="shared" si="36"/>
        <v>1</v>
      </c>
      <c r="P367" s="63">
        <f t="shared" si="37"/>
        <v>13428.640181270999</v>
      </c>
      <c r="Q367" s="63">
        <f t="shared" si="38"/>
        <v>14160</v>
      </c>
      <c r="R367" s="63">
        <f t="shared" si="39"/>
        <v>14160</v>
      </c>
      <c r="S367" s="63">
        <f t="shared" si="40"/>
        <v>0</v>
      </c>
      <c r="T367" s="63">
        <f t="shared" si="41"/>
        <v>34</v>
      </c>
      <c r="U367" s="57" t="s">
        <v>863</v>
      </c>
      <c r="V367" s="63">
        <f>VLOOKUP(F367,'Exposure data (PL)'!$J$3:$L$14,3,FALSE)</f>
        <v>1210.9240000000002</v>
      </c>
      <c r="X367" s="56"/>
      <c r="Y367" s="56"/>
      <c r="Z367" s="56"/>
      <c r="AA367" s="56"/>
      <c r="AB367" s="56"/>
      <c r="AC367" s="56"/>
      <c r="AD367" s="56"/>
      <c r="AE367" s="56"/>
    </row>
    <row r="368" spans="1:31" s="55" customFormat="1" ht="14.4">
      <c r="A368" s="57" t="s">
        <v>4136</v>
      </c>
      <c r="B368" s="57" t="s">
        <v>2423</v>
      </c>
      <c r="C368" s="57" t="s">
        <v>2126</v>
      </c>
      <c r="D368" s="58">
        <v>41745</v>
      </c>
      <c r="E368" s="58">
        <v>41924</v>
      </c>
      <c r="F368" s="59">
        <f t="shared" si="35"/>
        <v>2014</v>
      </c>
      <c r="G368" s="60" t="s">
        <v>2128</v>
      </c>
      <c r="H368" s="60" t="s">
        <v>434</v>
      </c>
      <c r="I368" s="61">
        <v>0</v>
      </c>
      <c r="J368" s="61">
        <v>5587.6635393054776</v>
      </c>
      <c r="K368" s="61">
        <v>5587.6635393054776</v>
      </c>
      <c r="L368" s="62">
        <v>0</v>
      </c>
      <c r="M368" s="62">
        <v>0</v>
      </c>
      <c r="N368" s="62">
        <v>5587.6635393054776</v>
      </c>
      <c r="O368" s="63">
        <f t="shared" si="36"/>
        <v>1</v>
      </c>
      <c r="P368" s="63">
        <f t="shared" si="37"/>
        <v>5587.6635393054776</v>
      </c>
      <c r="Q368" s="63">
        <f t="shared" si="38"/>
        <v>6000</v>
      </c>
      <c r="R368" s="63">
        <f t="shared" si="39"/>
        <v>6000</v>
      </c>
      <c r="S368" s="63">
        <f t="shared" si="40"/>
        <v>0</v>
      </c>
      <c r="T368" s="63">
        <f t="shared" si="41"/>
        <v>179</v>
      </c>
      <c r="U368" s="57" t="s">
        <v>863</v>
      </c>
      <c r="V368" s="63">
        <f>VLOOKUP(F368,'Exposure data (PL)'!$J$3:$L$14,3,FALSE)</f>
        <v>1210.9240000000002</v>
      </c>
      <c r="X368" s="56"/>
      <c r="Y368" s="56"/>
      <c r="Z368" s="56"/>
      <c r="AA368" s="56"/>
      <c r="AB368" s="56"/>
      <c r="AC368" s="56"/>
      <c r="AD368" s="56"/>
      <c r="AE368" s="56"/>
    </row>
    <row r="369" spans="1:31" s="55" customFormat="1" ht="14.4">
      <c r="A369" s="57" t="s">
        <v>4137</v>
      </c>
      <c r="B369" s="57" t="s">
        <v>2424</v>
      </c>
      <c r="C369" s="57" t="s">
        <v>2126</v>
      </c>
      <c r="D369" s="58">
        <v>41553</v>
      </c>
      <c r="E369" s="58">
        <v>41915</v>
      </c>
      <c r="F369" s="59">
        <f t="shared" si="35"/>
        <v>2013</v>
      </c>
      <c r="G369" s="60" t="s">
        <v>2128</v>
      </c>
      <c r="H369" s="60" t="s">
        <v>434</v>
      </c>
      <c r="I369" s="61">
        <v>0</v>
      </c>
      <c r="J369" s="61">
        <v>11763.74158228665</v>
      </c>
      <c r="K369" s="61">
        <v>11763.74158228665</v>
      </c>
      <c r="L369" s="62">
        <v>0</v>
      </c>
      <c r="M369" s="62">
        <v>0</v>
      </c>
      <c r="N369" s="62">
        <v>11763.74158228665</v>
      </c>
      <c r="O369" s="63">
        <f t="shared" si="36"/>
        <v>1</v>
      </c>
      <c r="P369" s="63">
        <f t="shared" si="37"/>
        <v>11763.74158228665</v>
      </c>
      <c r="Q369" s="63">
        <f t="shared" si="38"/>
        <v>12960</v>
      </c>
      <c r="R369" s="63">
        <f t="shared" si="39"/>
        <v>12960</v>
      </c>
      <c r="S369" s="63">
        <f t="shared" si="40"/>
        <v>0</v>
      </c>
      <c r="T369" s="63">
        <f t="shared" si="41"/>
        <v>362</v>
      </c>
      <c r="U369" s="57" t="s">
        <v>863</v>
      </c>
      <c r="V369" s="63">
        <f>VLOOKUP(F369,'Exposure data (PL)'!$J$3:$L$14,3,FALSE)</f>
        <v>1226.7615360000002</v>
      </c>
      <c r="X369" s="56"/>
      <c r="Y369" s="56"/>
      <c r="Z369" s="56"/>
      <c r="AA369" s="56"/>
      <c r="AB369" s="56"/>
      <c r="AC369" s="56"/>
      <c r="AD369" s="56"/>
      <c r="AE369" s="56"/>
    </row>
    <row r="370" spans="1:31" s="55" customFormat="1" ht="14.4">
      <c r="A370" s="57" t="s">
        <v>4138</v>
      </c>
      <c r="B370" s="57" t="s">
        <v>2425</v>
      </c>
      <c r="C370" s="57" t="s">
        <v>2126</v>
      </c>
      <c r="D370" s="58">
        <v>41899</v>
      </c>
      <c r="E370" s="58">
        <v>41939</v>
      </c>
      <c r="F370" s="59">
        <f t="shared" si="35"/>
        <v>2014</v>
      </c>
      <c r="G370" s="60" t="s">
        <v>2128</v>
      </c>
      <c r="H370" s="60" t="s">
        <v>434</v>
      </c>
      <c r="I370" s="61">
        <v>0</v>
      </c>
      <c r="J370" s="61">
        <v>11407.599521691247</v>
      </c>
      <c r="K370" s="61">
        <v>11407.599521691247</v>
      </c>
      <c r="L370" s="62">
        <v>0</v>
      </c>
      <c r="M370" s="62">
        <v>0</v>
      </c>
      <c r="N370" s="62">
        <v>11407.599521691247</v>
      </c>
      <c r="O370" s="63">
        <f t="shared" si="36"/>
        <v>1</v>
      </c>
      <c r="P370" s="63">
        <f t="shared" si="37"/>
        <v>11407.599521691247</v>
      </c>
      <c r="Q370" s="63">
        <f t="shared" si="38"/>
        <v>12000</v>
      </c>
      <c r="R370" s="63">
        <f t="shared" si="39"/>
        <v>12000</v>
      </c>
      <c r="S370" s="63">
        <f t="shared" si="40"/>
        <v>0</v>
      </c>
      <c r="T370" s="63">
        <f t="shared" si="41"/>
        <v>40</v>
      </c>
      <c r="U370" s="57" t="s">
        <v>863</v>
      </c>
      <c r="V370" s="63">
        <f>VLOOKUP(F370,'Exposure data (PL)'!$J$3:$L$14,3,FALSE)</f>
        <v>1210.9240000000002</v>
      </c>
      <c r="X370" s="56"/>
      <c r="Y370" s="56"/>
      <c r="Z370" s="56"/>
      <c r="AA370" s="56"/>
      <c r="AB370" s="56"/>
      <c r="AC370" s="56"/>
      <c r="AD370" s="56"/>
      <c r="AE370" s="56"/>
    </row>
    <row r="371" spans="1:31" s="55" customFormat="1" ht="14.4">
      <c r="A371" s="57" t="s">
        <v>4139</v>
      </c>
      <c r="B371" s="57" t="s">
        <v>2426</v>
      </c>
      <c r="C371" s="57" t="s">
        <v>2126</v>
      </c>
      <c r="D371" s="58">
        <v>41591</v>
      </c>
      <c r="E371" s="58">
        <v>41923</v>
      </c>
      <c r="F371" s="59">
        <f t="shared" si="35"/>
        <v>2013</v>
      </c>
      <c r="G371" s="60" t="s">
        <v>2128</v>
      </c>
      <c r="H371" s="60" t="s">
        <v>434</v>
      </c>
      <c r="I371" s="61">
        <v>0</v>
      </c>
      <c r="J371" s="61">
        <v>2736.9459954406748</v>
      </c>
      <c r="K371" s="61">
        <v>2736.9459954406748</v>
      </c>
      <c r="L371" s="62">
        <v>0</v>
      </c>
      <c r="M371" s="62">
        <v>0</v>
      </c>
      <c r="N371" s="62">
        <v>2736.9459954406748</v>
      </c>
      <c r="O371" s="63">
        <f t="shared" si="36"/>
        <v>1</v>
      </c>
      <c r="P371" s="63">
        <f t="shared" si="37"/>
        <v>2736.9459954406748</v>
      </c>
      <c r="Q371" s="63">
        <f t="shared" si="38"/>
        <v>3000</v>
      </c>
      <c r="R371" s="63">
        <f t="shared" si="39"/>
        <v>3000</v>
      </c>
      <c r="S371" s="63">
        <f t="shared" si="40"/>
        <v>0</v>
      </c>
      <c r="T371" s="63">
        <f t="shared" si="41"/>
        <v>332</v>
      </c>
      <c r="U371" s="57" t="s">
        <v>863</v>
      </c>
      <c r="V371" s="63">
        <f>VLOOKUP(F371,'Exposure data (PL)'!$J$3:$L$14,3,FALSE)</f>
        <v>1226.7615360000002</v>
      </c>
      <c r="X371" s="56"/>
      <c r="Y371" s="56"/>
      <c r="Z371" s="56"/>
      <c r="AA371" s="56"/>
      <c r="AB371" s="56"/>
      <c r="AC371" s="56"/>
      <c r="AD371" s="56"/>
      <c r="AE371" s="56"/>
    </row>
    <row r="372" spans="1:31" s="55" customFormat="1" ht="14.4">
      <c r="A372" s="57" t="s">
        <v>4140</v>
      </c>
      <c r="B372" s="57" t="s">
        <v>2427</v>
      </c>
      <c r="C372" s="57" t="s">
        <v>2126</v>
      </c>
      <c r="D372" s="58">
        <v>41616</v>
      </c>
      <c r="E372" s="58">
        <v>41964</v>
      </c>
      <c r="F372" s="59">
        <f t="shared" si="35"/>
        <v>2013</v>
      </c>
      <c r="G372" s="60" t="s">
        <v>2129</v>
      </c>
      <c r="H372" s="60" t="s">
        <v>434</v>
      </c>
      <c r="I372" s="61">
        <v>0</v>
      </c>
      <c r="J372" s="61">
        <v>12412.377958098745</v>
      </c>
      <c r="K372" s="61">
        <v>12412.377958098745</v>
      </c>
      <c r="L372" s="62">
        <v>0</v>
      </c>
      <c r="M372" s="62">
        <v>0</v>
      </c>
      <c r="N372" s="62">
        <v>12412.377958098745</v>
      </c>
      <c r="O372" s="63">
        <f t="shared" si="36"/>
        <v>1</v>
      </c>
      <c r="P372" s="63">
        <f t="shared" si="37"/>
        <v>12412.377958098745</v>
      </c>
      <c r="Q372" s="63">
        <f t="shared" si="38"/>
        <v>13560.000000000002</v>
      </c>
      <c r="R372" s="63">
        <f t="shared" si="39"/>
        <v>13560.000000000002</v>
      </c>
      <c r="S372" s="63">
        <f t="shared" si="40"/>
        <v>0</v>
      </c>
      <c r="T372" s="63">
        <f t="shared" si="41"/>
        <v>348</v>
      </c>
      <c r="U372" s="57" t="s">
        <v>863</v>
      </c>
      <c r="V372" s="63">
        <f>VLOOKUP(F372,'Exposure data (PL)'!$J$3:$L$14,3,FALSE)</f>
        <v>1226.7615360000002</v>
      </c>
      <c r="X372" s="56"/>
      <c r="Y372" s="56"/>
      <c r="Z372" s="56"/>
      <c r="AA372" s="56"/>
      <c r="AB372" s="56"/>
      <c r="AC372" s="56"/>
      <c r="AD372" s="56"/>
      <c r="AE372" s="56"/>
    </row>
    <row r="373" spans="1:31" s="55" customFormat="1" ht="14.4">
      <c r="A373" s="57" t="s">
        <v>4141</v>
      </c>
      <c r="B373" s="57" t="s">
        <v>2428</v>
      </c>
      <c r="C373" s="57" t="s">
        <v>2126</v>
      </c>
      <c r="D373" s="58">
        <v>41908</v>
      </c>
      <c r="E373" s="58">
        <v>41961</v>
      </c>
      <c r="F373" s="59">
        <f t="shared" si="35"/>
        <v>2014</v>
      </c>
      <c r="G373" s="60" t="s">
        <v>2130</v>
      </c>
      <c r="H373" s="60" t="s">
        <v>434</v>
      </c>
      <c r="I373" s="61">
        <v>0</v>
      </c>
      <c r="J373" s="61">
        <v>9708.1238977514386</v>
      </c>
      <c r="K373" s="61">
        <v>9708.1238977514386</v>
      </c>
      <c r="L373" s="62">
        <v>0</v>
      </c>
      <c r="M373" s="62">
        <v>0</v>
      </c>
      <c r="N373" s="62">
        <v>9708.1238977514386</v>
      </c>
      <c r="O373" s="63">
        <f t="shared" si="36"/>
        <v>1</v>
      </c>
      <c r="P373" s="63">
        <f t="shared" si="37"/>
        <v>9708.1238977514386</v>
      </c>
      <c r="Q373" s="63">
        <f t="shared" si="38"/>
        <v>10199.999999999998</v>
      </c>
      <c r="R373" s="63">
        <f t="shared" si="39"/>
        <v>10199.999999999998</v>
      </c>
      <c r="S373" s="63">
        <f t="shared" si="40"/>
        <v>0</v>
      </c>
      <c r="T373" s="63">
        <f t="shared" si="41"/>
        <v>53</v>
      </c>
      <c r="U373" s="57" t="s">
        <v>863</v>
      </c>
      <c r="V373" s="63">
        <f>VLOOKUP(F373,'Exposure data (PL)'!$J$3:$L$14,3,FALSE)</f>
        <v>1210.9240000000002</v>
      </c>
      <c r="X373" s="56"/>
      <c r="Y373" s="56"/>
      <c r="Z373" s="56"/>
      <c r="AA373" s="56"/>
      <c r="AB373" s="56"/>
      <c r="AC373" s="56"/>
      <c r="AD373" s="56"/>
      <c r="AE373" s="56"/>
    </row>
    <row r="374" spans="1:31" s="55" customFormat="1" ht="14.4">
      <c r="A374" s="57" t="s">
        <v>4142</v>
      </c>
      <c r="B374" s="57" t="s">
        <v>2429</v>
      </c>
      <c r="C374" s="57" t="s">
        <v>2126</v>
      </c>
      <c r="D374" s="58">
        <v>41589</v>
      </c>
      <c r="E374" s="58">
        <v>41968</v>
      </c>
      <c r="F374" s="59">
        <f t="shared" si="35"/>
        <v>2013</v>
      </c>
      <c r="G374" s="60" t="s">
        <v>2128</v>
      </c>
      <c r="H374" s="60" t="s">
        <v>434</v>
      </c>
      <c r="I374" s="61">
        <v>0</v>
      </c>
      <c r="J374" s="61">
        <v>1.0944859558310078</v>
      </c>
      <c r="K374" s="61">
        <v>1.0944859558310078</v>
      </c>
      <c r="L374" s="62">
        <v>0</v>
      </c>
      <c r="M374" s="62">
        <v>0</v>
      </c>
      <c r="N374" s="62">
        <v>1.0944859558310078</v>
      </c>
      <c r="O374" s="63">
        <f t="shared" si="36"/>
        <v>1</v>
      </c>
      <c r="P374" s="63">
        <f t="shared" si="37"/>
        <v>1.0944859558310078</v>
      </c>
      <c r="Q374" s="63">
        <f t="shared" si="38"/>
        <v>1.2</v>
      </c>
      <c r="R374" s="63">
        <f t="shared" si="39"/>
        <v>1.2</v>
      </c>
      <c r="S374" s="63">
        <f t="shared" si="40"/>
        <v>0</v>
      </c>
      <c r="T374" s="63">
        <f t="shared" si="41"/>
        <v>379</v>
      </c>
      <c r="U374" s="57" t="s">
        <v>863</v>
      </c>
      <c r="V374" s="63">
        <f>VLOOKUP(F374,'Exposure data (PL)'!$J$3:$L$14,3,FALSE)</f>
        <v>1226.7615360000002</v>
      </c>
      <c r="X374" s="56"/>
      <c r="Y374" s="56"/>
      <c r="Z374" s="56"/>
      <c r="AA374" s="56"/>
      <c r="AB374" s="56"/>
      <c r="AC374" s="56"/>
      <c r="AD374" s="56"/>
      <c r="AE374" s="56"/>
    </row>
    <row r="375" spans="1:31" s="55" customFormat="1" ht="14.4">
      <c r="A375" s="57" t="s">
        <v>4143</v>
      </c>
      <c r="B375" s="57" t="s">
        <v>2430</v>
      </c>
      <c r="C375" s="57" t="s">
        <v>2126</v>
      </c>
      <c r="D375" s="58">
        <v>41612</v>
      </c>
      <c r="E375" s="58">
        <v>41973</v>
      </c>
      <c r="F375" s="59">
        <f t="shared" si="35"/>
        <v>2013</v>
      </c>
      <c r="G375" s="60" t="s">
        <v>2128</v>
      </c>
      <c r="H375" s="60" t="s">
        <v>434</v>
      </c>
      <c r="I375" s="61">
        <v>0</v>
      </c>
      <c r="J375" s="61">
        <v>1.0978537644645079</v>
      </c>
      <c r="K375" s="61">
        <v>1.0978537644645079</v>
      </c>
      <c r="L375" s="62">
        <v>0</v>
      </c>
      <c r="M375" s="62">
        <v>0</v>
      </c>
      <c r="N375" s="62">
        <v>1.0978537644645079</v>
      </c>
      <c r="O375" s="63">
        <f t="shared" si="36"/>
        <v>1</v>
      </c>
      <c r="P375" s="63">
        <f t="shared" si="37"/>
        <v>1.0978537644645079</v>
      </c>
      <c r="Q375" s="63">
        <f t="shared" si="38"/>
        <v>1.2</v>
      </c>
      <c r="R375" s="63">
        <f t="shared" si="39"/>
        <v>1.2</v>
      </c>
      <c r="S375" s="63">
        <f t="shared" si="40"/>
        <v>0</v>
      </c>
      <c r="T375" s="63">
        <f t="shared" si="41"/>
        <v>361</v>
      </c>
      <c r="U375" s="57" t="s">
        <v>863</v>
      </c>
      <c r="V375" s="63">
        <f>VLOOKUP(F375,'Exposure data (PL)'!$J$3:$L$14,3,FALSE)</f>
        <v>1226.7615360000002</v>
      </c>
      <c r="X375" s="56"/>
      <c r="Y375" s="56"/>
      <c r="Z375" s="56"/>
      <c r="AA375" s="56"/>
      <c r="AB375" s="56"/>
      <c r="AC375" s="56"/>
      <c r="AD375" s="56"/>
      <c r="AE375" s="56"/>
    </row>
    <row r="376" spans="1:31" s="55" customFormat="1" ht="14.4">
      <c r="A376" s="57" t="s">
        <v>4144</v>
      </c>
      <c r="B376" s="57" t="s">
        <v>2431</v>
      </c>
      <c r="C376" s="57" t="s">
        <v>2126</v>
      </c>
      <c r="D376" s="58">
        <v>41600</v>
      </c>
      <c r="E376" s="58">
        <v>41973</v>
      </c>
      <c r="F376" s="59">
        <f t="shared" si="35"/>
        <v>2013</v>
      </c>
      <c r="G376" s="60" t="s">
        <v>2128</v>
      </c>
      <c r="H376" s="60" t="s">
        <v>434</v>
      </c>
      <c r="I376" s="61">
        <v>0</v>
      </c>
      <c r="J376" s="61">
        <v>12605.096594081277</v>
      </c>
      <c r="K376" s="61">
        <v>12605.096594081277</v>
      </c>
      <c r="L376" s="62">
        <v>0</v>
      </c>
      <c r="M376" s="62">
        <v>0</v>
      </c>
      <c r="N376" s="62">
        <v>12605.096594081277</v>
      </c>
      <c r="O376" s="63">
        <f t="shared" si="36"/>
        <v>1</v>
      </c>
      <c r="P376" s="63">
        <f t="shared" si="37"/>
        <v>12605.096594081277</v>
      </c>
      <c r="Q376" s="63">
        <f t="shared" si="38"/>
        <v>13800</v>
      </c>
      <c r="R376" s="63">
        <f t="shared" si="39"/>
        <v>13800</v>
      </c>
      <c r="S376" s="63">
        <f t="shared" si="40"/>
        <v>0</v>
      </c>
      <c r="T376" s="63">
        <f t="shared" si="41"/>
        <v>373</v>
      </c>
      <c r="U376" s="57" t="s">
        <v>863</v>
      </c>
      <c r="V376" s="63">
        <f>VLOOKUP(F376,'Exposure data (PL)'!$J$3:$L$14,3,FALSE)</f>
        <v>1226.7615360000002</v>
      </c>
      <c r="X376" s="56"/>
      <c r="Y376" s="56"/>
      <c r="Z376" s="56"/>
      <c r="AA376" s="56"/>
      <c r="AB376" s="56"/>
      <c r="AC376" s="56"/>
      <c r="AD376" s="56"/>
      <c r="AE376" s="56"/>
    </row>
    <row r="377" spans="1:31" s="55" customFormat="1" ht="14.4">
      <c r="A377" s="57" t="s">
        <v>4145</v>
      </c>
      <c r="B377" s="57" t="s">
        <v>2432</v>
      </c>
      <c r="C377" s="57" t="s">
        <v>2126</v>
      </c>
      <c r="D377" s="58">
        <v>41833</v>
      </c>
      <c r="E377" s="58">
        <v>41952</v>
      </c>
      <c r="F377" s="59">
        <f t="shared" si="35"/>
        <v>2014</v>
      </c>
      <c r="G377" s="60" t="s">
        <v>2128</v>
      </c>
      <c r="H377" s="60" t="s">
        <v>434</v>
      </c>
      <c r="I377" s="61">
        <v>0</v>
      </c>
      <c r="J377" s="61">
        <v>13568.962592299695</v>
      </c>
      <c r="K377" s="61">
        <v>13568.962592299695</v>
      </c>
      <c r="L377" s="62">
        <v>339.22406480749237</v>
      </c>
      <c r="M377" s="62">
        <v>0</v>
      </c>
      <c r="N377" s="62">
        <v>13908.186657107188</v>
      </c>
      <c r="O377" s="63">
        <f t="shared" si="36"/>
        <v>1</v>
      </c>
      <c r="P377" s="63">
        <f t="shared" si="37"/>
        <v>13908.186657107188</v>
      </c>
      <c r="Q377" s="63">
        <f t="shared" si="38"/>
        <v>14760</v>
      </c>
      <c r="R377" s="63">
        <f t="shared" si="39"/>
        <v>14760</v>
      </c>
      <c r="S377" s="63">
        <f t="shared" si="40"/>
        <v>0</v>
      </c>
      <c r="T377" s="63">
        <f t="shared" si="41"/>
        <v>119</v>
      </c>
      <c r="U377" s="57" t="s">
        <v>863</v>
      </c>
      <c r="V377" s="63">
        <f>VLOOKUP(F377,'Exposure data (PL)'!$J$3:$L$14,3,FALSE)</f>
        <v>1210.9240000000002</v>
      </c>
      <c r="X377" s="56"/>
      <c r="Y377" s="56"/>
      <c r="Z377" s="56"/>
      <c r="AA377" s="56"/>
      <c r="AB377" s="56"/>
      <c r="AC377" s="56"/>
      <c r="AD377" s="56"/>
      <c r="AE377" s="56"/>
    </row>
    <row r="378" spans="1:31" s="55" customFormat="1" ht="14.4">
      <c r="A378" s="57" t="s">
        <v>4146</v>
      </c>
      <c r="B378" s="57" t="s">
        <v>2433</v>
      </c>
      <c r="C378" s="57" t="s">
        <v>2126</v>
      </c>
      <c r="D378" s="58">
        <v>41859</v>
      </c>
      <c r="E378" s="58">
        <v>41973</v>
      </c>
      <c r="F378" s="59">
        <f t="shared" si="35"/>
        <v>2014</v>
      </c>
      <c r="G378" s="60" t="s">
        <v>2128</v>
      </c>
      <c r="H378" s="60" t="s">
        <v>434</v>
      </c>
      <c r="I378" s="61">
        <v>0</v>
      </c>
      <c r="J378" s="61">
        <v>11914.149347722247</v>
      </c>
      <c r="K378" s="61">
        <v>11914.149347722247</v>
      </c>
      <c r="L378" s="62">
        <v>0</v>
      </c>
      <c r="M378" s="62">
        <v>0</v>
      </c>
      <c r="N378" s="62">
        <v>11914.149347722247</v>
      </c>
      <c r="O378" s="63">
        <f t="shared" si="36"/>
        <v>1</v>
      </c>
      <c r="P378" s="63">
        <f t="shared" si="37"/>
        <v>11914.149347722247</v>
      </c>
      <c r="Q378" s="63">
        <f t="shared" si="38"/>
        <v>12600</v>
      </c>
      <c r="R378" s="63">
        <f t="shared" si="39"/>
        <v>12600</v>
      </c>
      <c r="S378" s="63">
        <f t="shared" si="40"/>
        <v>0</v>
      </c>
      <c r="T378" s="63">
        <f t="shared" si="41"/>
        <v>114</v>
      </c>
      <c r="U378" s="57" t="s">
        <v>863</v>
      </c>
      <c r="V378" s="63">
        <f>VLOOKUP(F378,'Exposure data (PL)'!$J$3:$L$14,3,FALSE)</f>
        <v>1210.9240000000002</v>
      </c>
      <c r="X378" s="56"/>
      <c r="Y378" s="56"/>
      <c r="Z378" s="56"/>
      <c r="AA378" s="56"/>
      <c r="AB378" s="56"/>
      <c r="AC378" s="56"/>
      <c r="AD378" s="56"/>
      <c r="AE378" s="56"/>
    </row>
    <row r="379" spans="1:31" s="55" customFormat="1" ht="14.4">
      <c r="A379" s="57" t="s">
        <v>4147</v>
      </c>
      <c r="B379" s="57" t="s">
        <v>2434</v>
      </c>
      <c r="C379" s="57" t="s">
        <v>2126</v>
      </c>
      <c r="D379" s="58">
        <v>41849</v>
      </c>
      <c r="E379" s="58">
        <v>41963</v>
      </c>
      <c r="F379" s="59">
        <f t="shared" si="35"/>
        <v>2014</v>
      </c>
      <c r="G379" s="60" t="s">
        <v>2128</v>
      </c>
      <c r="H379" s="60" t="s">
        <v>434</v>
      </c>
      <c r="I379" s="61">
        <v>0</v>
      </c>
      <c r="J379" s="61">
        <v>11444.978552027298</v>
      </c>
      <c r="K379" s="61">
        <v>11444.978552027298</v>
      </c>
      <c r="L379" s="62">
        <v>0</v>
      </c>
      <c r="M379" s="62">
        <v>0</v>
      </c>
      <c r="N379" s="62">
        <v>11444.978552027298</v>
      </c>
      <c r="O379" s="63">
        <f t="shared" si="36"/>
        <v>1</v>
      </c>
      <c r="P379" s="63">
        <f t="shared" si="37"/>
        <v>11444.978552027298</v>
      </c>
      <c r="Q379" s="63">
        <f t="shared" si="38"/>
        <v>12120.000000000004</v>
      </c>
      <c r="R379" s="63">
        <f t="shared" si="39"/>
        <v>12120.000000000004</v>
      </c>
      <c r="S379" s="63">
        <f t="shared" si="40"/>
        <v>0</v>
      </c>
      <c r="T379" s="63">
        <f t="shared" si="41"/>
        <v>114</v>
      </c>
      <c r="U379" s="57" t="s">
        <v>863</v>
      </c>
      <c r="V379" s="63">
        <f>VLOOKUP(F379,'Exposure data (PL)'!$J$3:$L$14,3,FALSE)</f>
        <v>1210.9240000000002</v>
      </c>
      <c r="X379" s="56"/>
      <c r="Y379" s="56"/>
      <c r="Z379" s="56"/>
      <c r="AA379" s="56"/>
      <c r="AB379" s="56"/>
      <c r="AC379" s="56"/>
      <c r="AD379" s="56"/>
      <c r="AE379" s="56"/>
    </row>
    <row r="380" spans="1:31" s="55" customFormat="1" ht="14.4">
      <c r="A380" s="57" t="s">
        <v>4148</v>
      </c>
      <c r="B380" s="57" t="s">
        <v>2435</v>
      </c>
      <c r="C380" s="57" t="s">
        <v>2126</v>
      </c>
      <c r="D380" s="58">
        <v>41705</v>
      </c>
      <c r="E380" s="58">
        <v>41953</v>
      </c>
      <c r="F380" s="59">
        <f t="shared" si="35"/>
        <v>2013</v>
      </c>
      <c r="G380" s="60" t="s">
        <v>2128</v>
      </c>
      <c r="H380" s="60" t="s">
        <v>434</v>
      </c>
      <c r="I380" s="61">
        <v>0</v>
      </c>
      <c r="J380" s="61">
        <v>11115.774229613524</v>
      </c>
      <c r="K380" s="61">
        <v>11115.774229613524</v>
      </c>
      <c r="L380" s="62">
        <v>0</v>
      </c>
      <c r="M380" s="62">
        <v>0</v>
      </c>
      <c r="N380" s="62">
        <v>11115.774229613524</v>
      </c>
      <c r="O380" s="63">
        <f t="shared" si="36"/>
        <v>1</v>
      </c>
      <c r="P380" s="63">
        <f t="shared" si="37"/>
        <v>11115.774229613524</v>
      </c>
      <c r="Q380" s="63">
        <f t="shared" si="38"/>
        <v>12000</v>
      </c>
      <c r="R380" s="63">
        <f t="shared" si="39"/>
        <v>12000</v>
      </c>
      <c r="S380" s="63">
        <f t="shared" si="40"/>
        <v>0</v>
      </c>
      <c r="T380" s="63">
        <f t="shared" si="41"/>
        <v>248</v>
      </c>
      <c r="U380" s="57" t="s">
        <v>863</v>
      </c>
      <c r="V380" s="63">
        <f>VLOOKUP(F380,'Exposure data (PL)'!$J$3:$L$14,3,FALSE)</f>
        <v>1226.7615360000002</v>
      </c>
      <c r="X380" s="56"/>
      <c r="Y380" s="56"/>
      <c r="Z380" s="56"/>
      <c r="AA380" s="56"/>
      <c r="AB380" s="56"/>
      <c r="AC380" s="56"/>
      <c r="AD380" s="56"/>
      <c r="AE380" s="56"/>
    </row>
    <row r="381" spans="1:31" s="55" customFormat="1" ht="14.4">
      <c r="A381" s="57" t="s">
        <v>4149</v>
      </c>
      <c r="B381" s="57" t="s">
        <v>2436</v>
      </c>
      <c r="C381" s="57" t="s">
        <v>2126</v>
      </c>
      <c r="D381" s="58">
        <v>41921</v>
      </c>
      <c r="E381" s="58">
        <v>41959</v>
      </c>
      <c r="F381" s="59">
        <f t="shared" si="35"/>
        <v>2014</v>
      </c>
      <c r="G381" s="60" t="s">
        <v>2128</v>
      </c>
      <c r="H381" s="60" t="s">
        <v>434</v>
      </c>
      <c r="I381" s="61">
        <v>0</v>
      </c>
      <c r="J381" s="61">
        <v>3546.7636531269568</v>
      </c>
      <c r="K381" s="61">
        <v>3546.7636531269568</v>
      </c>
      <c r="L381" s="62">
        <v>343.23519223809257</v>
      </c>
      <c r="M381" s="62">
        <v>198.38994111361748</v>
      </c>
      <c r="N381" s="62">
        <v>3691.6089042514318</v>
      </c>
      <c r="O381" s="63">
        <f t="shared" si="36"/>
        <v>1</v>
      </c>
      <c r="P381" s="63">
        <f t="shared" si="37"/>
        <v>3691.6089042514318</v>
      </c>
      <c r="Q381" s="63">
        <f t="shared" si="38"/>
        <v>3871.9199999999996</v>
      </c>
      <c r="R381" s="63">
        <f t="shared" si="39"/>
        <v>3871.9199999999996</v>
      </c>
      <c r="S381" s="63">
        <f t="shared" si="40"/>
        <v>0</v>
      </c>
      <c r="T381" s="63">
        <f t="shared" si="41"/>
        <v>38</v>
      </c>
      <c r="U381" s="57" t="s">
        <v>863</v>
      </c>
      <c r="V381" s="63">
        <f>VLOOKUP(F381,'Exposure data (PL)'!$J$3:$L$14,3,FALSE)</f>
        <v>1210.9240000000002</v>
      </c>
      <c r="X381" s="56"/>
      <c r="Y381" s="56"/>
      <c r="Z381" s="56"/>
      <c r="AA381" s="56"/>
      <c r="AB381" s="56"/>
      <c r="AC381" s="56"/>
      <c r="AD381" s="56"/>
      <c r="AE381" s="56"/>
    </row>
    <row r="382" spans="1:31" s="55" customFormat="1" ht="14.4">
      <c r="A382" s="57" t="s">
        <v>4150</v>
      </c>
      <c r="B382" s="57" t="s">
        <v>2437</v>
      </c>
      <c r="C382" s="57" t="s">
        <v>2126</v>
      </c>
      <c r="D382" s="58">
        <v>41803</v>
      </c>
      <c r="E382" s="58">
        <v>41944</v>
      </c>
      <c r="F382" s="59">
        <f t="shared" si="35"/>
        <v>2014</v>
      </c>
      <c r="G382" s="60" t="s">
        <v>2127</v>
      </c>
      <c r="H382" s="60" t="s">
        <v>434</v>
      </c>
      <c r="I382" s="61">
        <v>0</v>
      </c>
      <c r="J382" s="61">
        <v>1126.2245885954655</v>
      </c>
      <c r="K382" s="61">
        <v>1126.2245885954655</v>
      </c>
      <c r="L382" s="62">
        <v>0</v>
      </c>
      <c r="M382" s="62">
        <v>0</v>
      </c>
      <c r="N382" s="62">
        <v>1126.2245885954655</v>
      </c>
      <c r="O382" s="63">
        <f t="shared" si="36"/>
        <v>1</v>
      </c>
      <c r="P382" s="63">
        <f t="shared" si="37"/>
        <v>1126.2245885954655</v>
      </c>
      <c r="Q382" s="63">
        <f t="shared" si="38"/>
        <v>1200</v>
      </c>
      <c r="R382" s="63">
        <f t="shared" si="39"/>
        <v>1200</v>
      </c>
      <c r="S382" s="63">
        <f t="shared" si="40"/>
        <v>0</v>
      </c>
      <c r="T382" s="63">
        <f t="shared" si="41"/>
        <v>141</v>
      </c>
      <c r="U382" s="57" t="s">
        <v>863</v>
      </c>
      <c r="V382" s="63">
        <f>VLOOKUP(F382,'Exposure data (PL)'!$J$3:$L$14,3,FALSE)</f>
        <v>1210.9240000000002</v>
      </c>
      <c r="X382" s="56"/>
      <c r="Y382" s="56"/>
      <c r="Z382" s="56"/>
      <c r="AA382" s="56"/>
      <c r="AB382" s="56"/>
      <c r="AC382" s="56"/>
      <c r="AD382" s="56"/>
      <c r="AE382" s="56"/>
    </row>
    <row r="383" spans="1:31" s="55" customFormat="1" ht="14.4">
      <c r="A383" s="57" t="s">
        <v>4151</v>
      </c>
      <c r="B383" s="57" t="s">
        <v>2438</v>
      </c>
      <c r="C383" s="57" t="s">
        <v>2126</v>
      </c>
      <c r="D383" s="58">
        <v>41896</v>
      </c>
      <c r="E383" s="58">
        <v>41944</v>
      </c>
      <c r="F383" s="59">
        <f t="shared" si="35"/>
        <v>2014</v>
      </c>
      <c r="G383" s="60" t="s">
        <v>2127</v>
      </c>
      <c r="H383" s="60" t="s">
        <v>434</v>
      </c>
      <c r="I383" s="61">
        <v>0</v>
      </c>
      <c r="J383" s="61">
        <v>57.015144748229744</v>
      </c>
      <c r="K383" s="61">
        <v>57.015144748229744</v>
      </c>
      <c r="L383" s="62">
        <v>0</v>
      </c>
      <c r="M383" s="62">
        <v>0</v>
      </c>
      <c r="N383" s="62">
        <v>57.015144748229744</v>
      </c>
      <c r="O383" s="63">
        <f t="shared" si="36"/>
        <v>1</v>
      </c>
      <c r="P383" s="63">
        <f t="shared" si="37"/>
        <v>57.015144748229744</v>
      </c>
      <c r="Q383" s="63">
        <f t="shared" si="38"/>
        <v>60.000000000000007</v>
      </c>
      <c r="R383" s="63">
        <f t="shared" si="39"/>
        <v>60.000000000000007</v>
      </c>
      <c r="S383" s="63">
        <f t="shared" si="40"/>
        <v>0</v>
      </c>
      <c r="T383" s="63">
        <f t="shared" si="41"/>
        <v>48</v>
      </c>
      <c r="U383" s="57" t="s">
        <v>863</v>
      </c>
      <c r="V383" s="63">
        <f>VLOOKUP(F383,'Exposure data (PL)'!$J$3:$L$14,3,FALSE)</f>
        <v>1210.9240000000002</v>
      </c>
      <c r="X383" s="56"/>
      <c r="Y383" s="56"/>
      <c r="Z383" s="56"/>
      <c r="AA383" s="56"/>
      <c r="AB383" s="56"/>
      <c r="AC383" s="56"/>
      <c r="AD383" s="56"/>
      <c r="AE383" s="56"/>
    </row>
    <row r="384" spans="1:31" s="55" customFormat="1" ht="14.4">
      <c r="A384" s="57" t="s">
        <v>4152</v>
      </c>
      <c r="B384" s="57" t="s">
        <v>2439</v>
      </c>
      <c r="C384" s="57" t="s">
        <v>2126</v>
      </c>
      <c r="D384" s="58">
        <v>41714</v>
      </c>
      <c r="E384" s="58">
        <v>41965</v>
      </c>
      <c r="F384" s="59">
        <f t="shared" si="35"/>
        <v>2013</v>
      </c>
      <c r="G384" s="60" t="s">
        <v>2128</v>
      </c>
      <c r="H384" s="60" t="s">
        <v>434</v>
      </c>
      <c r="I384" s="61">
        <v>0</v>
      </c>
      <c r="J384" s="61">
        <v>1.1129145890893515</v>
      </c>
      <c r="K384" s="61">
        <v>1.1129145890893515</v>
      </c>
      <c r="L384" s="62">
        <v>0</v>
      </c>
      <c r="M384" s="62">
        <v>3.349872913158948</v>
      </c>
      <c r="N384" s="62">
        <v>-2.2369583240695965</v>
      </c>
      <c r="O384" s="63">
        <f t="shared" si="36"/>
        <v>1</v>
      </c>
      <c r="P384" s="63">
        <f t="shared" si="37"/>
        <v>-2.2369583240695965</v>
      </c>
      <c r="Q384" s="63">
        <f t="shared" si="38"/>
        <v>-2.4119999999999999</v>
      </c>
      <c r="R384" s="63">
        <f t="shared" si="39"/>
        <v>-2.4119999999999999</v>
      </c>
      <c r="S384" s="63">
        <f t="shared" si="40"/>
        <v>0</v>
      </c>
      <c r="T384" s="63">
        <f t="shared" si="41"/>
        <v>251</v>
      </c>
      <c r="U384" s="57" t="s">
        <v>863</v>
      </c>
      <c r="V384" s="63">
        <f>VLOOKUP(F384,'Exposure data (PL)'!$J$3:$L$14,3,FALSE)</f>
        <v>1226.7615360000002</v>
      </c>
      <c r="X384" s="56"/>
      <c r="Y384" s="56"/>
      <c r="Z384" s="56"/>
      <c r="AA384" s="56"/>
      <c r="AB384" s="56"/>
      <c r="AC384" s="56"/>
      <c r="AD384" s="56"/>
      <c r="AE384" s="56"/>
    </row>
    <row r="385" spans="1:31" s="55" customFormat="1" ht="14.4">
      <c r="A385" s="57" t="s">
        <v>4153</v>
      </c>
      <c r="B385" s="57" t="s">
        <v>2440</v>
      </c>
      <c r="C385" s="57" t="s">
        <v>2121</v>
      </c>
      <c r="D385" s="58">
        <v>41693</v>
      </c>
      <c r="E385" s="58">
        <v>41765</v>
      </c>
      <c r="F385" s="59">
        <f t="shared" si="35"/>
        <v>2013</v>
      </c>
      <c r="G385" s="60" t="s">
        <v>2147</v>
      </c>
      <c r="H385" s="60" t="s">
        <v>434</v>
      </c>
      <c r="I385" s="61">
        <v>0</v>
      </c>
      <c r="J385" s="61">
        <v>1.1097970336190719</v>
      </c>
      <c r="K385" s="61">
        <v>1.1097970336190719</v>
      </c>
      <c r="L385" s="62">
        <v>0</v>
      </c>
      <c r="M385" s="62">
        <v>0</v>
      </c>
      <c r="N385" s="62">
        <v>1.1097970336190719</v>
      </c>
      <c r="O385" s="63">
        <f t="shared" si="36"/>
        <v>1</v>
      </c>
      <c r="P385" s="63">
        <f t="shared" si="37"/>
        <v>1.1097970336190719</v>
      </c>
      <c r="Q385" s="63">
        <f t="shared" si="38"/>
        <v>1.2</v>
      </c>
      <c r="R385" s="63">
        <f t="shared" si="39"/>
        <v>1.2</v>
      </c>
      <c r="S385" s="63">
        <f t="shared" si="40"/>
        <v>0</v>
      </c>
      <c r="T385" s="63">
        <f t="shared" si="41"/>
        <v>72</v>
      </c>
      <c r="U385" s="57" t="s">
        <v>863</v>
      </c>
      <c r="V385" s="63">
        <f>VLOOKUP(F385,'Exposure data (PL)'!$J$3:$L$14,3,FALSE)</f>
        <v>1226.7615360000002</v>
      </c>
      <c r="X385" s="56"/>
      <c r="Y385" s="56"/>
      <c r="Z385" s="56"/>
      <c r="AA385" s="56"/>
      <c r="AB385" s="56"/>
      <c r="AC385" s="56"/>
      <c r="AD385" s="56"/>
      <c r="AE385" s="56"/>
    </row>
    <row r="386" spans="1:31" s="55" customFormat="1" ht="14.4">
      <c r="A386" s="57" t="s">
        <v>4154</v>
      </c>
      <c r="B386" s="57" t="s">
        <v>2441</v>
      </c>
      <c r="C386" s="57" t="s">
        <v>2121</v>
      </c>
      <c r="D386" s="58">
        <v>41136</v>
      </c>
      <c r="E386" s="58">
        <v>41146</v>
      </c>
      <c r="F386" s="59">
        <f t="shared" si="35"/>
        <v>2012</v>
      </c>
      <c r="G386" s="60" t="s">
        <v>2122</v>
      </c>
      <c r="H386" s="60" t="s">
        <v>434</v>
      </c>
      <c r="I386" s="61">
        <v>1174.4515150763984</v>
      </c>
      <c r="J386" s="61">
        <v>0</v>
      </c>
      <c r="K386" s="61">
        <v>1174.4515150763984</v>
      </c>
      <c r="L386" s="62">
        <v>0</v>
      </c>
      <c r="M386" s="62">
        <v>59.340708130175933</v>
      </c>
      <c r="N386" s="62">
        <v>1115.1108069462225</v>
      </c>
      <c r="O386" s="63">
        <f t="shared" si="36"/>
        <v>1</v>
      </c>
      <c r="P386" s="63">
        <f t="shared" si="37"/>
        <v>1115.1108069462225</v>
      </c>
      <c r="Q386" s="63">
        <f t="shared" si="38"/>
        <v>1298.8799999999997</v>
      </c>
      <c r="R386" s="63">
        <f t="shared" si="39"/>
        <v>1298.8799999999997</v>
      </c>
      <c r="S386" s="63">
        <f t="shared" si="40"/>
        <v>0</v>
      </c>
      <c r="T386" s="63">
        <f t="shared" si="41"/>
        <v>10</v>
      </c>
      <c r="U386" s="57" t="s">
        <v>856</v>
      </c>
      <c r="V386" s="63">
        <f>VLOOKUP(F386,'Exposure data (PL)'!$J$3:$L$14,3,FALSE)</f>
        <v>1189.5886745600001</v>
      </c>
      <c r="X386" s="56"/>
      <c r="Y386" s="56"/>
      <c r="Z386" s="56"/>
      <c r="AA386" s="56"/>
      <c r="AB386" s="56"/>
      <c r="AC386" s="56"/>
      <c r="AD386" s="56"/>
      <c r="AE386" s="56"/>
    </row>
    <row r="387" spans="1:31" s="55" customFormat="1" ht="14.4">
      <c r="A387" s="57" t="s">
        <v>4155</v>
      </c>
      <c r="B387" s="57" t="s">
        <v>2442</v>
      </c>
      <c r="C387" s="57" t="s">
        <v>2121</v>
      </c>
      <c r="D387" s="58">
        <v>41030</v>
      </c>
      <c r="E387" s="58">
        <v>41196</v>
      </c>
      <c r="F387" s="59">
        <f t="shared" si="35"/>
        <v>2012</v>
      </c>
      <c r="G387" s="60" t="s">
        <v>2148</v>
      </c>
      <c r="H387" s="60" t="s">
        <v>434</v>
      </c>
      <c r="I387" s="61">
        <v>10157.360077008405</v>
      </c>
      <c r="J387" s="61">
        <v>0</v>
      </c>
      <c r="K387" s="61">
        <v>10157.360077008405</v>
      </c>
      <c r="L387" s="62">
        <v>0</v>
      </c>
      <c r="M387" s="62">
        <v>0</v>
      </c>
      <c r="N387" s="62">
        <v>10157.360077008405</v>
      </c>
      <c r="O387" s="63">
        <f t="shared" si="36"/>
        <v>1</v>
      </c>
      <c r="P387" s="63">
        <f t="shared" si="37"/>
        <v>10157.360077008405</v>
      </c>
      <c r="Q387" s="63">
        <f t="shared" si="38"/>
        <v>12000</v>
      </c>
      <c r="R387" s="63">
        <f t="shared" si="39"/>
        <v>12000</v>
      </c>
      <c r="S387" s="63">
        <f t="shared" si="40"/>
        <v>0</v>
      </c>
      <c r="T387" s="63">
        <f t="shared" si="41"/>
        <v>166</v>
      </c>
      <c r="U387" s="57" t="s">
        <v>856</v>
      </c>
      <c r="V387" s="63">
        <f>VLOOKUP(F387,'Exposure data (PL)'!$J$3:$L$14,3,FALSE)</f>
        <v>1189.5886745600001</v>
      </c>
      <c r="X387" s="56"/>
      <c r="Y387" s="56"/>
      <c r="Z387" s="56"/>
      <c r="AA387" s="56"/>
      <c r="AB387" s="56"/>
      <c r="AC387" s="56"/>
      <c r="AD387" s="56"/>
      <c r="AE387" s="56"/>
    </row>
    <row r="388" spans="1:31" s="55" customFormat="1" ht="14.4">
      <c r="A388" s="57" t="s">
        <v>4156</v>
      </c>
      <c r="B388" s="57" t="s">
        <v>2443</v>
      </c>
      <c r="C388" s="57" t="s">
        <v>2121</v>
      </c>
      <c r="D388" s="58">
        <v>41150</v>
      </c>
      <c r="E388" s="58">
        <v>41196</v>
      </c>
      <c r="F388" s="59">
        <f t="shared" si="35"/>
        <v>2012</v>
      </c>
      <c r="G388" s="60" t="s">
        <v>2136</v>
      </c>
      <c r="H388" s="60" t="s">
        <v>434</v>
      </c>
      <c r="I388" s="61">
        <v>37824.031561801326</v>
      </c>
      <c r="J388" s="61">
        <v>0</v>
      </c>
      <c r="K388" s="61">
        <v>37824.031561801326</v>
      </c>
      <c r="L388" s="62">
        <v>309.64472065198009</v>
      </c>
      <c r="M388" s="62">
        <v>0</v>
      </c>
      <c r="N388" s="62">
        <v>38133.676282453307</v>
      </c>
      <c r="O388" s="63">
        <f t="shared" si="36"/>
        <v>1</v>
      </c>
      <c r="P388" s="63">
        <f t="shared" si="37"/>
        <v>38133.676282453307</v>
      </c>
      <c r="Q388" s="63">
        <f t="shared" si="38"/>
        <v>44335.08</v>
      </c>
      <c r="R388" s="63">
        <f t="shared" si="39"/>
        <v>44335.08</v>
      </c>
      <c r="S388" s="63">
        <f t="shared" si="40"/>
        <v>0</v>
      </c>
      <c r="T388" s="63">
        <f t="shared" si="41"/>
        <v>46</v>
      </c>
      <c r="U388" s="57" t="s">
        <v>856</v>
      </c>
      <c r="V388" s="63">
        <f>VLOOKUP(F388,'Exposure data (PL)'!$J$3:$L$14,3,FALSE)</f>
        <v>1189.5886745600001</v>
      </c>
      <c r="X388" s="56"/>
      <c r="Y388" s="56"/>
      <c r="Z388" s="56"/>
      <c r="AA388" s="56"/>
      <c r="AB388" s="56"/>
      <c r="AC388" s="56"/>
      <c r="AD388" s="56"/>
      <c r="AE388" s="56"/>
    </row>
    <row r="389" spans="1:31" s="55" customFormat="1" ht="14.4">
      <c r="A389" s="57" t="s">
        <v>4157</v>
      </c>
      <c r="B389" s="57" t="s">
        <v>2444</v>
      </c>
      <c r="C389" s="57" t="s">
        <v>2121</v>
      </c>
      <c r="D389" s="58">
        <v>40878</v>
      </c>
      <c r="E389" s="58">
        <v>41253</v>
      </c>
      <c r="F389" s="59">
        <f t="shared" si="35"/>
        <v>2011</v>
      </c>
      <c r="G389" s="60" t="s">
        <v>2132</v>
      </c>
      <c r="H389" s="60" t="s">
        <v>434</v>
      </c>
      <c r="I389" s="61">
        <v>14101.936545239456</v>
      </c>
      <c r="J389" s="61">
        <v>0</v>
      </c>
      <c r="K389" s="61">
        <v>14101.936545239456</v>
      </c>
      <c r="L389" s="62">
        <v>0</v>
      </c>
      <c r="M389" s="62">
        <v>0</v>
      </c>
      <c r="N389" s="62">
        <v>14101.936545239456</v>
      </c>
      <c r="O389" s="63">
        <f t="shared" si="36"/>
        <v>1</v>
      </c>
      <c r="P389" s="63">
        <f t="shared" si="37"/>
        <v>14101.936545239456</v>
      </c>
      <c r="Q389" s="63">
        <f t="shared" si="38"/>
        <v>17001.887999999999</v>
      </c>
      <c r="R389" s="63">
        <f t="shared" si="39"/>
        <v>17001.887999999999</v>
      </c>
      <c r="S389" s="63">
        <f t="shared" si="40"/>
        <v>0</v>
      </c>
      <c r="T389" s="63">
        <f t="shared" si="41"/>
        <v>375</v>
      </c>
      <c r="U389" s="57" t="s">
        <v>856</v>
      </c>
      <c r="V389" s="63">
        <f>VLOOKUP(F389,'Exposure data (PL)'!$J$3:$L$14,3,FALSE)</f>
        <v>979.22425835520028</v>
      </c>
      <c r="X389" s="56"/>
      <c r="Y389" s="56"/>
      <c r="Z389" s="56"/>
      <c r="AA389" s="56"/>
      <c r="AB389" s="56"/>
      <c r="AC389" s="56"/>
      <c r="AD389" s="56"/>
      <c r="AE389" s="56"/>
    </row>
    <row r="390" spans="1:31" s="55" customFormat="1" ht="14.4">
      <c r="A390" s="57" t="s">
        <v>4158</v>
      </c>
      <c r="B390" s="57" t="s">
        <v>2445</v>
      </c>
      <c r="C390" s="57" t="s">
        <v>2121</v>
      </c>
      <c r="D390" s="58">
        <v>41197</v>
      </c>
      <c r="E390" s="58">
        <v>41330</v>
      </c>
      <c r="F390" s="59">
        <f t="shared" si="35"/>
        <v>2012</v>
      </c>
      <c r="G390" s="60" t="s">
        <v>2134</v>
      </c>
      <c r="H390" s="60" t="s">
        <v>434</v>
      </c>
      <c r="I390" s="61">
        <v>1763.6269576546758</v>
      </c>
      <c r="J390" s="61">
        <v>0</v>
      </c>
      <c r="K390" s="61">
        <v>1763.6269576546758</v>
      </c>
      <c r="L390" s="62">
        <v>311.59486884358228</v>
      </c>
      <c r="M390" s="62">
        <v>0</v>
      </c>
      <c r="N390" s="62">
        <v>2075.221826498258</v>
      </c>
      <c r="O390" s="63">
        <f t="shared" si="36"/>
        <v>1</v>
      </c>
      <c r="P390" s="63">
        <f t="shared" si="37"/>
        <v>2075.221826498258</v>
      </c>
      <c r="Q390" s="63">
        <f t="shared" si="38"/>
        <v>2397.6</v>
      </c>
      <c r="R390" s="63">
        <f t="shared" si="39"/>
        <v>2397.6</v>
      </c>
      <c r="S390" s="63">
        <f t="shared" si="40"/>
        <v>0</v>
      </c>
      <c r="T390" s="63">
        <f t="shared" si="41"/>
        <v>133</v>
      </c>
      <c r="U390" s="57" t="s">
        <v>856</v>
      </c>
      <c r="V390" s="63">
        <f>VLOOKUP(F390,'Exposure data (PL)'!$J$3:$L$14,3,FALSE)</f>
        <v>1189.5886745600001</v>
      </c>
      <c r="X390" s="56"/>
      <c r="Y390" s="56"/>
      <c r="Z390" s="56"/>
      <c r="AA390" s="56"/>
      <c r="AB390" s="56"/>
      <c r="AC390" s="56"/>
      <c r="AD390" s="56"/>
      <c r="AE390" s="56"/>
    </row>
    <row r="391" spans="1:31" s="55" customFormat="1" ht="14.4">
      <c r="A391" s="57" t="s">
        <v>4159</v>
      </c>
      <c r="B391" s="57" t="s">
        <v>2446</v>
      </c>
      <c r="C391" s="57" t="s">
        <v>2121</v>
      </c>
      <c r="D391" s="58">
        <v>41295</v>
      </c>
      <c r="E391" s="58">
        <v>41344</v>
      </c>
      <c r="F391" s="59">
        <f t="shared" si="35"/>
        <v>2012</v>
      </c>
      <c r="G391" s="60" t="s">
        <v>2124</v>
      </c>
      <c r="H391" s="60" t="s">
        <v>434</v>
      </c>
      <c r="I391" s="61">
        <v>63140.145836521304</v>
      </c>
      <c r="J391" s="61">
        <v>0</v>
      </c>
      <c r="K391" s="61">
        <v>63140.145836521304</v>
      </c>
      <c r="L391" s="62">
        <v>0</v>
      </c>
      <c r="M391" s="62">
        <v>0</v>
      </c>
      <c r="N391" s="62">
        <v>63140.145836521304</v>
      </c>
      <c r="O391" s="63">
        <f t="shared" si="36"/>
        <v>1</v>
      </c>
      <c r="P391" s="63">
        <f t="shared" si="37"/>
        <v>63140.145836521304</v>
      </c>
      <c r="Q391" s="63">
        <f t="shared" si="38"/>
        <v>72000.000000000015</v>
      </c>
      <c r="R391" s="63">
        <f t="shared" si="39"/>
        <v>72000.000000000015</v>
      </c>
      <c r="S391" s="63">
        <f t="shared" si="40"/>
        <v>0</v>
      </c>
      <c r="T391" s="63">
        <f t="shared" si="41"/>
        <v>49</v>
      </c>
      <c r="U391" s="57" t="s">
        <v>856</v>
      </c>
      <c r="V391" s="63">
        <f>VLOOKUP(F391,'Exposure data (PL)'!$J$3:$L$14,3,FALSE)</f>
        <v>1189.5886745600001</v>
      </c>
      <c r="X391" s="56"/>
      <c r="Y391" s="56"/>
      <c r="Z391" s="56"/>
      <c r="AA391" s="56"/>
      <c r="AB391" s="56"/>
      <c r="AC391" s="56"/>
      <c r="AD391" s="56"/>
      <c r="AE391" s="56"/>
    </row>
    <row r="392" spans="1:31" s="55" customFormat="1" ht="14.4">
      <c r="A392" s="57" t="s">
        <v>4160</v>
      </c>
      <c r="B392" s="57" t="s">
        <v>2447</v>
      </c>
      <c r="C392" s="57" t="s">
        <v>2121</v>
      </c>
      <c r="D392" s="58">
        <v>41340</v>
      </c>
      <c r="E392" s="58">
        <v>41357</v>
      </c>
      <c r="F392" s="59">
        <f t="shared" si="35"/>
        <v>2012</v>
      </c>
      <c r="G392" s="60" t="s">
        <v>2124</v>
      </c>
      <c r="H392" s="60" t="s">
        <v>434</v>
      </c>
      <c r="I392" s="61">
        <v>0</v>
      </c>
      <c r="J392" s="61">
        <v>0</v>
      </c>
      <c r="K392" s="61">
        <v>0</v>
      </c>
      <c r="L392" s="62">
        <v>0</v>
      </c>
      <c r="M392" s="62">
        <v>0</v>
      </c>
      <c r="N392" s="62">
        <v>0</v>
      </c>
      <c r="O392" s="63">
        <f t="shared" si="36"/>
        <v>0</v>
      </c>
      <c r="P392" s="63">
        <f t="shared" si="37"/>
        <v>0</v>
      </c>
      <c r="Q392" s="63">
        <f t="shared" si="38"/>
        <v>0</v>
      </c>
      <c r="R392" s="63">
        <f t="shared" si="39"/>
        <v>0</v>
      </c>
      <c r="S392" s="63">
        <f t="shared" si="40"/>
        <v>0</v>
      </c>
      <c r="T392" s="63">
        <f t="shared" si="41"/>
        <v>17</v>
      </c>
      <c r="U392" s="57" t="s">
        <v>856</v>
      </c>
      <c r="V392" s="63">
        <f>VLOOKUP(F392,'Exposure data (PL)'!$J$3:$L$14,3,FALSE)</f>
        <v>1189.5886745600001</v>
      </c>
      <c r="X392" s="56"/>
      <c r="Y392" s="56"/>
      <c r="Z392" s="56"/>
      <c r="AA392" s="56"/>
      <c r="AB392" s="56"/>
      <c r="AC392" s="56"/>
      <c r="AD392" s="56"/>
      <c r="AE392" s="56"/>
    </row>
    <row r="393" spans="1:31" s="55" customFormat="1" ht="14.4">
      <c r="A393" s="57" t="s">
        <v>4161</v>
      </c>
      <c r="B393" s="57" t="s">
        <v>2448</v>
      </c>
      <c r="C393" s="57" t="s">
        <v>2121</v>
      </c>
      <c r="D393" s="58">
        <v>41334</v>
      </c>
      <c r="E393" s="58">
        <v>41418</v>
      </c>
      <c r="F393" s="59">
        <f t="shared" si="35"/>
        <v>2012</v>
      </c>
      <c r="G393" s="60" t="s">
        <v>2124</v>
      </c>
      <c r="H393" s="60" t="s">
        <v>434</v>
      </c>
      <c r="I393" s="61">
        <v>0</v>
      </c>
      <c r="J393" s="61">
        <v>10049.407289832943</v>
      </c>
      <c r="K393" s="61">
        <v>10049.407289832943</v>
      </c>
      <c r="L393" s="62">
        <v>0</v>
      </c>
      <c r="M393" s="62">
        <v>0</v>
      </c>
      <c r="N393" s="62">
        <v>10049.407289832943</v>
      </c>
      <c r="O393" s="63">
        <f t="shared" si="36"/>
        <v>1</v>
      </c>
      <c r="P393" s="63">
        <f t="shared" si="37"/>
        <v>10049.407289832943</v>
      </c>
      <c r="Q393" s="63">
        <f t="shared" si="38"/>
        <v>11399.999999999998</v>
      </c>
      <c r="R393" s="63">
        <f t="shared" si="39"/>
        <v>11399.999999999998</v>
      </c>
      <c r="S393" s="63">
        <f t="shared" si="40"/>
        <v>0</v>
      </c>
      <c r="T393" s="63">
        <f t="shared" si="41"/>
        <v>84</v>
      </c>
      <c r="U393" s="57" t="s">
        <v>863</v>
      </c>
      <c r="V393" s="63">
        <f>VLOOKUP(F393,'Exposure data (PL)'!$J$3:$L$14,3,FALSE)</f>
        <v>1189.5886745600001</v>
      </c>
      <c r="X393" s="56"/>
      <c r="Y393" s="56"/>
      <c r="Z393" s="56"/>
      <c r="AA393" s="56"/>
      <c r="AB393" s="56"/>
      <c r="AC393" s="56"/>
      <c r="AD393" s="56"/>
      <c r="AE393" s="56"/>
    </row>
    <row r="394" spans="1:31" s="55" customFormat="1" ht="14.4">
      <c r="A394" s="57" t="s">
        <v>4162</v>
      </c>
      <c r="B394" s="57" t="s">
        <v>2449</v>
      </c>
      <c r="C394" s="57" t="s">
        <v>2121</v>
      </c>
      <c r="D394" s="58">
        <v>41272</v>
      </c>
      <c r="E394" s="58">
        <v>41495</v>
      </c>
      <c r="F394" s="59">
        <f t="shared" si="35"/>
        <v>2012</v>
      </c>
      <c r="G394" s="60" t="s">
        <v>2124</v>
      </c>
      <c r="H394" s="60" t="s">
        <v>434</v>
      </c>
      <c r="I394" s="61">
        <v>0</v>
      </c>
      <c r="J394" s="61">
        <v>0</v>
      </c>
      <c r="K394" s="61">
        <v>0</v>
      </c>
      <c r="L394" s="62">
        <v>314.73227630139598</v>
      </c>
      <c r="M394" s="62">
        <v>0</v>
      </c>
      <c r="N394" s="62">
        <v>314.73227630139598</v>
      </c>
      <c r="O394" s="63">
        <f t="shared" si="36"/>
        <v>1</v>
      </c>
      <c r="P394" s="63">
        <f t="shared" si="37"/>
        <v>314.73227630139598</v>
      </c>
      <c r="Q394" s="63">
        <f t="shared" si="38"/>
        <v>360</v>
      </c>
      <c r="R394" s="63">
        <f t="shared" si="39"/>
        <v>360</v>
      </c>
      <c r="S394" s="63">
        <f t="shared" si="40"/>
        <v>0</v>
      </c>
      <c r="T394" s="63">
        <f t="shared" si="41"/>
        <v>223</v>
      </c>
      <c r="U394" s="57" t="s">
        <v>856</v>
      </c>
      <c r="V394" s="63">
        <f>VLOOKUP(F394,'Exposure data (PL)'!$J$3:$L$14,3,FALSE)</f>
        <v>1189.5886745600001</v>
      </c>
      <c r="X394" s="56"/>
      <c r="Y394" s="56"/>
      <c r="Z394" s="56"/>
      <c r="AA394" s="56"/>
      <c r="AB394" s="56"/>
      <c r="AC394" s="56"/>
      <c r="AD394" s="56"/>
      <c r="AE394" s="56"/>
    </row>
    <row r="395" spans="1:31" s="55" customFormat="1" ht="14.4">
      <c r="A395" s="57" t="s">
        <v>4163</v>
      </c>
      <c r="B395" s="57" t="s">
        <v>2450</v>
      </c>
      <c r="C395" s="57" t="s">
        <v>2121</v>
      </c>
      <c r="D395" s="58">
        <v>41112</v>
      </c>
      <c r="E395" s="58">
        <v>41532</v>
      </c>
      <c r="F395" s="59">
        <f t="shared" si="35"/>
        <v>2012</v>
      </c>
      <c r="G395" s="60" t="s">
        <v>2124</v>
      </c>
      <c r="H395" s="60" t="s">
        <v>434</v>
      </c>
      <c r="I395" s="61">
        <v>0</v>
      </c>
      <c r="J395" s="61">
        <v>25181.181489344606</v>
      </c>
      <c r="K395" s="61">
        <v>25181.181489344606</v>
      </c>
      <c r="L395" s="62">
        <v>0</v>
      </c>
      <c r="M395" s="62">
        <v>0</v>
      </c>
      <c r="N395" s="62">
        <v>25181.181489344606</v>
      </c>
      <c r="O395" s="63">
        <f t="shared" si="36"/>
        <v>1</v>
      </c>
      <c r="P395" s="63">
        <f t="shared" si="37"/>
        <v>25181.181489344606</v>
      </c>
      <c r="Q395" s="63">
        <f t="shared" si="38"/>
        <v>29425.199999999997</v>
      </c>
      <c r="R395" s="63">
        <f t="shared" si="39"/>
        <v>29425.199999999997</v>
      </c>
      <c r="S395" s="63">
        <f t="shared" si="40"/>
        <v>0</v>
      </c>
      <c r="T395" s="63">
        <f t="shared" si="41"/>
        <v>420</v>
      </c>
      <c r="U395" s="57" t="s">
        <v>863</v>
      </c>
      <c r="V395" s="63">
        <f>VLOOKUP(F395,'Exposure data (PL)'!$J$3:$L$14,3,FALSE)</f>
        <v>1189.5886745600001</v>
      </c>
      <c r="X395" s="56"/>
      <c r="Y395" s="56"/>
      <c r="Z395" s="56"/>
      <c r="AA395" s="56"/>
      <c r="AB395" s="56"/>
      <c r="AC395" s="56"/>
      <c r="AD395" s="56"/>
      <c r="AE395" s="56"/>
    </row>
    <row r="396" spans="1:31" s="55" customFormat="1" ht="14.4">
      <c r="A396" s="57" t="s">
        <v>4164</v>
      </c>
      <c r="B396" s="57" t="s">
        <v>2451</v>
      </c>
      <c r="C396" s="57" t="s">
        <v>2121</v>
      </c>
      <c r="D396" s="58">
        <v>41442</v>
      </c>
      <c r="E396" s="58">
        <v>41442</v>
      </c>
      <c r="F396" s="59">
        <f t="shared" si="35"/>
        <v>2013</v>
      </c>
      <c r="G396" s="60" t="s">
        <v>2132</v>
      </c>
      <c r="H396" s="60" t="s">
        <v>434</v>
      </c>
      <c r="I396" s="61">
        <v>0</v>
      </c>
      <c r="J396" s="61">
        <v>0</v>
      </c>
      <c r="K396" s="61">
        <v>0</v>
      </c>
      <c r="L396" s="62">
        <v>0</v>
      </c>
      <c r="M396" s="62">
        <v>0</v>
      </c>
      <c r="N396" s="62">
        <v>0</v>
      </c>
      <c r="O396" s="63">
        <f t="shared" si="36"/>
        <v>0</v>
      </c>
      <c r="P396" s="63">
        <f t="shared" si="37"/>
        <v>0</v>
      </c>
      <c r="Q396" s="63">
        <f t="shared" si="38"/>
        <v>0</v>
      </c>
      <c r="R396" s="63">
        <f t="shared" si="39"/>
        <v>0</v>
      </c>
      <c r="S396" s="63">
        <f t="shared" si="40"/>
        <v>0</v>
      </c>
      <c r="T396" s="63">
        <f t="shared" si="41"/>
        <v>0</v>
      </c>
      <c r="U396" s="57" t="s">
        <v>856</v>
      </c>
      <c r="V396" s="63">
        <f>VLOOKUP(F396,'Exposure data (PL)'!$J$3:$L$14,3,FALSE)</f>
        <v>1226.7615360000002</v>
      </c>
      <c r="X396" s="56"/>
      <c r="Y396" s="56"/>
      <c r="Z396" s="56"/>
      <c r="AA396" s="56"/>
      <c r="AB396" s="56"/>
      <c r="AC396" s="56"/>
      <c r="AD396" s="56"/>
      <c r="AE396" s="56"/>
    </row>
    <row r="397" spans="1:31" s="55" customFormat="1" ht="14.4">
      <c r="A397" s="57" t="s">
        <v>4165</v>
      </c>
      <c r="B397" s="57" t="s">
        <v>2452</v>
      </c>
      <c r="C397" s="57" t="s">
        <v>2121</v>
      </c>
      <c r="D397" s="58">
        <v>41388</v>
      </c>
      <c r="E397" s="58">
        <v>41440</v>
      </c>
      <c r="F397" s="59">
        <f t="shared" ref="F397:F460" si="42">IF(MONTH(D397)&lt;$D$4,YEAR(D397)-1,YEAR(D397))</f>
        <v>2013</v>
      </c>
      <c r="G397" s="60" t="s">
        <v>2148</v>
      </c>
      <c r="H397" s="60" t="s">
        <v>434</v>
      </c>
      <c r="I397" s="61">
        <v>0</v>
      </c>
      <c r="J397" s="61">
        <v>0</v>
      </c>
      <c r="K397" s="61">
        <v>0</v>
      </c>
      <c r="L397" s="62">
        <v>0</v>
      </c>
      <c r="M397" s="62">
        <v>0</v>
      </c>
      <c r="N397" s="62">
        <v>0</v>
      </c>
      <c r="O397" s="63">
        <f t="shared" ref="O397:O460" si="43">IF(N397=0,0,1)</f>
        <v>0</v>
      </c>
      <c r="P397" s="63">
        <f t="shared" ref="P397:P460" si="44">N397*$D$8</f>
        <v>0</v>
      </c>
      <c r="Q397" s="63">
        <f t="shared" ref="Q397:Q460" si="45">P397*(1+$D$6)^(($D$5-D397)/365.25)</f>
        <v>0</v>
      </c>
      <c r="R397" s="63">
        <f t="shared" ref="R397:R460" si="46">MIN($D$9,Q397)+MAX(Q397-$D$9-$D$10,0)</f>
        <v>0</v>
      </c>
      <c r="S397" s="63">
        <f t="shared" ref="S397:S460" si="47">MIN(MAX(Q397-$D$9,0),$D$10)</f>
        <v>0</v>
      </c>
      <c r="T397" s="63">
        <f t="shared" ref="T397:T460" si="48">E397-D397</f>
        <v>52</v>
      </c>
      <c r="U397" s="57" t="s">
        <v>856</v>
      </c>
      <c r="V397" s="63">
        <f>VLOOKUP(F397,'Exposure data (PL)'!$J$3:$L$14,3,FALSE)</f>
        <v>1226.7615360000002</v>
      </c>
      <c r="X397" s="56"/>
      <c r="Y397" s="56"/>
      <c r="Z397" s="56"/>
      <c r="AA397" s="56"/>
      <c r="AB397" s="56"/>
      <c r="AC397" s="56"/>
      <c r="AD397" s="56"/>
      <c r="AE397" s="56"/>
    </row>
    <row r="398" spans="1:31" s="55" customFormat="1" ht="14.4">
      <c r="A398" s="57" t="s">
        <v>4166</v>
      </c>
      <c r="B398" s="57" t="s">
        <v>2453</v>
      </c>
      <c r="C398" s="57" t="s">
        <v>2121</v>
      </c>
      <c r="D398" s="58">
        <v>41505</v>
      </c>
      <c r="E398" s="58">
        <v>41517</v>
      </c>
      <c r="F398" s="59">
        <f t="shared" si="42"/>
        <v>2013</v>
      </c>
      <c r="G398" s="60" t="s">
        <v>2124</v>
      </c>
      <c r="H398" s="60" t="s">
        <v>434</v>
      </c>
      <c r="I398" s="61">
        <v>2510.8748948251523</v>
      </c>
      <c r="J398" s="61">
        <v>159830.17433955969</v>
      </c>
      <c r="K398" s="61">
        <v>162341.04923438485</v>
      </c>
      <c r="L398" s="62">
        <v>0</v>
      </c>
      <c r="M398" s="62">
        <v>0</v>
      </c>
      <c r="N398" s="62">
        <v>162341.04923438485</v>
      </c>
      <c r="O398" s="63">
        <f t="shared" si="43"/>
        <v>1</v>
      </c>
      <c r="P398" s="63">
        <f t="shared" si="44"/>
        <v>162341.04923438485</v>
      </c>
      <c r="Q398" s="63">
        <f t="shared" si="45"/>
        <v>180000</v>
      </c>
      <c r="R398" s="63">
        <f t="shared" si="46"/>
        <v>100000</v>
      </c>
      <c r="S398" s="63">
        <f t="shared" si="47"/>
        <v>80000</v>
      </c>
      <c r="T398" s="63">
        <f t="shared" si="48"/>
        <v>12</v>
      </c>
      <c r="U398" s="57" t="s">
        <v>863</v>
      </c>
      <c r="V398" s="63">
        <f>VLOOKUP(F398,'Exposure data (PL)'!$J$3:$L$14,3,FALSE)</f>
        <v>1226.7615360000002</v>
      </c>
      <c r="X398" s="56"/>
      <c r="Y398" s="56"/>
      <c r="Z398" s="56"/>
      <c r="AA398" s="56"/>
      <c r="AB398" s="56"/>
      <c r="AC398" s="56"/>
      <c r="AD398" s="56"/>
      <c r="AE398" s="56"/>
    </row>
    <row r="399" spans="1:31" s="55" customFormat="1" ht="14.4">
      <c r="A399" s="57" t="s">
        <v>4167</v>
      </c>
      <c r="B399" s="57" t="s">
        <v>2454</v>
      </c>
      <c r="C399" s="57" t="s">
        <v>2121</v>
      </c>
      <c r="D399" s="58">
        <v>41408</v>
      </c>
      <c r="E399" s="58">
        <v>41408</v>
      </c>
      <c r="F399" s="59">
        <f t="shared" si="42"/>
        <v>2013</v>
      </c>
      <c r="G399" s="60" t="s">
        <v>2124</v>
      </c>
      <c r="H399" s="60" t="s">
        <v>434</v>
      </c>
      <c r="I399" s="61">
        <v>67242.1712935041</v>
      </c>
      <c r="J399" s="61">
        <v>0</v>
      </c>
      <c r="K399" s="61">
        <v>67242.1712935041</v>
      </c>
      <c r="L399" s="62">
        <v>0</v>
      </c>
      <c r="M399" s="62">
        <v>0</v>
      </c>
      <c r="N399" s="62">
        <v>67242.1712935041</v>
      </c>
      <c r="O399" s="63">
        <f t="shared" si="43"/>
        <v>1</v>
      </c>
      <c r="P399" s="63">
        <f t="shared" si="44"/>
        <v>67242.1712935041</v>
      </c>
      <c r="Q399" s="63">
        <f t="shared" si="45"/>
        <v>75528.899999999994</v>
      </c>
      <c r="R399" s="63">
        <f t="shared" si="46"/>
        <v>75528.899999999994</v>
      </c>
      <c r="S399" s="63">
        <f t="shared" si="47"/>
        <v>0</v>
      </c>
      <c r="T399" s="63">
        <f t="shared" si="48"/>
        <v>0</v>
      </c>
      <c r="U399" s="57" t="s">
        <v>856</v>
      </c>
      <c r="V399" s="63">
        <f>VLOOKUP(F399,'Exposure data (PL)'!$J$3:$L$14,3,FALSE)</f>
        <v>1226.7615360000002</v>
      </c>
      <c r="X399" s="56"/>
      <c r="Y399" s="56"/>
      <c r="Z399" s="56"/>
      <c r="AA399" s="56"/>
      <c r="AB399" s="56"/>
      <c r="AC399" s="56"/>
      <c r="AD399" s="56"/>
      <c r="AE399" s="56"/>
    </row>
    <row r="400" spans="1:31" s="55" customFormat="1" ht="14.4">
      <c r="A400" s="57" t="s">
        <v>4168</v>
      </c>
      <c r="B400" s="57" t="s">
        <v>2455</v>
      </c>
      <c r="C400" s="57" t="s">
        <v>2121</v>
      </c>
      <c r="D400" s="58">
        <v>41456</v>
      </c>
      <c r="E400" s="58">
        <v>41623</v>
      </c>
      <c r="F400" s="59">
        <f t="shared" si="42"/>
        <v>2013</v>
      </c>
      <c r="G400" s="60" t="s">
        <v>2124</v>
      </c>
      <c r="H400" s="60" t="s">
        <v>434</v>
      </c>
      <c r="I400" s="61">
        <v>5008.0403914301987</v>
      </c>
      <c r="J400" s="61">
        <v>59504.730553541136</v>
      </c>
      <c r="K400" s="61">
        <v>64512.770944971329</v>
      </c>
      <c r="L400" s="62">
        <v>0</v>
      </c>
      <c r="M400" s="62">
        <v>0</v>
      </c>
      <c r="N400" s="62">
        <v>64512.770944971329</v>
      </c>
      <c r="O400" s="63">
        <f t="shared" si="43"/>
        <v>1</v>
      </c>
      <c r="P400" s="63">
        <f t="shared" si="44"/>
        <v>64512.770944971329</v>
      </c>
      <c r="Q400" s="63">
        <f t="shared" si="45"/>
        <v>71999.999999999985</v>
      </c>
      <c r="R400" s="63">
        <f t="shared" si="46"/>
        <v>71999.999999999985</v>
      </c>
      <c r="S400" s="63">
        <f t="shared" si="47"/>
        <v>0</v>
      </c>
      <c r="T400" s="63">
        <f t="shared" si="48"/>
        <v>167</v>
      </c>
      <c r="U400" s="57" t="s">
        <v>863</v>
      </c>
      <c r="V400" s="63">
        <f>VLOOKUP(F400,'Exposure data (PL)'!$J$3:$L$14,3,FALSE)</f>
        <v>1226.7615360000002</v>
      </c>
      <c r="X400" s="56"/>
      <c r="Y400" s="56"/>
      <c r="Z400" s="56"/>
      <c r="AA400" s="56"/>
      <c r="AB400" s="56"/>
      <c r="AC400" s="56"/>
      <c r="AD400" s="56"/>
      <c r="AE400" s="56"/>
    </row>
    <row r="401" spans="1:31" s="55" customFormat="1" ht="14.4">
      <c r="A401" s="57" t="s">
        <v>4169</v>
      </c>
      <c r="B401" s="57" t="s">
        <v>2456</v>
      </c>
      <c r="C401" s="57" t="s">
        <v>2121</v>
      </c>
      <c r="D401" s="58">
        <v>41663</v>
      </c>
      <c r="E401" s="58">
        <v>41666</v>
      </c>
      <c r="F401" s="59">
        <f t="shared" si="42"/>
        <v>2013</v>
      </c>
      <c r="G401" s="60" t="s">
        <v>2149</v>
      </c>
      <c r="H401" s="60" t="s">
        <v>434</v>
      </c>
      <c r="I401" s="61">
        <v>2252.1016753593535</v>
      </c>
      <c r="J401" s="61">
        <v>30908.65410678913</v>
      </c>
      <c r="K401" s="61">
        <v>33160.755782148481</v>
      </c>
      <c r="L401" s="62">
        <v>0</v>
      </c>
      <c r="M401" s="62">
        <v>2411.4501604778375</v>
      </c>
      <c r="N401" s="62">
        <v>30749.305621670643</v>
      </c>
      <c r="O401" s="63">
        <f t="shared" si="43"/>
        <v>1</v>
      </c>
      <c r="P401" s="63">
        <f t="shared" si="44"/>
        <v>30749.305621670643</v>
      </c>
      <c r="Q401" s="63">
        <f t="shared" si="45"/>
        <v>33382.079999999994</v>
      </c>
      <c r="R401" s="63">
        <f t="shared" si="46"/>
        <v>33382.079999999994</v>
      </c>
      <c r="S401" s="63">
        <f t="shared" si="47"/>
        <v>0</v>
      </c>
      <c r="T401" s="63">
        <f t="shared" si="48"/>
        <v>3</v>
      </c>
      <c r="U401" s="57" t="s">
        <v>863</v>
      </c>
      <c r="V401" s="63">
        <f>VLOOKUP(F401,'Exposure data (PL)'!$J$3:$L$14,3,FALSE)</f>
        <v>1226.7615360000002</v>
      </c>
      <c r="X401" s="56"/>
      <c r="Y401" s="56"/>
      <c r="Z401" s="56"/>
      <c r="AA401" s="56"/>
      <c r="AB401" s="56"/>
      <c r="AC401" s="56"/>
      <c r="AD401" s="56"/>
      <c r="AE401" s="56"/>
    </row>
    <row r="402" spans="1:31" s="55" customFormat="1" ht="14.4">
      <c r="A402" s="57" t="s">
        <v>4170</v>
      </c>
      <c r="B402" s="57" t="s">
        <v>2457</v>
      </c>
      <c r="C402" s="57" t="s">
        <v>2121</v>
      </c>
      <c r="D402" s="58">
        <v>41292</v>
      </c>
      <c r="E402" s="58">
        <v>41695</v>
      </c>
      <c r="F402" s="59">
        <f t="shared" si="42"/>
        <v>2012</v>
      </c>
      <c r="G402" s="60" t="s">
        <v>2127</v>
      </c>
      <c r="H402" s="60" t="s">
        <v>434</v>
      </c>
      <c r="I402" s="61">
        <v>1520.2263076096554</v>
      </c>
      <c r="J402" s="61">
        <v>0</v>
      </c>
      <c r="K402" s="61">
        <v>1520.2263076096554</v>
      </c>
      <c r="L402" s="62">
        <v>0</v>
      </c>
      <c r="M402" s="62">
        <v>0</v>
      </c>
      <c r="N402" s="62">
        <v>1520.2263076096554</v>
      </c>
      <c r="O402" s="63">
        <f t="shared" si="43"/>
        <v>1</v>
      </c>
      <c r="P402" s="63">
        <f t="shared" si="44"/>
        <v>1520.2263076096554</v>
      </c>
      <c r="Q402" s="63">
        <f t="shared" si="45"/>
        <v>1734.24</v>
      </c>
      <c r="R402" s="63">
        <f t="shared" si="46"/>
        <v>1734.24</v>
      </c>
      <c r="S402" s="63">
        <f t="shared" si="47"/>
        <v>0</v>
      </c>
      <c r="T402" s="63">
        <f t="shared" si="48"/>
        <v>403</v>
      </c>
      <c r="U402" s="57" t="s">
        <v>856</v>
      </c>
      <c r="V402" s="63">
        <f>VLOOKUP(F402,'Exposure data (PL)'!$J$3:$L$14,3,FALSE)</f>
        <v>1189.5886745600001</v>
      </c>
      <c r="X402" s="56"/>
      <c r="Y402" s="56"/>
      <c r="Z402" s="56"/>
      <c r="AA402" s="56"/>
      <c r="AB402" s="56"/>
      <c r="AC402" s="56"/>
      <c r="AD402" s="56"/>
      <c r="AE402" s="56"/>
    </row>
    <row r="403" spans="1:31" s="55" customFormat="1" ht="14.4">
      <c r="A403" s="57" t="s">
        <v>4171</v>
      </c>
      <c r="B403" s="57" t="s">
        <v>2458</v>
      </c>
      <c r="C403" s="57" t="s">
        <v>2121</v>
      </c>
      <c r="D403" s="58">
        <v>41746</v>
      </c>
      <c r="E403" s="58">
        <v>41764</v>
      </c>
      <c r="F403" s="59">
        <f t="shared" si="42"/>
        <v>2014</v>
      </c>
      <c r="G403" s="60" t="s">
        <v>2147</v>
      </c>
      <c r="H403" s="60" t="s">
        <v>434</v>
      </c>
      <c r="I403" s="61">
        <v>0</v>
      </c>
      <c r="J403" s="61">
        <v>0</v>
      </c>
      <c r="K403" s="61">
        <v>0</v>
      </c>
      <c r="L403" s="62">
        <v>0</v>
      </c>
      <c r="M403" s="62">
        <v>0</v>
      </c>
      <c r="N403" s="62">
        <v>0</v>
      </c>
      <c r="O403" s="63">
        <f t="shared" si="43"/>
        <v>0</v>
      </c>
      <c r="P403" s="63">
        <f t="shared" si="44"/>
        <v>0</v>
      </c>
      <c r="Q403" s="63">
        <f t="shared" si="45"/>
        <v>0</v>
      </c>
      <c r="R403" s="63">
        <f t="shared" si="46"/>
        <v>0</v>
      </c>
      <c r="S403" s="63">
        <f t="shared" si="47"/>
        <v>0</v>
      </c>
      <c r="T403" s="63">
        <f t="shared" si="48"/>
        <v>18</v>
      </c>
      <c r="U403" s="57" t="s">
        <v>856</v>
      </c>
      <c r="V403" s="63">
        <f>VLOOKUP(F403,'Exposure data (PL)'!$J$3:$L$14,3,FALSE)</f>
        <v>1210.9240000000002</v>
      </c>
      <c r="X403" s="56"/>
      <c r="Y403" s="56"/>
      <c r="Z403" s="56"/>
      <c r="AA403" s="56"/>
      <c r="AB403" s="56"/>
      <c r="AC403" s="56"/>
      <c r="AD403" s="56"/>
      <c r="AE403" s="56"/>
    </row>
    <row r="404" spans="1:31" s="55" customFormat="1" ht="14.4">
      <c r="A404" s="57" t="s">
        <v>4172</v>
      </c>
      <c r="B404" s="57" t="s">
        <v>2459</v>
      </c>
      <c r="C404" s="57" t="s">
        <v>2121</v>
      </c>
      <c r="D404" s="58">
        <v>41501</v>
      </c>
      <c r="E404" s="58">
        <v>41765</v>
      </c>
      <c r="F404" s="59">
        <f t="shared" si="42"/>
        <v>2013</v>
      </c>
      <c r="G404" s="60" t="s">
        <v>2147</v>
      </c>
      <c r="H404" s="60" t="s">
        <v>434</v>
      </c>
      <c r="I404" s="61">
        <v>0</v>
      </c>
      <c r="J404" s="61">
        <v>31477.340061115246</v>
      </c>
      <c r="K404" s="61">
        <v>31477.340061115246</v>
      </c>
      <c r="L404" s="62">
        <v>0</v>
      </c>
      <c r="M404" s="62">
        <v>0</v>
      </c>
      <c r="N404" s="62">
        <v>31477.340061115246</v>
      </c>
      <c r="O404" s="63">
        <f t="shared" si="43"/>
        <v>1</v>
      </c>
      <c r="P404" s="63">
        <f t="shared" si="44"/>
        <v>31477.340061115246</v>
      </c>
      <c r="Q404" s="63">
        <f t="shared" si="45"/>
        <v>34920</v>
      </c>
      <c r="R404" s="63">
        <f t="shared" si="46"/>
        <v>34920</v>
      </c>
      <c r="S404" s="63">
        <f t="shared" si="47"/>
        <v>0</v>
      </c>
      <c r="T404" s="63">
        <f t="shared" si="48"/>
        <v>264</v>
      </c>
      <c r="U404" s="57" t="s">
        <v>863</v>
      </c>
      <c r="V404" s="63">
        <f>VLOOKUP(F404,'Exposure data (PL)'!$J$3:$L$14,3,FALSE)</f>
        <v>1226.7615360000002</v>
      </c>
      <c r="X404" s="56"/>
      <c r="Y404" s="56"/>
      <c r="Z404" s="56"/>
      <c r="AA404" s="56"/>
      <c r="AB404" s="56"/>
      <c r="AC404" s="56"/>
      <c r="AD404" s="56"/>
      <c r="AE404" s="56"/>
    </row>
    <row r="405" spans="1:31" s="55" customFormat="1" ht="14.4">
      <c r="A405" s="57" t="s">
        <v>4173</v>
      </c>
      <c r="B405" s="57" t="s">
        <v>2460</v>
      </c>
      <c r="C405" s="57" t="s">
        <v>2121</v>
      </c>
      <c r="D405" s="58">
        <v>41804</v>
      </c>
      <c r="E405" s="58">
        <v>41804</v>
      </c>
      <c r="F405" s="59">
        <f t="shared" si="42"/>
        <v>2014</v>
      </c>
      <c r="G405" s="60" t="s">
        <v>2147</v>
      </c>
      <c r="H405" s="60" t="s">
        <v>434</v>
      </c>
      <c r="I405" s="61">
        <v>0</v>
      </c>
      <c r="J405" s="61">
        <v>1.1263750399377253</v>
      </c>
      <c r="K405" s="61">
        <v>1.1263750399377253</v>
      </c>
      <c r="L405" s="62">
        <v>0</v>
      </c>
      <c r="M405" s="62">
        <v>0</v>
      </c>
      <c r="N405" s="62">
        <v>1.1263750399377253</v>
      </c>
      <c r="O405" s="63">
        <f t="shared" si="43"/>
        <v>1</v>
      </c>
      <c r="P405" s="63">
        <f t="shared" si="44"/>
        <v>1.1263750399377253</v>
      </c>
      <c r="Q405" s="63">
        <f t="shared" si="45"/>
        <v>1.2</v>
      </c>
      <c r="R405" s="63">
        <f t="shared" si="46"/>
        <v>1.2</v>
      </c>
      <c r="S405" s="63">
        <f t="shared" si="47"/>
        <v>0</v>
      </c>
      <c r="T405" s="63">
        <f t="shared" si="48"/>
        <v>0</v>
      </c>
      <c r="U405" s="57" t="s">
        <v>863</v>
      </c>
      <c r="V405" s="63">
        <f>VLOOKUP(F405,'Exposure data (PL)'!$J$3:$L$14,3,FALSE)</f>
        <v>1210.9240000000002</v>
      </c>
      <c r="X405" s="56"/>
      <c r="Y405" s="56"/>
      <c r="Z405" s="56"/>
      <c r="AA405" s="56"/>
      <c r="AB405" s="56"/>
      <c r="AC405" s="56"/>
      <c r="AD405" s="56"/>
      <c r="AE405" s="56"/>
    </row>
    <row r="406" spans="1:31" s="55" customFormat="1" ht="14.4">
      <c r="A406" s="57" t="s">
        <v>4174</v>
      </c>
      <c r="B406" s="57" t="s">
        <v>2461</v>
      </c>
      <c r="C406" s="57" t="s">
        <v>2121</v>
      </c>
      <c r="D406" s="58">
        <v>41846</v>
      </c>
      <c r="E406" s="58">
        <v>41847</v>
      </c>
      <c r="F406" s="59">
        <f t="shared" si="42"/>
        <v>2014</v>
      </c>
      <c r="G406" s="60" t="s">
        <v>2132</v>
      </c>
      <c r="H406" s="60" t="s">
        <v>434</v>
      </c>
      <c r="I406" s="61">
        <v>0</v>
      </c>
      <c r="J406" s="61">
        <v>11327.121785830841</v>
      </c>
      <c r="K406" s="61">
        <v>11327.121785830841</v>
      </c>
      <c r="L406" s="62">
        <v>0</v>
      </c>
      <c r="M406" s="62">
        <v>0</v>
      </c>
      <c r="N406" s="62">
        <v>11327.121785830841</v>
      </c>
      <c r="O406" s="63">
        <f t="shared" si="43"/>
        <v>1</v>
      </c>
      <c r="P406" s="63">
        <f t="shared" si="44"/>
        <v>11327.121785830841</v>
      </c>
      <c r="Q406" s="63">
        <f t="shared" si="45"/>
        <v>12000</v>
      </c>
      <c r="R406" s="63">
        <f t="shared" si="46"/>
        <v>12000</v>
      </c>
      <c r="S406" s="63">
        <f t="shared" si="47"/>
        <v>0</v>
      </c>
      <c r="T406" s="63">
        <f t="shared" si="48"/>
        <v>1</v>
      </c>
      <c r="U406" s="57" t="s">
        <v>863</v>
      </c>
      <c r="V406" s="63">
        <f>VLOOKUP(F406,'Exposure data (PL)'!$J$3:$L$14,3,FALSE)</f>
        <v>1210.9240000000002</v>
      </c>
      <c r="X406" s="56"/>
      <c r="Y406" s="56"/>
      <c r="Z406" s="56"/>
      <c r="AA406" s="56"/>
      <c r="AB406" s="56"/>
      <c r="AC406" s="56"/>
      <c r="AD406" s="56"/>
      <c r="AE406" s="56"/>
    </row>
    <row r="407" spans="1:31" s="55" customFormat="1" ht="14.4">
      <c r="A407" s="57" t="s">
        <v>4175</v>
      </c>
      <c r="B407" s="57" t="s">
        <v>2462</v>
      </c>
      <c r="C407" s="57" t="s">
        <v>2121</v>
      </c>
      <c r="D407" s="58">
        <v>41593</v>
      </c>
      <c r="E407" s="58">
        <v>41828</v>
      </c>
      <c r="F407" s="59">
        <f t="shared" si="42"/>
        <v>2013</v>
      </c>
      <c r="G407" s="60" t="s">
        <v>2136</v>
      </c>
      <c r="H407" s="60" t="s">
        <v>434</v>
      </c>
      <c r="I407" s="61">
        <v>0</v>
      </c>
      <c r="J407" s="61">
        <v>1371.0287901635436</v>
      </c>
      <c r="K407" s="61">
        <v>1371.0287901635436</v>
      </c>
      <c r="L407" s="62">
        <v>328.52127559829319</v>
      </c>
      <c r="M407" s="62">
        <v>56.085152170140624</v>
      </c>
      <c r="N407" s="62">
        <v>1643.4649135916961</v>
      </c>
      <c r="O407" s="63">
        <f t="shared" si="43"/>
        <v>1</v>
      </c>
      <c r="P407" s="63">
        <f t="shared" si="44"/>
        <v>1643.4649135916961</v>
      </c>
      <c r="Q407" s="63">
        <f t="shared" si="45"/>
        <v>1800.9408000000001</v>
      </c>
      <c r="R407" s="63">
        <f t="shared" si="46"/>
        <v>1800.9408000000001</v>
      </c>
      <c r="S407" s="63">
        <f t="shared" si="47"/>
        <v>0</v>
      </c>
      <c r="T407" s="63">
        <f t="shared" si="48"/>
        <v>235</v>
      </c>
      <c r="U407" s="57" t="s">
        <v>863</v>
      </c>
      <c r="V407" s="63">
        <f>VLOOKUP(F407,'Exposure data (PL)'!$J$3:$L$14,3,FALSE)</f>
        <v>1226.7615360000002</v>
      </c>
      <c r="X407" s="56"/>
      <c r="Y407" s="56"/>
      <c r="Z407" s="56"/>
      <c r="AA407" s="56"/>
      <c r="AB407" s="56"/>
      <c r="AC407" s="56"/>
      <c r="AD407" s="56"/>
      <c r="AE407" s="56"/>
    </row>
    <row r="408" spans="1:31" s="55" customFormat="1" ht="14.4">
      <c r="A408" s="57" t="s">
        <v>4176</v>
      </c>
      <c r="B408" s="57" t="s">
        <v>2463</v>
      </c>
      <c r="C408" s="57" t="s">
        <v>2121</v>
      </c>
      <c r="D408" s="58">
        <v>41820</v>
      </c>
      <c r="E408" s="58">
        <v>41842</v>
      </c>
      <c r="F408" s="59">
        <f t="shared" si="42"/>
        <v>2014</v>
      </c>
      <c r="G408" s="60" t="s">
        <v>2124</v>
      </c>
      <c r="H408" s="60" t="s">
        <v>434</v>
      </c>
      <c r="I408" s="61">
        <v>0</v>
      </c>
      <c r="J408" s="61">
        <v>1.1287849966584256</v>
      </c>
      <c r="K408" s="61">
        <v>1.1287849966584256</v>
      </c>
      <c r="L408" s="62">
        <v>0</v>
      </c>
      <c r="M408" s="62">
        <v>0</v>
      </c>
      <c r="N408" s="62">
        <v>1.1287849966584256</v>
      </c>
      <c r="O408" s="63">
        <f t="shared" si="43"/>
        <v>1</v>
      </c>
      <c r="P408" s="63">
        <f t="shared" si="44"/>
        <v>1.1287849966584256</v>
      </c>
      <c r="Q408" s="63">
        <f t="shared" si="45"/>
        <v>1.2</v>
      </c>
      <c r="R408" s="63">
        <f t="shared" si="46"/>
        <v>1.2</v>
      </c>
      <c r="S408" s="63">
        <f t="shared" si="47"/>
        <v>0</v>
      </c>
      <c r="T408" s="63">
        <f t="shared" si="48"/>
        <v>22</v>
      </c>
      <c r="U408" s="57" t="s">
        <v>863</v>
      </c>
      <c r="V408" s="63">
        <f>VLOOKUP(F408,'Exposure data (PL)'!$J$3:$L$14,3,FALSE)</f>
        <v>1210.9240000000002</v>
      </c>
      <c r="X408" s="56"/>
      <c r="Y408" s="56"/>
      <c r="Z408" s="56"/>
      <c r="AA408" s="56"/>
      <c r="AB408" s="56"/>
      <c r="AC408" s="56"/>
      <c r="AD408" s="56"/>
      <c r="AE408" s="56"/>
    </row>
    <row r="409" spans="1:31" s="55" customFormat="1" ht="14.4">
      <c r="A409" s="57" t="s">
        <v>4177</v>
      </c>
      <c r="B409" s="57" t="s">
        <v>2464</v>
      </c>
      <c r="C409" s="57" t="s">
        <v>2121</v>
      </c>
      <c r="D409" s="58">
        <v>41888</v>
      </c>
      <c r="E409" s="58">
        <v>41950</v>
      </c>
      <c r="F409" s="59">
        <f t="shared" si="42"/>
        <v>2014</v>
      </c>
      <c r="G409" s="60" t="s">
        <v>2132</v>
      </c>
      <c r="H409" s="60" t="s">
        <v>434</v>
      </c>
      <c r="I409" s="61">
        <v>0</v>
      </c>
      <c r="J409" s="61">
        <v>13669.019649952888</v>
      </c>
      <c r="K409" s="61">
        <v>13669.019649952888</v>
      </c>
      <c r="L409" s="62">
        <v>341.72549124882221</v>
      </c>
      <c r="M409" s="62">
        <v>0</v>
      </c>
      <c r="N409" s="62">
        <v>14010.745141201711</v>
      </c>
      <c r="O409" s="63">
        <f t="shared" si="43"/>
        <v>1</v>
      </c>
      <c r="P409" s="63">
        <f t="shared" si="44"/>
        <v>14010.745141201711</v>
      </c>
      <c r="Q409" s="63">
        <f t="shared" si="45"/>
        <v>14760</v>
      </c>
      <c r="R409" s="63">
        <f t="shared" si="46"/>
        <v>14760</v>
      </c>
      <c r="S409" s="63">
        <f t="shared" si="47"/>
        <v>0</v>
      </c>
      <c r="T409" s="63">
        <f t="shared" si="48"/>
        <v>62</v>
      </c>
      <c r="U409" s="57" t="s">
        <v>863</v>
      </c>
      <c r="V409" s="63">
        <f>VLOOKUP(F409,'Exposure data (PL)'!$J$3:$L$14,3,FALSE)</f>
        <v>1210.9240000000002</v>
      </c>
      <c r="X409" s="56"/>
      <c r="Y409" s="56"/>
      <c r="Z409" s="56"/>
      <c r="AA409" s="56"/>
      <c r="AB409" s="56"/>
      <c r="AC409" s="56"/>
      <c r="AD409" s="56"/>
      <c r="AE409" s="56"/>
    </row>
    <row r="410" spans="1:31" s="55" customFormat="1" ht="14.4">
      <c r="A410" s="57" t="s">
        <v>4178</v>
      </c>
      <c r="B410" s="57" t="s">
        <v>2465</v>
      </c>
      <c r="C410" s="57" t="s">
        <v>2121</v>
      </c>
      <c r="D410" s="58">
        <v>41261</v>
      </c>
      <c r="E410" s="58">
        <v>41463</v>
      </c>
      <c r="F410" s="59">
        <f t="shared" si="42"/>
        <v>2012</v>
      </c>
      <c r="G410" s="60" t="s">
        <v>2136</v>
      </c>
      <c r="H410" s="60" t="s">
        <v>434</v>
      </c>
      <c r="I410" s="61">
        <v>0</v>
      </c>
      <c r="J410" s="61">
        <v>0</v>
      </c>
      <c r="K410" s="61">
        <v>0</v>
      </c>
      <c r="L410" s="62">
        <v>0</v>
      </c>
      <c r="M410" s="62">
        <v>0</v>
      </c>
      <c r="N410" s="62">
        <v>0</v>
      </c>
      <c r="O410" s="63">
        <f t="shared" si="43"/>
        <v>0</v>
      </c>
      <c r="P410" s="63">
        <f t="shared" si="44"/>
        <v>0</v>
      </c>
      <c r="Q410" s="63">
        <f t="shared" si="45"/>
        <v>0</v>
      </c>
      <c r="R410" s="63">
        <f t="shared" si="46"/>
        <v>0</v>
      </c>
      <c r="S410" s="63">
        <f t="shared" si="47"/>
        <v>0</v>
      </c>
      <c r="T410" s="63">
        <f t="shared" si="48"/>
        <v>202</v>
      </c>
      <c r="U410" s="57" t="s">
        <v>856</v>
      </c>
      <c r="V410" s="63">
        <f>VLOOKUP(F410,'Exposure data (PL)'!$J$3:$L$14,3,FALSE)</f>
        <v>1189.5886745600001</v>
      </c>
      <c r="X410" s="56"/>
      <c r="Y410" s="56"/>
      <c r="Z410" s="56"/>
      <c r="AA410" s="56"/>
      <c r="AB410" s="56"/>
      <c r="AC410" s="56"/>
      <c r="AD410" s="56"/>
      <c r="AE410" s="56"/>
    </row>
    <row r="411" spans="1:31" s="55" customFormat="1" ht="14.4">
      <c r="A411" s="57" t="s">
        <v>4179</v>
      </c>
      <c r="B411" s="57" t="s">
        <v>2466</v>
      </c>
      <c r="C411" s="57" t="s">
        <v>2126</v>
      </c>
      <c r="D411" s="58">
        <v>40676</v>
      </c>
      <c r="E411" s="58">
        <v>41041</v>
      </c>
      <c r="F411" s="59">
        <f t="shared" si="42"/>
        <v>2011</v>
      </c>
      <c r="G411" s="60" t="s">
        <v>2128</v>
      </c>
      <c r="H411" s="60" t="s">
        <v>434</v>
      </c>
      <c r="I411" s="61">
        <v>7038.0107403067968</v>
      </c>
      <c r="J411" s="61">
        <v>13257.850915510822</v>
      </c>
      <c r="K411" s="61">
        <v>20295.861655817618</v>
      </c>
      <c r="L411" s="62">
        <v>0</v>
      </c>
      <c r="M411" s="62">
        <v>0</v>
      </c>
      <c r="N411" s="62">
        <v>20295.861655817618</v>
      </c>
      <c r="O411" s="63">
        <f t="shared" si="43"/>
        <v>1</v>
      </c>
      <c r="P411" s="63">
        <f t="shared" si="44"/>
        <v>20295.861655817618</v>
      </c>
      <c r="Q411" s="63">
        <f t="shared" si="45"/>
        <v>25138.799999999999</v>
      </c>
      <c r="R411" s="63">
        <f t="shared" si="46"/>
        <v>25138.799999999999</v>
      </c>
      <c r="S411" s="63">
        <f t="shared" si="47"/>
        <v>0</v>
      </c>
      <c r="T411" s="63">
        <f t="shared" si="48"/>
        <v>365</v>
      </c>
      <c r="U411" s="57" t="s">
        <v>863</v>
      </c>
      <c r="V411" s="63">
        <f>VLOOKUP(F411,'Exposure data (PL)'!$J$3:$L$14,3,FALSE)</f>
        <v>979.22425835520028</v>
      </c>
      <c r="X411" s="56"/>
      <c r="Y411" s="56"/>
      <c r="Z411" s="56"/>
      <c r="AA411" s="56"/>
      <c r="AB411" s="56"/>
      <c r="AC411" s="56"/>
      <c r="AD411" s="56"/>
      <c r="AE411" s="56"/>
    </row>
    <row r="412" spans="1:31" s="55" customFormat="1" ht="14.4">
      <c r="A412" s="57" t="s">
        <v>4180</v>
      </c>
      <c r="B412" s="57" t="s">
        <v>2467</v>
      </c>
      <c r="C412" s="57" t="s">
        <v>2126</v>
      </c>
      <c r="D412" s="58">
        <v>39617</v>
      </c>
      <c r="E412" s="58">
        <v>39706</v>
      </c>
      <c r="F412" s="59">
        <f t="shared" si="42"/>
        <v>2008</v>
      </c>
      <c r="G412" s="60" t="s">
        <v>2129</v>
      </c>
      <c r="H412" s="60" t="s">
        <v>434</v>
      </c>
      <c r="I412" s="61">
        <v>33067.709934272491</v>
      </c>
      <c r="J412" s="61">
        <v>0</v>
      </c>
      <c r="K412" s="61">
        <v>33067.709934272491</v>
      </c>
      <c r="L412" s="62">
        <v>0</v>
      </c>
      <c r="M412" s="62">
        <v>0</v>
      </c>
      <c r="N412" s="62">
        <v>33067.709934272491</v>
      </c>
      <c r="O412" s="63">
        <f t="shared" si="43"/>
        <v>1</v>
      </c>
      <c r="P412" s="63">
        <f t="shared" si="44"/>
        <v>33067.709934272491</v>
      </c>
      <c r="Q412" s="63">
        <f t="shared" si="45"/>
        <v>47182.080000000002</v>
      </c>
      <c r="R412" s="63">
        <f t="shared" si="46"/>
        <v>47182.080000000002</v>
      </c>
      <c r="S412" s="63">
        <f t="shared" si="47"/>
        <v>0</v>
      </c>
      <c r="T412" s="63">
        <f t="shared" si="48"/>
        <v>89</v>
      </c>
      <c r="U412" s="57" t="s">
        <v>856</v>
      </c>
      <c r="V412" s="63">
        <f>VLOOKUP(F412,'Exposure data (PL)'!$J$3:$L$14,3,FALSE)</f>
        <v>677.15217495917875</v>
      </c>
      <c r="X412" s="56"/>
      <c r="Y412" s="56"/>
      <c r="Z412" s="56"/>
      <c r="AA412" s="56"/>
      <c r="AB412" s="56"/>
      <c r="AC412" s="56"/>
      <c r="AD412" s="56"/>
      <c r="AE412" s="56"/>
    </row>
    <row r="413" spans="1:31" s="55" customFormat="1" ht="14.4">
      <c r="A413" s="57" t="s">
        <v>4181</v>
      </c>
      <c r="B413" s="57" t="s">
        <v>2468</v>
      </c>
      <c r="C413" s="57" t="s">
        <v>2126</v>
      </c>
      <c r="D413" s="58">
        <v>39605</v>
      </c>
      <c r="E413" s="58">
        <v>39927</v>
      </c>
      <c r="F413" s="59">
        <f t="shared" si="42"/>
        <v>2008</v>
      </c>
      <c r="G413" s="60" t="s">
        <v>2128</v>
      </c>
      <c r="H413" s="60" t="s">
        <v>434</v>
      </c>
      <c r="I413" s="61">
        <v>25202.704354953388</v>
      </c>
      <c r="J413" s="61">
        <v>0</v>
      </c>
      <c r="K413" s="61">
        <v>25202.704354953388</v>
      </c>
      <c r="L413" s="62">
        <v>0</v>
      </c>
      <c r="M413" s="62">
        <v>0</v>
      </c>
      <c r="N413" s="62">
        <v>25202.704354953388</v>
      </c>
      <c r="O413" s="63">
        <f t="shared" si="43"/>
        <v>1</v>
      </c>
      <c r="P413" s="63">
        <f t="shared" si="44"/>
        <v>25202.704354953388</v>
      </c>
      <c r="Q413" s="63">
        <f t="shared" si="45"/>
        <v>36017.724000000002</v>
      </c>
      <c r="R413" s="63">
        <f t="shared" si="46"/>
        <v>36017.724000000002</v>
      </c>
      <c r="S413" s="63">
        <f t="shared" si="47"/>
        <v>0</v>
      </c>
      <c r="T413" s="63">
        <f t="shared" si="48"/>
        <v>322</v>
      </c>
      <c r="U413" s="57" t="s">
        <v>856</v>
      </c>
      <c r="V413" s="63">
        <f>VLOOKUP(F413,'Exposure data (PL)'!$J$3:$L$14,3,FALSE)</f>
        <v>677.15217495917875</v>
      </c>
      <c r="X413" s="56"/>
      <c r="Y413" s="56"/>
      <c r="Z413" s="56"/>
      <c r="AA413" s="56"/>
      <c r="AB413" s="56"/>
      <c r="AC413" s="56"/>
      <c r="AD413" s="56"/>
      <c r="AE413" s="56"/>
    </row>
    <row r="414" spans="1:31" s="55" customFormat="1" ht="14.4">
      <c r="A414" s="57" t="s">
        <v>4182</v>
      </c>
      <c r="B414" s="57" t="s">
        <v>2469</v>
      </c>
      <c r="C414" s="57" t="s">
        <v>2126</v>
      </c>
      <c r="D414" s="58">
        <v>40144</v>
      </c>
      <c r="E414" s="58">
        <v>40421</v>
      </c>
      <c r="F414" s="59">
        <f t="shared" si="42"/>
        <v>2009</v>
      </c>
      <c r="G414" s="60" t="s">
        <v>2129</v>
      </c>
      <c r="H414" s="60" t="s">
        <v>434</v>
      </c>
      <c r="I414" s="61">
        <v>17145.796508540923</v>
      </c>
      <c r="J414" s="61">
        <v>0</v>
      </c>
      <c r="K414" s="61">
        <v>17145.796508540923</v>
      </c>
      <c r="L414" s="62">
        <v>0</v>
      </c>
      <c r="M414" s="62">
        <v>0</v>
      </c>
      <c r="N414" s="62">
        <v>17145.796508540923</v>
      </c>
      <c r="O414" s="63">
        <f t="shared" si="43"/>
        <v>1</v>
      </c>
      <c r="P414" s="63">
        <f t="shared" si="44"/>
        <v>17145.796508540923</v>
      </c>
      <c r="Q414" s="63">
        <f t="shared" si="45"/>
        <v>22801.200000000001</v>
      </c>
      <c r="R414" s="63">
        <f t="shared" si="46"/>
        <v>22801.200000000001</v>
      </c>
      <c r="S414" s="63">
        <f t="shared" si="47"/>
        <v>0</v>
      </c>
      <c r="T414" s="63">
        <f t="shared" si="48"/>
        <v>277</v>
      </c>
      <c r="U414" s="57" t="s">
        <v>856</v>
      </c>
      <c r="V414" s="63">
        <f>VLOOKUP(F414,'Exposure data (PL)'!$J$3:$L$14,3,FALSE)</f>
        <v>855.15320546033695</v>
      </c>
      <c r="X414" s="56"/>
      <c r="Y414" s="56"/>
      <c r="Z414" s="56"/>
      <c r="AA414" s="56"/>
      <c r="AB414" s="56"/>
      <c r="AC414" s="56"/>
      <c r="AD414" s="56"/>
      <c r="AE414" s="56"/>
    </row>
    <row r="415" spans="1:31" s="55" customFormat="1" ht="14.4">
      <c r="A415" s="57" t="s">
        <v>4183</v>
      </c>
      <c r="B415" s="57" t="s">
        <v>2470</v>
      </c>
      <c r="C415" s="57" t="s">
        <v>2126</v>
      </c>
      <c r="D415" s="58">
        <v>39998</v>
      </c>
      <c r="E415" s="58">
        <v>40300</v>
      </c>
      <c r="F415" s="59">
        <f t="shared" si="42"/>
        <v>2009</v>
      </c>
      <c r="G415" s="60" t="s">
        <v>2127</v>
      </c>
      <c r="H415" s="60" t="s">
        <v>434</v>
      </c>
      <c r="I415" s="61">
        <v>10529.839543447808</v>
      </c>
      <c r="J415" s="61">
        <v>0</v>
      </c>
      <c r="K415" s="61">
        <v>10529.839543447808</v>
      </c>
      <c r="L415" s="62">
        <v>132.74022451610816</v>
      </c>
      <c r="M415" s="62">
        <v>0</v>
      </c>
      <c r="N415" s="62">
        <v>10662.579767963916</v>
      </c>
      <c r="O415" s="63">
        <f t="shared" si="43"/>
        <v>1</v>
      </c>
      <c r="P415" s="63">
        <f t="shared" si="44"/>
        <v>10662.579767963916</v>
      </c>
      <c r="Q415" s="63">
        <f t="shared" si="45"/>
        <v>14458.8</v>
      </c>
      <c r="R415" s="63">
        <f t="shared" si="46"/>
        <v>14458.8</v>
      </c>
      <c r="S415" s="63">
        <f t="shared" si="47"/>
        <v>0</v>
      </c>
      <c r="T415" s="63">
        <f t="shared" si="48"/>
        <v>302</v>
      </c>
      <c r="U415" s="57" t="s">
        <v>856</v>
      </c>
      <c r="V415" s="63">
        <f>VLOOKUP(F415,'Exposure data (PL)'!$J$3:$L$14,3,FALSE)</f>
        <v>855.15320546033695</v>
      </c>
      <c r="X415" s="56"/>
      <c r="Y415" s="56"/>
      <c r="Z415" s="56"/>
      <c r="AA415" s="56"/>
      <c r="AB415" s="56"/>
      <c r="AC415" s="56"/>
      <c r="AD415" s="56"/>
      <c r="AE415" s="56"/>
    </row>
    <row r="416" spans="1:31" s="55" customFormat="1" ht="14.4">
      <c r="A416" s="57" t="s">
        <v>4184</v>
      </c>
      <c r="B416" s="57" t="s">
        <v>2471</v>
      </c>
      <c r="C416" s="57" t="s">
        <v>2126</v>
      </c>
      <c r="D416" s="58">
        <v>40522</v>
      </c>
      <c r="E416" s="58">
        <v>40619</v>
      </c>
      <c r="F416" s="59">
        <f t="shared" si="42"/>
        <v>2010</v>
      </c>
      <c r="G416" s="60" t="s">
        <v>2128</v>
      </c>
      <c r="H416" s="60" t="s">
        <v>434</v>
      </c>
      <c r="I416" s="61">
        <v>9906.9020216652116</v>
      </c>
      <c r="J416" s="61">
        <v>0</v>
      </c>
      <c r="K416" s="61">
        <v>9906.9020216652116</v>
      </c>
      <c r="L416" s="62">
        <v>0</v>
      </c>
      <c r="M416" s="62">
        <v>0</v>
      </c>
      <c r="N416" s="62">
        <v>9906.9020216652116</v>
      </c>
      <c r="O416" s="63">
        <f t="shared" si="43"/>
        <v>1</v>
      </c>
      <c r="P416" s="63">
        <f t="shared" si="44"/>
        <v>9906.9020216652116</v>
      </c>
      <c r="Q416" s="63">
        <f t="shared" si="45"/>
        <v>12525.900000000001</v>
      </c>
      <c r="R416" s="63">
        <f t="shared" si="46"/>
        <v>12525.900000000001</v>
      </c>
      <c r="S416" s="63">
        <f t="shared" si="47"/>
        <v>0</v>
      </c>
      <c r="T416" s="63">
        <f t="shared" si="48"/>
        <v>97</v>
      </c>
      <c r="U416" s="57" t="s">
        <v>856</v>
      </c>
      <c r="V416" s="63">
        <f>VLOOKUP(F416,'Exposure data (PL)'!$J$3:$L$14,3,FALSE)</f>
        <v>941.64068034150432</v>
      </c>
      <c r="X416" s="56"/>
      <c r="Y416" s="56"/>
      <c r="Z416" s="56"/>
      <c r="AA416" s="56"/>
      <c r="AB416" s="56"/>
      <c r="AC416" s="56"/>
      <c r="AD416" s="56"/>
      <c r="AE416" s="56"/>
    </row>
    <row r="417" spans="1:31" s="55" customFormat="1" ht="14.4">
      <c r="A417" s="57" t="s">
        <v>4185</v>
      </c>
      <c r="B417" s="57" t="s">
        <v>2472</v>
      </c>
      <c r="C417" s="57" t="s">
        <v>2126</v>
      </c>
      <c r="D417" s="58">
        <v>40152</v>
      </c>
      <c r="E417" s="58">
        <v>40948</v>
      </c>
      <c r="F417" s="59">
        <f t="shared" si="42"/>
        <v>2009</v>
      </c>
      <c r="G417" s="60" t="s">
        <v>2128</v>
      </c>
      <c r="H417" s="60" t="s">
        <v>434</v>
      </c>
      <c r="I417" s="61">
        <v>14102.07405092137</v>
      </c>
      <c r="J417" s="61">
        <v>0</v>
      </c>
      <c r="K417" s="61">
        <v>14102.07405092137</v>
      </c>
      <c r="L417" s="62">
        <v>0</v>
      </c>
      <c r="M417" s="62">
        <v>0</v>
      </c>
      <c r="N417" s="62">
        <v>14102.07405092137</v>
      </c>
      <c r="O417" s="63">
        <f t="shared" si="43"/>
        <v>1</v>
      </c>
      <c r="P417" s="63">
        <f t="shared" si="44"/>
        <v>14102.07405092137</v>
      </c>
      <c r="Q417" s="63">
        <f t="shared" si="45"/>
        <v>18733.5</v>
      </c>
      <c r="R417" s="63">
        <f t="shared" si="46"/>
        <v>18733.5</v>
      </c>
      <c r="S417" s="63">
        <f t="shared" si="47"/>
        <v>0</v>
      </c>
      <c r="T417" s="63">
        <f t="shared" si="48"/>
        <v>796</v>
      </c>
      <c r="U417" s="57" t="s">
        <v>856</v>
      </c>
      <c r="V417" s="63">
        <f>VLOOKUP(F417,'Exposure data (PL)'!$J$3:$L$14,3,FALSE)</f>
        <v>855.15320546033695</v>
      </c>
      <c r="X417" s="56"/>
      <c r="Y417" s="56"/>
      <c r="Z417" s="56"/>
      <c r="AA417" s="56"/>
      <c r="AB417" s="56"/>
      <c r="AC417" s="56"/>
      <c r="AD417" s="56"/>
      <c r="AE417" s="56"/>
    </row>
    <row r="418" spans="1:31" s="55" customFormat="1" ht="14.4">
      <c r="A418" s="57" t="s">
        <v>4186</v>
      </c>
      <c r="B418" s="57" t="s">
        <v>2473</v>
      </c>
      <c r="C418" s="57" t="s">
        <v>2126</v>
      </c>
      <c r="D418" s="58">
        <v>39691</v>
      </c>
      <c r="E418" s="58">
        <v>40936</v>
      </c>
      <c r="F418" s="59">
        <f t="shared" si="42"/>
        <v>2008</v>
      </c>
      <c r="G418" s="60" t="s">
        <v>2128</v>
      </c>
      <c r="H418" s="60" t="s">
        <v>434</v>
      </c>
      <c r="I418" s="61">
        <v>15778.904083459443</v>
      </c>
      <c r="J418" s="61">
        <v>0</v>
      </c>
      <c r="K418" s="61">
        <v>15778.904083459443</v>
      </c>
      <c r="L418" s="62">
        <v>0</v>
      </c>
      <c r="M418" s="62">
        <v>0</v>
      </c>
      <c r="N418" s="62">
        <v>15778.904083459443</v>
      </c>
      <c r="O418" s="63">
        <f t="shared" si="43"/>
        <v>1</v>
      </c>
      <c r="P418" s="63">
        <f t="shared" si="44"/>
        <v>15778.904083459443</v>
      </c>
      <c r="Q418" s="63">
        <f t="shared" si="45"/>
        <v>22292.399999999998</v>
      </c>
      <c r="R418" s="63">
        <f t="shared" si="46"/>
        <v>22292.399999999998</v>
      </c>
      <c r="S418" s="63">
        <f t="shared" si="47"/>
        <v>0</v>
      </c>
      <c r="T418" s="63">
        <f t="shared" si="48"/>
        <v>1245</v>
      </c>
      <c r="U418" s="57" t="s">
        <v>856</v>
      </c>
      <c r="V418" s="63">
        <f>VLOOKUP(F418,'Exposure data (PL)'!$J$3:$L$14,3,FALSE)</f>
        <v>677.15217495917875</v>
      </c>
      <c r="X418" s="56"/>
      <c r="Y418" s="56"/>
      <c r="Z418" s="56"/>
      <c r="AA418" s="56"/>
      <c r="AB418" s="56"/>
      <c r="AC418" s="56"/>
      <c r="AD418" s="56"/>
      <c r="AE418" s="56"/>
    </row>
    <row r="419" spans="1:31" s="55" customFormat="1" ht="14.4">
      <c r="A419" s="57" t="s">
        <v>4187</v>
      </c>
      <c r="B419" s="57" t="s">
        <v>2474</v>
      </c>
      <c r="C419" s="57" t="s">
        <v>2126</v>
      </c>
      <c r="D419" s="58">
        <v>39795</v>
      </c>
      <c r="E419" s="58">
        <v>39894</v>
      </c>
      <c r="F419" s="59">
        <f t="shared" si="42"/>
        <v>2008</v>
      </c>
      <c r="G419" s="60" t="s">
        <v>2128</v>
      </c>
      <c r="H419" s="60" t="s">
        <v>434</v>
      </c>
      <c r="I419" s="61">
        <v>25729.275786611455</v>
      </c>
      <c r="J419" s="61">
        <v>0</v>
      </c>
      <c r="K419" s="61">
        <v>25729.275786611455</v>
      </c>
      <c r="L419" s="62">
        <v>0</v>
      </c>
      <c r="M419" s="62">
        <v>0</v>
      </c>
      <c r="N419" s="62">
        <v>25729.275786611455</v>
      </c>
      <c r="O419" s="63">
        <f t="shared" si="43"/>
        <v>1</v>
      </c>
      <c r="P419" s="63">
        <f t="shared" si="44"/>
        <v>25729.275786611455</v>
      </c>
      <c r="Q419" s="63">
        <f t="shared" si="45"/>
        <v>35848.76400000001</v>
      </c>
      <c r="R419" s="63">
        <f t="shared" si="46"/>
        <v>35848.76400000001</v>
      </c>
      <c r="S419" s="63">
        <f t="shared" si="47"/>
        <v>0</v>
      </c>
      <c r="T419" s="63">
        <f t="shared" si="48"/>
        <v>99</v>
      </c>
      <c r="U419" s="57" t="s">
        <v>856</v>
      </c>
      <c r="V419" s="63">
        <f>VLOOKUP(F419,'Exposure data (PL)'!$J$3:$L$14,3,FALSE)</f>
        <v>677.15217495917875</v>
      </c>
      <c r="X419" s="56"/>
      <c r="Y419" s="56"/>
      <c r="Z419" s="56"/>
      <c r="AA419" s="56"/>
      <c r="AB419" s="56"/>
      <c r="AC419" s="56"/>
      <c r="AD419" s="56"/>
      <c r="AE419" s="56"/>
    </row>
    <row r="420" spans="1:31" s="55" customFormat="1" ht="14.4">
      <c r="A420" s="57" t="s">
        <v>4188</v>
      </c>
      <c r="B420" s="57" t="s">
        <v>2475</v>
      </c>
      <c r="C420" s="57" t="s">
        <v>2126</v>
      </c>
      <c r="D420" s="58">
        <v>40801</v>
      </c>
      <c r="E420" s="58">
        <v>40859</v>
      </c>
      <c r="F420" s="59">
        <f t="shared" si="42"/>
        <v>2011</v>
      </c>
      <c r="G420" s="60" t="s">
        <v>2128</v>
      </c>
      <c r="H420" s="60" t="s">
        <v>434</v>
      </c>
      <c r="I420" s="61">
        <v>5302.4902428039495</v>
      </c>
      <c r="J420" s="61">
        <v>0</v>
      </c>
      <c r="K420" s="61">
        <v>5302.4902428039495</v>
      </c>
      <c r="L420" s="62">
        <v>0</v>
      </c>
      <c r="M420" s="62">
        <v>0</v>
      </c>
      <c r="N420" s="62">
        <v>5302.4902428039495</v>
      </c>
      <c r="O420" s="63">
        <f t="shared" si="43"/>
        <v>1</v>
      </c>
      <c r="P420" s="63">
        <f t="shared" si="44"/>
        <v>5302.4902428039495</v>
      </c>
      <c r="Q420" s="63">
        <f t="shared" si="45"/>
        <v>6459.0000000000009</v>
      </c>
      <c r="R420" s="63">
        <f t="shared" si="46"/>
        <v>6459.0000000000009</v>
      </c>
      <c r="S420" s="63">
        <f t="shared" si="47"/>
        <v>0</v>
      </c>
      <c r="T420" s="63">
        <f t="shared" si="48"/>
        <v>58</v>
      </c>
      <c r="U420" s="57" t="s">
        <v>856</v>
      </c>
      <c r="V420" s="63">
        <f>VLOOKUP(F420,'Exposure data (PL)'!$J$3:$L$14,3,FALSE)</f>
        <v>979.22425835520028</v>
      </c>
      <c r="X420" s="56"/>
      <c r="Y420" s="56"/>
      <c r="Z420" s="56"/>
      <c r="AA420" s="56"/>
      <c r="AB420" s="56"/>
      <c r="AC420" s="56"/>
      <c r="AD420" s="56"/>
      <c r="AE420" s="56"/>
    </row>
    <row r="421" spans="1:31" s="55" customFormat="1" ht="14.4">
      <c r="A421" s="57" t="s">
        <v>4189</v>
      </c>
      <c r="B421" s="57" t="s">
        <v>2476</v>
      </c>
      <c r="C421" s="57" t="s">
        <v>2126</v>
      </c>
      <c r="D421" s="58">
        <v>39879</v>
      </c>
      <c r="E421" s="58">
        <v>40119</v>
      </c>
      <c r="F421" s="59">
        <f t="shared" si="42"/>
        <v>2008</v>
      </c>
      <c r="G421" s="60" t="s">
        <v>2128</v>
      </c>
      <c r="H421" s="60" t="s">
        <v>434</v>
      </c>
      <c r="I421" s="61">
        <v>12105.302782960691</v>
      </c>
      <c r="J421" s="61">
        <v>0</v>
      </c>
      <c r="K421" s="61">
        <v>12105.302782960691</v>
      </c>
      <c r="L421" s="62">
        <v>0</v>
      </c>
      <c r="M421" s="62">
        <v>0</v>
      </c>
      <c r="N421" s="62">
        <v>12105.302782960691</v>
      </c>
      <c r="O421" s="63">
        <f t="shared" si="43"/>
        <v>1</v>
      </c>
      <c r="P421" s="63">
        <f t="shared" si="44"/>
        <v>12105.302782960691</v>
      </c>
      <c r="Q421" s="63">
        <f t="shared" si="45"/>
        <v>16678.2</v>
      </c>
      <c r="R421" s="63">
        <f t="shared" si="46"/>
        <v>16678.2</v>
      </c>
      <c r="S421" s="63">
        <f t="shared" si="47"/>
        <v>0</v>
      </c>
      <c r="T421" s="63">
        <f t="shared" si="48"/>
        <v>240</v>
      </c>
      <c r="U421" s="57" t="s">
        <v>856</v>
      </c>
      <c r="V421" s="63">
        <f>VLOOKUP(F421,'Exposure data (PL)'!$J$3:$L$14,3,FALSE)</f>
        <v>677.15217495917875</v>
      </c>
      <c r="X421" s="56"/>
      <c r="Y421" s="56"/>
      <c r="Z421" s="56"/>
      <c r="AA421" s="56"/>
      <c r="AB421" s="56"/>
      <c r="AC421" s="56"/>
      <c r="AD421" s="56"/>
      <c r="AE421" s="56"/>
    </row>
    <row r="422" spans="1:31" s="55" customFormat="1" ht="14.4">
      <c r="A422" s="57" t="s">
        <v>4190</v>
      </c>
      <c r="B422" s="57" t="s">
        <v>2477</v>
      </c>
      <c r="C422" s="57" t="s">
        <v>2126</v>
      </c>
      <c r="D422" s="58">
        <v>40287</v>
      </c>
      <c r="E422" s="58">
        <v>40343</v>
      </c>
      <c r="F422" s="59">
        <f t="shared" si="42"/>
        <v>2010</v>
      </c>
      <c r="G422" s="60" t="s">
        <v>2134</v>
      </c>
      <c r="H422" s="60" t="s">
        <v>434</v>
      </c>
      <c r="I422" s="61">
        <v>8865.6190559011411</v>
      </c>
      <c r="J422" s="61">
        <v>0</v>
      </c>
      <c r="K422" s="61">
        <v>8865.6190559011411</v>
      </c>
      <c r="L422" s="62">
        <v>0</v>
      </c>
      <c r="M422" s="62">
        <v>0</v>
      </c>
      <c r="N422" s="62">
        <v>8865.6190559011411</v>
      </c>
      <c r="O422" s="63">
        <f t="shared" si="43"/>
        <v>1</v>
      </c>
      <c r="P422" s="63">
        <f t="shared" si="44"/>
        <v>8865.6190559011411</v>
      </c>
      <c r="Q422" s="63">
        <f t="shared" si="45"/>
        <v>11566.8</v>
      </c>
      <c r="R422" s="63">
        <f t="shared" si="46"/>
        <v>11566.8</v>
      </c>
      <c r="S422" s="63">
        <f t="shared" si="47"/>
        <v>0</v>
      </c>
      <c r="T422" s="63">
        <f t="shared" si="48"/>
        <v>56</v>
      </c>
      <c r="U422" s="57" t="s">
        <v>856</v>
      </c>
      <c r="V422" s="63">
        <f>VLOOKUP(F422,'Exposure data (PL)'!$J$3:$L$14,3,FALSE)</f>
        <v>941.64068034150432</v>
      </c>
      <c r="X422" s="56"/>
      <c r="Y422" s="56"/>
      <c r="Z422" s="56"/>
      <c r="AA422" s="56"/>
      <c r="AB422" s="56"/>
      <c r="AC422" s="56"/>
      <c r="AD422" s="56"/>
      <c r="AE422" s="56"/>
    </row>
    <row r="423" spans="1:31" s="55" customFormat="1" ht="14.4">
      <c r="A423" s="57" t="s">
        <v>4191</v>
      </c>
      <c r="B423" s="57" t="s">
        <v>2478</v>
      </c>
      <c r="C423" s="57" t="s">
        <v>2126</v>
      </c>
      <c r="D423" s="58">
        <v>40365</v>
      </c>
      <c r="E423" s="58">
        <v>40943</v>
      </c>
      <c r="F423" s="59">
        <f t="shared" si="42"/>
        <v>2010</v>
      </c>
      <c r="G423" s="60" t="s">
        <v>2128</v>
      </c>
      <c r="H423" s="60" t="s">
        <v>434</v>
      </c>
      <c r="I423" s="61">
        <v>12678.393831704989</v>
      </c>
      <c r="J423" s="61">
        <v>0</v>
      </c>
      <c r="K423" s="61">
        <v>12678.393831704989</v>
      </c>
      <c r="L423" s="62">
        <v>0</v>
      </c>
      <c r="M423" s="62">
        <v>0</v>
      </c>
      <c r="N423" s="62">
        <v>12678.393831704989</v>
      </c>
      <c r="O423" s="63">
        <f t="shared" si="43"/>
        <v>1</v>
      </c>
      <c r="P423" s="63">
        <f t="shared" si="44"/>
        <v>12678.393831704989</v>
      </c>
      <c r="Q423" s="63">
        <f t="shared" si="45"/>
        <v>16369.800000000001</v>
      </c>
      <c r="R423" s="63">
        <f t="shared" si="46"/>
        <v>16369.800000000001</v>
      </c>
      <c r="S423" s="63">
        <f t="shared" si="47"/>
        <v>0</v>
      </c>
      <c r="T423" s="63">
        <f t="shared" si="48"/>
        <v>578</v>
      </c>
      <c r="U423" s="57" t="s">
        <v>856</v>
      </c>
      <c r="V423" s="63">
        <f>VLOOKUP(F423,'Exposure data (PL)'!$J$3:$L$14,3,FALSE)</f>
        <v>941.64068034150432</v>
      </c>
      <c r="X423" s="56"/>
      <c r="Y423" s="56"/>
      <c r="Z423" s="56"/>
      <c r="AA423" s="56"/>
      <c r="AB423" s="56"/>
      <c r="AC423" s="56"/>
      <c r="AD423" s="56"/>
      <c r="AE423" s="56"/>
    </row>
    <row r="424" spans="1:31" s="55" customFormat="1" ht="14.4">
      <c r="A424" s="57" t="s">
        <v>4192</v>
      </c>
      <c r="B424" s="57" t="s">
        <v>2479</v>
      </c>
      <c r="C424" s="57" t="s">
        <v>2126</v>
      </c>
      <c r="D424" s="58">
        <v>40378</v>
      </c>
      <c r="E424" s="58">
        <v>40851</v>
      </c>
      <c r="F424" s="59">
        <f t="shared" si="42"/>
        <v>2010</v>
      </c>
      <c r="G424" s="60" t="s">
        <v>2128</v>
      </c>
      <c r="H424" s="60" t="s">
        <v>434</v>
      </c>
      <c r="I424" s="61">
        <v>11766.62233583224</v>
      </c>
      <c r="J424" s="61">
        <v>0</v>
      </c>
      <c r="K424" s="61">
        <v>11766.62233583224</v>
      </c>
      <c r="L424" s="62">
        <v>139.65212251254783</v>
      </c>
      <c r="M424" s="62">
        <v>0</v>
      </c>
      <c r="N424" s="62">
        <v>11906.274458344787</v>
      </c>
      <c r="O424" s="63">
        <f t="shared" si="43"/>
        <v>1</v>
      </c>
      <c r="P424" s="63">
        <f t="shared" si="44"/>
        <v>11906.274458344787</v>
      </c>
      <c r="Q424" s="63">
        <f t="shared" si="45"/>
        <v>15346.199999999999</v>
      </c>
      <c r="R424" s="63">
        <f t="shared" si="46"/>
        <v>15346.199999999999</v>
      </c>
      <c r="S424" s="63">
        <f t="shared" si="47"/>
        <v>0</v>
      </c>
      <c r="T424" s="63">
        <f t="shared" si="48"/>
        <v>473</v>
      </c>
      <c r="U424" s="57" t="s">
        <v>856</v>
      </c>
      <c r="V424" s="63">
        <f>VLOOKUP(F424,'Exposure data (PL)'!$J$3:$L$14,3,FALSE)</f>
        <v>941.64068034150432</v>
      </c>
      <c r="X424" s="56"/>
      <c r="Y424" s="56"/>
      <c r="Z424" s="56"/>
      <c r="AA424" s="56"/>
      <c r="AB424" s="56"/>
      <c r="AC424" s="56"/>
      <c r="AD424" s="56"/>
      <c r="AE424" s="56"/>
    </row>
    <row r="425" spans="1:31" s="55" customFormat="1" ht="14.4">
      <c r="A425" s="57" t="s">
        <v>4193</v>
      </c>
      <c r="B425" s="57" t="s">
        <v>2480</v>
      </c>
      <c r="C425" s="57" t="s">
        <v>2126</v>
      </c>
      <c r="D425" s="58">
        <v>40559</v>
      </c>
      <c r="E425" s="58">
        <v>40641</v>
      </c>
      <c r="F425" s="59">
        <f t="shared" si="42"/>
        <v>2010</v>
      </c>
      <c r="G425" s="60" t="s">
        <v>2128</v>
      </c>
      <c r="H425" s="60" t="s">
        <v>434</v>
      </c>
      <c r="I425" s="61">
        <v>10077.358626495172</v>
      </c>
      <c r="J425" s="61">
        <v>0</v>
      </c>
      <c r="K425" s="61">
        <v>10077.358626495172</v>
      </c>
      <c r="L425" s="62">
        <v>0</v>
      </c>
      <c r="M425" s="62">
        <v>0</v>
      </c>
      <c r="N425" s="62">
        <v>10077.358626495172</v>
      </c>
      <c r="O425" s="63">
        <f t="shared" si="43"/>
        <v>1</v>
      </c>
      <c r="P425" s="63">
        <f t="shared" si="44"/>
        <v>10077.358626495172</v>
      </c>
      <c r="Q425" s="63">
        <f t="shared" si="45"/>
        <v>12678.6</v>
      </c>
      <c r="R425" s="63">
        <f t="shared" si="46"/>
        <v>12678.6</v>
      </c>
      <c r="S425" s="63">
        <f t="shared" si="47"/>
        <v>0</v>
      </c>
      <c r="T425" s="63">
        <f t="shared" si="48"/>
        <v>82</v>
      </c>
      <c r="U425" s="57" t="s">
        <v>856</v>
      </c>
      <c r="V425" s="63">
        <f>VLOOKUP(F425,'Exposure data (PL)'!$J$3:$L$14,3,FALSE)</f>
        <v>941.64068034150432</v>
      </c>
      <c r="X425" s="56"/>
      <c r="Y425" s="56"/>
      <c r="Z425" s="56"/>
      <c r="AA425" s="56"/>
      <c r="AB425" s="56"/>
      <c r="AC425" s="56"/>
      <c r="AD425" s="56"/>
      <c r="AE425" s="56"/>
    </row>
    <row r="426" spans="1:31" s="55" customFormat="1" ht="14.4">
      <c r="A426" s="57" t="s">
        <v>4194</v>
      </c>
      <c r="B426" s="57" t="s">
        <v>2481</v>
      </c>
      <c r="C426" s="57" t="s">
        <v>2126</v>
      </c>
      <c r="D426" s="58">
        <v>40183</v>
      </c>
      <c r="E426" s="58">
        <v>40244</v>
      </c>
      <c r="F426" s="59">
        <f t="shared" si="42"/>
        <v>2009</v>
      </c>
      <c r="G426" s="60" t="s">
        <v>2128</v>
      </c>
      <c r="H426" s="60" t="s">
        <v>434</v>
      </c>
      <c r="I426" s="61">
        <v>42249.790140568235</v>
      </c>
      <c r="J426" s="61">
        <v>0</v>
      </c>
      <c r="K426" s="61">
        <v>42249.790140568235</v>
      </c>
      <c r="L426" s="62">
        <v>0</v>
      </c>
      <c r="M426" s="62">
        <v>1737.8199137195109</v>
      </c>
      <c r="N426" s="62">
        <v>40511.970226848724</v>
      </c>
      <c r="O426" s="63">
        <f t="shared" si="43"/>
        <v>1</v>
      </c>
      <c r="P426" s="63">
        <f t="shared" si="44"/>
        <v>40511.970226848724</v>
      </c>
      <c r="Q426" s="63">
        <f t="shared" si="45"/>
        <v>53594.582399999999</v>
      </c>
      <c r="R426" s="63">
        <f t="shared" si="46"/>
        <v>53594.582399999999</v>
      </c>
      <c r="S426" s="63">
        <f t="shared" si="47"/>
        <v>0</v>
      </c>
      <c r="T426" s="63">
        <f t="shared" si="48"/>
        <v>61</v>
      </c>
      <c r="U426" s="57" t="s">
        <v>856</v>
      </c>
      <c r="V426" s="63">
        <f>VLOOKUP(F426,'Exposure data (PL)'!$J$3:$L$14,3,FALSE)</f>
        <v>855.15320546033695</v>
      </c>
      <c r="X426" s="56"/>
      <c r="Y426" s="56"/>
      <c r="Z426" s="56"/>
      <c r="AA426" s="56"/>
      <c r="AB426" s="56"/>
      <c r="AC426" s="56"/>
      <c r="AD426" s="56"/>
      <c r="AE426" s="56"/>
    </row>
    <row r="427" spans="1:31" s="55" customFormat="1" ht="14.4">
      <c r="A427" s="57" t="s">
        <v>4195</v>
      </c>
      <c r="B427" s="57" t="s">
        <v>2482</v>
      </c>
      <c r="C427" s="57" t="s">
        <v>2126</v>
      </c>
      <c r="D427" s="58">
        <v>40332</v>
      </c>
      <c r="E427" s="58">
        <v>40608</v>
      </c>
      <c r="F427" s="59">
        <f t="shared" si="42"/>
        <v>2010</v>
      </c>
      <c r="G427" s="60" t="s">
        <v>2128</v>
      </c>
      <c r="H427" s="60" t="s">
        <v>434</v>
      </c>
      <c r="I427" s="61">
        <v>18507.328337959545</v>
      </c>
      <c r="J427" s="61">
        <v>0</v>
      </c>
      <c r="K427" s="61">
        <v>18507.328337959545</v>
      </c>
      <c r="L427" s="62">
        <v>138.79663473661239</v>
      </c>
      <c r="M427" s="62">
        <v>0</v>
      </c>
      <c r="N427" s="62">
        <v>18646.124972696158</v>
      </c>
      <c r="O427" s="63">
        <f t="shared" si="43"/>
        <v>1</v>
      </c>
      <c r="P427" s="63">
        <f t="shared" si="44"/>
        <v>18646.124972696158</v>
      </c>
      <c r="Q427" s="63">
        <f t="shared" si="45"/>
        <v>24181.439999999999</v>
      </c>
      <c r="R427" s="63">
        <f t="shared" si="46"/>
        <v>24181.439999999999</v>
      </c>
      <c r="S427" s="63">
        <f t="shared" si="47"/>
        <v>0</v>
      </c>
      <c r="T427" s="63">
        <f t="shared" si="48"/>
        <v>276</v>
      </c>
      <c r="U427" s="57" t="s">
        <v>856</v>
      </c>
      <c r="V427" s="63">
        <f>VLOOKUP(F427,'Exposure data (PL)'!$J$3:$L$14,3,FALSE)</f>
        <v>941.64068034150432</v>
      </c>
      <c r="X427" s="56"/>
      <c r="Y427" s="56"/>
      <c r="Z427" s="56"/>
      <c r="AA427" s="56"/>
      <c r="AB427" s="56"/>
      <c r="AC427" s="56"/>
      <c r="AD427" s="56"/>
      <c r="AE427" s="56"/>
    </row>
    <row r="428" spans="1:31" s="55" customFormat="1" ht="14.4">
      <c r="A428" s="57" t="s">
        <v>4196</v>
      </c>
      <c r="B428" s="57" t="s">
        <v>2483</v>
      </c>
      <c r="C428" s="57" t="s">
        <v>2126</v>
      </c>
      <c r="D428" s="58">
        <v>40830</v>
      </c>
      <c r="E428" s="58">
        <v>40874</v>
      </c>
      <c r="F428" s="59">
        <f t="shared" si="42"/>
        <v>2011</v>
      </c>
      <c r="G428" s="60" t="s">
        <v>2128</v>
      </c>
      <c r="H428" s="60" t="s">
        <v>434</v>
      </c>
      <c r="I428" s="61">
        <v>13536.473134788621</v>
      </c>
      <c r="J428" s="61">
        <v>0</v>
      </c>
      <c r="K428" s="61">
        <v>13536.473134788621</v>
      </c>
      <c r="L428" s="62">
        <v>148.34382727565779</v>
      </c>
      <c r="M428" s="62">
        <v>0</v>
      </c>
      <c r="N428" s="62">
        <v>13684.816962064278</v>
      </c>
      <c r="O428" s="63">
        <f t="shared" si="43"/>
        <v>1</v>
      </c>
      <c r="P428" s="63">
        <f t="shared" si="44"/>
        <v>13684.816962064278</v>
      </c>
      <c r="Q428" s="63">
        <f t="shared" si="45"/>
        <v>16605.119999999995</v>
      </c>
      <c r="R428" s="63">
        <f t="shared" si="46"/>
        <v>16605.119999999995</v>
      </c>
      <c r="S428" s="63">
        <f t="shared" si="47"/>
        <v>0</v>
      </c>
      <c r="T428" s="63">
        <f t="shared" si="48"/>
        <v>44</v>
      </c>
      <c r="U428" s="57" t="s">
        <v>856</v>
      </c>
      <c r="V428" s="63">
        <f>VLOOKUP(F428,'Exposure data (PL)'!$J$3:$L$14,3,FALSE)</f>
        <v>979.22425835520028</v>
      </c>
      <c r="X428" s="56"/>
      <c r="Y428" s="56"/>
      <c r="Z428" s="56"/>
      <c r="AA428" s="56"/>
      <c r="AB428" s="56"/>
      <c r="AC428" s="56"/>
      <c r="AD428" s="56"/>
      <c r="AE428" s="56"/>
    </row>
    <row r="429" spans="1:31" s="55" customFormat="1" ht="14.4">
      <c r="A429" s="57" t="s">
        <v>4197</v>
      </c>
      <c r="B429" s="57" t="s">
        <v>2484</v>
      </c>
      <c r="C429" s="57" t="s">
        <v>2126</v>
      </c>
      <c r="D429" s="58">
        <v>39932</v>
      </c>
      <c r="E429" s="58">
        <v>40186</v>
      </c>
      <c r="F429" s="59">
        <f t="shared" si="42"/>
        <v>2009</v>
      </c>
      <c r="G429" s="60" t="s">
        <v>2128</v>
      </c>
      <c r="H429" s="60" t="s">
        <v>434</v>
      </c>
      <c r="I429" s="61">
        <v>6961.2872240384777</v>
      </c>
      <c r="J429" s="61">
        <v>0</v>
      </c>
      <c r="K429" s="61">
        <v>6961.2872240384777</v>
      </c>
      <c r="L429" s="62">
        <v>0</v>
      </c>
      <c r="M429" s="62">
        <v>0</v>
      </c>
      <c r="N429" s="62">
        <v>6961.2872240384777</v>
      </c>
      <c r="O429" s="63">
        <f t="shared" si="43"/>
        <v>1</v>
      </c>
      <c r="P429" s="63">
        <f t="shared" si="44"/>
        <v>6961.2872240384777</v>
      </c>
      <c r="Q429" s="63">
        <f t="shared" si="45"/>
        <v>9523.32</v>
      </c>
      <c r="R429" s="63">
        <f t="shared" si="46"/>
        <v>9523.32</v>
      </c>
      <c r="S429" s="63">
        <f t="shared" si="47"/>
        <v>0</v>
      </c>
      <c r="T429" s="63">
        <f t="shared" si="48"/>
        <v>254</v>
      </c>
      <c r="U429" s="57" t="s">
        <v>856</v>
      </c>
      <c r="V429" s="63">
        <f>VLOOKUP(F429,'Exposure data (PL)'!$J$3:$L$14,3,FALSE)</f>
        <v>855.15320546033695</v>
      </c>
      <c r="X429" s="56"/>
      <c r="Y429" s="56"/>
      <c r="Z429" s="56"/>
      <c r="AA429" s="56"/>
      <c r="AB429" s="56"/>
      <c r="AC429" s="56"/>
      <c r="AD429" s="56"/>
      <c r="AE429" s="56"/>
    </row>
    <row r="430" spans="1:31" s="55" customFormat="1" ht="14.4">
      <c r="A430" s="57" t="s">
        <v>4198</v>
      </c>
      <c r="B430" s="57" t="s">
        <v>2485</v>
      </c>
      <c r="C430" s="57" t="s">
        <v>2126</v>
      </c>
      <c r="D430" s="58">
        <v>39334</v>
      </c>
      <c r="E430" s="58">
        <v>40089</v>
      </c>
      <c r="F430" s="59">
        <f t="shared" si="42"/>
        <v>2007</v>
      </c>
      <c r="G430" s="60" t="s">
        <v>2129</v>
      </c>
      <c r="H430" s="60" t="s">
        <v>434</v>
      </c>
      <c r="I430" s="61">
        <v>23050.728965300368</v>
      </c>
      <c r="J430" s="61">
        <v>0</v>
      </c>
      <c r="K430" s="61">
        <v>23050.728965300368</v>
      </c>
      <c r="L430" s="62">
        <v>121.47357790979495</v>
      </c>
      <c r="M430" s="62">
        <v>0</v>
      </c>
      <c r="N430" s="62">
        <v>23172.202543210162</v>
      </c>
      <c r="O430" s="63">
        <f t="shared" si="43"/>
        <v>1</v>
      </c>
      <c r="P430" s="63">
        <f t="shared" si="44"/>
        <v>23172.202543210162</v>
      </c>
      <c r="Q430" s="63">
        <f t="shared" si="45"/>
        <v>34336.656000000003</v>
      </c>
      <c r="R430" s="63">
        <f t="shared" si="46"/>
        <v>34336.656000000003</v>
      </c>
      <c r="S430" s="63">
        <f t="shared" si="47"/>
        <v>0</v>
      </c>
      <c r="T430" s="63">
        <f t="shared" si="48"/>
        <v>755</v>
      </c>
      <c r="U430" s="57" t="s">
        <v>856</v>
      </c>
      <c r="V430" s="63">
        <f>VLOOKUP(F430,'Exposure data (PL)'!$J$3:$L$14,3,FALSE)</f>
        <v>616.17084356396663</v>
      </c>
      <c r="X430" s="56"/>
      <c r="Y430" s="56"/>
      <c r="Z430" s="56"/>
      <c r="AA430" s="56"/>
      <c r="AB430" s="56"/>
      <c r="AC430" s="56"/>
      <c r="AD430" s="56"/>
      <c r="AE430" s="56"/>
    </row>
    <row r="431" spans="1:31" s="55" customFormat="1" ht="14.4">
      <c r="A431" s="57" t="s">
        <v>4199</v>
      </c>
      <c r="B431" s="57" t="s">
        <v>2486</v>
      </c>
      <c r="C431" s="57" t="s">
        <v>2126</v>
      </c>
      <c r="D431" s="58">
        <v>40312</v>
      </c>
      <c r="E431" s="58">
        <v>40865</v>
      </c>
      <c r="F431" s="59">
        <f t="shared" si="42"/>
        <v>2010</v>
      </c>
      <c r="G431" s="60" t="s">
        <v>2128</v>
      </c>
      <c r="H431" s="60" t="s">
        <v>434</v>
      </c>
      <c r="I431" s="61">
        <v>9059.7534772084364</v>
      </c>
      <c r="J431" s="61">
        <v>0</v>
      </c>
      <c r="K431" s="61">
        <v>9059.7534772084364</v>
      </c>
      <c r="L431" s="62">
        <v>138.42632000892974</v>
      </c>
      <c r="M431" s="62">
        <v>9.1981797972173656</v>
      </c>
      <c r="N431" s="62">
        <v>9188.9816174201496</v>
      </c>
      <c r="O431" s="63">
        <f t="shared" si="43"/>
        <v>1</v>
      </c>
      <c r="P431" s="63">
        <f t="shared" si="44"/>
        <v>9188.9816174201496</v>
      </c>
      <c r="Q431" s="63">
        <f t="shared" si="45"/>
        <v>11948.715324000001</v>
      </c>
      <c r="R431" s="63">
        <f t="shared" si="46"/>
        <v>11948.715324000001</v>
      </c>
      <c r="S431" s="63">
        <f t="shared" si="47"/>
        <v>0</v>
      </c>
      <c r="T431" s="63">
        <f t="shared" si="48"/>
        <v>553</v>
      </c>
      <c r="U431" s="57" t="s">
        <v>856</v>
      </c>
      <c r="V431" s="63">
        <f>VLOOKUP(F431,'Exposure data (PL)'!$J$3:$L$14,3,FALSE)</f>
        <v>941.64068034150432</v>
      </c>
      <c r="X431" s="56"/>
      <c r="Y431" s="56"/>
      <c r="Z431" s="56"/>
      <c r="AA431" s="56"/>
      <c r="AB431" s="56"/>
      <c r="AC431" s="56"/>
      <c r="AD431" s="56"/>
      <c r="AE431" s="56"/>
    </row>
    <row r="432" spans="1:31" s="55" customFormat="1" ht="14.4">
      <c r="A432" s="57" t="s">
        <v>4200</v>
      </c>
      <c r="B432" s="57" t="s">
        <v>2487</v>
      </c>
      <c r="C432" s="57" t="s">
        <v>2126</v>
      </c>
      <c r="D432" s="58">
        <v>40104</v>
      </c>
      <c r="E432" s="58">
        <v>40714</v>
      </c>
      <c r="F432" s="59">
        <f t="shared" si="42"/>
        <v>2009</v>
      </c>
      <c r="G432" s="60" t="s">
        <v>2128</v>
      </c>
      <c r="H432" s="60" t="s">
        <v>434</v>
      </c>
      <c r="I432" s="61">
        <v>11254.791085535673</v>
      </c>
      <c r="J432" s="61">
        <v>0</v>
      </c>
      <c r="K432" s="61">
        <v>11254.791085535673</v>
      </c>
      <c r="L432" s="62">
        <v>0</v>
      </c>
      <c r="M432" s="62">
        <v>0</v>
      </c>
      <c r="N432" s="62">
        <v>11254.791085535673</v>
      </c>
      <c r="O432" s="63">
        <f t="shared" si="43"/>
        <v>1</v>
      </c>
      <c r="P432" s="63">
        <f t="shared" si="44"/>
        <v>11254.791085535673</v>
      </c>
      <c r="Q432" s="63">
        <f t="shared" si="45"/>
        <v>15047.279999999999</v>
      </c>
      <c r="R432" s="63">
        <f t="shared" si="46"/>
        <v>15047.279999999999</v>
      </c>
      <c r="S432" s="63">
        <f t="shared" si="47"/>
        <v>0</v>
      </c>
      <c r="T432" s="63">
        <f t="shared" si="48"/>
        <v>610</v>
      </c>
      <c r="U432" s="57" t="s">
        <v>856</v>
      </c>
      <c r="V432" s="63">
        <f>VLOOKUP(F432,'Exposure data (PL)'!$J$3:$L$14,3,FALSE)</f>
        <v>855.15320546033695</v>
      </c>
      <c r="X432" s="56"/>
      <c r="Y432" s="56"/>
      <c r="Z432" s="56"/>
      <c r="AA432" s="56"/>
      <c r="AB432" s="56"/>
      <c r="AC432" s="56"/>
      <c r="AD432" s="56"/>
      <c r="AE432" s="56"/>
    </row>
    <row r="433" spans="1:31" s="55" customFormat="1" ht="14.4">
      <c r="A433" s="57" t="s">
        <v>4201</v>
      </c>
      <c r="B433" s="57" t="s">
        <v>2488</v>
      </c>
      <c r="C433" s="57" t="s">
        <v>2126</v>
      </c>
      <c r="D433" s="58">
        <v>39248</v>
      </c>
      <c r="E433" s="58">
        <v>40410</v>
      </c>
      <c r="F433" s="59">
        <f t="shared" si="42"/>
        <v>2007</v>
      </c>
      <c r="G433" s="60" t="s">
        <v>2128</v>
      </c>
      <c r="H433" s="60" t="s">
        <v>434</v>
      </c>
      <c r="I433" s="61">
        <v>21792.294399443923</v>
      </c>
      <c r="J433" s="61">
        <v>0</v>
      </c>
      <c r="K433" s="61">
        <v>21792.294399443923</v>
      </c>
      <c r="L433" s="62">
        <v>0</v>
      </c>
      <c r="M433" s="62">
        <v>0</v>
      </c>
      <c r="N433" s="62">
        <v>21792.294399443923</v>
      </c>
      <c r="O433" s="63">
        <f t="shared" si="43"/>
        <v>1</v>
      </c>
      <c r="P433" s="63">
        <f t="shared" si="44"/>
        <v>21792.294399443923</v>
      </c>
      <c r="Q433" s="63">
        <f t="shared" si="45"/>
        <v>32665.007999999994</v>
      </c>
      <c r="R433" s="63">
        <f t="shared" si="46"/>
        <v>32665.007999999994</v>
      </c>
      <c r="S433" s="63">
        <f t="shared" si="47"/>
        <v>0</v>
      </c>
      <c r="T433" s="63">
        <f t="shared" si="48"/>
        <v>1162</v>
      </c>
      <c r="U433" s="57" t="s">
        <v>856</v>
      </c>
      <c r="V433" s="63">
        <f>VLOOKUP(F433,'Exposure data (PL)'!$J$3:$L$14,3,FALSE)</f>
        <v>616.17084356396663</v>
      </c>
      <c r="X433" s="56"/>
      <c r="Y433" s="56"/>
      <c r="Z433" s="56"/>
      <c r="AA433" s="56"/>
      <c r="AB433" s="56"/>
      <c r="AC433" s="56"/>
      <c r="AD433" s="56"/>
      <c r="AE433" s="56"/>
    </row>
    <row r="434" spans="1:31" s="55" customFormat="1" ht="14.4">
      <c r="A434" s="57" t="s">
        <v>4202</v>
      </c>
      <c r="B434" s="57" t="s">
        <v>2489</v>
      </c>
      <c r="C434" s="57" t="s">
        <v>2126</v>
      </c>
      <c r="D434" s="58">
        <v>39110</v>
      </c>
      <c r="E434" s="58">
        <v>39310</v>
      </c>
      <c r="F434" s="59">
        <f t="shared" si="42"/>
        <v>2006</v>
      </c>
      <c r="G434" s="60" t="s">
        <v>2128</v>
      </c>
      <c r="H434" s="60" t="s">
        <v>434</v>
      </c>
      <c r="I434" s="61">
        <v>28370.67170043413</v>
      </c>
      <c r="J434" s="61">
        <v>0</v>
      </c>
      <c r="K434" s="61">
        <v>28370.67170043413</v>
      </c>
      <c r="L434" s="62">
        <v>0</v>
      </c>
      <c r="M434" s="62">
        <v>0</v>
      </c>
      <c r="N434" s="62">
        <v>28370.67170043413</v>
      </c>
      <c r="O434" s="63">
        <f t="shared" si="43"/>
        <v>1</v>
      </c>
      <c r="P434" s="63">
        <f t="shared" si="44"/>
        <v>28370.67170043413</v>
      </c>
      <c r="Q434" s="63">
        <f t="shared" si="45"/>
        <v>43316.687999999995</v>
      </c>
      <c r="R434" s="63">
        <f t="shared" si="46"/>
        <v>43316.687999999995</v>
      </c>
      <c r="S434" s="63">
        <f t="shared" si="47"/>
        <v>0</v>
      </c>
      <c r="T434" s="63">
        <f t="shared" si="48"/>
        <v>200</v>
      </c>
      <c r="U434" s="57" t="s">
        <v>856</v>
      </c>
      <c r="V434" s="63">
        <f>VLOOKUP(F434,'Exposure data (PL)'!$J$3:$L$14,3,FALSE)</f>
        <v>543.66952954969679</v>
      </c>
      <c r="X434" s="56"/>
      <c r="Y434" s="56"/>
      <c r="Z434" s="56"/>
      <c r="AA434" s="56"/>
      <c r="AB434" s="56"/>
      <c r="AC434" s="56"/>
      <c r="AD434" s="56"/>
      <c r="AE434" s="56"/>
    </row>
    <row r="435" spans="1:31" s="55" customFormat="1" ht="14.4">
      <c r="A435" s="57" t="s">
        <v>4203</v>
      </c>
      <c r="B435" s="57" t="s">
        <v>2490</v>
      </c>
      <c r="C435" s="57" t="s">
        <v>2126</v>
      </c>
      <c r="D435" s="58">
        <v>39049</v>
      </c>
      <c r="E435" s="58">
        <v>40286</v>
      </c>
      <c r="F435" s="59">
        <f t="shared" si="42"/>
        <v>2006</v>
      </c>
      <c r="G435" s="60" t="s">
        <v>2128</v>
      </c>
      <c r="H435" s="60" t="s">
        <v>434</v>
      </c>
      <c r="I435" s="61">
        <v>16056.133412633319</v>
      </c>
      <c r="J435" s="61">
        <v>0</v>
      </c>
      <c r="K435" s="61">
        <v>16056.133412633319</v>
      </c>
      <c r="L435" s="62">
        <v>0</v>
      </c>
      <c r="M435" s="62">
        <v>1035.0764397353532</v>
      </c>
      <c r="N435" s="62">
        <v>15021.056972897964</v>
      </c>
      <c r="O435" s="63">
        <f t="shared" si="43"/>
        <v>1</v>
      </c>
      <c r="P435" s="63">
        <f t="shared" si="44"/>
        <v>15021.056972897964</v>
      </c>
      <c r="Q435" s="63">
        <f t="shared" si="45"/>
        <v>23121.974592000002</v>
      </c>
      <c r="R435" s="63">
        <f t="shared" si="46"/>
        <v>23121.974592000002</v>
      </c>
      <c r="S435" s="63">
        <f t="shared" si="47"/>
        <v>0</v>
      </c>
      <c r="T435" s="63">
        <f t="shared" si="48"/>
        <v>1237</v>
      </c>
      <c r="U435" s="57" t="s">
        <v>856</v>
      </c>
      <c r="V435" s="63">
        <f>VLOOKUP(F435,'Exposure data (PL)'!$J$3:$L$14,3,FALSE)</f>
        <v>543.66952954969679</v>
      </c>
      <c r="X435" s="56"/>
      <c r="Y435" s="56"/>
      <c r="Z435" s="56"/>
      <c r="AA435" s="56"/>
      <c r="AB435" s="56"/>
      <c r="AC435" s="56"/>
      <c r="AD435" s="56"/>
      <c r="AE435" s="56"/>
    </row>
    <row r="436" spans="1:31" s="55" customFormat="1" ht="14.4">
      <c r="A436" s="57" t="s">
        <v>4204</v>
      </c>
      <c r="B436" s="57" t="s">
        <v>2491</v>
      </c>
      <c r="C436" s="57" t="s">
        <v>2126</v>
      </c>
      <c r="D436" s="58">
        <v>40501</v>
      </c>
      <c r="E436" s="58">
        <v>40697</v>
      </c>
      <c r="F436" s="59">
        <f t="shared" si="42"/>
        <v>2010</v>
      </c>
      <c r="G436" s="60" t="s">
        <v>2128</v>
      </c>
      <c r="H436" s="60" t="s">
        <v>434</v>
      </c>
      <c r="I436" s="61">
        <v>19462.444228879278</v>
      </c>
      <c r="J436" s="61">
        <v>0</v>
      </c>
      <c r="K436" s="61">
        <v>19462.444228879278</v>
      </c>
      <c r="L436" s="62">
        <v>0</v>
      </c>
      <c r="M436" s="62">
        <v>0</v>
      </c>
      <c r="N436" s="62">
        <v>19462.444228879278</v>
      </c>
      <c r="O436" s="63">
        <f t="shared" si="43"/>
        <v>1</v>
      </c>
      <c r="P436" s="63">
        <f t="shared" si="44"/>
        <v>19462.444228879278</v>
      </c>
      <c r="Q436" s="63">
        <f t="shared" si="45"/>
        <v>24676.68</v>
      </c>
      <c r="R436" s="63">
        <f t="shared" si="46"/>
        <v>24676.68</v>
      </c>
      <c r="S436" s="63">
        <f t="shared" si="47"/>
        <v>0</v>
      </c>
      <c r="T436" s="63">
        <f t="shared" si="48"/>
        <v>196</v>
      </c>
      <c r="U436" s="57" t="s">
        <v>856</v>
      </c>
      <c r="V436" s="63">
        <f>VLOOKUP(F436,'Exposure data (PL)'!$J$3:$L$14,3,FALSE)</f>
        <v>941.64068034150432</v>
      </c>
      <c r="X436" s="56"/>
      <c r="Y436" s="56"/>
      <c r="Z436" s="56"/>
      <c r="AA436" s="56"/>
      <c r="AB436" s="56"/>
      <c r="AC436" s="56"/>
      <c r="AD436" s="56"/>
      <c r="AE436" s="56"/>
    </row>
    <row r="437" spans="1:31" s="55" customFormat="1" ht="14.4">
      <c r="A437" s="57" t="s">
        <v>4205</v>
      </c>
      <c r="B437" s="57" t="s">
        <v>2492</v>
      </c>
      <c r="C437" s="57" t="s">
        <v>2126</v>
      </c>
      <c r="D437" s="58">
        <v>40433</v>
      </c>
      <c r="E437" s="58">
        <v>40533</v>
      </c>
      <c r="F437" s="59">
        <f t="shared" si="42"/>
        <v>2010</v>
      </c>
      <c r="G437" s="60" t="s">
        <v>2129</v>
      </c>
      <c r="H437" s="60" t="s">
        <v>434</v>
      </c>
      <c r="I437" s="61">
        <v>43552.615941292737</v>
      </c>
      <c r="J437" s="61">
        <v>0</v>
      </c>
      <c r="K437" s="61">
        <v>43552.615941292737</v>
      </c>
      <c r="L437" s="62">
        <v>0</v>
      </c>
      <c r="M437" s="62">
        <v>0</v>
      </c>
      <c r="N437" s="62">
        <v>43552.615941292737</v>
      </c>
      <c r="O437" s="63">
        <f t="shared" si="43"/>
        <v>1</v>
      </c>
      <c r="P437" s="63">
        <f t="shared" si="44"/>
        <v>43552.615941292737</v>
      </c>
      <c r="Q437" s="63">
        <f t="shared" si="45"/>
        <v>55724.795999999995</v>
      </c>
      <c r="R437" s="63">
        <f t="shared" si="46"/>
        <v>55724.795999999995</v>
      </c>
      <c r="S437" s="63">
        <f t="shared" si="47"/>
        <v>0</v>
      </c>
      <c r="T437" s="63">
        <f t="shared" si="48"/>
        <v>100</v>
      </c>
      <c r="U437" s="57" t="s">
        <v>856</v>
      </c>
      <c r="V437" s="63">
        <f>VLOOKUP(F437,'Exposure data (PL)'!$J$3:$L$14,3,FALSE)</f>
        <v>941.64068034150432</v>
      </c>
      <c r="X437" s="56"/>
      <c r="Y437" s="56"/>
      <c r="Z437" s="56"/>
      <c r="AA437" s="56"/>
      <c r="AB437" s="56"/>
      <c r="AC437" s="56"/>
      <c r="AD437" s="56"/>
      <c r="AE437" s="56"/>
    </row>
    <row r="438" spans="1:31" s="55" customFormat="1" ht="14.4">
      <c r="A438" s="57" t="s">
        <v>4206</v>
      </c>
      <c r="B438" s="57" t="s">
        <v>2493</v>
      </c>
      <c r="C438" s="57" t="s">
        <v>2126</v>
      </c>
      <c r="D438" s="58">
        <v>40923</v>
      </c>
      <c r="E438" s="58">
        <v>40937</v>
      </c>
      <c r="F438" s="59">
        <f t="shared" si="42"/>
        <v>2011</v>
      </c>
      <c r="G438" s="60" t="s">
        <v>2129</v>
      </c>
      <c r="H438" s="60" t="s">
        <v>434</v>
      </c>
      <c r="I438" s="61">
        <v>1590.598841052001</v>
      </c>
      <c r="J438" s="61">
        <v>0</v>
      </c>
      <c r="K438" s="61">
        <v>1590.598841052001</v>
      </c>
      <c r="L438" s="62">
        <v>0</v>
      </c>
      <c r="M438" s="62">
        <v>0</v>
      </c>
      <c r="N438" s="62">
        <v>1590.598841052001</v>
      </c>
      <c r="O438" s="63">
        <f t="shared" si="43"/>
        <v>1</v>
      </c>
      <c r="P438" s="63">
        <f t="shared" si="44"/>
        <v>1590.598841052001</v>
      </c>
      <c r="Q438" s="63">
        <f t="shared" si="45"/>
        <v>1906.1999999999996</v>
      </c>
      <c r="R438" s="63">
        <f t="shared" si="46"/>
        <v>1906.1999999999996</v>
      </c>
      <c r="S438" s="63">
        <f t="shared" si="47"/>
        <v>0</v>
      </c>
      <c r="T438" s="63">
        <f t="shared" si="48"/>
        <v>14</v>
      </c>
      <c r="U438" s="57" t="s">
        <v>856</v>
      </c>
      <c r="V438" s="63">
        <f>VLOOKUP(F438,'Exposure data (PL)'!$J$3:$L$14,3,FALSE)</f>
        <v>979.22425835520028</v>
      </c>
      <c r="X438" s="56"/>
      <c r="Y438" s="56"/>
      <c r="Z438" s="56"/>
      <c r="AA438" s="56"/>
      <c r="AB438" s="56"/>
      <c r="AC438" s="56"/>
      <c r="AD438" s="56"/>
      <c r="AE438" s="56"/>
    </row>
    <row r="439" spans="1:31" s="55" customFormat="1" ht="14.4">
      <c r="A439" s="57" t="s">
        <v>4207</v>
      </c>
      <c r="B439" s="57" t="s">
        <v>2494</v>
      </c>
      <c r="C439" s="57" t="s">
        <v>2126</v>
      </c>
      <c r="D439" s="58">
        <v>40125</v>
      </c>
      <c r="E439" s="58">
        <v>40727</v>
      </c>
      <c r="F439" s="59">
        <f t="shared" si="42"/>
        <v>2009</v>
      </c>
      <c r="G439" s="60" t="s">
        <v>2128</v>
      </c>
      <c r="H439" s="60" t="s">
        <v>434</v>
      </c>
      <c r="I439" s="61">
        <v>11154.249078018671</v>
      </c>
      <c r="J439" s="61">
        <v>35372.455499073993</v>
      </c>
      <c r="K439" s="61">
        <v>46526.704577092663</v>
      </c>
      <c r="L439" s="62">
        <v>135.01133031347015</v>
      </c>
      <c r="M439" s="62">
        <v>2613.0560908147436</v>
      </c>
      <c r="N439" s="62">
        <v>44048.659816591389</v>
      </c>
      <c r="O439" s="63">
        <f t="shared" si="43"/>
        <v>1</v>
      </c>
      <c r="P439" s="63">
        <f t="shared" si="44"/>
        <v>44048.659816591389</v>
      </c>
      <c r="Q439" s="63">
        <f t="shared" si="45"/>
        <v>58726.617600000005</v>
      </c>
      <c r="R439" s="63">
        <f t="shared" si="46"/>
        <v>58726.617600000005</v>
      </c>
      <c r="S439" s="63">
        <f t="shared" si="47"/>
        <v>0</v>
      </c>
      <c r="T439" s="63">
        <f t="shared" si="48"/>
        <v>602</v>
      </c>
      <c r="U439" s="57" t="s">
        <v>863</v>
      </c>
      <c r="V439" s="63">
        <f>VLOOKUP(F439,'Exposure data (PL)'!$J$3:$L$14,3,FALSE)</f>
        <v>855.15320546033695</v>
      </c>
      <c r="X439" s="56"/>
      <c r="Y439" s="56"/>
      <c r="Z439" s="56"/>
      <c r="AA439" s="56"/>
      <c r="AB439" s="56"/>
      <c r="AC439" s="56"/>
      <c r="AD439" s="56"/>
      <c r="AE439" s="56"/>
    </row>
    <row r="440" spans="1:31" s="55" customFormat="1" ht="14.4">
      <c r="A440" s="57" t="s">
        <v>4208</v>
      </c>
      <c r="B440" s="57" t="s">
        <v>2495</v>
      </c>
      <c r="C440" s="57" t="s">
        <v>2126</v>
      </c>
      <c r="D440" s="58">
        <v>40189</v>
      </c>
      <c r="E440" s="58">
        <v>40942</v>
      </c>
      <c r="F440" s="59">
        <f t="shared" si="42"/>
        <v>2009</v>
      </c>
      <c r="G440" s="60" t="s">
        <v>2128</v>
      </c>
      <c r="H440" s="60" t="s">
        <v>434</v>
      </c>
      <c r="I440" s="61">
        <v>3026.0718076750472</v>
      </c>
      <c r="J440" s="61">
        <v>1026.3625084770529</v>
      </c>
      <c r="K440" s="61">
        <v>4052.4343161520997</v>
      </c>
      <c r="L440" s="62">
        <v>0</v>
      </c>
      <c r="M440" s="62">
        <v>0</v>
      </c>
      <c r="N440" s="62">
        <v>4052.4343161520997</v>
      </c>
      <c r="O440" s="63">
        <f t="shared" si="43"/>
        <v>1</v>
      </c>
      <c r="P440" s="63">
        <f t="shared" si="44"/>
        <v>4052.4343161520997</v>
      </c>
      <c r="Q440" s="63">
        <f t="shared" si="45"/>
        <v>5356.8</v>
      </c>
      <c r="R440" s="63">
        <f t="shared" si="46"/>
        <v>5356.8</v>
      </c>
      <c r="S440" s="63">
        <f t="shared" si="47"/>
        <v>0</v>
      </c>
      <c r="T440" s="63">
        <f t="shared" si="48"/>
        <v>753</v>
      </c>
      <c r="U440" s="57" t="s">
        <v>863</v>
      </c>
      <c r="V440" s="63">
        <f>VLOOKUP(F440,'Exposure data (PL)'!$J$3:$L$14,3,FALSE)</f>
        <v>855.15320546033695</v>
      </c>
      <c r="X440" s="56"/>
      <c r="Y440" s="56"/>
      <c r="Z440" s="56"/>
      <c r="AA440" s="56"/>
      <c r="AB440" s="56"/>
      <c r="AC440" s="56"/>
      <c r="AD440" s="56"/>
      <c r="AE440" s="56"/>
    </row>
    <row r="441" spans="1:31" s="55" customFormat="1" ht="14.4">
      <c r="A441" s="57" t="s">
        <v>4209</v>
      </c>
      <c r="B441" s="57" t="s">
        <v>2496</v>
      </c>
      <c r="C441" s="57" t="s">
        <v>2126</v>
      </c>
      <c r="D441" s="58">
        <v>40109</v>
      </c>
      <c r="E441" s="58">
        <v>40393</v>
      </c>
      <c r="F441" s="59">
        <f t="shared" si="42"/>
        <v>2009</v>
      </c>
      <c r="G441" s="60" t="s">
        <v>2128</v>
      </c>
      <c r="H441" s="60" t="s">
        <v>434</v>
      </c>
      <c r="I441" s="61">
        <v>38476.301198449648</v>
      </c>
      <c r="J441" s="61">
        <v>2142.7077330619941</v>
      </c>
      <c r="K441" s="61">
        <v>40619.008931511642</v>
      </c>
      <c r="L441" s="62">
        <v>0</v>
      </c>
      <c r="M441" s="62">
        <v>0</v>
      </c>
      <c r="N441" s="62">
        <v>40619.008931511642</v>
      </c>
      <c r="O441" s="63">
        <f t="shared" si="43"/>
        <v>1</v>
      </c>
      <c r="P441" s="63">
        <f t="shared" si="44"/>
        <v>40619.008931511642</v>
      </c>
      <c r="Q441" s="63">
        <f t="shared" si="45"/>
        <v>54270</v>
      </c>
      <c r="R441" s="63">
        <f t="shared" si="46"/>
        <v>54270</v>
      </c>
      <c r="S441" s="63">
        <f t="shared" si="47"/>
        <v>0</v>
      </c>
      <c r="T441" s="63">
        <f t="shared" si="48"/>
        <v>284</v>
      </c>
      <c r="U441" s="57" t="s">
        <v>863</v>
      </c>
      <c r="V441" s="63">
        <f>VLOOKUP(F441,'Exposure data (PL)'!$J$3:$L$14,3,FALSE)</f>
        <v>855.15320546033695</v>
      </c>
      <c r="X441" s="56"/>
      <c r="Y441" s="56"/>
      <c r="Z441" s="56"/>
      <c r="AA441" s="56"/>
      <c r="AB441" s="56"/>
      <c r="AC441" s="56"/>
      <c r="AD441" s="56"/>
      <c r="AE441" s="56"/>
    </row>
    <row r="442" spans="1:31" s="55" customFormat="1" ht="14.4">
      <c r="A442" s="57" t="s">
        <v>4210</v>
      </c>
      <c r="B442" s="57" t="s">
        <v>2497</v>
      </c>
      <c r="C442" s="57" t="s">
        <v>2126</v>
      </c>
      <c r="D442" s="58">
        <v>40337</v>
      </c>
      <c r="E442" s="58">
        <v>40488</v>
      </c>
      <c r="F442" s="59">
        <f t="shared" si="42"/>
        <v>2010</v>
      </c>
      <c r="G442" s="60" t="s">
        <v>2128</v>
      </c>
      <c r="H442" s="60" t="s">
        <v>434</v>
      </c>
      <c r="I442" s="61">
        <v>42484.350289416965</v>
      </c>
      <c r="J442" s="61">
        <v>820482.51613385289</v>
      </c>
      <c r="K442" s="61">
        <v>862966.86642326973</v>
      </c>
      <c r="L442" s="62">
        <v>0</v>
      </c>
      <c r="M442" s="62">
        <v>25893.172673741254</v>
      </c>
      <c r="N442" s="62">
        <v>837073.69374952849</v>
      </c>
      <c r="O442" s="63">
        <f t="shared" si="43"/>
        <v>1</v>
      </c>
      <c r="P442" s="63">
        <f t="shared" si="44"/>
        <v>837073.69374952849</v>
      </c>
      <c r="Q442" s="63">
        <f t="shared" si="45"/>
        <v>1084843.764</v>
      </c>
      <c r="R442" s="63">
        <f t="shared" si="46"/>
        <v>100000</v>
      </c>
      <c r="S442" s="63">
        <f t="shared" si="47"/>
        <v>984843.76399999997</v>
      </c>
      <c r="T442" s="63">
        <f t="shared" si="48"/>
        <v>151</v>
      </c>
      <c r="U442" s="57" t="s">
        <v>863</v>
      </c>
      <c r="V442" s="63">
        <f>VLOOKUP(F442,'Exposure data (PL)'!$J$3:$L$14,3,FALSE)</f>
        <v>941.64068034150432</v>
      </c>
      <c r="X442" s="56"/>
      <c r="Y442" s="56"/>
      <c r="Z442" s="56"/>
      <c r="AA442" s="56"/>
      <c r="AB442" s="56"/>
      <c r="AC442" s="56"/>
      <c r="AD442" s="56"/>
      <c r="AE442" s="56"/>
    </row>
    <row r="443" spans="1:31" s="55" customFormat="1" ht="14.4">
      <c r="A443" s="57" t="s">
        <v>4211</v>
      </c>
      <c r="B443" s="57" t="s">
        <v>2498</v>
      </c>
      <c r="C443" s="57" t="s">
        <v>2126</v>
      </c>
      <c r="D443" s="58">
        <v>39773</v>
      </c>
      <c r="E443" s="58">
        <v>40886</v>
      </c>
      <c r="F443" s="59">
        <f t="shared" si="42"/>
        <v>2008</v>
      </c>
      <c r="G443" s="60" t="s">
        <v>2128</v>
      </c>
      <c r="H443" s="60" t="s">
        <v>434</v>
      </c>
      <c r="I443" s="61">
        <v>29364.558846308559</v>
      </c>
      <c r="J443" s="61">
        <v>0</v>
      </c>
      <c r="K443" s="61">
        <v>29364.558846308559</v>
      </c>
      <c r="L443" s="62">
        <v>0</v>
      </c>
      <c r="M443" s="62">
        <v>0</v>
      </c>
      <c r="N443" s="62">
        <v>29364.558846308559</v>
      </c>
      <c r="O443" s="63">
        <f t="shared" si="43"/>
        <v>1</v>
      </c>
      <c r="P443" s="63">
        <f t="shared" si="44"/>
        <v>29364.558846308559</v>
      </c>
      <c r="Q443" s="63">
        <f t="shared" si="45"/>
        <v>41034.239999999998</v>
      </c>
      <c r="R443" s="63">
        <f t="shared" si="46"/>
        <v>41034.239999999998</v>
      </c>
      <c r="S443" s="63">
        <f t="shared" si="47"/>
        <v>0</v>
      </c>
      <c r="T443" s="63">
        <f t="shared" si="48"/>
        <v>1113</v>
      </c>
      <c r="U443" s="57" t="s">
        <v>856</v>
      </c>
      <c r="V443" s="63">
        <f>VLOOKUP(F443,'Exposure data (PL)'!$J$3:$L$14,3,FALSE)</f>
        <v>677.15217495917875</v>
      </c>
      <c r="X443" s="56"/>
      <c r="Y443" s="56"/>
      <c r="Z443" s="56"/>
      <c r="AA443" s="56"/>
      <c r="AB443" s="56"/>
      <c r="AC443" s="56"/>
      <c r="AD443" s="56"/>
      <c r="AE443" s="56"/>
    </row>
    <row r="444" spans="1:31" s="55" customFormat="1" ht="14.4">
      <c r="A444" s="57" t="s">
        <v>4212</v>
      </c>
      <c r="B444" s="57" t="s">
        <v>2499</v>
      </c>
      <c r="C444" s="57" t="s">
        <v>2126</v>
      </c>
      <c r="D444" s="58">
        <v>40343</v>
      </c>
      <c r="E444" s="58">
        <v>40844</v>
      </c>
      <c r="F444" s="59">
        <f t="shared" si="42"/>
        <v>2010</v>
      </c>
      <c r="G444" s="60" t="s">
        <v>2128</v>
      </c>
      <c r="H444" s="60" t="s">
        <v>434</v>
      </c>
      <c r="I444" s="61">
        <v>17342.935739694061</v>
      </c>
      <c r="J444" s="61">
        <v>0</v>
      </c>
      <c r="K444" s="61">
        <v>17342.935739694061</v>
      </c>
      <c r="L444" s="62">
        <v>0</v>
      </c>
      <c r="M444" s="62">
        <v>0</v>
      </c>
      <c r="N444" s="62">
        <v>17342.935739694061</v>
      </c>
      <c r="O444" s="63">
        <f t="shared" si="43"/>
        <v>1</v>
      </c>
      <c r="P444" s="63">
        <f t="shared" si="44"/>
        <v>17342.935739694061</v>
      </c>
      <c r="Q444" s="63">
        <f t="shared" si="45"/>
        <v>22458.359999999997</v>
      </c>
      <c r="R444" s="63">
        <f t="shared" si="46"/>
        <v>22458.359999999997</v>
      </c>
      <c r="S444" s="63">
        <f t="shared" si="47"/>
        <v>0</v>
      </c>
      <c r="T444" s="63">
        <f t="shared" si="48"/>
        <v>501</v>
      </c>
      <c r="U444" s="57" t="s">
        <v>856</v>
      </c>
      <c r="V444" s="63">
        <f>VLOOKUP(F444,'Exposure data (PL)'!$J$3:$L$14,3,FALSE)</f>
        <v>941.64068034150432</v>
      </c>
      <c r="X444" s="56"/>
      <c r="Y444" s="56"/>
      <c r="Z444" s="56"/>
      <c r="AA444" s="56"/>
      <c r="AB444" s="56"/>
      <c r="AC444" s="56"/>
      <c r="AD444" s="56"/>
      <c r="AE444" s="56"/>
    </row>
    <row r="445" spans="1:31" s="55" customFormat="1" ht="14.4">
      <c r="A445" s="57" t="s">
        <v>4213</v>
      </c>
      <c r="B445" s="57" t="s">
        <v>2500</v>
      </c>
      <c r="C445" s="57" t="s">
        <v>2126</v>
      </c>
      <c r="D445" s="58">
        <v>40188</v>
      </c>
      <c r="E445" s="58">
        <v>40371</v>
      </c>
      <c r="F445" s="59">
        <f t="shared" si="42"/>
        <v>2009</v>
      </c>
      <c r="G445" s="60" t="s">
        <v>2128</v>
      </c>
      <c r="H445" s="60" t="s">
        <v>434</v>
      </c>
      <c r="I445" s="61">
        <v>19797.046475792056</v>
      </c>
      <c r="J445" s="61">
        <v>0</v>
      </c>
      <c r="K445" s="61">
        <v>19797.046475792056</v>
      </c>
      <c r="L445" s="62">
        <v>0</v>
      </c>
      <c r="M445" s="62">
        <v>0</v>
      </c>
      <c r="N445" s="62">
        <v>19797.046475792056</v>
      </c>
      <c r="O445" s="63">
        <f t="shared" si="43"/>
        <v>1</v>
      </c>
      <c r="P445" s="63">
        <f t="shared" si="44"/>
        <v>19797.046475792056</v>
      </c>
      <c r="Q445" s="63">
        <f t="shared" si="45"/>
        <v>26172.66</v>
      </c>
      <c r="R445" s="63">
        <f t="shared" si="46"/>
        <v>26172.66</v>
      </c>
      <c r="S445" s="63">
        <f t="shared" si="47"/>
        <v>0</v>
      </c>
      <c r="T445" s="63">
        <f t="shared" si="48"/>
        <v>183</v>
      </c>
      <c r="U445" s="57" t="s">
        <v>856</v>
      </c>
      <c r="V445" s="63">
        <f>VLOOKUP(F445,'Exposure data (PL)'!$J$3:$L$14,3,FALSE)</f>
        <v>855.15320546033695</v>
      </c>
      <c r="X445" s="56"/>
      <c r="Y445" s="56"/>
      <c r="Z445" s="56"/>
      <c r="AA445" s="56"/>
      <c r="AB445" s="56"/>
      <c r="AC445" s="56"/>
      <c r="AD445" s="56"/>
      <c r="AE445" s="56"/>
    </row>
    <row r="446" spans="1:31" s="55" customFormat="1" ht="14.4">
      <c r="A446" s="57" t="s">
        <v>4214</v>
      </c>
      <c r="B446" s="57" t="s">
        <v>2501</v>
      </c>
      <c r="C446" s="57" t="s">
        <v>2126</v>
      </c>
      <c r="D446" s="58">
        <v>39640</v>
      </c>
      <c r="E446" s="58">
        <v>39766</v>
      </c>
      <c r="F446" s="59">
        <f t="shared" si="42"/>
        <v>2008</v>
      </c>
      <c r="G446" s="60" t="s">
        <v>2128</v>
      </c>
      <c r="H446" s="60" t="s">
        <v>434</v>
      </c>
      <c r="I446" s="61">
        <v>61245.297006422021</v>
      </c>
      <c r="J446" s="61">
        <v>0</v>
      </c>
      <c r="K446" s="61">
        <v>61245.297006422021</v>
      </c>
      <c r="L446" s="62">
        <v>0</v>
      </c>
      <c r="M446" s="62">
        <v>184.11551627612789</v>
      </c>
      <c r="N446" s="62">
        <v>61061.181490145893</v>
      </c>
      <c r="O446" s="63">
        <f t="shared" si="43"/>
        <v>1</v>
      </c>
      <c r="P446" s="63">
        <f t="shared" si="44"/>
        <v>61061.181490145893</v>
      </c>
      <c r="Q446" s="63">
        <f t="shared" si="45"/>
        <v>86856.807887999981</v>
      </c>
      <c r="R446" s="63">
        <f t="shared" si="46"/>
        <v>86856.807887999981</v>
      </c>
      <c r="S446" s="63">
        <f t="shared" si="47"/>
        <v>0</v>
      </c>
      <c r="T446" s="63">
        <f t="shared" si="48"/>
        <v>126</v>
      </c>
      <c r="U446" s="57" t="s">
        <v>856</v>
      </c>
      <c r="V446" s="63">
        <f>VLOOKUP(F446,'Exposure data (PL)'!$J$3:$L$14,3,FALSE)</f>
        <v>677.15217495917875</v>
      </c>
      <c r="X446" s="56"/>
      <c r="Y446" s="56"/>
      <c r="Z446" s="56"/>
      <c r="AA446" s="56"/>
      <c r="AB446" s="56"/>
      <c r="AC446" s="56"/>
      <c r="AD446" s="56"/>
      <c r="AE446" s="56"/>
    </row>
    <row r="447" spans="1:31" s="55" customFormat="1" ht="14.4">
      <c r="A447" s="57" t="s">
        <v>4215</v>
      </c>
      <c r="B447" s="57" t="s">
        <v>2502</v>
      </c>
      <c r="C447" s="57" t="s">
        <v>2126</v>
      </c>
      <c r="D447" s="58">
        <v>40075</v>
      </c>
      <c r="E447" s="58">
        <v>40887</v>
      </c>
      <c r="F447" s="59">
        <f t="shared" si="42"/>
        <v>2009</v>
      </c>
      <c r="G447" s="60" t="s">
        <v>2128</v>
      </c>
      <c r="H447" s="60" t="s">
        <v>434</v>
      </c>
      <c r="I447" s="61">
        <v>10024.505050993559</v>
      </c>
      <c r="J447" s="61">
        <v>0</v>
      </c>
      <c r="K447" s="61">
        <v>10024.505050993559</v>
      </c>
      <c r="L447" s="62">
        <v>134.11259303829041</v>
      </c>
      <c r="M447" s="62">
        <v>0</v>
      </c>
      <c r="N447" s="62">
        <v>10158.617644031849</v>
      </c>
      <c r="O447" s="63">
        <f t="shared" si="43"/>
        <v>1</v>
      </c>
      <c r="P447" s="63">
        <f t="shared" si="44"/>
        <v>10158.617644031849</v>
      </c>
      <c r="Q447" s="63">
        <f t="shared" si="45"/>
        <v>13634.448</v>
      </c>
      <c r="R447" s="63">
        <f t="shared" si="46"/>
        <v>13634.448</v>
      </c>
      <c r="S447" s="63">
        <f t="shared" si="47"/>
        <v>0</v>
      </c>
      <c r="T447" s="63">
        <f t="shared" si="48"/>
        <v>812</v>
      </c>
      <c r="U447" s="57" t="s">
        <v>856</v>
      </c>
      <c r="V447" s="63">
        <f>VLOOKUP(F447,'Exposure data (PL)'!$J$3:$L$14,3,FALSE)</f>
        <v>855.15320546033695</v>
      </c>
      <c r="X447" s="56"/>
      <c r="Y447" s="56"/>
      <c r="Z447" s="56"/>
      <c r="AA447" s="56"/>
      <c r="AB447" s="56"/>
      <c r="AC447" s="56"/>
      <c r="AD447" s="56"/>
      <c r="AE447" s="56"/>
    </row>
    <row r="448" spans="1:31" s="55" customFormat="1" ht="14.4">
      <c r="A448" s="57" t="s">
        <v>4216</v>
      </c>
      <c r="B448" s="57" t="s">
        <v>2503</v>
      </c>
      <c r="C448" s="57" t="s">
        <v>2126</v>
      </c>
      <c r="D448" s="58">
        <v>40207</v>
      </c>
      <c r="E448" s="58">
        <v>40292</v>
      </c>
      <c r="F448" s="59">
        <f t="shared" si="42"/>
        <v>2009</v>
      </c>
      <c r="G448" s="60" t="s">
        <v>2128</v>
      </c>
      <c r="H448" s="60" t="s">
        <v>434</v>
      </c>
      <c r="I448" s="61">
        <v>17737.137194538529</v>
      </c>
      <c r="J448" s="61">
        <v>0</v>
      </c>
      <c r="K448" s="61">
        <v>17737.137194538529</v>
      </c>
      <c r="L448" s="62">
        <v>136.49831615571728</v>
      </c>
      <c r="M448" s="62">
        <v>0</v>
      </c>
      <c r="N448" s="62">
        <v>17873.635510694246</v>
      </c>
      <c r="O448" s="63">
        <f t="shared" si="43"/>
        <v>1</v>
      </c>
      <c r="P448" s="63">
        <f t="shared" si="44"/>
        <v>17873.635510694246</v>
      </c>
      <c r="Q448" s="63">
        <f t="shared" si="45"/>
        <v>23569.920000000006</v>
      </c>
      <c r="R448" s="63">
        <f t="shared" si="46"/>
        <v>23569.920000000006</v>
      </c>
      <c r="S448" s="63">
        <f t="shared" si="47"/>
        <v>0</v>
      </c>
      <c r="T448" s="63">
        <f t="shared" si="48"/>
        <v>85</v>
      </c>
      <c r="U448" s="57" t="s">
        <v>856</v>
      </c>
      <c r="V448" s="63">
        <f>VLOOKUP(F448,'Exposure data (PL)'!$J$3:$L$14,3,FALSE)</f>
        <v>855.15320546033695</v>
      </c>
      <c r="X448" s="56"/>
      <c r="Y448" s="56"/>
      <c r="Z448" s="56"/>
      <c r="AA448" s="56"/>
      <c r="AB448" s="56"/>
      <c r="AC448" s="56"/>
      <c r="AD448" s="56"/>
      <c r="AE448" s="56"/>
    </row>
    <row r="449" spans="1:31" s="55" customFormat="1" ht="14.4">
      <c r="A449" s="57" t="s">
        <v>4217</v>
      </c>
      <c r="B449" s="57" t="s">
        <v>2504</v>
      </c>
      <c r="C449" s="57" t="s">
        <v>2126</v>
      </c>
      <c r="D449" s="58">
        <v>40843</v>
      </c>
      <c r="E449" s="58">
        <v>40924</v>
      </c>
      <c r="F449" s="59">
        <f t="shared" si="42"/>
        <v>2011</v>
      </c>
      <c r="G449" s="60" t="s">
        <v>2128</v>
      </c>
      <c r="H449" s="60" t="s">
        <v>434</v>
      </c>
      <c r="I449" s="61">
        <v>14104.773889625738</v>
      </c>
      <c r="J449" s="61">
        <v>0</v>
      </c>
      <c r="K449" s="61">
        <v>14104.773889625738</v>
      </c>
      <c r="L449" s="62">
        <v>0</v>
      </c>
      <c r="M449" s="62">
        <v>0</v>
      </c>
      <c r="N449" s="62">
        <v>14104.773889625738</v>
      </c>
      <c r="O449" s="63">
        <f t="shared" si="43"/>
        <v>1</v>
      </c>
      <c r="P449" s="63">
        <f t="shared" si="44"/>
        <v>14104.773889625738</v>
      </c>
      <c r="Q449" s="63">
        <f t="shared" si="45"/>
        <v>17085</v>
      </c>
      <c r="R449" s="63">
        <f t="shared" si="46"/>
        <v>17085</v>
      </c>
      <c r="S449" s="63">
        <f t="shared" si="47"/>
        <v>0</v>
      </c>
      <c r="T449" s="63">
        <f t="shared" si="48"/>
        <v>81</v>
      </c>
      <c r="U449" s="57" t="s">
        <v>856</v>
      </c>
      <c r="V449" s="63">
        <f>VLOOKUP(F449,'Exposure data (PL)'!$J$3:$L$14,3,FALSE)</f>
        <v>979.22425835520028</v>
      </c>
      <c r="X449" s="56"/>
      <c r="Y449" s="56"/>
      <c r="Z449" s="56"/>
      <c r="AA449" s="56"/>
      <c r="AB449" s="56"/>
      <c r="AC449" s="56"/>
      <c r="AD449" s="56"/>
      <c r="AE449" s="56"/>
    </row>
    <row r="450" spans="1:31" s="55" customFormat="1" ht="14.4">
      <c r="A450" s="57" t="s">
        <v>4218</v>
      </c>
      <c r="B450" s="57" t="s">
        <v>2505</v>
      </c>
      <c r="C450" s="57" t="s">
        <v>2126</v>
      </c>
      <c r="D450" s="58">
        <v>40649</v>
      </c>
      <c r="E450" s="58">
        <v>40735</v>
      </c>
      <c r="F450" s="59">
        <f t="shared" si="42"/>
        <v>2011</v>
      </c>
      <c r="G450" s="60" t="s">
        <v>2128</v>
      </c>
      <c r="H450" s="60" t="s">
        <v>434</v>
      </c>
      <c r="I450" s="61">
        <v>10669.456456212785</v>
      </c>
      <c r="J450" s="61">
        <v>19255.914057747403</v>
      </c>
      <c r="K450" s="61">
        <v>29925.370513960188</v>
      </c>
      <c r="L450" s="62">
        <v>0</v>
      </c>
      <c r="M450" s="62">
        <v>0</v>
      </c>
      <c r="N450" s="62">
        <v>29925.370513960188</v>
      </c>
      <c r="O450" s="63">
        <f t="shared" si="43"/>
        <v>1</v>
      </c>
      <c r="P450" s="63">
        <f t="shared" si="44"/>
        <v>29925.370513960188</v>
      </c>
      <c r="Q450" s="63">
        <f t="shared" si="45"/>
        <v>37200</v>
      </c>
      <c r="R450" s="63">
        <f t="shared" si="46"/>
        <v>37200</v>
      </c>
      <c r="S450" s="63">
        <f t="shared" si="47"/>
        <v>0</v>
      </c>
      <c r="T450" s="63">
        <f t="shared" si="48"/>
        <v>86</v>
      </c>
      <c r="U450" s="57" t="s">
        <v>863</v>
      </c>
      <c r="V450" s="63">
        <f>VLOOKUP(F450,'Exposure data (PL)'!$J$3:$L$14,3,FALSE)</f>
        <v>979.22425835520028</v>
      </c>
      <c r="X450" s="56"/>
      <c r="Y450" s="56"/>
      <c r="Z450" s="56"/>
      <c r="AA450" s="56"/>
      <c r="AB450" s="56"/>
      <c r="AC450" s="56"/>
      <c r="AD450" s="56"/>
      <c r="AE450" s="56"/>
    </row>
    <row r="451" spans="1:31" s="55" customFormat="1" ht="14.4">
      <c r="A451" s="57" t="s">
        <v>4219</v>
      </c>
      <c r="B451" s="57" t="s">
        <v>2506</v>
      </c>
      <c r="C451" s="57" t="s">
        <v>2126</v>
      </c>
      <c r="D451" s="58">
        <v>39783</v>
      </c>
      <c r="E451" s="58">
        <v>40195</v>
      </c>
      <c r="F451" s="59">
        <f t="shared" si="42"/>
        <v>2008</v>
      </c>
      <c r="G451" s="60" t="s">
        <v>2128</v>
      </c>
      <c r="H451" s="60" t="s">
        <v>434</v>
      </c>
      <c r="I451" s="61">
        <v>43365.882232028627</v>
      </c>
      <c r="J451" s="61">
        <v>0</v>
      </c>
      <c r="K451" s="61">
        <v>43365.882232028627</v>
      </c>
      <c r="L451" s="62">
        <v>0</v>
      </c>
      <c r="M451" s="62">
        <v>0</v>
      </c>
      <c r="N451" s="62">
        <v>43365.882232028627</v>
      </c>
      <c r="O451" s="63">
        <f t="shared" si="43"/>
        <v>1</v>
      </c>
      <c r="P451" s="63">
        <f t="shared" si="44"/>
        <v>43365.882232028627</v>
      </c>
      <c r="Q451" s="63">
        <f t="shared" si="45"/>
        <v>60518.892</v>
      </c>
      <c r="R451" s="63">
        <f t="shared" si="46"/>
        <v>60518.892</v>
      </c>
      <c r="S451" s="63">
        <f t="shared" si="47"/>
        <v>0</v>
      </c>
      <c r="T451" s="63">
        <f t="shared" si="48"/>
        <v>412</v>
      </c>
      <c r="U451" s="57" t="s">
        <v>856</v>
      </c>
      <c r="V451" s="63">
        <f>VLOOKUP(F451,'Exposure data (PL)'!$J$3:$L$14,3,FALSE)</f>
        <v>677.15217495917875</v>
      </c>
      <c r="X451" s="56"/>
      <c r="Y451" s="56"/>
      <c r="Z451" s="56"/>
      <c r="AA451" s="56"/>
      <c r="AB451" s="56"/>
      <c r="AC451" s="56"/>
      <c r="AD451" s="56"/>
      <c r="AE451" s="56"/>
    </row>
    <row r="452" spans="1:31" s="55" customFormat="1" ht="14.4">
      <c r="A452" s="57" t="s">
        <v>4220</v>
      </c>
      <c r="B452" s="57" t="s">
        <v>2507</v>
      </c>
      <c r="C452" s="57" t="s">
        <v>2126</v>
      </c>
      <c r="D452" s="58">
        <v>40237</v>
      </c>
      <c r="E452" s="58">
        <v>40410</v>
      </c>
      <c r="F452" s="59">
        <f t="shared" si="42"/>
        <v>2009</v>
      </c>
      <c r="G452" s="60" t="s">
        <v>2128</v>
      </c>
      <c r="H452" s="60" t="s">
        <v>434</v>
      </c>
      <c r="I452" s="61">
        <v>13068.773809036053</v>
      </c>
      <c r="J452" s="61">
        <v>0</v>
      </c>
      <c r="K452" s="61">
        <v>13068.773809036053</v>
      </c>
      <c r="L452" s="62">
        <v>0</v>
      </c>
      <c r="M452" s="62">
        <v>0</v>
      </c>
      <c r="N452" s="62">
        <v>13068.773809036053</v>
      </c>
      <c r="O452" s="63">
        <f t="shared" si="43"/>
        <v>1</v>
      </c>
      <c r="P452" s="63">
        <f t="shared" si="44"/>
        <v>13068.773809036053</v>
      </c>
      <c r="Q452" s="63">
        <f t="shared" si="45"/>
        <v>17164.835999999999</v>
      </c>
      <c r="R452" s="63">
        <f t="shared" si="46"/>
        <v>17164.835999999999</v>
      </c>
      <c r="S452" s="63">
        <f t="shared" si="47"/>
        <v>0</v>
      </c>
      <c r="T452" s="63">
        <f t="shared" si="48"/>
        <v>173</v>
      </c>
      <c r="U452" s="57" t="s">
        <v>856</v>
      </c>
      <c r="V452" s="63">
        <f>VLOOKUP(F452,'Exposure data (PL)'!$J$3:$L$14,3,FALSE)</f>
        <v>855.15320546033695</v>
      </c>
      <c r="X452" s="56"/>
      <c r="Y452" s="56"/>
      <c r="Z452" s="56"/>
      <c r="AA452" s="56"/>
      <c r="AB452" s="56"/>
      <c r="AC452" s="56"/>
      <c r="AD452" s="56"/>
      <c r="AE452" s="56"/>
    </row>
    <row r="453" spans="1:31" s="55" customFormat="1" ht="14.4">
      <c r="A453" s="57" t="s">
        <v>4221</v>
      </c>
      <c r="B453" s="57" t="s">
        <v>2508</v>
      </c>
      <c r="C453" s="57" t="s">
        <v>2126</v>
      </c>
      <c r="D453" s="58">
        <v>39741</v>
      </c>
      <c r="E453" s="58">
        <v>41027</v>
      </c>
      <c r="F453" s="59">
        <f t="shared" si="42"/>
        <v>2008</v>
      </c>
      <c r="G453" s="60" t="s">
        <v>2127</v>
      </c>
      <c r="H453" s="60" t="s">
        <v>434</v>
      </c>
      <c r="I453" s="61">
        <v>13917.828249109243</v>
      </c>
      <c r="J453" s="61">
        <v>0</v>
      </c>
      <c r="K453" s="61">
        <v>13917.828249109243</v>
      </c>
      <c r="L453" s="62">
        <v>0</v>
      </c>
      <c r="M453" s="62">
        <v>0</v>
      </c>
      <c r="N453" s="62">
        <v>13917.828249109243</v>
      </c>
      <c r="O453" s="63">
        <f t="shared" si="43"/>
        <v>1</v>
      </c>
      <c r="P453" s="63">
        <f t="shared" si="44"/>
        <v>13917.828249109243</v>
      </c>
      <c r="Q453" s="63">
        <f t="shared" si="45"/>
        <v>19532.183999999997</v>
      </c>
      <c r="R453" s="63">
        <f t="shared" si="46"/>
        <v>19532.183999999997</v>
      </c>
      <c r="S453" s="63">
        <f t="shared" si="47"/>
        <v>0</v>
      </c>
      <c r="T453" s="63">
        <f t="shared" si="48"/>
        <v>1286</v>
      </c>
      <c r="U453" s="57" t="s">
        <v>856</v>
      </c>
      <c r="V453" s="63">
        <f>VLOOKUP(F453,'Exposure data (PL)'!$J$3:$L$14,3,FALSE)</f>
        <v>677.15217495917875</v>
      </c>
      <c r="X453" s="56"/>
      <c r="Y453" s="56"/>
      <c r="Z453" s="56"/>
      <c r="AA453" s="56"/>
      <c r="AB453" s="56"/>
      <c r="AC453" s="56"/>
      <c r="AD453" s="56"/>
      <c r="AE453" s="56"/>
    </row>
    <row r="454" spans="1:31" s="55" customFormat="1" ht="14.4">
      <c r="A454" s="57" t="s">
        <v>4222</v>
      </c>
      <c r="B454" s="57" t="s">
        <v>2509</v>
      </c>
      <c r="C454" s="57" t="s">
        <v>2126</v>
      </c>
      <c r="D454" s="58">
        <v>40600</v>
      </c>
      <c r="E454" s="58">
        <v>40640</v>
      </c>
      <c r="F454" s="59">
        <f t="shared" si="42"/>
        <v>2010</v>
      </c>
      <c r="G454" s="60" t="s">
        <v>2129</v>
      </c>
      <c r="H454" s="60" t="s">
        <v>434</v>
      </c>
      <c r="I454" s="61">
        <v>10818.412789232059</v>
      </c>
      <c r="J454" s="61">
        <v>2374.0951961122259</v>
      </c>
      <c r="K454" s="61">
        <v>13192.507985344286</v>
      </c>
      <c r="L454" s="62">
        <v>0</v>
      </c>
      <c r="M454" s="62">
        <v>0</v>
      </c>
      <c r="N454" s="62">
        <v>13192.507985344286</v>
      </c>
      <c r="O454" s="63">
        <f t="shared" si="43"/>
        <v>1</v>
      </c>
      <c r="P454" s="63">
        <f t="shared" si="44"/>
        <v>13192.507985344286</v>
      </c>
      <c r="Q454" s="63">
        <f t="shared" si="45"/>
        <v>16507.2</v>
      </c>
      <c r="R454" s="63">
        <f t="shared" si="46"/>
        <v>16507.2</v>
      </c>
      <c r="S454" s="63">
        <f t="shared" si="47"/>
        <v>0</v>
      </c>
      <c r="T454" s="63">
        <f t="shared" si="48"/>
        <v>40</v>
      </c>
      <c r="U454" s="57" t="s">
        <v>863</v>
      </c>
      <c r="V454" s="63">
        <f>VLOOKUP(F454,'Exposure data (PL)'!$J$3:$L$14,3,FALSE)</f>
        <v>941.64068034150432</v>
      </c>
      <c r="X454" s="56"/>
      <c r="Y454" s="56"/>
      <c r="Z454" s="56"/>
      <c r="AA454" s="56"/>
      <c r="AB454" s="56"/>
      <c r="AC454" s="56"/>
      <c r="AD454" s="56"/>
      <c r="AE454" s="56"/>
    </row>
    <row r="455" spans="1:31" s="55" customFormat="1" ht="14.4">
      <c r="A455" s="57" t="s">
        <v>4223</v>
      </c>
      <c r="B455" s="57" t="s">
        <v>2510</v>
      </c>
      <c r="C455" s="57" t="s">
        <v>2126</v>
      </c>
      <c r="D455" s="58">
        <v>40114</v>
      </c>
      <c r="E455" s="58">
        <v>40210</v>
      </c>
      <c r="F455" s="59">
        <f t="shared" si="42"/>
        <v>2009</v>
      </c>
      <c r="G455" s="60" t="s">
        <v>2128</v>
      </c>
      <c r="H455" s="60" t="s">
        <v>434</v>
      </c>
      <c r="I455" s="61">
        <v>6127.7044430409569</v>
      </c>
      <c r="J455" s="61">
        <v>0</v>
      </c>
      <c r="K455" s="61">
        <v>6127.7044430409569</v>
      </c>
      <c r="L455" s="62">
        <v>134.81309276270804</v>
      </c>
      <c r="M455" s="62">
        <v>0</v>
      </c>
      <c r="N455" s="62">
        <v>6262.5175358036649</v>
      </c>
      <c r="O455" s="63">
        <f t="shared" si="43"/>
        <v>1</v>
      </c>
      <c r="P455" s="63">
        <f t="shared" si="44"/>
        <v>6262.5175358036649</v>
      </c>
      <c r="Q455" s="63">
        <f t="shared" si="45"/>
        <v>8361.6</v>
      </c>
      <c r="R455" s="63">
        <f t="shared" si="46"/>
        <v>8361.6</v>
      </c>
      <c r="S455" s="63">
        <f t="shared" si="47"/>
        <v>0</v>
      </c>
      <c r="T455" s="63">
        <f t="shared" si="48"/>
        <v>96</v>
      </c>
      <c r="U455" s="57" t="s">
        <v>856</v>
      </c>
      <c r="V455" s="63">
        <f>VLOOKUP(F455,'Exposure data (PL)'!$J$3:$L$14,3,FALSE)</f>
        <v>855.15320546033695</v>
      </c>
      <c r="X455" s="56"/>
      <c r="Y455" s="56"/>
      <c r="Z455" s="56"/>
      <c r="AA455" s="56"/>
      <c r="AB455" s="56"/>
      <c r="AC455" s="56"/>
      <c r="AD455" s="56"/>
      <c r="AE455" s="56"/>
    </row>
    <row r="456" spans="1:31" s="55" customFormat="1" ht="14.4">
      <c r="A456" s="57" t="s">
        <v>4224</v>
      </c>
      <c r="B456" s="57" t="s">
        <v>2511</v>
      </c>
      <c r="C456" s="57" t="s">
        <v>2126</v>
      </c>
      <c r="D456" s="58">
        <v>40755</v>
      </c>
      <c r="E456" s="58">
        <v>40871</v>
      </c>
      <c r="F456" s="59">
        <f t="shared" si="42"/>
        <v>2011</v>
      </c>
      <c r="G456" s="60" t="s">
        <v>2128</v>
      </c>
      <c r="H456" s="60" t="s">
        <v>434</v>
      </c>
      <c r="I456" s="61">
        <v>21338.024918595755</v>
      </c>
      <c r="J456" s="61">
        <v>0</v>
      </c>
      <c r="K456" s="61">
        <v>21338.024918595755</v>
      </c>
      <c r="L456" s="62">
        <v>146.86506241720528</v>
      </c>
      <c r="M456" s="62">
        <v>0</v>
      </c>
      <c r="N456" s="62">
        <v>21484.889981012959</v>
      </c>
      <c r="O456" s="63">
        <f t="shared" si="43"/>
        <v>1</v>
      </c>
      <c r="P456" s="63">
        <f t="shared" si="44"/>
        <v>21484.889981012959</v>
      </c>
      <c r="Q456" s="63">
        <f t="shared" si="45"/>
        <v>26332.2</v>
      </c>
      <c r="R456" s="63">
        <f t="shared" si="46"/>
        <v>26332.2</v>
      </c>
      <c r="S456" s="63">
        <f t="shared" si="47"/>
        <v>0</v>
      </c>
      <c r="T456" s="63">
        <f t="shared" si="48"/>
        <v>116</v>
      </c>
      <c r="U456" s="57" t="s">
        <v>856</v>
      </c>
      <c r="V456" s="63">
        <f>VLOOKUP(F456,'Exposure data (PL)'!$J$3:$L$14,3,FALSE)</f>
        <v>979.22425835520028</v>
      </c>
      <c r="X456" s="56"/>
      <c r="Y456" s="56"/>
      <c r="Z456" s="56"/>
      <c r="AA456" s="56"/>
      <c r="AB456" s="56"/>
      <c r="AC456" s="56"/>
      <c r="AD456" s="56"/>
      <c r="AE456" s="56"/>
    </row>
    <row r="457" spans="1:31" s="55" customFormat="1" ht="14.4">
      <c r="A457" s="57" t="s">
        <v>4225</v>
      </c>
      <c r="B457" s="57" t="s">
        <v>2512</v>
      </c>
      <c r="C457" s="57" t="s">
        <v>2126</v>
      </c>
      <c r="D457" s="58">
        <v>40593</v>
      </c>
      <c r="E457" s="58">
        <v>41014</v>
      </c>
      <c r="F457" s="59">
        <f t="shared" si="42"/>
        <v>2010</v>
      </c>
      <c r="G457" s="60" t="s">
        <v>2134</v>
      </c>
      <c r="H457" s="60" t="s">
        <v>434</v>
      </c>
      <c r="I457" s="61">
        <v>3476.8037013628318</v>
      </c>
      <c r="J457" s="61">
        <v>31948.517557073519</v>
      </c>
      <c r="K457" s="61">
        <v>35425.32125843635</v>
      </c>
      <c r="L457" s="62">
        <v>143.7210447830972</v>
      </c>
      <c r="M457" s="62">
        <v>0</v>
      </c>
      <c r="N457" s="62">
        <v>35569.042303219445</v>
      </c>
      <c r="O457" s="63">
        <f t="shared" si="43"/>
        <v>1</v>
      </c>
      <c r="P457" s="63">
        <f t="shared" si="44"/>
        <v>35569.042303219445</v>
      </c>
      <c r="Q457" s="63">
        <f t="shared" si="45"/>
        <v>44547.6</v>
      </c>
      <c r="R457" s="63">
        <f t="shared" si="46"/>
        <v>44547.6</v>
      </c>
      <c r="S457" s="63">
        <f t="shared" si="47"/>
        <v>0</v>
      </c>
      <c r="T457" s="63">
        <f t="shared" si="48"/>
        <v>421</v>
      </c>
      <c r="U457" s="57" t="s">
        <v>863</v>
      </c>
      <c r="V457" s="63">
        <f>VLOOKUP(F457,'Exposure data (PL)'!$J$3:$L$14,3,FALSE)</f>
        <v>941.64068034150432</v>
      </c>
      <c r="X457" s="56"/>
      <c r="Y457" s="56"/>
      <c r="Z457" s="56"/>
      <c r="AA457" s="56"/>
      <c r="AB457" s="56"/>
      <c r="AC457" s="56"/>
      <c r="AD457" s="56"/>
      <c r="AE457" s="56"/>
    </row>
    <row r="458" spans="1:31" s="55" customFormat="1" ht="14.4">
      <c r="A458" s="57" t="s">
        <v>4226</v>
      </c>
      <c r="B458" s="57" t="s">
        <v>2513</v>
      </c>
      <c r="C458" s="57" t="s">
        <v>2126</v>
      </c>
      <c r="D458" s="58">
        <v>40709</v>
      </c>
      <c r="E458" s="58">
        <v>40892</v>
      </c>
      <c r="F458" s="59">
        <f t="shared" si="42"/>
        <v>2011</v>
      </c>
      <c r="G458" s="60" t="s">
        <v>2128</v>
      </c>
      <c r="H458" s="60" t="s">
        <v>434</v>
      </c>
      <c r="I458" s="61">
        <v>324.52971546048633</v>
      </c>
      <c r="J458" s="61">
        <v>0</v>
      </c>
      <c r="K458" s="61">
        <v>324.52971546048633</v>
      </c>
      <c r="L458" s="62">
        <v>0</v>
      </c>
      <c r="M458" s="62">
        <v>0</v>
      </c>
      <c r="N458" s="62">
        <v>324.52971546048633</v>
      </c>
      <c r="O458" s="63">
        <f t="shared" si="43"/>
        <v>1</v>
      </c>
      <c r="P458" s="63">
        <f t="shared" si="44"/>
        <v>324.52971546048633</v>
      </c>
      <c r="Q458" s="63">
        <f t="shared" si="45"/>
        <v>400.2</v>
      </c>
      <c r="R458" s="63">
        <f t="shared" si="46"/>
        <v>400.2</v>
      </c>
      <c r="S458" s="63">
        <f t="shared" si="47"/>
        <v>0</v>
      </c>
      <c r="T458" s="63">
        <f t="shared" si="48"/>
        <v>183</v>
      </c>
      <c r="U458" s="57" t="s">
        <v>856</v>
      </c>
      <c r="V458" s="63">
        <f>VLOOKUP(F458,'Exposure data (PL)'!$J$3:$L$14,3,FALSE)</f>
        <v>979.22425835520028</v>
      </c>
      <c r="X458" s="56"/>
      <c r="Y458" s="56"/>
      <c r="Z458" s="56"/>
      <c r="AA458" s="56"/>
      <c r="AB458" s="56"/>
      <c r="AC458" s="56"/>
      <c r="AD458" s="56"/>
      <c r="AE458" s="56"/>
    </row>
    <row r="459" spans="1:31" s="55" customFormat="1" ht="14.4">
      <c r="A459" s="57" t="s">
        <v>4227</v>
      </c>
      <c r="B459" s="57" t="s">
        <v>2514</v>
      </c>
      <c r="C459" s="57" t="s">
        <v>2126</v>
      </c>
      <c r="D459" s="58">
        <v>41056</v>
      </c>
      <c r="E459" s="58">
        <v>41062</v>
      </c>
      <c r="F459" s="59">
        <f t="shared" si="42"/>
        <v>2012</v>
      </c>
      <c r="G459" s="60" t="s">
        <v>2128</v>
      </c>
      <c r="H459" s="60" t="s">
        <v>434</v>
      </c>
      <c r="I459" s="61">
        <v>266.02943823102902</v>
      </c>
      <c r="J459" s="61">
        <v>0</v>
      </c>
      <c r="K459" s="61">
        <v>266.02943823102902</v>
      </c>
      <c r="L459" s="62">
        <v>0</v>
      </c>
      <c r="M459" s="62">
        <v>0</v>
      </c>
      <c r="N459" s="62">
        <v>266.02943823102902</v>
      </c>
      <c r="O459" s="63">
        <f t="shared" si="43"/>
        <v>1</v>
      </c>
      <c r="P459" s="63">
        <f t="shared" si="44"/>
        <v>266.02943823102902</v>
      </c>
      <c r="Q459" s="63">
        <f t="shared" si="45"/>
        <v>313.2</v>
      </c>
      <c r="R459" s="63">
        <f t="shared" si="46"/>
        <v>313.2</v>
      </c>
      <c r="S459" s="63">
        <f t="shared" si="47"/>
        <v>0</v>
      </c>
      <c r="T459" s="63">
        <f t="shared" si="48"/>
        <v>6</v>
      </c>
      <c r="U459" s="57" t="s">
        <v>856</v>
      </c>
      <c r="V459" s="63">
        <f>VLOOKUP(F459,'Exposure data (PL)'!$J$3:$L$14,3,FALSE)</f>
        <v>1189.5886745600001</v>
      </c>
      <c r="X459" s="56"/>
      <c r="Y459" s="56"/>
      <c r="Z459" s="56"/>
      <c r="AA459" s="56"/>
      <c r="AB459" s="56"/>
      <c r="AC459" s="56"/>
      <c r="AD459" s="56"/>
      <c r="AE459" s="56"/>
    </row>
    <row r="460" spans="1:31" s="55" customFormat="1" ht="14.4">
      <c r="A460" s="57" t="s">
        <v>4228</v>
      </c>
      <c r="B460" s="57" t="s">
        <v>2515</v>
      </c>
      <c r="C460" s="57" t="s">
        <v>2126</v>
      </c>
      <c r="D460" s="58">
        <v>40644</v>
      </c>
      <c r="E460" s="58">
        <v>40938</v>
      </c>
      <c r="F460" s="59">
        <f t="shared" si="42"/>
        <v>2011</v>
      </c>
      <c r="G460" s="60" t="s">
        <v>2128</v>
      </c>
      <c r="H460" s="60" t="s">
        <v>434</v>
      </c>
      <c r="I460" s="61">
        <v>9584.6774962505242</v>
      </c>
      <c r="J460" s="61">
        <v>0</v>
      </c>
      <c r="K460" s="61">
        <v>9584.6774962505242</v>
      </c>
      <c r="L460" s="62">
        <v>144.70350001887965</v>
      </c>
      <c r="M460" s="62">
        <v>0</v>
      </c>
      <c r="N460" s="62">
        <v>9729.3809962694031</v>
      </c>
      <c r="O460" s="63">
        <f t="shared" si="43"/>
        <v>1</v>
      </c>
      <c r="P460" s="63">
        <f t="shared" si="44"/>
        <v>9729.3809962694031</v>
      </c>
      <c r="Q460" s="63">
        <f t="shared" si="45"/>
        <v>12102.599999999999</v>
      </c>
      <c r="R460" s="63">
        <f t="shared" si="46"/>
        <v>12102.599999999999</v>
      </c>
      <c r="S460" s="63">
        <f t="shared" si="47"/>
        <v>0</v>
      </c>
      <c r="T460" s="63">
        <f t="shared" si="48"/>
        <v>294</v>
      </c>
      <c r="U460" s="57" t="s">
        <v>856</v>
      </c>
      <c r="V460" s="63">
        <f>VLOOKUP(F460,'Exposure data (PL)'!$J$3:$L$14,3,FALSE)</f>
        <v>979.22425835520028</v>
      </c>
      <c r="X460" s="56"/>
      <c r="Y460" s="56"/>
      <c r="Z460" s="56"/>
      <c r="AA460" s="56"/>
      <c r="AB460" s="56"/>
      <c r="AC460" s="56"/>
      <c r="AD460" s="56"/>
      <c r="AE460" s="56"/>
    </row>
    <row r="461" spans="1:31" s="55" customFormat="1" ht="14.4">
      <c r="A461" s="57" t="s">
        <v>4229</v>
      </c>
      <c r="B461" s="57" t="s">
        <v>2516</v>
      </c>
      <c r="C461" s="57" t="s">
        <v>2126</v>
      </c>
      <c r="D461" s="58">
        <v>40698</v>
      </c>
      <c r="E461" s="58">
        <v>40971</v>
      </c>
      <c r="F461" s="59">
        <f t="shared" ref="F461:F524" si="49">IF(MONTH(D461)&lt;$D$4,YEAR(D461)-1,YEAR(D461))</f>
        <v>2011</v>
      </c>
      <c r="G461" s="60" t="s">
        <v>2135</v>
      </c>
      <c r="H461" s="60" t="s">
        <v>434</v>
      </c>
      <c r="I461" s="61">
        <v>140.89269890566186</v>
      </c>
      <c r="J461" s="61">
        <v>0</v>
      </c>
      <c r="K461" s="61">
        <v>140.89269890566186</v>
      </c>
      <c r="L461" s="62">
        <v>0</v>
      </c>
      <c r="M461" s="62">
        <v>0</v>
      </c>
      <c r="N461" s="62">
        <v>140.89269890566186</v>
      </c>
      <c r="O461" s="63">
        <f t="shared" ref="O461:O524" si="50">IF(N461=0,0,1)</f>
        <v>1</v>
      </c>
      <c r="P461" s="63">
        <f t="shared" ref="P461:P524" si="51">N461*$D$8</f>
        <v>140.89269890566186</v>
      </c>
      <c r="Q461" s="63">
        <f t="shared" ref="Q461:Q524" si="52">P461*(1+$D$6)^(($D$5-D461)/365.25)</f>
        <v>174</v>
      </c>
      <c r="R461" s="63">
        <f t="shared" ref="R461:R524" si="53">MIN($D$9,Q461)+MAX(Q461-$D$9-$D$10,0)</f>
        <v>174</v>
      </c>
      <c r="S461" s="63">
        <f t="shared" ref="S461:S524" si="54">MIN(MAX(Q461-$D$9,0),$D$10)</f>
        <v>0</v>
      </c>
      <c r="T461" s="63">
        <f t="shared" ref="T461:T524" si="55">E461-D461</f>
        <v>273</v>
      </c>
      <c r="U461" s="57" t="s">
        <v>856</v>
      </c>
      <c r="V461" s="63">
        <f>VLOOKUP(F461,'Exposure data (PL)'!$J$3:$L$14,3,FALSE)</f>
        <v>979.22425835520028</v>
      </c>
      <c r="X461" s="56"/>
      <c r="Y461" s="56"/>
      <c r="Z461" s="56"/>
      <c r="AA461" s="56"/>
      <c r="AB461" s="56"/>
      <c r="AC461" s="56"/>
      <c r="AD461" s="56"/>
      <c r="AE461" s="56"/>
    </row>
    <row r="462" spans="1:31" s="55" customFormat="1" ht="14.4">
      <c r="A462" s="57" t="s">
        <v>4230</v>
      </c>
      <c r="B462" s="57" t="s">
        <v>2517</v>
      </c>
      <c r="C462" s="57" t="s">
        <v>2126</v>
      </c>
      <c r="D462" s="58">
        <v>40929</v>
      </c>
      <c r="E462" s="58">
        <v>40938</v>
      </c>
      <c r="F462" s="59">
        <f t="shared" si="49"/>
        <v>2011</v>
      </c>
      <c r="G462" s="60" t="s">
        <v>2128</v>
      </c>
      <c r="H462" s="60" t="s">
        <v>434</v>
      </c>
      <c r="I462" s="61">
        <v>13771.791125414193</v>
      </c>
      <c r="J462" s="61">
        <v>1130.79687292924</v>
      </c>
      <c r="K462" s="61">
        <v>14902.587998343432</v>
      </c>
      <c r="L462" s="62">
        <v>150.31862011643565</v>
      </c>
      <c r="M462" s="62">
        <v>0</v>
      </c>
      <c r="N462" s="62">
        <v>15052.906618459867</v>
      </c>
      <c r="O462" s="63">
        <f t="shared" si="50"/>
        <v>1</v>
      </c>
      <c r="P462" s="63">
        <f t="shared" si="51"/>
        <v>15052.906618459867</v>
      </c>
      <c r="Q462" s="63">
        <f t="shared" si="52"/>
        <v>18025.2</v>
      </c>
      <c r="R462" s="63">
        <f t="shared" si="53"/>
        <v>18025.2</v>
      </c>
      <c r="S462" s="63">
        <f t="shared" si="54"/>
        <v>0</v>
      </c>
      <c r="T462" s="63">
        <f t="shared" si="55"/>
        <v>9</v>
      </c>
      <c r="U462" s="57" t="s">
        <v>863</v>
      </c>
      <c r="V462" s="63">
        <f>VLOOKUP(F462,'Exposure data (PL)'!$J$3:$L$14,3,FALSE)</f>
        <v>979.22425835520028</v>
      </c>
      <c r="X462" s="56"/>
      <c r="Y462" s="56"/>
      <c r="Z462" s="56"/>
      <c r="AA462" s="56"/>
      <c r="AB462" s="56"/>
      <c r="AC462" s="56"/>
      <c r="AD462" s="56"/>
      <c r="AE462" s="56"/>
    </row>
    <row r="463" spans="1:31" s="55" customFormat="1" ht="14.4">
      <c r="A463" s="57" t="s">
        <v>4231</v>
      </c>
      <c r="B463" s="57" t="s">
        <v>2518</v>
      </c>
      <c r="C463" s="57" t="s">
        <v>2126</v>
      </c>
      <c r="D463" s="58">
        <v>40935</v>
      </c>
      <c r="E463" s="58">
        <v>41076</v>
      </c>
      <c r="F463" s="59">
        <f t="shared" si="49"/>
        <v>2011</v>
      </c>
      <c r="G463" s="60" t="s">
        <v>2128</v>
      </c>
      <c r="H463" s="60" t="s">
        <v>434</v>
      </c>
      <c r="I463" s="61">
        <v>116.339606199806</v>
      </c>
      <c r="J463" s="61">
        <v>0</v>
      </c>
      <c r="K463" s="61">
        <v>116.339606199806</v>
      </c>
      <c r="L463" s="62">
        <v>0</v>
      </c>
      <c r="M463" s="62">
        <v>0</v>
      </c>
      <c r="N463" s="62">
        <v>116.339606199806</v>
      </c>
      <c r="O463" s="63">
        <f t="shared" si="50"/>
        <v>1</v>
      </c>
      <c r="P463" s="63">
        <f t="shared" si="51"/>
        <v>116.339606199806</v>
      </c>
      <c r="Q463" s="63">
        <f t="shared" si="52"/>
        <v>139.19999999999999</v>
      </c>
      <c r="R463" s="63">
        <f t="shared" si="53"/>
        <v>139.19999999999999</v>
      </c>
      <c r="S463" s="63">
        <f t="shared" si="54"/>
        <v>0</v>
      </c>
      <c r="T463" s="63">
        <f t="shared" si="55"/>
        <v>141</v>
      </c>
      <c r="U463" s="57" t="s">
        <v>856</v>
      </c>
      <c r="V463" s="63">
        <f>VLOOKUP(F463,'Exposure data (PL)'!$J$3:$L$14,3,FALSE)</f>
        <v>979.22425835520028</v>
      </c>
      <c r="X463" s="56"/>
      <c r="Y463" s="56"/>
      <c r="Z463" s="56"/>
      <c r="AA463" s="56"/>
      <c r="AB463" s="56"/>
      <c r="AC463" s="56"/>
      <c r="AD463" s="56"/>
      <c r="AE463" s="56"/>
    </row>
    <row r="464" spans="1:31" s="55" customFormat="1" ht="14.4">
      <c r="A464" s="57" t="s">
        <v>4232</v>
      </c>
      <c r="B464" s="57" t="s">
        <v>2519</v>
      </c>
      <c r="C464" s="57" t="s">
        <v>2126</v>
      </c>
      <c r="D464" s="58">
        <v>40887</v>
      </c>
      <c r="E464" s="58">
        <v>40920</v>
      </c>
      <c r="F464" s="59">
        <f t="shared" si="49"/>
        <v>2011</v>
      </c>
      <c r="G464" s="60" t="s">
        <v>2134</v>
      </c>
      <c r="H464" s="60" t="s">
        <v>434</v>
      </c>
      <c r="I464" s="61">
        <v>10669.713847614468</v>
      </c>
      <c r="J464" s="61">
        <v>0</v>
      </c>
      <c r="K464" s="61">
        <v>10669.713847614468</v>
      </c>
      <c r="L464" s="62">
        <v>149.47763866089196</v>
      </c>
      <c r="M464" s="62">
        <v>0</v>
      </c>
      <c r="N464" s="62">
        <v>10819.19148627536</v>
      </c>
      <c r="O464" s="63">
        <f t="shared" si="50"/>
        <v>1</v>
      </c>
      <c r="P464" s="63">
        <f t="shared" si="51"/>
        <v>10819.19148627536</v>
      </c>
      <c r="Q464" s="63">
        <f t="shared" si="52"/>
        <v>13028.4</v>
      </c>
      <c r="R464" s="63">
        <f t="shared" si="53"/>
        <v>13028.4</v>
      </c>
      <c r="S464" s="63">
        <f t="shared" si="54"/>
        <v>0</v>
      </c>
      <c r="T464" s="63">
        <f t="shared" si="55"/>
        <v>33</v>
      </c>
      <c r="U464" s="57" t="s">
        <v>856</v>
      </c>
      <c r="V464" s="63">
        <f>VLOOKUP(F464,'Exposure data (PL)'!$J$3:$L$14,3,FALSE)</f>
        <v>979.22425835520028</v>
      </c>
      <c r="X464" s="56"/>
      <c r="Y464" s="56"/>
      <c r="Z464" s="56"/>
      <c r="AA464" s="56"/>
      <c r="AB464" s="56"/>
      <c r="AC464" s="56"/>
      <c r="AD464" s="56"/>
      <c r="AE464" s="56"/>
    </row>
    <row r="465" spans="1:31" s="55" customFormat="1" ht="14.4">
      <c r="A465" s="57" t="s">
        <v>4233</v>
      </c>
      <c r="B465" s="57" t="s">
        <v>2520</v>
      </c>
      <c r="C465" s="57" t="s">
        <v>2126</v>
      </c>
      <c r="D465" s="58">
        <v>40559</v>
      </c>
      <c r="E465" s="58">
        <v>40971</v>
      </c>
      <c r="F465" s="59">
        <f t="shared" si="49"/>
        <v>2010</v>
      </c>
      <c r="G465" s="60" t="s">
        <v>2128</v>
      </c>
      <c r="H465" s="60" t="s">
        <v>434</v>
      </c>
      <c r="I465" s="61">
        <v>719.16411001631332</v>
      </c>
      <c r="J465" s="61">
        <v>0</v>
      </c>
      <c r="K465" s="61">
        <v>719.16411001631332</v>
      </c>
      <c r="L465" s="62">
        <v>0</v>
      </c>
      <c r="M465" s="62">
        <v>0</v>
      </c>
      <c r="N465" s="62">
        <v>719.16411001631332</v>
      </c>
      <c r="O465" s="63">
        <f t="shared" si="50"/>
        <v>1</v>
      </c>
      <c r="P465" s="63">
        <f t="shared" si="51"/>
        <v>719.16411001631332</v>
      </c>
      <c r="Q465" s="63">
        <f t="shared" si="52"/>
        <v>904.8</v>
      </c>
      <c r="R465" s="63">
        <f t="shared" si="53"/>
        <v>904.8</v>
      </c>
      <c r="S465" s="63">
        <f t="shared" si="54"/>
        <v>0</v>
      </c>
      <c r="T465" s="63">
        <f t="shared" si="55"/>
        <v>412</v>
      </c>
      <c r="U465" s="57" t="s">
        <v>856</v>
      </c>
      <c r="V465" s="63">
        <f>VLOOKUP(F465,'Exposure data (PL)'!$J$3:$L$14,3,FALSE)</f>
        <v>941.64068034150432</v>
      </c>
      <c r="X465" s="56"/>
      <c r="Y465" s="56"/>
      <c r="Z465" s="56"/>
      <c r="AA465" s="56"/>
      <c r="AB465" s="56"/>
      <c r="AC465" s="56"/>
      <c r="AD465" s="56"/>
      <c r="AE465" s="56"/>
    </row>
    <row r="466" spans="1:31" s="55" customFormat="1" ht="14.4">
      <c r="A466" s="57" t="s">
        <v>4234</v>
      </c>
      <c r="B466" s="57" t="s">
        <v>2521</v>
      </c>
      <c r="C466" s="57" t="s">
        <v>2126</v>
      </c>
      <c r="D466" s="58">
        <v>40565</v>
      </c>
      <c r="E466" s="58">
        <v>40698</v>
      </c>
      <c r="F466" s="59">
        <f t="shared" si="49"/>
        <v>2010</v>
      </c>
      <c r="G466" s="60" t="s">
        <v>2128</v>
      </c>
      <c r="H466" s="60" t="s">
        <v>434</v>
      </c>
      <c r="I466" s="61">
        <v>8114.0267960244173</v>
      </c>
      <c r="J466" s="61">
        <v>0</v>
      </c>
      <c r="K466" s="61">
        <v>8114.0267960244173</v>
      </c>
      <c r="L466" s="62">
        <v>0</v>
      </c>
      <c r="M466" s="62">
        <v>206.43028232202059</v>
      </c>
      <c r="N466" s="62">
        <v>7907.5965137023968</v>
      </c>
      <c r="O466" s="63">
        <f t="shared" si="50"/>
        <v>1</v>
      </c>
      <c r="P466" s="63">
        <f t="shared" si="51"/>
        <v>7907.5965137023968</v>
      </c>
      <c r="Q466" s="63">
        <f t="shared" si="52"/>
        <v>9940.7924999999996</v>
      </c>
      <c r="R466" s="63">
        <f t="shared" si="53"/>
        <v>9940.7924999999996</v>
      </c>
      <c r="S466" s="63">
        <f t="shared" si="54"/>
        <v>0</v>
      </c>
      <c r="T466" s="63">
        <f t="shared" si="55"/>
        <v>133</v>
      </c>
      <c r="U466" s="57" t="s">
        <v>856</v>
      </c>
      <c r="V466" s="63">
        <f>VLOOKUP(F466,'Exposure data (PL)'!$J$3:$L$14,3,FALSE)</f>
        <v>941.64068034150432</v>
      </c>
      <c r="X466" s="56"/>
      <c r="Y466" s="56"/>
      <c r="Z466" s="56"/>
      <c r="AA466" s="56"/>
      <c r="AB466" s="56"/>
      <c r="AC466" s="56"/>
      <c r="AD466" s="56"/>
      <c r="AE466" s="56"/>
    </row>
    <row r="467" spans="1:31" s="55" customFormat="1" ht="14.4">
      <c r="A467" s="57" t="s">
        <v>4235</v>
      </c>
      <c r="B467" s="57" t="s">
        <v>2522</v>
      </c>
      <c r="C467" s="57" t="s">
        <v>2126</v>
      </c>
      <c r="D467" s="58">
        <v>40749</v>
      </c>
      <c r="E467" s="58">
        <v>40917</v>
      </c>
      <c r="F467" s="59">
        <f t="shared" si="49"/>
        <v>2011</v>
      </c>
      <c r="G467" s="60" t="s">
        <v>2128</v>
      </c>
      <c r="H467" s="60" t="s">
        <v>434</v>
      </c>
      <c r="I467" s="61">
        <v>666.72235399321357</v>
      </c>
      <c r="J467" s="61">
        <v>0</v>
      </c>
      <c r="K467" s="61">
        <v>666.72235399321357</v>
      </c>
      <c r="L467" s="62">
        <v>0</v>
      </c>
      <c r="M467" s="62">
        <v>0</v>
      </c>
      <c r="N467" s="62">
        <v>666.72235399321357</v>
      </c>
      <c r="O467" s="63">
        <f t="shared" si="50"/>
        <v>1</v>
      </c>
      <c r="P467" s="63">
        <f t="shared" si="51"/>
        <v>666.72235399321357</v>
      </c>
      <c r="Q467" s="63">
        <f t="shared" si="52"/>
        <v>817.80000000000018</v>
      </c>
      <c r="R467" s="63">
        <f t="shared" si="53"/>
        <v>817.80000000000018</v>
      </c>
      <c r="S467" s="63">
        <f t="shared" si="54"/>
        <v>0</v>
      </c>
      <c r="T467" s="63">
        <f t="shared" si="55"/>
        <v>168</v>
      </c>
      <c r="U467" s="57" t="s">
        <v>856</v>
      </c>
      <c r="V467" s="63">
        <f>VLOOKUP(F467,'Exposure data (PL)'!$J$3:$L$14,3,FALSE)</f>
        <v>979.22425835520028</v>
      </c>
      <c r="X467" s="56"/>
      <c r="Y467" s="56"/>
      <c r="Z467" s="56"/>
      <c r="AA467" s="56"/>
      <c r="AB467" s="56"/>
      <c r="AC467" s="56"/>
      <c r="AD467" s="56"/>
      <c r="AE467" s="56"/>
    </row>
    <row r="468" spans="1:31" s="55" customFormat="1" ht="14.4">
      <c r="A468" s="57" t="s">
        <v>4236</v>
      </c>
      <c r="B468" s="57" t="s">
        <v>2523</v>
      </c>
      <c r="C468" s="57" t="s">
        <v>2126</v>
      </c>
      <c r="D468" s="58">
        <v>40789</v>
      </c>
      <c r="E468" s="58">
        <v>40973</v>
      </c>
      <c r="F468" s="59">
        <f t="shared" si="49"/>
        <v>2011</v>
      </c>
      <c r="G468" s="60" t="s">
        <v>2128</v>
      </c>
      <c r="H468" s="60" t="s">
        <v>434</v>
      </c>
      <c r="I468" s="61">
        <v>613.24799884292304</v>
      </c>
      <c r="J468" s="61">
        <v>0</v>
      </c>
      <c r="K468" s="61">
        <v>613.24799884292304</v>
      </c>
      <c r="L468" s="62">
        <v>0</v>
      </c>
      <c r="M468" s="62">
        <v>0</v>
      </c>
      <c r="N468" s="62">
        <v>613.24799884292304</v>
      </c>
      <c r="O468" s="63">
        <f t="shared" si="50"/>
        <v>1</v>
      </c>
      <c r="P468" s="63">
        <f t="shared" si="51"/>
        <v>613.24799884292304</v>
      </c>
      <c r="Q468" s="63">
        <f t="shared" si="52"/>
        <v>748.19999999999993</v>
      </c>
      <c r="R468" s="63">
        <f t="shared" si="53"/>
        <v>748.19999999999993</v>
      </c>
      <c r="S468" s="63">
        <f t="shared" si="54"/>
        <v>0</v>
      </c>
      <c r="T468" s="63">
        <f t="shared" si="55"/>
        <v>184</v>
      </c>
      <c r="U468" s="57" t="s">
        <v>856</v>
      </c>
      <c r="V468" s="63">
        <f>VLOOKUP(F468,'Exposure data (PL)'!$J$3:$L$14,3,FALSE)</f>
        <v>979.22425835520028</v>
      </c>
      <c r="X468" s="56"/>
      <c r="Y468" s="56"/>
      <c r="Z468" s="56"/>
      <c r="AA468" s="56"/>
      <c r="AB468" s="56"/>
      <c r="AC468" s="56"/>
      <c r="AD468" s="56"/>
      <c r="AE468" s="56"/>
    </row>
    <row r="469" spans="1:31" s="55" customFormat="1" ht="14.4">
      <c r="A469" s="57" t="s">
        <v>4237</v>
      </c>
      <c r="B469" s="57" t="s">
        <v>2524</v>
      </c>
      <c r="C469" s="57" t="s">
        <v>2126</v>
      </c>
      <c r="D469" s="58">
        <v>40669</v>
      </c>
      <c r="E469" s="58">
        <v>40787</v>
      </c>
      <c r="F469" s="59">
        <f t="shared" si="49"/>
        <v>2011</v>
      </c>
      <c r="G469" s="60" t="s">
        <v>2128</v>
      </c>
      <c r="H469" s="60" t="s">
        <v>434</v>
      </c>
      <c r="I469" s="61">
        <v>814.01817361493659</v>
      </c>
      <c r="J469" s="61">
        <v>0</v>
      </c>
      <c r="K469" s="61">
        <v>814.01817361493659</v>
      </c>
      <c r="L469" s="62">
        <v>0</v>
      </c>
      <c r="M469" s="62">
        <v>0</v>
      </c>
      <c r="N469" s="62">
        <v>814.01817361493659</v>
      </c>
      <c r="O469" s="63">
        <f t="shared" si="50"/>
        <v>1</v>
      </c>
      <c r="P469" s="63">
        <f t="shared" si="51"/>
        <v>814.01817361493659</v>
      </c>
      <c r="Q469" s="63">
        <f t="shared" si="52"/>
        <v>1009.1999999999998</v>
      </c>
      <c r="R469" s="63">
        <f t="shared" si="53"/>
        <v>1009.1999999999998</v>
      </c>
      <c r="S469" s="63">
        <f t="shared" si="54"/>
        <v>0</v>
      </c>
      <c r="T469" s="63">
        <f t="shared" si="55"/>
        <v>118</v>
      </c>
      <c r="U469" s="57" t="s">
        <v>856</v>
      </c>
      <c r="V469" s="63">
        <f>VLOOKUP(F469,'Exposure data (PL)'!$J$3:$L$14,3,FALSE)</f>
        <v>979.22425835520028</v>
      </c>
      <c r="X469" s="56"/>
      <c r="Y469" s="56"/>
      <c r="Z469" s="56"/>
      <c r="AA469" s="56"/>
      <c r="AB469" s="56"/>
      <c r="AC469" s="56"/>
      <c r="AD469" s="56"/>
      <c r="AE469" s="56"/>
    </row>
    <row r="470" spans="1:31" s="55" customFormat="1" ht="14.4">
      <c r="A470" s="57" t="s">
        <v>4238</v>
      </c>
      <c r="B470" s="57" t="s">
        <v>2525</v>
      </c>
      <c r="C470" s="57" t="s">
        <v>2126</v>
      </c>
      <c r="D470" s="58">
        <v>40488</v>
      </c>
      <c r="E470" s="58">
        <v>40595</v>
      </c>
      <c r="F470" s="59">
        <f t="shared" si="49"/>
        <v>2010</v>
      </c>
      <c r="G470" s="60" t="s">
        <v>2128</v>
      </c>
      <c r="H470" s="60" t="s">
        <v>434</v>
      </c>
      <c r="I470" s="61">
        <v>301.38970266530674</v>
      </c>
      <c r="J470" s="61">
        <v>0</v>
      </c>
      <c r="K470" s="61">
        <v>301.38970266530674</v>
      </c>
      <c r="L470" s="62">
        <v>0</v>
      </c>
      <c r="M470" s="62">
        <v>0</v>
      </c>
      <c r="N470" s="62">
        <v>301.38970266530674</v>
      </c>
      <c r="O470" s="63">
        <f t="shared" si="50"/>
        <v>1</v>
      </c>
      <c r="P470" s="63">
        <f t="shared" si="51"/>
        <v>301.38970266530674</v>
      </c>
      <c r="Q470" s="63">
        <f t="shared" si="52"/>
        <v>382.80000000000007</v>
      </c>
      <c r="R470" s="63">
        <f t="shared" si="53"/>
        <v>382.80000000000007</v>
      </c>
      <c r="S470" s="63">
        <f t="shared" si="54"/>
        <v>0</v>
      </c>
      <c r="T470" s="63">
        <f t="shared" si="55"/>
        <v>107</v>
      </c>
      <c r="U470" s="57" t="s">
        <v>856</v>
      </c>
      <c r="V470" s="63">
        <f>VLOOKUP(F470,'Exposure data (PL)'!$J$3:$L$14,3,FALSE)</f>
        <v>941.64068034150432</v>
      </c>
      <c r="X470" s="56"/>
      <c r="Y470" s="56"/>
      <c r="Z470" s="56"/>
      <c r="AA470" s="56"/>
      <c r="AB470" s="56"/>
      <c r="AC470" s="56"/>
      <c r="AD470" s="56"/>
      <c r="AE470" s="56"/>
    </row>
    <row r="471" spans="1:31" s="55" customFormat="1" ht="14.4">
      <c r="A471" s="57" t="s">
        <v>4239</v>
      </c>
      <c r="B471" s="57" t="s">
        <v>2526</v>
      </c>
      <c r="C471" s="57" t="s">
        <v>2126</v>
      </c>
      <c r="D471" s="58">
        <v>40442</v>
      </c>
      <c r="E471" s="58">
        <v>40564</v>
      </c>
      <c r="F471" s="59">
        <f t="shared" si="49"/>
        <v>2010</v>
      </c>
      <c r="G471" s="60" t="s">
        <v>2128</v>
      </c>
      <c r="H471" s="60" t="s">
        <v>434</v>
      </c>
      <c r="I471" s="61">
        <v>1075.6332436518458</v>
      </c>
      <c r="J471" s="61">
        <v>0</v>
      </c>
      <c r="K471" s="61">
        <v>1075.6332436518458</v>
      </c>
      <c r="L471" s="62">
        <v>0</v>
      </c>
      <c r="M471" s="62">
        <v>0</v>
      </c>
      <c r="N471" s="62">
        <v>1075.6332436518458</v>
      </c>
      <c r="O471" s="63">
        <f t="shared" si="50"/>
        <v>1</v>
      </c>
      <c r="P471" s="63">
        <f t="shared" si="51"/>
        <v>1075.6332436518458</v>
      </c>
      <c r="Q471" s="63">
        <f t="shared" si="52"/>
        <v>1374.6</v>
      </c>
      <c r="R471" s="63">
        <f t="shared" si="53"/>
        <v>1374.6</v>
      </c>
      <c r="S471" s="63">
        <f t="shared" si="54"/>
        <v>0</v>
      </c>
      <c r="T471" s="63">
        <f t="shared" si="55"/>
        <v>122</v>
      </c>
      <c r="U471" s="57" t="s">
        <v>856</v>
      </c>
      <c r="V471" s="63">
        <f>VLOOKUP(F471,'Exposure data (PL)'!$J$3:$L$14,3,FALSE)</f>
        <v>941.64068034150432</v>
      </c>
      <c r="X471" s="56"/>
      <c r="Y471" s="56"/>
      <c r="Z471" s="56"/>
      <c r="AA471" s="56"/>
      <c r="AB471" s="56"/>
      <c r="AC471" s="56"/>
      <c r="AD471" s="56"/>
      <c r="AE471" s="56"/>
    </row>
    <row r="472" spans="1:31" s="55" customFormat="1" ht="14.4">
      <c r="A472" s="57" t="s">
        <v>4240</v>
      </c>
      <c r="B472" s="57" t="s">
        <v>2527</v>
      </c>
      <c r="C472" s="57" t="s">
        <v>2126</v>
      </c>
      <c r="D472" s="58">
        <v>40825</v>
      </c>
      <c r="E472" s="58">
        <v>40934</v>
      </c>
      <c r="F472" s="59">
        <f t="shared" si="49"/>
        <v>2011</v>
      </c>
      <c r="G472" s="60" t="s">
        <v>2128</v>
      </c>
      <c r="H472" s="60" t="s">
        <v>434</v>
      </c>
      <c r="I472" s="61">
        <v>17217.643057939</v>
      </c>
      <c r="J472" s="61">
        <v>0</v>
      </c>
      <c r="K472" s="61">
        <v>17217.643057939</v>
      </c>
      <c r="L472" s="62">
        <v>0</v>
      </c>
      <c r="M472" s="62">
        <v>0</v>
      </c>
      <c r="N472" s="62">
        <v>17217.643057939</v>
      </c>
      <c r="O472" s="63">
        <f t="shared" si="50"/>
        <v>1</v>
      </c>
      <c r="P472" s="63">
        <f t="shared" si="51"/>
        <v>17217.643057939</v>
      </c>
      <c r="Q472" s="63">
        <f t="shared" si="52"/>
        <v>20905.8</v>
      </c>
      <c r="R472" s="63">
        <f t="shared" si="53"/>
        <v>20905.8</v>
      </c>
      <c r="S472" s="63">
        <f t="shared" si="54"/>
        <v>0</v>
      </c>
      <c r="T472" s="63">
        <f t="shared" si="55"/>
        <v>109</v>
      </c>
      <c r="U472" s="57" t="s">
        <v>856</v>
      </c>
      <c r="V472" s="63">
        <f>VLOOKUP(F472,'Exposure data (PL)'!$J$3:$L$14,3,FALSE)</f>
        <v>979.22425835520028</v>
      </c>
      <c r="X472" s="56"/>
      <c r="Y472" s="56"/>
      <c r="Z472" s="56"/>
      <c r="AA472" s="56"/>
      <c r="AB472" s="56"/>
      <c r="AC472" s="56"/>
      <c r="AD472" s="56"/>
      <c r="AE472" s="56"/>
    </row>
    <row r="473" spans="1:31" s="55" customFormat="1" ht="14.4">
      <c r="A473" s="57" t="s">
        <v>4241</v>
      </c>
      <c r="B473" s="57" t="s">
        <v>2528</v>
      </c>
      <c r="C473" s="57" t="s">
        <v>2126</v>
      </c>
      <c r="D473" s="58">
        <v>40773</v>
      </c>
      <c r="E473" s="58">
        <v>40824</v>
      </c>
      <c r="F473" s="59">
        <f t="shared" si="49"/>
        <v>2011</v>
      </c>
      <c r="G473" s="60" t="s">
        <v>2128</v>
      </c>
      <c r="H473" s="60" t="s">
        <v>434</v>
      </c>
      <c r="I473" s="61">
        <v>7937.0463187896476</v>
      </c>
      <c r="J473" s="61">
        <v>0</v>
      </c>
      <c r="K473" s="61">
        <v>7937.0463187896476</v>
      </c>
      <c r="L473" s="62">
        <v>0</v>
      </c>
      <c r="M473" s="62">
        <v>282.94927271861769</v>
      </c>
      <c r="N473" s="62">
        <v>7654.0970460710296</v>
      </c>
      <c r="O473" s="63">
        <f t="shared" si="50"/>
        <v>1</v>
      </c>
      <c r="P473" s="63">
        <f t="shared" si="51"/>
        <v>7654.0970460710296</v>
      </c>
      <c r="Q473" s="63">
        <f t="shared" si="52"/>
        <v>9358.4459999999999</v>
      </c>
      <c r="R473" s="63">
        <f t="shared" si="53"/>
        <v>9358.4459999999999</v>
      </c>
      <c r="S473" s="63">
        <f t="shared" si="54"/>
        <v>0</v>
      </c>
      <c r="T473" s="63">
        <f t="shared" si="55"/>
        <v>51</v>
      </c>
      <c r="U473" s="57" t="s">
        <v>856</v>
      </c>
      <c r="V473" s="63">
        <f>VLOOKUP(F473,'Exposure data (PL)'!$J$3:$L$14,3,FALSE)</f>
        <v>979.22425835520028</v>
      </c>
      <c r="X473" s="56"/>
      <c r="Y473" s="56"/>
      <c r="Z473" s="56"/>
      <c r="AA473" s="56"/>
      <c r="AB473" s="56"/>
      <c r="AC473" s="56"/>
      <c r="AD473" s="56"/>
      <c r="AE473" s="56"/>
    </row>
    <row r="474" spans="1:31" s="55" customFormat="1" ht="14.4">
      <c r="A474" s="57" t="s">
        <v>4242</v>
      </c>
      <c r="B474" s="57" t="s">
        <v>2529</v>
      </c>
      <c r="C474" s="57" t="s">
        <v>2126</v>
      </c>
      <c r="D474" s="58">
        <v>40490</v>
      </c>
      <c r="E474" s="58">
        <v>40657</v>
      </c>
      <c r="F474" s="59">
        <f t="shared" si="49"/>
        <v>2010</v>
      </c>
      <c r="G474" s="60" t="s">
        <v>2128</v>
      </c>
      <c r="H474" s="60" t="s">
        <v>434</v>
      </c>
      <c r="I474" s="61">
        <v>11516.351902860848</v>
      </c>
      <c r="J474" s="61">
        <v>0</v>
      </c>
      <c r="K474" s="61">
        <v>11516.351902860848</v>
      </c>
      <c r="L474" s="62">
        <v>0</v>
      </c>
      <c r="M474" s="62">
        <v>0</v>
      </c>
      <c r="N474" s="62">
        <v>11516.351902860848</v>
      </c>
      <c r="O474" s="63">
        <f t="shared" si="50"/>
        <v>1</v>
      </c>
      <c r="P474" s="63">
        <f t="shared" si="51"/>
        <v>11516.351902860848</v>
      </c>
      <c r="Q474" s="63">
        <f t="shared" si="52"/>
        <v>14623.2</v>
      </c>
      <c r="R474" s="63">
        <f t="shared" si="53"/>
        <v>14623.2</v>
      </c>
      <c r="S474" s="63">
        <f t="shared" si="54"/>
        <v>0</v>
      </c>
      <c r="T474" s="63">
        <f t="shared" si="55"/>
        <v>167</v>
      </c>
      <c r="U474" s="57" t="s">
        <v>856</v>
      </c>
      <c r="V474" s="63">
        <f>VLOOKUP(F474,'Exposure data (PL)'!$J$3:$L$14,3,FALSE)</f>
        <v>941.64068034150432</v>
      </c>
      <c r="X474" s="56"/>
      <c r="Y474" s="56"/>
      <c r="Z474" s="56"/>
      <c r="AA474" s="56"/>
      <c r="AB474" s="56"/>
      <c r="AC474" s="56"/>
      <c r="AD474" s="56"/>
      <c r="AE474" s="56"/>
    </row>
    <row r="475" spans="1:31" s="55" customFormat="1" ht="14.4">
      <c r="A475" s="57" t="s">
        <v>4243</v>
      </c>
      <c r="B475" s="57" t="s">
        <v>2530</v>
      </c>
      <c r="C475" s="57" t="s">
        <v>2126</v>
      </c>
      <c r="D475" s="58">
        <v>40567</v>
      </c>
      <c r="E475" s="58">
        <v>41019</v>
      </c>
      <c r="F475" s="59">
        <f t="shared" si="49"/>
        <v>2010</v>
      </c>
      <c r="G475" s="60" t="s">
        <v>2128</v>
      </c>
      <c r="H475" s="60" t="s">
        <v>434</v>
      </c>
      <c r="I475" s="61">
        <v>304.58705937316881</v>
      </c>
      <c r="J475" s="61">
        <v>0</v>
      </c>
      <c r="K475" s="61">
        <v>304.58705937316881</v>
      </c>
      <c r="L475" s="62">
        <v>0</v>
      </c>
      <c r="M475" s="62">
        <v>0</v>
      </c>
      <c r="N475" s="62">
        <v>304.58705937316881</v>
      </c>
      <c r="O475" s="63">
        <f t="shared" si="50"/>
        <v>1</v>
      </c>
      <c r="P475" s="63">
        <f t="shared" si="51"/>
        <v>304.58705937316881</v>
      </c>
      <c r="Q475" s="63">
        <f t="shared" si="52"/>
        <v>382.8</v>
      </c>
      <c r="R475" s="63">
        <f t="shared" si="53"/>
        <v>382.8</v>
      </c>
      <c r="S475" s="63">
        <f t="shared" si="54"/>
        <v>0</v>
      </c>
      <c r="T475" s="63">
        <f t="shared" si="55"/>
        <v>452</v>
      </c>
      <c r="U475" s="57" t="s">
        <v>856</v>
      </c>
      <c r="V475" s="63">
        <f>VLOOKUP(F475,'Exposure data (PL)'!$J$3:$L$14,3,FALSE)</f>
        <v>941.64068034150432</v>
      </c>
      <c r="X475" s="56"/>
      <c r="Y475" s="56"/>
      <c r="Z475" s="56"/>
      <c r="AA475" s="56"/>
      <c r="AB475" s="56"/>
      <c r="AC475" s="56"/>
      <c r="AD475" s="56"/>
      <c r="AE475" s="56"/>
    </row>
    <row r="476" spans="1:31" s="55" customFormat="1" ht="14.4">
      <c r="A476" s="57" t="s">
        <v>4244</v>
      </c>
      <c r="B476" s="57" t="s">
        <v>2531</v>
      </c>
      <c r="C476" s="57" t="s">
        <v>2126</v>
      </c>
      <c r="D476" s="58">
        <v>40644</v>
      </c>
      <c r="E476" s="58">
        <v>40972</v>
      </c>
      <c r="F476" s="59">
        <f t="shared" si="49"/>
        <v>2011</v>
      </c>
      <c r="G476" s="60" t="s">
        <v>2128</v>
      </c>
      <c r="H476" s="60" t="s">
        <v>434</v>
      </c>
      <c r="I476" s="61">
        <v>769.34027510037686</v>
      </c>
      <c r="J476" s="61">
        <v>0</v>
      </c>
      <c r="K476" s="61">
        <v>769.34027510037686</v>
      </c>
      <c r="L476" s="62">
        <v>0</v>
      </c>
      <c r="M476" s="62">
        <v>0</v>
      </c>
      <c r="N476" s="62">
        <v>769.34027510037686</v>
      </c>
      <c r="O476" s="63">
        <f t="shared" si="50"/>
        <v>1</v>
      </c>
      <c r="P476" s="63">
        <f t="shared" si="51"/>
        <v>769.34027510037686</v>
      </c>
      <c r="Q476" s="63">
        <f t="shared" si="52"/>
        <v>957</v>
      </c>
      <c r="R476" s="63">
        <f t="shared" si="53"/>
        <v>957</v>
      </c>
      <c r="S476" s="63">
        <f t="shared" si="54"/>
        <v>0</v>
      </c>
      <c r="T476" s="63">
        <f t="shared" si="55"/>
        <v>328</v>
      </c>
      <c r="U476" s="57" t="s">
        <v>856</v>
      </c>
      <c r="V476" s="63">
        <f>VLOOKUP(F476,'Exposure data (PL)'!$J$3:$L$14,3,FALSE)</f>
        <v>979.22425835520028</v>
      </c>
      <c r="X476" s="56"/>
      <c r="Y476" s="56"/>
      <c r="Z476" s="56"/>
      <c r="AA476" s="56"/>
      <c r="AB476" s="56"/>
      <c r="AC476" s="56"/>
      <c r="AD476" s="56"/>
      <c r="AE476" s="56"/>
    </row>
    <row r="477" spans="1:31" s="55" customFormat="1" ht="14.4">
      <c r="A477" s="57" t="s">
        <v>4245</v>
      </c>
      <c r="B477" s="57" t="s">
        <v>2532</v>
      </c>
      <c r="C477" s="57" t="s">
        <v>2126</v>
      </c>
      <c r="D477" s="58">
        <v>40180</v>
      </c>
      <c r="E477" s="58">
        <v>40319</v>
      </c>
      <c r="F477" s="59">
        <f t="shared" si="49"/>
        <v>2009</v>
      </c>
      <c r="G477" s="60" t="s">
        <v>2128</v>
      </c>
      <c r="H477" s="60" t="s">
        <v>434</v>
      </c>
      <c r="I477" s="61">
        <v>1354.1753593209614</v>
      </c>
      <c r="J477" s="61">
        <v>0</v>
      </c>
      <c r="K477" s="61">
        <v>1354.1753593209614</v>
      </c>
      <c r="L477" s="62">
        <v>0</v>
      </c>
      <c r="M477" s="62">
        <v>0</v>
      </c>
      <c r="N477" s="62">
        <v>1354.1753593209614</v>
      </c>
      <c r="O477" s="63">
        <f t="shared" si="50"/>
        <v>1</v>
      </c>
      <c r="P477" s="63">
        <f t="shared" si="51"/>
        <v>1354.1753593209614</v>
      </c>
      <c r="Q477" s="63">
        <f t="shared" si="52"/>
        <v>1792.2000000000005</v>
      </c>
      <c r="R477" s="63">
        <f t="shared" si="53"/>
        <v>1792.2000000000005</v>
      </c>
      <c r="S477" s="63">
        <f t="shared" si="54"/>
        <v>0</v>
      </c>
      <c r="T477" s="63">
        <f t="shared" si="55"/>
        <v>139</v>
      </c>
      <c r="U477" s="57" t="s">
        <v>856</v>
      </c>
      <c r="V477" s="63">
        <f>VLOOKUP(F477,'Exposure data (PL)'!$J$3:$L$14,3,FALSE)</f>
        <v>855.15320546033695</v>
      </c>
      <c r="X477" s="56"/>
      <c r="Y477" s="56"/>
      <c r="Z477" s="56"/>
      <c r="AA477" s="56"/>
      <c r="AB477" s="56"/>
      <c r="AC477" s="56"/>
      <c r="AD477" s="56"/>
      <c r="AE477" s="56"/>
    </row>
    <row r="478" spans="1:31" s="55" customFormat="1" ht="14.4">
      <c r="A478" s="57" t="s">
        <v>4246</v>
      </c>
      <c r="B478" s="57" t="s">
        <v>2533</v>
      </c>
      <c r="C478" s="57" t="s">
        <v>2126</v>
      </c>
      <c r="D478" s="58">
        <v>40927</v>
      </c>
      <c r="E478" s="58">
        <v>41040</v>
      </c>
      <c r="F478" s="59">
        <f t="shared" si="49"/>
        <v>2011</v>
      </c>
      <c r="G478" s="60" t="s">
        <v>2134</v>
      </c>
      <c r="H478" s="60" t="s">
        <v>434</v>
      </c>
      <c r="I478" s="61">
        <v>9253.6470265911958</v>
      </c>
      <c r="J478" s="61">
        <v>0</v>
      </c>
      <c r="K478" s="61">
        <v>9253.6470265911958</v>
      </c>
      <c r="L478" s="62">
        <v>0</v>
      </c>
      <c r="M478" s="62">
        <v>0</v>
      </c>
      <c r="N478" s="62">
        <v>9253.6470265911958</v>
      </c>
      <c r="O478" s="63">
        <f t="shared" si="50"/>
        <v>1</v>
      </c>
      <c r="P478" s="63">
        <f t="shared" si="51"/>
        <v>9253.6470265911958</v>
      </c>
      <c r="Q478" s="63">
        <f t="shared" si="52"/>
        <v>11083.8</v>
      </c>
      <c r="R478" s="63">
        <f t="shared" si="53"/>
        <v>11083.8</v>
      </c>
      <c r="S478" s="63">
        <f t="shared" si="54"/>
        <v>0</v>
      </c>
      <c r="T478" s="63">
        <f t="shared" si="55"/>
        <v>113</v>
      </c>
      <c r="U478" s="57" t="s">
        <v>856</v>
      </c>
      <c r="V478" s="63">
        <f>VLOOKUP(F478,'Exposure data (PL)'!$J$3:$L$14,3,FALSE)</f>
        <v>979.22425835520028</v>
      </c>
      <c r="X478" s="56"/>
      <c r="Y478" s="56"/>
      <c r="Z478" s="56"/>
      <c r="AA478" s="56"/>
      <c r="AB478" s="56"/>
      <c r="AC478" s="56"/>
      <c r="AD478" s="56"/>
      <c r="AE478" s="56"/>
    </row>
    <row r="479" spans="1:31" s="55" customFormat="1" ht="14.4">
      <c r="A479" s="57" t="s">
        <v>4247</v>
      </c>
      <c r="B479" s="57" t="s">
        <v>2534</v>
      </c>
      <c r="C479" s="57" t="s">
        <v>2126</v>
      </c>
      <c r="D479" s="58">
        <v>40714</v>
      </c>
      <c r="E479" s="58">
        <v>40745</v>
      </c>
      <c r="F479" s="59">
        <f t="shared" si="49"/>
        <v>2011</v>
      </c>
      <c r="G479" s="60" t="s">
        <v>2128</v>
      </c>
      <c r="H479" s="60" t="s">
        <v>434</v>
      </c>
      <c r="I479" s="61">
        <v>3310.5938063323315</v>
      </c>
      <c r="J479" s="61">
        <v>0</v>
      </c>
      <c r="K479" s="61">
        <v>3310.5938063323315</v>
      </c>
      <c r="L479" s="62">
        <v>0</v>
      </c>
      <c r="M479" s="62">
        <v>0</v>
      </c>
      <c r="N479" s="62">
        <v>3310.5938063323315</v>
      </c>
      <c r="O479" s="63">
        <f t="shared" si="50"/>
        <v>1</v>
      </c>
      <c r="P479" s="63">
        <f t="shared" si="51"/>
        <v>3310.5938063323315</v>
      </c>
      <c r="Q479" s="63">
        <f t="shared" si="52"/>
        <v>4079.7959999999998</v>
      </c>
      <c r="R479" s="63">
        <f t="shared" si="53"/>
        <v>4079.7959999999998</v>
      </c>
      <c r="S479" s="63">
        <f t="shared" si="54"/>
        <v>0</v>
      </c>
      <c r="T479" s="63">
        <f t="shared" si="55"/>
        <v>31</v>
      </c>
      <c r="U479" s="57" t="s">
        <v>856</v>
      </c>
      <c r="V479" s="63">
        <f>VLOOKUP(F479,'Exposure data (PL)'!$J$3:$L$14,3,FALSE)</f>
        <v>979.22425835520028</v>
      </c>
      <c r="X479" s="56"/>
      <c r="Y479" s="56"/>
      <c r="Z479" s="56"/>
      <c r="AA479" s="56"/>
      <c r="AB479" s="56"/>
      <c r="AC479" s="56"/>
      <c r="AD479" s="56"/>
      <c r="AE479" s="56"/>
    </row>
    <row r="480" spans="1:31" s="55" customFormat="1" ht="14.4">
      <c r="A480" s="57" t="s">
        <v>4248</v>
      </c>
      <c r="B480" s="57" t="s">
        <v>2535</v>
      </c>
      <c r="C480" s="57" t="s">
        <v>2126</v>
      </c>
      <c r="D480" s="58">
        <v>40693</v>
      </c>
      <c r="E480" s="58">
        <v>40760</v>
      </c>
      <c r="F480" s="59">
        <f t="shared" si="49"/>
        <v>2011</v>
      </c>
      <c r="G480" s="60" t="s">
        <v>2128</v>
      </c>
      <c r="H480" s="60" t="s">
        <v>434</v>
      </c>
      <c r="I480" s="61">
        <v>605.43410021591433</v>
      </c>
      <c r="J480" s="61">
        <v>0</v>
      </c>
      <c r="K480" s="61">
        <v>605.43410021591433</v>
      </c>
      <c r="L480" s="62">
        <v>0</v>
      </c>
      <c r="M480" s="62">
        <v>35.301129103928567</v>
      </c>
      <c r="N480" s="62">
        <v>570.13297111198574</v>
      </c>
      <c r="O480" s="63">
        <f t="shared" si="50"/>
        <v>1</v>
      </c>
      <c r="P480" s="63">
        <f t="shared" si="51"/>
        <v>570.13297111198574</v>
      </c>
      <c r="Q480" s="63">
        <f t="shared" si="52"/>
        <v>704.57459999999992</v>
      </c>
      <c r="R480" s="63">
        <f t="shared" si="53"/>
        <v>704.57459999999992</v>
      </c>
      <c r="S480" s="63">
        <f t="shared" si="54"/>
        <v>0</v>
      </c>
      <c r="T480" s="63">
        <f t="shared" si="55"/>
        <v>67</v>
      </c>
      <c r="U480" s="57" t="s">
        <v>856</v>
      </c>
      <c r="V480" s="63">
        <f>VLOOKUP(F480,'Exposure data (PL)'!$J$3:$L$14,3,FALSE)</f>
        <v>979.22425835520028</v>
      </c>
      <c r="X480" s="56"/>
      <c r="Y480" s="56"/>
      <c r="Z480" s="56"/>
      <c r="AA480" s="56"/>
      <c r="AB480" s="56"/>
      <c r="AC480" s="56"/>
      <c r="AD480" s="56"/>
      <c r="AE480" s="56"/>
    </row>
    <row r="481" spans="1:31" s="55" customFormat="1" ht="14.4">
      <c r="A481" s="57" t="s">
        <v>4249</v>
      </c>
      <c r="B481" s="57" t="s">
        <v>2536</v>
      </c>
      <c r="C481" s="57" t="s">
        <v>2126</v>
      </c>
      <c r="D481" s="58">
        <v>40855</v>
      </c>
      <c r="E481" s="58">
        <v>40914</v>
      </c>
      <c r="F481" s="59">
        <f t="shared" si="49"/>
        <v>2011</v>
      </c>
      <c r="G481" s="60" t="s">
        <v>2128</v>
      </c>
      <c r="H481" s="60" t="s">
        <v>434</v>
      </c>
      <c r="I481" s="61">
        <v>7889.9912209335735</v>
      </c>
      <c r="J481" s="61">
        <v>0</v>
      </c>
      <c r="K481" s="61">
        <v>7889.9912209335735</v>
      </c>
      <c r="L481" s="62">
        <v>0</v>
      </c>
      <c r="M481" s="62">
        <v>0</v>
      </c>
      <c r="N481" s="62">
        <v>7889.9912209335735</v>
      </c>
      <c r="O481" s="63">
        <f t="shared" si="50"/>
        <v>1</v>
      </c>
      <c r="P481" s="63">
        <f t="shared" si="51"/>
        <v>7889.9912209335735</v>
      </c>
      <c r="Q481" s="63">
        <f t="shared" si="52"/>
        <v>9541.7759999999998</v>
      </c>
      <c r="R481" s="63">
        <f t="shared" si="53"/>
        <v>9541.7759999999998</v>
      </c>
      <c r="S481" s="63">
        <f t="shared" si="54"/>
        <v>0</v>
      </c>
      <c r="T481" s="63">
        <f t="shared" si="55"/>
        <v>59</v>
      </c>
      <c r="U481" s="57" t="s">
        <v>856</v>
      </c>
      <c r="V481" s="63">
        <f>VLOOKUP(F481,'Exposure data (PL)'!$J$3:$L$14,3,FALSE)</f>
        <v>979.22425835520028</v>
      </c>
      <c r="X481" s="56"/>
      <c r="Y481" s="56"/>
      <c r="Z481" s="56"/>
      <c r="AA481" s="56"/>
      <c r="AB481" s="56"/>
      <c r="AC481" s="56"/>
      <c r="AD481" s="56"/>
      <c r="AE481" s="56"/>
    </row>
    <row r="482" spans="1:31" s="55" customFormat="1" ht="14.4">
      <c r="A482" s="57" t="s">
        <v>4250</v>
      </c>
      <c r="B482" s="57" t="s">
        <v>2537</v>
      </c>
      <c r="C482" s="57" t="s">
        <v>2126</v>
      </c>
      <c r="D482" s="58">
        <v>40823</v>
      </c>
      <c r="E482" s="58">
        <v>40853</v>
      </c>
      <c r="F482" s="59">
        <f t="shared" si="49"/>
        <v>2011</v>
      </c>
      <c r="G482" s="60" t="s">
        <v>2128</v>
      </c>
      <c r="H482" s="60" t="s">
        <v>434</v>
      </c>
      <c r="I482" s="61">
        <v>845.2635519991278</v>
      </c>
      <c r="J482" s="61">
        <v>0</v>
      </c>
      <c r="K482" s="61">
        <v>845.2635519991278</v>
      </c>
      <c r="L482" s="62">
        <v>0</v>
      </c>
      <c r="M482" s="62">
        <v>0</v>
      </c>
      <c r="N482" s="62">
        <v>845.2635519991278</v>
      </c>
      <c r="O482" s="63">
        <f t="shared" si="50"/>
        <v>1</v>
      </c>
      <c r="P482" s="63">
        <f t="shared" si="51"/>
        <v>845.2635519991278</v>
      </c>
      <c r="Q482" s="63">
        <f t="shared" si="52"/>
        <v>1026.6000000000001</v>
      </c>
      <c r="R482" s="63">
        <f t="shared" si="53"/>
        <v>1026.6000000000001</v>
      </c>
      <c r="S482" s="63">
        <f t="shared" si="54"/>
        <v>0</v>
      </c>
      <c r="T482" s="63">
        <f t="shared" si="55"/>
        <v>30</v>
      </c>
      <c r="U482" s="57" t="s">
        <v>856</v>
      </c>
      <c r="V482" s="63">
        <f>VLOOKUP(F482,'Exposure data (PL)'!$J$3:$L$14,3,FALSE)</f>
        <v>979.22425835520028</v>
      </c>
      <c r="X482" s="56"/>
      <c r="Y482" s="56"/>
      <c r="Z482" s="56"/>
      <c r="AA482" s="56"/>
      <c r="AB482" s="56"/>
      <c r="AC482" s="56"/>
      <c r="AD482" s="56"/>
      <c r="AE482" s="56"/>
    </row>
    <row r="483" spans="1:31" s="55" customFormat="1" ht="14.4">
      <c r="A483" s="57" t="s">
        <v>4251</v>
      </c>
      <c r="B483" s="57" t="s">
        <v>2538</v>
      </c>
      <c r="C483" s="57" t="s">
        <v>2126</v>
      </c>
      <c r="D483" s="58">
        <v>40898</v>
      </c>
      <c r="E483" s="58">
        <v>40941</v>
      </c>
      <c r="F483" s="59">
        <f t="shared" si="49"/>
        <v>2011</v>
      </c>
      <c r="G483" s="60" t="s">
        <v>2128</v>
      </c>
      <c r="H483" s="60" t="s">
        <v>434</v>
      </c>
      <c r="I483" s="61">
        <v>4320.7671061548981</v>
      </c>
      <c r="J483" s="61">
        <v>0</v>
      </c>
      <c r="K483" s="61">
        <v>4320.7671061548981</v>
      </c>
      <c r="L483" s="62">
        <v>149.69743987140191</v>
      </c>
      <c r="M483" s="62">
        <v>0</v>
      </c>
      <c r="N483" s="62">
        <v>4470.4645460263</v>
      </c>
      <c r="O483" s="63">
        <f t="shared" si="50"/>
        <v>1</v>
      </c>
      <c r="P483" s="63">
        <f t="shared" si="51"/>
        <v>4470.4645460263</v>
      </c>
      <c r="Q483" s="63">
        <f t="shared" si="52"/>
        <v>5375.4</v>
      </c>
      <c r="R483" s="63">
        <f t="shared" si="53"/>
        <v>5375.4</v>
      </c>
      <c r="S483" s="63">
        <f t="shared" si="54"/>
        <v>0</v>
      </c>
      <c r="T483" s="63">
        <f t="shared" si="55"/>
        <v>43</v>
      </c>
      <c r="U483" s="57" t="s">
        <v>856</v>
      </c>
      <c r="V483" s="63">
        <f>VLOOKUP(F483,'Exposure data (PL)'!$J$3:$L$14,3,FALSE)</f>
        <v>979.22425835520028</v>
      </c>
      <c r="X483" s="56"/>
      <c r="Y483" s="56"/>
      <c r="Z483" s="56"/>
      <c r="AA483" s="56"/>
      <c r="AB483" s="56"/>
      <c r="AC483" s="56"/>
      <c r="AD483" s="56"/>
      <c r="AE483" s="56"/>
    </row>
    <row r="484" spans="1:31" s="55" customFormat="1" ht="14.4">
      <c r="A484" s="57" t="s">
        <v>4252</v>
      </c>
      <c r="B484" s="57" t="s">
        <v>2539</v>
      </c>
      <c r="C484" s="57" t="s">
        <v>2126</v>
      </c>
      <c r="D484" s="58">
        <v>40740</v>
      </c>
      <c r="E484" s="58">
        <v>40922</v>
      </c>
      <c r="F484" s="59">
        <f t="shared" si="49"/>
        <v>2011</v>
      </c>
      <c r="G484" s="60" t="s">
        <v>2128</v>
      </c>
      <c r="H484" s="60" t="s">
        <v>434</v>
      </c>
      <c r="I484" s="61">
        <v>935.12351015507272</v>
      </c>
      <c r="J484" s="61">
        <v>0</v>
      </c>
      <c r="K484" s="61">
        <v>935.12351015507272</v>
      </c>
      <c r="L484" s="62">
        <v>0</v>
      </c>
      <c r="M484" s="62">
        <v>96.270818799381658</v>
      </c>
      <c r="N484" s="62">
        <v>838.85269135569104</v>
      </c>
      <c r="O484" s="63">
        <f t="shared" si="50"/>
        <v>1</v>
      </c>
      <c r="P484" s="63">
        <f t="shared" si="51"/>
        <v>838.85269135569104</v>
      </c>
      <c r="Q484" s="63">
        <f t="shared" si="52"/>
        <v>1030.1723999999997</v>
      </c>
      <c r="R484" s="63">
        <f t="shared" si="53"/>
        <v>1030.1723999999997</v>
      </c>
      <c r="S484" s="63">
        <f t="shared" si="54"/>
        <v>0</v>
      </c>
      <c r="T484" s="63">
        <f t="shared" si="55"/>
        <v>182</v>
      </c>
      <c r="U484" s="57" t="s">
        <v>856</v>
      </c>
      <c r="V484" s="63">
        <f>VLOOKUP(F484,'Exposure data (PL)'!$J$3:$L$14,3,FALSE)</f>
        <v>979.22425835520028</v>
      </c>
      <c r="X484" s="56"/>
      <c r="Y484" s="56"/>
      <c r="Z484" s="56"/>
      <c r="AA484" s="56"/>
      <c r="AB484" s="56"/>
      <c r="AC484" s="56"/>
      <c r="AD484" s="56"/>
      <c r="AE484" s="56"/>
    </row>
    <row r="485" spans="1:31" s="55" customFormat="1" ht="14.4">
      <c r="A485" s="57" t="s">
        <v>4253</v>
      </c>
      <c r="B485" s="57" t="s">
        <v>2540</v>
      </c>
      <c r="C485" s="57" t="s">
        <v>2126</v>
      </c>
      <c r="D485" s="58">
        <v>40168</v>
      </c>
      <c r="E485" s="58">
        <v>40662</v>
      </c>
      <c r="F485" s="59">
        <f t="shared" si="49"/>
        <v>2009</v>
      </c>
      <c r="G485" s="60" t="s">
        <v>2128</v>
      </c>
      <c r="H485" s="60" t="s">
        <v>434</v>
      </c>
      <c r="I485" s="61">
        <v>5707.6668167191183</v>
      </c>
      <c r="J485" s="61">
        <v>0</v>
      </c>
      <c r="K485" s="61">
        <v>5707.6668167191183</v>
      </c>
      <c r="L485" s="62">
        <v>0</v>
      </c>
      <c r="M485" s="62">
        <v>0</v>
      </c>
      <c r="N485" s="62">
        <v>5707.6668167191183</v>
      </c>
      <c r="O485" s="63">
        <f t="shared" si="50"/>
        <v>1</v>
      </c>
      <c r="P485" s="63">
        <f t="shared" si="51"/>
        <v>5707.6668167191183</v>
      </c>
      <c r="Q485" s="63">
        <f t="shared" si="52"/>
        <v>7566</v>
      </c>
      <c r="R485" s="63">
        <f t="shared" si="53"/>
        <v>7566</v>
      </c>
      <c r="S485" s="63">
        <f t="shared" si="54"/>
        <v>0</v>
      </c>
      <c r="T485" s="63">
        <f t="shared" si="55"/>
        <v>494</v>
      </c>
      <c r="U485" s="57" t="s">
        <v>856</v>
      </c>
      <c r="V485" s="63">
        <f>VLOOKUP(F485,'Exposure data (PL)'!$J$3:$L$14,3,FALSE)</f>
        <v>855.15320546033695</v>
      </c>
      <c r="X485" s="56"/>
      <c r="Y485" s="56"/>
      <c r="Z485" s="56"/>
      <c r="AA485" s="56"/>
      <c r="AB485" s="56"/>
      <c r="AC485" s="56"/>
      <c r="AD485" s="56"/>
      <c r="AE485" s="56"/>
    </row>
    <row r="486" spans="1:31" s="55" customFormat="1" ht="14.4">
      <c r="A486" s="57" t="s">
        <v>4254</v>
      </c>
      <c r="B486" s="57" t="s">
        <v>2541</v>
      </c>
      <c r="C486" s="57" t="s">
        <v>2126</v>
      </c>
      <c r="D486" s="58">
        <v>40566</v>
      </c>
      <c r="E486" s="58">
        <v>40717</v>
      </c>
      <c r="F486" s="59">
        <f t="shared" si="49"/>
        <v>2010</v>
      </c>
      <c r="G486" s="60" t="s">
        <v>2128</v>
      </c>
      <c r="H486" s="60" t="s">
        <v>434</v>
      </c>
      <c r="I486" s="61">
        <v>7250.4758961634243</v>
      </c>
      <c r="J486" s="61">
        <v>0</v>
      </c>
      <c r="K486" s="61">
        <v>7250.4758961634243</v>
      </c>
      <c r="L486" s="62">
        <v>0</v>
      </c>
      <c r="M486" s="62">
        <v>0</v>
      </c>
      <c r="N486" s="62">
        <v>7250.4758961634243</v>
      </c>
      <c r="O486" s="63">
        <f t="shared" si="50"/>
        <v>1</v>
      </c>
      <c r="P486" s="63">
        <f t="shared" si="51"/>
        <v>7250.4758961634243</v>
      </c>
      <c r="Q486" s="63">
        <f t="shared" si="52"/>
        <v>9113.4959999999992</v>
      </c>
      <c r="R486" s="63">
        <f t="shared" si="53"/>
        <v>9113.4959999999992</v>
      </c>
      <c r="S486" s="63">
        <f t="shared" si="54"/>
        <v>0</v>
      </c>
      <c r="T486" s="63">
        <f t="shared" si="55"/>
        <v>151</v>
      </c>
      <c r="U486" s="57" t="s">
        <v>856</v>
      </c>
      <c r="V486" s="63">
        <f>VLOOKUP(F486,'Exposure data (PL)'!$J$3:$L$14,3,FALSE)</f>
        <v>941.64068034150432</v>
      </c>
      <c r="X486" s="56"/>
      <c r="Y486" s="56"/>
      <c r="Z486" s="56"/>
      <c r="AA486" s="56"/>
      <c r="AB486" s="56"/>
      <c r="AC486" s="56"/>
      <c r="AD486" s="56"/>
      <c r="AE486" s="56"/>
    </row>
    <row r="487" spans="1:31" s="55" customFormat="1" ht="14.4">
      <c r="A487" s="57" t="s">
        <v>4255</v>
      </c>
      <c r="B487" s="57" t="s">
        <v>2542</v>
      </c>
      <c r="C487" s="57" t="s">
        <v>2126</v>
      </c>
      <c r="D487" s="58">
        <v>40553</v>
      </c>
      <c r="E487" s="58">
        <v>40733</v>
      </c>
      <c r="F487" s="59">
        <f t="shared" si="49"/>
        <v>2010</v>
      </c>
      <c r="G487" s="60" t="s">
        <v>2128</v>
      </c>
      <c r="H487" s="60" t="s">
        <v>434</v>
      </c>
      <c r="I487" s="61">
        <v>8380.0315593400919</v>
      </c>
      <c r="J487" s="61">
        <v>0</v>
      </c>
      <c r="K487" s="61">
        <v>8380.0315593400919</v>
      </c>
      <c r="L487" s="62">
        <v>0</v>
      </c>
      <c r="M487" s="62">
        <v>0</v>
      </c>
      <c r="N487" s="62">
        <v>8380.0315593400919</v>
      </c>
      <c r="O487" s="63">
        <f t="shared" si="50"/>
        <v>1</v>
      </c>
      <c r="P487" s="63">
        <f t="shared" si="51"/>
        <v>8380.0315593400919</v>
      </c>
      <c r="Q487" s="63">
        <f t="shared" si="52"/>
        <v>10551.6</v>
      </c>
      <c r="R487" s="63">
        <f t="shared" si="53"/>
        <v>10551.6</v>
      </c>
      <c r="S487" s="63">
        <f t="shared" si="54"/>
        <v>0</v>
      </c>
      <c r="T487" s="63">
        <f t="shared" si="55"/>
        <v>180</v>
      </c>
      <c r="U487" s="57" t="s">
        <v>856</v>
      </c>
      <c r="V487" s="63">
        <f>VLOOKUP(F487,'Exposure data (PL)'!$J$3:$L$14,3,FALSE)</f>
        <v>941.64068034150432</v>
      </c>
      <c r="X487" s="56"/>
      <c r="Y487" s="56"/>
      <c r="Z487" s="56"/>
      <c r="AA487" s="56"/>
      <c r="AB487" s="56"/>
      <c r="AC487" s="56"/>
      <c r="AD487" s="56"/>
      <c r="AE487" s="56"/>
    </row>
    <row r="488" spans="1:31" s="55" customFormat="1" ht="14.4">
      <c r="A488" s="57" t="s">
        <v>4256</v>
      </c>
      <c r="B488" s="57" t="s">
        <v>2543</v>
      </c>
      <c r="C488" s="57" t="s">
        <v>2126</v>
      </c>
      <c r="D488" s="58">
        <v>40630</v>
      </c>
      <c r="E488" s="58">
        <v>40942</v>
      </c>
      <c r="F488" s="59">
        <f t="shared" si="49"/>
        <v>2010</v>
      </c>
      <c r="G488" s="60" t="s">
        <v>2128</v>
      </c>
      <c r="H488" s="60" t="s">
        <v>434</v>
      </c>
      <c r="I488" s="61">
        <v>670.16976778175888</v>
      </c>
      <c r="J488" s="61">
        <v>0</v>
      </c>
      <c r="K488" s="61">
        <v>670.16976778175888</v>
      </c>
      <c r="L488" s="62">
        <v>0</v>
      </c>
      <c r="M488" s="62">
        <v>66.797438405971519</v>
      </c>
      <c r="N488" s="62">
        <v>603.37232937578733</v>
      </c>
      <c r="O488" s="63">
        <f t="shared" si="50"/>
        <v>1</v>
      </c>
      <c r="P488" s="63">
        <f t="shared" si="51"/>
        <v>603.37232937578733</v>
      </c>
      <c r="Q488" s="63">
        <f t="shared" si="52"/>
        <v>751.95359999999994</v>
      </c>
      <c r="R488" s="63">
        <f t="shared" si="53"/>
        <v>751.95359999999994</v>
      </c>
      <c r="S488" s="63">
        <f t="shared" si="54"/>
        <v>0</v>
      </c>
      <c r="T488" s="63">
        <f t="shared" si="55"/>
        <v>312</v>
      </c>
      <c r="U488" s="57" t="s">
        <v>856</v>
      </c>
      <c r="V488" s="63">
        <f>VLOOKUP(F488,'Exposure data (PL)'!$J$3:$L$14,3,FALSE)</f>
        <v>941.64068034150432</v>
      </c>
      <c r="X488" s="56"/>
      <c r="Y488" s="56"/>
      <c r="Z488" s="56"/>
      <c r="AA488" s="56"/>
      <c r="AB488" s="56"/>
      <c r="AC488" s="56"/>
      <c r="AD488" s="56"/>
      <c r="AE488" s="56"/>
    </row>
    <row r="489" spans="1:31" s="55" customFormat="1" ht="14.4">
      <c r="A489" s="57" t="s">
        <v>4257</v>
      </c>
      <c r="B489" s="57" t="s">
        <v>2544</v>
      </c>
      <c r="C489" s="57" t="s">
        <v>2126</v>
      </c>
      <c r="D489" s="58">
        <v>40769</v>
      </c>
      <c r="E489" s="58">
        <v>40867</v>
      </c>
      <c r="F489" s="59">
        <f t="shared" si="49"/>
        <v>2011</v>
      </c>
      <c r="G489" s="60" t="s">
        <v>2128</v>
      </c>
      <c r="H489" s="60" t="s">
        <v>434</v>
      </c>
      <c r="I489" s="61">
        <v>1265.8942522473733</v>
      </c>
      <c r="J489" s="61">
        <v>0</v>
      </c>
      <c r="K489" s="61">
        <v>1265.8942522473733</v>
      </c>
      <c r="L489" s="62">
        <v>0</v>
      </c>
      <c r="M489" s="62">
        <v>0</v>
      </c>
      <c r="N489" s="62">
        <v>1265.8942522473733</v>
      </c>
      <c r="O489" s="63">
        <f t="shared" si="50"/>
        <v>1</v>
      </c>
      <c r="P489" s="63">
        <f t="shared" si="51"/>
        <v>1265.8942522473733</v>
      </c>
      <c r="Q489" s="63">
        <f t="shared" si="52"/>
        <v>1548.6</v>
      </c>
      <c r="R489" s="63">
        <f t="shared" si="53"/>
        <v>1548.6</v>
      </c>
      <c r="S489" s="63">
        <f t="shared" si="54"/>
        <v>0</v>
      </c>
      <c r="T489" s="63">
        <f t="shared" si="55"/>
        <v>98</v>
      </c>
      <c r="U489" s="57" t="s">
        <v>856</v>
      </c>
      <c r="V489" s="63">
        <f>VLOOKUP(F489,'Exposure data (PL)'!$J$3:$L$14,3,FALSE)</f>
        <v>979.22425835520028</v>
      </c>
      <c r="X489" s="56"/>
      <c r="Y489" s="56"/>
      <c r="Z489" s="56"/>
      <c r="AA489" s="56"/>
      <c r="AB489" s="56"/>
      <c r="AC489" s="56"/>
      <c r="AD489" s="56"/>
      <c r="AE489" s="56"/>
    </row>
    <row r="490" spans="1:31" s="55" customFormat="1" ht="14.4">
      <c r="A490" s="57" t="s">
        <v>4258</v>
      </c>
      <c r="B490" s="57" t="s">
        <v>2545</v>
      </c>
      <c r="C490" s="57" t="s">
        <v>2126</v>
      </c>
      <c r="D490" s="58">
        <v>40802</v>
      </c>
      <c r="E490" s="58">
        <v>40852</v>
      </c>
      <c r="F490" s="59">
        <f t="shared" si="49"/>
        <v>2011</v>
      </c>
      <c r="G490" s="60" t="s">
        <v>2128</v>
      </c>
      <c r="H490" s="60" t="s">
        <v>434</v>
      </c>
      <c r="I490" s="61">
        <v>771.46391120294061</v>
      </c>
      <c r="J490" s="61">
        <v>0</v>
      </c>
      <c r="K490" s="61">
        <v>771.46391120294061</v>
      </c>
      <c r="L490" s="62">
        <v>147.79002130324534</v>
      </c>
      <c r="M490" s="62">
        <v>9.1925393250618601</v>
      </c>
      <c r="N490" s="62">
        <v>910.06139318112412</v>
      </c>
      <c r="O490" s="63">
        <f t="shared" si="50"/>
        <v>1</v>
      </c>
      <c r="P490" s="63">
        <f t="shared" si="51"/>
        <v>910.06139318112412</v>
      </c>
      <c r="Q490" s="63">
        <f t="shared" si="52"/>
        <v>1108.404</v>
      </c>
      <c r="R490" s="63">
        <f t="shared" si="53"/>
        <v>1108.404</v>
      </c>
      <c r="S490" s="63">
        <f t="shared" si="54"/>
        <v>0</v>
      </c>
      <c r="T490" s="63">
        <f t="shared" si="55"/>
        <v>50</v>
      </c>
      <c r="U490" s="57" t="s">
        <v>856</v>
      </c>
      <c r="V490" s="63">
        <f>VLOOKUP(F490,'Exposure data (PL)'!$J$3:$L$14,3,FALSE)</f>
        <v>979.22425835520028</v>
      </c>
      <c r="X490" s="56"/>
      <c r="Y490" s="56"/>
      <c r="Z490" s="56"/>
      <c r="AA490" s="56"/>
      <c r="AB490" s="56"/>
      <c r="AC490" s="56"/>
      <c r="AD490" s="56"/>
      <c r="AE490" s="56"/>
    </row>
    <row r="491" spans="1:31" s="55" customFormat="1" ht="14.4">
      <c r="A491" s="57" t="s">
        <v>4259</v>
      </c>
      <c r="B491" s="57" t="s">
        <v>2546</v>
      </c>
      <c r="C491" s="57" t="s">
        <v>2126</v>
      </c>
      <c r="D491" s="58">
        <v>40633</v>
      </c>
      <c r="E491" s="58">
        <v>40650</v>
      </c>
      <c r="F491" s="59">
        <f t="shared" si="49"/>
        <v>2010</v>
      </c>
      <c r="G491" s="60" t="s">
        <v>2129</v>
      </c>
      <c r="H491" s="60" t="s">
        <v>434</v>
      </c>
      <c r="I491" s="61">
        <v>558.69865484559818</v>
      </c>
      <c r="J491" s="61">
        <v>0</v>
      </c>
      <c r="K491" s="61">
        <v>558.69865484559818</v>
      </c>
      <c r="L491" s="62">
        <v>0</v>
      </c>
      <c r="M491" s="62">
        <v>13.360604039152495</v>
      </c>
      <c r="N491" s="62">
        <v>545.33805080644572</v>
      </c>
      <c r="O491" s="63">
        <f t="shared" si="50"/>
        <v>1</v>
      </c>
      <c r="P491" s="63">
        <f t="shared" si="51"/>
        <v>545.33805080644572</v>
      </c>
      <c r="Q491" s="63">
        <f t="shared" si="52"/>
        <v>679.35599999999999</v>
      </c>
      <c r="R491" s="63">
        <f t="shared" si="53"/>
        <v>679.35599999999999</v>
      </c>
      <c r="S491" s="63">
        <f t="shared" si="54"/>
        <v>0</v>
      </c>
      <c r="T491" s="63">
        <f t="shared" si="55"/>
        <v>17</v>
      </c>
      <c r="U491" s="57" t="s">
        <v>856</v>
      </c>
      <c r="V491" s="63">
        <f>VLOOKUP(F491,'Exposure data (PL)'!$J$3:$L$14,3,FALSE)</f>
        <v>941.64068034150432</v>
      </c>
      <c r="X491" s="56"/>
      <c r="Y491" s="56"/>
      <c r="Z491" s="56"/>
      <c r="AA491" s="56"/>
      <c r="AB491" s="56"/>
      <c r="AC491" s="56"/>
      <c r="AD491" s="56"/>
      <c r="AE491" s="56"/>
    </row>
    <row r="492" spans="1:31" s="55" customFormat="1" ht="14.4">
      <c r="A492" s="57" t="s">
        <v>4260</v>
      </c>
      <c r="B492" s="57" t="s">
        <v>2547</v>
      </c>
      <c r="C492" s="57" t="s">
        <v>2126</v>
      </c>
      <c r="D492" s="58">
        <v>40536</v>
      </c>
      <c r="E492" s="58">
        <v>40705</v>
      </c>
      <c r="F492" s="59">
        <f t="shared" si="49"/>
        <v>2010</v>
      </c>
      <c r="G492" s="60" t="s">
        <v>2128</v>
      </c>
      <c r="H492" s="60" t="s">
        <v>434</v>
      </c>
      <c r="I492" s="61">
        <v>7064.9838175997493</v>
      </c>
      <c r="J492" s="61">
        <v>0</v>
      </c>
      <c r="K492" s="61">
        <v>7064.9838175997493</v>
      </c>
      <c r="L492" s="62">
        <v>0</v>
      </c>
      <c r="M492" s="62">
        <v>0</v>
      </c>
      <c r="N492" s="62">
        <v>7064.9838175997493</v>
      </c>
      <c r="O492" s="63">
        <f t="shared" si="50"/>
        <v>1</v>
      </c>
      <c r="P492" s="63">
        <f t="shared" si="51"/>
        <v>7064.9838175997493</v>
      </c>
      <c r="Q492" s="63">
        <f t="shared" si="52"/>
        <v>8916</v>
      </c>
      <c r="R492" s="63">
        <f t="shared" si="53"/>
        <v>8916</v>
      </c>
      <c r="S492" s="63">
        <f t="shared" si="54"/>
        <v>0</v>
      </c>
      <c r="T492" s="63">
        <f t="shared" si="55"/>
        <v>169</v>
      </c>
      <c r="U492" s="57" t="s">
        <v>856</v>
      </c>
      <c r="V492" s="63">
        <f>VLOOKUP(F492,'Exposure data (PL)'!$J$3:$L$14,3,FALSE)</f>
        <v>941.64068034150432</v>
      </c>
      <c r="X492" s="56"/>
      <c r="Y492" s="56"/>
      <c r="Z492" s="56"/>
      <c r="AA492" s="56"/>
      <c r="AB492" s="56"/>
      <c r="AC492" s="56"/>
      <c r="AD492" s="56"/>
      <c r="AE492" s="56"/>
    </row>
    <row r="493" spans="1:31" s="55" customFormat="1" ht="14.4">
      <c r="A493" s="57" t="s">
        <v>4261</v>
      </c>
      <c r="B493" s="57" t="s">
        <v>2548</v>
      </c>
      <c r="C493" s="57" t="s">
        <v>2126</v>
      </c>
      <c r="D493" s="58">
        <v>40400</v>
      </c>
      <c r="E493" s="58">
        <v>40684</v>
      </c>
      <c r="F493" s="59">
        <f t="shared" si="49"/>
        <v>2010</v>
      </c>
      <c r="G493" s="60" t="s">
        <v>2150</v>
      </c>
      <c r="H493" s="60" t="s">
        <v>434</v>
      </c>
      <c r="I493" s="61">
        <v>1259.1675458770862</v>
      </c>
      <c r="J493" s="61">
        <v>0</v>
      </c>
      <c r="K493" s="61">
        <v>1259.1675458770862</v>
      </c>
      <c r="L493" s="62">
        <v>0</v>
      </c>
      <c r="M493" s="62">
        <v>0</v>
      </c>
      <c r="N493" s="62">
        <v>1259.1675458770862</v>
      </c>
      <c r="O493" s="63">
        <f t="shared" si="50"/>
        <v>1</v>
      </c>
      <c r="P493" s="63">
        <f t="shared" si="51"/>
        <v>1259.1675458770862</v>
      </c>
      <c r="Q493" s="63">
        <f t="shared" si="52"/>
        <v>1618.2</v>
      </c>
      <c r="R493" s="63">
        <f t="shared" si="53"/>
        <v>1618.2</v>
      </c>
      <c r="S493" s="63">
        <f t="shared" si="54"/>
        <v>0</v>
      </c>
      <c r="T493" s="63">
        <f t="shared" si="55"/>
        <v>284</v>
      </c>
      <c r="U493" s="57" t="s">
        <v>856</v>
      </c>
      <c r="V493" s="63">
        <f>VLOOKUP(F493,'Exposure data (PL)'!$J$3:$L$14,3,FALSE)</f>
        <v>941.64068034150432</v>
      </c>
      <c r="X493" s="56"/>
      <c r="Y493" s="56"/>
      <c r="Z493" s="56"/>
      <c r="AA493" s="56"/>
      <c r="AB493" s="56"/>
      <c r="AC493" s="56"/>
      <c r="AD493" s="56"/>
      <c r="AE493" s="56"/>
    </row>
    <row r="494" spans="1:31" s="55" customFormat="1" ht="14.4">
      <c r="A494" s="57" t="s">
        <v>4262</v>
      </c>
      <c r="B494" s="57" t="s">
        <v>2549</v>
      </c>
      <c r="C494" s="57" t="s">
        <v>2126</v>
      </c>
      <c r="D494" s="58">
        <v>40315</v>
      </c>
      <c r="E494" s="58">
        <v>40747</v>
      </c>
      <c r="F494" s="59">
        <f t="shared" si="49"/>
        <v>2010</v>
      </c>
      <c r="G494" s="60" t="s">
        <v>2128</v>
      </c>
      <c r="H494" s="60" t="s">
        <v>434</v>
      </c>
      <c r="I494" s="61">
        <v>1151.2453986473793</v>
      </c>
      <c r="J494" s="61">
        <v>0</v>
      </c>
      <c r="K494" s="61">
        <v>1151.2453986473793</v>
      </c>
      <c r="L494" s="62">
        <v>0</v>
      </c>
      <c r="M494" s="62">
        <v>0</v>
      </c>
      <c r="N494" s="62">
        <v>1151.2453986473793</v>
      </c>
      <c r="O494" s="63">
        <f t="shared" si="50"/>
        <v>1</v>
      </c>
      <c r="P494" s="63">
        <f t="shared" si="51"/>
        <v>1151.2453986473793</v>
      </c>
      <c r="Q494" s="63">
        <f t="shared" si="52"/>
        <v>1496.3999999999999</v>
      </c>
      <c r="R494" s="63">
        <f t="shared" si="53"/>
        <v>1496.3999999999999</v>
      </c>
      <c r="S494" s="63">
        <f t="shared" si="54"/>
        <v>0</v>
      </c>
      <c r="T494" s="63">
        <f t="shared" si="55"/>
        <v>432</v>
      </c>
      <c r="U494" s="57" t="s">
        <v>856</v>
      </c>
      <c r="V494" s="63">
        <f>VLOOKUP(F494,'Exposure data (PL)'!$J$3:$L$14,3,FALSE)</f>
        <v>941.64068034150432</v>
      </c>
      <c r="X494" s="56"/>
      <c r="Y494" s="56"/>
      <c r="Z494" s="56"/>
      <c r="AA494" s="56"/>
      <c r="AB494" s="56"/>
      <c r="AC494" s="56"/>
      <c r="AD494" s="56"/>
      <c r="AE494" s="56"/>
    </row>
    <row r="495" spans="1:31" s="55" customFormat="1" ht="14.4">
      <c r="A495" s="57" t="s">
        <v>4263</v>
      </c>
      <c r="B495" s="57" t="s">
        <v>2550</v>
      </c>
      <c r="C495" s="57" t="s">
        <v>2126</v>
      </c>
      <c r="D495" s="58">
        <v>40753</v>
      </c>
      <c r="E495" s="58">
        <v>40795</v>
      </c>
      <c r="F495" s="59">
        <f t="shared" si="49"/>
        <v>2011</v>
      </c>
      <c r="G495" s="60" t="s">
        <v>2128</v>
      </c>
      <c r="H495" s="60" t="s">
        <v>434</v>
      </c>
      <c r="I495" s="61">
        <v>752.2376748342806</v>
      </c>
      <c r="J495" s="61">
        <v>0</v>
      </c>
      <c r="K495" s="61">
        <v>752.2376748342806</v>
      </c>
      <c r="L495" s="62">
        <v>0</v>
      </c>
      <c r="M495" s="62">
        <v>0</v>
      </c>
      <c r="N495" s="62">
        <v>752.2376748342806</v>
      </c>
      <c r="O495" s="63">
        <f t="shared" si="50"/>
        <v>1</v>
      </c>
      <c r="P495" s="63">
        <f t="shared" si="51"/>
        <v>752.2376748342806</v>
      </c>
      <c r="Q495" s="63">
        <f t="shared" si="52"/>
        <v>922.19999999999993</v>
      </c>
      <c r="R495" s="63">
        <f t="shared" si="53"/>
        <v>922.19999999999993</v>
      </c>
      <c r="S495" s="63">
        <f t="shared" si="54"/>
        <v>0</v>
      </c>
      <c r="T495" s="63">
        <f t="shared" si="55"/>
        <v>42</v>
      </c>
      <c r="U495" s="57" t="s">
        <v>856</v>
      </c>
      <c r="V495" s="63">
        <f>VLOOKUP(F495,'Exposure data (PL)'!$J$3:$L$14,3,FALSE)</f>
        <v>979.22425835520028</v>
      </c>
      <c r="X495" s="56"/>
      <c r="Y495" s="56"/>
      <c r="Z495" s="56"/>
      <c r="AA495" s="56"/>
      <c r="AB495" s="56"/>
      <c r="AC495" s="56"/>
      <c r="AD495" s="56"/>
      <c r="AE495" s="56"/>
    </row>
    <row r="496" spans="1:31" s="55" customFormat="1" ht="14.4">
      <c r="A496" s="57" t="s">
        <v>4264</v>
      </c>
      <c r="B496" s="57" t="s">
        <v>2551</v>
      </c>
      <c r="C496" s="57" t="s">
        <v>2126</v>
      </c>
      <c r="D496" s="58">
        <v>40686</v>
      </c>
      <c r="E496" s="58">
        <v>40704</v>
      </c>
      <c r="F496" s="59">
        <f t="shared" si="49"/>
        <v>2011</v>
      </c>
      <c r="G496" s="60" t="s">
        <v>2128</v>
      </c>
      <c r="H496" s="60" t="s">
        <v>434</v>
      </c>
      <c r="I496" s="61">
        <v>12807.296905511233</v>
      </c>
      <c r="J496" s="61">
        <v>0</v>
      </c>
      <c r="K496" s="61">
        <v>12807.296905511233</v>
      </c>
      <c r="L496" s="62">
        <v>145.51762152332901</v>
      </c>
      <c r="M496" s="62">
        <v>0</v>
      </c>
      <c r="N496" s="62">
        <v>12952.814527034563</v>
      </c>
      <c r="O496" s="63">
        <f t="shared" si="50"/>
        <v>1</v>
      </c>
      <c r="P496" s="63">
        <f t="shared" si="51"/>
        <v>12952.814527034563</v>
      </c>
      <c r="Q496" s="63">
        <f t="shared" si="52"/>
        <v>16022.16</v>
      </c>
      <c r="R496" s="63">
        <f t="shared" si="53"/>
        <v>16022.16</v>
      </c>
      <c r="S496" s="63">
        <f t="shared" si="54"/>
        <v>0</v>
      </c>
      <c r="T496" s="63">
        <f t="shared" si="55"/>
        <v>18</v>
      </c>
      <c r="U496" s="57" t="s">
        <v>856</v>
      </c>
      <c r="V496" s="63">
        <f>VLOOKUP(F496,'Exposure data (PL)'!$J$3:$L$14,3,FALSE)</f>
        <v>979.22425835520028</v>
      </c>
      <c r="X496" s="56"/>
      <c r="Y496" s="56"/>
      <c r="Z496" s="56"/>
      <c r="AA496" s="56"/>
      <c r="AB496" s="56"/>
      <c r="AC496" s="56"/>
      <c r="AD496" s="56"/>
      <c r="AE496" s="56"/>
    </row>
    <row r="497" spans="1:31" s="55" customFormat="1" ht="14.4">
      <c r="A497" s="57" t="s">
        <v>4265</v>
      </c>
      <c r="B497" s="57" t="s">
        <v>2552</v>
      </c>
      <c r="C497" s="57" t="s">
        <v>2126</v>
      </c>
      <c r="D497" s="58">
        <v>40910</v>
      </c>
      <c r="E497" s="58">
        <v>40971</v>
      </c>
      <c r="F497" s="59">
        <f t="shared" si="49"/>
        <v>2011</v>
      </c>
      <c r="G497" s="60" t="s">
        <v>2128</v>
      </c>
      <c r="H497" s="60" t="s">
        <v>434</v>
      </c>
      <c r="I497" s="61">
        <v>463.8069501567503</v>
      </c>
      <c r="J497" s="61">
        <v>0</v>
      </c>
      <c r="K497" s="61">
        <v>463.8069501567503</v>
      </c>
      <c r="L497" s="62">
        <v>0</v>
      </c>
      <c r="M497" s="62">
        <v>0</v>
      </c>
      <c r="N497" s="62">
        <v>463.8069501567503</v>
      </c>
      <c r="O497" s="63">
        <f t="shared" si="50"/>
        <v>1</v>
      </c>
      <c r="P497" s="63">
        <f t="shared" si="51"/>
        <v>463.8069501567503</v>
      </c>
      <c r="Q497" s="63">
        <f t="shared" si="52"/>
        <v>556.79999999999995</v>
      </c>
      <c r="R497" s="63">
        <f t="shared" si="53"/>
        <v>556.79999999999995</v>
      </c>
      <c r="S497" s="63">
        <f t="shared" si="54"/>
        <v>0</v>
      </c>
      <c r="T497" s="63">
        <f t="shared" si="55"/>
        <v>61</v>
      </c>
      <c r="U497" s="57" t="s">
        <v>856</v>
      </c>
      <c r="V497" s="63">
        <f>VLOOKUP(F497,'Exposure data (PL)'!$J$3:$L$14,3,FALSE)</f>
        <v>979.22425835520028</v>
      </c>
      <c r="X497" s="56"/>
      <c r="Y497" s="56"/>
      <c r="Z497" s="56"/>
      <c r="AA497" s="56"/>
      <c r="AB497" s="56"/>
      <c r="AC497" s="56"/>
      <c r="AD497" s="56"/>
      <c r="AE497" s="56"/>
    </row>
    <row r="498" spans="1:31" s="55" customFormat="1" ht="14.4">
      <c r="A498" s="57" t="s">
        <v>4266</v>
      </c>
      <c r="B498" s="57" t="s">
        <v>2553</v>
      </c>
      <c r="C498" s="57" t="s">
        <v>2126</v>
      </c>
      <c r="D498" s="58">
        <v>40830</v>
      </c>
      <c r="E498" s="58">
        <v>40837</v>
      </c>
      <c r="F498" s="59">
        <f t="shared" si="49"/>
        <v>2011</v>
      </c>
      <c r="G498" s="60" t="s">
        <v>2128</v>
      </c>
      <c r="H498" s="60" t="s">
        <v>434</v>
      </c>
      <c r="I498" s="61">
        <v>9166.1650873628932</v>
      </c>
      <c r="J498" s="61">
        <v>0</v>
      </c>
      <c r="K498" s="61">
        <v>9166.1650873628932</v>
      </c>
      <c r="L498" s="62">
        <v>148.34382727565776</v>
      </c>
      <c r="M498" s="62">
        <v>0</v>
      </c>
      <c r="N498" s="62">
        <v>9314.5089146385508</v>
      </c>
      <c r="O498" s="63">
        <f t="shared" si="50"/>
        <v>1</v>
      </c>
      <c r="P498" s="63">
        <f t="shared" si="51"/>
        <v>9314.5089146385508</v>
      </c>
      <c r="Q498" s="63">
        <f t="shared" si="52"/>
        <v>11302.199999999997</v>
      </c>
      <c r="R498" s="63">
        <f t="shared" si="53"/>
        <v>11302.199999999997</v>
      </c>
      <c r="S498" s="63">
        <f t="shared" si="54"/>
        <v>0</v>
      </c>
      <c r="T498" s="63">
        <f t="shared" si="55"/>
        <v>7</v>
      </c>
      <c r="U498" s="57" t="s">
        <v>856</v>
      </c>
      <c r="V498" s="63">
        <f>VLOOKUP(F498,'Exposure data (PL)'!$J$3:$L$14,3,FALSE)</f>
        <v>979.22425835520028</v>
      </c>
      <c r="X498" s="56"/>
      <c r="Y498" s="56"/>
      <c r="Z498" s="56"/>
      <c r="AA498" s="56"/>
      <c r="AB498" s="56"/>
      <c r="AC498" s="56"/>
      <c r="AD498" s="56"/>
      <c r="AE498" s="56"/>
    </row>
    <row r="499" spans="1:31" s="55" customFormat="1" ht="14.4">
      <c r="A499" s="57" t="s">
        <v>4267</v>
      </c>
      <c r="B499" s="57" t="s">
        <v>2554</v>
      </c>
      <c r="C499" s="57" t="s">
        <v>2126</v>
      </c>
      <c r="D499" s="58">
        <v>40806</v>
      </c>
      <c r="E499" s="58">
        <v>40851</v>
      </c>
      <c r="F499" s="59">
        <f t="shared" si="49"/>
        <v>2011</v>
      </c>
      <c r="G499" s="60" t="s">
        <v>2128</v>
      </c>
      <c r="H499" s="60" t="s">
        <v>434</v>
      </c>
      <c r="I499" s="61">
        <v>2071.151928918774</v>
      </c>
      <c r="J499" s="61">
        <v>0</v>
      </c>
      <c r="K499" s="61">
        <v>2071.151928918774</v>
      </c>
      <c r="L499" s="62">
        <v>0</v>
      </c>
      <c r="M499" s="62">
        <v>0</v>
      </c>
      <c r="N499" s="62">
        <v>2071.151928918774</v>
      </c>
      <c r="O499" s="63">
        <f t="shared" si="50"/>
        <v>1</v>
      </c>
      <c r="P499" s="63">
        <f t="shared" si="51"/>
        <v>2071.151928918774</v>
      </c>
      <c r="Q499" s="63">
        <f t="shared" si="52"/>
        <v>2521.1999999999994</v>
      </c>
      <c r="R499" s="63">
        <f t="shared" si="53"/>
        <v>2521.1999999999994</v>
      </c>
      <c r="S499" s="63">
        <f t="shared" si="54"/>
        <v>0</v>
      </c>
      <c r="T499" s="63">
        <f t="shared" si="55"/>
        <v>45</v>
      </c>
      <c r="U499" s="57" t="s">
        <v>856</v>
      </c>
      <c r="V499" s="63">
        <f>VLOOKUP(F499,'Exposure data (PL)'!$J$3:$L$14,3,FALSE)</f>
        <v>979.22425835520028</v>
      </c>
      <c r="X499" s="56"/>
      <c r="Y499" s="56"/>
      <c r="Z499" s="56"/>
      <c r="AA499" s="56"/>
      <c r="AB499" s="56"/>
      <c r="AC499" s="56"/>
      <c r="AD499" s="56"/>
      <c r="AE499" s="56"/>
    </row>
    <row r="500" spans="1:31" s="55" customFormat="1" ht="14.4">
      <c r="A500" s="57" t="s">
        <v>4268</v>
      </c>
      <c r="B500" s="57" t="s">
        <v>2555</v>
      </c>
      <c r="C500" s="57" t="s">
        <v>2126</v>
      </c>
      <c r="D500" s="58">
        <v>40533</v>
      </c>
      <c r="E500" s="58">
        <v>41028</v>
      </c>
      <c r="F500" s="59">
        <f t="shared" si="49"/>
        <v>2010</v>
      </c>
      <c r="G500" s="60" t="s">
        <v>2128</v>
      </c>
      <c r="H500" s="60" t="s">
        <v>434</v>
      </c>
      <c r="I500" s="61">
        <v>289.42471560873832</v>
      </c>
      <c r="J500" s="61">
        <v>0</v>
      </c>
      <c r="K500" s="61">
        <v>289.42471560873832</v>
      </c>
      <c r="L500" s="62">
        <v>0</v>
      </c>
      <c r="M500" s="62">
        <v>0</v>
      </c>
      <c r="N500" s="62">
        <v>289.42471560873832</v>
      </c>
      <c r="O500" s="63">
        <f t="shared" si="50"/>
        <v>1</v>
      </c>
      <c r="P500" s="63">
        <f t="shared" si="51"/>
        <v>289.42471560873832</v>
      </c>
      <c r="Q500" s="63">
        <f t="shared" si="52"/>
        <v>365.4</v>
      </c>
      <c r="R500" s="63">
        <f t="shared" si="53"/>
        <v>365.4</v>
      </c>
      <c r="S500" s="63">
        <f t="shared" si="54"/>
        <v>0</v>
      </c>
      <c r="T500" s="63">
        <f t="shared" si="55"/>
        <v>495</v>
      </c>
      <c r="U500" s="57" t="s">
        <v>856</v>
      </c>
      <c r="V500" s="63">
        <f>VLOOKUP(F500,'Exposure data (PL)'!$J$3:$L$14,3,FALSE)</f>
        <v>941.64068034150432</v>
      </c>
      <c r="X500" s="56"/>
      <c r="Y500" s="56"/>
      <c r="Z500" s="56"/>
      <c r="AA500" s="56"/>
      <c r="AB500" s="56"/>
      <c r="AC500" s="56"/>
      <c r="AD500" s="56"/>
      <c r="AE500" s="56"/>
    </row>
    <row r="501" spans="1:31" s="55" customFormat="1" ht="14.4">
      <c r="A501" s="57" t="s">
        <v>4269</v>
      </c>
      <c r="B501" s="57" t="s">
        <v>2556</v>
      </c>
      <c r="C501" s="57" t="s">
        <v>2126</v>
      </c>
      <c r="D501" s="58">
        <v>40623</v>
      </c>
      <c r="E501" s="58">
        <v>40840</v>
      </c>
      <c r="F501" s="59">
        <f t="shared" si="49"/>
        <v>2010</v>
      </c>
      <c r="G501" s="60" t="s">
        <v>2133</v>
      </c>
      <c r="H501" s="60" t="s">
        <v>434</v>
      </c>
      <c r="I501" s="61">
        <v>1478.5750322650754</v>
      </c>
      <c r="J501" s="61">
        <v>0</v>
      </c>
      <c r="K501" s="61">
        <v>1478.5750322650754</v>
      </c>
      <c r="L501" s="62">
        <v>144.29814888728777</v>
      </c>
      <c r="M501" s="62">
        <v>0</v>
      </c>
      <c r="N501" s="62">
        <v>1622.873181152363</v>
      </c>
      <c r="O501" s="63">
        <f t="shared" si="50"/>
        <v>1</v>
      </c>
      <c r="P501" s="63">
        <f t="shared" si="51"/>
        <v>1622.873181152363</v>
      </c>
      <c r="Q501" s="63">
        <f t="shared" si="52"/>
        <v>2024.3999999999999</v>
      </c>
      <c r="R501" s="63">
        <f t="shared" si="53"/>
        <v>2024.3999999999999</v>
      </c>
      <c r="S501" s="63">
        <f t="shared" si="54"/>
        <v>0</v>
      </c>
      <c r="T501" s="63">
        <f t="shared" si="55"/>
        <v>217</v>
      </c>
      <c r="U501" s="57" t="s">
        <v>856</v>
      </c>
      <c r="V501" s="63">
        <f>VLOOKUP(F501,'Exposure data (PL)'!$J$3:$L$14,3,FALSE)</f>
        <v>941.64068034150432</v>
      </c>
      <c r="X501" s="56"/>
      <c r="Y501" s="56"/>
      <c r="Z501" s="56"/>
      <c r="AA501" s="56"/>
      <c r="AB501" s="56"/>
      <c r="AC501" s="56"/>
      <c r="AD501" s="56"/>
      <c r="AE501" s="56"/>
    </row>
    <row r="502" spans="1:31" s="55" customFormat="1" ht="14.4">
      <c r="A502" s="57" t="s">
        <v>4270</v>
      </c>
      <c r="B502" s="57" t="s">
        <v>2557</v>
      </c>
      <c r="C502" s="57" t="s">
        <v>2126</v>
      </c>
      <c r="D502" s="58">
        <v>40813</v>
      </c>
      <c r="E502" s="58">
        <v>40880</v>
      </c>
      <c r="F502" s="59">
        <f t="shared" si="49"/>
        <v>2011</v>
      </c>
      <c r="G502" s="60" t="s">
        <v>2128</v>
      </c>
      <c r="H502" s="60" t="s">
        <v>434</v>
      </c>
      <c r="I502" s="61">
        <v>12863.318000773881</v>
      </c>
      <c r="J502" s="61">
        <v>0</v>
      </c>
      <c r="K502" s="61">
        <v>12863.318000773881</v>
      </c>
      <c r="L502" s="62">
        <v>0</v>
      </c>
      <c r="M502" s="62">
        <v>0</v>
      </c>
      <c r="N502" s="62">
        <v>12863.318000773881</v>
      </c>
      <c r="O502" s="63">
        <f t="shared" si="50"/>
        <v>1</v>
      </c>
      <c r="P502" s="63">
        <f t="shared" si="51"/>
        <v>12863.318000773881</v>
      </c>
      <c r="Q502" s="63">
        <f t="shared" si="52"/>
        <v>15643.799999999997</v>
      </c>
      <c r="R502" s="63">
        <f t="shared" si="53"/>
        <v>15643.799999999997</v>
      </c>
      <c r="S502" s="63">
        <f t="shared" si="54"/>
        <v>0</v>
      </c>
      <c r="T502" s="63">
        <f t="shared" si="55"/>
        <v>67</v>
      </c>
      <c r="U502" s="57" t="s">
        <v>856</v>
      </c>
      <c r="V502" s="63">
        <f>VLOOKUP(F502,'Exposure data (PL)'!$J$3:$L$14,3,FALSE)</f>
        <v>979.22425835520028</v>
      </c>
      <c r="X502" s="56"/>
      <c r="Y502" s="56"/>
      <c r="Z502" s="56"/>
      <c r="AA502" s="56"/>
      <c r="AB502" s="56"/>
      <c r="AC502" s="56"/>
      <c r="AD502" s="56"/>
      <c r="AE502" s="56"/>
    </row>
    <row r="503" spans="1:31" s="55" customFormat="1" ht="14.4">
      <c r="A503" s="57" t="s">
        <v>4271</v>
      </c>
      <c r="B503" s="57" t="s">
        <v>2558</v>
      </c>
      <c r="C503" s="57" t="s">
        <v>2126</v>
      </c>
      <c r="D503" s="58">
        <v>40517</v>
      </c>
      <c r="E503" s="58">
        <v>40914</v>
      </c>
      <c r="F503" s="59">
        <f t="shared" si="49"/>
        <v>2010</v>
      </c>
      <c r="G503" s="60" t="s">
        <v>2128</v>
      </c>
      <c r="H503" s="60" t="s">
        <v>434</v>
      </c>
      <c r="I503" s="61">
        <v>660.12981405230653</v>
      </c>
      <c r="J503" s="61">
        <v>0</v>
      </c>
      <c r="K503" s="61">
        <v>660.12981405230653</v>
      </c>
      <c r="L503" s="62">
        <v>0</v>
      </c>
      <c r="M503" s="62">
        <v>27.281571797989287</v>
      </c>
      <c r="N503" s="62">
        <v>632.84824225431726</v>
      </c>
      <c r="O503" s="63">
        <f t="shared" si="50"/>
        <v>1</v>
      </c>
      <c r="P503" s="63">
        <f t="shared" si="51"/>
        <v>632.84824225431726</v>
      </c>
      <c r="Q503" s="63">
        <f t="shared" si="52"/>
        <v>800.68320000000017</v>
      </c>
      <c r="R503" s="63">
        <f t="shared" si="53"/>
        <v>800.68320000000017</v>
      </c>
      <c r="S503" s="63">
        <f t="shared" si="54"/>
        <v>0</v>
      </c>
      <c r="T503" s="63">
        <f t="shared" si="55"/>
        <v>397</v>
      </c>
      <c r="U503" s="57" t="s">
        <v>856</v>
      </c>
      <c r="V503" s="63">
        <f>VLOOKUP(F503,'Exposure data (PL)'!$J$3:$L$14,3,FALSE)</f>
        <v>941.64068034150432</v>
      </c>
      <c r="X503" s="56"/>
      <c r="Y503" s="56"/>
      <c r="Z503" s="56"/>
      <c r="AA503" s="56"/>
      <c r="AB503" s="56"/>
      <c r="AC503" s="56"/>
      <c r="AD503" s="56"/>
      <c r="AE503" s="56"/>
    </row>
    <row r="504" spans="1:31" s="55" customFormat="1" ht="14.4">
      <c r="A504" s="57" t="s">
        <v>4272</v>
      </c>
      <c r="B504" s="57" t="s">
        <v>2559</v>
      </c>
      <c r="C504" s="57" t="s">
        <v>2126</v>
      </c>
      <c r="D504" s="58">
        <v>40897</v>
      </c>
      <c r="E504" s="58">
        <v>41021</v>
      </c>
      <c r="F504" s="59">
        <f t="shared" si="49"/>
        <v>2011</v>
      </c>
      <c r="G504" s="60" t="s">
        <v>2134</v>
      </c>
      <c r="H504" s="60" t="s">
        <v>434</v>
      </c>
      <c r="I504" s="61">
        <v>11625.766433540581</v>
      </c>
      <c r="J504" s="61">
        <v>13970.074441758279</v>
      </c>
      <c r="K504" s="61">
        <v>25595.840875298865</v>
      </c>
      <c r="L504" s="62">
        <v>149.67744459455105</v>
      </c>
      <c r="M504" s="62">
        <v>0</v>
      </c>
      <c r="N504" s="62">
        <v>25745.518319893417</v>
      </c>
      <c r="O504" s="63">
        <f t="shared" si="50"/>
        <v>1</v>
      </c>
      <c r="P504" s="63">
        <f t="shared" si="51"/>
        <v>25745.518319893417</v>
      </c>
      <c r="Q504" s="63">
        <f t="shared" si="52"/>
        <v>30961.200000000008</v>
      </c>
      <c r="R504" s="63">
        <f t="shared" si="53"/>
        <v>30961.200000000008</v>
      </c>
      <c r="S504" s="63">
        <f t="shared" si="54"/>
        <v>0</v>
      </c>
      <c r="T504" s="63">
        <f t="shared" si="55"/>
        <v>124</v>
      </c>
      <c r="U504" s="57" t="s">
        <v>863</v>
      </c>
      <c r="V504" s="63">
        <f>VLOOKUP(F504,'Exposure data (PL)'!$J$3:$L$14,3,FALSE)</f>
        <v>979.22425835520028</v>
      </c>
      <c r="X504" s="56"/>
      <c r="Y504" s="56"/>
      <c r="Z504" s="56"/>
      <c r="AA504" s="56"/>
      <c r="AB504" s="56"/>
      <c r="AC504" s="56"/>
      <c r="AD504" s="56"/>
      <c r="AE504" s="56"/>
    </row>
    <row r="505" spans="1:31" s="55" customFormat="1" ht="14.4">
      <c r="A505" s="57" t="s">
        <v>4273</v>
      </c>
      <c r="B505" s="57" t="s">
        <v>2560</v>
      </c>
      <c r="C505" s="57" t="s">
        <v>2126</v>
      </c>
      <c r="D505" s="58">
        <v>40491</v>
      </c>
      <c r="E505" s="58">
        <v>40587</v>
      </c>
      <c r="F505" s="59">
        <f t="shared" si="49"/>
        <v>2010</v>
      </c>
      <c r="G505" s="60" t="s">
        <v>2128</v>
      </c>
      <c r="H505" s="60" t="s">
        <v>434</v>
      </c>
      <c r="I505" s="61">
        <v>21014.601739417838</v>
      </c>
      <c r="J505" s="61">
        <v>17519.197060160357</v>
      </c>
      <c r="K505" s="61">
        <v>38533.798799578195</v>
      </c>
      <c r="L505" s="62">
        <v>0</v>
      </c>
      <c r="M505" s="62">
        <v>0</v>
      </c>
      <c r="N505" s="62">
        <v>38533.798799578195</v>
      </c>
      <c r="O505" s="63">
        <f t="shared" si="50"/>
        <v>1</v>
      </c>
      <c r="P505" s="63">
        <f t="shared" si="51"/>
        <v>38533.798799578195</v>
      </c>
      <c r="Q505" s="63">
        <f t="shared" si="52"/>
        <v>48922.80000000001</v>
      </c>
      <c r="R505" s="63">
        <f t="shared" si="53"/>
        <v>48922.80000000001</v>
      </c>
      <c r="S505" s="63">
        <f t="shared" si="54"/>
        <v>0</v>
      </c>
      <c r="T505" s="63">
        <f t="shared" si="55"/>
        <v>96</v>
      </c>
      <c r="U505" s="57" t="s">
        <v>863</v>
      </c>
      <c r="V505" s="63">
        <f>VLOOKUP(F505,'Exposure data (PL)'!$J$3:$L$14,3,FALSE)</f>
        <v>941.64068034150432</v>
      </c>
      <c r="X505" s="56"/>
      <c r="Y505" s="56"/>
      <c r="Z505" s="56"/>
      <c r="AA505" s="56"/>
      <c r="AB505" s="56"/>
      <c r="AC505" s="56"/>
      <c r="AD505" s="56"/>
      <c r="AE505" s="56"/>
    </row>
    <row r="506" spans="1:31" s="55" customFormat="1" ht="14.4">
      <c r="A506" s="57" t="s">
        <v>4274</v>
      </c>
      <c r="B506" s="57" t="s">
        <v>2561</v>
      </c>
      <c r="C506" s="57" t="s">
        <v>2126</v>
      </c>
      <c r="D506" s="58">
        <v>40944</v>
      </c>
      <c r="E506" s="58">
        <v>40970</v>
      </c>
      <c r="F506" s="59">
        <f t="shared" si="49"/>
        <v>2011</v>
      </c>
      <c r="G506" s="60" t="s">
        <v>2128</v>
      </c>
      <c r="H506" s="60" t="s">
        <v>434</v>
      </c>
      <c r="I506" s="61">
        <v>422.23839161697504</v>
      </c>
      <c r="J506" s="61">
        <v>0</v>
      </c>
      <c r="K506" s="61">
        <v>422.23839161697504</v>
      </c>
      <c r="L506" s="62">
        <v>0</v>
      </c>
      <c r="M506" s="62">
        <v>0</v>
      </c>
      <c r="N506" s="62">
        <v>422.23839161697504</v>
      </c>
      <c r="O506" s="63">
        <f t="shared" si="50"/>
        <v>1</v>
      </c>
      <c r="P506" s="63">
        <f t="shared" si="51"/>
        <v>422.23839161697504</v>
      </c>
      <c r="Q506" s="63">
        <f t="shared" si="52"/>
        <v>504.59999999999985</v>
      </c>
      <c r="R506" s="63">
        <f t="shared" si="53"/>
        <v>504.59999999999985</v>
      </c>
      <c r="S506" s="63">
        <f t="shared" si="54"/>
        <v>0</v>
      </c>
      <c r="T506" s="63">
        <f t="shared" si="55"/>
        <v>26</v>
      </c>
      <c r="U506" s="57" t="s">
        <v>856</v>
      </c>
      <c r="V506" s="63">
        <f>VLOOKUP(F506,'Exposure data (PL)'!$J$3:$L$14,3,FALSE)</f>
        <v>979.22425835520028</v>
      </c>
      <c r="X506" s="56"/>
      <c r="Y506" s="56"/>
      <c r="Z506" s="56"/>
      <c r="AA506" s="56"/>
      <c r="AB506" s="56"/>
      <c r="AC506" s="56"/>
      <c r="AD506" s="56"/>
      <c r="AE506" s="56"/>
    </row>
    <row r="507" spans="1:31" s="55" customFormat="1" ht="14.4">
      <c r="A507" s="57" t="s">
        <v>4275</v>
      </c>
      <c r="B507" s="57" t="s">
        <v>2562</v>
      </c>
      <c r="C507" s="57" t="s">
        <v>2126</v>
      </c>
      <c r="D507" s="58">
        <v>40769</v>
      </c>
      <c r="E507" s="58">
        <v>40804</v>
      </c>
      <c r="F507" s="59">
        <f t="shared" si="49"/>
        <v>2011</v>
      </c>
      <c r="G507" s="60" t="s">
        <v>2128</v>
      </c>
      <c r="H507" s="60" t="s">
        <v>434</v>
      </c>
      <c r="I507" s="61">
        <v>2187.4809628141361</v>
      </c>
      <c r="J507" s="61">
        <v>26651.954152313938</v>
      </c>
      <c r="K507" s="61">
        <v>28839.435115128068</v>
      </c>
      <c r="L507" s="62">
        <v>0</v>
      </c>
      <c r="M507" s="62">
        <v>0</v>
      </c>
      <c r="N507" s="62">
        <v>28839.435115128068</v>
      </c>
      <c r="O507" s="63">
        <f t="shared" si="50"/>
        <v>1</v>
      </c>
      <c r="P507" s="63">
        <f t="shared" si="51"/>
        <v>28839.435115128068</v>
      </c>
      <c r="Q507" s="63">
        <f t="shared" si="52"/>
        <v>35279.999999999993</v>
      </c>
      <c r="R507" s="63">
        <f t="shared" si="53"/>
        <v>35279.999999999993</v>
      </c>
      <c r="S507" s="63">
        <f t="shared" si="54"/>
        <v>0</v>
      </c>
      <c r="T507" s="63">
        <f t="shared" si="55"/>
        <v>35</v>
      </c>
      <c r="U507" s="57" t="s">
        <v>863</v>
      </c>
      <c r="V507" s="63">
        <f>VLOOKUP(F507,'Exposure data (PL)'!$J$3:$L$14,3,FALSE)</f>
        <v>979.22425835520028</v>
      </c>
      <c r="X507" s="56"/>
      <c r="Y507" s="56"/>
      <c r="Z507" s="56"/>
      <c r="AA507" s="56"/>
      <c r="AB507" s="56"/>
      <c r="AC507" s="56"/>
      <c r="AD507" s="56"/>
      <c r="AE507" s="56"/>
    </row>
    <row r="508" spans="1:31" s="55" customFormat="1" ht="14.4">
      <c r="A508" s="57" t="s">
        <v>4276</v>
      </c>
      <c r="B508" s="57" t="s">
        <v>2563</v>
      </c>
      <c r="C508" s="57" t="s">
        <v>2126</v>
      </c>
      <c r="D508" s="58">
        <v>40594</v>
      </c>
      <c r="E508" s="58">
        <v>41036</v>
      </c>
      <c r="F508" s="59">
        <f t="shared" si="49"/>
        <v>2010</v>
      </c>
      <c r="G508" s="60" t="s">
        <v>2128</v>
      </c>
      <c r="H508" s="60" t="s">
        <v>434</v>
      </c>
      <c r="I508" s="61">
        <v>1399.5508458191114</v>
      </c>
      <c r="J508" s="61">
        <v>0</v>
      </c>
      <c r="K508" s="61">
        <v>1399.5508458191114</v>
      </c>
      <c r="L508" s="62">
        <v>0</v>
      </c>
      <c r="M508" s="62">
        <v>0</v>
      </c>
      <c r="N508" s="62">
        <v>1399.5508458191114</v>
      </c>
      <c r="O508" s="63">
        <f t="shared" si="50"/>
        <v>1</v>
      </c>
      <c r="P508" s="63">
        <f t="shared" si="51"/>
        <v>1399.5508458191114</v>
      </c>
      <c r="Q508" s="63">
        <f t="shared" si="52"/>
        <v>1752.6000000000001</v>
      </c>
      <c r="R508" s="63">
        <f t="shared" si="53"/>
        <v>1752.6000000000001</v>
      </c>
      <c r="S508" s="63">
        <f t="shared" si="54"/>
        <v>0</v>
      </c>
      <c r="T508" s="63">
        <f t="shared" si="55"/>
        <v>442</v>
      </c>
      <c r="U508" s="57" t="s">
        <v>856</v>
      </c>
      <c r="V508" s="63">
        <f>VLOOKUP(F508,'Exposure data (PL)'!$J$3:$L$14,3,FALSE)</f>
        <v>941.64068034150432</v>
      </c>
      <c r="X508" s="56"/>
      <c r="Y508" s="56"/>
      <c r="Z508" s="56"/>
      <c r="AA508" s="56"/>
      <c r="AB508" s="56"/>
      <c r="AC508" s="56"/>
      <c r="AD508" s="56"/>
      <c r="AE508" s="56"/>
    </row>
    <row r="509" spans="1:31" s="55" customFormat="1" ht="14.4">
      <c r="A509" s="57" t="s">
        <v>4277</v>
      </c>
      <c r="B509" s="57" t="s">
        <v>2564</v>
      </c>
      <c r="C509" s="57" t="s">
        <v>2126</v>
      </c>
      <c r="D509" s="58">
        <v>40662</v>
      </c>
      <c r="E509" s="58">
        <v>40873</v>
      </c>
      <c r="F509" s="59">
        <f t="shared" si="49"/>
        <v>2011</v>
      </c>
      <c r="G509" s="60" t="s">
        <v>2128</v>
      </c>
      <c r="H509" s="60" t="s">
        <v>434</v>
      </c>
      <c r="I509" s="61">
        <v>12534.578258649864</v>
      </c>
      <c r="J509" s="61">
        <v>0</v>
      </c>
      <c r="K509" s="61">
        <v>12534.578258649864</v>
      </c>
      <c r="L509" s="62">
        <v>0</v>
      </c>
      <c r="M509" s="62">
        <v>0</v>
      </c>
      <c r="N509" s="62">
        <v>12534.578258649864</v>
      </c>
      <c r="O509" s="63">
        <f t="shared" si="50"/>
        <v>1</v>
      </c>
      <c r="P509" s="63">
        <f t="shared" si="51"/>
        <v>12534.578258649864</v>
      </c>
      <c r="Q509" s="63">
        <f t="shared" si="52"/>
        <v>15554.603999999999</v>
      </c>
      <c r="R509" s="63">
        <f t="shared" si="53"/>
        <v>15554.603999999999</v>
      </c>
      <c r="S509" s="63">
        <f t="shared" si="54"/>
        <v>0</v>
      </c>
      <c r="T509" s="63">
        <f t="shared" si="55"/>
        <v>211</v>
      </c>
      <c r="U509" s="57" t="s">
        <v>856</v>
      </c>
      <c r="V509" s="63">
        <f>VLOOKUP(F509,'Exposure data (PL)'!$J$3:$L$14,3,FALSE)</f>
        <v>979.22425835520028</v>
      </c>
      <c r="X509" s="56"/>
      <c r="Y509" s="56"/>
      <c r="Z509" s="56"/>
      <c r="AA509" s="56"/>
      <c r="AB509" s="56"/>
      <c r="AC509" s="56"/>
      <c r="AD509" s="56"/>
      <c r="AE509" s="56"/>
    </row>
    <row r="510" spans="1:31" s="55" customFormat="1" ht="14.4">
      <c r="A510" s="57" t="s">
        <v>4278</v>
      </c>
      <c r="B510" s="57" t="s">
        <v>2565</v>
      </c>
      <c r="C510" s="57" t="s">
        <v>2126</v>
      </c>
      <c r="D510" s="58">
        <v>40472</v>
      </c>
      <c r="E510" s="58">
        <v>40803</v>
      </c>
      <c r="F510" s="59">
        <f t="shared" si="49"/>
        <v>2010</v>
      </c>
      <c r="G510" s="60" t="s">
        <v>2128</v>
      </c>
      <c r="H510" s="60" t="s">
        <v>434</v>
      </c>
      <c r="I510" s="61">
        <v>10848.076984937765</v>
      </c>
      <c r="J510" s="61">
        <v>1408.0391932389998</v>
      </c>
      <c r="K510" s="61">
        <v>12256.116178176764</v>
      </c>
      <c r="L510" s="62">
        <v>141.41672513280881</v>
      </c>
      <c r="M510" s="62">
        <v>1128.175494201171</v>
      </c>
      <c r="N510" s="62">
        <v>11269.357409108403</v>
      </c>
      <c r="O510" s="63">
        <f t="shared" si="50"/>
        <v>1</v>
      </c>
      <c r="P510" s="63">
        <f t="shared" si="51"/>
        <v>11269.357409108403</v>
      </c>
      <c r="Q510" s="63">
        <f t="shared" si="52"/>
        <v>14344.020000000002</v>
      </c>
      <c r="R510" s="63">
        <f t="shared" si="53"/>
        <v>14344.020000000002</v>
      </c>
      <c r="S510" s="63">
        <f t="shared" si="54"/>
        <v>0</v>
      </c>
      <c r="T510" s="63">
        <f t="shared" si="55"/>
        <v>331</v>
      </c>
      <c r="U510" s="57" t="s">
        <v>863</v>
      </c>
      <c r="V510" s="63">
        <f>VLOOKUP(F510,'Exposure data (PL)'!$J$3:$L$14,3,FALSE)</f>
        <v>941.64068034150432</v>
      </c>
      <c r="X510" s="56"/>
      <c r="Y510" s="56"/>
      <c r="Z510" s="56"/>
      <c r="AA510" s="56"/>
      <c r="AB510" s="56"/>
      <c r="AC510" s="56"/>
      <c r="AD510" s="56"/>
      <c r="AE510" s="56"/>
    </row>
    <row r="511" spans="1:31" s="55" customFormat="1" ht="14.4">
      <c r="A511" s="57" t="s">
        <v>4279</v>
      </c>
      <c r="B511" s="57" t="s">
        <v>2566</v>
      </c>
      <c r="C511" s="57" t="s">
        <v>2126</v>
      </c>
      <c r="D511" s="58">
        <v>40484</v>
      </c>
      <c r="E511" s="58">
        <v>40491</v>
      </c>
      <c r="F511" s="59">
        <f t="shared" si="49"/>
        <v>2010</v>
      </c>
      <c r="G511" s="60" t="s">
        <v>2128</v>
      </c>
      <c r="H511" s="60" t="s">
        <v>434</v>
      </c>
      <c r="I511" s="61">
        <v>30674.808556449003</v>
      </c>
      <c r="J511" s="61">
        <v>30704.081565584125</v>
      </c>
      <c r="K511" s="61">
        <v>61378.890122033132</v>
      </c>
      <c r="L511" s="62">
        <v>0</v>
      </c>
      <c r="M511" s="62">
        <v>0</v>
      </c>
      <c r="N511" s="62">
        <v>61378.890122033132</v>
      </c>
      <c r="O511" s="63">
        <f t="shared" si="50"/>
        <v>1</v>
      </c>
      <c r="P511" s="63">
        <f t="shared" si="51"/>
        <v>61378.890122033132</v>
      </c>
      <c r="Q511" s="63">
        <f t="shared" si="52"/>
        <v>78000</v>
      </c>
      <c r="R511" s="63">
        <f t="shared" si="53"/>
        <v>78000</v>
      </c>
      <c r="S511" s="63">
        <f t="shared" si="54"/>
        <v>0</v>
      </c>
      <c r="T511" s="63">
        <f t="shared" si="55"/>
        <v>7</v>
      </c>
      <c r="U511" s="57" t="s">
        <v>863</v>
      </c>
      <c r="V511" s="63">
        <f>VLOOKUP(F511,'Exposure data (PL)'!$J$3:$L$14,3,FALSE)</f>
        <v>941.64068034150432</v>
      </c>
      <c r="X511" s="56"/>
      <c r="Y511" s="56"/>
      <c r="Z511" s="56"/>
      <c r="AA511" s="56"/>
      <c r="AB511" s="56"/>
      <c r="AC511" s="56"/>
      <c r="AD511" s="56"/>
      <c r="AE511" s="56"/>
    </row>
    <row r="512" spans="1:31" s="55" customFormat="1" ht="14.4">
      <c r="A512" s="57" t="s">
        <v>4280</v>
      </c>
      <c r="B512" s="57" t="s">
        <v>2567</v>
      </c>
      <c r="C512" s="57" t="s">
        <v>2126</v>
      </c>
      <c r="D512" s="58">
        <v>40720</v>
      </c>
      <c r="E512" s="58">
        <v>40977</v>
      </c>
      <c r="F512" s="59">
        <f t="shared" si="49"/>
        <v>2011</v>
      </c>
      <c r="G512" s="60" t="s">
        <v>2128</v>
      </c>
      <c r="H512" s="60" t="s">
        <v>434</v>
      </c>
      <c r="I512" s="61">
        <v>9054.1179313513221</v>
      </c>
      <c r="J512" s="61">
        <v>0</v>
      </c>
      <c r="K512" s="61">
        <v>9054.1179313513221</v>
      </c>
      <c r="L512" s="62">
        <v>0</v>
      </c>
      <c r="M512" s="62">
        <v>0</v>
      </c>
      <c r="N512" s="62">
        <v>9054.1179313513221</v>
      </c>
      <c r="O512" s="63">
        <f t="shared" si="50"/>
        <v>1</v>
      </c>
      <c r="P512" s="63">
        <f t="shared" si="51"/>
        <v>9054.1179313513221</v>
      </c>
      <c r="Q512" s="63">
        <f t="shared" si="52"/>
        <v>11148.864000000001</v>
      </c>
      <c r="R512" s="63">
        <f t="shared" si="53"/>
        <v>11148.864000000001</v>
      </c>
      <c r="S512" s="63">
        <f t="shared" si="54"/>
        <v>0</v>
      </c>
      <c r="T512" s="63">
        <f t="shared" si="55"/>
        <v>257</v>
      </c>
      <c r="U512" s="57" t="s">
        <v>856</v>
      </c>
      <c r="V512" s="63">
        <f>VLOOKUP(F512,'Exposure data (PL)'!$J$3:$L$14,3,FALSE)</f>
        <v>979.22425835520028</v>
      </c>
      <c r="X512" s="56"/>
      <c r="Y512" s="56"/>
      <c r="Z512" s="56"/>
      <c r="AA512" s="56"/>
      <c r="AB512" s="56"/>
      <c r="AC512" s="56"/>
      <c r="AD512" s="56"/>
      <c r="AE512" s="56"/>
    </row>
    <row r="513" spans="1:31" s="55" customFormat="1" ht="14.4">
      <c r="A513" s="57" t="s">
        <v>4281</v>
      </c>
      <c r="B513" s="57" t="s">
        <v>2568</v>
      </c>
      <c r="C513" s="57" t="s">
        <v>2126</v>
      </c>
      <c r="D513" s="58">
        <v>40617</v>
      </c>
      <c r="E513" s="58">
        <v>40675</v>
      </c>
      <c r="F513" s="59">
        <f t="shared" si="49"/>
        <v>2010</v>
      </c>
      <c r="G513" s="60" t="s">
        <v>2134</v>
      </c>
      <c r="H513" s="60" t="s">
        <v>434</v>
      </c>
      <c r="I513" s="61">
        <v>7549.7151518768114</v>
      </c>
      <c r="J513" s="61">
        <v>0</v>
      </c>
      <c r="K513" s="61">
        <v>7549.7151518768114</v>
      </c>
      <c r="L513" s="62">
        <v>144.18254297712491</v>
      </c>
      <c r="M513" s="62">
        <v>46.163386169123619</v>
      </c>
      <c r="N513" s="62">
        <v>7647.7343086848132</v>
      </c>
      <c r="O513" s="63">
        <f t="shared" si="50"/>
        <v>1</v>
      </c>
      <c r="P513" s="63">
        <f t="shared" si="51"/>
        <v>7647.7343086848132</v>
      </c>
      <c r="Q513" s="63">
        <f t="shared" si="52"/>
        <v>9547.564824000001</v>
      </c>
      <c r="R513" s="63">
        <f t="shared" si="53"/>
        <v>9547.564824000001</v>
      </c>
      <c r="S513" s="63">
        <f t="shared" si="54"/>
        <v>0</v>
      </c>
      <c r="T513" s="63">
        <f t="shared" si="55"/>
        <v>58</v>
      </c>
      <c r="U513" s="57" t="s">
        <v>856</v>
      </c>
      <c r="V513" s="63">
        <f>VLOOKUP(F513,'Exposure data (PL)'!$J$3:$L$14,3,FALSE)</f>
        <v>941.64068034150432</v>
      </c>
      <c r="X513" s="56"/>
      <c r="Y513" s="56"/>
      <c r="Z513" s="56"/>
      <c r="AA513" s="56"/>
      <c r="AB513" s="56"/>
      <c r="AC513" s="56"/>
      <c r="AD513" s="56"/>
      <c r="AE513" s="56"/>
    </row>
    <row r="514" spans="1:31" s="55" customFormat="1" ht="14.4">
      <c r="A514" s="57" t="s">
        <v>4282</v>
      </c>
      <c r="B514" s="57" t="s">
        <v>2569</v>
      </c>
      <c r="C514" s="57" t="s">
        <v>2126</v>
      </c>
      <c r="D514" s="58">
        <v>39736</v>
      </c>
      <c r="E514" s="58">
        <v>40259</v>
      </c>
      <c r="F514" s="59">
        <f t="shared" si="49"/>
        <v>2008</v>
      </c>
      <c r="G514" s="60" t="s">
        <v>2128</v>
      </c>
      <c r="H514" s="60" t="s">
        <v>434</v>
      </c>
      <c r="I514" s="61">
        <v>6858.7860295541223</v>
      </c>
      <c r="J514" s="61">
        <v>0</v>
      </c>
      <c r="K514" s="61">
        <v>6858.7860295541223</v>
      </c>
      <c r="L514" s="62">
        <v>0</v>
      </c>
      <c r="M514" s="62">
        <v>0</v>
      </c>
      <c r="N514" s="62">
        <v>6858.7860295541223</v>
      </c>
      <c r="O514" s="63">
        <f t="shared" si="50"/>
        <v>1</v>
      </c>
      <c r="P514" s="63">
        <f t="shared" si="51"/>
        <v>6858.7860295541223</v>
      </c>
      <c r="Q514" s="63">
        <f t="shared" si="52"/>
        <v>9632.0040000000008</v>
      </c>
      <c r="R514" s="63">
        <f t="shared" si="53"/>
        <v>9632.0040000000008</v>
      </c>
      <c r="S514" s="63">
        <f t="shared" si="54"/>
        <v>0</v>
      </c>
      <c r="T514" s="63">
        <f t="shared" si="55"/>
        <v>523</v>
      </c>
      <c r="U514" s="57" t="s">
        <v>856</v>
      </c>
      <c r="V514" s="63">
        <f>VLOOKUP(F514,'Exposure data (PL)'!$J$3:$L$14,3,FALSE)</f>
        <v>677.15217495917875</v>
      </c>
      <c r="X514" s="56"/>
      <c r="Y514" s="56"/>
      <c r="Z514" s="56"/>
      <c r="AA514" s="56"/>
      <c r="AB514" s="56"/>
      <c r="AC514" s="56"/>
      <c r="AD514" s="56"/>
      <c r="AE514" s="56"/>
    </row>
    <row r="515" spans="1:31" s="55" customFormat="1" ht="14.4">
      <c r="A515" s="57" t="s">
        <v>4283</v>
      </c>
      <c r="B515" s="57" t="s">
        <v>2570</v>
      </c>
      <c r="C515" s="57" t="s">
        <v>2126</v>
      </c>
      <c r="D515" s="58">
        <v>40496</v>
      </c>
      <c r="E515" s="58">
        <v>40783</v>
      </c>
      <c r="F515" s="59">
        <f t="shared" si="49"/>
        <v>2010</v>
      </c>
      <c r="G515" s="60" t="s">
        <v>2128</v>
      </c>
      <c r="H515" s="60" t="s">
        <v>434</v>
      </c>
      <c r="I515" s="61">
        <v>1371.4179653082165</v>
      </c>
      <c r="J515" s="61">
        <v>0</v>
      </c>
      <c r="K515" s="61">
        <v>1371.4179653082165</v>
      </c>
      <c r="L515" s="62">
        <v>0</v>
      </c>
      <c r="M515" s="62">
        <v>146.78901256264496</v>
      </c>
      <c r="N515" s="62">
        <v>1224.6289527455715</v>
      </c>
      <c r="O515" s="63">
        <f t="shared" si="50"/>
        <v>1</v>
      </c>
      <c r="P515" s="63">
        <f t="shared" si="51"/>
        <v>1224.6289527455715</v>
      </c>
      <c r="Q515" s="63">
        <f t="shared" si="52"/>
        <v>1553.7600000000002</v>
      </c>
      <c r="R515" s="63">
        <f t="shared" si="53"/>
        <v>1553.7600000000002</v>
      </c>
      <c r="S515" s="63">
        <f t="shared" si="54"/>
        <v>0</v>
      </c>
      <c r="T515" s="63">
        <f t="shared" si="55"/>
        <v>287</v>
      </c>
      <c r="U515" s="57" t="s">
        <v>856</v>
      </c>
      <c r="V515" s="63">
        <f>VLOOKUP(F515,'Exposure data (PL)'!$J$3:$L$14,3,FALSE)</f>
        <v>941.64068034150432</v>
      </c>
      <c r="X515" s="56"/>
      <c r="Y515" s="56"/>
      <c r="Z515" s="56"/>
      <c r="AA515" s="56"/>
      <c r="AB515" s="56"/>
      <c r="AC515" s="56"/>
      <c r="AD515" s="56"/>
      <c r="AE515" s="56"/>
    </row>
    <row r="516" spans="1:31" s="55" customFormat="1" ht="14.4">
      <c r="A516" s="57" t="s">
        <v>4284</v>
      </c>
      <c r="B516" s="57" t="s">
        <v>2571</v>
      </c>
      <c r="C516" s="57" t="s">
        <v>2126</v>
      </c>
      <c r="D516" s="58">
        <v>41060</v>
      </c>
      <c r="E516" s="58">
        <v>41079</v>
      </c>
      <c r="F516" s="59">
        <f t="shared" si="49"/>
        <v>2012</v>
      </c>
      <c r="G516" s="60" t="s">
        <v>2134</v>
      </c>
      <c r="H516" s="60" t="s">
        <v>434</v>
      </c>
      <c r="I516" s="61">
        <v>621.06711628330322</v>
      </c>
      <c r="J516" s="61">
        <v>0</v>
      </c>
      <c r="K516" s="61">
        <v>621.06711628330322</v>
      </c>
      <c r="L516" s="62">
        <v>152.97219612889245</v>
      </c>
      <c r="M516" s="62">
        <v>0</v>
      </c>
      <c r="N516" s="62">
        <v>774.03931241219561</v>
      </c>
      <c r="O516" s="63">
        <f t="shared" si="50"/>
        <v>1</v>
      </c>
      <c r="P516" s="63">
        <f t="shared" si="51"/>
        <v>774.03931241219561</v>
      </c>
      <c r="Q516" s="63">
        <f t="shared" si="52"/>
        <v>910.79999999999984</v>
      </c>
      <c r="R516" s="63">
        <f t="shared" si="53"/>
        <v>910.79999999999984</v>
      </c>
      <c r="S516" s="63">
        <f t="shared" si="54"/>
        <v>0</v>
      </c>
      <c r="T516" s="63">
        <f t="shared" si="55"/>
        <v>19</v>
      </c>
      <c r="U516" s="57" t="s">
        <v>856</v>
      </c>
      <c r="V516" s="63">
        <f>VLOOKUP(F516,'Exposure data (PL)'!$J$3:$L$14,3,FALSE)</f>
        <v>1189.5886745600001</v>
      </c>
      <c r="X516" s="56"/>
      <c r="Y516" s="56"/>
      <c r="Z516" s="56"/>
      <c r="AA516" s="56"/>
      <c r="AB516" s="56"/>
      <c r="AC516" s="56"/>
      <c r="AD516" s="56"/>
      <c r="AE516" s="56"/>
    </row>
    <row r="517" spans="1:31" s="55" customFormat="1" ht="14.4">
      <c r="A517" s="57" t="s">
        <v>4285</v>
      </c>
      <c r="B517" s="57" t="s">
        <v>2572</v>
      </c>
      <c r="C517" s="57" t="s">
        <v>2126</v>
      </c>
      <c r="D517" s="58">
        <v>40461</v>
      </c>
      <c r="E517" s="58">
        <v>40573</v>
      </c>
      <c r="F517" s="59">
        <f t="shared" si="49"/>
        <v>2010</v>
      </c>
      <c r="G517" s="60" t="s">
        <v>2128</v>
      </c>
      <c r="H517" s="60" t="s">
        <v>434</v>
      </c>
      <c r="I517" s="61">
        <v>1228.5190179341785</v>
      </c>
      <c r="J517" s="61">
        <v>0</v>
      </c>
      <c r="K517" s="61">
        <v>1228.5190179341785</v>
      </c>
      <c r="L517" s="62">
        <v>0</v>
      </c>
      <c r="M517" s="62">
        <v>0</v>
      </c>
      <c r="N517" s="62">
        <v>1228.5190179341785</v>
      </c>
      <c r="O517" s="63">
        <f t="shared" si="50"/>
        <v>1</v>
      </c>
      <c r="P517" s="63">
        <f t="shared" si="51"/>
        <v>1228.5190179341785</v>
      </c>
      <c r="Q517" s="63">
        <f t="shared" si="52"/>
        <v>1565.9999999999998</v>
      </c>
      <c r="R517" s="63">
        <f t="shared" si="53"/>
        <v>1565.9999999999998</v>
      </c>
      <c r="S517" s="63">
        <f t="shared" si="54"/>
        <v>0</v>
      </c>
      <c r="T517" s="63">
        <f t="shared" si="55"/>
        <v>112</v>
      </c>
      <c r="U517" s="57" t="s">
        <v>856</v>
      </c>
      <c r="V517" s="63">
        <f>VLOOKUP(F517,'Exposure data (PL)'!$J$3:$L$14,3,FALSE)</f>
        <v>941.64068034150432</v>
      </c>
      <c r="X517" s="56"/>
      <c r="Y517" s="56"/>
      <c r="Z517" s="56"/>
      <c r="AA517" s="56"/>
      <c r="AB517" s="56"/>
      <c r="AC517" s="56"/>
      <c r="AD517" s="56"/>
      <c r="AE517" s="56"/>
    </row>
    <row r="518" spans="1:31" s="55" customFormat="1" ht="14.4">
      <c r="A518" s="57" t="s">
        <v>4286</v>
      </c>
      <c r="B518" s="57" t="s">
        <v>2573</v>
      </c>
      <c r="C518" s="57" t="s">
        <v>2126</v>
      </c>
      <c r="D518" s="58">
        <v>40503</v>
      </c>
      <c r="E518" s="58">
        <v>40796</v>
      </c>
      <c r="F518" s="59">
        <f t="shared" si="49"/>
        <v>2010</v>
      </c>
      <c r="G518" s="60" t="s">
        <v>2128</v>
      </c>
      <c r="H518" s="60" t="s">
        <v>434</v>
      </c>
      <c r="I518" s="61">
        <v>398.08326823211758</v>
      </c>
      <c r="J518" s="61">
        <v>0</v>
      </c>
      <c r="K518" s="61">
        <v>398.08326823211758</v>
      </c>
      <c r="L518" s="62">
        <v>0</v>
      </c>
      <c r="M518" s="62">
        <v>0</v>
      </c>
      <c r="N518" s="62">
        <v>398.08326823211758</v>
      </c>
      <c r="O518" s="63">
        <f t="shared" si="50"/>
        <v>1</v>
      </c>
      <c r="P518" s="63">
        <f t="shared" si="51"/>
        <v>398.08326823211758</v>
      </c>
      <c r="Q518" s="63">
        <f t="shared" si="52"/>
        <v>504.59999999999991</v>
      </c>
      <c r="R518" s="63">
        <f t="shared" si="53"/>
        <v>504.59999999999991</v>
      </c>
      <c r="S518" s="63">
        <f t="shared" si="54"/>
        <v>0</v>
      </c>
      <c r="T518" s="63">
        <f t="shared" si="55"/>
        <v>293</v>
      </c>
      <c r="U518" s="57" t="s">
        <v>856</v>
      </c>
      <c r="V518" s="63">
        <f>VLOOKUP(F518,'Exposure data (PL)'!$J$3:$L$14,3,FALSE)</f>
        <v>941.64068034150432</v>
      </c>
      <c r="X518" s="56"/>
      <c r="Y518" s="56"/>
      <c r="Z518" s="56"/>
      <c r="AA518" s="56"/>
      <c r="AB518" s="56"/>
      <c r="AC518" s="56"/>
      <c r="AD518" s="56"/>
      <c r="AE518" s="56"/>
    </row>
    <row r="519" spans="1:31" s="55" customFormat="1" ht="14.4">
      <c r="A519" s="57" t="s">
        <v>4287</v>
      </c>
      <c r="B519" s="57" t="s">
        <v>2574</v>
      </c>
      <c r="C519" s="57" t="s">
        <v>2126</v>
      </c>
      <c r="D519" s="58">
        <v>40958</v>
      </c>
      <c r="E519" s="58">
        <v>41051</v>
      </c>
      <c r="F519" s="59">
        <f t="shared" si="49"/>
        <v>2011</v>
      </c>
      <c r="G519" s="60" t="s">
        <v>2127</v>
      </c>
      <c r="H519" s="60" t="s">
        <v>434</v>
      </c>
      <c r="I519" s="61">
        <v>306.33117684020152</v>
      </c>
      <c r="J519" s="61">
        <v>0</v>
      </c>
      <c r="K519" s="61">
        <v>306.33117684020152</v>
      </c>
      <c r="L519" s="62">
        <v>0</v>
      </c>
      <c r="M519" s="62">
        <v>0</v>
      </c>
      <c r="N519" s="62">
        <v>306.33117684020152</v>
      </c>
      <c r="O519" s="63">
        <f t="shared" si="50"/>
        <v>1</v>
      </c>
      <c r="P519" s="63">
        <f t="shared" si="51"/>
        <v>306.33117684020152</v>
      </c>
      <c r="Q519" s="63">
        <f t="shared" si="52"/>
        <v>365.4</v>
      </c>
      <c r="R519" s="63">
        <f t="shared" si="53"/>
        <v>365.4</v>
      </c>
      <c r="S519" s="63">
        <f t="shared" si="54"/>
        <v>0</v>
      </c>
      <c r="T519" s="63">
        <f t="shared" si="55"/>
        <v>93</v>
      </c>
      <c r="U519" s="57" t="s">
        <v>856</v>
      </c>
      <c r="V519" s="63">
        <f>VLOOKUP(F519,'Exposure data (PL)'!$J$3:$L$14,3,FALSE)</f>
        <v>979.22425835520028</v>
      </c>
      <c r="X519" s="56"/>
      <c r="Y519" s="56"/>
      <c r="Z519" s="56"/>
      <c r="AA519" s="56"/>
      <c r="AB519" s="56"/>
      <c r="AC519" s="56"/>
      <c r="AD519" s="56"/>
      <c r="AE519" s="56"/>
    </row>
    <row r="520" spans="1:31" s="55" customFormat="1" ht="14.4">
      <c r="A520" s="57" t="s">
        <v>4288</v>
      </c>
      <c r="B520" s="57" t="s">
        <v>2575</v>
      </c>
      <c r="C520" s="57" t="s">
        <v>2126</v>
      </c>
      <c r="D520" s="58">
        <v>40365</v>
      </c>
      <c r="E520" s="58">
        <v>40815</v>
      </c>
      <c r="F520" s="59">
        <f t="shared" si="49"/>
        <v>2010</v>
      </c>
      <c r="G520" s="60" t="s">
        <v>2128</v>
      </c>
      <c r="H520" s="60" t="s">
        <v>434</v>
      </c>
      <c r="I520" s="61">
        <v>11507.816033733177</v>
      </c>
      <c r="J520" s="61">
        <v>0</v>
      </c>
      <c r="K520" s="61">
        <v>11507.816033733177</v>
      </c>
      <c r="L520" s="62">
        <v>139.40982111613442</v>
      </c>
      <c r="M520" s="62">
        <v>0</v>
      </c>
      <c r="N520" s="62">
        <v>11647.225854849312</v>
      </c>
      <c r="O520" s="63">
        <f t="shared" si="50"/>
        <v>1</v>
      </c>
      <c r="P520" s="63">
        <f t="shared" si="51"/>
        <v>11647.225854849312</v>
      </c>
      <c r="Q520" s="63">
        <f t="shared" si="52"/>
        <v>15038.4</v>
      </c>
      <c r="R520" s="63">
        <f t="shared" si="53"/>
        <v>15038.4</v>
      </c>
      <c r="S520" s="63">
        <f t="shared" si="54"/>
        <v>0</v>
      </c>
      <c r="T520" s="63">
        <f t="shared" si="55"/>
        <v>450</v>
      </c>
      <c r="U520" s="57" t="s">
        <v>856</v>
      </c>
      <c r="V520" s="63">
        <f>VLOOKUP(F520,'Exposure data (PL)'!$J$3:$L$14,3,FALSE)</f>
        <v>941.64068034150432</v>
      </c>
      <c r="X520" s="56"/>
      <c r="Y520" s="56"/>
      <c r="Z520" s="56"/>
      <c r="AA520" s="56"/>
      <c r="AB520" s="56"/>
      <c r="AC520" s="56"/>
      <c r="AD520" s="56"/>
      <c r="AE520" s="56"/>
    </row>
    <row r="521" spans="1:31" s="55" customFormat="1" ht="14.4">
      <c r="A521" s="57" t="s">
        <v>4289</v>
      </c>
      <c r="B521" s="57" t="s">
        <v>2576</v>
      </c>
      <c r="C521" s="57" t="s">
        <v>2126</v>
      </c>
      <c r="D521" s="58">
        <v>40760</v>
      </c>
      <c r="E521" s="58">
        <v>40981</v>
      </c>
      <c r="F521" s="59">
        <f t="shared" si="49"/>
        <v>2011</v>
      </c>
      <c r="G521" s="60" t="s">
        <v>2128</v>
      </c>
      <c r="H521" s="60" t="s">
        <v>434</v>
      </c>
      <c r="I521" s="61">
        <v>170.47729633581471</v>
      </c>
      <c r="J521" s="61">
        <v>0</v>
      </c>
      <c r="K521" s="61">
        <v>170.47729633581471</v>
      </c>
      <c r="L521" s="62">
        <v>0</v>
      </c>
      <c r="M521" s="62">
        <v>0</v>
      </c>
      <c r="N521" s="62">
        <v>170.47729633581471</v>
      </c>
      <c r="O521" s="63">
        <f t="shared" si="50"/>
        <v>1</v>
      </c>
      <c r="P521" s="63">
        <f t="shared" si="51"/>
        <v>170.47729633581471</v>
      </c>
      <c r="Q521" s="63">
        <f t="shared" si="52"/>
        <v>208.8</v>
      </c>
      <c r="R521" s="63">
        <f t="shared" si="53"/>
        <v>208.8</v>
      </c>
      <c r="S521" s="63">
        <f t="shared" si="54"/>
        <v>0</v>
      </c>
      <c r="T521" s="63">
        <f t="shared" si="55"/>
        <v>221</v>
      </c>
      <c r="U521" s="57" t="s">
        <v>856</v>
      </c>
      <c r="V521" s="63">
        <f>VLOOKUP(F521,'Exposure data (PL)'!$J$3:$L$14,3,FALSE)</f>
        <v>979.22425835520028</v>
      </c>
      <c r="X521" s="56"/>
      <c r="Y521" s="56"/>
      <c r="Z521" s="56"/>
      <c r="AA521" s="56"/>
      <c r="AB521" s="56"/>
      <c r="AC521" s="56"/>
      <c r="AD521" s="56"/>
      <c r="AE521" s="56"/>
    </row>
    <row r="522" spans="1:31" s="55" customFormat="1" ht="14.4">
      <c r="A522" s="57" t="s">
        <v>4290</v>
      </c>
      <c r="B522" s="57" t="s">
        <v>2577</v>
      </c>
      <c r="C522" s="57" t="s">
        <v>2126</v>
      </c>
      <c r="D522" s="58">
        <v>40942</v>
      </c>
      <c r="E522" s="58">
        <v>41029</v>
      </c>
      <c r="F522" s="59">
        <f t="shared" si="49"/>
        <v>2011</v>
      </c>
      <c r="G522" s="60" t="s">
        <v>2128</v>
      </c>
      <c r="H522" s="60" t="s">
        <v>434</v>
      </c>
      <c r="I522" s="61">
        <v>713.24670567113253</v>
      </c>
      <c r="J522" s="61">
        <v>8321.5461881222418</v>
      </c>
      <c r="K522" s="61">
        <v>9034.7928937933739</v>
      </c>
      <c r="L522" s="62">
        <v>0</v>
      </c>
      <c r="M522" s="62">
        <v>55.112236652139579</v>
      </c>
      <c r="N522" s="62">
        <v>8979.6806571412344</v>
      </c>
      <c r="O522" s="63">
        <f t="shared" si="50"/>
        <v>1</v>
      </c>
      <c r="P522" s="63">
        <f t="shared" si="51"/>
        <v>8979.6806571412344</v>
      </c>
      <c r="Q522" s="63">
        <f t="shared" si="52"/>
        <v>10734.12</v>
      </c>
      <c r="R522" s="63">
        <f t="shared" si="53"/>
        <v>10734.12</v>
      </c>
      <c r="S522" s="63">
        <f t="shared" si="54"/>
        <v>0</v>
      </c>
      <c r="T522" s="63">
        <f t="shared" si="55"/>
        <v>87</v>
      </c>
      <c r="U522" s="57" t="s">
        <v>863</v>
      </c>
      <c r="V522" s="63">
        <f>VLOOKUP(F522,'Exposure data (PL)'!$J$3:$L$14,3,FALSE)</f>
        <v>979.22425835520028</v>
      </c>
      <c r="X522" s="56"/>
      <c r="Y522" s="56"/>
      <c r="Z522" s="56"/>
      <c r="AA522" s="56"/>
      <c r="AB522" s="56"/>
      <c r="AC522" s="56"/>
      <c r="AD522" s="56"/>
      <c r="AE522" s="56"/>
    </row>
    <row r="523" spans="1:31" s="55" customFormat="1" ht="14.4">
      <c r="A523" s="57" t="s">
        <v>4291</v>
      </c>
      <c r="B523" s="57" t="s">
        <v>2578</v>
      </c>
      <c r="C523" s="57" t="s">
        <v>2126</v>
      </c>
      <c r="D523" s="58">
        <v>40978</v>
      </c>
      <c r="E523" s="58">
        <v>41015</v>
      </c>
      <c r="F523" s="59">
        <f t="shared" si="49"/>
        <v>2011</v>
      </c>
      <c r="G523" s="60" t="s">
        <v>2128</v>
      </c>
      <c r="H523" s="60" t="s">
        <v>434</v>
      </c>
      <c r="I523" s="61">
        <v>716.68488864228266</v>
      </c>
      <c r="J523" s="61">
        <v>14413.889818795073</v>
      </c>
      <c r="K523" s="61">
        <v>15130.574707437356</v>
      </c>
      <c r="L523" s="62">
        <v>0</v>
      </c>
      <c r="M523" s="62">
        <v>0</v>
      </c>
      <c r="N523" s="62">
        <v>15130.574707437356</v>
      </c>
      <c r="O523" s="63">
        <f t="shared" si="50"/>
        <v>1</v>
      </c>
      <c r="P523" s="63">
        <f t="shared" si="51"/>
        <v>15130.574707437356</v>
      </c>
      <c r="Q523" s="63">
        <f t="shared" si="52"/>
        <v>18000</v>
      </c>
      <c r="R523" s="63">
        <f t="shared" si="53"/>
        <v>18000</v>
      </c>
      <c r="S523" s="63">
        <f t="shared" si="54"/>
        <v>0</v>
      </c>
      <c r="T523" s="63">
        <f t="shared" si="55"/>
        <v>37</v>
      </c>
      <c r="U523" s="57" t="s">
        <v>863</v>
      </c>
      <c r="V523" s="63">
        <f>VLOOKUP(F523,'Exposure data (PL)'!$J$3:$L$14,3,FALSE)</f>
        <v>979.22425835520028</v>
      </c>
      <c r="X523" s="56"/>
      <c r="Y523" s="56"/>
      <c r="Z523" s="56"/>
      <c r="AA523" s="56"/>
      <c r="AB523" s="56"/>
      <c r="AC523" s="56"/>
      <c r="AD523" s="56"/>
      <c r="AE523" s="56"/>
    </row>
    <row r="524" spans="1:31" s="55" customFormat="1" ht="14.4">
      <c r="A524" s="57" t="s">
        <v>4292</v>
      </c>
      <c r="B524" s="57" t="s">
        <v>2579</v>
      </c>
      <c r="C524" s="57" t="s">
        <v>2126</v>
      </c>
      <c r="D524" s="58">
        <v>40942</v>
      </c>
      <c r="E524" s="58">
        <v>40991</v>
      </c>
      <c r="F524" s="59">
        <f t="shared" si="49"/>
        <v>2011</v>
      </c>
      <c r="G524" s="60" t="s">
        <v>2128</v>
      </c>
      <c r="H524" s="60" t="s">
        <v>434</v>
      </c>
      <c r="I524" s="61">
        <v>1077.1480861155876</v>
      </c>
      <c r="J524" s="61">
        <v>11973.108316030395</v>
      </c>
      <c r="K524" s="61">
        <v>13050.256402145984</v>
      </c>
      <c r="L524" s="62">
        <v>150.57988156322287</v>
      </c>
      <c r="M524" s="62">
        <v>0</v>
      </c>
      <c r="N524" s="62">
        <v>13200.836283709206</v>
      </c>
      <c r="O524" s="63">
        <f t="shared" si="50"/>
        <v>1</v>
      </c>
      <c r="P524" s="63">
        <f t="shared" si="51"/>
        <v>13200.836283709206</v>
      </c>
      <c r="Q524" s="63">
        <f t="shared" si="52"/>
        <v>15780</v>
      </c>
      <c r="R524" s="63">
        <f t="shared" si="53"/>
        <v>15780</v>
      </c>
      <c r="S524" s="63">
        <f t="shared" si="54"/>
        <v>0</v>
      </c>
      <c r="T524" s="63">
        <f t="shared" si="55"/>
        <v>49</v>
      </c>
      <c r="U524" s="57" t="s">
        <v>863</v>
      </c>
      <c r="V524" s="63">
        <f>VLOOKUP(F524,'Exposure data (PL)'!$J$3:$L$14,3,FALSE)</f>
        <v>979.22425835520028</v>
      </c>
      <c r="X524" s="56"/>
      <c r="Y524" s="56"/>
      <c r="Z524" s="56"/>
      <c r="AA524" s="56"/>
      <c r="AB524" s="56"/>
      <c r="AC524" s="56"/>
      <c r="AD524" s="56"/>
      <c r="AE524" s="56"/>
    </row>
    <row r="525" spans="1:31" s="55" customFormat="1" ht="14.4">
      <c r="A525" s="57" t="s">
        <v>4293</v>
      </c>
      <c r="B525" s="57" t="s">
        <v>2580</v>
      </c>
      <c r="C525" s="57" t="s">
        <v>2126</v>
      </c>
      <c r="D525" s="58">
        <v>40612</v>
      </c>
      <c r="E525" s="58">
        <v>40749</v>
      </c>
      <c r="F525" s="59">
        <f t="shared" ref="F525:F588" si="56">IF(MONTH(D525)&lt;$D$4,YEAR(D525)-1,YEAR(D525))</f>
        <v>2010</v>
      </c>
      <c r="G525" s="60" t="s">
        <v>2129</v>
      </c>
      <c r="H525" s="60" t="s">
        <v>434</v>
      </c>
      <c r="I525" s="61">
        <v>1239.6222566467281</v>
      </c>
      <c r="J525" s="61">
        <v>0</v>
      </c>
      <c r="K525" s="61">
        <v>1239.6222566467281</v>
      </c>
      <c r="L525" s="62">
        <v>0</v>
      </c>
      <c r="M525" s="62">
        <v>0</v>
      </c>
      <c r="N525" s="62">
        <v>1239.6222566467281</v>
      </c>
      <c r="O525" s="63">
        <f t="shared" ref="O525:O588" si="57">IF(N525=0,0,1)</f>
        <v>1</v>
      </c>
      <c r="P525" s="63">
        <f t="shared" ref="P525:P582" si="58">N525*$D$8</f>
        <v>1239.6222566467281</v>
      </c>
      <c r="Q525" s="63">
        <f t="shared" ref="Q525:Q588" si="59">P525*(1+$D$6)^(($D$5-D525)/365.25)</f>
        <v>1548.6</v>
      </c>
      <c r="R525" s="63">
        <f t="shared" ref="R525:R588" si="60">MIN($D$9,Q525)+MAX(Q525-$D$9-$D$10,0)</f>
        <v>1548.6</v>
      </c>
      <c r="S525" s="63">
        <f t="shared" ref="S525:S588" si="61">MIN(MAX(Q525-$D$9,0),$D$10)</f>
        <v>0</v>
      </c>
      <c r="T525" s="63">
        <f t="shared" ref="T525:T588" si="62">E525-D525</f>
        <v>137</v>
      </c>
      <c r="U525" s="57" t="s">
        <v>856</v>
      </c>
      <c r="V525" s="63">
        <f>VLOOKUP(F525,'Exposure data (PL)'!$J$3:$L$14,3,FALSE)</f>
        <v>941.64068034150432</v>
      </c>
      <c r="X525" s="56"/>
      <c r="Y525" s="56"/>
      <c r="Z525" s="56"/>
      <c r="AA525" s="56"/>
      <c r="AB525" s="56"/>
      <c r="AC525" s="56"/>
      <c r="AD525" s="56"/>
      <c r="AE525" s="56"/>
    </row>
    <row r="526" spans="1:31" s="55" customFormat="1" ht="14.4">
      <c r="A526" s="57" t="s">
        <v>4294</v>
      </c>
      <c r="B526" s="57" t="s">
        <v>2581</v>
      </c>
      <c r="C526" s="57" t="s">
        <v>2126</v>
      </c>
      <c r="D526" s="58">
        <v>40470</v>
      </c>
      <c r="E526" s="58">
        <v>40837</v>
      </c>
      <c r="F526" s="59">
        <f t="shared" si="56"/>
        <v>2010</v>
      </c>
      <c r="G526" s="60" t="s">
        <v>2134</v>
      </c>
      <c r="H526" s="60" t="s">
        <v>434</v>
      </c>
      <c r="I526" s="61">
        <v>13772.66597114369</v>
      </c>
      <c r="J526" s="61">
        <v>0</v>
      </c>
      <c r="K526" s="61">
        <v>13772.66597114369</v>
      </c>
      <c r="L526" s="62">
        <v>0</v>
      </c>
      <c r="M526" s="62">
        <v>0</v>
      </c>
      <c r="N526" s="62">
        <v>13772.66597114369</v>
      </c>
      <c r="O526" s="63">
        <f t="shared" si="57"/>
        <v>1</v>
      </c>
      <c r="P526" s="63">
        <f t="shared" si="58"/>
        <v>13772.66597114369</v>
      </c>
      <c r="Q526" s="63">
        <f t="shared" si="59"/>
        <v>17535</v>
      </c>
      <c r="R526" s="63">
        <f t="shared" si="60"/>
        <v>17535</v>
      </c>
      <c r="S526" s="63">
        <f t="shared" si="61"/>
        <v>0</v>
      </c>
      <c r="T526" s="63">
        <f t="shared" si="62"/>
        <v>367</v>
      </c>
      <c r="U526" s="57" t="s">
        <v>856</v>
      </c>
      <c r="V526" s="63">
        <f>VLOOKUP(F526,'Exposure data (PL)'!$J$3:$L$14,3,FALSE)</f>
        <v>941.64068034150432</v>
      </c>
      <c r="X526" s="56"/>
      <c r="Y526" s="56"/>
      <c r="Z526" s="56"/>
      <c r="AA526" s="56"/>
      <c r="AB526" s="56"/>
      <c r="AC526" s="56"/>
      <c r="AD526" s="56"/>
      <c r="AE526" s="56"/>
    </row>
    <row r="527" spans="1:31" s="55" customFormat="1" ht="14.4">
      <c r="A527" s="57" t="s">
        <v>4295</v>
      </c>
      <c r="B527" s="57" t="s">
        <v>2582</v>
      </c>
      <c r="C527" s="57" t="s">
        <v>2126</v>
      </c>
      <c r="D527" s="58">
        <v>40827</v>
      </c>
      <c r="E527" s="58">
        <v>41023</v>
      </c>
      <c r="F527" s="59">
        <f t="shared" si="56"/>
        <v>2011</v>
      </c>
      <c r="G527" s="60" t="s">
        <v>2128</v>
      </c>
      <c r="H527" s="60" t="s">
        <v>434</v>
      </c>
      <c r="I527" s="61">
        <v>5403.9280902193168</v>
      </c>
      <c r="J527" s="61">
        <v>0</v>
      </c>
      <c r="K527" s="61">
        <v>5403.9280902193168</v>
      </c>
      <c r="L527" s="62">
        <v>148.28439179593659</v>
      </c>
      <c r="M527" s="62">
        <v>0</v>
      </c>
      <c r="N527" s="62">
        <v>5552.212482015253</v>
      </c>
      <c r="O527" s="63">
        <f t="shared" si="57"/>
        <v>1</v>
      </c>
      <c r="P527" s="63">
        <f t="shared" si="58"/>
        <v>5552.212482015253</v>
      </c>
      <c r="Q527" s="63">
        <f t="shared" si="59"/>
        <v>6739.7399999999989</v>
      </c>
      <c r="R527" s="63">
        <f t="shared" si="60"/>
        <v>6739.7399999999989</v>
      </c>
      <c r="S527" s="63">
        <f t="shared" si="61"/>
        <v>0</v>
      </c>
      <c r="T527" s="63">
        <f t="shared" si="62"/>
        <v>196</v>
      </c>
      <c r="U527" s="57" t="s">
        <v>856</v>
      </c>
      <c r="V527" s="63">
        <f>VLOOKUP(F527,'Exposure data (PL)'!$J$3:$L$14,3,FALSE)</f>
        <v>979.22425835520028</v>
      </c>
      <c r="X527" s="56"/>
      <c r="Y527" s="56"/>
      <c r="Z527" s="56"/>
      <c r="AA527" s="56"/>
      <c r="AB527" s="56"/>
      <c r="AC527" s="56"/>
      <c r="AD527" s="56"/>
      <c r="AE527" s="56"/>
    </row>
    <row r="528" spans="1:31" s="55" customFormat="1" ht="14.4">
      <c r="A528" s="57" t="s">
        <v>4296</v>
      </c>
      <c r="B528" s="57" t="s">
        <v>2583</v>
      </c>
      <c r="C528" s="57" t="s">
        <v>2126</v>
      </c>
      <c r="D528" s="58">
        <v>40500</v>
      </c>
      <c r="E528" s="58">
        <v>40864</v>
      </c>
      <c r="F528" s="59">
        <f t="shared" si="56"/>
        <v>2010</v>
      </c>
      <c r="G528" s="60" t="s">
        <v>2128</v>
      </c>
      <c r="H528" s="60" t="s">
        <v>434</v>
      </c>
      <c r="I528" s="61">
        <v>782.1260347729559</v>
      </c>
      <c r="J528" s="61">
        <v>0</v>
      </c>
      <c r="K528" s="61">
        <v>782.1260347729559</v>
      </c>
      <c r="L528" s="62">
        <v>141.94664877912086</v>
      </c>
      <c r="M528" s="62">
        <v>0</v>
      </c>
      <c r="N528" s="62">
        <v>924.0726835520768</v>
      </c>
      <c r="O528" s="63">
        <f t="shared" si="57"/>
        <v>1</v>
      </c>
      <c r="P528" s="63">
        <f t="shared" si="58"/>
        <v>924.0726835520768</v>
      </c>
      <c r="Q528" s="63">
        <f t="shared" si="59"/>
        <v>1171.8</v>
      </c>
      <c r="R528" s="63">
        <f t="shared" si="60"/>
        <v>1171.8</v>
      </c>
      <c r="S528" s="63">
        <f t="shared" si="61"/>
        <v>0</v>
      </c>
      <c r="T528" s="63">
        <f t="shared" si="62"/>
        <v>364</v>
      </c>
      <c r="U528" s="57" t="s">
        <v>856</v>
      </c>
      <c r="V528" s="63">
        <f>VLOOKUP(F528,'Exposure data (PL)'!$J$3:$L$14,3,FALSE)</f>
        <v>941.64068034150432</v>
      </c>
      <c r="X528" s="56"/>
      <c r="Y528" s="56"/>
      <c r="Z528" s="56"/>
      <c r="AA528" s="56"/>
      <c r="AB528" s="56"/>
      <c r="AC528" s="56"/>
      <c r="AD528" s="56"/>
      <c r="AE528" s="56"/>
    </row>
    <row r="529" spans="1:31" s="55" customFormat="1" ht="14.4">
      <c r="A529" s="57" t="s">
        <v>4297</v>
      </c>
      <c r="B529" s="57" t="s">
        <v>2584</v>
      </c>
      <c r="C529" s="57" t="s">
        <v>2126</v>
      </c>
      <c r="D529" s="58">
        <v>40808</v>
      </c>
      <c r="E529" s="58">
        <v>40951</v>
      </c>
      <c r="F529" s="59">
        <f t="shared" si="56"/>
        <v>2011</v>
      </c>
      <c r="G529" s="60" t="s">
        <v>2134</v>
      </c>
      <c r="H529" s="60" t="s">
        <v>434</v>
      </c>
      <c r="I529" s="61">
        <v>14593.640610224094</v>
      </c>
      <c r="J529" s="61">
        <v>0</v>
      </c>
      <c r="K529" s="61">
        <v>14593.640610224094</v>
      </c>
      <c r="L529" s="62">
        <v>0</v>
      </c>
      <c r="M529" s="62">
        <v>0</v>
      </c>
      <c r="N529" s="62">
        <v>14593.640610224094</v>
      </c>
      <c r="O529" s="63">
        <f t="shared" si="57"/>
        <v>1</v>
      </c>
      <c r="P529" s="63">
        <f t="shared" si="58"/>
        <v>14593.640610224094</v>
      </c>
      <c r="Q529" s="63">
        <f t="shared" si="59"/>
        <v>17760</v>
      </c>
      <c r="R529" s="63">
        <f t="shared" si="60"/>
        <v>17760</v>
      </c>
      <c r="S529" s="63">
        <f t="shared" si="61"/>
        <v>0</v>
      </c>
      <c r="T529" s="63">
        <f t="shared" si="62"/>
        <v>143</v>
      </c>
      <c r="U529" s="57" t="s">
        <v>856</v>
      </c>
      <c r="V529" s="63">
        <f>VLOOKUP(F529,'Exposure data (PL)'!$J$3:$L$14,3,FALSE)</f>
        <v>979.22425835520028</v>
      </c>
      <c r="X529" s="56"/>
      <c r="Y529" s="56"/>
      <c r="Z529" s="56"/>
      <c r="AA529" s="56"/>
      <c r="AB529" s="56"/>
      <c r="AC529" s="56"/>
      <c r="AD529" s="56"/>
      <c r="AE529" s="56"/>
    </row>
    <row r="530" spans="1:31" s="55" customFormat="1" ht="14.4">
      <c r="A530" s="57" t="s">
        <v>4298</v>
      </c>
      <c r="B530" s="57" t="s">
        <v>2585</v>
      </c>
      <c r="C530" s="57" t="s">
        <v>2126</v>
      </c>
      <c r="D530" s="58">
        <v>40463</v>
      </c>
      <c r="E530" s="58">
        <v>40642</v>
      </c>
      <c r="F530" s="59">
        <f t="shared" si="56"/>
        <v>2010</v>
      </c>
      <c r="G530" s="60" t="s">
        <v>2128</v>
      </c>
      <c r="H530" s="60" t="s">
        <v>434</v>
      </c>
      <c r="I530" s="61">
        <v>4472.815746043857</v>
      </c>
      <c r="J530" s="61">
        <v>0</v>
      </c>
      <c r="K530" s="61">
        <v>4472.815746043857</v>
      </c>
      <c r="L530" s="62">
        <v>0</v>
      </c>
      <c r="M530" s="62">
        <v>0</v>
      </c>
      <c r="N530" s="62">
        <v>4472.815746043857</v>
      </c>
      <c r="O530" s="63">
        <f t="shared" si="57"/>
        <v>1</v>
      </c>
      <c r="P530" s="63">
        <f t="shared" si="58"/>
        <v>4472.815746043857</v>
      </c>
      <c r="Q530" s="63">
        <f t="shared" si="59"/>
        <v>5699.9999999999991</v>
      </c>
      <c r="R530" s="63">
        <f t="shared" si="60"/>
        <v>5699.9999999999991</v>
      </c>
      <c r="S530" s="63">
        <f t="shared" si="61"/>
        <v>0</v>
      </c>
      <c r="T530" s="63">
        <f t="shared" si="62"/>
        <v>179</v>
      </c>
      <c r="U530" s="57" t="s">
        <v>856</v>
      </c>
      <c r="V530" s="63">
        <f>VLOOKUP(F530,'Exposure data (PL)'!$J$3:$L$14,3,FALSE)</f>
        <v>941.64068034150432</v>
      </c>
      <c r="X530" s="56"/>
      <c r="Y530" s="56"/>
      <c r="Z530" s="56"/>
      <c r="AA530" s="56"/>
      <c r="AB530" s="56"/>
      <c r="AC530" s="56"/>
      <c r="AD530" s="56"/>
      <c r="AE530" s="56"/>
    </row>
    <row r="531" spans="1:31" s="55" customFormat="1" ht="14.4">
      <c r="A531" s="57" t="s">
        <v>4299</v>
      </c>
      <c r="B531" s="57" t="s">
        <v>2586</v>
      </c>
      <c r="C531" s="57" t="s">
        <v>2126</v>
      </c>
      <c r="D531" s="58">
        <v>40781</v>
      </c>
      <c r="E531" s="58">
        <v>40881</v>
      </c>
      <c r="F531" s="59">
        <f t="shared" si="56"/>
        <v>2011</v>
      </c>
      <c r="G531" s="60" t="s">
        <v>2150</v>
      </c>
      <c r="H531" s="60" t="s">
        <v>434</v>
      </c>
      <c r="I531" s="61">
        <v>740.81014752915189</v>
      </c>
      <c r="J531" s="61">
        <v>0</v>
      </c>
      <c r="K531" s="61">
        <v>740.81014752915189</v>
      </c>
      <c r="L531" s="62">
        <v>0</v>
      </c>
      <c r="M531" s="62">
        <v>0</v>
      </c>
      <c r="N531" s="62">
        <v>740.81014752915189</v>
      </c>
      <c r="O531" s="63">
        <f t="shared" si="57"/>
        <v>1</v>
      </c>
      <c r="P531" s="63">
        <f t="shared" si="58"/>
        <v>740.81014752915189</v>
      </c>
      <c r="Q531" s="63">
        <f t="shared" si="59"/>
        <v>904.8</v>
      </c>
      <c r="R531" s="63">
        <f t="shared" si="60"/>
        <v>904.8</v>
      </c>
      <c r="S531" s="63">
        <f t="shared" si="61"/>
        <v>0</v>
      </c>
      <c r="T531" s="63">
        <f t="shared" si="62"/>
        <v>100</v>
      </c>
      <c r="U531" s="57" t="s">
        <v>856</v>
      </c>
      <c r="V531" s="63">
        <f>VLOOKUP(F531,'Exposure data (PL)'!$J$3:$L$14,3,FALSE)</f>
        <v>979.22425835520028</v>
      </c>
      <c r="X531" s="56"/>
      <c r="Y531" s="56"/>
      <c r="Z531" s="56"/>
      <c r="AA531" s="56"/>
      <c r="AB531" s="56"/>
      <c r="AC531" s="56"/>
      <c r="AD531" s="56"/>
      <c r="AE531" s="56"/>
    </row>
    <row r="532" spans="1:31" s="55" customFormat="1" ht="14.4">
      <c r="A532" s="57" t="s">
        <v>4300</v>
      </c>
      <c r="B532" s="57" t="s">
        <v>2587</v>
      </c>
      <c r="C532" s="57" t="s">
        <v>2126</v>
      </c>
      <c r="D532" s="58">
        <v>40582</v>
      </c>
      <c r="E532" s="58">
        <v>40587</v>
      </c>
      <c r="F532" s="59">
        <f t="shared" si="56"/>
        <v>2010</v>
      </c>
      <c r="G532" s="60" t="s">
        <v>2134</v>
      </c>
      <c r="H532" s="60" t="s">
        <v>434</v>
      </c>
      <c r="I532" s="61">
        <v>762.99493292429293</v>
      </c>
      <c r="J532" s="61">
        <v>0</v>
      </c>
      <c r="K532" s="61">
        <v>762.99493292429293</v>
      </c>
      <c r="L532" s="62">
        <v>0</v>
      </c>
      <c r="M532" s="62">
        <v>0</v>
      </c>
      <c r="N532" s="62">
        <v>762.99493292429293</v>
      </c>
      <c r="O532" s="63">
        <f t="shared" si="57"/>
        <v>1</v>
      </c>
      <c r="P532" s="63">
        <f t="shared" si="58"/>
        <v>762.99493292429293</v>
      </c>
      <c r="Q532" s="63">
        <f t="shared" si="59"/>
        <v>957</v>
      </c>
      <c r="R532" s="63">
        <f t="shared" si="60"/>
        <v>957</v>
      </c>
      <c r="S532" s="63">
        <f t="shared" si="61"/>
        <v>0</v>
      </c>
      <c r="T532" s="63">
        <f t="shared" si="62"/>
        <v>5</v>
      </c>
      <c r="U532" s="57" t="s">
        <v>856</v>
      </c>
      <c r="V532" s="63">
        <f>VLOOKUP(F532,'Exposure data (PL)'!$J$3:$L$14,3,FALSE)</f>
        <v>941.64068034150432</v>
      </c>
      <c r="X532" s="56"/>
      <c r="Y532" s="56"/>
      <c r="Z532" s="56"/>
      <c r="AA532" s="56"/>
      <c r="AB532" s="56"/>
      <c r="AC532" s="56"/>
      <c r="AD532" s="56"/>
      <c r="AE532" s="56"/>
    </row>
    <row r="533" spans="1:31" s="55" customFormat="1" ht="14.4">
      <c r="A533" s="57" t="s">
        <v>4301</v>
      </c>
      <c r="B533" s="57" t="s">
        <v>2588</v>
      </c>
      <c r="C533" s="57" t="s">
        <v>2126</v>
      </c>
      <c r="D533" s="58">
        <v>40746</v>
      </c>
      <c r="E533" s="58">
        <v>40847</v>
      </c>
      <c r="F533" s="59">
        <f t="shared" si="56"/>
        <v>2011</v>
      </c>
      <c r="G533" s="60" t="s">
        <v>2128</v>
      </c>
      <c r="H533" s="60" t="s">
        <v>434</v>
      </c>
      <c r="I533" s="61">
        <v>680.63512322717952</v>
      </c>
      <c r="J533" s="61">
        <v>0</v>
      </c>
      <c r="K533" s="61">
        <v>680.63512322717952</v>
      </c>
      <c r="L533" s="62">
        <v>0</v>
      </c>
      <c r="M533" s="62">
        <v>0</v>
      </c>
      <c r="N533" s="62">
        <v>680.63512322717952</v>
      </c>
      <c r="O533" s="63">
        <f t="shared" si="57"/>
        <v>1</v>
      </c>
      <c r="P533" s="63">
        <f t="shared" si="58"/>
        <v>680.63512322717952</v>
      </c>
      <c r="Q533" s="63">
        <f t="shared" si="59"/>
        <v>835.19999999999993</v>
      </c>
      <c r="R533" s="63">
        <f t="shared" si="60"/>
        <v>835.19999999999993</v>
      </c>
      <c r="S533" s="63">
        <f t="shared" si="61"/>
        <v>0</v>
      </c>
      <c r="T533" s="63">
        <f t="shared" si="62"/>
        <v>101</v>
      </c>
      <c r="U533" s="57" t="s">
        <v>856</v>
      </c>
      <c r="V533" s="63">
        <f>VLOOKUP(F533,'Exposure data (PL)'!$J$3:$L$14,3,FALSE)</f>
        <v>979.22425835520028</v>
      </c>
      <c r="X533" s="56"/>
      <c r="Y533" s="56"/>
      <c r="Z533" s="56"/>
      <c r="AA533" s="56"/>
      <c r="AB533" s="56"/>
      <c r="AC533" s="56"/>
      <c r="AD533" s="56"/>
      <c r="AE533" s="56"/>
    </row>
    <row r="534" spans="1:31" s="55" customFormat="1" ht="14.4">
      <c r="A534" s="57" t="s">
        <v>4302</v>
      </c>
      <c r="B534" s="57" t="s">
        <v>2589</v>
      </c>
      <c r="C534" s="57" t="s">
        <v>2126</v>
      </c>
      <c r="D534" s="58">
        <v>40534</v>
      </c>
      <c r="E534" s="58">
        <v>40705</v>
      </c>
      <c r="F534" s="59">
        <f t="shared" si="56"/>
        <v>2010</v>
      </c>
      <c r="G534" s="60" t="s">
        <v>2128</v>
      </c>
      <c r="H534" s="60" t="s">
        <v>434</v>
      </c>
      <c r="I534" s="61">
        <v>9315.1121730517571</v>
      </c>
      <c r="J534" s="61">
        <v>0</v>
      </c>
      <c r="K534" s="61">
        <v>9315.1121730517571</v>
      </c>
      <c r="L534" s="62">
        <v>0</v>
      </c>
      <c r="M534" s="62">
        <v>0</v>
      </c>
      <c r="N534" s="62">
        <v>9315.1121730517571</v>
      </c>
      <c r="O534" s="63">
        <f t="shared" si="57"/>
        <v>1</v>
      </c>
      <c r="P534" s="63">
        <f t="shared" si="58"/>
        <v>9315.1121730517571</v>
      </c>
      <c r="Q534" s="63">
        <f t="shared" si="59"/>
        <v>11758.8</v>
      </c>
      <c r="R534" s="63">
        <f t="shared" si="60"/>
        <v>11758.8</v>
      </c>
      <c r="S534" s="63">
        <f t="shared" si="61"/>
        <v>0</v>
      </c>
      <c r="T534" s="63">
        <f t="shared" si="62"/>
        <v>171</v>
      </c>
      <c r="U534" s="57" t="s">
        <v>856</v>
      </c>
      <c r="V534" s="63">
        <f>VLOOKUP(F534,'Exposure data (PL)'!$J$3:$L$14,3,FALSE)</f>
        <v>941.64068034150432</v>
      </c>
      <c r="X534" s="56"/>
      <c r="Y534" s="56"/>
      <c r="Z534" s="56"/>
      <c r="AA534" s="56"/>
      <c r="AB534" s="56"/>
      <c r="AC534" s="56"/>
      <c r="AD534" s="56"/>
      <c r="AE534" s="56"/>
    </row>
    <row r="535" spans="1:31" s="55" customFormat="1" ht="14.4">
      <c r="A535" s="57" t="s">
        <v>4303</v>
      </c>
      <c r="B535" s="57" t="s">
        <v>2590</v>
      </c>
      <c r="C535" s="57" t="s">
        <v>2126</v>
      </c>
      <c r="D535" s="58">
        <v>40755</v>
      </c>
      <c r="E535" s="58">
        <v>40913</v>
      </c>
      <c r="F535" s="59">
        <f t="shared" si="56"/>
        <v>2011</v>
      </c>
      <c r="G535" s="60" t="s">
        <v>2128</v>
      </c>
      <c r="H535" s="60" t="s">
        <v>434</v>
      </c>
      <c r="I535" s="61">
        <v>269.74216463960028</v>
      </c>
      <c r="J535" s="61">
        <v>0</v>
      </c>
      <c r="K535" s="61">
        <v>269.74216463960028</v>
      </c>
      <c r="L535" s="62">
        <v>0</v>
      </c>
      <c r="M535" s="62">
        <v>0</v>
      </c>
      <c r="N535" s="62">
        <v>269.74216463960028</v>
      </c>
      <c r="O535" s="63">
        <f t="shared" si="57"/>
        <v>1</v>
      </c>
      <c r="P535" s="63">
        <f t="shared" si="58"/>
        <v>269.74216463960028</v>
      </c>
      <c r="Q535" s="63">
        <f t="shared" si="59"/>
        <v>330.59999999999997</v>
      </c>
      <c r="R535" s="63">
        <f t="shared" si="60"/>
        <v>330.59999999999997</v>
      </c>
      <c r="S535" s="63">
        <f t="shared" si="61"/>
        <v>0</v>
      </c>
      <c r="T535" s="63">
        <f t="shared" si="62"/>
        <v>158</v>
      </c>
      <c r="U535" s="57" t="s">
        <v>856</v>
      </c>
      <c r="V535" s="63">
        <f>VLOOKUP(F535,'Exposure data (PL)'!$J$3:$L$14,3,FALSE)</f>
        <v>979.22425835520028</v>
      </c>
      <c r="X535" s="56"/>
      <c r="Y535" s="56"/>
      <c r="Z535" s="56"/>
      <c r="AA535" s="56"/>
      <c r="AB535" s="56"/>
      <c r="AC535" s="56"/>
      <c r="AD535" s="56"/>
      <c r="AE535" s="56"/>
    </row>
    <row r="536" spans="1:31" s="55" customFormat="1" ht="14.4">
      <c r="A536" s="57" t="s">
        <v>4304</v>
      </c>
      <c r="B536" s="57" t="s">
        <v>2591</v>
      </c>
      <c r="C536" s="57" t="s">
        <v>2126</v>
      </c>
      <c r="D536" s="58">
        <v>40792</v>
      </c>
      <c r="E536" s="58">
        <v>40829</v>
      </c>
      <c r="F536" s="59">
        <f t="shared" si="56"/>
        <v>2011</v>
      </c>
      <c r="G536" s="60" t="s">
        <v>2128</v>
      </c>
      <c r="H536" s="60" t="s">
        <v>434</v>
      </c>
      <c r="I536" s="61">
        <v>64680.587529244585</v>
      </c>
      <c r="J536" s="61">
        <v>0</v>
      </c>
      <c r="K536" s="61">
        <v>64680.587529244585</v>
      </c>
      <c r="L536" s="62">
        <v>0</v>
      </c>
      <c r="M536" s="62">
        <v>0</v>
      </c>
      <c r="N536" s="62">
        <v>64680.587529244585</v>
      </c>
      <c r="O536" s="63">
        <f t="shared" si="57"/>
        <v>1</v>
      </c>
      <c r="P536" s="63">
        <f t="shared" si="58"/>
        <v>64680.587529244585</v>
      </c>
      <c r="Q536" s="63">
        <f t="shared" si="59"/>
        <v>78882.647999999986</v>
      </c>
      <c r="R536" s="63">
        <f t="shared" si="60"/>
        <v>78882.647999999986</v>
      </c>
      <c r="S536" s="63">
        <f t="shared" si="61"/>
        <v>0</v>
      </c>
      <c r="T536" s="63">
        <f t="shared" si="62"/>
        <v>37</v>
      </c>
      <c r="U536" s="57" t="s">
        <v>856</v>
      </c>
      <c r="V536" s="63">
        <f>VLOOKUP(F536,'Exposure data (PL)'!$J$3:$L$14,3,FALSE)</f>
        <v>979.22425835520028</v>
      </c>
      <c r="X536" s="56"/>
      <c r="Y536" s="56"/>
      <c r="Z536" s="56"/>
      <c r="AA536" s="56"/>
      <c r="AB536" s="56"/>
      <c r="AC536" s="56"/>
      <c r="AD536" s="56"/>
      <c r="AE536" s="56"/>
    </row>
    <row r="537" spans="1:31" s="55" customFormat="1" ht="14.4">
      <c r="A537" s="57" t="s">
        <v>4305</v>
      </c>
      <c r="B537" s="57" t="s">
        <v>2592</v>
      </c>
      <c r="C537" s="57" t="s">
        <v>2126</v>
      </c>
      <c r="D537" s="58">
        <v>40820</v>
      </c>
      <c r="E537" s="58">
        <v>41034</v>
      </c>
      <c r="F537" s="59">
        <f t="shared" si="56"/>
        <v>2011</v>
      </c>
      <c r="G537" s="60" t="s">
        <v>2128</v>
      </c>
      <c r="H537" s="60" t="s">
        <v>434</v>
      </c>
      <c r="I537" s="61">
        <v>9344.0495263287066</v>
      </c>
      <c r="J537" s="61">
        <v>0</v>
      </c>
      <c r="K537" s="61">
        <v>9344.0495263287066</v>
      </c>
      <c r="L537" s="62">
        <v>0</v>
      </c>
      <c r="M537" s="62">
        <v>0</v>
      </c>
      <c r="N537" s="62">
        <v>9344.0495263287066</v>
      </c>
      <c r="O537" s="63">
        <f t="shared" si="57"/>
        <v>1</v>
      </c>
      <c r="P537" s="63">
        <f t="shared" si="58"/>
        <v>9344.0495263287066</v>
      </c>
      <c r="Q537" s="63">
        <f t="shared" si="59"/>
        <v>11353.199999999999</v>
      </c>
      <c r="R537" s="63">
        <f t="shared" si="60"/>
        <v>11353.199999999999</v>
      </c>
      <c r="S537" s="63">
        <f t="shared" si="61"/>
        <v>0</v>
      </c>
      <c r="T537" s="63">
        <f t="shared" si="62"/>
        <v>214</v>
      </c>
      <c r="U537" s="57" t="s">
        <v>856</v>
      </c>
      <c r="V537" s="63">
        <f>VLOOKUP(F537,'Exposure data (PL)'!$J$3:$L$14,3,FALSE)</f>
        <v>979.22425835520028</v>
      </c>
      <c r="X537" s="56"/>
      <c r="Y537" s="56"/>
      <c r="Z537" s="56"/>
      <c r="AA537" s="56"/>
      <c r="AB537" s="56"/>
      <c r="AC537" s="56"/>
      <c r="AD537" s="56"/>
      <c r="AE537" s="56"/>
    </row>
    <row r="538" spans="1:31" s="55" customFormat="1" ht="14.4">
      <c r="A538" s="57" t="s">
        <v>4306</v>
      </c>
      <c r="B538" s="57" t="s">
        <v>2593</v>
      </c>
      <c r="C538" s="57" t="s">
        <v>2126</v>
      </c>
      <c r="D538" s="58">
        <v>40671</v>
      </c>
      <c r="E538" s="58">
        <v>40686</v>
      </c>
      <c r="F538" s="59">
        <f t="shared" si="56"/>
        <v>2011</v>
      </c>
      <c r="G538" s="60" t="s">
        <v>2128</v>
      </c>
      <c r="H538" s="60" t="s">
        <v>434</v>
      </c>
      <c r="I538" s="61">
        <v>1516.1629830291974</v>
      </c>
      <c r="J538" s="61">
        <v>0</v>
      </c>
      <c r="K538" s="61">
        <v>1516.1629830291974</v>
      </c>
      <c r="L538" s="62">
        <v>0</v>
      </c>
      <c r="M538" s="62">
        <v>0</v>
      </c>
      <c r="N538" s="62">
        <v>1516.1629830291974</v>
      </c>
      <c r="O538" s="63">
        <f t="shared" si="57"/>
        <v>1</v>
      </c>
      <c r="P538" s="63">
        <f t="shared" si="58"/>
        <v>1516.1629830291974</v>
      </c>
      <c r="Q538" s="63">
        <f t="shared" si="59"/>
        <v>1879.1999999999998</v>
      </c>
      <c r="R538" s="63">
        <f t="shared" si="60"/>
        <v>1879.1999999999998</v>
      </c>
      <c r="S538" s="63">
        <f t="shared" si="61"/>
        <v>0</v>
      </c>
      <c r="T538" s="63">
        <f t="shared" si="62"/>
        <v>15</v>
      </c>
      <c r="U538" s="57" t="s">
        <v>856</v>
      </c>
      <c r="V538" s="63">
        <f>VLOOKUP(F538,'Exposure data (PL)'!$J$3:$L$14,3,FALSE)</f>
        <v>979.22425835520028</v>
      </c>
      <c r="X538" s="56"/>
      <c r="Y538" s="56"/>
      <c r="Z538" s="56"/>
      <c r="AA538" s="56"/>
      <c r="AB538" s="56"/>
      <c r="AC538" s="56"/>
      <c r="AD538" s="56"/>
      <c r="AE538" s="56"/>
    </row>
    <row r="539" spans="1:31" s="55" customFormat="1" ht="14.4">
      <c r="A539" s="57" t="s">
        <v>4307</v>
      </c>
      <c r="B539" s="57" t="s">
        <v>2594</v>
      </c>
      <c r="C539" s="57" t="s">
        <v>2126</v>
      </c>
      <c r="D539" s="58">
        <v>40733</v>
      </c>
      <c r="E539" s="58">
        <v>40901</v>
      </c>
      <c r="F539" s="59">
        <f t="shared" si="56"/>
        <v>2011</v>
      </c>
      <c r="G539" s="60" t="s">
        <v>2128</v>
      </c>
      <c r="H539" s="60" t="s">
        <v>434</v>
      </c>
      <c r="I539" s="61">
        <v>6773.2406913861114</v>
      </c>
      <c r="J539" s="61">
        <v>0</v>
      </c>
      <c r="K539" s="61">
        <v>6773.2406913861114</v>
      </c>
      <c r="L539" s="62">
        <v>0</v>
      </c>
      <c r="M539" s="62">
        <v>0</v>
      </c>
      <c r="N539" s="62">
        <v>6773.2406913861114</v>
      </c>
      <c r="O539" s="63">
        <f t="shared" si="57"/>
        <v>1</v>
      </c>
      <c r="P539" s="63">
        <f t="shared" si="58"/>
        <v>6773.2406913861114</v>
      </c>
      <c r="Q539" s="63">
        <f t="shared" si="59"/>
        <v>8325.8160000000007</v>
      </c>
      <c r="R539" s="63">
        <f t="shared" si="60"/>
        <v>8325.8160000000007</v>
      </c>
      <c r="S539" s="63">
        <f t="shared" si="61"/>
        <v>0</v>
      </c>
      <c r="T539" s="63">
        <f t="shared" si="62"/>
        <v>168</v>
      </c>
      <c r="U539" s="57" t="s">
        <v>856</v>
      </c>
      <c r="V539" s="63">
        <f>VLOOKUP(F539,'Exposure data (PL)'!$J$3:$L$14,3,FALSE)</f>
        <v>979.22425835520028</v>
      </c>
      <c r="X539" s="56"/>
      <c r="Y539" s="56"/>
      <c r="Z539" s="56"/>
      <c r="AA539" s="56"/>
      <c r="AB539" s="56"/>
      <c r="AC539" s="56"/>
      <c r="AD539" s="56"/>
      <c r="AE539" s="56"/>
    </row>
    <row r="540" spans="1:31" s="55" customFormat="1" ht="14.4">
      <c r="A540" s="57" t="s">
        <v>4308</v>
      </c>
      <c r="B540" s="57" t="s">
        <v>2595</v>
      </c>
      <c r="C540" s="57" t="s">
        <v>2126</v>
      </c>
      <c r="D540" s="58">
        <v>40602</v>
      </c>
      <c r="E540" s="58">
        <v>40852</v>
      </c>
      <c r="F540" s="59">
        <f t="shared" si="56"/>
        <v>2010</v>
      </c>
      <c r="G540" s="60" t="s">
        <v>2128</v>
      </c>
      <c r="H540" s="60" t="s">
        <v>434</v>
      </c>
      <c r="I540" s="61">
        <v>667.66785026524428</v>
      </c>
      <c r="J540" s="61">
        <v>0</v>
      </c>
      <c r="K540" s="61">
        <v>667.66785026524428</v>
      </c>
      <c r="L540" s="62">
        <v>0</v>
      </c>
      <c r="M540" s="62">
        <v>0</v>
      </c>
      <c r="N540" s="62">
        <v>667.66785026524428</v>
      </c>
      <c r="O540" s="63">
        <f t="shared" si="57"/>
        <v>1</v>
      </c>
      <c r="P540" s="63">
        <f t="shared" si="58"/>
        <v>667.66785026524428</v>
      </c>
      <c r="Q540" s="63">
        <f t="shared" si="59"/>
        <v>835.19999999999993</v>
      </c>
      <c r="R540" s="63">
        <f t="shared" si="60"/>
        <v>835.19999999999993</v>
      </c>
      <c r="S540" s="63">
        <f t="shared" si="61"/>
        <v>0</v>
      </c>
      <c r="T540" s="63">
        <f t="shared" si="62"/>
        <v>250</v>
      </c>
      <c r="U540" s="57" t="s">
        <v>856</v>
      </c>
      <c r="V540" s="63">
        <f>VLOOKUP(F540,'Exposure data (PL)'!$J$3:$L$14,3,FALSE)</f>
        <v>941.64068034150432</v>
      </c>
      <c r="X540" s="56"/>
      <c r="Y540" s="56"/>
      <c r="Z540" s="56"/>
      <c r="AA540" s="56"/>
      <c r="AB540" s="56"/>
      <c r="AC540" s="56"/>
      <c r="AD540" s="56"/>
      <c r="AE540" s="56"/>
    </row>
    <row r="541" spans="1:31" s="55" customFormat="1" ht="14.4">
      <c r="A541" s="57" t="s">
        <v>4309</v>
      </c>
      <c r="B541" s="57" t="s">
        <v>2596</v>
      </c>
      <c r="C541" s="57" t="s">
        <v>2126</v>
      </c>
      <c r="D541" s="58">
        <v>40283</v>
      </c>
      <c r="E541" s="58">
        <v>40713</v>
      </c>
      <c r="F541" s="59">
        <f t="shared" si="56"/>
        <v>2010</v>
      </c>
      <c r="G541" s="60" t="s">
        <v>2128</v>
      </c>
      <c r="H541" s="60" t="s">
        <v>434</v>
      </c>
      <c r="I541" s="61">
        <v>35839.004673957439</v>
      </c>
      <c r="J541" s="61">
        <v>0</v>
      </c>
      <c r="K541" s="61">
        <v>35839.004673957439</v>
      </c>
      <c r="L541" s="62">
        <v>0</v>
      </c>
      <c r="M541" s="62">
        <v>0</v>
      </c>
      <c r="N541" s="62">
        <v>35839.004673957439</v>
      </c>
      <c r="O541" s="63">
        <f t="shared" si="57"/>
        <v>1</v>
      </c>
      <c r="P541" s="63">
        <f t="shared" si="58"/>
        <v>35839.004673957439</v>
      </c>
      <c r="Q541" s="63">
        <f t="shared" si="59"/>
        <v>46783.439999999995</v>
      </c>
      <c r="R541" s="63">
        <f t="shared" si="60"/>
        <v>46783.439999999995</v>
      </c>
      <c r="S541" s="63">
        <f t="shared" si="61"/>
        <v>0</v>
      </c>
      <c r="T541" s="63">
        <f t="shared" si="62"/>
        <v>430</v>
      </c>
      <c r="U541" s="57" t="s">
        <v>856</v>
      </c>
      <c r="V541" s="63">
        <f>VLOOKUP(F541,'Exposure data (PL)'!$J$3:$L$14,3,FALSE)</f>
        <v>941.64068034150432</v>
      </c>
      <c r="X541" s="56"/>
      <c r="Y541" s="56"/>
      <c r="Z541" s="56"/>
      <c r="AA541" s="56"/>
      <c r="AB541" s="56"/>
      <c r="AC541" s="56"/>
      <c r="AD541" s="56"/>
      <c r="AE541" s="56"/>
    </row>
    <row r="542" spans="1:31" s="55" customFormat="1" ht="14.4">
      <c r="A542" s="57" t="s">
        <v>4310</v>
      </c>
      <c r="B542" s="57" t="s">
        <v>2597</v>
      </c>
      <c r="C542" s="57" t="s">
        <v>2126</v>
      </c>
      <c r="D542" s="58">
        <v>40476</v>
      </c>
      <c r="E542" s="58">
        <v>40705</v>
      </c>
      <c r="F542" s="59">
        <f t="shared" si="56"/>
        <v>2010</v>
      </c>
      <c r="G542" s="60" t="s">
        <v>2128</v>
      </c>
      <c r="H542" s="60" t="s">
        <v>434</v>
      </c>
      <c r="I542" s="61">
        <v>4903.3687424419031</v>
      </c>
      <c r="J542" s="61">
        <v>0</v>
      </c>
      <c r="K542" s="61">
        <v>4903.3687424419031</v>
      </c>
      <c r="L542" s="62">
        <v>0</v>
      </c>
      <c r="M542" s="62">
        <v>0</v>
      </c>
      <c r="N542" s="62">
        <v>4903.3687424419031</v>
      </c>
      <c r="O542" s="63">
        <f t="shared" si="57"/>
        <v>1</v>
      </c>
      <c r="P542" s="63">
        <f t="shared" si="58"/>
        <v>4903.3687424419031</v>
      </c>
      <c r="Q542" s="63">
        <f t="shared" si="59"/>
        <v>6237.8399999999992</v>
      </c>
      <c r="R542" s="63">
        <f t="shared" si="60"/>
        <v>6237.8399999999992</v>
      </c>
      <c r="S542" s="63">
        <f t="shared" si="61"/>
        <v>0</v>
      </c>
      <c r="T542" s="63">
        <f t="shared" si="62"/>
        <v>229</v>
      </c>
      <c r="U542" s="57" t="s">
        <v>856</v>
      </c>
      <c r="V542" s="63">
        <f>VLOOKUP(F542,'Exposure data (PL)'!$J$3:$L$14,3,FALSE)</f>
        <v>941.64068034150432</v>
      </c>
      <c r="X542" s="56"/>
      <c r="Y542" s="56"/>
      <c r="Z542" s="56"/>
      <c r="AA542" s="56"/>
      <c r="AB542" s="56"/>
      <c r="AC542" s="56"/>
      <c r="AD542" s="56"/>
      <c r="AE542" s="56"/>
    </row>
    <row r="543" spans="1:31" s="55" customFormat="1" ht="14.4">
      <c r="A543" s="57" t="s">
        <v>4311</v>
      </c>
      <c r="B543" s="57" t="s">
        <v>2598</v>
      </c>
      <c r="C543" s="57" t="s">
        <v>2126</v>
      </c>
      <c r="D543" s="58">
        <v>40483</v>
      </c>
      <c r="E543" s="58">
        <v>40981</v>
      </c>
      <c r="F543" s="59">
        <f t="shared" si="56"/>
        <v>2010</v>
      </c>
      <c r="G543" s="60" t="s">
        <v>2150</v>
      </c>
      <c r="H543" s="60" t="s">
        <v>434</v>
      </c>
      <c r="I543" s="61">
        <v>711.90002332391578</v>
      </c>
      <c r="J543" s="61">
        <v>0</v>
      </c>
      <c r="K543" s="61">
        <v>711.90002332391578</v>
      </c>
      <c r="L543" s="62">
        <v>0</v>
      </c>
      <c r="M543" s="62">
        <v>52.918531176735854</v>
      </c>
      <c r="N543" s="62">
        <v>658.98149214717989</v>
      </c>
      <c r="O543" s="63">
        <f t="shared" si="57"/>
        <v>1</v>
      </c>
      <c r="P543" s="63">
        <f t="shared" si="58"/>
        <v>658.98149214717989</v>
      </c>
      <c r="Q543" s="63">
        <f t="shared" si="59"/>
        <v>837.54239999999982</v>
      </c>
      <c r="R543" s="63">
        <f t="shared" si="60"/>
        <v>837.54239999999982</v>
      </c>
      <c r="S543" s="63">
        <f t="shared" si="61"/>
        <v>0</v>
      </c>
      <c r="T543" s="63">
        <f t="shared" si="62"/>
        <v>498</v>
      </c>
      <c r="U543" s="57" t="s">
        <v>856</v>
      </c>
      <c r="V543" s="63">
        <f>VLOOKUP(F543,'Exposure data (PL)'!$J$3:$L$14,3,FALSE)</f>
        <v>941.64068034150432</v>
      </c>
      <c r="X543" s="56"/>
      <c r="Y543" s="56"/>
      <c r="Z543" s="56"/>
      <c r="AA543" s="56"/>
      <c r="AB543" s="56"/>
      <c r="AC543" s="56"/>
      <c r="AD543" s="56"/>
      <c r="AE543" s="56"/>
    </row>
    <row r="544" spans="1:31" s="55" customFormat="1" ht="14.4">
      <c r="A544" s="57" t="s">
        <v>4312</v>
      </c>
      <c r="B544" s="57" t="s">
        <v>2599</v>
      </c>
      <c r="C544" s="57" t="s">
        <v>2126</v>
      </c>
      <c r="D544" s="58">
        <v>40574</v>
      </c>
      <c r="E544" s="58">
        <v>41021</v>
      </c>
      <c r="F544" s="59">
        <f t="shared" si="56"/>
        <v>2010</v>
      </c>
      <c r="G544" s="60" t="s">
        <v>2127</v>
      </c>
      <c r="H544" s="60" t="s">
        <v>434</v>
      </c>
      <c r="I544" s="61">
        <v>12096.44171129917</v>
      </c>
      <c r="J544" s="61">
        <v>1241.4693673838685</v>
      </c>
      <c r="K544" s="61">
        <v>13337.911078683039</v>
      </c>
      <c r="L544" s="62">
        <v>0</v>
      </c>
      <c r="M544" s="62">
        <v>0</v>
      </c>
      <c r="N544" s="62">
        <v>13337.911078683039</v>
      </c>
      <c r="O544" s="63">
        <f t="shared" si="57"/>
        <v>1</v>
      </c>
      <c r="P544" s="63">
        <f t="shared" si="58"/>
        <v>13337.911078683039</v>
      </c>
      <c r="Q544" s="63">
        <f t="shared" si="59"/>
        <v>16747.2</v>
      </c>
      <c r="R544" s="63">
        <f t="shared" si="60"/>
        <v>16747.2</v>
      </c>
      <c r="S544" s="63">
        <f t="shared" si="61"/>
        <v>0</v>
      </c>
      <c r="T544" s="63">
        <f t="shared" si="62"/>
        <v>447</v>
      </c>
      <c r="U544" s="57" t="s">
        <v>863</v>
      </c>
      <c r="V544" s="63">
        <f>VLOOKUP(F544,'Exposure data (PL)'!$J$3:$L$14,3,FALSE)</f>
        <v>941.64068034150432</v>
      </c>
      <c r="X544" s="56"/>
      <c r="Y544" s="56"/>
      <c r="Z544" s="56"/>
      <c r="AA544" s="56"/>
      <c r="AB544" s="56"/>
      <c r="AC544" s="56"/>
      <c r="AD544" s="56"/>
      <c r="AE544" s="56"/>
    </row>
    <row r="545" spans="1:31" s="55" customFormat="1" ht="14.4">
      <c r="A545" s="57" t="s">
        <v>4313</v>
      </c>
      <c r="B545" s="57" t="s">
        <v>2600</v>
      </c>
      <c r="C545" s="57" t="s">
        <v>2126</v>
      </c>
      <c r="D545" s="58">
        <v>40669</v>
      </c>
      <c r="E545" s="58">
        <v>40789</v>
      </c>
      <c r="F545" s="59">
        <f t="shared" si="56"/>
        <v>2011</v>
      </c>
      <c r="G545" s="60" t="s">
        <v>2128</v>
      </c>
      <c r="H545" s="60" t="s">
        <v>434</v>
      </c>
      <c r="I545" s="61">
        <v>6084.3260872098599</v>
      </c>
      <c r="J545" s="61">
        <v>0</v>
      </c>
      <c r="K545" s="61">
        <v>6084.3260872098599</v>
      </c>
      <c r="L545" s="62">
        <v>0</v>
      </c>
      <c r="M545" s="62">
        <v>0</v>
      </c>
      <c r="N545" s="62">
        <v>6084.3260872098599</v>
      </c>
      <c r="O545" s="63">
        <f t="shared" si="57"/>
        <v>1</v>
      </c>
      <c r="P545" s="63">
        <f t="shared" si="58"/>
        <v>6084.3260872098599</v>
      </c>
      <c r="Q545" s="63">
        <f t="shared" si="59"/>
        <v>7543.2</v>
      </c>
      <c r="R545" s="63">
        <f t="shared" si="60"/>
        <v>7543.2</v>
      </c>
      <c r="S545" s="63">
        <f t="shared" si="61"/>
        <v>0</v>
      </c>
      <c r="T545" s="63">
        <f t="shared" si="62"/>
        <v>120</v>
      </c>
      <c r="U545" s="57" t="s">
        <v>856</v>
      </c>
      <c r="V545" s="63">
        <f>VLOOKUP(F545,'Exposure data (PL)'!$J$3:$L$14,3,FALSE)</f>
        <v>979.22425835520028</v>
      </c>
      <c r="X545" s="56"/>
      <c r="Y545" s="56"/>
      <c r="Z545" s="56"/>
      <c r="AA545" s="56"/>
      <c r="AB545" s="56"/>
      <c r="AC545" s="56"/>
      <c r="AD545" s="56"/>
      <c r="AE545" s="56"/>
    </row>
    <row r="546" spans="1:31" s="55" customFormat="1" ht="14.4">
      <c r="A546" s="57" t="s">
        <v>4314</v>
      </c>
      <c r="B546" s="57" t="s">
        <v>2601</v>
      </c>
      <c r="C546" s="57" t="s">
        <v>2126</v>
      </c>
      <c r="D546" s="58">
        <v>40948</v>
      </c>
      <c r="E546" s="58">
        <v>41090</v>
      </c>
      <c r="F546" s="59">
        <f t="shared" si="56"/>
        <v>2011</v>
      </c>
      <c r="G546" s="60" t="s">
        <v>2128</v>
      </c>
      <c r="H546" s="60" t="s">
        <v>434</v>
      </c>
      <c r="I546" s="61">
        <v>11648.655349037821</v>
      </c>
      <c r="J546" s="61">
        <v>0</v>
      </c>
      <c r="K546" s="61">
        <v>11648.655349037821</v>
      </c>
      <c r="L546" s="62">
        <v>0</v>
      </c>
      <c r="M546" s="62">
        <v>0</v>
      </c>
      <c r="N546" s="62">
        <v>11648.655349037821</v>
      </c>
      <c r="O546" s="63">
        <f t="shared" si="57"/>
        <v>1</v>
      </c>
      <c r="P546" s="63">
        <f t="shared" si="58"/>
        <v>11648.655349037821</v>
      </c>
      <c r="Q546" s="63">
        <f t="shared" si="59"/>
        <v>13913.399999999998</v>
      </c>
      <c r="R546" s="63">
        <f t="shared" si="60"/>
        <v>13913.399999999998</v>
      </c>
      <c r="S546" s="63">
        <f t="shared" si="61"/>
        <v>0</v>
      </c>
      <c r="T546" s="63">
        <f t="shared" si="62"/>
        <v>142</v>
      </c>
      <c r="U546" s="57" t="s">
        <v>856</v>
      </c>
      <c r="V546" s="63">
        <f>VLOOKUP(F546,'Exposure data (PL)'!$J$3:$L$14,3,FALSE)</f>
        <v>979.22425835520028</v>
      </c>
      <c r="X546" s="56"/>
      <c r="Y546" s="56"/>
      <c r="Z546" s="56"/>
      <c r="AA546" s="56"/>
      <c r="AB546" s="56"/>
      <c r="AC546" s="56"/>
      <c r="AD546" s="56"/>
      <c r="AE546" s="56"/>
    </row>
    <row r="547" spans="1:31" s="55" customFormat="1" ht="14.4">
      <c r="A547" s="57" t="s">
        <v>4315</v>
      </c>
      <c r="B547" s="57" t="s">
        <v>2602</v>
      </c>
      <c r="C547" s="57" t="s">
        <v>2126</v>
      </c>
      <c r="D547" s="58">
        <v>40756</v>
      </c>
      <c r="E547" s="58">
        <v>40966</v>
      </c>
      <c r="F547" s="59">
        <f t="shared" si="56"/>
        <v>2011</v>
      </c>
      <c r="G547" s="60" t="s">
        <v>2128</v>
      </c>
      <c r="H547" s="60" t="s">
        <v>434</v>
      </c>
      <c r="I547" s="61">
        <v>7580.3267450402473</v>
      </c>
      <c r="J547" s="61">
        <v>0</v>
      </c>
      <c r="K547" s="61">
        <v>7580.3267450402473</v>
      </c>
      <c r="L547" s="62">
        <v>0</v>
      </c>
      <c r="M547" s="62">
        <v>0</v>
      </c>
      <c r="N547" s="62">
        <v>7580.3267450402473</v>
      </c>
      <c r="O547" s="63">
        <f t="shared" si="57"/>
        <v>1</v>
      </c>
      <c r="P547" s="63">
        <f t="shared" si="58"/>
        <v>7580.3267450402473</v>
      </c>
      <c r="Q547" s="63">
        <f t="shared" si="59"/>
        <v>9289.32</v>
      </c>
      <c r="R547" s="63">
        <f t="shared" si="60"/>
        <v>9289.32</v>
      </c>
      <c r="S547" s="63">
        <f t="shared" si="61"/>
        <v>0</v>
      </c>
      <c r="T547" s="63">
        <f t="shared" si="62"/>
        <v>210</v>
      </c>
      <c r="U547" s="57" t="s">
        <v>856</v>
      </c>
      <c r="V547" s="63">
        <f>VLOOKUP(F547,'Exposure data (PL)'!$J$3:$L$14,3,FALSE)</f>
        <v>979.22425835520028</v>
      </c>
      <c r="X547" s="56"/>
      <c r="Y547" s="56"/>
      <c r="Z547" s="56"/>
      <c r="AA547" s="56"/>
      <c r="AB547" s="56"/>
      <c r="AC547" s="56"/>
      <c r="AD547" s="56"/>
      <c r="AE547" s="56"/>
    </row>
    <row r="548" spans="1:31" s="55" customFormat="1" ht="14.4">
      <c r="A548" s="57" t="s">
        <v>4316</v>
      </c>
      <c r="B548" s="57" t="s">
        <v>2603</v>
      </c>
      <c r="C548" s="57" t="s">
        <v>2126</v>
      </c>
      <c r="D548" s="58">
        <v>40873</v>
      </c>
      <c r="E548" s="58">
        <v>40943</v>
      </c>
      <c r="F548" s="59">
        <f t="shared" si="56"/>
        <v>2011</v>
      </c>
      <c r="G548" s="60" t="s">
        <v>2143</v>
      </c>
      <c r="H548" s="60" t="s">
        <v>434</v>
      </c>
      <c r="I548" s="61">
        <v>288.45015951257119</v>
      </c>
      <c r="J548" s="61">
        <v>0</v>
      </c>
      <c r="K548" s="61">
        <v>288.45015951257119</v>
      </c>
      <c r="L548" s="62">
        <v>0</v>
      </c>
      <c r="M548" s="62">
        <v>0</v>
      </c>
      <c r="N548" s="62">
        <v>288.45015951257119</v>
      </c>
      <c r="O548" s="63">
        <f t="shared" si="57"/>
        <v>1</v>
      </c>
      <c r="P548" s="63">
        <f t="shared" si="58"/>
        <v>288.45015951257119</v>
      </c>
      <c r="Q548" s="63">
        <f t="shared" si="59"/>
        <v>348.00000000000006</v>
      </c>
      <c r="R548" s="63">
        <f t="shared" si="60"/>
        <v>348.00000000000006</v>
      </c>
      <c r="S548" s="63">
        <f t="shared" si="61"/>
        <v>0</v>
      </c>
      <c r="T548" s="63">
        <f t="shared" si="62"/>
        <v>70</v>
      </c>
      <c r="U548" s="57" t="s">
        <v>856</v>
      </c>
      <c r="V548" s="63">
        <f>VLOOKUP(F548,'Exposure data (PL)'!$J$3:$L$14,3,FALSE)</f>
        <v>979.22425835520028</v>
      </c>
      <c r="X548" s="56"/>
      <c r="Y548" s="56"/>
      <c r="Z548" s="56"/>
      <c r="AA548" s="56"/>
      <c r="AB548" s="56"/>
      <c r="AC548" s="56"/>
      <c r="AD548" s="56"/>
      <c r="AE548" s="56"/>
    </row>
    <row r="549" spans="1:31" s="55" customFormat="1" ht="14.4">
      <c r="A549" s="57" t="s">
        <v>4317</v>
      </c>
      <c r="B549" s="57" t="s">
        <v>2604</v>
      </c>
      <c r="C549" s="57" t="s">
        <v>2126</v>
      </c>
      <c r="D549" s="58">
        <v>40729</v>
      </c>
      <c r="E549" s="58">
        <v>40920</v>
      </c>
      <c r="F549" s="59">
        <f t="shared" si="56"/>
        <v>2011</v>
      </c>
      <c r="G549" s="60" t="s">
        <v>2128</v>
      </c>
      <c r="H549" s="60" t="s">
        <v>434</v>
      </c>
      <c r="I549" s="61">
        <v>594.20484164009508</v>
      </c>
      <c r="J549" s="61">
        <v>0</v>
      </c>
      <c r="K549" s="61">
        <v>594.20484164009508</v>
      </c>
      <c r="L549" s="62">
        <v>146.35587232514658</v>
      </c>
      <c r="M549" s="62">
        <v>0</v>
      </c>
      <c r="N549" s="62">
        <v>740.56071396524169</v>
      </c>
      <c r="O549" s="63">
        <f t="shared" si="57"/>
        <v>1</v>
      </c>
      <c r="P549" s="63">
        <f t="shared" si="58"/>
        <v>740.56071396524169</v>
      </c>
      <c r="Q549" s="63">
        <f t="shared" si="59"/>
        <v>910.8</v>
      </c>
      <c r="R549" s="63">
        <f t="shared" si="60"/>
        <v>910.8</v>
      </c>
      <c r="S549" s="63">
        <f t="shared" si="61"/>
        <v>0</v>
      </c>
      <c r="T549" s="63">
        <f t="shared" si="62"/>
        <v>191</v>
      </c>
      <c r="U549" s="57" t="s">
        <v>856</v>
      </c>
      <c r="V549" s="63">
        <f>VLOOKUP(F549,'Exposure data (PL)'!$J$3:$L$14,3,FALSE)</f>
        <v>979.22425835520028</v>
      </c>
      <c r="X549" s="56"/>
      <c r="Y549" s="56"/>
      <c r="Z549" s="56"/>
      <c r="AA549" s="56"/>
      <c r="AB549" s="56"/>
      <c r="AC549" s="56"/>
      <c r="AD549" s="56"/>
      <c r="AE549" s="56"/>
    </row>
    <row r="550" spans="1:31" s="55" customFormat="1" ht="14.4">
      <c r="A550" s="57" t="s">
        <v>4318</v>
      </c>
      <c r="B550" s="57" t="s">
        <v>2605</v>
      </c>
      <c r="C550" s="57" t="s">
        <v>2126</v>
      </c>
      <c r="D550" s="58">
        <v>40653</v>
      </c>
      <c r="E550" s="58">
        <v>40985</v>
      </c>
      <c r="F550" s="59">
        <f t="shared" si="56"/>
        <v>2011</v>
      </c>
      <c r="G550" s="60" t="s">
        <v>2128</v>
      </c>
      <c r="H550" s="60" t="s">
        <v>434</v>
      </c>
      <c r="I550" s="61">
        <v>308.10629955120771</v>
      </c>
      <c r="J550" s="61">
        <v>0</v>
      </c>
      <c r="K550" s="61">
        <v>308.10629955120771</v>
      </c>
      <c r="L550" s="62">
        <v>0</v>
      </c>
      <c r="M550" s="62">
        <v>0</v>
      </c>
      <c r="N550" s="62">
        <v>308.10629955120771</v>
      </c>
      <c r="O550" s="63">
        <f t="shared" si="57"/>
        <v>1</v>
      </c>
      <c r="P550" s="63">
        <f t="shared" si="58"/>
        <v>308.10629955120771</v>
      </c>
      <c r="Q550" s="63">
        <f t="shared" si="59"/>
        <v>382.80000000000007</v>
      </c>
      <c r="R550" s="63">
        <f t="shared" si="60"/>
        <v>382.80000000000007</v>
      </c>
      <c r="S550" s="63">
        <f t="shared" si="61"/>
        <v>0</v>
      </c>
      <c r="T550" s="63">
        <f t="shared" si="62"/>
        <v>332</v>
      </c>
      <c r="U550" s="57" t="s">
        <v>856</v>
      </c>
      <c r="V550" s="63">
        <f>VLOOKUP(F550,'Exposure data (PL)'!$J$3:$L$14,3,FALSE)</f>
        <v>979.22425835520028</v>
      </c>
      <c r="X550" s="56"/>
      <c r="Y550" s="56"/>
      <c r="Z550" s="56"/>
      <c r="AA550" s="56"/>
      <c r="AB550" s="56"/>
      <c r="AC550" s="56"/>
      <c r="AD550" s="56"/>
      <c r="AE550" s="56"/>
    </row>
    <row r="551" spans="1:31" s="55" customFormat="1" ht="14.4">
      <c r="A551" s="57" t="s">
        <v>4319</v>
      </c>
      <c r="B551" s="57" t="s">
        <v>2606</v>
      </c>
      <c r="C551" s="57" t="s">
        <v>2126</v>
      </c>
      <c r="D551" s="58">
        <v>40567</v>
      </c>
      <c r="E551" s="58">
        <v>41068</v>
      </c>
      <c r="F551" s="59">
        <f t="shared" si="56"/>
        <v>2010</v>
      </c>
      <c r="G551" s="60" t="s">
        <v>2128</v>
      </c>
      <c r="H551" s="60" t="s">
        <v>434</v>
      </c>
      <c r="I551" s="61">
        <v>1663.9619698107247</v>
      </c>
      <c r="J551" s="61">
        <v>0</v>
      </c>
      <c r="K551" s="61">
        <v>1663.9619698107247</v>
      </c>
      <c r="L551" s="62">
        <v>143.22275519114518</v>
      </c>
      <c r="M551" s="62">
        <v>0</v>
      </c>
      <c r="N551" s="62">
        <v>1807.1847250018698</v>
      </c>
      <c r="O551" s="63">
        <f t="shared" si="57"/>
        <v>1</v>
      </c>
      <c r="P551" s="63">
        <f t="shared" si="58"/>
        <v>1807.1847250018698</v>
      </c>
      <c r="Q551" s="63">
        <f t="shared" si="59"/>
        <v>2271.2399999999998</v>
      </c>
      <c r="R551" s="63">
        <f t="shared" si="60"/>
        <v>2271.2399999999998</v>
      </c>
      <c r="S551" s="63">
        <f t="shared" si="61"/>
        <v>0</v>
      </c>
      <c r="T551" s="63">
        <f t="shared" si="62"/>
        <v>501</v>
      </c>
      <c r="U551" s="57" t="s">
        <v>856</v>
      </c>
      <c r="V551" s="63">
        <f>VLOOKUP(F551,'Exposure data (PL)'!$J$3:$L$14,3,FALSE)</f>
        <v>941.64068034150432</v>
      </c>
      <c r="X551" s="56"/>
      <c r="Y551" s="56"/>
      <c r="Z551" s="56"/>
      <c r="AA551" s="56"/>
      <c r="AB551" s="56"/>
      <c r="AC551" s="56"/>
      <c r="AD551" s="56"/>
      <c r="AE551" s="56"/>
    </row>
    <row r="552" spans="1:31" s="55" customFormat="1" ht="14.4">
      <c r="A552" s="57" t="s">
        <v>4320</v>
      </c>
      <c r="B552" s="57" t="s">
        <v>2607</v>
      </c>
      <c r="C552" s="57" t="s">
        <v>2126</v>
      </c>
      <c r="D552" s="58">
        <v>40944</v>
      </c>
      <c r="E552" s="58">
        <v>40993</v>
      </c>
      <c r="F552" s="59">
        <f t="shared" si="56"/>
        <v>2011</v>
      </c>
      <c r="G552" s="60" t="s">
        <v>2128</v>
      </c>
      <c r="H552" s="60" t="s">
        <v>434</v>
      </c>
      <c r="I552" s="61">
        <v>1396.7505415914682</v>
      </c>
      <c r="J552" s="61">
        <v>0</v>
      </c>
      <c r="K552" s="61">
        <v>1396.7505415914682</v>
      </c>
      <c r="L552" s="62">
        <v>150.62011591568671</v>
      </c>
      <c r="M552" s="62">
        <v>0</v>
      </c>
      <c r="N552" s="62">
        <v>1547.3706575071549</v>
      </c>
      <c r="O552" s="63">
        <f t="shared" si="57"/>
        <v>1</v>
      </c>
      <c r="P552" s="63">
        <f t="shared" si="58"/>
        <v>1547.3706575071549</v>
      </c>
      <c r="Q552" s="63">
        <f t="shared" si="59"/>
        <v>1849.1999999999998</v>
      </c>
      <c r="R552" s="63">
        <f t="shared" si="60"/>
        <v>1849.1999999999998</v>
      </c>
      <c r="S552" s="63">
        <f t="shared" si="61"/>
        <v>0</v>
      </c>
      <c r="T552" s="63">
        <f t="shared" si="62"/>
        <v>49</v>
      </c>
      <c r="U552" s="57" t="s">
        <v>856</v>
      </c>
      <c r="V552" s="63">
        <f>VLOOKUP(F552,'Exposure data (PL)'!$J$3:$L$14,3,FALSE)</f>
        <v>979.22425835520028</v>
      </c>
      <c r="X552" s="56"/>
      <c r="Y552" s="56"/>
      <c r="Z552" s="56"/>
      <c r="AA552" s="56"/>
      <c r="AB552" s="56"/>
      <c r="AC552" s="56"/>
      <c r="AD552" s="56"/>
      <c r="AE552" s="56"/>
    </row>
    <row r="553" spans="1:31" s="55" customFormat="1" ht="14.4">
      <c r="A553" s="57" t="s">
        <v>4321</v>
      </c>
      <c r="B553" s="57" t="s">
        <v>2608</v>
      </c>
      <c r="C553" s="57" t="s">
        <v>2126</v>
      </c>
      <c r="D553" s="58">
        <v>40340</v>
      </c>
      <c r="E553" s="58">
        <v>40461</v>
      </c>
      <c r="F553" s="59">
        <f t="shared" si="56"/>
        <v>2010</v>
      </c>
      <c r="G553" s="60" t="s">
        <v>2128</v>
      </c>
      <c r="H553" s="60" t="s">
        <v>434</v>
      </c>
      <c r="I553" s="61">
        <v>11530.122392029736</v>
      </c>
      <c r="J553" s="61">
        <v>0</v>
      </c>
      <c r="K553" s="61">
        <v>11530.122392029736</v>
      </c>
      <c r="L553" s="62">
        <v>0</v>
      </c>
      <c r="M553" s="62">
        <v>0</v>
      </c>
      <c r="N553" s="62">
        <v>11530.122392029736</v>
      </c>
      <c r="O553" s="63">
        <f t="shared" si="57"/>
        <v>1</v>
      </c>
      <c r="P553" s="63">
        <f t="shared" si="58"/>
        <v>11530.122392029736</v>
      </c>
      <c r="Q553" s="63">
        <f t="shared" si="59"/>
        <v>14937.000000000002</v>
      </c>
      <c r="R553" s="63">
        <f t="shared" si="60"/>
        <v>14937.000000000002</v>
      </c>
      <c r="S553" s="63">
        <f t="shared" si="61"/>
        <v>0</v>
      </c>
      <c r="T553" s="63">
        <f t="shared" si="62"/>
        <v>121</v>
      </c>
      <c r="U553" s="57" t="s">
        <v>856</v>
      </c>
      <c r="V553" s="63">
        <f>VLOOKUP(F553,'Exposure data (PL)'!$J$3:$L$14,3,FALSE)</f>
        <v>941.64068034150432</v>
      </c>
      <c r="X553" s="56"/>
      <c r="Y553" s="56"/>
      <c r="Z553" s="56"/>
      <c r="AA553" s="56"/>
      <c r="AB553" s="56"/>
      <c r="AC553" s="56"/>
      <c r="AD553" s="56"/>
      <c r="AE553" s="56"/>
    </row>
    <row r="554" spans="1:31" s="55" customFormat="1" ht="14.4">
      <c r="A554" s="57" t="s">
        <v>4322</v>
      </c>
      <c r="B554" s="57" t="s">
        <v>2609</v>
      </c>
      <c r="C554" s="57" t="s">
        <v>2126</v>
      </c>
      <c r="D554" s="58">
        <v>40372</v>
      </c>
      <c r="E554" s="58">
        <v>40943</v>
      </c>
      <c r="F554" s="59">
        <f t="shared" si="56"/>
        <v>2010</v>
      </c>
      <c r="G554" s="60" t="s">
        <v>2128</v>
      </c>
      <c r="H554" s="60" t="s">
        <v>434</v>
      </c>
      <c r="I554" s="61">
        <v>822.82227486757586</v>
      </c>
      <c r="J554" s="61">
        <v>0</v>
      </c>
      <c r="K554" s="61">
        <v>822.82227486757586</v>
      </c>
      <c r="L554" s="62">
        <v>0</v>
      </c>
      <c r="M554" s="62">
        <v>0</v>
      </c>
      <c r="N554" s="62">
        <v>822.82227486757586</v>
      </c>
      <c r="O554" s="63">
        <f t="shared" si="57"/>
        <v>1</v>
      </c>
      <c r="P554" s="63">
        <f t="shared" si="58"/>
        <v>822.82227486757586</v>
      </c>
      <c r="Q554" s="63">
        <f t="shared" si="59"/>
        <v>1061.3999999999999</v>
      </c>
      <c r="R554" s="63">
        <f t="shared" si="60"/>
        <v>1061.3999999999999</v>
      </c>
      <c r="S554" s="63">
        <f t="shared" si="61"/>
        <v>0</v>
      </c>
      <c r="T554" s="63">
        <f t="shared" si="62"/>
        <v>571</v>
      </c>
      <c r="U554" s="57" t="s">
        <v>856</v>
      </c>
      <c r="V554" s="63">
        <f>VLOOKUP(F554,'Exposure data (PL)'!$J$3:$L$14,3,FALSE)</f>
        <v>941.64068034150432</v>
      </c>
      <c r="X554" s="56"/>
      <c r="Y554" s="56"/>
      <c r="Z554" s="56"/>
      <c r="AA554" s="56"/>
      <c r="AB554" s="56"/>
      <c r="AC554" s="56"/>
      <c r="AD554" s="56"/>
      <c r="AE554" s="56"/>
    </row>
    <row r="555" spans="1:31" s="55" customFormat="1" ht="14.4">
      <c r="A555" s="57" t="s">
        <v>4323</v>
      </c>
      <c r="B555" s="57" t="s">
        <v>2610</v>
      </c>
      <c r="C555" s="57" t="s">
        <v>2126</v>
      </c>
      <c r="D555" s="58">
        <v>40493</v>
      </c>
      <c r="E555" s="58">
        <v>40629</v>
      </c>
      <c r="F555" s="59">
        <f t="shared" si="56"/>
        <v>2010</v>
      </c>
      <c r="G555" s="60" t="s">
        <v>2128</v>
      </c>
      <c r="H555" s="60" t="s">
        <v>434</v>
      </c>
      <c r="I555" s="61">
        <v>726.56030107747847</v>
      </c>
      <c r="J555" s="61">
        <v>0</v>
      </c>
      <c r="K555" s="61">
        <v>726.56030107747847</v>
      </c>
      <c r="L555" s="62">
        <v>0</v>
      </c>
      <c r="M555" s="62">
        <v>11.28886567991624</v>
      </c>
      <c r="N555" s="62">
        <v>715.27143539756219</v>
      </c>
      <c r="O555" s="63">
        <f t="shared" si="57"/>
        <v>1</v>
      </c>
      <c r="P555" s="63">
        <f t="shared" si="58"/>
        <v>715.27143539756219</v>
      </c>
      <c r="Q555" s="63">
        <f t="shared" si="59"/>
        <v>907.87140000000011</v>
      </c>
      <c r="R555" s="63">
        <f t="shared" si="60"/>
        <v>907.87140000000011</v>
      </c>
      <c r="S555" s="63">
        <f t="shared" si="61"/>
        <v>0</v>
      </c>
      <c r="T555" s="63">
        <f t="shared" si="62"/>
        <v>136</v>
      </c>
      <c r="U555" s="57" t="s">
        <v>856</v>
      </c>
      <c r="V555" s="63">
        <f>VLOOKUP(F555,'Exposure data (PL)'!$J$3:$L$14,3,FALSE)</f>
        <v>941.64068034150432</v>
      </c>
      <c r="X555" s="56"/>
      <c r="Y555" s="56"/>
      <c r="Z555" s="56"/>
      <c r="AA555" s="56"/>
      <c r="AB555" s="56"/>
      <c r="AC555" s="56"/>
      <c r="AD555" s="56"/>
      <c r="AE555" s="56"/>
    </row>
    <row r="556" spans="1:31" s="55" customFormat="1" ht="14.4">
      <c r="A556" s="57" t="s">
        <v>4324</v>
      </c>
      <c r="B556" s="57" t="s">
        <v>2611</v>
      </c>
      <c r="C556" s="57" t="s">
        <v>2126</v>
      </c>
      <c r="D556" s="58">
        <v>40828</v>
      </c>
      <c r="E556" s="58">
        <v>41021</v>
      </c>
      <c r="F556" s="59">
        <f t="shared" si="56"/>
        <v>2011</v>
      </c>
      <c r="G556" s="60" t="s">
        <v>2138</v>
      </c>
      <c r="H556" s="60" t="s">
        <v>434</v>
      </c>
      <c r="I556" s="61">
        <v>301.05752798148649</v>
      </c>
      <c r="J556" s="61">
        <v>0</v>
      </c>
      <c r="K556" s="61">
        <v>301.05752798148649</v>
      </c>
      <c r="L556" s="62">
        <v>0</v>
      </c>
      <c r="M556" s="62">
        <v>0</v>
      </c>
      <c r="N556" s="62">
        <v>301.05752798148649</v>
      </c>
      <c r="O556" s="63">
        <f t="shared" si="57"/>
        <v>1</v>
      </c>
      <c r="P556" s="63">
        <f t="shared" si="58"/>
        <v>301.05752798148649</v>
      </c>
      <c r="Q556" s="63">
        <f t="shared" si="59"/>
        <v>365.4</v>
      </c>
      <c r="R556" s="63">
        <f t="shared" si="60"/>
        <v>365.4</v>
      </c>
      <c r="S556" s="63">
        <f t="shared" si="61"/>
        <v>0</v>
      </c>
      <c r="T556" s="63">
        <f t="shared" si="62"/>
        <v>193</v>
      </c>
      <c r="U556" s="57" t="s">
        <v>856</v>
      </c>
      <c r="V556" s="63">
        <f>VLOOKUP(F556,'Exposure data (PL)'!$J$3:$L$14,3,FALSE)</f>
        <v>979.22425835520028</v>
      </c>
      <c r="X556" s="56"/>
      <c r="Y556" s="56"/>
      <c r="Z556" s="56"/>
      <c r="AA556" s="56"/>
      <c r="AB556" s="56"/>
      <c r="AC556" s="56"/>
      <c r="AD556" s="56"/>
      <c r="AE556" s="56"/>
    </row>
    <row r="557" spans="1:31" s="55" customFormat="1" ht="14.4">
      <c r="A557" s="57" t="s">
        <v>4325</v>
      </c>
      <c r="B557" s="57" t="s">
        <v>2612</v>
      </c>
      <c r="C557" s="57" t="s">
        <v>2126</v>
      </c>
      <c r="D557" s="58">
        <v>40981</v>
      </c>
      <c r="E557" s="58">
        <v>41058</v>
      </c>
      <c r="F557" s="59">
        <f t="shared" si="56"/>
        <v>2011</v>
      </c>
      <c r="G557" s="60" t="s">
        <v>2128</v>
      </c>
      <c r="H557" s="60" t="s">
        <v>434</v>
      </c>
      <c r="I557" s="61">
        <v>6635.3981397424641</v>
      </c>
      <c r="J557" s="61">
        <v>0</v>
      </c>
      <c r="K557" s="61">
        <v>6635.3981397424641</v>
      </c>
      <c r="L557" s="62">
        <v>0</v>
      </c>
      <c r="M557" s="62">
        <v>0</v>
      </c>
      <c r="N557" s="62">
        <v>6635.3981397424641</v>
      </c>
      <c r="O557" s="63">
        <f t="shared" si="57"/>
        <v>1</v>
      </c>
      <c r="P557" s="63">
        <f t="shared" si="58"/>
        <v>6635.3981397424641</v>
      </c>
      <c r="Q557" s="63">
        <f t="shared" si="59"/>
        <v>7890.6</v>
      </c>
      <c r="R557" s="63">
        <f t="shared" si="60"/>
        <v>7890.6</v>
      </c>
      <c r="S557" s="63">
        <f t="shared" si="61"/>
        <v>0</v>
      </c>
      <c r="T557" s="63">
        <f t="shared" si="62"/>
        <v>77</v>
      </c>
      <c r="U557" s="57" t="s">
        <v>856</v>
      </c>
      <c r="V557" s="63">
        <f>VLOOKUP(F557,'Exposure data (PL)'!$J$3:$L$14,3,FALSE)</f>
        <v>979.22425835520028</v>
      </c>
      <c r="X557" s="56"/>
      <c r="Y557" s="56"/>
      <c r="Z557" s="56"/>
      <c r="AA557" s="56"/>
      <c r="AB557" s="56"/>
      <c r="AC557" s="56"/>
      <c r="AD557" s="56"/>
      <c r="AE557" s="56"/>
    </row>
    <row r="558" spans="1:31" s="55" customFormat="1" ht="14.4">
      <c r="A558" s="57" t="s">
        <v>4326</v>
      </c>
      <c r="B558" s="57" t="s">
        <v>2613</v>
      </c>
      <c r="C558" s="57" t="s">
        <v>2126</v>
      </c>
      <c r="D558" s="58">
        <v>40509</v>
      </c>
      <c r="E558" s="58">
        <v>40811</v>
      </c>
      <c r="F558" s="59">
        <f t="shared" si="56"/>
        <v>2010</v>
      </c>
      <c r="G558" s="60" t="s">
        <v>2128</v>
      </c>
      <c r="H558" s="60" t="s">
        <v>434</v>
      </c>
      <c r="I558" s="61">
        <v>6480.5535650644442</v>
      </c>
      <c r="J558" s="61">
        <v>0</v>
      </c>
      <c r="K558" s="61">
        <v>6480.5535650644442</v>
      </c>
      <c r="L558" s="62">
        <v>0</v>
      </c>
      <c r="M558" s="62">
        <v>0</v>
      </c>
      <c r="N558" s="62">
        <v>6480.5535650644442</v>
      </c>
      <c r="O558" s="63">
        <f t="shared" si="57"/>
        <v>1</v>
      </c>
      <c r="P558" s="63">
        <f t="shared" si="58"/>
        <v>6480.5535650644442</v>
      </c>
      <c r="Q558" s="63">
        <f t="shared" si="59"/>
        <v>8208.0000000000018</v>
      </c>
      <c r="R558" s="63">
        <f t="shared" si="60"/>
        <v>8208.0000000000018</v>
      </c>
      <c r="S558" s="63">
        <f t="shared" si="61"/>
        <v>0</v>
      </c>
      <c r="T558" s="63">
        <f t="shared" si="62"/>
        <v>302</v>
      </c>
      <c r="U558" s="57" t="s">
        <v>856</v>
      </c>
      <c r="V558" s="63">
        <f>VLOOKUP(F558,'Exposure data (PL)'!$J$3:$L$14,3,FALSE)</f>
        <v>941.64068034150432</v>
      </c>
      <c r="X558" s="56"/>
      <c r="Y558" s="56"/>
      <c r="Z558" s="56"/>
      <c r="AA558" s="56"/>
      <c r="AB558" s="56"/>
      <c r="AC558" s="56"/>
      <c r="AD558" s="56"/>
      <c r="AE558" s="56"/>
    </row>
    <row r="559" spans="1:31" s="55" customFormat="1" ht="14.4">
      <c r="A559" s="57" t="s">
        <v>4327</v>
      </c>
      <c r="B559" s="57" t="s">
        <v>2614</v>
      </c>
      <c r="C559" s="57" t="s">
        <v>2126</v>
      </c>
      <c r="D559" s="58">
        <v>40195</v>
      </c>
      <c r="E559" s="58">
        <v>40217</v>
      </c>
      <c r="F559" s="59">
        <f t="shared" si="56"/>
        <v>2009</v>
      </c>
      <c r="G559" s="60" t="s">
        <v>2128</v>
      </c>
      <c r="H559" s="60" t="s">
        <v>434</v>
      </c>
      <c r="I559" s="61">
        <v>8109.55007296044</v>
      </c>
      <c r="J559" s="61">
        <v>0</v>
      </c>
      <c r="K559" s="61">
        <v>8109.55007296044</v>
      </c>
      <c r="L559" s="62">
        <v>0</v>
      </c>
      <c r="M559" s="62">
        <v>824.58297627368313</v>
      </c>
      <c r="N559" s="62">
        <v>7284.967096686757</v>
      </c>
      <c r="O559" s="63">
        <f t="shared" si="57"/>
        <v>1</v>
      </c>
      <c r="P559" s="63">
        <f t="shared" si="58"/>
        <v>7284.967096686757</v>
      </c>
      <c r="Q559" s="63">
        <f t="shared" si="59"/>
        <v>9622.08</v>
      </c>
      <c r="R559" s="63">
        <f t="shared" si="60"/>
        <v>9622.08</v>
      </c>
      <c r="S559" s="63">
        <f t="shared" si="61"/>
        <v>0</v>
      </c>
      <c r="T559" s="63">
        <f t="shared" si="62"/>
        <v>22</v>
      </c>
      <c r="U559" s="57" t="s">
        <v>856</v>
      </c>
      <c r="V559" s="63">
        <f>VLOOKUP(F559,'Exposure data (PL)'!$J$3:$L$14,3,FALSE)</f>
        <v>855.15320546033695</v>
      </c>
      <c r="X559" s="56"/>
      <c r="Y559" s="56"/>
      <c r="Z559" s="56"/>
      <c r="AA559" s="56"/>
      <c r="AB559" s="56"/>
      <c r="AC559" s="56"/>
      <c r="AD559" s="56"/>
      <c r="AE559" s="56"/>
    </row>
    <row r="560" spans="1:31" s="55" customFormat="1" ht="14.4">
      <c r="A560" s="57" t="s">
        <v>4328</v>
      </c>
      <c r="B560" s="57" t="s">
        <v>2615</v>
      </c>
      <c r="C560" s="57" t="s">
        <v>2126</v>
      </c>
      <c r="D560" s="58">
        <v>40006</v>
      </c>
      <c r="E560" s="58">
        <v>40026</v>
      </c>
      <c r="F560" s="59">
        <f t="shared" si="56"/>
        <v>2009</v>
      </c>
      <c r="G560" s="60" t="s">
        <v>2128</v>
      </c>
      <c r="H560" s="60" t="s">
        <v>434</v>
      </c>
      <c r="I560" s="61">
        <v>1451.5160409153239</v>
      </c>
      <c r="J560" s="61">
        <v>0</v>
      </c>
      <c r="K560" s="61">
        <v>1451.5160409153239</v>
      </c>
      <c r="L560" s="62">
        <v>0</v>
      </c>
      <c r="M560" s="62">
        <v>91.895095192108201</v>
      </c>
      <c r="N560" s="62">
        <v>1359.6209457232158</v>
      </c>
      <c r="O560" s="63">
        <f t="shared" si="57"/>
        <v>1</v>
      </c>
      <c r="P560" s="63">
        <f t="shared" si="58"/>
        <v>1359.6209457232158</v>
      </c>
      <c r="Q560" s="63">
        <f t="shared" si="59"/>
        <v>1841.7204000000002</v>
      </c>
      <c r="R560" s="63">
        <f t="shared" si="60"/>
        <v>1841.7204000000002</v>
      </c>
      <c r="S560" s="63">
        <f t="shared" si="61"/>
        <v>0</v>
      </c>
      <c r="T560" s="63">
        <f t="shared" si="62"/>
        <v>20</v>
      </c>
      <c r="U560" s="57" t="s">
        <v>856</v>
      </c>
      <c r="V560" s="63">
        <f>VLOOKUP(F560,'Exposure data (PL)'!$J$3:$L$14,3,FALSE)</f>
        <v>855.15320546033695</v>
      </c>
      <c r="X560" s="56"/>
      <c r="Y560" s="56"/>
      <c r="Z560" s="56"/>
      <c r="AA560" s="56"/>
      <c r="AB560" s="56"/>
      <c r="AC560" s="56"/>
      <c r="AD560" s="56"/>
      <c r="AE560" s="56"/>
    </row>
    <row r="561" spans="1:31" s="55" customFormat="1" ht="14.4">
      <c r="A561" s="57" t="s">
        <v>4329</v>
      </c>
      <c r="B561" s="57" t="s">
        <v>2616</v>
      </c>
      <c r="C561" s="57" t="s">
        <v>2126</v>
      </c>
      <c r="D561" s="58">
        <v>40817</v>
      </c>
      <c r="E561" s="58">
        <v>40836</v>
      </c>
      <c r="F561" s="59">
        <f t="shared" si="56"/>
        <v>2011</v>
      </c>
      <c r="G561" s="60" t="s">
        <v>2128</v>
      </c>
      <c r="H561" s="60" t="s">
        <v>434</v>
      </c>
      <c r="I561" s="61">
        <v>830.27133755996726</v>
      </c>
      <c r="J561" s="61">
        <v>0</v>
      </c>
      <c r="K561" s="61">
        <v>830.27133755996726</v>
      </c>
      <c r="L561" s="62">
        <v>0</v>
      </c>
      <c r="M561" s="62">
        <v>0</v>
      </c>
      <c r="N561" s="62">
        <v>830.27133755996726</v>
      </c>
      <c r="O561" s="63">
        <f t="shared" si="57"/>
        <v>1</v>
      </c>
      <c r="P561" s="63">
        <f t="shared" si="58"/>
        <v>830.27133755996726</v>
      </c>
      <c r="Q561" s="63">
        <f t="shared" si="59"/>
        <v>1009.1999999999999</v>
      </c>
      <c r="R561" s="63">
        <f t="shared" si="60"/>
        <v>1009.1999999999999</v>
      </c>
      <c r="S561" s="63">
        <f t="shared" si="61"/>
        <v>0</v>
      </c>
      <c r="T561" s="63">
        <f t="shared" si="62"/>
        <v>19</v>
      </c>
      <c r="U561" s="57" t="s">
        <v>856</v>
      </c>
      <c r="V561" s="63">
        <f>VLOOKUP(F561,'Exposure data (PL)'!$J$3:$L$14,3,FALSE)</f>
        <v>979.22425835520028</v>
      </c>
      <c r="X561" s="56"/>
      <c r="Y561" s="56"/>
      <c r="Z561" s="56"/>
      <c r="AA561" s="56"/>
      <c r="AB561" s="56"/>
      <c r="AC561" s="56"/>
      <c r="AD561" s="56"/>
      <c r="AE561" s="56"/>
    </row>
    <row r="562" spans="1:31" s="55" customFormat="1" ht="14.4">
      <c r="A562" s="57" t="s">
        <v>4330</v>
      </c>
      <c r="B562" s="57" t="s">
        <v>2617</v>
      </c>
      <c r="C562" s="57" t="s">
        <v>2126</v>
      </c>
      <c r="D562" s="58">
        <v>40596</v>
      </c>
      <c r="E562" s="58">
        <v>40713</v>
      </c>
      <c r="F562" s="59">
        <f t="shared" si="56"/>
        <v>2010</v>
      </c>
      <c r="G562" s="60" t="s">
        <v>2128</v>
      </c>
      <c r="H562" s="60" t="s">
        <v>434</v>
      </c>
      <c r="I562" s="61">
        <v>792.22036799118848</v>
      </c>
      <c r="J562" s="61">
        <v>0</v>
      </c>
      <c r="K562" s="61">
        <v>792.22036799118848</v>
      </c>
      <c r="L562" s="62">
        <v>143.77865117807414</v>
      </c>
      <c r="M562" s="62">
        <v>0</v>
      </c>
      <c r="N562" s="62">
        <v>935.99901916926262</v>
      </c>
      <c r="O562" s="63">
        <f t="shared" si="57"/>
        <v>1</v>
      </c>
      <c r="P562" s="63">
        <f t="shared" si="58"/>
        <v>935.99901916926262</v>
      </c>
      <c r="Q562" s="63">
        <f t="shared" si="59"/>
        <v>1171.8</v>
      </c>
      <c r="R562" s="63">
        <f t="shared" si="60"/>
        <v>1171.8</v>
      </c>
      <c r="S562" s="63">
        <f t="shared" si="61"/>
        <v>0</v>
      </c>
      <c r="T562" s="63">
        <f t="shared" si="62"/>
        <v>117</v>
      </c>
      <c r="U562" s="57" t="s">
        <v>856</v>
      </c>
      <c r="V562" s="63">
        <f>VLOOKUP(F562,'Exposure data (PL)'!$J$3:$L$14,3,FALSE)</f>
        <v>941.64068034150432</v>
      </c>
      <c r="X562" s="56"/>
      <c r="Y562" s="56"/>
      <c r="Z562" s="56"/>
      <c r="AA562" s="56"/>
      <c r="AB562" s="56"/>
      <c r="AC562" s="56"/>
      <c r="AD562" s="56"/>
      <c r="AE562" s="56"/>
    </row>
    <row r="563" spans="1:31" s="55" customFormat="1" ht="14.4">
      <c r="A563" s="57" t="s">
        <v>4331</v>
      </c>
      <c r="B563" s="57" t="s">
        <v>2618</v>
      </c>
      <c r="C563" s="57" t="s">
        <v>2126</v>
      </c>
      <c r="D563" s="58">
        <v>39612</v>
      </c>
      <c r="E563" s="58">
        <v>40748</v>
      </c>
      <c r="F563" s="59">
        <f t="shared" si="56"/>
        <v>2008</v>
      </c>
      <c r="G563" s="60" t="s">
        <v>2128</v>
      </c>
      <c r="H563" s="60" t="s">
        <v>434</v>
      </c>
      <c r="I563" s="61">
        <v>8564.3020325227226</v>
      </c>
      <c r="J563" s="61">
        <v>0</v>
      </c>
      <c r="K563" s="61">
        <v>8564.3020325227226</v>
      </c>
      <c r="L563" s="62">
        <v>126.06933911401372</v>
      </c>
      <c r="M563" s="62">
        <v>0</v>
      </c>
      <c r="N563" s="62">
        <v>8690.3713716367365</v>
      </c>
      <c r="O563" s="63">
        <f t="shared" si="57"/>
        <v>1</v>
      </c>
      <c r="P563" s="63">
        <f t="shared" si="58"/>
        <v>8690.3713716367365</v>
      </c>
      <c r="Q563" s="63">
        <f t="shared" si="59"/>
        <v>12407.987999999999</v>
      </c>
      <c r="R563" s="63">
        <f t="shared" si="60"/>
        <v>12407.987999999999</v>
      </c>
      <c r="S563" s="63">
        <f t="shared" si="61"/>
        <v>0</v>
      </c>
      <c r="T563" s="63">
        <f t="shared" si="62"/>
        <v>1136</v>
      </c>
      <c r="U563" s="57" t="s">
        <v>856</v>
      </c>
      <c r="V563" s="63">
        <f>VLOOKUP(F563,'Exposure data (PL)'!$J$3:$L$14,3,FALSE)</f>
        <v>677.15217495917875</v>
      </c>
      <c r="X563" s="56"/>
      <c r="Y563" s="56"/>
      <c r="Z563" s="56"/>
      <c r="AA563" s="56"/>
      <c r="AB563" s="56"/>
      <c r="AC563" s="56"/>
      <c r="AD563" s="56"/>
      <c r="AE563" s="56"/>
    </row>
    <row r="564" spans="1:31" s="55" customFormat="1" ht="14.4">
      <c r="A564" s="57" t="s">
        <v>4332</v>
      </c>
      <c r="B564" s="57" t="s">
        <v>2619</v>
      </c>
      <c r="C564" s="57" t="s">
        <v>2126</v>
      </c>
      <c r="D564" s="58">
        <v>40565</v>
      </c>
      <c r="E564" s="58">
        <v>40707</v>
      </c>
      <c r="F564" s="59">
        <f t="shared" si="56"/>
        <v>2010</v>
      </c>
      <c r="G564" s="60" t="s">
        <v>2127</v>
      </c>
      <c r="H564" s="60" t="s">
        <v>434</v>
      </c>
      <c r="I564" s="61">
        <v>1079.6111062972991</v>
      </c>
      <c r="J564" s="61">
        <v>0</v>
      </c>
      <c r="K564" s="61">
        <v>1079.6111062972991</v>
      </c>
      <c r="L564" s="62">
        <v>0</v>
      </c>
      <c r="M564" s="62">
        <v>0</v>
      </c>
      <c r="N564" s="62">
        <v>1079.6111062972991</v>
      </c>
      <c r="O564" s="63">
        <f t="shared" si="57"/>
        <v>1</v>
      </c>
      <c r="P564" s="63">
        <f t="shared" si="58"/>
        <v>1079.6111062972991</v>
      </c>
      <c r="Q564" s="63">
        <f t="shared" si="59"/>
        <v>1357.2</v>
      </c>
      <c r="R564" s="63">
        <f t="shared" si="60"/>
        <v>1357.2</v>
      </c>
      <c r="S564" s="63">
        <f t="shared" si="61"/>
        <v>0</v>
      </c>
      <c r="T564" s="63">
        <f t="shared" si="62"/>
        <v>142</v>
      </c>
      <c r="U564" s="57" t="s">
        <v>856</v>
      </c>
      <c r="V564" s="63">
        <f>VLOOKUP(F564,'Exposure data (PL)'!$J$3:$L$14,3,FALSE)</f>
        <v>941.64068034150432</v>
      </c>
      <c r="X564" s="56"/>
      <c r="Y564" s="56"/>
      <c r="Z564" s="56"/>
      <c r="AA564" s="56"/>
      <c r="AB564" s="56"/>
      <c r="AC564" s="56"/>
      <c r="AD564" s="56"/>
      <c r="AE564" s="56"/>
    </row>
    <row r="565" spans="1:31" s="55" customFormat="1" ht="14.4">
      <c r="A565" s="57" t="s">
        <v>4333</v>
      </c>
      <c r="B565" s="57" t="s">
        <v>2620</v>
      </c>
      <c r="C565" s="57" t="s">
        <v>2126</v>
      </c>
      <c r="D565" s="58">
        <v>40726</v>
      </c>
      <c r="E565" s="58">
        <v>40740</v>
      </c>
      <c r="F565" s="59">
        <f t="shared" si="56"/>
        <v>2011</v>
      </c>
      <c r="G565" s="60" t="s">
        <v>2128</v>
      </c>
      <c r="H565" s="60" t="s">
        <v>434</v>
      </c>
      <c r="I565" s="61">
        <v>75538.138147895545</v>
      </c>
      <c r="J565" s="61">
        <v>0</v>
      </c>
      <c r="K565" s="61">
        <v>75538.138147895545</v>
      </c>
      <c r="L565" s="62">
        <v>0</v>
      </c>
      <c r="M565" s="62">
        <v>0</v>
      </c>
      <c r="N565" s="62">
        <v>75538.138147895545</v>
      </c>
      <c r="O565" s="63">
        <f t="shared" si="57"/>
        <v>1</v>
      </c>
      <c r="P565" s="63">
        <f t="shared" si="58"/>
        <v>75538.138147895545</v>
      </c>
      <c r="Q565" s="63">
        <f t="shared" si="59"/>
        <v>92940</v>
      </c>
      <c r="R565" s="63">
        <f t="shared" si="60"/>
        <v>92940</v>
      </c>
      <c r="S565" s="63">
        <f t="shared" si="61"/>
        <v>0</v>
      </c>
      <c r="T565" s="63">
        <f t="shared" si="62"/>
        <v>14</v>
      </c>
      <c r="U565" s="57" t="s">
        <v>856</v>
      </c>
      <c r="V565" s="63">
        <f>VLOOKUP(F565,'Exposure data (PL)'!$J$3:$L$14,3,FALSE)</f>
        <v>979.22425835520028</v>
      </c>
      <c r="X565" s="56"/>
      <c r="Y565" s="56"/>
      <c r="Z565" s="56"/>
      <c r="AA565" s="56"/>
      <c r="AB565" s="56"/>
      <c r="AC565" s="56"/>
      <c r="AD565" s="56"/>
      <c r="AE565" s="56"/>
    </row>
    <row r="566" spans="1:31" s="55" customFormat="1" ht="14.4">
      <c r="A566" s="57" t="s">
        <v>4334</v>
      </c>
      <c r="B566" s="57" t="s">
        <v>2621</v>
      </c>
      <c r="C566" s="57" t="s">
        <v>2126</v>
      </c>
      <c r="D566" s="58">
        <v>40768</v>
      </c>
      <c r="E566" s="58">
        <v>40913</v>
      </c>
      <c r="F566" s="59">
        <f t="shared" si="56"/>
        <v>2011</v>
      </c>
      <c r="G566" s="60" t="s">
        <v>2128</v>
      </c>
      <c r="H566" s="60" t="s">
        <v>434</v>
      </c>
      <c r="I566" s="61">
        <v>668.41666024618098</v>
      </c>
      <c r="J566" s="61">
        <v>0</v>
      </c>
      <c r="K566" s="61">
        <v>668.41666024618098</v>
      </c>
      <c r="L566" s="62">
        <v>0</v>
      </c>
      <c r="M566" s="62">
        <v>0</v>
      </c>
      <c r="N566" s="62">
        <v>668.41666024618098</v>
      </c>
      <c r="O566" s="63">
        <f t="shared" si="57"/>
        <v>1</v>
      </c>
      <c r="P566" s="63">
        <f t="shared" si="58"/>
        <v>668.41666024618098</v>
      </c>
      <c r="Q566" s="63">
        <f t="shared" si="59"/>
        <v>817.80000000000007</v>
      </c>
      <c r="R566" s="63">
        <f t="shared" si="60"/>
        <v>817.80000000000007</v>
      </c>
      <c r="S566" s="63">
        <f t="shared" si="61"/>
        <v>0</v>
      </c>
      <c r="T566" s="63">
        <f t="shared" si="62"/>
        <v>145</v>
      </c>
      <c r="U566" s="57" t="s">
        <v>856</v>
      </c>
      <c r="V566" s="63">
        <f>VLOOKUP(F566,'Exposure data (PL)'!$J$3:$L$14,3,FALSE)</f>
        <v>979.22425835520028</v>
      </c>
      <c r="X566" s="56"/>
      <c r="Y566" s="56"/>
      <c r="Z566" s="56"/>
      <c r="AA566" s="56"/>
      <c r="AB566" s="56"/>
      <c r="AC566" s="56"/>
      <c r="AD566" s="56"/>
      <c r="AE566" s="56"/>
    </row>
    <row r="567" spans="1:31" s="55" customFormat="1" ht="14.4">
      <c r="A567" s="57" t="s">
        <v>4335</v>
      </c>
      <c r="B567" s="57" t="s">
        <v>2622</v>
      </c>
      <c r="C567" s="57" t="s">
        <v>2126</v>
      </c>
      <c r="D567" s="58">
        <v>40449</v>
      </c>
      <c r="E567" s="58">
        <v>40466</v>
      </c>
      <c r="F567" s="59">
        <f t="shared" si="56"/>
        <v>2010</v>
      </c>
      <c r="G567" s="60" t="s">
        <v>2128</v>
      </c>
      <c r="H567" s="60" t="s">
        <v>434</v>
      </c>
      <c r="I567" s="61">
        <v>30185.851076347179</v>
      </c>
      <c r="J567" s="61">
        <v>0</v>
      </c>
      <c r="K567" s="61">
        <v>30185.851076347179</v>
      </c>
      <c r="L567" s="62">
        <v>140.98291100998171</v>
      </c>
      <c r="M567" s="62">
        <v>0</v>
      </c>
      <c r="N567" s="62">
        <v>30326.83398735716</v>
      </c>
      <c r="O567" s="63">
        <f t="shared" si="57"/>
        <v>1</v>
      </c>
      <c r="P567" s="63">
        <f t="shared" si="58"/>
        <v>30326.83398735716</v>
      </c>
      <c r="Q567" s="63">
        <f t="shared" si="59"/>
        <v>38719.799999999988</v>
      </c>
      <c r="R567" s="63">
        <f t="shared" si="60"/>
        <v>38719.799999999988</v>
      </c>
      <c r="S567" s="63">
        <f t="shared" si="61"/>
        <v>0</v>
      </c>
      <c r="T567" s="63">
        <f t="shared" si="62"/>
        <v>17</v>
      </c>
      <c r="U567" s="57" t="s">
        <v>856</v>
      </c>
      <c r="V567" s="63">
        <f>VLOOKUP(F567,'Exposure data (PL)'!$J$3:$L$14,3,FALSE)</f>
        <v>941.64068034150432</v>
      </c>
      <c r="X567" s="56"/>
      <c r="Y567" s="56"/>
      <c r="Z567" s="56"/>
      <c r="AA567" s="56"/>
      <c r="AB567" s="56"/>
      <c r="AC567" s="56"/>
      <c r="AD567" s="56"/>
      <c r="AE567" s="56"/>
    </row>
    <row r="568" spans="1:31" s="55" customFormat="1" ht="14.4">
      <c r="A568" s="57" t="s">
        <v>4336</v>
      </c>
      <c r="B568" s="57" t="s">
        <v>2623</v>
      </c>
      <c r="C568" s="57" t="s">
        <v>2126</v>
      </c>
      <c r="D568" s="58">
        <v>40202</v>
      </c>
      <c r="E568" s="58">
        <v>41111</v>
      </c>
      <c r="F568" s="59">
        <f t="shared" si="56"/>
        <v>2009</v>
      </c>
      <c r="G568" s="60" t="s">
        <v>2128</v>
      </c>
      <c r="H568" s="60" t="s">
        <v>434</v>
      </c>
      <c r="I568" s="61">
        <v>580.18520236624954</v>
      </c>
      <c r="J568" s="61">
        <v>0</v>
      </c>
      <c r="K568" s="61">
        <v>580.18520236624954</v>
      </c>
      <c r="L568" s="62">
        <v>0</v>
      </c>
      <c r="M568" s="62">
        <v>0</v>
      </c>
      <c r="N568" s="62">
        <v>580.18520236624954</v>
      </c>
      <c r="O568" s="63">
        <f t="shared" si="57"/>
        <v>1</v>
      </c>
      <c r="P568" s="63">
        <f t="shared" si="58"/>
        <v>580.18520236624954</v>
      </c>
      <c r="Q568" s="63">
        <f t="shared" si="59"/>
        <v>765.60000000000014</v>
      </c>
      <c r="R568" s="63">
        <f t="shared" si="60"/>
        <v>765.60000000000014</v>
      </c>
      <c r="S568" s="63">
        <f t="shared" si="61"/>
        <v>0</v>
      </c>
      <c r="T568" s="63">
        <f t="shared" si="62"/>
        <v>909</v>
      </c>
      <c r="U568" s="57" t="s">
        <v>856</v>
      </c>
      <c r="V568" s="63">
        <f>VLOOKUP(F568,'Exposure data (PL)'!$J$3:$L$14,3,FALSE)</f>
        <v>855.15320546033695</v>
      </c>
      <c r="X568" s="56"/>
      <c r="Y568" s="56"/>
      <c r="Z568" s="56"/>
      <c r="AA568" s="56"/>
      <c r="AB568" s="56"/>
      <c r="AC568" s="56"/>
      <c r="AD568" s="56"/>
      <c r="AE568" s="56"/>
    </row>
    <row r="569" spans="1:31" s="55" customFormat="1" ht="14.4">
      <c r="A569" s="57" t="s">
        <v>4337</v>
      </c>
      <c r="B569" s="57" t="s">
        <v>2624</v>
      </c>
      <c r="C569" s="57" t="s">
        <v>2126</v>
      </c>
      <c r="D569" s="58">
        <v>40792</v>
      </c>
      <c r="E569" s="58">
        <v>41035</v>
      </c>
      <c r="F569" s="59">
        <f t="shared" si="56"/>
        <v>2011</v>
      </c>
      <c r="G569" s="60" t="s">
        <v>2128</v>
      </c>
      <c r="H569" s="60" t="s">
        <v>434</v>
      </c>
      <c r="I569" s="61">
        <v>656.29569456653337</v>
      </c>
      <c r="J569" s="61">
        <v>0</v>
      </c>
      <c r="K569" s="61">
        <v>656.29569456653337</v>
      </c>
      <c r="L569" s="62">
        <v>0</v>
      </c>
      <c r="M569" s="62">
        <v>30.547760320108839</v>
      </c>
      <c r="N569" s="62">
        <v>625.74793424642451</v>
      </c>
      <c r="O569" s="63">
        <f t="shared" si="57"/>
        <v>1</v>
      </c>
      <c r="P569" s="63">
        <f t="shared" si="58"/>
        <v>625.74793424642451</v>
      </c>
      <c r="Q569" s="63">
        <f t="shared" si="59"/>
        <v>763.1447999999998</v>
      </c>
      <c r="R569" s="63">
        <f t="shared" si="60"/>
        <v>763.1447999999998</v>
      </c>
      <c r="S569" s="63">
        <f t="shared" si="61"/>
        <v>0</v>
      </c>
      <c r="T569" s="63">
        <f t="shared" si="62"/>
        <v>243</v>
      </c>
      <c r="U569" s="57" t="s">
        <v>856</v>
      </c>
      <c r="V569" s="63">
        <f>VLOOKUP(F569,'Exposure data (PL)'!$J$3:$L$14,3,FALSE)</f>
        <v>979.22425835520028</v>
      </c>
      <c r="X569" s="56"/>
      <c r="Y569" s="56"/>
      <c r="Z569" s="56"/>
      <c r="AA569" s="56"/>
      <c r="AB569" s="56"/>
      <c r="AC569" s="56"/>
      <c r="AD569" s="56"/>
      <c r="AE569" s="56"/>
    </row>
    <row r="570" spans="1:31" s="55" customFormat="1" ht="14.4">
      <c r="A570" s="57" t="s">
        <v>4338</v>
      </c>
      <c r="B570" s="57" t="s">
        <v>2625</v>
      </c>
      <c r="C570" s="57" t="s">
        <v>2126</v>
      </c>
      <c r="D570" s="58">
        <v>40878</v>
      </c>
      <c r="E570" s="58">
        <v>41019</v>
      </c>
      <c r="F570" s="59">
        <f t="shared" si="56"/>
        <v>2011</v>
      </c>
      <c r="G570" s="60" t="s">
        <v>2128</v>
      </c>
      <c r="H570" s="60" t="s">
        <v>434</v>
      </c>
      <c r="I570" s="61">
        <v>678.31076799804998</v>
      </c>
      <c r="J570" s="61">
        <v>0</v>
      </c>
      <c r="K570" s="61">
        <v>678.31076799804998</v>
      </c>
      <c r="L570" s="62">
        <v>0</v>
      </c>
      <c r="M570" s="62">
        <v>0</v>
      </c>
      <c r="N570" s="62">
        <v>678.31076799804998</v>
      </c>
      <c r="O570" s="63">
        <f t="shared" si="57"/>
        <v>1</v>
      </c>
      <c r="P570" s="63">
        <f t="shared" si="58"/>
        <v>678.31076799804998</v>
      </c>
      <c r="Q570" s="63">
        <f t="shared" si="59"/>
        <v>817.80000000000007</v>
      </c>
      <c r="R570" s="63">
        <f t="shared" si="60"/>
        <v>817.80000000000007</v>
      </c>
      <c r="S570" s="63">
        <f t="shared" si="61"/>
        <v>0</v>
      </c>
      <c r="T570" s="63">
        <f t="shared" si="62"/>
        <v>141</v>
      </c>
      <c r="U570" s="57" t="s">
        <v>856</v>
      </c>
      <c r="V570" s="63">
        <f>VLOOKUP(F570,'Exposure data (PL)'!$J$3:$L$14,3,FALSE)</f>
        <v>979.22425835520028</v>
      </c>
      <c r="X570" s="56"/>
      <c r="Y570" s="56"/>
      <c r="Z570" s="56"/>
      <c r="AA570" s="56"/>
      <c r="AB570" s="56"/>
      <c r="AC570" s="56"/>
      <c r="AD570" s="56"/>
      <c r="AE570" s="56"/>
    </row>
    <row r="571" spans="1:31" s="55" customFormat="1" ht="14.4">
      <c r="A571" s="57" t="s">
        <v>4339</v>
      </c>
      <c r="B571" s="57" t="s">
        <v>2626</v>
      </c>
      <c r="C571" s="57" t="s">
        <v>2126</v>
      </c>
      <c r="D571" s="58">
        <v>40260</v>
      </c>
      <c r="E571" s="58">
        <v>40665</v>
      </c>
      <c r="F571" s="59">
        <f t="shared" si="56"/>
        <v>2009</v>
      </c>
      <c r="G571" s="60" t="s">
        <v>2128</v>
      </c>
      <c r="H571" s="60" t="s">
        <v>434</v>
      </c>
      <c r="I571" s="61">
        <v>571.40914816291445</v>
      </c>
      <c r="J571" s="61">
        <v>0</v>
      </c>
      <c r="K571" s="61">
        <v>571.40914816291445</v>
      </c>
      <c r="L571" s="62">
        <v>0</v>
      </c>
      <c r="M571" s="62">
        <v>0</v>
      </c>
      <c r="N571" s="62">
        <v>571.40914816291445</v>
      </c>
      <c r="O571" s="63">
        <f t="shared" si="57"/>
        <v>1</v>
      </c>
      <c r="P571" s="63">
        <f t="shared" si="58"/>
        <v>571.40914816291445</v>
      </c>
      <c r="Q571" s="63">
        <f t="shared" si="59"/>
        <v>748.19999999999993</v>
      </c>
      <c r="R571" s="63">
        <f t="shared" si="60"/>
        <v>748.19999999999993</v>
      </c>
      <c r="S571" s="63">
        <f t="shared" si="61"/>
        <v>0</v>
      </c>
      <c r="T571" s="63">
        <f t="shared" si="62"/>
        <v>405</v>
      </c>
      <c r="U571" s="57" t="s">
        <v>856</v>
      </c>
      <c r="V571" s="63">
        <f>VLOOKUP(F571,'Exposure data (PL)'!$J$3:$L$14,3,FALSE)</f>
        <v>855.15320546033695</v>
      </c>
      <c r="X571" s="56"/>
      <c r="Y571" s="56"/>
      <c r="Z571" s="56"/>
      <c r="AA571" s="56"/>
      <c r="AB571" s="56"/>
      <c r="AC571" s="56"/>
      <c r="AD571" s="56"/>
      <c r="AE571" s="56"/>
    </row>
    <row r="572" spans="1:31" s="55" customFormat="1" ht="14.4">
      <c r="A572" s="57" t="s">
        <v>4340</v>
      </c>
      <c r="B572" s="57" t="s">
        <v>2627</v>
      </c>
      <c r="C572" s="57" t="s">
        <v>2126</v>
      </c>
      <c r="D572" s="58">
        <v>40824</v>
      </c>
      <c r="E572" s="58">
        <v>40859</v>
      </c>
      <c r="F572" s="59">
        <f t="shared" si="56"/>
        <v>2011</v>
      </c>
      <c r="G572" s="60" t="s">
        <v>2128</v>
      </c>
      <c r="H572" s="60" t="s">
        <v>434</v>
      </c>
      <c r="I572" s="61">
        <v>487.16610135945467</v>
      </c>
      <c r="J572" s="61">
        <v>0</v>
      </c>
      <c r="K572" s="61">
        <v>487.16610135945467</v>
      </c>
      <c r="L572" s="62">
        <v>0</v>
      </c>
      <c r="M572" s="62">
        <v>0</v>
      </c>
      <c r="N572" s="62">
        <v>487.16610135945467</v>
      </c>
      <c r="O572" s="63">
        <f t="shared" si="57"/>
        <v>1</v>
      </c>
      <c r="P572" s="63">
        <f t="shared" si="58"/>
        <v>487.16610135945467</v>
      </c>
      <c r="Q572" s="63">
        <f t="shared" si="59"/>
        <v>591.6</v>
      </c>
      <c r="R572" s="63">
        <f t="shared" si="60"/>
        <v>591.6</v>
      </c>
      <c r="S572" s="63">
        <f t="shared" si="61"/>
        <v>0</v>
      </c>
      <c r="T572" s="63">
        <f t="shared" si="62"/>
        <v>35</v>
      </c>
      <c r="U572" s="57" t="s">
        <v>856</v>
      </c>
      <c r="V572" s="63">
        <f>VLOOKUP(F572,'Exposure data (PL)'!$J$3:$L$14,3,FALSE)</f>
        <v>979.22425835520028</v>
      </c>
      <c r="X572" s="56"/>
      <c r="Y572" s="56"/>
      <c r="Z572" s="56"/>
      <c r="AA572" s="56"/>
      <c r="AB572" s="56"/>
      <c r="AC572" s="56"/>
      <c r="AD572" s="56"/>
      <c r="AE572" s="56"/>
    </row>
    <row r="573" spans="1:31" s="55" customFormat="1" ht="14.4">
      <c r="A573" s="57" t="s">
        <v>4341</v>
      </c>
      <c r="B573" s="57" t="s">
        <v>2628</v>
      </c>
      <c r="C573" s="57" t="s">
        <v>2126</v>
      </c>
      <c r="D573" s="58">
        <v>40738</v>
      </c>
      <c r="E573" s="58">
        <v>40970</v>
      </c>
      <c r="F573" s="59">
        <f t="shared" si="56"/>
        <v>2011</v>
      </c>
      <c r="G573" s="60" t="s">
        <v>2134</v>
      </c>
      <c r="H573" s="60" t="s">
        <v>434</v>
      </c>
      <c r="I573" s="61">
        <v>779.06142964417836</v>
      </c>
      <c r="J573" s="61">
        <v>0</v>
      </c>
      <c r="K573" s="61">
        <v>779.06142964417836</v>
      </c>
      <c r="L573" s="62">
        <v>0</v>
      </c>
      <c r="M573" s="62">
        <v>0</v>
      </c>
      <c r="N573" s="62">
        <v>779.06142964417836</v>
      </c>
      <c r="O573" s="63">
        <f t="shared" si="57"/>
        <v>1</v>
      </c>
      <c r="P573" s="63">
        <f t="shared" si="58"/>
        <v>779.06142964417836</v>
      </c>
      <c r="Q573" s="63">
        <f t="shared" si="59"/>
        <v>957</v>
      </c>
      <c r="R573" s="63">
        <f t="shared" si="60"/>
        <v>957</v>
      </c>
      <c r="S573" s="63">
        <f t="shared" si="61"/>
        <v>0</v>
      </c>
      <c r="T573" s="63">
        <f t="shared" si="62"/>
        <v>232</v>
      </c>
      <c r="U573" s="57" t="s">
        <v>856</v>
      </c>
      <c r="V573" s="63">
        <f>VLOOKUP(F573,'Exposure data (PL)'!$J$3:$L$14,3,FALSE)</f>
        <v>979.22425835520028</v>
      </c>
      <c r="X573" s="56"/>
      <c r="Y573" s="56"/>
      <c r="Z573" s="56"/>
      <c r="AA573" s="56"/>
      <c r="AB573" s="56"/>
      <c r="AC573" s="56"/>
      <c r="AD573" s="56"/>
      <c r="AE573" s="56"/>
    </row>
    <row r="574" spans="1:31" s="55" customFormat="1" ht="14.4">
      <c r="A574" s="57" t="s">
        <v>4342</v>
      </c>
      <c r="B574" s="57" t="s">
        <v>2629</v>
      </c>
      <c r="C574" s="57" t="s">
        <v>2126</v>
      </c>
      <c r="D574" s="58">
        <v>40809</v>
      </c>
      <c r="E574" s="58">
        <v>40865</v>
      </c>
      <c r="F574" s="59">
        <f t="shared" si="56"/>
        <v>2011</v>
      </c>
      <c r="G574" s="60" t="s">
        <v>2128</v>
      </c>
      <c r="H574" s="60" t="s">
        <v>434</v>
      </c>
      <c r="I574" s="61">
        <v>12572.227166115283</v>
      </c>
      <c r="J574" s="61">
        <v>0</v>
      </c>
      <c r="K574" s="61">
        <v>12572.227166115283</v>
      </c>
      <c r="L574" s="62">
        <v>0</v>
      </c>
      <c r="M574" s="62">
        <v>0</v>
      </c>
      <c r="N574" s="62">
        <v>12572.227166115283</v>
      </c>
      <c r="O574" s="63">
        <f t="shared" si="57"/>
        <v>1</v>
      </c>
      <c r="P574" s="63">
        <f t="shared" si="58"/>
        <v>12572.227166115283</v>
      </c>
      <c r="Q574" s="63">
        <f t="shared" si="59"/>
        <v>15297.960000000003</v>
      </c>
      <c r="R574" s="63">
        <f t="shared" si="60"/>
        <v>15297.960000000003</v>
      </c>
      <c r="S574" s="63">
        <f t="shared" si="61"/>
        <v>0</v>
      </c>
      <c r="T574" s="63">
        <f t="shared" si="62"/>
        <v>56</v>
      </c>
      <c r="U574" s="57" t="s">
        <v>856</v>
      </c>
      <c r="V574" s="63">
        <f>VLOOKUP(F574,'Exposure data (PL)'!$J$3:$L$14,3,FALSE)</f>
        <v>979.22425835520028</v>
      </c>
      <c r="X574" s="56"/>
      <c r="Y574" s="56"/>
      <c r="Z574" s="56"/>
      <c r="AA574" s="56"/>
      <c r="AB574" s="56"/>
      <c r="AC574" s="56"/>
      <c r="AD574" s="56"/>
      <c r="AE574" s="56"/>
    </row>
    <row r="575" spans="1:31" s="55" customFormat="1" ht="14.4">
      <c r="A575" s="57" t="s">
        <v>4343</v>
      </c>
      <c r="B575" s="57" t="s">
        <v>2630</v>
      </c>
      <c r="C575" s="57" t="s">
        <v>2126</v>
      </c>
      <c r="D575" s="58">
        <v>40986</v>
      </c>
      <c r="E575" s="58">
        <v>41030</v>
      </c>
      <c r="F575" s="59">
        <f t="shared" si="56"/>
        <v>2011</v>
      </c>
      <c r="G575" s="60" t="s">
        <v>2134</v>
      </c>
      <c r="H575" s="60" t="s">
        <v>434</v>
      </c>
      <c r="I575" s="61">
        <v>409.97210127910904</v>
      </c>
      <c r="J575" s="61">
        <v>0</v>
      </c>
      <c r="K575" s="61">
        <v>409.97210127910904</v>
      </c>
      <c r="L575" s="62">
        <v>0</v>
      </c>
      <c r="M575" s="62">
        <v>0</v>
      </c>
      <c r="N575" s="62">
        <v>409.97210127910904</v>
      </c>
      <c r="O575" s="63">
        <f t="shared" si="57"/>
        <v>1</v>
      </c>
      <c r="P575" s="63">
        <f t="shared" si="58"/>
        <v>409.97210127910904</v>
      </c>
      <c r="Q575" s="63">
        <f t="shared" si="59"/>
        <v>487.20000000000005</v>
      </c>
      <c r="R575" s="63">
        <f t="shared" si="60"/>
        <v>487.20000000000005</v>
      </c>
      <c r="S575" s="63">
        <f t="shared" si="61"/>
        <v>0</v>
      </c>
      <c r="T575" s="63">
        <f t="shared" si="62"/>
        <v>44</v>
      </c>
      <c r="U575" s="57" t="s">
        <v>856</v>
      </c>
      <c r="V575" s="63">
        <f>VLOOKUP(F575,'Exposure data (PL)'!$J$3:$L$14,3,FALSE)</f>
        <v>979.22425835520028</v>
      </c>
      <c r="X575" s="56"/>
      <c r="Y575" s="56"/>
      <c r="Z575" s="56"/>
      <c r="AA575" s="56"/>
      <c r="AB575" s="56"/>
      <c r="AC575" s="56"/>
      <c r="AD575" s="56"/>
      <c r="AE575" s="56"/>
    </row>
    <row r="576" spans="1:31" s="55" customFormat="1" ht="14.4">
      <c r="A576" s="57" t="s">
        <v>4344</v>
      </c>
      <c r="B576" s="57" t="s">
        <v>2631</v>
      </c>
      <c r="C576" s="57" t="s">
        <v>2126</v>
      </c>
      <c r="D576" s="58">
        <v>40260</v>
      </c>
      <c r="E576" s="58">
        <v>40292</v>
      </c>
      <c r="F576" s="59">
        <f t="shared" si="56"/>
        <v>2009</v>
      </c>
      <c r="G576" s="60" t="s">
        <v>2129</v>
      </c>
      <c r="H576" s="60" t="s">
        <v>434</v>
      </c>
      <c r="I576" s="61">
        <v>2434.5603882835321</v>
      </c>
      <c r="J576" s="61">
        <v>0</v>
      </c>
      <c r="K576" s="61">
        <v>2434.5603882835321</v>
      </c>
      <c r="L576" s="62">
        <v>0</v>
      </c>
      <c r="M576" s="62">
        <v>0</v>
      </c>
      <c r="N576" s="62">
        <v>2434.5603882835321</v>
      </c>
      <c r="O576" s="63">
        <f t="shared" si="57"/>
        <v>1</v>
      </c>
      <c r="P576" s="63">
        <f t="shared" si="58"/>
        <v>2434.5603882835321</v>
      </c>
      <c r="Q576" s="63">
        <f t="shared" si="59"/>
        <v>3187.7999999999997</v>
      </c>
      <c r="R576" s="63">
        <f t="shared" si="60"/>
        <v>3187.7999999999997</v>
      </c>
      <c r="S576" s="63">
        <f t="shared" si="61"/>
        <v>0</v>
      </c>
      <c r="T576" s="63">
        <f t="shared" si="62"/>
        <v>32</v>
      </c>
      <c r="U576" s="57" t="s">
        <v>856</v>
      </c>
      <c r="V576" s="63">
        <f>VLOOKUP(F576,'Exposure data (PL)'!$J$3:$L$14,3,FALSE)</f>
        <v>855.15320546033695</v>
      </c>
      <c r="X576" s="56"/>
      <c r="Y576" s="56"/>
      <c r="Z576" s="56"/>
      <c r="AA576" s="56"/>
      <c r="AB576" s="56"/>
      <c r="AC576" s="56"/>
      <c r="AD576" s="56"/>
      <c r="AE576" s="56"/>
    </row>
    <row r="577" spans="1:31" s="55" customFormat="1" ht="14.4">
      <c r="A577" s="57" t="s">
        <v>4345</v>
      </c>
      <c r="B577" s="57" t="s">
        <v>2632</v>
      </c>
      <c r="C577" s="57" t="s">
        <v>2126</v>
      </c>
      <c r="D577" s="58">
        <v>40506</v>
      </c>
      <c r="E577" s="58">
        <v>40916</v>
      </c>
      <c r="F577" s="59">
        <f t="shared" si="56"/>
        <v>2010</v>
      </c>
      <c r="G577" s="60" t="s">
        <v>2128</v>
      </c>
      <c r="H577" s="60" t="s">
        <v>434</v>
      </c>
      <c r="I577" s="61">
        <v>151.05762453371389</v>
      </c>
      <c r="J577" s="61">
        <v>0</v>
      </c>
      <c r="K577" s="61">
        <v>151.05762453371389</v>
      </c>
      <c r="L577" s="62">
        <v>0</v>
      </c>
      <c r="M577" s="62">
        <v>0</v>
      </c>
      <c r="N577" s="62">
        <v>151.05762453371389</v>
      </c>
      <c r="O577" s="63">
        <f t="shared" si="57"/>
        <v>1</v>
      </c>
      <c r="P577" s="63">
        <f t="shared" si="58"/>
        <v>151.05762453371389</v>
      </c>
      <c r="Q577" s="63">
        <f t="shared" si="59"/>
        <v>191.40000000000003</v>
      </c>
      <c r="R577" s="63">
        <f t="shared" si="60"/>
        <v>191.40000000000003</v>
      </c>
      <c r="S577" s="63">
        <f t="shared" si="61"/>
        <v>0</v>
      </c>
      <c r="T577" s="63">
        <f t="shared" si="62"/>
        <v>410</v>
      </c>
      <c r="U577" s="57" t="s">
        <v>856</v>
      </c>
      <c r="V577" s="63">
        <f>VLOOKUP(F577,'Exposure data (PL)'!$J$3:$L$14,3,FALSE)</f>
        <v>941.64068034150432</v>
      </c>
      <c r="X577" s="56"/>
      <c r="Y577" s="56"/>
      <c r="Z577" s="56"/>
      <c r="AA577" s="56"/>
      <c r="AB577" s="56"/>
      <c r="AC577" s="56"/>
      <c r="AD577" s="56"/>
      <c r="AE577" s="56"/>
    </row>
    <row r="578" spans="1:31" s="55" customFormat="1" ht="14.4">
      <c r="A578" s="57" t="s">
        <v>4346</v>
      </c>
      <c r="B578" s="57" t="s">
        <v>2633</v>
      </c>
      <c r="C578" s="57" t="s">
        <v>2126</v>
      </c>
      <c r="D578" s="58">
        <v>40613</v>
      </c>
      <c r="E578" s="58">
        <v>40794</v>
      </c>
      <c r="F578" s="59">
        <f t="shared" si="56"/>
        <v>2010</v>
      </c>
      <c r="G578" s="60" t="s">
        <v>2128</v>
      </c>
      <c r="H578" s="60" t="s">
        <v>434</v>
      </c>
      <c r="I578" s="61">
        <v>10433.105426791491</v>
      </c>
      <c r="J578" s="61">
        <v>0</v>
      </c>
      <c r="K578" s="61">
        <v>10433.105426791491</v>
      </c>
      <c r="L578" s="62">
        <v>0</v>
      </c>
      <c r="M578" s="62">
        <v>0</v>
      </c>
      <c r="N578" s="62">
        <v>10433.105426791491</v>
      </c>
      <c r="O578" s="63">
        <f t="shared" si="57"/>
        <v>1</v>
      </c>
      <c r="P578" s="63">
        <f t="shared" si="58"/>
        <v>10433.105426791491</v>
      </c>
      <c r="Q578" s="63">
        <f t="shared" si="59"/>
        <v>13031.832000000004</v>
      </c>
      <c r="R578" s="63">
        <f t="shared" si="60"/>
        <v>13031.832000000004</v>
      </c>
      <c r="S578" s="63">
        <f t="shared" si="61"/>
        <v>0</v>
      </c>
      <c r="T578" s="63">
        <f t="shared" si="62"/>
        <v>181</v>
      </c>
      <c r="U578" s="57" t="s">
        <v>856</v>
      </c>
      <c r="V578" s="63">
        <f>VLOOKUP(F578,'Exposure data (PL)'!$J$3:$L$14,3,FALSE)</f>
        <v>941.64068034150432</v>
      </c>
      <c r="X578" s="56"/>
      <c r="Y578" s="56"/>
      <c r="Z578" s="56"/>
      <c r="AA578" s="56"/>
      <c r="AB578" s="56"/>
      <c r="AC578" s="56"/>
      <c r="AD578" s="56"/>
      <c r="AE578" s="56"/>
    </row>
    <row r="579" spans="1:31" s="55" customFormat="1" ht="14.4">
      <c r="A579" s="57" t="s">
        <v>4347</v>
      </c>
      <c r="B579" s="57" t="s">
        <v>2634</v>
      </c>
      <c r="C579" s="57" t="s">
        <v>2126</v>
      </c>
      <c r="D579" s="58">
        <v>40411</v>
      </c>
      <c r="E579" s="58">
        <v>40582</v>
      </c>
      <c r="F579" s="59">
        <f t="shared" si="56"/>
        <v>2010</v>
      </c>
      <c r="G579" s="60" t="s">
        <v>2128</v>
      </c>
      <c r="H579" s="60" t="s">
        <v>434</v>
      </c>
      <c r="I579" s="61">
        <v>9196.5931560835033</v>
      </c>
      <c r="J579" s="61">
        <v>0</v>
      </c>
      <c r="K579" s="61">
        <v>9196.5931560835033</v>
      </c>
      <c r="L579" s="62">
        <v>0</v>
      </c>
      <c r="M579" s="62">
        <v>0</v>
      </c>
      <c r="N579" s="62">
        <v>9196.5931560835033</v>
      </c>
      <c r="O579" s="63">
        <f t="shared" si="57"/>
        <v>1</v>
      </c>
      <c r="P579" s="63">
        <f t="shared" si="58"/>
        <v>9196.5931560835033</v>
      </c>
      <c r="Q579" s="63">
        <f t="shared" si="59"/>
        <v>11801.508</v>
      </c>
      <c r="R579" s="63">
        <f t="shared" si="60"/>
        <v>11801.508</v>
      </c>
      <c r="S579" s="63">
        <f t="shared" si="61"/>
        <v>0</v>
      </c>
      <c r="T579" s="63">
        <f t="shared" si="62"/>
        <v>171</v>
      </c>
      <c r="U579" s="57" t="s">
        <v>856</v>
      </c>
      <c r="V579" s="63">
        <f>VLOOKUP(F579,'Exposure data (PL)'!$J$3:$L$14,3,FALSE)</f>
        <v>941.64068034150432</v>
      </c>
      <c r="X579" s="56"/>
      <c r="Y579" s="56"/>
      <c r="Z579" s="56"/>
      <c r="AA579" s="56"/>
      <c r="AB579" s="56"/>
      <c r="AC579" s="56"/>
      <c r="AD579" s="56"/>
      <c r="AE579" s="56"/>
    </row>
    <row r="580" spans="1:31" s="55" customFormat="1" ht="14.4">
      <c r="A580" s="57" t="s">
        <v>4348</v>
      </c>
      <c r="B580" s="57" t="s">
        <v>2635</v>
      </c>
      <c r="C580" s="57" t="s">
        <v>2126</v>
      </c>
      <c r="D580" s="58">
        <v>40669</v>
      </c>
      <c r="E580" s="58">
        <v>40676</v>
      </c>
      <c r="F580" s="59">
        <f t="shared" si="56"/>
        <v>2011</v>
      </c>
      <c r="G580" s="60" t="s">
        <v>2128</v>
      </c>
      <c r="H580" s="60" t="s">
        <v>434</v>
      </c>
      <c r="I580" s="61">
        <v>4268.9978058604966</v>
      </c>
      <c r="J580" s="61">
        <v>0</v>
      </c>
      <c r="K580" s="61">
        <v>4268.9978058604966</v>
      </c>
      <c r="L580" s="62">
        <v>0</v>
      </c>
      <c r="M580" s="62">
        <v>0</v>
      </c>
      <c r="N580" s="62">
        <v>4268.9978058604966</v>
      </c>
      <c r="O580" s="63">
        <f t="shared" si="57"/>
        <v>1</v>
      </c>
      <c r="P580" s="63">
        <f t="shared" si="58"/>
        <v>4268.9978058604966</v>
      </c>
      <c r="Q580" s="63">
        <f t="shared" si="59"/>
        <v>5292.5999999999985</v>
      </c>
      <c r="R580" s="63">
        <f t="shared" si="60"/>
        <v>5292.5999999999985</v>
      </c>
      <c r="S580" s="63">
        <f t="shared" si="61"/>
        <v>0</v>
      </c>
      <c r="T580" s="63">
        <f t="shared" si="62"/>
        <v>7</v>
      </c>
      <c r="U580" s="57" t="s">
        <v>856</v>
      </c>
      <c r="V580" s="63">
        <f>VLOOKUP(F580,'Exposure data (PL)'!$J$3:$L$14,3,FALSE)</f>
        <v>979.22425835520028</v>
      </c>
      <c r="X580" s="56"/>
      <c r="Y580" s="56"/>
      <c r="Z580" s="56"/>
      <c r="AA580" s="56"/>
      <c r="AB580" s="56"/>
      <c r="AC580" s="56"/>
      <c r="AD580" s="56"/>
      <c r="AE580" s="56"/>
    </row>
    <row r="581" spans="1:31" s="55" customFormat="1" ht="14.4">
      <c r="A581" s="57" t="s">
        <v>4349</v>
      </c>
      <c r="B581" s="57" t="s">
        <v>2636</v>
      </c>
      <c r="C581" s="57" t="s">
        <v>2126</v>
      </c>
      <c r="D581" s="58">
        <v>39259</v>
      </c>
      <c r="E581" s="58">
        <v>39355</v>
      </c>
      <c r="F581" s="59">
        <f t="shared" si="56"/>
        <v>2007</v>
      </c>
      <c r="G581" s="60" t="s">
        <v>2128</v>
      </c>
      <c r="H581" s="60" t="s">
        <v>434</v>
      </c>
      <c r="I581" s="61">
        <v>14951.439853904109</v>
      </c>
      <c r="J581" s="61">
        <v>0</v>
      </c>
      <c r="K581" s="61">
        <v>14951.439853904109</v>
      </c>
      <c r="L581" s="62">
        <v>0</v>
      </c>
      <c r="M581" s="62">
        <v>0</v>
      </c>
      <c r="N581" s="62">
        <v>14951.439853904109</v>
      </c>
      <c r="O581" s="63">
        <f t="shared" si="57"/>
        <v>1</v>
      </c>
      <c r="P581" s="63">
        <f t="shared" si="58"/>
        <v>14951.439853904109</v>
      </c>
      <c r="Q581" s="63">
        <f t="shared" si="59"/>
        <v>22378.175999999999</v>
      </c>
      <c r="R581" s="63">
        <f t="shared" si="60"/>
        <v>22378.175999999999</v>
      </c>
      <c r="S581" s="63">
        <f t="shared" si="61"/>
        <v>0</v>
      </c>
      <c r="T581" s="63">
        <f t="shared" si="62"/>
        <v>96</v>
      </c>
      <c r="U581" s="57" t="s">
        <v>856</v>
      </c>
      <c r="V581" s="63">
        <f>VLOOKUP(F581,'Exposure data (PL)'!$J$3:$L$14,3,FALSE)</f>
        <v>616.17084356396663</v>
      </c>
      <c r="X581" s="56"/>
      <c r="Y581" s="56"/>
      <c r="Z581" s="56"/>
      <c r="AA581" s="56"/>
      <c r="AB581" s="56"/>
      <c r="AC581" s="56"/>
      <c r="AD581" s="56"/>
      <c r="AE581" s="56"/>
    </row>
    <row r="582" spans="1:31" s="55" customFormat="1" ht="14.4">
      <c r="A582" s="57" t="s">
        <v>4350</v>
      </c>
      <c r="B582" s="57" t="s">
        <v>2637</v>
      </c>
      <c r="C582" s="57" t="s">
        <v>2126</v>
      </c>
      <c r="D582" s="58">
        <v>40084</v>
      </c>
      <c r="E582" s="58">
        <v>41168</v>
      </c>
      <c r="F582" s="59">
        <f t="shared" si="56"/>
        <v>2009</v>
      </c>
      <c r="G582" s="60" t="s">
        <v>2128</v>
      </c>
      <c r="H582" s="60" t="s">
        <v>434</v>
      </c>
      <c r="I582" s="61">
        <v>6296.5160259415179</v>
      </c>
      <c r="J582" s="61">
        <v>0</v>
      </c>
      <c r="K582" s="61">
        <v>6296.5160259415179</v>
      </c>
      <c r="L582" s="62">
        <v>0</v>
      </c>
      <c r="M582" s="62">
        <v>0</v>
      </c>
      <c r="N582" s="62">
        <v>6296.5160259415179</v>
      </c>
      <c r="O582" s="63">
        <f t="shared" si="57"/>
        <v>1</v>
      </c>
      <c r="P582" s="63">
        <f t="shared" si="58"/>
        <v>6296.5160259415179</v>
      </c>
      <c r="Q582" s="63">
        <f t="shared" si="59"/>
        <v>8440.7520000000004</v>
      </c>
      <c r="R582" s="63">
        <f t="shared" si="60"/>
        <v>8440.7520000000004</v>
      </c>
      <c r="S582" s="63">
        <f t="shared" si="61"/>
        <v>0</v>
      </c>
      <c r="T582" s="63">
        <f t="shared" si="62"/>
        <v>1084</v>
      </c>
      <c r="U582" s="57" t="s">
        <v>856</v>
      </c>
      <c r="V582" s="63">
        <f>VLOOKUP(F582,'Exposure data (PL)'!$J$3:$L$14,3,FALSE)</f>
        <v>855.15320546033695</v>
      </c>
      <c r="X582" s="56"/>
      <c r="Y582" s="56"/>
      <c r="Z582" s="56"/>
      <c r="AA582" s="56"/>
      <c r="AB582" s="56"/>
      <c r="AC582" s="56"/>
      <c r="AD582" s="56"/>
      <c r="AE582" s="56"/>
    </row>
    <row r="583" spans="1:31" s="55" customFormat="1" ht="14.4">
      <c r="A583" s="57" t="s">
        <v>4351</v>
      </c>
      <c r="B583" s="57" t="s">
        <v>2638</v>
      </c>
      <c r="C583" s="57" t="s">
        <v>2126</v>
      </c>
      <c r="D583" s="58">
        <v>38543</v>
      </c>
      <c r="E583" s="58">
        <v>38948</v>
      </c>
      <c r="F583" s="59">
        <f t="shared" si="56"/>
        <v>2005</v>
      </c>
      <c r="G583" s="60" t="s">
        <v>2128</v>
      </c>
      <c r="H583" s="60" t="s">
        <v>434</v>
      </c>
      <c r="I583" s="61">
        <v>1306.1784734708831</v>
      </c>
      <c r="J583" s="61">
        <v>0</v>
      </c>
      <c r="K583" s="61">
        <v>1306.1784734708831</v>
      </c>
      <c r="L583" s="62">
        <v>0</v>
      </c>
      <c r="M583" s="62">
        <v>0</v>
      </c>
      <c r="N583" s="62">
        <v>1306.1784734708831</v>
      </c>
      <c r="O583" s="63">
        <f t="shared" si="57"/>
        <v>1</v>
      </c>
      <c r="P583" s="63">
        <f>N583*$D$8</f>
        <v>1306.1784734708831</v>
      </c>
      <c r="Q583" s="63">
        <f t="shared" si="59"/>
        <v>2151.2040000000002</v>
      </c>
      <c r="R583" s="63">
        <f t="shared" si="60"/>
        <v>2151.2040000000002</v>
      </c>
      <c r="S583" s="63">
        <f t="shared" si="61"/>
        <v>0</v>
      </c>
      <c r="T583" s="63">
        <f t="shared" si="62"/>
        <v>405</v>
      </c>
      <c r="U583" s="57" t="s">
        <v>856</v>
      </c>
      <c r="V583" s="63">
        <f>VLOOKUP(F583,'Exposure data (PL)'!$J$3:$L$14,3,FALSE)</f>
        <v>460.63721902373965</v>
      </c>
      <c r="X583" s="56"/>
      <c r="Y583" s="56"/>
      <c r="Z583" s="56"/>
      <c r="AA583" s="56"/>
      <c r="AB583" s="56"/>
      <c r="AC583" s="56"/>
      <c r="AD583" s="56"/>
      <c r="AE583" s="56"/>
    </row>
    <row r="584" spans="1:31" s="55" customFormat="1" ht="14.4">
      <c r="A584" s="57" t="s">
        <v>4352</v>
      </c>
      <c r="B584" s="57" t="s">
        <v>2639</v>
      </c>
      <c r="C584" s="57" t="s">
        <v>2126</v>
      </c>
      <c r="D584" s="58">
        <v>39263</v>
      </c>
      <c r="E584" s="58">
        <v>39338</v>
      </c>
      <c r="F584" s="59">
        <f t="shared" si="56"/>
        <v>2007</v>
      </c>
      <c r="G584" s="60" t="s">
        <v>2128</v>
      </c>
      <c r="H584" s="60" t="s">
        <v>434</v>
      </c>
      <c r="I584" s="61">
        <v>6843.217974568488</v>
      </c>
      <c r="J584" s="61">
        <v>0</v>
      </c>
      <c r="K584" s="61">
        <v>6843.217974568488</v>
      </c>
      <c r="L584" s="62">
        <v>0</v>
      </c>
      <c r="M584" s="62">
        <v>0</v>
      </c>
      <c r="N584" s="62">
        <v>6843.217974568488</v>
      </c>
      <c r="O584" s="63">
        <f t="shared" si="57"/>
        <v>1</v>
      </c>
      <c r="P584" s="63">
        <f t="shared" ref="P584:P647" si="63">N584*$D$8</f>
        <v>6843.217974568488</v>
      </c>
      <c r="Q584" s="63">
        <f t="shared" si="59"/>
        <v>10236.936</v>
      </c>
      <c r="R584" s="63">
        <f t="shared" si="60"/>
        <v>10236.936</v>
      </c>
      <c r="S584" s="63">
        <f t="shared" si="61"/>
        <v>0</v>
      </c>
      <c r="T584" s="63">
        <f t="shared" si="62"/>
        <v>75</v>
      </c>
      <c r="U584" s="57" t="s">
        <v>856</v>
      </c>
      <c r="V584" s="63">
        <f>VLOOKUP(F584,'Exposure data (PL)'!$J$3:$L$14,3,FALSE)</f>
        <v>616.17084356396663</v>
      </c>
      <c r="X584" s="56"/>
      <c r="Y584" s="56"/>
      <c r="Z584" s="56"/>
      <c r="AA584" s="56"/>
      <c r="AB584" s="56"/>
      <c r="AC584" s="56"/>
      <c r="AD584" s="56"/>
      <c r="AE584" s="56"/>
    </row>
    <row r="585" spans="1:31" s="55" customFormat="1" ht="14.4">
      <c r="A585" s="57" t="s">
        <v>4353</v>
      </c>
      <c r="B585" s="57" t="s">
        <v>2640</v>
      </c>
      <c r="C585" s="57" t="s">
        <v>2126</v>
      </c>
      <c r="D585" s="58">
        <v>39679</v>
      </c>
      <c r="E585" s="58">
        <v>39985</v>
      </c>
      <c r="F585" s="59">
        <f t="shared" si="56"/>
        <v>2008</v>
      </c>
      <c r="G585" s="60" t="s">
        <v>2128</v>
      </c>
      <c r="H585" s="60" t="s">
        <v>434</v>
      </c>
      <c r="I585" s="61">
        <v>696.7909929873606</v>
      </c>
      <c r="J585" s="61">
        <v>0</v>
      </c>
      <c r="K585" s="61">
        <v>696.7909929873606</v>
      </c>
      <c r="L585" s="62">
        <v>0</v>
      </c>
      <c r="M585" s="62">
        <v>0</v>
      </c>
      <c r="N585" s="62">
        <v>696.7909929873606</v>
      </c>
      <c r="O585" s="63">
        <f t="shared" si="57"/>
        <v>1</v>
      </c>
      <c r="P585" s="63">
        <f t="shared" si="63"/>
        <v>696.7909929873606</v>
      </c>
      <c r="Q585" s="63">
        <f t="shared" si="59"/>
        <v>986.00399999999979</v>
      </c>
      <c r="R585" s="63">
        <f t="shared" si="60"/>
        <v>986.00399999999979</v>
      </c>
      <c r="S585" s="63">
        <f t="shared" si="61"/>
        <v>0</v>
      </c>
      <c r="T585" s="63">
        <f t="shared" si="62"/>
        <v>306</v>
      </c>
      <c r="U585" s="57" t="s">
        <v>856</v>
      </c>
      <c r="V585" s="63">
        <f>VLOOKUP(F585,'Exposure data (PL)'!$J$3:$L$14,3,FALSE)</f>
        <v>677.15217495917875</v>
      </c>
      <c r="X585" s="56"/>
      <c r="Y585" s="56"/>
      <c r="Z585" s="56"/>
      <c r="AA585" s="56"/>
      <c r="AB585" s="56"/>
      <c r="AC585" s="56"/>
      <c r="AD585" s="56"/>
      <c r="AE585" s="56"/>
    </row>
    <row r="586" spans="1:31" s="55" customFormat="1" ht="14.4">
      <c r="A586" s="57" t="s">
        <v>4354</v>
      </c>
      <c r="B586" s="57" t="s">
        <v>2641</v>
      </c>
      <c r="C586" s="57" t="s">
        <v>2126</v>
      </c>
      <c r="D586" s="58">
        <v>39744</v>
      </c>
      <c r="E586" s="58">
        <v>39916</v>
      </c>
      <c r="F586" s="59">
        <f t="shared" si="56"/>
        <v>2008</v>
      </c>
      <c r="G586" s="60" t="s">
        <v>2128</v>
      </c>
      <c r="H586" s="60" t="s">
        <v>434</v>
      </c>
      <c r="I586" s="61">
        <v>545.32591982476151</v>
      </c>
      <c r="J586" s="61">
        <v>0</v>
      </c>
      <c r="K586" s="61">
        <v>545.32591982476151</v>
      </c>
      <c r="L586" s="62">
        <v>0</v>
      </c>
      <c r="M586" s="62">
        <v>0</v>
      </c>
      <c r="N586" s="62">
        <v>545.32591982476151</v>
      </c>
      <c r="O586" s="63">
        <f t="shared" si="57"/>
        <v>1</v>
      </c>
      <c r="P586" s="63">
        <f t="shared" si="63"/>
        <v>545.32591982476151</v>
      </c>
      <c r="Q586" s="63">
        <f t="shared" si="59"/>
        <v>764.99999999999989</v>
      </c>
      <c r="R586" s="63">
        <f t="shared" si="60"/>
        <v>764.99999999999989</v>
      </c>
      <c r="S586" s="63">
        <f t="shared" si="61"/>
        <v>0</v>
      </c>
      <c r="T586" s="63">
        <f t="shared" si="62"/>
        <v>172</v>
      </c>
      <c r="U586" s="57" t="s">
        <v>856</v>
      </c>
      <c r="V586" s="63">
        <f>VLOOKUP(F586,'Exposure data (PL)'!$J$3:$L$14,3,FALSE)</f>
        <v>677.15217495917875</v>
      </c>
      <c r="X586" s="56"/>
      <c r="Y586" s="56"/>
      <c r="Z586" s="56"/>
      <c r="AA586" s="56"/>
      <c r="AB586" s="56"/>
      <c r="AC586" s="56"/>
      <c r="AD586" s="56"/>
      <c r="AE586" s="56"/>
    </row>
    <row r="587" spans="1:31" s="55" customFormat="1" ht="14.4">
      <c r="A587" s="57" t="s">
        <v>4355</v>
      </c>
      <c r="B587" s="57" t="s">
        <v>2642</v>
      </c>
      <c r="C587" s="57" t="s">
        <v>2126</v>
      </c>
      <c r="D587" s="58">
        <v>38951</v>
      </c>
      <c r="E587" s="58">
        <v>40134</v>
      </c>
      <c r="F587" s="59">
        <f t="shared" si="56"/>
        <v>2006</v>
      </c>
      <c r="G587" s="60" t="s">
        <v>2128</v>
      </c>
      <c r="H587" s="60" t="s">
        <v>434</v>
      </c>
      <c r="I587" s="61">
        <v>806.62104052677375</v>
      </c>
      <c r="J587" s="61">
        <v>0</v>
      </c>
      <c r="K587" s="61">
        <v>806.62104052677375</v>
      </c>
      <c r="L587" s="62">
        <v>0</v>
      </c>
      <c r="M587" s="62">
        <v>0</v>
      </c>
      <c r="N587" s="62">
        <v>806.62104052677375</v>
      </c>
      <c r="O587" s="63">
        <f t="shared" si="57"/>
        <v>1</v>
      </c>
      <c r="P587" s="63">
        <f t="shared" si="63"/>
        <v>806.62104052677375</v>
      </c>
      <c r="Q587" s="63">
        <f t="shared" si="59"/>
        <v>1257.9959999999999</v>
      </c>
      <c r="R587" s="63">
        <f t="shared" si="60"/>
        <v>1257.9959999999999</v>
      </c>
      <c r="S587" s="63">
        <f t="shared" si="61"/>
        <v>0</v>
      </c>
      <c r="T587" s="63">
        <f t="shared" si="62"/>
        <v>1183</v>
      </c>
      <c r="U587" s="57" t="s">
        <v>856</v>
      </c>
      <c r="V587" s="63">
        <f>VLOOKUP(F587,'Exposure data (PL)'!$J$3:$L$14,3,FALSE)</f>
        <v>543.66952954969679</v>
      </c>
      <c r="X587" s="56"/>
      <c r="Y587" s="56"/>
      <c r="Z587" s="56"/>
      <c r="AA587" s="56"/>
      <c r="AB587" s="56"/>
      <c r="AC587" s="56"/>
      <c r="AD587" s="56"/>
      <c r="AE587" s="56"/>
    </row>
    <row r="588" spans="1:31" s="55" customFormat="1" ht="14.4">
      <c r="A588" s="57" t="s">
        <v>4356</v>
      </c>
      <c r="B588" s="57" t="s">
        <v>2643</v>
      </c>
      <c r="C588" s="57" t="s">
        <v>2126</v>
      </c>
      <c r="D588" s="58">
        <v>39803</v>
      </c>
      <c r="E588" s="58">
        <v>40147</v>
      </c>
      <c r="F588" s="59">
        <f t="shared" si="56"/>
        <v>2008</v>
      </c>
      <c r="G588" s="60" t="s">
        <v>2135</v>
      </c>
      <c r="H588" s="60" t="s">
        <v>434</v>
      </c>
      <c r="I588" s="61">
        <v>451.9297047513823</v>
      </c>
      <c r="J588" s="61">
        <v>0</v>
      </c>
      <c r="K588" s="61">
        <v>451.9297047513823</v>
      </c>
      <c r="L588" s="62">
        <v>0</v>
      </c>
      <c r="M588" s="62">
        <v>0</v>
      </c>
      <c r="N588" s="62">
        <v>451.9297047513823</v>
      </c>
      <c r="O588" s="63">
        <f t="shared" si="57"/>
        <v>1</v>
      </c>
      <c r="P588" s="63">
        <f t="shared" si="63"/>
        <v>451.9297047513823</v>
      </c>
      <c r="Q588" s="63">
        <f t="shared" si="59"/>
        <v>629.00399999999991</v>
      </c>
      <c r="R588" s="63">
        <f t="shared" si="60"/>
        <v>629.00399999999991</v>
      </c>
      <c r="S588" s="63">
        <f t="shared" si="61"/>
        <v>0</v>
      </c>
      <c r="T588" s="63">
        <f t="shared" si="62"/>
        <v>344</v>
      </c>
      <c r="U588" s="57" t="s">
        <v>856</v>
      </c>
      <c r="V588" s="63">
        <f>VLOOKUP(F588,'Exposure data (PL)'!$J$3:$L$14,3,FALSE)</f>
        <v>677.15217495917875</v>
      </c>
      <c r="X588" s="56"/>
      <c r="Y588" s="56"/>
      <c r="Z588" s="56"/>
      <c r="AA588" s="56"/>
      <c r="AB588" s="56"/>
      <c r="AC588" s="56"/>
      <c r="AD588" s="56"/>
      <c r="AE588" s="56"/>
    </row>
    <row r="589" spans="1:31" s="55" customFormat="1" ht="14.4">
      <c r="A589" s="57" t="s">
        <v>4357</v>
      </c>
      <c r="B589" s="57" t="s">
        <v>2644</v>
      </c>
      <c r="C589" s="57" t="s">
        <v>2126</v>
      </c>
      <c r="D589" s="58">
        <v>40195</v>
      </c>
      <c r="E589" s="58">
        <v>40197</v>
      </c>
      <c r="F589" s="59">
        <f t="shared" ref="F589:F652" si="64">IF(MONTH(D589)&lt;$D$4,YEAR(D589)-1,YEAR(D589))</f>
        <v>2009</v>
      </c>
      <c r="G589" s="60" t="s">
        <v>2127</v>
      </c>
      <c r="H589" s="60" t="s">
        <v>434</v>
      </c>
      <c r="I589" s="61">
        <v>711.37998063276086</v>
      </c>
      <c r="J589" s="61">
        <v>0</v>
      </c>
      <c r="K589" s="61">
        <v>711.37998063276086</v>
      </c>
      <c r="L589" s="62">
        <v>0</v>
      </c>
      <c r="M589" s="62">
        <v>0</v>
      </c>
      <c r="N589" s="62">
        <v>711.37998063276086</v>
      </c>
      <c r="O589" s="63">
        <f t="shared" ref="O589:O652" si="65">IF(N589=0,0,1)</f>
        <v>1</v>
      </c>
      <c r="P589" s="63">
        <f t="shared" si="63"/>
        <v>711.37998063276086</v>
      </c>
      <c r="Q589" s="63">
        <f t="shared" ref="Q589:Q652" si="66">P589*(1+$D$6)^(($D$5-D589)/365.25)</f>
        <v>939.5999999999998</v>
      </c>
      <c r="R589" s="63">
        <f t="shared" ref="R589:R652" si="67">MIN($D$9,Q589)+MAX(Q589-$D$9-$D$10,0)</f>
        <v>939.5999999999998</v>
      </c>
      <c r="S589" s="63">
        <f t="shared" ref="S589:S652" si="68">MIN(MAX(Q589-$D$9,0),$D$10)</f>
        <v>0</v>
      </c>
      <c r="T589" s="63">
        <f t="shared" ref="T589:T652" si="69">E589-D589</f>
        <v>2</v>
      </c>
      <c r="U589" s="57" t="s">
        <v>856</v>
      </c>
      <c r="V589" s="63">
        <f>VLOOKUP(F589,'Exposure data (PL)'!$J$3:$L$14,3,FALSE)</f>
        <v>855.15320546033695</v>
      </c>
      <c r="X589" s="56"/>
      <c r="Y589" s="56"/>
      <c r="Z589" s="56"/>
      <c r="AA589" s="56"/>
      <c r="AB589" s="56"/>
      <c r="AC589" s="56"/>
      <c r="AD589" s="56"/>
      <c r="AE589" s="56"/>
    </row>
    <row r="590" spans="1:31" s="55" customFormat="1" ht="14.4">
      <c r="A590" s="57" t="s">
        <v>4358</v>
      </c>
      <c r="B590" s="57" t="s">
        <v>2645</v>
      </c>
      <c r="C590" s="57" t="s">
        <v>2126</v>
      </c>
      <c r="D590" s="58">
        <v>40093</v>
      </c>
      <c r="E590" s="58">
        <v>40280</v>
      </c>
      <c r="F590" s="59">
        <f t="shared" si="64"/>
        <v>2009</v>
      </c>
      <c r="G590" s="60" t="s">
        <v>2128</v>
      </c>
      <c r="H590" s="60" t="s">
        <v>434</v>
      </c>
      <c r="I590" s="61">
        <v>7301.1891355500329</v>
      </c>
      <c r="J590" s="61">
        <v>0</v>
      </c>
      <c r="K590" s="61">
        <v>7301.1891355500329</v>
      </c>
      <c r="L590" s="62">
        <v>0</v>
      </c>
      <c r="M590" s="62">
        <v>0</v>
      </c>
      <c r="N590" s="62">
        <v>7301.1891355500329</v>
      </c>
      <c r="O590" s="63">
        <f t="shared" si="65"/>
        <v>1</v>
      </c>
      <c r="P590" s="63">
        <f t="shared" si="63"/>
        <v>7301.1891355500329</v>
      </c>
      <c r="Q590" s="63">
        <f t="shared" si="66"/>
        <v>9775.7999999999993</v>
      </c>
      <c r="R590" s="63">
        <f t="shared" si="67"/>
        <v>9775.7999999999993</v>
      </c>
      <c r="S590" s="63">
        <f t="shared" si="68"/>
        <v>0</v>
      </c>
      <c r="T590" s="63">
        <f t="shared" si="69"/>
        <v>187</v>
      </c>
      <c r="U590" s="57" t="s">
        <v>856</v>
      </c>
      <c r="V590" s="63">
        <f>VLOOKUP(F590,'Exposure data (PL)'!$J$3:$L$14,3,FALSE)</f>
        <v>855.15320546033695</v>
      </c>
      <c r="X590" s="56"/>
      <c r="Y590" s="56"/>
      <c r="Z590" s="56"/>
      <c r="AA590" s="56"/>
      <c r="AB590" s="56"/>
      <c r="AC590" s="56"/>
      <c r="AD590" s="56"/>
      <c r="AE590" s="56"/>
    </row>
    <row r="591" spans="1:31" s="55" customFormat="1" ht="14.4">
      <c r="A591" s="57" t="s">
        <v>4359</v>
      </c>
      <c r="B591" s="57" t="s">
        <v>2646</v>
      </c>
      <c r="C591" s="57" t="s">
        <v>2126</v>
      </c>
      <c r="D591" s="58">
        <v>40407</v>
      </c>
      <c r="E591" s="58">
        <v>40419</v>
      </c>
      <c r="F591" s="59">
        <f t="shared" si="64"/>
        <v>2010</v>
      </c>
      <c r="G591" s="60" t="s">
        <v>2134</v>
      </c>
      <c r="H591" s="60" t="s">
        <v>434</v>
      </c>
      <c r="I591" s="61">
        <v>6796.3605110991102</v>
      </c>
      <c r="J591" s="61">
        <v>0</v>
      </c>
      <c r="K591" s="61">
        <v>6796.3605110991102</v>
      </c>
      <c r="L591" s="62">
        <v>0</v>
      </c>
      <c r="M591" s="62">
        <v>489.3379567991359</v>
      </c>
      <c r="N591" s="62">
        <v>6307.0225542999742</v>
      </c>
      <c r="O591" s="63">
        <f t="shared" si="65"/>
        <v>1</v>
      </c>
      <c r="P591" s="63">
        <f t="shared" si="63"/>
        <v>6307.0225542999742</v>
      </c>
      <c r="Q591" s="63">
        <f t="shared" si="66"/>
        <v>8097.7985279999994</v>
      </c>
      <c r="R591" s="63">
        <f t="shared" si="67"/>
        <v>8097.7985279999994</v>
      </c>
      <c r="S591" s="63">
        <f t="shared" si="68"/>
        <v>0</v>
      </c>
      <c r="T591" s="63">
        <f t="shared" si="69"/>
        <v>12</v>
      </c>
      <c r="U591" s="57" t="s">
        <v>856</v>
      </c>
      <c r="V591" s="63">
        <f>VLOOKUP(F591,'Exposure data (PL)'!$J$3:$L$14,3,FALSE)</f>
        <v>941.64068034150432</v>
      </c>
      <c r="X591" s="56"/>
      <c r="Y591" s="56"/>
      <c r="Z591" s="56"/>
      <c r="AA591" s="56"/>
      <c r="AB591" s="56"/>
      <c r="AC591" s="56"/>
      <c r="AD591" s="56"/>
      <c r="AE591" s="56"/>
    </row>
    <row r="592" spans="1:31" s="55" customFormat="1" ht="14.4">
      <c r="A592" s="57" t="s">
        <v>4360</v>
      </c>
      <c r="B592" s="57" t="s">
        <v>2647</v>
      </c>
      <c r="C592" s="57" t="s">
        <v>2126</v>
      </c>
      <c r="D592" s="58">
        <v>40540</v>
      </c>
      <c r="E592" s="58">
        <v>40585</v>
      </c>
      <c r="F592" s="59">
        <f t="shared" si="64"/>
        <v>2010</v>
      </c>
      <c r="G592" s="60" t="s">
        <v>2127</v>
      </c>
      <c r="H592" s="60" t="s">
        <v>434</v>
      </c>
      <c r="I592" s="61">
        <v>689.75112389092521</v>
      </c>
      <c r="J592" s="61">
        <v>0</v>
      </c>
      <c r="K592" s="61">
        <v>689.75112389092521</v>
      </c>
      <c r="L592" s="62">
        <v>0</v>
      </c>
      <c r="M592" s="62">
        <v>0</v>
      </c>
      <c r="N592" s="62">
        <v>689.75112389092521</v>
      </c>
      <c r="O592" s="63">
        <f t="shared" si="65"/>
        <v>1</v>
      </c>
      <c r="P592" s="63">
        <f t="shared" si="63"/>
        <v>689.75112389092521</v>
      </c>
      <c r="Q592" s="63">
        <f t="shared" si="66"/>
        <v>870.00000000000011</v>
      </c>
      <c r="R592" s="63">
        <f t="shared" si="67"/>
        <v>870.00000000000011</v>
      </c>
      <c r="S592" s="63">
        <f t="shared" si="68"/>
        <v>0</v>
      </c>
      <c r="T592" s="63">
        <f t="shared" si="69"/>
        <v>45</v>
      </c>
      <c r="U592" s="57" t="s">
        <v>856</v>
      </c>
      <c r="V592" s="63">
        <f>VLOOKUP(F592,'Exposure data (PL)'!$J$3:$L$14,3,FALSE)</f>
        <v>941.64068034150432</v>
      </c>
      <c r="X592" s="56"/>
      <c r="Y592" s="56"/>
      <c r="Z592" s="56"/>
      <c r="AA592" s="56"/>
      <c r="AB592" s="56"/>
      <c r="AC592" s="56"/>
      <c r="AD592" s="56"/>
      <c r="AE592" s="56"/>
    </row>
    <row r="593" spans="1:31" s="55" customFormat="1" ht="14.4">
      <c r="A593" s="57" t="s">
        <v>4361</v>
      </c>
      <c r="B593" s="57" t="s">
        <v>2648</v>
      </c>
      <c r="C593" s="57" t="s">
        <v>2126</v>
      </c>
      <c r="D593" s="58">
        <v>38775</v>
      </c>
      <c r="E593" s="58">
        <v>38815</v>
      </c>
      <c r="F593" s="59">
        <f t="shared" si="64"/>
        <v>2005</v>
      </c>
      <c r="G593" s="60" t="s">
        <v>2134</v>
      </c>
      <c r="H593" s="60" t="s">
        <v>434</v>
      </c>
      <c r="I593" s="61">
        <v>138.66204155855641</v>
      </c>
      <c r="J593" s="61">
        <v>0</v>
      </c>
      <c r="K593" s="61">
        <v>138.66204155855641</v>
      </c>
      <c r="L593" s="62">
        <v>0</v>
      </c>
      <c r="M593" s="62">
        <v>0</v>
      </c>
      <c r="N593" s="62">
        <v>138.66204155855641</v>
      </c>
      <c r="O593" s="63">
        <f t="shared" si="65"/>
        <v>1</v>
      </c>
      <c r="P593" s="63">
        <f t="shared" si="63"/>
        <v>138.66204155855641</v>
      </c>
      <c r="Q593" s="63">
        <f t="shared" si="66"/>
        <v>221.39999999999998</v>
      </c>
      <c r="R593" s="63">
        <f t="shared" si="67"/>
        <v>221.39999999999998</v>
      </c>
      <c r="S593" s="63">
        <f t="shared" si="68"/>
        <v>0</v>
      </c>
      <c r="T593" s="63">
        <f t="shared" si="69"/>
        <v>40</v>
      </c>
      <c r="U593" s="57" t="s">
        <v>856</v>
      </c>
      <c r="V593" s="63">
        <f>VLOOKUP(F593,'Exposure data (PL)'!$J$3:$L$14,3,FALSE)</f>
        <v>460.63721902373965</v>
      </c>
      <c r="X593" s="56"/>
      <c r="Y593" s="56"/>
      <c r="Z593" s="56"/>
      <c r="AA593" s="56"/>
      <c r="AB593" s="56"/>
      <c r="AC593" s="56"/>
      <c r="AD593" s="56"/>
      <c r="AE593" s="56"/>
    </row>
    <row r="594" spans="1:31" s="55" customFormat="1" ht="14.4">
      <c r="A594" s="57" t="s">
        <v>4362</v>
      </c>
      <c r="B594" s="57" t="s">
        <v>2649</v>
      </c>
      <c r="C594" s="57" t="s">
        <v>2126</v>
      </c>
      <c r="D594" s="58">
        <v>38770</v>
      </c>
      <c r="E594" s="58">
        <v>38835</v>
      </c>
      <c r="F594" s="59">
        <f t="shared" si="64"/>
        <v>2005</v>
      </c>
      <c r="G594" s="60" t="s">
        <v>2127</v>
      </c>
      <c r="H594" s="60" t="s">
        <v>434</v>
      </c>
      <c r="I594" s="61">
        <v>277.13891994162026</v>
      </c>
      <c r="J594" s="61">
        <v>0</v>
      </c>
      <c r="K594" s="61">
        <v>277.13891994162026</v>
      </c>
      <c r="L594" s="62">
        <v>0</v>
      </c>
      <c r="M594" s="62">
        <v>0</v>
      </c>
      <c r="N594" s="62">
        <v>277.13891994162026</v>
      </c>
      <c r="O594" s="63">
        <f t="shared" si="65"/>
        <v>1</v>
      </c>
      <c r="P594" s="63">
        <f t="shared" si="63"/>
        <v>277.13891994162026</v>
      </c>
      <c r="Q594" s="63">
        <f t="shared" si="66"/>
        <v>442.8</v>
      </c>
      <c r="R594" s="63">
        <f t="shared" si="67"/>
        <v>442.8</v>
      </c>
      <c r="S594" s="63">
        <f t="shared" si="68"/>
        <v>0</v>
      </c>
      <c r="T594" s="63">
        <f t="shared" si="69"/>
        <v>65</v>
      </c>
      <c r="U594" s="57" t="s">
        <v>856</v>
      </c>
      <c r="V594" s="63">
        <f>VLOOKUP(F594,'Exposure data (PL)'!$J$3:$L$14,3,FALSE)</f>
        <v>460.63721902373965</v>
      </c>
      <c r="X594" s="56"/>
      <c r="Y594" s="56"/>
      <c r="Z594" s="56"/>
      <c r="AA594" s="56"/>
      <c r="AB594" s="56"/>
      <c r="AC594" s="56"/>
      <c r="AD594" s="56"/>
      <c r="AE594" s="56"/>
    </row>
    <row r="595" spans="1:31" s="55" customFormat="1" ht="14.4">
      <c r="A595" s="57" t="s">
        <v>4363</v>
      </c>
      <c r="B595" s="57" t="s">
        <v>2650</v>
      </c>
      <c r="C595" s="57" t="s">
        <v>2126</v>
      </c>
      <c r="D595" s="58">
        <v>39157</v>
      </c>
      <c r="E595" s="58">
        <v>39359</v>
      </c>
      <c r="F595" s="59">
        <f t="shared" si="64"/>
        <v>2006</v>
      </c>
      <c r="G595" s="60" t="s">
        <v>2128</v>
      </c>
      <c r="H595" s="60" t="s">
        <v>434</v>
      </c>
      <c r="I595" s="61">
        <v>969.17824913712093</v>
      </c>
      <c r="J595" s="61">
        <v>0</v>
      </c>
      <c r="K595" s="61">
        <v>969.17824913712093</v>
      </c>
      <c r="L595" s="62">
        <v>0</v>
      </c>
      <c r="M595" s="62">
        <v>0</v>
      </c>
      <c r="N595" s="62">
        <v>969.17824913712093</v>
      </c>
      <c r="O595" s="63">
        <f t="shared" si="65"/>
        <v>1</v>
      </c>
      <c r="P595" s="63">
        <f t="shared" si="63"/>
        <v>969.17824913712093</v>
      </c>
      <c r="Q595" s="63">
        <f t="shared" si="66"/>
        <v>1470.492</v>
      </c>
      <c r="R595" s="63">
        <f t="shared" si="67"/>
        <v>1470.492</v>
      </c>
      <c r="S595" s="63">
        <f t="shared" si="68"/>
        <v>0</v>
      </c>
      <c r="T595" s="63">
        <f t="shared" si="69"/>
        <v>202</v>
      </c>
      <c r="U595" s="57" t="s">
        <v>856</v>
      </c>
      <c r="V595" s="63">
        <f>VLOOKUP(F595,'Exposure data (PL)'!$J$3:$L$14,3,FALSE)</f>
        <v>543.66952954969679</v>
      </c>
      <c r="X595" s="56"/>
      <c r="Y595" s="56"/>
      <c r="Z595" s="56"/>
      <c r="AA595" s="56"/>
      <c r="AB595" s="56"/>
      <c r="AC595" s="56"/>
      <c r="AD595" s="56"/>
      <c r="AE595" s="56"/>
    </row>
    <row r="596" spans="1:31" s="55" customFormat="1" ht="14.4">
      <c r="A596" s="57" t="s">
        <v>4364</v>
      </c>
      <c r="B596" s="57" t="s">
        <v>2651</v>
      </c>
      <c r="C596" s="57" t="s">
        <v>2126</v>
      </c>
      <c r="D596" s="58">
        <v>39091</v>
      </c>
      <c r="E596" s="58">
        <v>39425</v>
      </c>
      <c r="F596" s="59">
        <f t="shared" si="64"/>
        <v>2006</v>
      </c>
      <c r="G596" s="60" t="s">
        <v>2128</v>
      </c>
      <c r="H596" s="60" t="s">
        <v>434</v>
      </c>
      <c r="I596" s="61">
        <v>19495.281701683085</v>
      </c>
      <c r="J596" s="61">
        <v>0</v>
      </c>
      <c r="K596" s="61">
        <v>19495.281701683085</v>
      </c>
      <c r="L596" s="62">
        <v>0</v>
      </c>
      <c r="M596" s="62">
        <v>0</v>
      </c>
      <c r="N596" s="62">
        <v>19495.281701683085</v>
      </c>
      <c r="O596" s="63">
        <f t="shared" si="65"/>
        <v>1</v>
      </c>
      <c r="P596" s="63">
        <f t="shared" si="63"/>
        <v>19495.281701683085</v>
      </c>
      <c r="Q596" s="63">
        <f t="shared" si="66"/>
        <v>29841.276000000002</v>
      </c>
      <c r="R596" s="63">
        <f t="shared" si="67"/>
        <v>29841.276000000002</v>
      </c>
      <c r="S596" s="63">
        <f t="shared" si="68"/>
        <v>0</v>
      </c>
      <c r="T596" s="63">
        <f t="shared" si="69"/>
        <v>334</v>
      </c>
      <c r="U596" s="57" t="s">
        <v>856</v>
      </c>
      <c r="V596" s="63">
        <f>VLOOKUP(F596,'Exposure data (PL)'!$J$3:$L$14,3,FALSE)</f>
        <v>543.66952954969679</v>
      </c>
      <c r="X596" s="56"/>
      <c r="Y596" s="56"/>
      <c r="Z596" s="56"/>
      <c r="AA596" s="56"/>
      <c r="AB596" s="56"/>
      <c r="AC596" s="56"/>
      <c r="AD596" s="56"/>
      <c r="AE596" s="56"/>
    </row>
    <row r="597" spans="1:31" s="55" customFormat="1" ht="14.4">
      <c r="A597" s="57" t="s">
        <v>4365</v>
      </c>
      <c r="B597" s="57" t="s">
        <v>2652</v>
      </c>
      <c r="C597" s="57" t="s">
        <v>2126</v>
      </c>
      <c r="D597" s="58">
        <v>39227</v>
      </c>
      <c r="E597" s="58">
        <v>39485</v>
      </c>
      <c r="F597" s="59">
        <f t="shared" si="64"/>
        <v>2007</v>
      </c>
      <c r="G597" s="60" t="s">
        <v>2128</v>
      </c>
      <c r="H597" s="60" t="s">
        <v>434</v>
      </c>
      <c r="I597" s="61">
        <v>814.29792908650074</v>
      </c>
      <c r="J597" s="61">
        <v>0</v>
      </c>
      <c r="K597" s="61">
        <v>814.29792908650074</v>
      </c>
      <c r="L597" s="62">
        <v>0</v>
      </c>
      <c r="M597" s="62">
        <v>0</v>
      </c>
      <c r="N597" s="62">
        <v>814.29792908650074</v>
      </c>
      <c r="O597" s="63">
        <f t="shared" si="65"/>
        <v>1</v>
      </c>
      <c r="P597" s="63">
        <f t="shared" si="63"/>
        <v>814.29792908650074</v>
      </c>
      <c r="Q597" s="63">
        <f t="shared" si="66"/>
        <v>1224</v>
      </c>
      <c r="R597" s="63">
        <f t="shared" si="67"/>
        <v>1224</v>
      </c>
      <c r="S597" s="63">
        <f t="shared" si="68"/>
        <v>0</v>
      </c>
      <c r="T597" s="63">
        <f t="shared" si="69"/>
        <v>258</v>
      </c>
      <c r="U597" s="57" t="s">
        <v>856</v>
      </c>
      <c r="V597" s="63">
        <f>VLOOKUP(F597,'Exposure data (PL)'!$J$3:$L$14,3,FALSE)</f>
        <v>616.17084356396663</v>
      </c>
      <c r="X597" s="56"/>
      <c r="Y597" s="56"/>
      <c r="Z597" s="56"/>
      <c r="AA597" s="56"/>
      <c r="AB597" s="56"/>
      <c r="AC597" s="56"/>
      <c r="AD597" s="56"/>
      <c r="AE597" s="56"/>
    </row>
    <row r="598" spans="1:31" s="55" customFormat="1" ht="14.4">
      <c r="A598" s="57" t="s">
        <v>4366</v>
      </c>
      <c r="B598" s="57" t="s">
        <v>2653</v>
      </c>
      <c r="C598" s="57" t="s">
        <v>2126</v>
      </c>
      <c r="D598" s="58">
        <v>39428</v>
      </c>
      <c r="E598" s="58">
        <v>39464</v>
      </c>
      <c r="F598" s="59">
        <f t="shared" si="64"/>
        <v>2007</v>
      </c>
      <c r="G598" s="60" t="s">
        <v>2129</v>
      </c>
      <c r="H598" s="60" t="s">
        <v>434</v>
      </c>
      <c r="I598" s="61">
        <v>819.03147502127581</v>
      </c>
      <c r="J598" s="61">
        <v>0</v>
      </c>
      <c r="K598" s="61">
        <v>819.03147502127581</v>
      </c>
      <c r="L598" s="62">
        <v>0</v>
      </c>
      <c r="M598" s="62">
        <v>0</v>
      </c>
      <c r="N598" s="62">
        <v>819.03147502127581</v>
      </c>
      <c r="O598" s="63">
        <f t="shared" si="65"/>
        <v>1</v>
      </c>
      <c r="P598" s="63">
        <f t="shared" si="63"/>
        <v>819.03147502127581</v>
      </c>
      <c r="Q598" s="63">
        <f t="shared" si="66"/>
        <v>1198.5</v>
      </c>
      <c r="R598" s="63">
        <f t="shared" si="67"/>
        <v>1198.5</v>
      </c>
      <c r="S598" s="63">
        <f t="shared" si="68"/>
        <v>0</v>
      </c>
      <c r="T598" s="63">
        <f t="shared" si="69"/>
        <v>36</v>
      </c>
      <c r="U598" s="57" t="s">
        <v>856</v>
      </c>
      <c r="V598" s="63">
        <f>VLOOKUP(F598,'Exposure data (PL)'!$J$3:$L$14,3,FALSE)</f>
        <v>616.17084356396663</v>
      </c>
      <c r="X598" s="56"/>
      <c r="Y598" s="56"/>
      <c r="Z598" s="56"/>
      <c r="AA598" s="56"/>
      <c r="AB598" s="56"/>
      <c r="AC598" s="56"/>
      <c r="AD598" s="56"/>
      <c r="AE598" s="56"/>
    </row>
    <row r="599" spans="1:31" s="55" customFormat="1" ht="14.4">
      <c r="A599" s="57" t="s">
        <v>4367</v>
      </c>
      <c r="B599" s="57" t="s">
        <v>2654</v>
      </c>
      <c r="C599" s="57" t="s">
        <v>2126</v>
      </c>
      <c r="D599" s="58">
        <v>39257</v>
      </c>
      <c r="E599" s="58">
        <v>39294</v>
      </c>
      <c r="F599" s="59">
        <f t="shared" si="64"/>
        <v>2007</v>
      </c>
      <c r="G599" s="60" t="s">
        <v>2129</v>
      </c>
      <c r="H599" s="60" t="s">
        <v>434</v>
      </c>
      <c r="I599" s="61">
        <v>828.92547721772075</v>
      </c>
      <c r="J599" s="61">
        <v>0</v>
      </c>
      <c r="K599" s="61">
        <v>828.92547721772075</v>
      </c>
      <c r="L599" s="62">
        <v>0</v>
      </c>
      <c r="M599" s="62">
        <v>45.590901246974646</v>
      </c>
      <c r="N599" s="62">
        <v>783.33457597074607</v>
      </c>
      <c r="O599" s="63">
        <f t="shared" si="65"/>
        <v>1</v>
      </c>
      <c r="P599" s="63">
        <f t="shared" si="63"/>
        <v>783.33457597074607</v>
      </c>
      <c r="Q599" s="63">
        <f t="shared" si="66"/>
        <v>1172.7487799999997</v>
      </c>
      <c r="R599" s="63">
        <f t="shared" si="67"/>
        <v>1172.7487799999997</v>
      </c>
      <c r="S599" s="63">
        <f t="shared" si="68"/>
        <v>0</v>
      </c>
      <c r="T599" s="63">
        <f t="shared" si="69"/>
        <v>37</v>
      </c>
      <c r="U599" s="57" t="s">
        <v>856</v>
      </c>
      <c r="V599" s="63">
        <f>VLOOKUP(F599,'Exposure data (PL)'!$J$3:$L$14,3,FALSE)</f>
        <v>616.17084356396663</v>
      </c>
      <c r="X599" s="56"/>
      <c r="Y599" s="56"/>
      <c r="Z599" s="56"/>
      <c r="AA599" s="56"/>
      <c r="AB599" s="56"/>
      <c r="AC599" s="56"/>
      <c r="AD599" s="56"/>
      <c r="AE599" s="56"/>
    </row>
    <row r="600" spans="1:31" s="55" customFormat="1" ht="14.4">
      <c r="A600" s="57" t="s">
        <v>4368</v>
      </c>
      <c r="B600" s="57" t="s">
        <v>2655</v>
      </c>
      <c r="C600" s="57" t="s">
        <v>2126</v>
      </c>
      <c r="D600" s="58">
        <v>38734</v>
      </c>
      <c r="E600" s="58">
        <v>38802</v>
      </c>
      <c r="F600" s="59">
        <f t="shared" si="64"/>
        <v>2005</v>
      </c>
      <c r="G600" s="60" t="s">
        <v>2128</v>
      </c>
      <c r="H600" s="60" t="s">
        <v>434</v>
      </c>
      <c r="I600" s="61">
        <v>296.49135654986554</v>
      </c>
      <c r="J600" s="61">
        <v>0</v>
      </c>
      <c r="K600" s="61">
        <v>296.49135654986554</v>
      </c>
      <c r="L600" s="62">
        <v>0</v>
      </c>
      <c r="M600" s="62">
        <v>0</v>
      </c>
      <c r="N600" s="62">
        <v>296.49135654986554</v>
      </c>
      <c r="O600" s="63">
        <f t="shared" si="65"/>
        <v>1</v>
      </c>
      <c r="P600" s="63">
        <f t="shared" si="63"/>
        <v>296.49135654986554</v>
      </c>
      <c r="Q600" s="63">
        <f t="shared" si="66"/>
        <v>476.00400000000002</v>
      </c>
      <c r="R600" s="63">
        <f t="shared" si="67"/>
        <v>476.00400000000002</v>
      </c>
      <c r="S600" s="63">
        <f t="shared" si="68"/>
        <v>0</v>
      </c>
      <c r="T600" s="63">
        <f t="shared" si="69"/>
        <v>68</v>
      </c>
      <c r="U600" s="57" t="s">
        <v>856</v>
      </c>
      <c r="V600" s="63">
        <f>VLOOKUP(F600,'Exposure data (PL)'!$J$3:$L$14,3,FALSE)</f>
        <v>460.63721902373965</v>
      </c>
      <c r="X600" s="56"/>
      <c r="Y600" s="56"/>
      <c r="Z600" s="56"/>
      <c r="AA600" s="56"/>
      <c r="AB600" s="56"/>
      <c r="AC600" s="56"/>
      <c r="AD600" s="56"/>
      <c r="AE600" s="56"/>
    </row>
    <row r="601" spans="1:31" s="55" customFormat="1" ht="14.4">
      <c r="A601" s="57" t="s">
        <v>4369</v>
      </c>
      <c r="B601" s="57" t="s">
        <v>2656</v>
      </c>
      <c r="C601" s="57" t="s">
        <v>2126</v>
      </c>
      <c r="D601" s="58">
        <v>39279</v>
      </c>
      <c r="E601" s="58">
        <v>39724</v>
      </c>
      <c r="F601" s="59">
        <f t="shared" si="64"/>
        <v>2007</v>
      </c>
      <c r="G601" s="60" t="s">
        <v>2128</v>
      </c>
      <c r="H601" s="60" t="s">
        <v>434</v>
      </c>
      <c r="I601" s="61">
        <v>9917.8492555919402</v>
      </c>
      <c r="J601" s="61">
        <v>0</v>
      </c>
      <c r="K601" s="61">
        <v>9917.8492555919402</v>
      </c>
      <c r="L601" s="62">
        <v>0</v>
      </c>
      <c r="M601" s="62">
        <v>0</v>
      </c>
      <c r="N601" s="62">
        <v>9917.8492555919402</v>
      </c>
      <c r="O601" s="63">
        <f t="shared" si="65"/>
        <v>1</v>
      </c>
      <c r="P601" s="63">
        <f t="shared" si="63"/>
        <v>9917.8492555919402</v>
      </c>
      <c r="Q601" s="63">
        <f t="shared" si="66"/>
        <v>14804.675999999999</v>
      </c>
      <c r="R601" s="63">
        <f t="shared" si="67"/>
        <v>14804.675999999999</v>
      </c>
      <c r="S601" s="63">
        <f t="shared" si="68"/>
        <v>0</v>
      </c>
      <c r="T601" s="63">
        <f t="shared" si="69"/>
        <v>445</v>
      </c>
      <c r="U601" s="57" t="s">
        <v>856</v>
      </c>
      <c r="V601" s="63">
        <f>VLOOKUP(F601,'Exposure data (PL)'!$J$3:$L$14,3,FALSE)</f>
        <v>616.17084356396663</v>
      </c>
      <c r="X601" s="56"/>
      <c r="Y601" s="56"/>
      <c r="Z601" s="56"/>
      <c r="AA601" s="56"/>
      <c r="AB601" s="56"/>
      <c r="AC601" s="56"/>
      <c r="AD601" s="56"/>
      <c r="AE601" s="56"/>
    </row>
    <row r="602" spans="1:31" s="55" customFormat="1" ht="14.4">
      <c r="A602" s="57" t="s">
        <v>4370</v>
      </c>
      <c r="B602" s="57" t="s">
        <v>2657</v>
      </c>
      <c r="C602" s="57" t="s">
        <v>2126</v>
      </c>
      <c r="D602" s="58">
        <v>39678</v>
      </c>
      <c r="E602" s="58">
        <v>39745</v>
      </c>
      <c r="F602" s="59">
        <f t="shared" si="64"/>
        <v>2008</v>
      </c>
      <c r="G602" s="60" t="s">
        <v>2128</v>
      </c>
      <c r="H602" s="60" t="s">
        <v>434</v>
      </c>
      <c r="I602" s="61">
        <v>2368.477863021265</v>
      </c>
      <c r="J602" s="61">
        <v>0</v>
      </c>
      <c r="K602" s="61">
        <v>2368.477863021265</v>
      </c>
      <c r="L602" s="62">
        <v>0</v>
      </c>
      <c r="M602" s="62">
        <v>0</v>
      </c>
      <c r="N602" s="62">
        <v>2368.477863021265</v>
      </c>
      <c r="O602" s="63">
        <f t="shared" si="65"/>
        <v>1</v>
      </c>
      <c r="P602" s="63">
        <f t="shared" si="63"/>
        <v>2368.477863021265</v>
      </c>
      <c r="Q602" s="63">
        <f t="shared" si="66"/>
        <v>3351.9959999999996</v>
      </c>
      <c r="R602" s="63">
        <f t="shared" si="67"/>
        <v>3351.9959999999996</v>
      </c>
      <c r="S602" s="63">
        <f t="shared" si="68"/>
        <v>0</v>
      </c>
      <c r="T602" s="63">
        <f t="shared" si="69"/>
        <v>67</v>
      </c>
      <c r="U602" s="57" t="s">
        <v>856</v>
      </c>
      <c r="V602" s="63">
        <f>VLOOKUP(F602,'Exposure data (PL)'!$J$3:$L$14,3,FALSE)</f>
        <v>677.15217495917875</v>
      </c>
      <c r="X602" s="56"/>
      <c r="Y602" s="56"/>
      <c r="Z602" s="56"/>
      <c r="AA602" s="56"/>
      <c r="AB602" s="56"/>
      <c r="AC602" s="56"/>
      <c r="AD602" s="56"/>
      <c r="AE602" s="56"/>
    </row>
    <row r="603" spans="1:31" s="55" customFormat="1" ht="14.4">
      <c r="A603" s="57" t="s">
        <v>4371</v>
      </c>
      <c r="B603" s="57" t="s">
        <v>2658</v>
      </c>
      <c r="C603" s="57" t="s">
        <v>2126</v>
      </c>
      <c r="D603" s="58">
        <v>39680</v>
      </c>
      <c r="E603" s="58">
        <v>39746</v>
      </c>
      <c r="F603" s="59">
        <f t="shared" si="64"/>
        <v>2008</v>
      </c>
      <c r="G603" s="60" t="s">
        <v>2128</v>
      </c>
      <c r="H603" s="60" t="s">
        <v>434</v>
      </c>
      <c r="I603" s="61">
        <v>890.53790513337913</v>
      </c>
      <c r="J603" s="61">
        <v>0</v>
      </c>
      <c r="K603" s="61">
        <v>890.53790513337913</v>
      </c>
      <c r="L603" s="62">
        <v>0</v>
      </c>
      <c r="M603" s="62">
        <v>0</v>
      </c>
      <c r="N603" s="62">
        <v>890.53790513337913</v>
      </c>
      <c r="O603" s="63">
        <f t="shared" si="65"/>
        <v>1</v>
      </c>
      <c r="P603" s="63">
        <f t="shared" si="63"/>
        <v>890.53790513337913</v>
      </c>
      <c r="Q603" s="63">
        <f t="shared" si="66"/>
        <v>1260</v>
      </c>
      <c r="R603" s="63">
        <f t="shared" si="67"/>
        <v>1260</v>
      </c>
      <c r="S603" s="63">
        <f t="shared" si="68"/>
        <v>0</v>
      </c>
      <c r="T603" s="63">
        <f t="shared" si="69"/>
        <v>66</v>
      </c>
      <c r="U603" s="57" t="s">
        <v>856</v>
      </c>
      <c r="V603" s="63">
        <f>VLOOKUP(F603,'Exposure data (PL)'!$J$3:$L$14,3,FALSE)</f>
        <v>677.15217495917875</v>
      </c>
      <c r="X603" s="56"/>
      <c r="Y603" s="56"/>
      <c r="Z603" s="56"/>
      <c r="AA603" s="56"/>
      <c r="AB603" s="56"/>
      <c r="AC603" s="56"/>
      <c r="AD603" s="56"/>
      <c r="AE603" s="56"/>
    </row>
    <row r="604" spans="1:31" s="55" customFormat="1" ht="14.4">
      <c r="A604" s="57" t="s">
        <v>4372</v>
      </c>
      <c r="B604" s="57" t="s">
        <v>2659</v>
      </c>
      <c r="C604" s="57" t="s">
        <v>2126</v>
      </c>
      <c r="D604" s="58">
        <v>39157</v>
      </c>
      <c r="E604" s="58">
        <v>39767</v>
      </c>
      <c r="F604" s="59">
        <f t="shared" si="64"/>
        <v>2006</v>
      </c>
      <c r="G604" s="60" t="s">
        <v>2134</v>
      </c>
      <c r="H604" s="60" t="s">
        <v>434</v>
      </c>
      <c r="I604" s="61">
        <v>924.36578669915389</v>
      </c>
      <c r="J604" s="61">
        <v>0</v>
      </c>
      <c r="K604" s="61">
        <v>924.36578669915389</v>
      </c>
      <c r="L604" s="62">
        <v>0</v>
      </c>
      <c r="M604" s="62">
        <v>0</v>
      </c>
      <c r="N604" s="62">
        <v>924.36578669915389</v>
      </c>
      <c r="O604" s="63">
        <f t="shared" si="65"/>
        <v>1</v>
      </c>
      <c r="P604" s="63">
        <f t="shared" si="63"/>
        <v>924.36578669915389</v>
      </c>
      <c r="Q604" s="63">
        <f t="shared" si="66"/>
        <v>1402.5</v>
      </c>
      <c r="R604" s="63">
        <f t="shared" si="67"/>
        <v>1402.5</v>
      </c>
      <c r="S604" s="63">
        <f t="shared" si="68"/>
        <v>0</v>
      </c>
      <c r="T604" s="63">
        <f t="shared" si="69"/>
        <v>610</v>
      </c>
      <c r="U604" s="57" t="s">
        <v>856</v>
      </c>
      <c r="V604" s="63">
        <f>VLOOKUP(F604,'Exposure data (PL)'!$J$3:$L$14,3,FALSE)</f>
        <v>543.66952954969679</v>
      </c>
      <c r="X604" s="56"/>
      <c r="Y604" s="56"/>
      <c r="Z604" s="56"/>
      <c r="AA604" s="56"/>
      <c r="AB604" s="56"/>
      <c r="AC604" s="56"/>
      <c r="AD604" s="56"/>
      <c r="AE604" s="56"/>
    </row>
    <row r="605" spans="1:31" s="55" customFormat="1" ht="14.4">
      <c r="A605" s="57" t="s">
        <v>4373</v>
      </c>
      <c r="B605" s="57" t="s">
        <v>2660</v>
      </c>
      <c r="C605" s="57" t="s">
        <v>2126</v>
      </c>
      <c r="D605" s="58">
        <v>39319</v>
      </c>
      <c r="E605" s="58">
        <v>39822</v>
      </c>
      <c r="F605" s="59">
        <f t="shared" si="64"/>
        <v>2007</v>
      </c>
      <c r="G605" s="60" t="s">
        <v>2128</v>
      </c>
      <c r="H605" s="60" t="s">
        <v>434</v>
      </c>
      <c r="I605" s="61">
        <v>3722.8247001734744</v>
      </c>
      <c r="J605" s="61">
        <v>0</v>
      </c>
      <c r="K605" s="61">
        <v>3722.8247001734744</v>
      </c>
      <c r="L605" s="62">
        <v>0</v>
      </c>
      <c r="M605" s="62">
        <v>0</v>
      </c>
      <c r="N605" s="62">
        <v>3722.8247001734744</v>
      </c>
      <c r="O605" s="63">
        <f t="shared" si="65"/>
        <v>1</v>
      </c>
      <c r="P605" s="63">
        <f t="shared" si="63"/>
        <v>3722.8247001734744</v>
      </c>
      <c r="Q605" s="63">
        <f t="shared" si="66"/>
        <v>5527.56</v>
      </c>
      <c r="R605" s="63">
        <f t="shared" si="67"/>
        <v>5527.56</v>
      </c>
      <c r="S605" s="63">
        <f t="shared" si="68"/>
        <v>0</v>
      </c>
      <c r="T605" s="63">
        <f t="shared" si="69"/>
        <v>503</v>
      </c>
      <c r="U605" s="57" t="s">
        <v>856</v>
      </c>
      <c r="V605" s="63">
        <f>VLOOKUP(F605,'Exposure data (PL)'!$J$3:$L$14,3,FALSE)</f>
        <v>616.17084356396663</v>
      </c>
      <c r="X605" s="56"/>
      <c r="Y605" s="56"/>
      <c r="Z605" s="56"/>
      <c r="AA605" s="56"/>
      <c r="AB605" s="56"/>
      <c r="AC605" s="56"/>
      <c r="AD605" s="56"/>
      <c r="AE605" s="56"/>
    </row>
    <row r="606" spans="1:31" s="55" customFormat="1" ht="14.4">
      <c r="A606" s="57" t="s">
        <v>4374</v>
      </c>
      <c r="B606" s="57" t="s">
        <v>2661</v>
      </c>
      <c r="C606" s="57" t="s">
        <v>2126</v>
      </c>
      <c r="D606" s="58">
        <v>39217</v>
      </c>
      <c r="E606" s="58">
        <v>39819</v>
      </c>
      <c r="F606" s="59">
        <f t="shared" si="64"/>
        <v>2007</v>
      </c>
      <c r="G606" s="60" t="s">
        <v>2128</v>
      </c>
      <c r="H606" s="60" t="s">
        <v>434</v>
      </c>
      <c r="I606" s="61">
        <v>621.20543950024546</v>
      </c>
      <c r="J606" s="61">
        <v>0</v>
      </c>
      <c r="K606" s="61">
        <v>621.20543950024546</v>
      </c>
      <c r="L606" s="62">
        <v>0</v>
      </c>
      <c r="M606" s="62">
        <v>0</v>
      </c>
      <c r="N606" s="62">
        <v>621.20543950024546</v>
      </c>
      <c r="O606" s="63">
        <f t="shared" si="65"/>
        <v>1</v>
      </c>
      <c r="P606" s="63">
        <f t="shared" si="63"/>
        <v>621.20543950024546</v>
      </c>
      <c r="Q606" s="63">
        <f t="shared" si="66"/>
        <v>935.00399999999991</v>
      </c>
      <c r="R606" s="63">
        <f t="shared" si="67"/>
        <v>935.00399999999991</v>
      </c>
      <c r="S606" s="63">
        <f t="shared" si="68"/>
        <v>0</v>
      </c>
      <c r="T606" s="63">
        <f t="shared" si="69"/>
        <v>602</v>
      </c>
      <c r="U606" s="57" t="s">
        <v>856</v>
      </c>
      <c r="V606" s="63">
        <f>VLOOKUP(F606,'Exposure data (PL)'!$J$3:$L$14,3,FALSE)</f>
        <v>616.17084356396663</v>
      </c>
      <c r="X606" s="56"/>
      <c r="Y606" s="56"/>
      <c r="Z606" s="56"/>
      <c r="AA606" s="56"/>
      <c r="AB606" s="56"/>
      <c r="AC606" s="56"/>
      <c r="AD606" s="56"/>
      <c r="AE606" s="56"/>
    </row>
    <row r="607" spans="1:31" s="55" customFormat="1" ht="14.4">
      <c r="A607" s="57" t="s">
        <v>4375</v>
      </c>
      <c r="B607" s="57" t="s">
        <v>2662</v>
      </c>
      <c r="C607" s="57" t="s">
        <v>2126</v>
      </c>
      <c r="D607" s="58">
        <v>39567</v>
      </c>
      <c r="E607" s="58">
        <v>39847</v>
      </c>
      <c r="F607" s="59">
        <f t="shared" si="64"/>
        <v>2008</v>
      </c>
      <c r="G607" s="60" t="s">
        <v>2122</v>
      </c>
      <c r="H607" s="60" t="s">
        <v>434</v>
      </c>
      <c r="I607" s="61">
        <v>650.93833482911782</v>
      </c>
      <c r="J607" s="61">
        <v>0</v>
      </c>
      <c r="K607" s="61">
        <v>650.93833482911782</v>
      </c>
      <c r="L607" s="62">
        <v>0</v>
      </c>
      <c r="M607" s="62">
        <v>0</v>
      </c>
      <c r="N607" s="62">
        <v>650.93833482911782</v>
      </c>
      <c r="O607" s="63">
        <f t="shared" si="65"/>
        <v>1</v>
      </c>
      <c r="P607" s="63">
        <f t="shared" si="63"/>
        <v>650.93833482911782</v>
      </c>
      <c r="Q607" s="63">
        <f t="shared" si="66"/>
        <v>935.00399999999979</v>
      </c>
      <c r="R607" s="63">
        <f t="shared" si="67"/>
        <v>935.00399999999979</v>
      </c>
      <c r="S607" s="63">
        <f t="shared" si="68"/>
        <v>0</v>
      </c>
      <c r="T607" s="63">
        <f t="shared" si="69"/>
        <v>280</v>
      </c>
      <c r="U607" s="57" t="s">
        <v>856</v>
      </c>
      <c r="V607" s="63">
        <f>VLOOKUP(F607,'Exposure data (PL)'!$J$3:$L$14,3,FALSE)</f>
        <v>677.15217495917875</v>
      </c>
      <c r="X607" s="56"/>
      <c r="Y607" s="56"/>
      <c r="Z607" s="56"/>
      <c r="AA607" s="56"/>
      <c r="AB607" s="56"/>
      <c r="AC607" s="56"/>
      <c r="AD607" s="56"/>
      <c r="AE607" s="56"/>
    </row>
    <row r="608" spans="1:31" s="55" customFormat="1" ht="14.4">
      <c r="A608" s="57" t="s">
        <v>4376</v>
      </c>
      <c r="B608" s="57" t="s">
        <v>2663</v>
      </c>
      <c r="C608" s="57" t="s">
        <v>2126</v>
      </c>
      <c r="D608" s="58">
        <v>39373</v>
      </c>
      <c r="E608" s="58">
        <v>39866</v>
      </c>
      <c r="F608" s="59">
        <f t="shared" si="64"/>
        <v>2007</v>
      </c>
      <c r="G608" s="60" t="s">
        <v>2128</v>
      </c>
      <c r="H608" s="60" t="s">
        <v>434</v>
      </c>
      <c r="I608" s="61">
        <v>6000.593643940254</v>
      </c>
      <c r="J608" s="61">
        <v>0</v>
      </c>
      <c r="K608" s="61">
        <v>6000.593643940254</v>
      </c>
      <c r="L608" s="62">
        <v>0</v>
      </c>
      <c r="M608" s="62">
        <v>0</v>
      </c>
      <c r="N608" s="62">
        <v>6000.593643940254</v>
      </c>
      <c r="O608" s="63">
        <f t="shared" si="65"/>
        <v>1</v>
      </c>
      <c r="P608" s="63">
        <f t="shared" si="63"/>
        <v>6000.593643940254</v>
      </c>
      <c r="Q608" s="63">
        <f t="shared" si="66"/>
        <v>8845.5</v>
      </c>
      <c r="R608" s="63">
        <f t="shared" si="67"/>
        <v>8845.5</v>
      </c>
      <c r="S608" s="63">
        <f t="shared" si="68"/>
        <v>0</v>
      </c>
      <c r="T608" s="63">
        <f t="shared" si="69"/>
        <v>493</v>
      </c>
      <c r="U608" s="57" t="s">
        <v>856</v>
      </c>
      <c r="V608" s="63">
        <f>VLOOKUP(F608,'Exposure data (PL)'!$J$3:$L$14,3,FALSE)</f>
        <v>616.17084356396663</v>
      </c>
      <c r="X608" s="56"/>
      <c r="Y608" s="56"/>
      <c r="Z608" s="56"/>
      <c r="AA608" s="56"/>
      <c r="AB608" s="56"/>
      <c r="AC608" s="56"/>
      <c r="AD608" s="56"/>
      <c r="AE608" s="56"/>
    </row>
    <row r="609" spans="1:31" s="55" customFormat="1" ht="14.4">
      <c r="A609" s="57" t="s">
        <v>4377</v>
      </c>
      <c r="B609" s="57" t="s">
        <v>2664</v>
      </c>
      <c r="C609" s="57" t="s">
        <v>2126</v>
      </c>
      <c r="D609" s="58">
        <v>39839</v>
      </c>
      <c r="E609" s="58">
        <v>39868</v>
      </c>
      <c r="F609" s="59">
        <f t="shared" si="64"/>
        <v>2008</v>
      </c>
      <c r="G609" s="60" t="s">
        <v>2128</v>
      </c>
      <c r="H609" s="60" t="s">
        <v>434</v>
      </c>
      <c r="I609" s="61">
        <v>908.21643492658666</v>
      </c>
      <c r="J609" s="61">
        <v>0</v>
      </c>
      <c r="K609" s="61">
        <v>908.21643492658666</v>
      </c>
      <c r="L609" s="62">
        <v>0</v>
      </c>
      <c r="M609" s="62">
        <v>0</v>
      </c>
      <c r="N609" s="62">
        <v>908.21643492658666</v>
      </c>
      <c r="O609" s="63">
        <f t="shared" si="65"/>
        <v>1</v>
      </c>
      <c r="P609" s="63">
        <f t="shared" si="63"/>
        <v>908.21643492658666</v>
      </c>
      <c r="Q609" s="63">
        <f t="shared" si="66"/>
        <v>1258.0079999999998</v>
      </c>
      <c r="R609" s="63">
        <f t="shared" si="67"/>
        <v>1258.0079999999998</v>
      </c>
      <c r="S609" s="63">
        <f t="shared" si="68"/>
        <v>0</v>
      </c>
      <c r="T609" s="63">
        <f t="shared" si="69"/>
        <v>29</v>
      </c>
      <c r="U609" s="57" t="s">
        <v>856</v>
      </c>
      <c r="V609" s="63">
        <f>VLOOKUP(F609,'Exposure data (PL)'!$J$3:$L$14,3,FALSE)</f>
        <v>677.15217495917875</v>
      </c>
      <c r="X609" s="56"/>
      <c r="Y609" s="56"/>
      <c r="Z609" s="56"/>
      <c r="AA609" s="56"/>
      <c r="AB609" s="56"/>
      <c r="AC609" s="56"/>
      <c r="AD609" s="56"/>
      <c r="AE609" s="56"/>
    </row>
    <row r="610" spans="1:31" s="55" customFormat="1" ht="14.4">
      <c r="A610" s="57" t="s">
        <v>4378</v>
      </c>
      <c r="B610" s="57" t="s">
        <v>2665</v>
      </c>
      <c r="C610" s="57" t="s">
        <v>2126</v>
      </c>
      <c r="D610" s="58">
        <v>39948</v>
      </c>
      <c r="E610" s="58">
        <v>39957</v>
      </c>
      <c r="F610" s="59">
        <f t="shared" si="64"/>
        <v>2009</v>
      </c>
      <c r="G610" s="60" t="s">
        <v>2127</v>
      </c>
      <c r="H610" s="60" t="s">
        <v>434</v>
      </c>
      <c r="I610" s="61">
        <v>853.99128119792158</v>
      </c>
      <c r="J610" s="61">
        <v>0</v>
      </c>
      <c r="K610" s="61">
        <v>853.99128119792158</v>
      </c>
      <c r="L610" s="62">
        <v>0</v>
      </c>
      <c r="M610" s="62">
        <v>0</v>
      </c>
      <c r="N610" s="62">
        <v>853.99128119792158</v>
      </c>
      <c r="O610" s="63">
        <f t="shared" si="65"/>
        <v>1</v>
      </c>
      <c r="P610" s="63">
        <f t="shared" si="63"/>
        <v>853.99128119792158</v>
      </c>
      <c r="Q610" s="63">
        <f t="shared" si="66"/>
        <v>1165.8</v>
      </c>
      <c r="R610" s="63">
        <f t="shared" si="67"/>
        <v>1165.8</v>
      </c>
      <c r="S610" s="63">
        <f t="shared" si="68"/>
        <v>0</v>
      </c>
      <c r="T610" s="63">
        <f t="shared" si="69"/>
        <v>9</v>
      </c>
      <c r="U610" s="57" t="s">
        <v>856</v>
      </c>
      <c r="V610" s="63">
        <f>VLOOKUP(F610,'Exposure data (PL)'!$J$3:$L$14,3,FALSE)</f>
        <v>855.15320546033695</v>
      </c>
      <c r="X610" s="56"/>
      <c r="Y610" s="56"/>
      <c r="Z610" s="56"/>
      <c r="AA610" s="56"/>
      <c r="AB610" s="56"/>
      <c r="AC610" s="56"/>
      <c r="AD610" s="56"/>
      <c r="AE610" s="56"/>
    </row>
    <row r="611" spans="1:31" s="55" customFormat="1" ht="14.4">
      <c r="A611" s="57" t="s">
        <v>4379</v>
      </c>
      <c r="B611" s="57" t="s">
        <v>2666</v>
      </c>
      <c r="C611" s="57" t="s">
        <v>2126</v>
      </c>
      <c r="D611" s="58">
        <v>39869</v>
      </c>
      <c r="E611" s="58">
        <v>40039</v>
      </c>
      <c r="F611" s="59">
        <f t="shared" si="64"/>
        <v>2008</v>
      </c>
      <c r="G611" s="60" t="s">
        <v>2128</v>
      </c>
      <c r="H611" s="60" t="s">
        <v>434</v>
      </c>
      <c r="I611" s="61">
        <v>2871.4814039251773</v>
      </c>
      <c r="J611" s="61">
        <v>0</v>
      </c>
      <c r="K611" s="61">
        <v>2871.4814039251773</v>
      </c>
      <c r="L611" s="62">
        <v>0</v>
      </c>
      <c r="M611" s="62">
        <v>0</v>
      </c>
      <c r="N611" s="62">
        <v>2871.4814039251773</v>
      </c>
      <c r="O611" s="63">
        <f t="shared" si="65"/>
        <v>1</v>
      </c>
      <c r="P611" s="63">
        <f t="shared" si="63"/>
        <v>2871.4814039251773</v>
      </c>
      <c r="Q611" s="63">
        <f t="shared" si="66"/>
        <v>3961.5000000000005</v>
      </c>
      <c r="R611" s="63">
        <f t="shared" si="67"/>
        <v>3961.5000000000005</v>
      </c>
      <c r="S611" s="63">
        <f t="shared" si="68"/>
        <v>0</v>
      </c>
      <c r="T611" s="63">
        <f t="shared" si="69"/>
        <v>170</v>
      </c>
      <c r="U611" s="57" t="s">
        <v>856</v>
      </c>
      <c r="V611" s="63">
        <f>VLOOKUP(F611,'Exposure data (PL)'!$J$3:$L$14,3,FALSE)</f>
        <v>677.15217495917875</v>
      </c>
      <c r="X611" s="56"/>
      <c r="Y611" s="56"/>
      <c r="Z611" s="56"/>
      <c r="AA611" s="56"/>
      <c r="AB611" s="56"/>
      <c r="AC611" s="56"/>
      <c r="AD611" s="56"/>
      <c r="AE611" s="56"/>
    </row>
    <row r="612" spans="1:31" s="55" customFormat="1" ht="14.4">
      <c r="A612" s="57" t="s">
        <v>4380</v>
      </c>
      <c r="B612" s="57" t="s">
        <v>2667</v>
      </c>
      <c r="C612" s="57" t="s">
        <v>2126</v>
      </c>
      <c r="D612" s="58">
        <v>38981</v>
      </c>
      <c r="E612" s="58">
        <v>40062</v>
      </c>
      <c r="F612" s="59">
        <f t="shared" si="64"/>
        <v>2006</v>
      </c>
      <c r="G612" s="60" t="s">
        <v>2128</v>
      </c>
      <c r="H612" s="60" t="s">
        <v>434</v>
      </c>
      <c r="I612" s="61">
        <v>766.08877943712298</v>
      </c>
      <c r="J612" s="61">
        <v>0</v>
      </c>
      <c r="K612" s="61">
        <v>766.08877943712298</v>
      </c>
      <c r="L612" s="62">
        <v>0</v>
      </c>
      <c r="M612" s="62">
        <v>0</v>
      </c>
      <c r="N612" s="62">
        <v>766.08877943712298</v>
      </c>
      <c r="O612" s="63">
        <f t="shared" si="65"/>
        <v>1</v>
      </c>
      <c r="P612" s="63">
        <f t="shared" si="63"/>
        <v>766.08877943712298</v>
      </c>
      <c r="Q612" s="63">
        <f t="shared" si="66"/>
        <v>1190.0039999999999</v>
      </c>
      <c r="R612" s="63">
        <f t="shared" si="67"/>
        <v>1190.0039999999999</v>
      </c>
      <c r="S612" s="63">
        <f t="shared" si="68"/>
        <v>0</v>
      </c>
      <c r="T612" s="63">
        <f t="shared" si="69"/>
        <v>1081</v>
      </c>
      <c r="U612" s="57" t="s">
        <v>856</v>
      </c>
      <c r="V612" s="63">
        <f>VLOOKUP(F612,'Exposure data (PL)'!$J$3:$L$14,3,FALSE)</f>
        <v>543.66952954969679</v>
      </c>
      <c r="X612" s="56"/>
      <c r="Y612" s="56"/>
      <c r="Z612" s="56"/>
      <c r="AA612" s="56"/>
      <c r="AB612" s="56"/>
      <c r="AC612" s="56"/>
      <c r="AD612" s="56"/>
      <c r="AE612" s="56"/>
    </row>
    <row r="613" spans="1:31" s="55" customFormat="1" ht="14.4">
      <c r="A613" s="57" t="s">
        <v>4381</v>
      </c>
      <c r="B613" s="57" t="s">
        <v>2668</v>
      </c>
      <c r="C613" s="57" t="s">
        <v>2126</v>
      </c>
      <c r="D613" s="58">
        <v>39383</v>
      </c>
      <c r="E613" s="58">
        <v>40088</v>
      </c>
      <c r="F613" s="59">
        <f t="shared" si="64"/>
        <v>2007</v>
      </c>
      <c r="G613" s="60" t="s">
        <v>2128</v>
      </c>
      <c r="H613" s="60" t="s">
        <v>434</v>
      </c>
      <c r="I613" s="61">
        <v>1004.6623706711056</v>
      </c>
      <c r="J613" s="61">
        <v>0</v>
      </c>
      <c r="K613" s="61">
        <v>1004.6623706711056</v>
      </c>
      <c r="L613" s="62">
        <v>0</v>
      </c>
      <c r="M613" s="62">
        <v>0</v>
      </c>
      <c r="N613" s="62">
        <v>1004.6623706711056</v>
      </c>
      <c r="O613" s="63">
        <f t="shared" si="65"/>
        <v>1</v>
      </c>
      <c r="P613" s="63">
        <f t="shared" si="63"/>
        <v>1004.6623706711056</v>
      </c>
      <c r="Q613" s="63">
        <f t="shared" si="66"/>
        <v>1479.0000000000002</v>
      </c>
      <c r="R613" s="63">
        <f t="shared" si="67"/>
        <v>1479.0000000000002</v>
      </c>
      <c r="S613" s="63">
        <f t="shared" si="68"/>
        <v>0</v>
      </c>
      <c r="T613" s="63">
        <f t="shared" si="69"/>
        <v>705</v>
      </c>
      <c r="U613" s="57" t="s">
        <v>856</v>
      </c>
      <c r="V613" s="63">
        <f>VLOOKUP(F613,'Exposure data (PL)'!$J$3:$L$14,3,FALSE)</f>
        <v>616.17084356396663</v>
      </c>
      <c r="X613" s="56"/>
      <c r="Y613" s="56"/>
      <c r="Z613" s="56"/>
      <c r="AA613" s="56"/>
      <c r="AB613" s="56"/>
      <c r="AC613" s="56"/>
      <c r="AD613" s="56"/>
      <c r="AE613" s="56"/>
    </row>
    <row r="614" spans="1:31" s="55" customFormat="1" ht="14.4">
      <c r="A614" s="57" t="s">
        <v>4382</v>
      </c>
      <c r="B614" s="57" t="s">
        <v>2669</v>
      </c>
      <c r="C614" s="57" t="s">
        <v>2126</v>
      </c>
      <c r="D614" s="58">
        <v>39409</v>
      </c>
      <c r="E614" s="58">
        <v>40126</v>
      </c>
      <c r="F614" s="59">
        <f t="shared" si="64"/>
        <v>2007</v>
      </c>
      <c r="G614" s="60" t="s">
        <v>2128</v>
      </c>
      <c r="H614" s="60" t="s">
        <v>434</v>
      </c>
      <c r="I614" s="61">
        <v>1378.971618806843</v>
      </c>
      <c r="J614" s="61">
        <v>0</v>
      </c>
      <c r="K614" s="61">
        <v>1378.971618806843</v>
      </c>
      <c r="L614" s="62">
        <v>0</v>
      </c>
      <c r="M614" s="62">
        <v>0</v>
      </c>
      <c r="N614" s="62">
        <v>1378.971618806843</v>
      </c>
      <c r="O614" s="63">
        <f t="shared" si="65"/>
        <v>1</v>
      </c>
      <c r="P614" s="63">
        <f t="shared" si="63"/>
        <v>1378.971618806843</v>
      </c>
      <c r="Q614" s="63">
        <f t="shared" si="66"/>
        <v>2022.9959999999999</v>
      </c>
      <c r="R614" s="63">
        <f t="shared" si="67"/>
        <v>2022.9959999999999</v>
      </c>
      <c r="S614" s="63">
        <f t="shared" si="68"/>
        <v>0</v>
      </c>
      <c r="T614" s="63">
        <f t="shared" si="69"/>
        <v>717</v>
      </c>
      <c r="U614" s="57" t="s">
        <v>856</v>
      </c>
      <c r="V614" s="63">
        <f>VLOOKUP(F614,'Exposure data (PL)'!$J$3:$L$14,3,FALSE)</f>
        <v>616.17084356396663</v>
      </c>
      <c r="X614" s="56"/>
      <c r="Y614" s="56"/>
      <c r="Z614" s="56"/>
      <c r="AA614" s="56"/>
      <c r="AB614" s="56"/>
      <c r="AC614" s="56"/>
      <c r="AD614" s="56"/>
      <c r="AE614" s="56"/>
    </row>
    <row r="615" spans="1:31" s="55" customFormat="1" ht="14.4">
      <c r="A615" s="57" t="s">
        <v>4383</v>
      </c>
      <c r="B615" s="57" t="s">
        <v>2670</v>
      </c>
      <c r="C615" s="57" t="s">
        <v>2126</v>
      </c>
      <c r="D615" s="58">
        <v>40084</v>
      </c>
      <c r="E615" s="58">
        <v>40188</v>
      </c>
      <c r="F615" s="59">
        <f t="shared" si="64"/>
        <v>2009</v>
      </c>
      <c r="G615" s="60" t="s">
        <v>2128</v>
      </c>
      <c r="H615" s="60" t="s">
        <v>434</v>
      </c>
      <c r="I615" s="61">
        <v>5649.7006353415481</v>
      </c>
      <c r="J615" s="61">
        <v>0</v>
      </c>
      <c r="K615" s="61">
        <v>5649.7006353415481</v>
      </c>
      <c r="L615" s="62">
        <v>0</v>
      </c>
      <c r="M615" s="62">
        <v>0</v>
      </c>
      <c r="N615" s="62">
        <v>5649.7006353415481</v>
      </c>
      <c r="O615" s="63">
        <f t="shared" si="65"/>
        <v>1</v>
      </c>
      <c r="P615" s="63">
        <f t="shared" si="63"/>
        <v>5649.7006353415481</v>
      </c>
      <c r="Q615" s="63">
        <f t="shared" si="66"/>
        <v>7573.6679999999997</v>
      </c>
      <c r="R615" s="63">
        <f t="shared" si="67"/>
        <v>7573.6679999999997</v>
      </c>
      <c r="S615" s="63">
        <f t="shared" si="68"/>
        <v>0</v>
      </c>
      <c r="T615" s="63">
        <f t="shared" si="69"/>
        <v>104</v>
      </c>
      <c r="U615" s="57" t="s">
        <v>856</v>
      </c>
      <c r="V615" s="63">
        <f>VLOOKUP(F615,'Exposure data (PL)'!$J$3:$L$14,3,FALSE)</f>
        <v>855.15320546033695</v>
      </c>
      <c r="X615" s="56"/>
      <c r="Y615" s="56"/>
      <c r="Z615" s="56"/>
      <c r="AA615" s="56"/>
      <c r="AB615" s="56"/>
      <c r="AC615" s="56"/>
      <c r="AD615" s="56"/>
      <c r="AE615" s="56"/>
    </row>
    <row r="616" spans="1:31" s="55" customFormat="1" ht="14.4">
      <c r="A616" s="57" t="s">
        <v>4384</v>
      </c>
      <c r="B616" s="57" t="s">
        <v>2671</v>
      </c>
      <c r="C616" s="57" t="s">
        <v>2126</v>
      </c>
      <c r="D616" s="58">
        <v>39577</v>
      </c>
      <c r="E616" s="58">
        <v>40231</v>
      </c>
      <c r="F616" s="59">
        <f t="shared" si="64"/>
        <v>2008</v>
      </c>
      <c r="G616" s="60" t="s">
        <v>2128</v>
      </c>
      <c r="H616" s="60" t="s">
        <v>434</v>
      </c>
      <c r="I616" s="61">
        <v>734.768311963683</v>
      </c>
      <c r="J616" s="61">
        <v>0</v>
      </c>
      <c r="K616" s="61">
        <v>734.768311963683</v>
      </c>
      <c r="L616" s="62">
        <v>0</v>
      </c>
      <c r="M616" s="62">
        <v>0</v>
      </c>
      <c r="N616" s="62">
        <v>734.768311963683</v>
      </c>
      <c r="O616" s="63">
        <f t="shared" si="65"/>
        <v>1</v>
      </c>
      <c r="P616" s="63">
        <f t="shared" si="63"/>
        <v>734.768311963683</v>
      </c>
      <c r="Q616" s="63">
        <f t="shared" si="66"/>
        <v>1054.008</v>
      </c>
      <c r="R616" s="63">
        <f t="shared" si="67"/>
        <v>1054.008</v>
      </c>
      <c r="S616" s="63">
        <f t="shared" si="68"/>
        <v>0</v>
      </c>
      <c r="T616" s="63">
        <f t="shared" si="69"/>
        <v>654</v>
      </c>
      <c r="U616" s="57" t="s">
        <v>856</v>
      </c>
      <c r="V616" s="63">
        <f>VLOOKUP(F616,'Exposure data (PL)'!$J$3:$L$14,3,FALSE)</f>
        <v>677.15217495917875</v>
      </c>
      <c r="X616" s="56"/>
      <c r="Y616" s="56"/>
      <c r="Z616" s="56"/>
      <c r="AA616" s="56"/>
      <c r="AB616" s="56"/>
      <c r="AC616" s="56"/>
      <c r="AD616" s="56"/>
      <c r="AE616" s="56"/>
    </row>
    <row r="617" spans="1:31" s="55" customFormat="1" ht="14.4">
      <c r="A617" s="57" t="s">
        <v>4385</v>
      </c>
      <c r="B617" s="57" t="s">
        <v>2672</v>
      </c>
      <c r="C617" s="57" t="s">
        <v>2126</v>
      </c>
      <c r="D617" s="58">
        <v>40261</v>
      </c>
      <c r="E617" s="58">
        <v>40273</v>
      </c>
      <c r="F617" s="59">
        <f t="shared" si="64"/>
        <v>2009</v>
      </c>
      <c r="G617" s="60" t="s">
        <v>2128</v>
      </c>
      <c r="H617" s="60" t="s">
        <v>434</v>
      </c>
      <c r="I617" s="61">
        <v>704.38908271579555</v>
      </c>
      <c r="J617" s="61">
        <v>0</v>
      </c>
      <c r="K617" s="61">
        <v>704.38908271579555</v>
      </c>
      <c r="L617" s="62">
        <v>0</v>
      </c>
      <c r="M617" s="62">
        <v>0</v>
      </c>
      <c r="N617" s="62">
        <v>704.38908271579555</v>
      </c>
      <c r="O617" s="63">
        <f t="shared" si="65"/>
        <v>1</v>
      </c>
      <c r="P617" s="63">
        <f t="shared" si="63"/>
        <v>704.38908271579555</v>
      </c>
      <c r="Q617" s="63">
        <f t="shared" si="66"/>
        <v>922.2</v>
      </c>
      <c r="R617" s="63">
        <f t="shared" si="67"/>
        <v>922.2</v>
      </c>
      <c r="S617" s="63">
        <f t="shared" si="68"/>
        <v>0</v>
      </c>
      <c r="T617" s="63">
        <f t="shared" si="69"/>
        <v>12</v>
      </c>
      <c r="U617" s="57" t="s">
        <v>856</v>
      </c>
      <c r="V617" s="63">
        <f>VLOOKUP(F617,'Exposure data (PL)'!$J$3:$L$14,3,FALSE)</f>
        <v>855.15320546033695</v>
      </c>
      <c r="X617" s="56"/>
      <c r="Y617" s="56"/>
      <c r="Z617" s="56"/>
      <c r="AA617" s="56"/>
      <c r="AB617" s="56"/>
      <c r="AC617" s="56"/>
      <c r="AD617" s="56"/>
      <c r="AE617" s="56"/>
    </row>
    <row r="618" spans="1:31" s="55" customFormat="1" ht="14.4">
      <c r="A618" s="57" t="s">
        <v>4386</v>
      </c>
      <c r="B618" s="57" t="s">
        <v>2673</v>
      </c>
      <c r="C618" s="57" t="s">
        <v>2126</v>
      </c>
      <c r="D618" s="58">
        <v>40272</v>
      </c>
      <c r="E618" s="58">
        <v>40293</v>
      </c>
      <c r="F618" s="59">
        <f t="shared" si="64"/>
        <v>2010</v>
      </c>
      <c r="G618" s="60" t="s">
        <v>2128</v>
      </c>
      <c r="H618" s="60" t="s">
        <v>434</v>
      </c>
      <c r="I618" s="61">
        <v>692.11495718086303</v>
      </c>
      <c r="J618" s="61">
        <v>0</v>
      </c>
      <c r="K618" s="61">
        <v>692.11495718086303</v>
      </c>
      <c r="L618" s="62">
        <v>0</v>
      </c>
      <c r="M618" s="62">
        <v>0</v>
      </c>
      <c r="N618" s="62">
        <v>692.11495718086303</v>
      </c>
      <c r="O618" s="63">
        <f t="shared" si="65"/>
        <v>1</v>
      </c>
      <c r="P618" s="63">
        <f t="shared" si="63"/>
        <v>692.11495718086303</v>
      </c>
      <c r="Q618" s="63">
        <f t="shared" si="66"/>
        <v>904.79999999999984</v>
      </c>
      <c r="R618" s="63">
        <f t="shared" si="67"/>
        <v>904.79999999999984</v>
      </c>
      <c r="S618" s="63">
        <f t="shared" si="68"/>
        <v>0</v>
      </c>
      <c r="T618" s="63">
        <f t="shared" si="69"/>
        <v>21</v>
      </c>
      <c r="U618" s="57" t="s">
        <v>856</v>
      </c>
      <c r="V618" s="63">
        <f>VLOOKUP(F618,'Exposure data (PL)'!$J$3:$L$14,3,FALSE)</f>
        <v>941.64068034150432</v>
      </c>
      <c r="X618" s="56"/>
      <c r="Y618" s="56"/>
      <c r="Z618" s="56"/>
      <c r="AA618" s="56"/>
      <c r="AB618" s="56"/>
      <c r="AC618" s="56"/>
      <c r="AD618" s="56"/>
      <c r="AE618" s="56"/>
    </row>
    <row r="619" spans="1:31" s="55" customFormat="1" ht="14.4">
      <c r="A619" s="57" t="s">
        <v>4387</v>
      </c>
      <c r="B619" s="57" t="s">
        <v>2674</v>
      </c>
      <c r="C619" s="57" t="s">
        <v>2126</v>
      </c>
      <c r="D619" s="58">
        <v>40372</v>
      </c>
      <c r="E619" s="58">
        <v>40425</v>
      </c>
      <c r="F619" s="59">
        <f t="shared" si="64"/>
        <v>2010</v>
      </c>
      <c r="G619" s="60" t="s">
        <v>2128</v>
      </c>
      <c r="H619" s="60" t="s">
        <v>434</v>
      </c>
      <c r="I619" s="61">
        <v>404.66669255782426</v>
      </c>
      <c r="J619" s="61">
        <v>0</v>
      </c>
      <c r="K619" s="61">
        <v>404.66669255782426</v>
      </c>
      <c r="L619" s="62">
        <v>0</v>
      </c>
      <c r="M619" s="62">
        <v>0</v>
      </c>
      <c r="N619" s="62">
        <v>404.66669255782426</v>
      </c>
      <c r="O619" s="63">
        <f t="shared" si="65"/>
        <v>1</v>
      </c>
      <c r="P619" s="63">
        <f t="shared" si="63"/>
        <v>404.66669255782426</v>
      </c>
      <c r="Q619" s="63">
        <f t="shared" si="66"/>
        <v>522</v>
      </c>
      <c r="R619" s="63">
        <f t="shared" si="67"/>
        <v>522</v>
      </c>
      <c r="S619" s="63">
        <f t="shared" si="68"/>
        <v>0</v>
      </c>
      <c r="T619" s="63">
        <f t="shared" si="69"/>
        <v>53</v>
      </c>
      <c r="U619" s="57" t="s">
        <v>856</v>
      </c>
      <c r="V619" s="63">
        <f>VLOOKUP(F619,'Exposure data (PL)'!$J$3:$L$14,3,FALSE)</f>
        <v>941.64068034150432</v>
      </c>
      <c r="X619" s="56"/>
      <c r="Y619" s="56"/>
      <c r="Z619" s="56"/>
      <c r="AA619" s="56"/>
      <c r="AB619" s="56"/>
      <c r="AC619" s="56"/>
      <c r="AD619" s="56"/>
      <c r="AE619" s="56"/>
    </row>
    <row r="620" spans="1:31" s="55" customFormat="1" ht="14.4">
      <c r="A620" s="57" t="s">
        <v>4388</v>
      </c>
      <c r="B620" s="57" t="s">
        <v>2675</v>
      </c>
      <c r="C620" s="57" t="s">
        <v>2126</v>
      </c>
      <c r="D620" s="58">
        <v>40201</v>
      </c>
      <c r="E620" s="58">
        <v>40391</v>
      </c>
      <c r="F620" s="59">
        <f t="shared" si="64"/>
        <v>2009</v>
      </c>
      <c r="G620" s="60" t="s">
        <v>2129</v>
      </c>
      <c r="H620" s="60" t="s">
        <v>434</v>
      </c>
      <c r="I620" s="61">
        <v>804.24022917911157</v>
      </c>
      <c r="J620" s="61">
        <v>0</v>
      </c>
      <c r="K620" s="61">
        <v>804.24022917911157</v>
      </c>
      <c r="L620" s="62">
        <v>0</v>
      </c>
      <c r="M620" s="62">
        <v>0</v>
      </c>
      <c r="N620" s="62">
        <v>804.24022917911157</v>
      </c>
      <c r="O620" s="63">
        <f t="shared" si="65"/>
        <v>1</v>
      </c>
      <c r="P620" s="63">
        <f t="shared" si="63"/>
        <v>804.24022917911157</v>
      </c>
      <c r="Q620" s="63">
        <f t="shared" si="66"/>
        <v>1061.3999999999999</v>
      </c>
      <c r="R620" s="63">
        <f t="shared" si="67"/>
        <v>1061.3999999999999</v>
      </c>
      <c r="S620" s="63">
        <f t="shared" si="68"/>
        <v>0</v>
      </c>
      <c r="T620" s="63">
        <f t="shared" si="69"/>
        <v>190</v>
      </c>
      <c r="U620" s="57" t="s">
        <v>856</v>
      </c>
      <c r="V620" s="63">
        <f>VLOOKUP(F620,'Exposure data (PL)'!$J$3:$L$14,3,FALSE)</f>
        <v>855.15320546033695</v>
      </c>
      <c r="X620" s="56"/>
      <c r="Y620" s="56"/>
      <c r="Z620" s="56"/>
      <c r="AA620" s="56"/>
      <c r="AB620" s="56"/>
      <c r="AC620" s="56"/>
      <c r="AD620" s="56"/>
      <c r="AE620" s="56"/>
    </row>
    <row r="621" spans="1:31" s="55" customFormat="1" ht="14.4">
      <c r="A621" s="57" t="s">
        <v>4389</v>
      </c>
      <c r="B621" s="57" t="s">
        <v>2676</v>
      </c>
      <c r="C621" s="57" t="s">
        <v>2126</v>
      </c>
      <c r="D621" s="58">
        <v>40266</v>
      </c>
      <c r="E621" s="58">
        <v>40404</v>
      </c>
      <c r="F621" s="59">
        <f t="shared" si="64"/>
        <v>2009</v>
      </c>
      <c r="G621" s="60" t="s">
        <v>2128</v>
      </c>
      <c r="H621" s="60" t="s">
        <v>434</v>
      </c>
      <c r="I621" s="61">
        <v>5870.0092293841935</v>
      </c>
      <c r="J621" s="61">
        <v>0</v>
      </c>
      <c r="K621" s="61">
        <v>5870.0092293841935</v>
      </c>
      <c r="L621" s="62">
        <v>0</v>
      </c>
      <c r="M621" s="62">
        <v>0</v>
      </c>
      <c r="N621" s="62">
        <v>5870.0092293841935</v>
      </c>
      <c r="O621" s="63">
        <f t="shared" si="65"/>
        <v>1</v>
      </c>
      <c r="P621" s="63">
        <f t="shared" si="63"/>
        <v>5870.0092293841935</v>
      </c>
      <c r="Q621" s="63">
        <f t="shared" si="66"/>
        <v>7680.0000000000009</v>
      </c>
      <c r="R621" s="63">
        <f t="shared" si="67"/>
        <v>7680.0000000000009</v>
      </c>
      <c r="S621" s="63">
        <f t="shared" si="68"/>
        <v>0</v>
      </c>
      <c r="T621" s="63">
        <f t="shared" si="69"/>
        <v>138</v>
      </c>
      <c r="U621" s="57" t="s">
        <v>856</v>
      </c>
      <c r="V621" s="63">
        <f>VLOOKUP(F621,'Exposure data (PL)'!$J$3:$L$14,3,FALSE)</f>
        <v>855.15320546033695</v>
      </c>
      <c r="X621" s="56"/>
      <c r="Y621" s="56"/>
      <c r="Z621" s="56"/>
      <c r="AA621" s="56"/>
      <c r="AB621" s="56"/>
      <c r="AC621" s="56"/>
      <c r="AD621" s="56"/>
      <c r="AE621" s="56"/>
    </row>
    <row r="622" spans="1:31" s="55" customFormat="1" ht="14.4">
      <c r="A622" s="57" t="s">
        <v>4390</v>
      </c>
      <c r="B622" s="57" t="s">
        <v>2677</v>
      </c>
      <c r="C622" s="57" t="s">
        <v>2126</v>
      </c>
      <c r="D622" s="58">
        <v>40300</v>
      </c>
      <c r="E622" s="58">
        <v>40378</v>
      </c>
      <c r="F622" s="59">
        <f t="shared" si="64"/>
        <v>2010</v>
      </c>
      <c r="G622" s="60" t="s">
        <v>2134</v>
      </c>
      <c r="H622" s="60" t="s">
        <v>434</v>
      </c>
      <c r="I622" s="61">
        <v>4363.1193984079191</v>
      </c>
      <c r="J622" s="61">
        <v>0</v>
      </c>
      <c r="K622" s="61">
        <v>4363.1193984079191</v>
      </c>
      <c r="L622" s="62">
        <v>0</v>
      </c>
      <c r="M622" s="62">
        <v>0</v>
      </c>
      <c r="N622" s="62">
        <v>4363.1193984079191</v>
      </c>
      <c r="O622" s="63">
        <f t="shared" si="65"/>
        <v>1</v>
      </c>
      <c r="P622" s="63">
        <f t="shared" si="63"/>
        <v>4363.1193984079191</v>
      </c>
      <c r="Q622" s="63">
        <f t="shared" si="66"/>
        <v>5682.5999999999995</v>
      </c>
      <c r="R622" s="63">
        <f t="shared" si="67"/>
        <v>5682.5999999999995</v>
      </c>
      <c r="S622" s="63">
        <f t="shared" si="68"/>
        <v>0</v>
      </c>
      <c r="T622" s="63">
        <f t="shared" si="69"/>
        <v>78</v>
      </c>
      <c r="U622" s="57" t="s">
        <v>856</v>
      </c>
      <c r="V622" s="63">
        <f>VLOOKUP(F622,'Exposure data (PL)'!$J$3:$L$14,3,FALSE)</f>
        <v>941.64068034150432</v>
      </c>
      <c r="X622" s="56"/>
      <c r="Y622" s="56"/>
      <c r="Z622" s="56"/>
      <c r="AA622" s="56"/>
      <c r="AB622" s="56"/>
      <c r="AC622" s="56"/>
      <c r="AD622" s="56"/>
      <c r="AE622" s="56"/>
    </row>
    <row r="623" spans="1:31" s="55" customFormat="1" ht="14.4">
      <c r="A623" s="57" t="s">
        <v>4391</v>
      </c>
      <c r="B623" s="57" t="s">
        <v>2678</v>
      </c>
      <c r="C623" s="57" t="s">
        <v>2126</v>
      </c>
      <c r="D623" s="58">
        <v>40293</v>
      </c>
      <c r="E623" s="58">
        <v>40454</v>
      </c>
      <c r="F623" s="59">
        <f t="shared" si="64"/>
        <v>2010</v>
      </c>
      <c r="G623" s="60" t="s">
        <v>2128</v>
      </c>
      <c r="H623" s="60" t="s">
        <v>434</v>
      </c>
      <c r="I623" s="61">
        <v>974.35232816163193</v>
      </c>
      <c r="J623" s="61">
        <v>0</v>
      </c>
      <c r="K623" s="61">
        <v>974.35232816163193</v>
      </c>
      <c r="L623" s="62">
        <v>0</v>
      </c>
      <c r="M623" s="62">
        <v>0</v>
      </c>
      <c r="N623" s="62">
        <v>974.35232816163193</v>
      </c>
      <c r="O623" s="63">
        <f t="shared" si="65"/>
        <v>1</v>
      </c>
      <c r="P623" s="63">
        <f t="shared" si="63"/>
        <v>974.35232816163193</v>
      </c>
      <c r="Q623" s="63">
        <f t="shared" si="66"/>
        <v>1270.1999999999998</v>
      </c>
      <c r="R623" s="63">
        <f t="shared" si="67"/>
        <v>1270.1999999999998</v>
      </c>
      <c r="S623" s="63">
        <f t="shared" si="68"/>
        <v>0</v>
      </c>
      <c r="T623" s="63">
        <f t="shared" si="69"/>
        <v>161</v>
      </c>
      <c r="U623" s="57" t="s">
        <v>856</v>
      </c>
      <c r="V623" s="63">
        <f>VLOOKUP(F623,'Exposure data (PL)'!$J$3:$L$14,3,FALSE)</f>
        <v>941.64068034150432</v>
      </c>
      <c r="X623" s="56"/>
      <c r="Y623" s="56"/>
      <c r="Z623" s="56"/>
      <c r="AA623" s="56"/>
      <c r="AB623" s="56"/>
      <c r="AC623" s="56"/>
      <c r="AD623" s="56"/>
      <c r="AE623" s="56"/>
    </row>
    <row r="624" spans="1:31" s="55" customFormat="1" ht="14.4">
      <c r="A624" s="57" t="s">
        <v>4392</v>
      </c>
      <c r="B624" s="57" t="s">
        <v>2679</v>
      </c>
      <c r="C624" s="57" t="s">
        <v>2126</v>
      </c>
      <c r="D624" s="58">
        <v>40314</v>
      </c>
      <c r="E624" s="58">
        <v>40456</v>
      </c>
      <c r="F624" s="59">
        <f t="shared" si="64"/>
        <v>2010</v>
      </c>
      <c r="G624" s="60" t="s">
        <v>2128</v>
      </c>
      <c r="H624" s="60" t="s">
        <v>434</v>
      </c>
      <c r="I624" s="61">
        <v>843.24153949308925</v>
      </c>
      <c r="J624" s="61">
        <v>0</v>
      </c>
      <c r="K624" s="61">
        <v>843.24153949308925</v>
      </c>
      <c r="L624" s="62">
        <v>0</v>
      </c>
      <c r="M624" s="62">
        <v>47.221526211612996</v>
      </c>
      <c r="N624" s="62">
        <v>796.02001328147628</v>
      </c>
      <c r="O624" s="63">
        <f t="shared" si="65"/>
        <v>1</v>
      </c>
      <c r="P624" s="63">
        <f t="shared" si="63"/>
        <v>796.02001328147628</v>
      </c>
      <c r="Q624" s="63">
        <f t="shared" si="66"/>
        <v>1034.8128000000002</v>
      </c>
      <c r="R624" s="63">
        <f t="shared" si="67"/>
        <v>1034.8128000000002</v>
      </c>
      <c r="S624" s="63">
        <f t="shared" si="68"/>
        <v>0</v>
      </c>
      <c r="T624" s="63">
        <f t="shared" si="69"/>
        <v>142</v>
      </c>
      <c r="U624" s="57" t="s">
        <v>856</v>
      </c>
      <c r="V624" s="63">
        <f>VLOOKUP(F624,'Exposure data (PL)'!$J$3:$L$14,3,FALSE)</f>
        <v>941.64068034150432</v>
      </c>
      <c r="X624" s="56"/>
      <c r="Y624" s="56"/>
      <c r="Z624" s="56"/>
      <c r="AA624" s="56"/>
      <c r="AB624" s="56"/>
      <c r="AC624" s="56"/>
      <c r="AD624" s="56"/>
      <c r="AE624" s="56"/>
    </row>
    <row r="625" spans="1:31" s="55" customFormat="1" ht="14.4">
      <c r="A625" s="57" t="s">
        <v>4393</v>
      </c>
      <c r="B625" s="57" t="s">
        <v>2680</v>
      </c>
      <c r="C625" s="57" t="s">
        <v>2126</v>
      </c>
      <c r="D625" s="58">
        <v>40076</v>
      </c>
      <c r="E625" s="58">
        <v>40524</v>
      </c>
      <c r="F625" s="59">
        <f t="shared" si="64"/>
        <v>2009</v>
      </c>
      <c r="G625" s="60" t="s">
        <v>2128</v>
      </c>
      <c r="H625" s="60" t="s">
        <v>434</v>
      </c>
      <c r="I625" s="61">
        <v>246.35303490089245</v>
      </c>
      <c r="J625" s="61">
        <v>0</v>
      </c>
      <c r="K625" s="61">
        <v>246.35303490089245</v>
      </c>
      <c r="L625" s="62">
        <v>0</v>
      </c>
      <c r="M625" s="62">
        <v>0</v>
      </c>
      <c r="N625" s="62">
        <v>246.35303490089245</v>
      </c>
      <c r="O625" s="63">
        <f t="shared" si="65"/>
        <v>1</v>
      </c>
      <c r="P625" s="63">
        <f t="shared" si="63"/>
        <v>246.35303490089245</v>
      </c>
      <c r="Q625" s="63">
        <f t="shared" si="66"/>
        <v>330.59999999999997</v>
      </c>
      <c r="R625" s="63">
        <f t="shared" si="67"/>
        <v>330.59999999999997</v>
      </c>
      <c r="S625" s="63">
        <f t="shared" si="68"/>
        <v>0</v>
      </c>
      <c r="T625" s="63">
        <f t="shared" si="69"/>
        <v>448</v>
      </c>
      <c r="U625" s="57" t="s">
        <v>856</v>
      </c>
      <c r="V625" s="63">
        <f>VLOOKUP(F625,'Exposure data (PL)'!$J$3:$L$14,3,FALSE)</f>
        <v>855.15320546033695</v>
      </c>
      <c r="X625" s="56"/>
      <c r="Y625" s="56"/>
      <c r="Z625" s="56"/>
      <c r="AA625" s="56"/>
      <c r="AB625" s="56"/>
      <c r="AC625" s="56"/>
      <c r="AD625" s="56"/>
      <c r="AE625" s="56"/>
    </row>
    <row r="626" spans="1:31" s="55" customFormat="1" ht="14.4">
      <c r="A626" s="57" t="s">
        <v>4394</v>
      </c>
      <c r="B626" s="57" t="s">
        <v>2681</v>
      </c>
      <c r="C626" s="57" t="s">
        <v>2126</v>
      </c>
      <c r="D626" s="58">
        <v>40107</v>
      </c>
      <c r="E626" s="58">
        <v>40176</v>
      </c>
      <c r="F626" s="59">
        <f t="shared" si="64"/>
        <v>2009</v>
      </c>
      <c r="G626" s="60" t="s">
        <v>2128</v>
      </c>
      <c r="H626" s="60" t="s">
        <v>434</v>
      </c>
      <c r="I626" s="61">
        <v>989.50117783203916</v>
      </c>
      <c r="J626" s="61">
        <v>0</v>
      </c>
      <c r="K626" s="61">
        <v>989.50117783203916</v>
      </c>
      <c r="L626" s="62">
        <v>0</v>
      </c>
      <c r="M626" s="62">
        <v>0</v>
      </c>
      <c r="N626" s="62">
        <v>989.50117783203916</v>
      </c>
      <c r="O626" s="63">
        <f t="shared" si="65"/>
        <v>1</v>
      </c>
      <c r="P626" s="63">
        <f t="shared" si="63"/>
        <v>989.50117783203916</v>
      </c>
      <c r="Q626" s="63">
        <f t="shared" si="66"/>
        <v>1322.3999999999999</v>
      </c>
      <c r="R626" s="63">
        <f t="shared" si="67"/>
        <v>1322.3999999999999</v>
      </c>
      <c r="S626" s="63">
        <f t="shared" si="68"/>
        <v>0</v>
      </c>
      <c r="T626" s="63">
        <f t="shared" si="69"/>
        <v>69</v>
      </c>
      <c r="U626" s="57" t="s">
        <v>856</v>
      </c>
      <c r="V626" s="63">
        <f>VLOOKUP(F626,'Exposure data (PL)'!$J$3:$L$14,3,FALSE)</f>
        <v>855.15320546033695</v>
      </c>
      <c r="X626" s="56"/>
      <c r="Y626" s="56"/>
      <c r="Z626" s="56"/>
      <c r="AA626" s="56"/>
      <c r="AB626" s="56"/>
      <c r="AC626" s="56"/>
      <c r="AD626" s="56"/>
      <c r="AE626" s="56"/>
    </row>
    <row r="627" spans="1:31" s="55" customFormat="1" ht="14.4">
      <c r="A627" s="57" t="s">
        <v>4395</v>
      </c>
      <c r="B627" s="57" t="s">
        <v>2682</v>
      </c>
      <c r="C627" s="57" t="s">
        <v>2126</v>
      </c>
      <c r="D627" s="58">
        <v>40193</v>
      </c>
      <c r="E627" s="58">
        <v>40462</v>
      </c>
      <c r="F627" s="59">
        <f t="shared" si="64"/>
        <v>2009</v>
      </c>
      <c r="G627" s="60" t="s">
        <v>2128</v>
      </c>
      <c r="H627" s="60" t="s">
        <v>434</v>
      </c>
      <c r="I627" s="61">
        <v>882.40234967908259</v>
      </c>
      <c r="J627" s="61">
        <v>0</v>
      </c>
      <c r="K627" s="61">
        <v>882.40234967908259</v>
      </c>
      <c r="L627" s="62">
        <v>0</v>
      </c>
      <c r="M627" s="62">
        <v>22.942461091656146</v>
      </c>
      <c r="N627" s="62">
        <v>859.45988858742646</v>
      </c>
      <c r="O627" s="63">
        <f t="shared" si="65"/>
        <v>1</v>
      </c>
      <c r="P627" s="63">
        <f t="shared" si="63"/>
        <v>859.45988858742646</v>
      </c>
      <c r="Q627" s="63">
        <f t="shared" si="66"/>
        <v>1135.4892000000002</v>
      </c>
      <c r="R627" s="63">
        <f t="shared" si="67"/>
        <v>1135.4892000000002</v>
      </c>
      <c r="S627" s="63">
        <f t="shared" si="68"/>
        <v>0</v>
      </c>
      <c r="T627" s="63">
        <f t="shared" si="69"/>
        <v>269</v>
      </c>
      <c r="U627" s="57" t="s">
        <v>856</v>
      </c>
      <c r="V627" s="63">
        <f>VLOOKUP(F627,'Exposure data (PL)'!$J$3:$L$14,3,FALSE)</f>
        <v>855.15320546033695</v>
      </c>
      <c r="X627" s="56"/>
      <c r="Y627" s="56"/>
      <c r="Z627" s="56"/>
      <c r="AA627" s="56"/>
      <c r="AB627" s="56"/>
      <c r="AC627" s="56"/>
      <c r="AD627" s="56"/>
      <c r="AE627" s="56"/>
    </row>
    <row r="628" spans="1:31" s="55" customFormat="1" ht="14.4">
      <c r="A628" s="57" t="s">
        <v>4396</v>
      </c>
      <c r="B628" s="57" t="s">
        <v>2683</v>
      </c>
      <c r="C628" s="57" t="s">
        <v>2126</v>
      </c>
      <c r="D628" s="58">
        <v>40612</v>
      </c>
      <c r="E628" s="58">
        <v>40621</v>
      </c>
      <c r="F628" s="59">
        <f t="shared" si="64"/>
        <v>2010</v>
      </c>
      <c r="G628" s="60" t="s">
        <v>2128</v>
      </c>
      <c r="H628" s="60" t="s">
        <v>434</v>
      </c>
      <c r="I628" s="61">
        <v>626.77529830452556</v>
      </c>
      <c r="J628" s="61">
        <v>0</v>
      </c>
      <c r="K628" s="61">
        <v>626.77529830452556</v>
      </c>
      <c r="L628" s="62">
        <v>0</v>
      </c>
      <c r="M628" s="62">
        <v>0</v>
      </c>
      <c r="N628" s="62">
        <v>626.77529830452556</v>
      </c>
      <c r="O628" s="63">
        <f t="shared" si="65"/>
        <v>1</v>
      </c>
      <c r="P628" s="63">
        <f t="shared" si="63"/>
        <v>626.77529830452556</v>
      </c>
      <c r="Q628" s="63">
        <f t="shared" si="66"/>
        <v>783</v>
      </c>
      <c r="R628" s="63">
        <f t="shared" si="67"/>
        <v>783</v>
      </c>
      <c r="S628" s="63">
        <f t="shared" si="68"/>
        <v>0</v>
      </c>
      <c r="T628" s="63">
        <f t="shared" si="69"/>
        <v>9</v>
      </c>
      <c r="U628" s="57" t="s">
        <v>856</v>
      </c>
      <c r="V628" s="63">
        <f>VLOOKUP(F628,'Exposure data (PL)'!$J$3:$L$14,3,FALSE)</f>
        <v>941.64068034150432</v>
      </c>
      <c r="X628" s="56"/>
      <c r="Y628" s="56"/>
      <c r="Z628" s="56"/>
      <c r="AA628" s="56"/>
      <c r="AB628" s="56"/>
      <c r="AC628" s="56"/>
      <c r="AD628" s="56"/>
      <c r="AE628" s="56"/>
    </row>
    <row r="629" spans="1:31" s="55" customFormat="1" ht="14.4">
      <c r="A629" s="57" t="s">
        <v>4397</v>
      </c>
      <c r="B629" s="57" t="s">
        <v>2684</v>
      </c>
      <c r="C629" s="57" t="s">
        <v>2126</v>
      </c>
      <c r="D629" s="58">
        <v>40698</v>
      </c>
      <c r="E629" s="58">
        <v>40725</v>
      </c>
      <c r="F629" s="59">
        <f t="shared" si="64"/>
        <v>2011</v>
      </c>
      <c r="G629" s="60" t="s">
        <v>2128</v>
      </c>
      <c r="H629" s="60" t="s">
        <v>434</v>
      </c>
      <c r="I629" s="61">
        <v>7200.5885878648778</v>
      </c>
      <c r="J629" s="61">
        <v>0</v>
      </c>
      <c r="K629" s="61">
        <v>7200.5885878648778</v>
      </c>
      <c r="L629" s="62">
        <v>0</v>
      </c>
      <c r="M629" s="62">
        <v>0</v>
      </c>
      <c r="N629" s="62">
        <v>7200.5885878648778</v>
      </c>
      <c r="O629" s="63">
        <f t="shared" si="65"/>
        <v>1</v>
      </c>
      <c r="P629" s="63">
        <f t="shared" si="63"/>
        <v>7200.5885878648778</v>
      </c>
      <c r="Q629" s="63">
        <f t="shared" si="66"/>
        <v>8892.6</v>
      </c>
      <c r="R629" s="63">
        <f t="shared" si="67"/>
        <v>8892.6</v>
      </c>
      <c r="S629" s="63">
        <f t="shared" si="68"/>
        <v>0</v>
      </c>
      <c r="T629" s="63">
        <f t="shared" si="69"/>
        <v>27</v>
      </c>
      <c r="U629" s="57" t="s">
        <v>856</v>
      </c>
      <c r="V629" s="63">
        <f>VLOOKUP(F629,'Exposure data (PL)'!$J$3:$L$14,3,FALSE)</f>
        <v>979.22425835520028</v>
      </c>
      <c r="X629" s="56"/>
      <c r="Y629" s="56"/>
      <c r="Z629" s="56"/>
      <c r="AA629" s="56"/>
      <c r="AB629" s="56"/>
      <c r="AC629" s="56"/>
      <c r="AD629" s="56"/>
      <c r="AE629" s="56"/>
    </row>
    <row r="630" spans="1:31" s="55" customFormat="1" ht="14.4">
      <c r="A630" s="57" t="s">
        <v>4398</v>
      </c>
      <c r="B630" s="57" t="s">
        <v>2685</v>
      </c>
      <c r="C630" s="57" t="s">
        <v>2126</v>
      </c>
      <c r="D630" s="58">
        <v>40187</v>
      </c>
      <c r="E630" s="58">
        <v>40901</v>
      </c>
      <c r="F630" s="59">
        <f t="shared" si="64"/>
        <v>2009</v>
      </c>
      <c r="G630" s="60" t="s">
        <v>2128</v>
      </c>
      <c r="H630" s="60" t="s">
        <v>434</v>
      </c>
      <c r="I630" s="61">
        <v>598.89943100248956</v>
      </c>
      <c r="J630" s="61">
        <v>0</v>
      </c>
      <c r="K630" s="61">
        <v>598.89943100248956</v>
      </c>
      <c r="L630" s="62">
        <v>0</v>
      </c>
      <c r="M630" s="62">
        <v>0</v>
      </c>
      <c r="N630" s="62">
        <v>598.89943100248956</v>
      </c>
      <c r="O630" s="63">
        <f t="shared" si="65"/>
        <v>1</v>
      </c>
      <c r="P630" s="63">
        <f t="shared" si="63"/>
        <v>598.89943100248956</v>
      </c>
      <c r="Q630" s="63">
        <f t="shared" si="66"/>
        <v>791.88</v>
      </c>
      <c r="R630" s="63">
        <f t="shared" si="67"/>
        <v>791.88</v>
      </c>
      <c r="S630" s="63">
        <f t="shared" si="68"/>
        <v>0</v>
      </c>
      <c r="T630" s="63">
        <f t="shared" si="69"/>
        <v>714</v>
      </c>
      <c r="U630" s="57" t="s">
        <v>856</v>
      </c>
      <c r="V630" s="63">
        <f>VLOOKUP(F630,'Exposure data (PL)'!$J$3:$L$14,3,FALSE)</f>
        <v>855.15320546033695</v>
      </c>
      <c r="X630" s="56"/>
      <c r="Y630" s="56"/>
      <c r="Z630" s="56"/>
      <c r="AA630" s="56"/>
      <c r="AB630" s="56"/>
      <c r="AC630" s="56"/>
      <c r="AD630" s="56"/>
      <c r="AE630" s="56"/>
    </row>
    <row r="631" spans="1:31" s="55" customFormat="1" ht="14.4">
      <c r="A631" s="57" t="s">
        <v>4399</v>
      </c>
      <c r="B631" s="57" t="s">
        <v>2686</v>
      </c>
      <c r="C631" s="57" t="s">
        <v>2126</v>
      </c>
      <c r="D631" s="58">
        <v>38731</v>
      </c>
      <c r="E631" s="58">
        <v>38740</v>
      </c>
      <c r="F631" s="59">
        <f t="shared" si="64"/>
        <v>2005</v>
      </c>
      <c r="G631" s="60" t="s">
        <v>2128</v>
      </c>
      <c r="H631" s="60" t="s">
        <v>434</v>
      </c>
      <c r="I631" s="61">
        <v>566.71437208626924</v>
      </c>
      <c r="J631" s="61">
        <v>0</v>
      </c>
      <c r="K631" s="61">
        <v>566.71437208626924</v>
      </c>
      <c r="L631" s="62">
        <v>0</v>
      </c>
      <c r="M631" s="62">
        <v>0</v>
      </c>
      <c r="N631" s="62">
        <v>566.71437208626924</v>
      </c>
      <c r="O631" s="63">
        <f t="shared" si="65"/>
        <v>1</v>
      </c>
      <c r="P631" s="63">
        <f t="shared" si="63"/>
        <v>566.71437208626924</v>
      </c>
      <c r="Q631" s="63">
        <f t="shared" si="66"/>
        <v>910.19999999999993</v>
      </c>
      <c r="R631" s="63">
        <f t="shared" si="67"/>
        <v>910.19999999999993</v>
      </c>
      <c r="S631" s="63">
        <f t="shared" si="68"/>
        <v>0</v>
      </c>
      <c r="T631" s="63">
        <f t="shared" si="69"/>
        <v>9</v>
      </c>
      <c r="U631" s="57" t="s">
        <v>856</v>
      </c>
      <c r="V631" s="63">
        <f>VLOOKUP(F631,'Exposure data (PL)'!$J$3:$L$14,3,FALSE)</f>
        <v>460.63721902373965</v>
      </c>
      <c r="X631" s="56"/>
      <c r="Y631" s="56"/>
      <c r="Z631" s="56"/>
      <c r="AA631" s="56"/>
      <c r="AB631" s="56"/>
      <c r="AC631" s="56"/>
      <c r="AD631" s="56"/>
      <c r="AE631" s="56"/>
    </row>
    <row r="632" spans="1:31" s="55" customFormat="1" ht="14.4">
      <c r="A632" s="57" t="s">
        <v>4400</v>
      </c>
      <c r="B632" s="57" t="s">
        <v>2687</v>
      </c>
      <c r="C632" s="57" t="s">
        <v>2126</v>
      </c>
      <c r="D632" s="58">
        <v>38615</v>
      </c>
      <c r="E632" s="58">
        <v>38738</v>
      </c>
      <c r="F632" s="59">
        <f t="shared" si="64"/>
        <v>2005</v>
      </c>
      <c r="G632" s="60" t="s">
        <v>2128</v>
      </c>
      <c r="H632" s="60" t="s">
        <v>434</v>
      </c>
      <c r="I632" s="61">
        <v>8852.7887751836497</v>
      </c>
      <c r="J632" s="61">
        <v>0</v>
      </c>
      <c r="K632" s="61">
        <v>8852.7887751836497</v>
      </c>
      <c r="L632" s="62">
        <v>0</v>
      </c>
      <c r="M632" s="62">
        <v>0</v>
      </c>
      <c r="N632" s="62">
        <v>8852.7887751836497</v>
      </c>
      <c r="O632" s="63">
        <f t="shared" si="65"/>
        <v>1</v>
      </c>
      <c r="P632" s="63">
        <f t="shared" si="63"/>
        <v>8852.7887751836497</v>
      </c>
      <c r="Q632" s="63">
        <f t="shared" si="66"/>
        <v>14440.500000000002</v>
      </c>
      <c r="R632" s="63">
        <f t="shared" si="67"/>
        <v>14440.500000000002</v>
      </c>
      <c r="S632" s="63">
        <f t="shared" si="68"/>
        <v>0</v>
      </c>
      <c r="T632" s="63">
        <f t="shared" si="69"/>
        <v>123</v>
      </c>
      <c r="U632" s="57" t="s">
        <v>856</v>
      </c>
      <c r="V632" s="63">
        <f>VLOOKUP(F632,'Exposure data (PL)'!$J$3:$L$14,3,FALSE)</f>
        <v>460.63721902373965</v>
      </c>
      <c r="X632" s="56"/>
      <c r="Y632" s="56"/>
      <c r="Z632" s="56"/>
      <c r="AA632" s="56"/>
      <c r="AB632" s="56"/>
      <c r="AC632" s="56"/>
      <c r="AD632" s="56"/>
      <c r="AE632" s="56"/>
    </row>
    <row r="633" spans="1:31" s="55" customFormat="1" ht="14.4">
      <c r="A633" s="57" t="s">
        <v>4401</v>
      </c>
      <c r="B633" s="57" t="s">
        <v>2688</v>
      </c>
      <c r="C633" s="57" t="s">
        <v>2126</v>
      </c>
      <c r="D633" s="58">
        <v>38912</v>
      </c>
      <c r="E633" s="58">
        <v>39025</v>
      </c>
      <c r="F633" s="59">
        <f t="shared" si="64"/>
        <v>2006</v>
      </c>
      <c r="G633" s="60" t="s">
        <v>2128</v>
      </c>
      <c r="H633" s="60" t="s">
        <v>434</v>
      </c>
      <c r="I633" s="61">
        <v>7359.6694378494758</v>
      </c>
      <c r="J633" s="61">
        <v>0</v>
      </c>
      <c r="K633" s="61">
        <v>7359.6694378494758</v>
      </c>
      <c r="L633" s="62">
        <v>0</v>
      </c>
      <c r="M633" s="62">
        <v>522.53653008731283</v>
      </c>
      <c r="N633" s="62">
        <v>6837.1329077621631</v>
      </c>
      <c r="O633" s="63">
        <f t="shared" si="65"/>
        <v>1</v>
      </c>
      <c r="P633" s="63">
        <f t="shared" si="63"/>
        <v>6837.1329077621631</v>
      </c>
      <c r="Q633" s="63">
        <f t="shared" si="66"/>
        <v>10718.801999999998</v>
      </c>
      <c r="R633" s="63">
        <f t="shared" si="67"/>
        <v>10718.801999999998</v>
      </c>
      <c r="S633" s="63">
        <f t="shared" si="68"/>
        <v>0</v>
      </c>
      <c r="T633" s="63">
        <f t="shared" si="69"/>
        <v>113</v>
      </c>
      <c r="U633" s="57" t="s">
        <v>856</v>
      </c>
      <c r="V633" s="63">
        <f>VLOOKUP(F633,'Exposure data (PL)'!$J$3:$L$14,3,FALSE)</f>
        <v>543.66952954969679</v>
      </c>
      <c r="X633" s="56"/>
      <c r="Y633" s="56"/>
      <c r="Z633" s="56"/>
      <c r="AA633" s="56"/>
      <c r="AB633" s="56"/>
      <c r="AC633" s="56"/>
      <c r="AD633" s="56"/>
      <c r="AE633" s="56"/>
    </row>
    <row r="634" spans="1:31" s="55" customFormat="1" ht="14.4">
      <c r="A634" s="57" t="s">
        <v>4402</v>
      </c>
      <c r="B634" s="57" t="s">
        <v>2689</v>
      </c>
      <c r="C634" s="57" t="s">
        <v>2126</v>
      </c>
      <c r="D634" s="58">
        <v>39261</v>
      </c>
      <c r="E634" s="58">
        <v>39283</v>
      </c>
      <c r="F634" s="59">
        <f t="shared" si="64"/>
        <v>2007</v>
      </c>
      <c r="G634" s="60" t="s">
        <v>2129</v>
      </c>
      <c r="H634" s="60" t="s">
        <v>434</v>
      </c>
      <c r="I634" s="61">
        <v>246.60434561464751</v>
      </c>
      <c r="J634" s="61">
        <v>0</v>
      </c>
      <c r="K634" s="61">
        <v>246.60434561464751</v>
      </c>
      <c r="L634" s="62">
        <v>0</v>
      </c>
      <c r="M634" s="62">
        <v>4.4388782210636553</v>
      </c>
      <c r="N634" s="62">
        <v>242.16546739358387</v>
      </c>
      <c r="O634" s="63">
        <f t="shared" si="65"/>
        <v>1</v>
      </c>
      <c r="P634" s="63">
        <f t="shared" si="63"/>
        <v>242.16546739358387</v>
      </c>
      <c r="Q634" s="63">
        <f t="shared" si="66"/>
        <v>362.358</v>
      </c>
      <c r="R634" s="63">
        <f t="shared" si="67"/>
        <v>362.358</v>
      </c>
      <c r="S634" s="63">
        <f t="shared" si="68"/>
        <v>0</v>
      </c>
      <c r="T634" s="63">
        <f t="shared" si="69"/>
        <v>22</v>
      </c>
      <c r="U634" s="57" t="s">
        <v>856</v>
      </c>
      <c r="V634" s="63">
        <f>VLOOKUP(F634,'Exposure data (PL)'!$J$3:$L$14,3,FALSE)</f>
        <v>616.17084356396663</v>
      </c>
      <c r="X634" s="56"/>
      <c r="Y634" s="56"/>
      <c r="Z634" s="56"/>
      <c r="AA634" s="56"/>
      <c r="AB634" s="56"/>
      <c r="AC634" s="56"/>
      <c r="AD634" s="56"/>
      <c r="AE634" s="56"/>
    </row>
    <row r="635" spans="1:31" s="55" customFormat="1" ht="14.4">
      <c r="A635" s="57" t="s">
        <v>4403</v>
      </c>
      <c r="B635" s="57" t="s">
        <v>2690</v>
      </c>
      <c r="C635" s="57" t="s">
        <v>2126</v>
      </c>
      <c r="D635" s="58">
        <v>39174</v>
      </c>
      <c r="E635" s="58">
        <v>39380</v>
      </c>
      <c r="F635" s="59">
        <f t="shared" si="64"/>
        <v>2007</v>
      </c>
      <c r="G635" s="60" t="s">
        <v>2128</v>
      </c>
      <c r="H635" s="60" t="s">
        <v>434</v>
      </c>
      <c r="I635" s="61">
        <v>999.45902960405817</v>
      </c>
      <c r="J635" s="61">
        <v>0</v>
      </c>
      <c r="K635" s="61">
        <v>999.45902960405817</v>
      </c>
      <c r="L635" s="62">
        <v>0</v>
      </c>
      <c r="M635" s="62">
        <v>0</v>
      </c>
      <c r="N635" s="62">
        <v>999.45902960405817</v>
      </c>
      <c r="O635" s="63">
        <f t="shared" si="65"/>
        <v>1</v>
      </c>
      <c r="P635" s="63">
        <f t="shared" si="63"/>
        <v>999.45902960405817</v>
      </c>
      <c r="Q635" s="63">
        <f t="shared" si="66"/>
        <v>1512.9959999999999</v>
      </c>
      <c r="R635" s="63">
        <f t="shared" si="67"/>
        <v>1512.9959999999999</v>
      </c>
      <c r="S635" s="63">
        <f t="shared" si="68"/>
        <v>0</v>
      </c>
      <c r="T635" s="63">
        <f t="shared" si="69"/>
        <v>206</v>
      </c>
      <c r="U635" s="57" t="s">
        <v>856</v>
      </c>
      <c r="V635" s="63">
        <f>VLOOKUP(F635,'Exposure data (PL)'!$J$3:$L$14,3,FALSE)</f>
        <v>616.17084356396663</v>
      </c>
      <c r="X635" s="56"/>
      <c r="Y635" s="56"/>
      <c r="Z635" s="56"/>
      <c r="AA635" s="56"/>
      <c r="AB635" s="56"/>
      <c r="AC635" s="56"/>
      <c r="AD635" s="56"/>
      <c r="AE635" s="56"/>
    </row>
    <row r="636" spans="1:31" s="55" customFormat="1" ht="14.4">
      <c r="A636" s="57" t="s">
        <v>4404</v>
      </c>
      <c r="B636" s="57" t="s">
        <v>2691</v>
      </c>
      <c r="C636" s="57" t="s">
        <v>2126</v>
      </c>
      <c r="D636" s="58">
        <v>38794</v>
      </c>
      <c r="E636" s="58">
        <v>39572</v>
      </c>
      <c r="F636" s="59">
        <f t="shared" si="64"/>
        <v>2005</v>
      </c>
      <c r="G636" s="60" t="s">
        <v>2128</v>
      </c>
      <c r="H636" s="60" t="s">
        <v>434</v>
      </c>
      <c r="I636" s="61">
        <v>1883.6641743964431</v>
      </c>
      <c r="J636" s="61">
        <v>0</v>
      </c>
      <c r="K636" s="61">
        <v>1883.6641743964431</v>
      </c>
      <c r="L636" s="62">
        <v>0</v>
      </c>
      <c r="M636" s="62">
        <v>0</v>
      </c>
      <c r="N636" s="62">
        <v>1883.6641743964431</v>
      </c>
      <c r="O636" s="63">
        <f t="shared" si="65"/>
        <v>1</v>
      </c>
      <c r="P636" s="63">
        <f t="shared" si="63"/>
        <v>1883.6641743964431</v>
      </c>
      <c r="Q636" s="63">
        <f t="shared" si="66"/>
        <v>3000</v>
      </c>
      <c r="R636" s="63">
        <f t="shared" si="67"/>
        <v>3000</v>
      </c>
      <c r="S636" s="63">
        <f t="shared" si="68"/>
        <v>0</v>
      </c>
      <c r="T636" s="63">
        <f t="shared" si="69"/>
        <v>778</v>
      </c>
      <c r="U636" s="57" t="s">
        <v>856</v>
      </c>
      <c r="V636" s="63">
        <f>VLOOKUP(F636,'Exposure data (PL)'!$J$3:$L$14,3,FALSE)</f>
        <v>460.63721902373965</v>
      </c>
      <c r="X636" s="56"/>
      <c r="Y636" s="56"/>
      <c r="Z636" s="56"/>
      <c r="AA636" s="56"/>
      <c r="AB636" s="56"/>
      <c r="AC636" s="56"/>
      <c r="AD636" s="56"/>
      <c r="AE636" s="56"/>
    </row>
    <row r="637" spans="1:31" s="55" customFormat="1" ht="14.4">
      <c r="A637" s="57" t="s">
        <v>4405</v>
      </c>
      <c r="B637" s="57" t="s">
        <v>2692</v>
      </c>
      <c r="C637" s="57" t="s">
        <v>2126</v>
      </c>
      <c r="D637" s="58">
        <v>38578</v>
      </c>
      <c r="E637" s="58">
        <v>39207</v>
      </c>
      <c r="F637" s="59">
        <f t="shared" si="64"/>
        <v>2005</v>
      </c>
      <c r="G637" s="60" t="s">
        <v>2128</v>
      </c>
      <c r="H637" s="60" t="s">
        <v>434</v>
      </c>
      <c r="I637" s="61">
        <v>33934.524707519318</v>
      </c>
      <c r="J637" s="61">
        <v>0</v>
      </c>
      <c r="K637" s="61">
        <v>33934.524707519318</v>
      </c>
      <c r="L637" s="62">
        <v>0</v>
      </c>
      <c r="M637" s="62">
        <v>0</v>
      </c>
      <c r="N637" s="62">
        <v>33934.524707519318</v>
      </c>
      <c r="O637" s="63">
        <f t="shared" si="65"/>
        <v>1</v>
      </c>
      <c r="P637" s="63">
        <f t="shared" si="63"/>
        <v>33934.524707519318</v>
      </c>
      <c r="Q637" s="63">
        <f t="shared" si="66"/>
        <v>55627.607999999986</v>
      </c>
      <c r="R637" s="63">
        <f t="shared" si="67"/>
        <v>55627.607999999986</v>
      </c>
      <c r="S637" s="63">
        <f t="shared" si="68"/>
        <v>0</v>
      </c>
      <c r="T637" s="63">
        <f t="shared" si="69"/>
        <v>629</v>
      </c>
      <c r="U637" s="57" t="s">
        <v>856</v>
      </c>
      <c r="V637" s="63">
        <f>VLOOKUP(F637,'Exposure data (PL)'!$J$3:$L$14,3,FALSE)</f>
        <v>460.63721902373965</v>
      </c>
      <c r="X637" s="56"/>
      <c r="Y637" s="56"/>
      <c r="Z637" s="56"/>
      <c r="AA637" s="56"/>
      <c r="AB637" s="56"/>
      <c r="AC637" s="56"/>
      <c r="AD637" s="56"/>
      <c r="AE637" s="56"/>
    </row>
    <row r="638" spans="1:31" s="55" customFormat="1" ht="14.4">
      <c r="A638" s="57" t="s">
        <v>4406</v>
      </c>
      <c r="B638" s="57" t="s">
        <v>2693</v>
      </c>
      <c r="C638" s="57" t="s">
        <v>2126</v>
      </c>
      <c r="D638" s="58">
        <v>38817</v>
      </c>
      <c r="E638" s="58">
        <v>39845</v>
      </c>
      <c r="F638" s="59">
        <f t="shared" si="64"/>
        <v>2006</v>
      </c>
      <c r="G638" s="60" t="s">
        <v>2128</v>
      </c>
      <c r="H638" s="60" t="s">
        <v>434</v>
      </c>
      <c r="I638" s="61">
        <v>17107.241927502939</v>
      </c>
      <c r="J638" s="61">
        <v>0</v>
      </c>
      <c r="K638" s="61">
        <v>17107.241927502939</v>
      </c>
      <c r="L638" s="62">
        <v>0</v>
      </c>
      <c r="M638" s="62">
        <v>0</v>
      </c>
      <c r="N638" s="62">
        <v>17107.241927502939</v>
      </c>
      <c r="O638" s="63">
        <f t="shared" si="65"/>
        <v>1</v>
      </c>
      <c r="P638" s="63">
        <f t="shared" si="63"/>
        <v>17107.241927502939</v>
      </c>
      <c r="Q638" s="63">
        <f t="shared" si="66"/>
        <v>27162.108</v>
      </c>
      <c r="R638" s="63">
        <f t="shared" si="67"/>
        <v>27162.108</v>
      </c>
      <c r="S638" s="63">
        <f t="shared" si="68"/>
        <v>0</v>
      </c>
      <c r="T638" s="63">
        <f t="shared" si="69"/>
        <v>1028</v>
      </c>
      <c r="U638" s="57" t="s">
        <v>856</v>
      </c>
      <c r="V638" s="63">
        <f>VLOOKUP(F638,'Exposure data (PL)'!$J$3:$L$14,3,FALSE)</f>
        <v>543.66952954969679</v>
      </c>
      <c r="X638" s="56"/>
      <c r="Y638" s="56"/>
      <c r="Z638" s="56"/>
      <c r="AA638" s="56"/>
      <c r="AB638" s="56"/>
      <c r="AC638" s="56"/>
      <c r="AD638" s="56"/>
      <c r="AE638" s="56"/>
    </row>
    <row r="639" spans="1:31" s="55" customFormat="1" ht="14.4">
      <c r="A639" s="57" t="s">
        <v>4407</v>
      </c>
      <c r="B639" s="57" t="s">
        <v>2694</v>
      </c>
      <c r="C639" s="57" t="s">
        <v>2126</v>
      </c>
      <c r="D639" s="58">
        <v>39648</v>
      </c>
      <c r="E639" s="58">
        <v>39997</v>
      </c>
      <c r="F639" s="59">
        <f t="shared" si="64"/>
        <v>2008</v>
      </c>
      <c r="G639" s="60" t="s">
        <v>2127</v>
      </c>
      <c r="H639" s="60" t="s">
        <v>434</v>
      </c>
      <c r="I639" s="61">
        <v>1447.6400187069939</v>
      </c>
      <c r="J639" s="61">
        <v>0</v>
      </c>
      <c r="K639" s="61">
        <v>1447.6400187069939</v>
      </c>
      <c r="L639" s="62">
        <v>0</v>
      </c>
      <c r="M639" s="62">
        <v>0</v>
      </c>
      <c r="N639" s="62">
        <v>1447.6400187069939</v>
      </c>
      <c r="O639" s="63">
        <f t="shared" si="65"/>
        <v>1</v>
      </c>
      <c r="P639" s="63">
        <f t="shared" si="63"/>
        <v>1447.6400187069939</v>
      </c>
      <c r="Q639" s="63">
        <f t="shared" si="66"/>
        <v>2057.0039999999999</v>
      </c>
      <c r="R639" s="63">
        <f t="shared" si="67"/>
        <v>2057.0039999999999</v>
      </c>
      <c r="S639" s="63">
        <f t="shared" si="68"/>
        <v>0</v>
      </c>
      <c r="T639" s="63">
        <f t="shared" si="69"/>
        <v>349</v>
      </c>
      <c r="U639" s="57" t="s">
        <v>856</v>
      </c>
      <c r="V639" s="63">
        <f>VLOOKUP(F639,'Exposure data (PL)'!$J$3:$L$14,3,FALSE)</f>
        <v>677.15217495917875</v>
      </c>
      <c r="X639" s="56"/>
      <c r="Y639" s="56"/>
      <c r="Z639" s="56"/>
      <c r="AA639" s="56"/>
      <c r="AB639" s="56"/>
      <c r="AC639" s="56"/>
      <c r="AD639" s="56"/>
      <c r="AE639" s="56"/>
    </row>
    <row r="640" spans="1:31" s="55" customFormat="1" ht="14.4">
      <c r="A640" s="57" t="s">
        <v>4408</v>
      </c>
      <c r="B640" s="57" t="s">
        <v>2695</v>
      </c>
      <c r="C640" s="57" t="s">
        <v>2126</v>
      </c>
      <c r="D640" s="58">
        <v>39191</v>
      </c>
      <c r="E640" s="58">
        <v>40238</v>
      </c>
      <c r="F640" s="59">
        <f t="shared" si="64"/>
        <v>2007</v>
      </c>
      <c r="G640" s="60" t="s">
        <v>2129</v>
      </c>
      <c r="H640" s="60" t="s">
        <v>434</v>
      </c>
      <c r="I640" s="61">
        <v>6054.6014647378879</v>
      </c>
      <c r="J640" s="61">
        <v>0</v>
      </c>
      <c r="K640" s="61">
        <v>6054.6014647378879</v>
      </c>
      <c r="L640" s="62">
        <v>0</v>
      </c>
      <c r="M640" s="62">
        <v>0</v>
      </c>
      <c r="N640" s="62">
        <v>6054.6014647378879</v>
      </c>
      <c r="O640" s="63">
        <f t="shared" si="65"/>
        <v>1</v>
      </c>
      <c r="P640" s="63">
        <f t="shared" si="63"/>
        <v>6054.6014647378879</v>
      </c>
      <c r="Q640" s="63">
        <f t="shared" si="66"/>
        <v>9144.7559999999994</v>
      </c>
      <c r="R640" s="63">
        <f t="shared" si="67"/>
        <v>9144.7559999999994</v>
      </c>
      <c r="S640" s="63">
        <f t="shared" si="68"/>
        <v>0</v>
      </c>
      <c r="T640" s="63">
        <f t="shared" si="69"/>
        <v>1047</v>
      </c>
      <c r="U640" s="57" t="s">
        <v>856</v>
      </c>
      <c r="V640" s="63">
        <f>VLOOKUP(F640,'Exposure data (PL)'!$J$3:$L$14,3,FALSE)</f>
        <v>616.17084356396663</v>
      </c>
      <c r="X640" s="56"/>
      <c r="Y640" s="56"/>
      <c r="Z640" s="56"/>
      <c r="AA640" s="56"/>
      <c r="AB640" s="56"/>
      <c r="AC640" s="56"/>
      <c r="AD640" s="56"/>
      <c r="AE640" s="56"/>
    </row>
    <row r="641" spans="1:31" s="55" customFormat="1" ht="14.4">
      <c r="A641" s="57" t="s">
        <v>4409</v>
      </c>
      <c r="B641" s="57" t="s">
        <v>2696</v>
      </c>
      <c r="C641" s="57" t="s">
        <v>2126</v>
      </c>
      <c r="D641" s="58">
        <v>38677</v>
      </c>
      <c r="E641" s="58">
        <v>38794</v>
      </c>
      <c r="F641" s="59">
        <f t="shared" si="64"/>
        <v>2005</v>
      </c>
      <c r="G641" s="60" t="s">
        <v>2128</v>
      </c>
      <c r="H641" s="60" t="s">
        <v>434</v>
      </c>
      <c r="I641" s="61">
        <v>5692.4303681804022</v>
      </c>
      <c r="J641" s="61">
        <v>0</v>
      </c>
      <c r="K641" s="61">
        <v>5692.4303681804022</v>
      </c>
      <c r="L641" s="62">
        <v>0</v>
      </c>
      <c r="M641" s="62">
        <v>392.7776954044478</v>
      </c>
      <c r="N641" s="62">
        <v>5299.6526727759547</v>
      </c>
      <c r="O641" s="63">
        <f t="shared" si="65"/>
        <v>1</v>
      </c>
      <c r="P641" s="63">
        <f t="shared" si="63"/>
        <v>5299.6526727759547</v>
      </c>
      <c r="Q641" s="63">
        <f t="shared" si="66"/>
        <v>8573.3927999999996</v>
      </c>
      <c r="R641" s="63">
        <f t="shared" si="67"/>
        <v>8573.3927999999996</v>
      </c>
      <c r="S641" s="63">
        <f t="shared" si="68"/>
        <v>0</v>
      </c>
      <c r="T641" s="63">
        <f t="shared" si="69"/>
        <v>117</v>
      </c>
      <c r="U641" s="57" t="s">
        <v>856</v>
      </c>
      <c r="V641" s="63">
        <f>VLOOKUP(F641,'Exposure data (PL)'!$J$3:$L$14,3,FALSE)</f>
        <v>460.63721902373965</v>
      </c>
      <c r="X641" s="56"/>
      <c r="Y641" s="56"/>
      <c r="Z641" s="56"/>
      <c r="AA641" s="56"/>
      <c r="AB641" s="56"/>
      <c r="AC641" s="56"/>
      <c r="AD641" s="56"/>
      <c r="AE641" s="56"/>
    </row>
    <row r="642" spans="1:31" s="55" customFormat="1" ht="14.4">
      <c r="A642" s="57" t="s">
        <v>4410</v>
      </c>
      <c r="B642" s="57" t="s">
        <v>2697</v>
      </c>
      <c r="C642" s="57" t="s">
        <v>2126</v>
      </c>
      <c r="D642" s="58">
        <v>38707</v>
      </c>
      <c r="E642" s="58">
        <v>38923</v>
      </c>
      <c r="F642" s="59">
        <f t="shared" si="64"/>
        <v>2005</v>
      </c>
      <c r="G642" s="60" t="s">
        <v>2128</v>
      </c>
      <c r="H642" s="60" t="s">
        <v>434</v>
      </c>
      <c r="I642" s="61">
        <v>900.78718458828041</v>
      </c>
      <c r="J642" s="61">
        <v>0</v>
      </c>
      <c r="K642" s="61">
        <v>900.78718458828041</v>
      </c>
      <c r="L642" s="62">
        <v>0</v>
      </c>
      <c r="M642" s="62">
        <v>2.7023615537648409</v>
      </c>
      <c r="N642" s="62">
        <v>898.08482303451558</v>
      </c>
      <c r="O642" s="63">
        <f t="shared" si="65"/>
        <v>1</v>
      </c>
      <c r="P642" s="63">
        <f t="shared" si="63"/>
        <v>898.08482303451558</v>
      </c>
      <c r="Q642" s="63">
        <f t="shared" si="66"/>
        <v>1447.0458000000001</v>
      </c>
      <c r="R642" s="63">
        <f t="shared" si="67"/>
        <v>1447.0458000000001</v>
      </c>
      <c r="S642" s="63">
        <f t="shared" si="68"/>
        <v>0</v>
      </c>
      <c r="T642" s="63">
        <f t="shared" si="69"/>
        <v>216</v>
      </c>
      <c r="U642" s="57" t="s">
        <v>856</v>
      </c>
      <c r="V642" s="63">
        <f>VLOOKUP(F642,'Exposure data (PL)'!$J$3:$L$14,3,FALSE)</f>
        <v>460.63721902373965</v>
      </c>
      <c r="X642" s="56"/>
      <c r="Y642" s="56"/>
      <c r="Z642" s="56"/>
      <c r="AA642" s="56"/>
      <c r="AB642" s="56"/>
      <c r="AC642" s="56"/>
      <c r="AD642" s="56"/>
      <c r="AE642" s="56"/>
    </row>
    <row r="643" spans="1:31" s="55" customFormat="1" ht="14.4">
      <c r="A643" s="57" t="s">
        <v>4411</v>
      </c>
      <c r="B643" s="57" t="s">
        <v>2698</v>
      </c>
      <c r="C643" s="57" t="s">
        <v>2126</v>
      </c>
      <c r="D643" s="58">
        <v>38489</v>
      </c>
      <c r="E643" s="58">
        <v>39419</v>
      </c>
      <c r="F643" s="59">
        <f t="shared" si="64"/>
        <v>2005</v>
      </c>
      <c r="G643" s="60" t="s">
        <v>2127</v>
      </c>
      <c r="H643" s="60" t="s">
        <v>434</v>
      </c>
      <c r="I643" s="61">
        <v>415.0421081995994</v>
      </c>
      <c r="J643" s="61">
        <v>0</v>
      </c>
      <c r="K643" s="61">
        <v>415.0421081995994</v>
      </c>
      <c r="L643" s="62">
        <v>0</v>
      </c>
      <c r="M643" s="62">
        <v>0</v>
      </c>
      <c r="N643" s="62">
        <v>415.0421081995994</v>
      </c>
      <c r="O643" s="63">
        <f t="shared" si="65"/>
        <v>1</v>
      </c>
      <c r="P643" s="63">
        <f t="shared" si="63"/>
        <v>415.0421081995994</v>
      </c>
      <c r="Q643" s="63">
        <f t="shared" si="66"/>
        <v>688.5</v>
      </c>
      <c r="R643" s="63">
        <f t="shared" si="67"/>
        <v>688.5</v>
      </c>
      <c r="S643" s="63">
        <f t="shared" si="68"/>
        <v>0</v>
      </c>
      <c r="T643" s="63">
        <f t="shared" si="69"/>
        <v>930</v>
      </c>
      <c r="U643" s="57" t="s">
        <v>856</v>
      </c>
      <c r="V643" s="63">
        <f>VLOOKUP(F643,'Exposure data (PL)'!$J$3:$L$14,3,FALSE)</f>
        <v>460.63721902373965</v>
      </c>
      <c r="X643" s="56"/>
      <c r="Y643" s="56"/>
      <c r="Z643" s="56"/>
      <c r="AA643" s="56"/>
      <c r="AB643" s="56"/>
      <c r="AC643" s="56"/>
      <c r="AD643" s="56"/>
      <c r="AE643" s="56"/>
    </row>
    <row r="644" spans="1:31" s="55" customFormat="1" ht="14.4">
      <c r="A644" s="57" t="s">
        <v>4412</v>
      </c>
      <c r="B644" s="57" t="s">
        <v>2699</v>
      </c>
      <c r="C644" s="57" t="s">
        <v>2126</v>
      </c>
      <c r="D644" s="58">
        <v>39712</v>
      </c>
      <c r="E644" s="58">
        <v>39780</v>
      </c>
      <c r="F644" s="59">
        <f t="shared" si="64"/>
        <v>2008</v>
      </c>
      <c r="G644" s="60" t="s">
        <v>2134</v>
      </c>
      <c r="H644" s="60" t="s">
        <v>434</v>
      </c>
      <c r="I644" s="61">
        <v>657.63032836509262</v>
      </c>
      <c r="J644" s="61">
        <v>0</v>
      </c>
      <c r="K644" s="61">
        <v>657.63032836509262</v>
      </c>
      <c r="L644" s="62">
        <v>0</v>
      </c>
      <c r="M644" s="62">
        <v>0</v>
      </c>
      <c r="N644" s="62">
        <v>657.63032836509262</v>
      </c>
      <c r="O644" s="63">
        <f t="shared" si="65"/>
        <v>1</v>
      </c>
      <c r="P644" s="63">
        <f t="shared" si="63"/>
        <v>657.63032836509262</v>
      </c>
      <c r="Q644" s="63">
        <f t="shared" si="66"/>
        <v>926.49599999999998</v>
      </c>
      <c r="R644" s="63">
        <f t="shared" si="67"/>
        <v>926.49599999999998</v>
      </c>
      <c r="S644" s="63">
        <f t="shared" si="68"/>
        <v>0</v>
      </c>
      <c r="T644" s="63">
        <f t="shared" si="69"/>
        <v>68</v>
      </c>
      <c r="U644" s="57" t="s">
        <v>856</v>
      </c>
      <c r="V644" s="63">
        <f>VLOOKUP(F644,'Exposure data (PL)'!$J$3:$L$14,3,FALSE)</f>
        <v>677.15217495917875</v>
      </c>
      <c r="X644" s="56"/>
      <c r="Y644" s="56"/>
      <c r="Z644" s="56"/>
      <c r="AA644" s="56"/>
      <c r="AB644" s="56"/>
      <c r="AC644" s="56"/>
      <c r="AD644" s="56"/>
      <c r="AE644" s="56"/>
    </row>
    <row r="645" spans="1:31" s="55" customFormat="1" ht="14.4">
      <c r="A645" s="57" t="s">
        <v>4413</v>
      </c>
      <c r="B645" s="57" t="s">
        <v>2700</v>
      </c>
      <c r="C645" s="57" t="s">
        <v>2126</v>
      </c>
      <c r="D645" s="58">
        <v>39159</v>
      </c>
      <c r="E645" s="58">
        <v>39852</v>
      </c>
      <c r="F645" s="59">
        <f t="shared" si="64"/>
        <v>2006</v>
      </c>
      <c r="G645" s="60" t="s">
        <v>2128</v>
      </c>
      <c r="H645" s="60" t="s">
        <v>434</v>
      </c>
      <c r="I645" s="61">
        <v>4337.6700215360861</v>
      </c>
      <c r="J645" s="61">
        <v>0</v>
      </c>
      <c r="K645" s="61">
        <v>4337.6700215360861</v>
      </c>
      <c r="L645" s="62">
        <v>0</v>
      </c>
      <c r="M645" s="62">
        <v>0</v>
      </c>
      <c r="N645" s="62">
        <v>4337.6700215360861</v>
      </c>
      <c r="O645" s="63">
        <f t="shared" si="65"/>
        <v>1</v>
      </c>
      <c r="P645" s="63">
        <f t="shared" si="63"/>
        <v>4337.6700215360861</v>
      </c>
      <c r="Q645" s="63">
        <f t="shared" si="66"/>
        <v>6579.5999999999985</v>
      </c>
      <c r="R645" s="63">
        <f t="shared" si="67"/>
        <v>6579.5999999999985</v>
      </c>
      <c r="S645" s="63">
        <f t="shared" si="68"/>
        <v>0</v>
      </c>
      <c r="T645" s="63">
        <f t="shared" si="69"/>
        <v>693</v>
      </c>
      <c r="U645" s="57" t="s">
        <v>856</v>
      </c>
      <c r="V645" s="63">
        <f>VLOOKUP(F645,'Exposure data (PL)'!$J$3:$L$14,3,FALSE)</f>
        <v>543.66952954969679</v>
      </c>
      <c r="X645" s="56"/>
      <c r="Y645" s="56"/>
      <c r="Z645" s="56"/>
      <c r="AA645" s="56"/>
      <c r="AB645" s="56"/>
      <c r="AC645" s="56"/>
      <c r="AD645" s="56"/>
      <c r="AE645" s="56"/>
    </row>
    <row r="646" spans="1:31" s="55" customFormat="1" ht="14.4">
      <c r="A646" s="57" t="s">
        <v>4414</v>
      </c>
      <c r="B646" s="57" t="s">
        <v>2701</v>
      </c>
      <c r="C646" s="57" t="s">
        <v>2126</v>
      </c>
      <c r="D646" s="58">
        <v>39789</v>
      </c>
      <c r="E646" s="58">
        <v>39879</v>
      </c>
      <c r="F646" s="59">
        <f t="shared" si="64"/>
        <v>2008</v>
      </c>
      <c r="G646" s="60" t="s">
        <v>2128</v>
      </c>
      <c r="H646" s="60" t="s">
        <v>434</v>
      </c>
      <c r="I646" s="61">
        <v>6526.4647285015735</v>
      </c>
      <c r="J646" s="61">
        <v>0</v>
      </c>
      <c r="K646" s="61">
        <v>6526.4647285015735</v>
      </c>
      <c r="L646" s="62">
        <v>0</v>
      </c>
      <c r="M646" s="62">
        <v>0</v>
      </c>
      <c r="N646" s="62">
        <v>6526.4647285015735</v>
      </c>
      <c r="O646" s="63">
        <f t="shared" si="65"/>
        <v>1</v>
      </c>
      <c r="P646" s="63">
        <f t="shared" si="63"/>
        <v>6526.4647285015735</v>
      </c>
      <c r="Q646" s="63">
        <f t="shared" si="66"/>
        <v>9100.655999999999</v>
      </c>
      <c r="R646" s="63">
        <f t="shared" si="67"/>
        <v>9100.655999999999</v>
      </c>
      <c r="S646" s="63">
        <f t="shared" si="68"/>
        <v>0</v>
      </c>
      <c r="T646" s="63">
        <f t="shared" si="69"/>
        <v>90</v>
      </c>
      <c r="U646" s="57" t="s">
        <v>856</v>
      </c>
      <c r="V646" s="63">
        <f>VLOOKUP(F646,'Exposure data (PL)'!$J$3:$L$14,3,FALSE)</f>
        <v>677.15217495917875</v>
      </c>
      <c r="X646" s="56"/>
      <c r="Y646" s="56"/>
      <c r="Z646" s="56"/>
      <c r="AA646" s="56"/>
      <c r="AB646" s="56"/>
      <c r="AC646" s="56"/>
      <c r="AD646" s="56"/>
      <c r="AE646" s="56"/>
    </row>
    <row r="647" spans="1:31" s="55" customFormat="1" ht="14.4">
      <c r="A647" s="57" t="s">
        <v>4415</v>
      </c>
      <c r="B647" s="57" t="s">
        <v>2702</v>
      </c>
      <c r="C647" s="57" t="s">
        <v>2126</v>
      </c>
      <c r="D647" s="58">
        <v>39832</v>
      </c>
      <c r="E647" s="58">
        <v>39832</v>
      </c>
      <c r="F647" s="59">
        <f t="shared" si="64"/>
        <v>2008</v>
      </c>
      <c r="G647" s="60" t="s">
        <v>2128</v>
      </c>
      <c r="H647" s="60" t="s">
        <v>434</v>
      </c>
      <c r="I647" s="61">
        <v>1005.4578788095187</v>
      </c>
      <c r="J647" s="61">
        <v>0</v>
      </c>
      <c r="K647" s="61">
        <v>1005.4578788095187</v>
      </c>
      <c r="L647" s="62">
        <v>0</v>
      </c>
      <c r="M647" s="62">
        <v>97.529414244523323</v>
      </c>
      <c r="N647" s="62">
        <v>907.92846456499535</v>
      </c>
      <c r="O647" s="63">
        <f t="shared" si="65"/>
        <v>1</v>
      </c>
      <c r="P647" s="63">
        <f t="shared" si="63"/>
        <v>907.92846456499535</v>
      </c>
      <c r="Q647" s="63">
        <f t="shared" si="66"/>
        <v>1258.7856119999999</v>
      </c>
      <c r="R647" s="63">
        <f t="shared" si="67"/>
        <v>1258.7856119999999</v>
      </c>
      <c r="S647" s="63">
        <f t="shared" si="68"/>
        <v>0</v>
      </c>
      <c r="T647" s="63">
        <f t="shared" si="69"/>
        <v>0</v>
      </c>
      <c r="U647" s="57" t="s">
        <v>856</v>
      </c>
      <c r="V647" s="63">
        <f>VLOOKUP(F647,'Exposure data (PL)'!$J$3:$L$14,3,FALSE)</f>
        <v>677.15217495917875</v>
      </c>
      <c r="X647" s="56"/>
      <c r="Y647" s="56"/>
      <c r="Z647" s="56"/>
      <c r="AA647" s="56"/>
      <c r="AB647" s="56"/>
      <c r="AC647" s="56"/>
      <c r="AD647" s="56"/>
      <c r="AE647" s="56"/>
    </row>
    <row r="648" spans="1:31" s="55" customFormat="1" ht="14.4">
      <c r="A648" s="57" t="s">
        <v>4416</v>
      </c>
      <c r="B648" s="57" t="s">
        <v>2703</v>
      </c>
      <c r="C648" s="57" t="s">
        <v>2126</v>
      </c>
      <c r="D648" s="58">
        <v>40056</v>
      </c>
      <c r="E648" s="58">
        <v>40281</v>
      </c>
      <c r="F648" s="59">
        <f t="shared" si="64"/>
        <v>2009</v>
      </c>
      <c r="G648" s="60" t="s">
        <v>2129</v>
      </c>
      <c r="H648" s="60" t="s">
        <v>434</v>
      </c>
      <c r="I648" s="61">
        <v>969.85166678558937</v>
      </c>
      <c r="J648" s="61">
        <v>0</v>
      </c>
      <c r="K648" s="61">
        <v>969.85166678558937</v>
      </c>
      <c r="L648" s="62">
        <v>0</v>
      </c>
      <c r="M648" s="62">
        <v>0</v>
      </c>
      <c r="N648" s="62">
        <v>969.85166678558937</v>
      </c>
      <c r="O648" s="63">
        <f t="shared" si="65"/>
        <v>1</v>
      </c>
      <c r="P648" s="63">
        <f t="shared" ref="P648:P711" si="70">N648*$D$8</f>
        <v>969.85166678558937</v>
      </c>
      <c r="Q648" s="63">
        <f t="shared" si="66"/>
        <v>1305</v>
      </c>
      <c r="R648" s="63">
        <f t="shared" si="67"/>
        <v>1305</v>
      </c>
      <c r="S648" s="63">
        <f t="shared" si="68"/>
        <v>0</v>
      </c>
      <c r="T648" s="63">
        <f t="shared" si="69"/>
        <v>225</v>
      </c>
      <c r="U648" s="57" t="s">
        <v>856</v>
      </c>
      <c r="V648" s="63">
        <f>VLOOKUP(F648,'Exposure data (PL)'!$J$3:$L$14,3,FALSE)</f>
        <v>855.15320546033695</v>
      </c>
      <c r="X648" s="56"/>
      <c r="Y648" s="56"/>
      <c r="Z648" s="56"/>
      <c r="AA648" s="56"/>
      <c r="AB648" s="56"/>
      <c r="AC648" s="56"/>
      <c r="AD648" s="56"/>
      <c r="AE648" s="56"/>
    </row>
    <row r="649" spans="1:31" s="55" customFormat="1" ht="14.4">
      <c r="A649" s="57" t="s">
        <v>4417</v>
      </c>
      <c r="B649" s="57" t="s">
        <v>2704</v>
      </c>
      <c r="C649" s="57" t="s">
        <v>2126</v>
      </c>
      <c r="D649" s="58">
        <v>40394</v>
      </c>
      <c r="E649" s="58">
        <v>40424</v>
      </c>
      <c r="F649" s="59">
        <f t="shared" si="64"/>
        <v>2010</v>
      </c>
      <c r="G649" s="60" t="s">
        <v>2128</v>
      </c>
      <c r="H649" s="60" t="s">
        <v>434</v>
      </c>
      <c r="I649" s="61">
        <v>487.029193997672</v>
      </c>
      <c r="J649" s="61">
        <v>0</v>
      </c>
      <c r="K649" s="61">
        <v>487.029193997672</v>
      </c>
      <c r="L649" s="62">
        <v>0</v>
      </c>
      <c r="M649" s="62">
        <v>0</v>
      </c>
      <c r="N649" s="62">
        <v>487.029193997672</v>
      </c>
      <c r="O649" s="63">
        <f t="shared" si="65"/>
        <v>1</v>
      </c>
      <c r="P649" s="63">
        <f t="shared" si="70"/>
        <v>487.029193997672</v>
      </c>
      <c r="Q649" s="63">
        <f t="shared" si="66"/>
        <v>626.4</v>
      </c>
      <c r="R649" s="63">
        <f t="shared" si="67"/>
        <v>626.4</v>
      </c>
      <c r="S649" s="63">
        <f t="shared" si="68"/>
        <v>0</v>
      </c>
      <c r="T649" s="63">
        <f t="shared" si="69"/>
        <v>30</v>
      </c>
      <c r="U649" s="57" t="s">
        <v>856</v>
      </c>
      <c r="V649" s="63">
        <f>VLOOKUP(F649,'Exposure data (PL)'!$J$3:$L$14,3,FALSE)</f>
        <v>941.64068034150432</v>
      </c>
      <c r="X649" s="56"/>
      <c r="Y649" s="56"/>
      <c r="Z649" s="56"/>
      <c r="AA649" s="56"/>
      <c r="AB649" s="56"/>
      <c r="AC649" s="56"/>
      <c r="AD649" s="56"/>
      <c r="AE649" s="56"/>
    </row>
    <row r="650" spans="1:31" s="55" customFormat="1" ht="14.4">
      <c r="A650" s="57" t="s">
        <v>4418</v>
      </c>
      <c r="B650" s="57" t="s">
        <v>2705</v>
      </c>
      <c r="C650" s="57" t="s">
        <v>2126</v>
      </c>
      <c r="D650" s="58">
        <v>40225</v>
      </c>
      <c r="E650" s="58">
        <v>40432</v>
      </c>
      <c r="F650" s="59">
        <f t="shared" si="64"/>
        <v>2009</v>
      </c>
      <c r="G650" s="60" t="s">
        <v>2128</v>
      </c>
      <c r="H650" s="60" t="s">
        <v>434</v>
      </c>
      <c r="I650" s="61">
        <v>35038.636014426411</v>
      </c>
      <c r="J650" s="61">
        <v>0</v>
      </c>
      <c r="K650" s="61">
        <v>35038.636014426411</v>
      </c>
      <c r="L650" s="62">
        <v>0</v>
      </c>
      <c r="M650" s="62">
        <v>0</v>
      </c>
      <c r="N650" s="62">
        <v>35038.636014426411</v>
      </c>
      <c r="O650" s="63">
        <f t="shared" si="65"/>
        <v>1</v>
      </c>
      <c r="P650" s="63">
        <f t="shared" si="70"/>
        <v>35038.636014426411</v>
      </c>
      <c r="Q650" s="63">
        <f t="shared" si="66"/>
        <v>46094.400000000001</v>
      </c>
      <c r="R650" s="63">
        <f t="shared" si="67"/>
        <v>46094.400000000001</v>
      </c>
      <c r="S650" s="63">
        <f t="shared" si="68"/>
        <v>0</v>
      </c>
      <c r="T650" s="63">
        <f t="shared" si="69"/>
        <v>207</v>
      </c>
      <c r="U650" s="57" t="s">
        <v>856</v>
      </c>
      <c r="V650" s="63">
        <f>VLOOKUP(F650,'Exposure data (PL)'!$J$3:$L$14,3,FALSE)</f>
        <v>855.15320546033695</v>
      </c>
      <c r="X650" s="56"/>
      <c r="Y650" s="56"/>
      <c r="Z650" s="56"/>
      <c r="AA650" s="56"/>
      <c r="AB650" s="56"/>
      <c r="AC650" s="56"/>
      <c r="AD650" s="56"/>
      <c r="AE650" s="56"/>
    </row>
    <row r="651" spans="1:31" s="55" customFormat="1" ht="14.4">
      <c r="A651" s="57" t="s">
        <v>4419</v>
      </c>
      <c r="B651" s="57" t="s">
        <v>2706</v>
      </c>
      <c r="C651" s="57" t="s">
        <v>2126</v>
      </c>
      <c r="D651" s="58">
        <v>40438</v>
      </c>
      <c r="E651" s="58">
        <v>40487</v>
      </c>
      <c r="F651" s="59">
        <f t="shared" si="64"/>
        <v>2010</v>
      </c>
      <c r="G651" s="60" t="s">
        <v>2129</v>
      </c>
      <c r="H651" s="60" t="s">
        <v>434</v>
      </c>
      <c r="I651" s="61">
        <v>9136.3562584449301</v>
      </c>
      <c r="J651" s="61">
        <v>0</v>
      </c>
      <c r="K651" s="61">
        <v>9136.3562584449301</v>
      </c>
      <c r="L651" s="62">
        <v>0</v>
      </c>
      <c r="M651" s="62">
        <v>0</v>
      </c>
      <c r="N651" s="62">
        <v>9136.3562584449301</v>
      </c>
      <c r="O651" s="63">
        <f t="shared" si="65"/>
        <v>1</v>
      </c>
      <c r="P651" s="63">
        <f t="shared" si="70"/>
        <v>9136.3562584449301</v>
      </c>
      <c r="Q651" s="63">
        <f t="shared" si="66"/>
        <v>11682</v>
      </c>
      <c r="R651" s="63">
        <f t="shared" si="67"/>
        <v>11682</v>
      </c>
      <c r="S651" s="63">
        <f t="shared" si="68"/>
        <v>0</v>
      </c>
      <c r="T651" s="63">
        <f t="shared" si="69"/>
        <v>49</v>
      </c>
      <c r="U651" s="57" t="s">
        <v>856</v>
      </c>
      <c r="V651" s="63">
        <f>VLOOKUP(F651,'Exposure data (PL)'!$J$3:$L$14,3,FALSE)</f>
        <v>941.64068034150432</v>
      </c>
      <c r="X651" s="56"/>
      <c r="Y651" s="56"/>
      <c r="Z651" s="56"/>
      <c r="AA651" s="56"/>
      <c r="AB651" s="56"/>
      <c r="AC651" s="56"/>
      <c r="AD651" s="56"/>
      <c r="AE651" s="56"/>
    </row>
    <row r="652" spans="1:31" s="55" customFormat="1" ht="14.4">
      <c r="A652" s="57" t="s">
        <v>4420</v>
      </c>
      <c r="B652" s="57" t="s">
        <v>2707</v>
      </c>
      <c r="C652" s="57" t="s">
        <v>2126</v>
      </c>
      <c r="D652" s="58">
        <v>40453</v>
      </c>
      <c r="E652" s="58">
        <v>40524</v>
      </c>
      <c r="F652" s="59">
        <f t="shared" si="64"/>
        <v>2010</v>
      </c>
      <c r="G652" s="60" t="s">
        <v>2148</v>
      </c>
      <c r="H652" s="60" t="s">
        <v>434</v>
      </c>
      <c r="I652" s="61">
        <v>736.32412364455604</v>
      </c>
      <c r="J652" s="61">
        <v>0</v>
      </c>
      <c r="K652" s="61">
        <v>736.32412364455604</v>
      </c>
      <c r="L652" s="62">
        <v>0</v>
      </c>
      <c r="M652" s="62">
        <v>0</v>
      </c>
      <c r="N652" s="62">
        <v>736.32412364455604</v>
      </c>
      <c r="O652" s="63">
        <f t="shared" si="65"/>
        <v>1</v>
      </c>
      <c r="P652" s="63">
        <f t="shared" si="70"/>
        <v>736.32412364455604</v>
      </c>
      <c r="Q652" s="63">
        <f t="shared" si="66"/>
        <v>939.59999999999991</v>
      </c>
      <c r="R652" s="63">
        <f t="shared" si="67"/>
        <v>939.59999999999991</v>
      </c>
      <c r="S652" s="63">
        <f t="shared" si="68"/>
        <v>0</v>
      </c>
      <c r="T652" s="63">
        <f t="shared" si="69"/>
        <v>71</v>
      </c>
      <c r="U652" s="57" t="s">
        <v>856</v>
      </c>
      <c r="V652" s="63">
        <f>VLOOKUP(F652,'Exposure data (PL)'!$J$3:$L$14,3,FALSE)</f>
        <v>941.64068034150432</v>
      </c>
      <c r="X652" s="56"/>
      <c r="Y652" s="56"/>
      <c r="Z652" s="56"/>
      <c r="AA652" s="56"/>
      <c r="AB652" s="56"/>
      <c r="AC652" s="56"/>
      <c r="AD652" s="56"/>
      <c r="AE652" s="56"/>
    </row>
    <row r="653" spans="1:31" s="55" customFormat="1" ht="14.4">
      <c r="A653" s="57" t="s">
        <v>4421</v>
      </c>
      <c r="B653" s="57" t="s">
        <v>2708</v>
      </c>
      <c r="C653" s="57" t="s">
        <v>2126</v>
      </c>
      <c r="D653" s="58">
        <v>40609</v>
      </c>
      <c r="E653" s="58">
        <v>40616</v>
      </c>
      <c r="F653" s="59">
        <f t="shared" ref="F653:F716" si="71">IF(MONTH(D653)&lt;$D$4,YEAR(D653)-1,YEAR(D653))</f>
        <v>2010</v>
      </c>
      <c r="G653" s="60" t="s">
        <v>2128</v>
      </c>
      <c r="H653" s="60" t="s">
        <v>434</v>
      </c>
      <c r="I653" s="61">
        <v>487.29658003952864</v>
      </c>
      <c r="J653" s="61">
        <v>0</v>
      </c>
      <c r="K653" s="61">
        <v>487.29658003952864</v>
      </c>
      <c r="L653" s="62">
        <v>0</v>
      </c>
      <c r="M653" s="62">
        <v>0</v>
      </c>
      <c r="N653" s="62">
        <v>487.29658003952864</v>
      </c>
      <c r="O653" s="63">
        <f t="shared" ref="O653:O716" si="72">IF(N653=0,0,1)</f>
        <v>1</v>
      </c>
      <c r="P653" s="63">
        <f t="shared" si="70"/>
        <v>487.29658003952864</v>
      </c>
      <c r="Q653" s="63">
        <f t="shared" ref="Q653:Q716" si="73">P653*(1+$D$6)^(($D$5-D653)/365.25)</f>
        <v>609</v>
      </c>
      <c r="R653" s="63">
        <f t="shared" ref="R653:R716" si="74">MIN($D$9,Q653)+MAX(Q653-$D$9-$D$10,0)</f>
        <v>609</v>
      </c>
      <c r="S653" s="63">
        <f t="shared" ref="S653:S716" si="75">MIN(MAX(Q653-$D$9,0),$D$10)</f>
        <v>0</v>
      </c>
      <c r="T653" s="63">
        <f t="shared" ref="T653:T716" si="76">E653-D653</f>
        <v>7</v>
      </c>
      <c r="U653" s="57" t="s">
        <v>856</v>
      </c>
      <c r="V653" s="63">
        <f>VLOOKUP(F653,'Exposure data (PL)'!$J$3:$L$14,3,FALSE)</f>
        <v>941.64068034150432</v>
      </c>
      <c r="X653" s="56"/>
      <c r="Y653" s="56"/>
      <c r="Z653" s="56"/>
      <c r="AA653" s="56"/>
      <c r="AB653" s="56"/>
      <c r="AC653" s="56"/>
      <c r="AD653" s="56"/>
      <c r="AE653" s="56"/>
    </row>
    <row r="654" spans="1:31" s="55" customFormat="1" ht="14.4">
      <c r="A654" s="57" t="s">
        <v>4422</v>
      </c>
      <c r="B654" s="57" t="s">
        <v>2709</v>
      </c>
      <c r="C654" s="57" t="s">
        <v>2126</v>
      </c>
      <c r="D654" s="58">
        <v>40619</v>
      </c>
      <c r="E654" s="58">
        <v>40669</v>
      </c>
      <c r="F654" s="59">
        <f t="shared" si="71"/>
        <v>2010</v>
      </c>
      <c r="G654" s="60" t="s">
        <v>2128</v>
      </c>
      <c r="H654" s="60" t="s">
        <v>434</v>
      </c>
      <c r="I654" s="61">
        <v>571.59616611731087</v>
      </c>
      <c r="J654" s="61">
        <v>0</v>
      </c>
      <c r="K654" s="61">
        <v>571.59616611731087</v>
      </c>
      <c r="L654" s="62">
        <v>0</v>
      </c>
      <c r="M654" s="62">
        <v>0</v>
      </c>
      <c r="N654" s="62">
        <v>571.59616611731087</v>
      </c>
      <c r="O654" s="63">
        <f t="shared" si="72"/>
        <v>1</v>
      </c>
      <c r="P654" s="63">
        <f t="shared" si="70"/>
        <v>571.59616611731087</v>
      </c>
      <c r="Q654" s="63">
        <f t="shared" si="73"/>
        <v>713.4</v>
      </c>
      <c r="R654" s="63">
        <f t="shared" si="74"/>
        <v>713.4</v>
      </c>
      <c r="S654" s="63">
        <f t="shared" si="75"/>
        <v>0</v>
      </c>
      <c r="T654" s="63">
        <f t="shared" si="76"/>
        <v>50</v>
      </c>
      <c r="U654" s="57" t="s">
        <v>856</v>
      </c>
      <c r="V654" s="63">
        <f>VLOOKUP(F654,'Exposure data (PL)'!$J$3:$L$14,3,FALSE)</f>
        <v>941.64068034150432</v>
      </c>
      <c r="X654" s="56"/>
      <c r="Y654" s="56"/>
      <c r="Z654" s="56"/>
      <c r="AA654" s="56"/>
      <c r="AB654" s="56"/>
      <c r="AC654" s="56"/>
      <c r="AD654" s="56"/>
      <c r="AE654" s="56"/>
    </row>
    <row r="655" spans="1:31" s="55" customFormat="1" ht="14.4">
      <c r="A655" s="57" t="s">
        <v>4423</v>
      </c>
      <c r="B655" s="57" t="s">
        <v>2710</v>
      </c>
      <c r="C655" s="57" t="s">
        <v>2126</v>
      </c>
      <c r="D655" s="58">
        <v>40678</v>
      </c>
      <c r="E655" s="58">
        <v>40746</v>
      </c>
      <c r="F655" s="59">
        <f t="shared" si="71"/>
        <v>2011</v>
      </c>
      <c r="G655" s="60" t="s">
        <v>2128</v>
      </c>
      <c r="H655" s="60" t="s">
        <v>434</v>
      </c>
      <c r="I655" s="61">
        <v>519.91212965498096</v>
      </c>
      <c r="J655" s="61">
        <v>0</v>
      </c>
      <c r="K655" s="61">
        <v>519.91212965498096</v>
      </c>
      <c r="L655" s="62">
        <v>0</v>
      </c>
      <c r="M655" s="62">
        <v>0</v>
      </c>
      <c r="N655" s="62">
        <v>519.91212965498096</v>
      </c>
      <c r="O655" s="63">
        <f t="shared" si="72"/>
        <v>1</v>
      </c>
      <c r="P655" s="63">
        <f t="shared" si="70"/>
        <v>519.91212965498096</v>
      </c>
      <c r="Q655" s="63">
        <f t="shared" si="73"/>
        <v>643.79999999999984</v>
      </c>
      <c r="R655" s="63">
        <f t="shared" si="74"/>
        <v>643.79999999999984</v>
      </c>
      <c r="S655" s="63">
        <f t="shared" si="75"/>
        <v>0</v>
      </c>
      <c r="T655" s="63">
        <f t="shared" si="76"/>
        <v>68</v>
      </c>
      <c r="U655" s="57" t="s">
        <v>856</v>
      </c>
      <c r="V655" s="63">
        <f>VLOOKUP(F655,'Exposure data (PL)'!$J$3:$L$14,3,FALSE)</f>
        <v>979.22425835520028</v>
      </c>
      <c r="X655" s="56"/>
      <c r="Y655" s="56"/>
      <c r="Z655" s="56"/>
      <c r="AA655" s="56"/>
      <c r="AB655" s="56"/>
      <c r="AC655" s="56"/>
      <c r="AD655" s="56"/>
      <c r="AE655" s="56"/>
    </row>
    <row r="656" spans="1:31" s="55" customFormat="1" ht="14.4">
      <c r="A656" s="57" t="s">
        <v>4424</v>
      </c>
      <c r="B656" s="57" t="s">
        <v>2711</v>
      </c>
      <c r="C656" s="57" t="s">
        <v>2126</v>
      </c>
      <c r="D656" s="58">
        <v>38685</v>
      </c>
      <c r="E656" s="58">
        <v>38895</v>
      </c>
      <c r="F656" s="59">
        <f t="shared" si="71"/>
        <v>2005</v>
      </c>
      <c r="G656" s="60" t="s">
        <v>2128</v>
      </c>
      <c r="H656" s="60" t="s">
        <v>434</v>
      </c>
      <c r="I656" s="61">
        <v>654.57943026334021</v>
      </c>
      <c r="J656" s="61">
        <v>0</v>
      </c>
      <c r="K656" s="61">
        <v>654.57943026334021</v>
      </c>
      <c r="L656" s="62">
        <v>0</v>
      </c>
      <c r="M656" s="62">
        <v>0</v>
      </c>
      <c r="N656" s="62">
        <v>654.57943026334021</v>
      </c>
      <c r="O656" s="63">
        <f t="shared" si="72"/>
        <v>1</v>
      </c>
      <c r="P656" s="63">
        <f t="shared" si="70"/>
        <v>654.57943026334021</v>
      </c>
      <c r="Q656" s="63">
        <f t="shared" si="73"/>
        <v>1057.8</v>
      </c>
      <c r="R656" s="63">
        <f t="shared" si="74"/>
        <v>1057.8</v>
      </c>
      <c r="S656" s="63">
        <f t="shared" si="75"/>
        <v>0</v>
      </c>
      <c r="T656" s="63">
        <f t="shared" si="76"/>
        <v>210</v>
      </c>
      <c r="U656" s="57" t="s">
        <v>856</v>
      </c>
      <c r="V656" s="63">
        <f>VLOOKUP(F656,'Exposure data (PL)'!$J$3:$L$14,3,FALSE)</f>
        <v>460.63721902373965</v>
      </c>
      <c r="X656" s="56"/>
      <c r="Y656" s="56"/>
      <c r="Z656" s="56"/>
      <c r="AA656" s="56"/>
      <c r="AB656" s="56"/>
      <c r="AC656" s="56"/>
      <c r="AD656" s="56"/>
      <c r="AE656" s="56"/>
    </row>
    <row r="657" spans="1:31" s="55" customFormat="1" ht="14.4">
      <c r="A657" s="57" t="s">
        <v>4425</v>
      </c>
      <c r="B657" s="57" t="s">
        <v>2712</v>
      </c>
      <c r="C657" s="57" t="s">
        <v>2126</v>
      </c>
      <c r="D657" s="58">
        <v>39011</v>
      </c>
      <c r="E657" s="58">
        <v>39024</v>
      </c>
      <c r="F657" s="59">
        <f t="shared" si="71"/>
        <v>2006</v>
      </c>
      <c r="G657" s="60" t="s">
        <v>2127</v>
      </c>
      <c r="H657" s="60" t="s">
        <v>434</v>
      </c>
      <c r="I657" s="61">
        <v>333.90696356449109</v>
      </c>
      <c r="J657" s="61">
        <v>0</v>
      </c>
      <c r="K657" s="61">
        <v>333.90696356449109</v>
      </c>
      <c r="L657" s="62">
        <v>0</v>
      </c>
      <c r="M657" s="62">
        <v>0</v>
      </c>
      <c r="N657" s="62">
        <v>333.90696356449109</v>
      </c>
      <c r="O657" s="63">
        <f t="shared" si="72"/>
        <v>1</v>
      </c>
      <c r="P657" s="63">
        <f t="shared" si="70"/>
        <v>333.90696356449109</v>
      </c>
      <c r="Q657" s="63">
        <f t="shared" si="73"/>
        <v>516.6</v>
      </c>
      <c r="R657" s="63">
        <f t="shared" si="74"/>
        <v>516.6</v>
      </c>
      <c r="S657" s="63">
        <f t="shared" si="75"/>
        <v>0</v>
      </c>
      <c r="T657" s="63">
        <f t="shared" si="76"/>
        <v>13</v>
      </c>
      <c r="U657" s="57" t="s">
        <v>856</v>
      </c>
      <c r="V657" s="63">
        <f>VLOOKUP(F657,'Exposure data (PL)'!$J$3:$L$14,3,FALSE)</f>
        <v>543.66952954969679</v>
      </c>
      <c r="X657" s="56"/>
      <c r="Y657" s="56"/>
      <c r="Z657" s="56"/>
      <c r="AA657" s="56"/>
      <c r="AB657" s="56"/>
      <c r="AC657" s="56"/>
      <c r="AD657" s="56"/>
      <c r="AE657" s="56"/>
    </row>
    <row r="658" spans="1:31" s="55" customFormat="1" ht="14.4">
      <c r="A658" s="57" t="s">
        <v>4426</v>
      </c>
      <c r="B658" s="57" t="s">
        <v>2713</v>
      </c>
      <c r="C658" s="57" t="s">
        <v>2126</v>
      </c>
      <c r="D658" s="58">
        <v>38849</v>
      </c>
      <c r="E658" s="58">
        <v>39144</v>
      </c>
      <c r="F658" s="59">
        <f t="shared" si="71"/>
        <v>2006</v>
      </c>
      <c r="G658" s="60" t="s">
        <v>2128</v>
      </c>
      <c r="H658" s="60" t="s">
        <v>434</v>
      </c>
      <c r="I658" s="61">
        <v>388.99862092711106</v>
      </c>
      <c r="J658" s="61">
        <v>0</v>
      </c>
      <c r="K658" s="61">
        <v>388.99862092711106</v>
      </c>
      <c r="L658" s="62">
        <v>0</v>
      </c>
      <c r="M658" s="62">
        <v>0</v>
      </c>
      <c r="N658" s="62">
        <v>388.99862092711106</v>
      </c>
      <c r="O658" s="63">
        <f t="shared" si="72"/>
        <v>1</v>
      </c>
      <c r="P658" s="63">
        <f t="shared" si="70"/>
        <v>388.99862092711106</v>
      </c>
      <c r="Q658" s="63">
        <f t="shared" si="73"/>
        <v>615</v>
      </c>
      <c r="R658" s="63">
        <f t="shared" si="74"/>
        <v>615</v>
      </c>
      <c r="S658" s="63">
        <f t="shared" si="75"/>
        <v>0</v>
      </c>
      <c r="T658" s="63">
        <f t="shared" si="76"/>
        <v>295</v>
      </c>
      <c r="U658" s="57" t="s">
        <v>856</v>
      </c>
      <c r="V658" s="63">
        <f>VLOOKUP(F658,'Exposure data (PL)'!$J$3:$L$14,3,FALSE)</f>
        <v>543.66952954969679</v>
      </c>
      <c r="X658" s="56"/>
      <c r="Y658" s="56"/>
      <c r="Z658" s="56"/>
      <c r="AA658" s="56"/>
      <c r="AB658" s="56"/>
      <c r="AC658" s="56"/>
      <c r="AD658" s="56"/>
      <c r="AE658" s="56"/>
    </row>
    <row r="659" spans="1:31" s="55" customFormat="1" ht="14.4">
      <c r="A659" s="57" t="s">
        <v>4427</v>
      </c>
      <c r="B659" s="57" t="s">
        <v>2714</v>
      </c>
      <c r="C659" s="57" t="s">
        <v>2126</v>
      </c>
      <c r="D659" s="58">
        <v>39059</v>
      </c>
      <c r="E659" s="58">
        <v>39186</v>
      </c>
      <c r="F659" s="59">
        <f t="shared" si="71"/>
        <v>2006</v>
      </c>
      <c r="G659" s="60" t="s">
        <v>2127</v>
      </c>
      <c r="H659" s="60" t="s">
        <v>434</v>
      </c>
      <c r="I659" s="61">
        <v>630.34669799170763</v>
      </c>
      <c r="J659" s="61">
        <v>0</v>
      </c>
      <c r="K659" s="61">
        <v>630.34669799170763</v>
      </c>
      <c r="L659" s="62">
        <v>0</v>
      </c>
      <c r="M659" s="62">
        <v>0</v>
      </c>
      <c r="N659" s="62">
        <v>630.34669799170763</v>
      </c>
      <c r="O659" s="63">
        <f t="shared" si="72"/>
        <v>1</v>
      </c>
      <c r="P659" s="63">
        <f t="shared" si="70"/>
        <v>630.34669799170763</v>
      </c>
      <c r="Q659" s="63">
        <f t="shared" si="73"/>
        <v>969.00000000000011</v>
      </c>
      <c r="R659" s="63">
        <f t="shared" si="74"/>
        <v>969.00000000000011</v>
      </c>
      <c r="S659" s="63">
        <f t="shared" si="75"/>
        <v>0</v>
      </c>
      <c r="T659" s="63">
        <f t="shared" si="76"/>
        <v>127</v>
      </c>
      <c r="U659" s="57" t="s">
        <v>856</v>
      </c>
      <c r="V659" s="63">
        <f>VLOOKUP(F659,'Exposure data (PL)'!$J$3:$L$14,3,FALSE)</f>
        <v>543.66952954969679</v>
      </c>
      <c r="X659" s="56"/>
      <c r="Y659" s="56"/>
      <c r="Z659" s="56"/>
      <c r="AA659" s="56"/>
      <c r="AB659" s="56"/>
      <c r="AC659" s="56"/>
      <c r="AD659" s="56"/>
      <c r="AE659" s="56"/>
    </row>
    <row r="660" spans="1:31" s="55" customFormat="1" ht="14.4">
      <c r="A660" s="57" t="s">
        <v>4428</v>
      </c>
      <c r="B660" s="57" t="s">
        <v>2715</v>
      </c>
      <c r="C660" s="57" t="s">
        <v>2126</v>
      </c>
      <c r="D660" s="58">
        <v>39097</v>
      </c>
      <c r="E660" s="58">
        <v>39283</v>
      </c>
      <c r="F660" s="59">
        <f t="shared" si="71"/>
        <v>2006</v>
      </c>
      <c r="G660" s="60" t="s">
        <v>2127</v>
      </c>
      <c r="H660" s="60" t="s">
        <v>434</v>
      </c>
      <c r="I660" s="61">
        <v>80.420230926325928</v>
      </c>
      <c r="J660" s="61">
        <v>0</v>
      </c>
      <c r="K660" s="61">
        <v>80.420230926325928</v>
      </c>
      <c r="L660" s="62">
        <v>0</v>
      </c>
      <c r="M660" s="62">
        <v>0</v>
      </c>
      <c r="N660" s="62">
        <v>80.420230926325928</v>
      </c>
      <c r="O660" s="63">
        <f t="shared" si="72"/>
        <v>1</v>
      </c>
      <c r="P660" s="63">
        <f t="shared" si="70"/>
        <v>80.420230926325928</v>
      </c>
      <c r="Q660" s="63">
        <f t="shared" si="73"/>
        <v>123</v>
      </c>
      <c r="R660" s="63">
        <f t="shared" si="74"/>
        <v>123</v>
      </c>
      <c r="S660" s="63">
        <f t="shared" si="75"/>
        <v>0</v>
      </c>
      <c r="T660" s="63">
        <f t="shared" si="76"/>
        <v>186</v>
      </c>
      <c r="U660" s="57" t="s">
        <v>856</v>
      </c>
      <c r="V660" s="63">
        <f>VLOOKUP(F660,'Exposure data (PL)'!$J$3:$L$14,3,FALSE)</f>
        <v>543.66952954969679</v>
      </c>
      <c r="X660" s="56"/>
      <c r="Y660" s="56"/>
      <c r="Z660" s="56"/>
      <c r="AA660" s="56"/>
      <c r="AB660" s="56"/>
      <c r="AC660" s="56"/>
      <c r="AD660" s="56"/>
      <c r="AE660" s="56"/>
    </row>
    <row r="661" spans="1:31" s="55" customFormat="1" ht="14.4">
      <c r="A661" s="57" t="s">
        <v>4429</v>
      </c>
      <c r="B661" s="57" t="s">
        <v>2716</v>
      </c>
      <c r="C661" s="57" t="s">
        <v>2126</v>
      </c>
      <c r="D661" s="58">
        <v>39459</v>
      </c>
      <c r="E661" s="58">
        <v>39494</v>
      </c>
      <c r="F661" s="59">
        <f t="shared" si="71"/>
        <v>2007</v>
      </c>
      <c r="G661" s="60" t="s">
        <v>2128</v>
      </c>
      <c r="H661" s="60" t="s">
        <v>434</v>
      </c>
      <c r="I661" s="61">
        <v>314.9732316137592</v>
      </c>
      <c r="J661" s="61">
        <v>0</v>
      </c>
      <c r="K661" s="61">
        <v>314.9732316137592</v>
      </c>
      <c r="L661" s="62">
        <v>0</v>
      </c>
      <c r="M661" s="62">
        <v>0</v>
      </c>
      <c r="N661" s="62">
        <v>314.9732316137592</v>
      </c>
      <c r="O661" s="63">
        <f t="shared" si="72"/>
        <v>1</v>
      </c>
      <c r="P661" s="63">
        <f t="shared" si="70"/>
        <v>314.9732316137592</v>
      </c>
      <c r="Q661" s="63">
        <f t="shared" si="73"/>
        <v>458.99999999999994</v>
      </c>
      <c r="R661" s="63">
        <f t="shared" si="74"/>
        <v>458.99999999999994</v>
      </c>
      <c r="S661" s="63">
        <f t="shared" si="75"/>
        <v>0</v>
      </c>
      <c r="T661" s="63">
        <f t="shared" si="76"/>
        <v>35</v>
      </c>
      <c r="U661" s="57" t="s">
        <v>856</v>
      </c>
      <c r="V661" s="63">
        <f>VLOOKUP(F661,'Exposure data (PL)'!$J$3:$L$14,3,FALSE)</f>
        <v>616.17084356396663</v>
      </c>
      <c r="X661" s="56"/>
      <c r="Y661" s="56"/>
      <c r="Z661" s="56"/>
      <c r="AA661" s="56"/>
      <c r="AB661" s="56"/>
      <c r="AC661" s="56"/>
      <c r="AD661" s="56"/>
      <c r="AE661" s="56"/>
    </row>
    <row r="662" spans="1:31" s="55" customFormat="1" ht="14.4">
      <c r="A662" s="57" t="s">
        <v>4430</v>
      </c>
      <c r="B662" s="57" t="s">
        <v>2717</v>
      </c>
      <c r="C662" s="57" t="s">
        <v>2126</v>
      </c>
      <c r="D662" s="58">
        <v>39263</v>
      </c>
      <c r="E662" s="58">
        <v>39374</v>
      </c>
      <c r="F662" s="59">
        <f t="shared" si="71"/>
        <v>2007</v>
      </c>
      <c r="G662" s="60" t="s">
        <v>2128</v>
      </c>
      <c r="H662" s="60" t="s">
        <v>434</v>
      </c>
      <c r="I662" s="61">
        <v>15943.785481629346</v>
      </c>
      <c r="J662" s="61">
        <v>0</v>
      </c>
      <c r="K662" s="61">
        <v>15943.785481629346</v>
      </c>
      <c r="L662" s="62">
        <v>0</v>
      </c>
      <c r="M662" s="62">
        <v>0</v>
      </c>
      <c r="N662" s="62">
        <v>15943.785481629346</v>
      </c>
      <c r="O662" s="63">
        <f t="shared" si="72"/>
        <v>1</v>
      </c>
      <c r="P662" s="63">
        <f t="shared" si="70"/>
        <v>15943.785481629346</v>
      </c>
      <c r="Q662" s="63">
        <f t="shared" si="73"/>
        <v>23850.696000000007</v>
      </c>
      <c r="R662" s="63">
        <f t="shared" si="74"/>
        <v>23850.696000000007</v>
      </c>
      <c r="S662" s="63">
        <f t="shared" si="75"/>
        <v>0</v>
      </c>
      <c r="T662" s="63">
        <f t="shared" si="76"/>
        <v>111</v>
      </c>
      <c r="U662" s="57" t="s">
        <v>856</v>
      </c>
      <c r="V662" s="63">
        <f>VLOOKUP(F662,'Exposure data (PL)'!$J$3:$L$14,3,FALSE)</f>
        <v>616.17084356396663</v>
      </c>
      <c r="X662" s="56"/>
      <c r="Y662" s="56"/>
      <c r="Z662" s="56"/>
      <c r="AA662" s="56"/>
      <c r="AB662" s="56"/>
      <c r="AC662" s="56"/>
      <c r="AD662" s="56"/>
      <c r="AE662" s="56"/>
    </row>
    <row r="663" spans="1:31" s="55" customFormat="1" ht="14.4">
      <c r="A663" s="57" t="s">
        <v>4431</v>
      </c>
      <c r="B663" s="57" t="s">
        <v>2718</v>
      </c>
      <c r="C663" s="57" t="s">
        <v>2126</v>
      </c>
      <c r="D663" s="58">
        <v>39318</v>
      </c>
      <c r="E663" s="58">
        <v>39518</v>
      </c>
      <c r="F663" s="59">
        <f t="shared" si="71"/>
        <v>2007</v>
      </c>
      <c r="G663" s="60" t="s">
        <v>2128</v>
      </c>
      <c r="H663" s="60" t="s">
        <v>434</v>
      </c>
      <c r="I663" s="61">
        <v>7956.0334763803776</v>
      </c>
      <c r="J663" s="61">
        <v>0</v>
      </c>
      <c r="K663" s="61">
        <v>7956.0334763803776</v>
      </c>
      <c r="L663" s="62">
        <v>0</v>
      </c>
      <c r="M663" s="62">
        <v>0</v>
      </c>
      <c r="N663" s="62">
        <v>7956.0334763803776</v>
      </c>
      <c r="O663" s="63">
        <f t="shared" si="72"/>
        <v>1</v>
      </c>
      <c r="P663" s="63">
        <f t="shared" si="70"/>
        <v>7956.0334763803776</v>
      </c>
      <c r="Q663" s="63">
        <f t="shared" si="73"/>
        <v>11814.503999999999</v>
      </c>
      <c r="R663" s="63">
        <f t="shared" si="74"/>
        <v>11814.503999999999</v>
      </c>
      <c r="S663" s="63">
        <f t="shared" si="75"/>
        <v>0</v>
      </c>
      <c r="T663" s="63">
        <f t="shared" si="76"/>
        <v>200</v>
      </c>
      <c r="U663" s="57" t="s">
        <v>856</v>
      </c>
      <c r="V663" s="63">
        <f>VLOOKUP(F663,'Exposure data (PL)'!$J$3:$L$14,3,FALSE)</f>
        <v>616.17084356396663</v>
      </c>
      <c r="X663" s="56"/>
      <c r="Y663" s="56"/>
      <c r="Z663" s="56"/>
      <c r="AA663" s="56"/>
      <c r="AB663" s="56"/>
      <c r="AC663" s="56"/>
      <c r="AD663" s="56"/>
      <c r="AE663" s="56"/>
    </row>
    <row r="664" spans="1:31" s="55" customFormat="1" ht="14.4">
      <c r="A664" s="57" t="s">
        <v>4432</v>
      </c>
      <c r="B664" s="57" t="s">
        <v>2719</v>
      </c>
      <c r="C664" s="57" t="s">
        <v>2126</v>
      </c>
      <c r="D664" s="58">
        <v>39367</v>
      </c>
      <c r="E664" s="58">
        <v>39619</v>
      </c>
      <c r="F664" s="59">
        <f t="shared" si="71"/>
        <v>2007</v>
      </c>
      <c r="G664" s="60" t="s">
        <v>2128</v>
      </c>
      <c r="H664" s="60" t="s">
        <v>434</v>
      </c>
      <c r="I664" s="61">
        <v>5755.8327495622461</v>
      </c>
      <c r="J664" s="61">
        <v>0</v>
      </c>
      <c r="K664" s="61">
        <v>5755.8327495622461</v>
      </c>
      <c r="L664" s="62">
        <v>0</v>
      </c>
      <c r="M664" s="62">
        <v>97.849156742558193</v>
      </c>
      <c r="N664" s="62">
        <v>5657.9835928196881</v>
      </c>
      <c r="O664" s="63">
        <f t="shared" si="72"/>
        <v>1</v>
      </c>
      <c r="P664" s="63">
        <f t="shared" si="70"/>
        <v>5657.9835928196881</v>
      </c>
      <c r="Q664" s="63">
        <f t="shared" si="73"/>
        <v>8347.1444999999985</v>
      </c>
      <c r="R664" s="63">
        <f t="shared" si="74"/>
        <v>8347.1444999999985</v>
      </c>
      <c r="S664" s="63">
        <f t="shared" si="75"/>
        <v>0</v>
      </c>
      <c r="T664" s="63">
        <f t="shared" si="76"/>
        <v>252</v>
      </c>
      <c r="U664" s="57" t="s">
        <v>856</v>
      </c>
      <c r="V664" s="63">
        <f>VLOOKUP(F664,'Exposure data (PL)'!$J$3:$L$14,3,FALSE)</f>
        <v>616.17084356396663</v>
      </c>
      <c r="X664" s="56"/>
      <c r="Y664" s="56"/>
      <c r="Z664" s="56"/>
      <c r="AA664" s="56"/>
      <c r="AB664" s="56"/>
      <c r="AC664" s="56"/>
      <c r="AD664" s="56"/>
      <c r="AE664" s="56"/>
    </row>
    <row r="665" spans="1:31" s="55" customFormat="1" ht="14.4">
      <c r="A665" s="57" t="s">
        <v>4433</v>
      </c>
      <c r="B665" s="57" t="s">
        <v>2720</v>
      </c>
      <c r="C665" s="57" t="s">
        <v>2126</v>
      </c>
      <c r="D665" s="58">
        <v>39376</v>
      </c>
      <c r="E665" s="58">
        <v>39647</v>
      </c>
      <c r="F665" s="59">
        <f t="shared" si="71"/>
        <v>2007</v>
      </c>
      <c r="G665" s="60" t="s">
        <v>2128</v>
      </c>
      <c r="H665" s="60" t="s">
        <v>434</v>
      </c>
      <c r="I665" s="61">
        <v>16034.027119439315</v>
      </c>
      <c r="J665" s="61">
        <v>0</v>
      </c>
      <c r="K665" s="61">
        <v>16034.027119439315</v>
      </c>
      <c r="L665" s="62">
        <v>0</v>
      </c>
      <c r="M665" s="62">
        <v>0</v>
      </c>
      <c r="N665" s="62">
        <v>16034.027119439315</v>
      </c>
      <c r="O665" s="63">
        <f t="shared" si="72"/>
        <v>1</v>
      </c>
      <c r="P665" s="63">
        <f t="shared" si="70"/>
        <v>16034.027119439315</v>
      </c>
      <c r="Q665" s="63">
        <f t="shared" si="73"/>
        <v>23626.356</v>
      </c>
      <c r="R665" s="63">
        <f t="shared" si="74"/>
        <v>23626.356</v>
      </c>
      <c r="S665" s="63">
        <f t="shared" si="75"/>
        <v>0</v>
      </c>
      <c r="T665" s="63">
        <f t="shared" si="76"/>
        <v>271</v>
      </c>
      <c r="U665" s="57" t="s">
        <v>856</v>
      </c>
      <c r="V665" s="63">
        <f>VLOOKUP(F665,'Exposure data (PL)'!$J$3:$L$14,3,FALSE)</f>
        <v>616.17084356396663</v>
      </c>
      <c r="X665" s="56"/>
      <c r="Y665" s="56"/>
      <c r="Z665" s="56"/>
      <c r="AA665" s="56"/>
      <c r="AB665" s="56"/>
      <c r="AC665" s="56"/>
      <c r="AD665" s="56"/>
      <c r="AE665" s="56"/>
    </row>
    <row r="666" spans="1:31" s="55" customFormat="1" ht="14.4">
      <c r="A666" s="57" t="s">
        <v>4434</v>
      </c>
      <c r="B666" s="57" t="s">
        <v>2721</v>
      </c>
      <c r="C666" s="57" t="s">
        <v>2126</v>
      </c>
      <c r="D666" s="58">
        <v>39478</v>
      </c>
      <c r="E666" s="58">
        <v>39670</v>
      </c>
      <c r="F666" s="59">
        <f t="shared" si="71"/>
        <v>2007</v>
      </c>
      <c r="G666" s="60" t="s">
        <v>2128</v>
      </c>
      <c r="H666" s="60" t="s">
        <v>434</v>
      </c>
      <c r="I666" s="61">
        <v>4156.6545362383513</v>
      </c>
      <c r="J666" s="61">
        <v>0</v>
      </c>
      <c r="K666" s="61">
        <v>4156.6545362383513</v>
      </c>
      <c r="L666" s="62">
        <v>0</v>
      </c>
      <c r="M666" s="62">
        <v>0</v>
      </c>
      <c r="N666" s="62">
        <v>4156.6545362383513</v>
      </c>
      <c r="O666" s="63">
        <f t="shared" si="72"/>
        <v>1</v>
      </c>
      <c r="P666" s="63">
        <f t="shared" si="70"/>
        <v>4156.6545362383513</v>
      </c>
      <c r="Q666" s="63">
        <f t="shared" si="73"/>
        <v>6042.0000000000009</v>
      </c>
      <c r="R666" s="63">
        <f t="shared" si="74"/>
        <v>6042.0000000000009</v>
      </c>
      <c r="S666" s="63">
        <f t="shared" si="75"/>
        <v>0</v>
      </c>
      <c r="T666" s="63">
        <f t="shared" si="76"/>
        <v>192</v>
      </c>
      <c r="U666" s="57" t="s">
        <v>856</v>
      </c>
      <c r="V666" s="63">
        <f>VLOOKUP(F666,'Exposure data (PL)'!$J$3:$L$14,3,FALSE)</f>
        <v>616.17084356396663</v>
      </c>
      <c r="X666" s="56"/>
      <c r="Y666" s="56"/>
      <c r="Z666" s="56"/>
      <c r="AA666" s="56"/>
      <c r="AB666" s="56"/>
      <c r="AC666" s="56"/>
      <c r="AD666" s="56"/>
      <c r="AE666" s="56"/>
    </row>
    <row r="667" spans="1:31" s="55" customFormat="1" ht="14.4">
      <c r="A667" s="57" t="s">
        <v>4435</v>
      </c>
      <c r="B667" s="57" t="s">
        <v>2722</v>
      </c>
      <c r="C667" s="57" t="s">
        <v>2126</v>
      </c>
      <c r="D667" s="58">
        <v>39701</v>
      </c>
      <c r="E667" s="58">
        <v>39803</v>
      </c>
      <c r="F667" s="59">
        <f t="shared" si="71"/>
        <v>2008</v>
      </c>
      <c r="G667" s="60" t="s">
        <v>2128</v>
      </c>
      <c r="H667" s="60" t="s">
        <v>434</v>
      </c>
      <c r="I667" s="61">
        <v>807.28222415340269</v>
      </c>
      <c r="J667" s="61">
        <v>0</v>
      </c>
      <c r="K667" s="61">
        <v>807.28222415340269</v>
      </c>
      <c r="L667" s="62">
        <v>0</v>
      </c>
      <c r="M667" s="62">
        <v>0</v>
      </c>
      <c r="N667" s="62">
        <v>807.28222415340269</v>
      </c>
      <c r="O667" s="63">
        <f t="shared" si="72"/>
        <v>1</v>
      </c>
      <c r="P667" s="63">
        <f t="shared" si="70"/>
        <v>807.28222415340269</v>
      </c>
      <c r="Q667" s="63">
        <f t="shared" si="73"/>
        <v>1139.0040000000001</v>
      </c>
      <c r="R667" s="63">
        <f t="shared" si="74"/>
        <v>1139.0040000000001</v>
      </c>
      <c r="S667" s="63">
        <f t="shared" si="75"/>
        <v>0</v>
      </c>
      <c r="T667" s="63">
        <f t="shared" si="76"/>
        <v>102</v>
      </c>
      <c r="U667" s="57" t="s">
        <v>856</v>
      </c>
      <c r="V667" s="63">
        <f>VLOOKUP(F667,'Exposure data (PL)'!$J$3:$L$14,3,FALSE)</f>
        <v>677.15217495917875</v>
      </c>
      <c r="X667" s="56"/>
      <c r="Y667" s="56"/>
      <c r="Z667" s="56"/>
      <c r="AA667" s="56"/>
      <c r="AB667" s="56"/>
      <c r="AC667" s="56"/>
      <c r="AD667" s="56"/>
      <c r="AE667" s="56"/>
    </row>
    <row r="668" spans="1:31" s="55" customFormat="1" ht="14.4">
      <c r="A668" s="57" t="s">
        <v>4436</v>
      </c>
      <c r="B668" s="57" t="s">
        <v>2723</v>
      </c>
      <c r="C668" s="57" t="s">
        <v>2126</v>
      </c>
      <c r="D668" s="58">
        <v>39628</v>
      </c>
      <c r="E668" s="58">
        <v>39866</v>
      </c>
      <c r="F668" s="59">
        <f t="shared" si="71"/>
        <v>2008</v>
      </c>
      <c r="G668" s="60" t="s">
        <v>2128</v>
      </c>
      <c r="H668" s="60" t="s">
        <v>434</v>
      </c>
      <c r="I668" s="61">
        <v>572.73713147454293</v>
      </c>
      <c r="J668" s="61">
        <v>0</v>
      </c>
      <c r="K668" s="61">
        <v>572.73713147454293</v>
      </c>
      <c r="L668" s="62">
        <v>0</v>
      </c>
      <c r="M668" s="62">
        <v>0</v>
      </c>
      <c r="N668" s="62">
        <v>572.73713147454293</v>
      </c>
      <c r="O668" s="63">
        <f t="shared" si="72"/>
        <v>1</v>
      </c>
      <c r="P668" s="63">
        <f t="shared" si="70"/>
        <v>572.73713147454293</v>
      </c>
      <c r="Q668" s="63">
        <f t="shared" si="73"/>
        <v>816.00000000000011</v>
      </c>
      <c r="R668" s="63">
        <f t="shared" si="74"/>
        <v>816.00000000000011</v>
      </c>
      <c r="S668" s="63">
        <f t="shared" si="75"/>
        <v>0</v>
      </c>
      <c r="T668" s="63">
        <f t="shared" si="76"/>
        <v>238</v>
      </c>
      <c r="U668" s="57" t="s">
        <v>856</v>
      </c>
      <c r="V668" s="63">
        <f>VLOOKUP(F668,'Exposure data (PL)'!$J$3:$L$14,3,FALSE)</f>
        <v>677.15217495917875</v>
      </c>
      <c r="X668" s="56"/>
      <c r="Y668" s="56"/>
      <c r="Z668" s="56"/>
      <c r="AA668" s="56"/>
      <c r="AB668" s="56"/>
      <c r="AC668" s="56"/>
      <c r="AD668" s="56"/>
      <c r="AE668" s="56"/>
    </row>
    <row r="669" spans="1:31" s="55" customFormat="1" ht="14.4">
      <c r="A669" s="57" t="s">
        <v>4437</v>
      </c>
      <c r="B669" s="57" t="s">
        <v>2724</v>
      </c>
      <c r="C669" s="57" t="s">
        <v>2126</v>
      </c>
      <c r="D669" s="58">
        <v>39741</v>
      </c>
      <c r="E669" s="58">
        <v>39861</v>
      </c>
      <c r="F669" s="59">
        <f t="shared" si="71"/>
        <v>2008</v>
      </c>
      <c r="G669" s="60" t="s">
        <v>2128</v>
      </c>
      <c r="H669" s="60" t="s">
        <v>434</v>
      </c>
      <c r="I669" s="61">
        <v>1162.8958493605371</v>
      </c>
      <c r="J669" s="61">
        <v>0</v>
      </c>
      <c r="K669" s="61">
        <v>1162.8958493605371</v>
      </c>
      <c r="L669" s="62">
        <v>0</v>
      </c>
      <c r="M669" s="62">
        <v>0</v>
      </c>
      <c r="N669" s="62">
        <v>1162.8958493605371</v>
      </c>
      <c r="O669" s="63">
        <f t="shared" si="72"/>
        <v>1</v>
      </c>
      <c r="P669" s="63">
        <f t="shared" si="70"/>
        <v>1162.8958493605371</v>
      </c>
      <c r="Q669" s="63">
        <f t="shared" si="73"/>
        <v>1632.0000000000002</v>
      </c>
      <c r="R669" s="63">
        <f t="shared" si="74"/>
        <v>1632.0000000000002</v>
      </c>
      <c r="S669" s="63">
        <f t="shared" si="75"/>
        <v>0</v>
      </c>
      <c r="T669" s="63">
        <f t="shared" si="76"/>
        <v>120</v>
      </c>
      <c r="U669" s="57" t="s">
        <v>856</v>
      </c>
      <c r="V669" s="63">
        <f>VLOOKUP(F669,'Exposure data (PL)'!$J$3:$L$14,3,FALSE)</f>
        <v>677.15217495917875</v>
      </c>
      <c r="X669" s="56"/>
      <c r="Y669" s="56"/>
      <c r="Z669" s="56"/>
      <c r="AA669" s="56"/>
      <c r="AB669" s="56"/>
      <c r="AC669" s="56"/>
      <c r="AD669" s="56"/>
      <c r="AE669" s="56"/>
    </row>
    <row r="670" spans="1:31" s="55" customFormat="1" ht="14.4">
      <c r="A670" s="57" t="s">
        <v>4438</v>
      </c>
      <c r="B670" s="57" t="s">
        <v>2725</v>
      </c>
      <c r="C670" s="57" t="s">
        <v>2126</v>
      </c>
      <c r="D670" s="58">
        <v>39728</v>
      </c>
      <c r="E670" s="58">
        <v>39889</v>
      </c>
      <c r="F670" s="59">
        <f t="shared" si="71"/>
        <v>2008</v>
      </c>
      <c r="G670" s="60" t="s">
        <v>2128</v>
      </c>
      <c r="H670" s="60" t="s">
        <v>434</v>
      </c>
      <c r="I670" s="61">
        <v>4661.5831695784937</v>
      </c>
      <c r="J670" s="61">
        <v>0</v>
      </c>
      <c r="K670" s="61">
        <v>4661.5831695784937</v>
      </c>
      <c r="L670" s="62">
        <v>0</v>
      </c>
      <c r="M670" s="62">
        <v>0</v>
      </c>
      <c r="N670" s="62">
        <v>4661.5831695784937</v>
      </c>
      <c r="O670" s="63">
        <f t="shared" si="72"/>
        <v>1</v>
      </c>
      <c r="P670" s="63">
        <f t="shared" si="70"/>
        <v>4661.5831695784937</v>
      </c>
      <c r="Q670" s="63">
        <f t="shared" si="73"/>
        <v>6553.4039999999995</v>
      </c>
      <c r="R670" s="63">
        <f t="shared" si="74"/>
        <v>6553.4039999999995</v>
      </c>
      <c r="S670" s="63">
        <f t="shared" si="75"/>
        <v>0</v>
      </c>
      <c r="T670" s="63">
        <f t="shared" si="76"/>
        <v>161</v>
      </c>
      <c r="U670" s="57" t="s">
        <v>856</v>
      </c>
      <c r="V670" s="63">
        <f>VLOOKUP(F670,'Exposure data (PL)'!$J$3:$L$14,3,FALSE)</f>
        <v>677.15217495917875</v>
      </c>
      <c r="X670" s="56"/>
      <c r="Y670" s="56"/>
      <c r="Z670" s="56"/>
      <c r="AA670" s="56"/>
      <c r="AB670" s="56"/>
      <c r="AC670" s="56"/>
      <c r="AD670" s="56"/>
      <c r="AE670" s="56"/>
    </row>
    <row r="671" spans="1:31" s="55" customFormat="1" ht="14.4">
      <c r="A671" s="57" t="s">
        <v>4439</v>
      </c>
      <c r="B671" s="57" t="s">
        <v>2726</v>
      </c>
      <c r="C671" s="57" t="s">
        <v>2126</v>
      </c>
      <c r="D671" s="58">
        <v>40090</v>
      </c>
      <c r="E671" s="58">
        <v>40124</v>
      </c>
      <c r="F671" s="59">
        <f t="shared" si="71"/>
        <v>2009</v>
      </c>
      <c r="G671" s="60" t="s">
        <v>2127</v>
      </c>
      <c r="H671" s="60" t="s">
        <v>434</v>
      </c>
      <c r="I671" s="61">
        <v>584.55989136190908</v>
      </c>
      <c r="J671" s="61">
        <v>0</v>
      </c>
      <c r="K671" s="61">
        <v>584.55989136190908</v>
      </c>
      <c r="L671" s="62">
        <v>0</v>
      </c>
      <c r="M671" s="62">
        <v>0</v>
      </c>
      <c r="N671" s="62">
        <v>584.55989136190908</v>
      </c>
      <c r="O671" s="63">
        <f t="shared" si="72"/>
        <v>1</v>
      </c>
      <c r="P671" s="63">
        <f t="shared" si="70"/>
        <v>584.55989136190908</v>
      </c>
      <c r="Q671" s="63">
        <f t="shared" si="73"/>
        <v>782.99999999999989</v>
      </c>
      <c r="R671" s="63">
        <f t="shared" si="74"/>
        <v>782.99999999999989</v>
      </c>
      <c r="S671" s="63">
        <f t="shared" si="75"/>
        <v>0</v>
      </c>
      <c r="T671" s="63">
        <f t="shared" si="76"/>
        <v>34</v>
      </c>
      <c r="U671" s="57" t="s">
        <v>856</v>
      </c>
      <c r="V671" s="63">
        <f>VLOOKUP(F671,'Exposure data (PL)'!$J$3:$L$14,3,FALSE)</f>
        <v>855.15320546033695</v>
      </c>
      <c r="X671" s="56"/>
      <c r="Y671" s="56"/>
      <c r="Z671" s="56"/>
      <c r="AA671" s="56"/>
      <c r="AB671" s="56"/>
      <c r="AC671" s="56"/>
      <c r="AD671" s="56"/>
      <c r="AE671" s="56"/>
    </row>
    <row r="672" spans="1:31" s="55" customFormat="1" ht="14.4">
      <c r="A672" s="57" t="s">
        <v>4440</v>
      </c>
      <c r="B672" s="57" t="s">
        <v>2727</v>
      </c>
      <c r="C672" s="57" t="s">
        <v>2126</v>
      </c>
      <c r="D672" s="58">
        <v>39752</v>
      </c>
      <c r="E672" s="58">
        <v>40369</v>
      </c>
      <c r="F672" s="59">
        <f t="shared" si="71"/>
        <v>2008</v>
      </c>
      <c r="G672" s="60" t="s">
        <v>2128</v>
      </c>
      <c r="H672" s="60" t="s">
        <v>434</v>
      </c>
      <c r="I672" s="61">
        <v>12949.098237046946</v>
      </c>
      <c r="J672" s="61">
        <v>0</v>
      </c>
      <c r="K672" s="61">
        <v>12949.098237046946</v>
      </c>
      <c r="L672" s="62">
        <v>0</v>
      </c>
      <c r="M672" s="62">
        <v>349.6256524002676</v>
      </c>
      <c r="N672" s="62">
        <v>12599.472584646679</v>
      </c>
      <c r="O672" s="63">
        <f t="shared" si="72"/>
        <v>1</v>
      </c>
      <c r="P672" s="63">
        <f t="shared" si="70"/>
        <v>12599.472584646679</v>
      </c>
      <c r="Q672" s="63">
        <f t="shared" si="73"/>
        <v>17656.050216</v>
      </c>
      <c r="R672" s="63">
        <f t="shared" si="74"/>
        <v>17656.050216</v>
      </c>
      <c r="S672" s="63">
        <f t="shared" si="75"/>
        <v>0</v>
      </c>
      <c r="T672" s="63">
        <f t="shared" si="76"/>
        <v>617</v>
      </c>
      <c r="U672" s="57" t="s">
        <v>856</v>
      </c>
      <c r="V672" s="63">
        <f>VLOOKUP(F672,'Exposure data (PL)'!$J$3:$L$14,3,FALSE)</f>
        <v>677.15217495917875</v>
      </c>
      <c r="X672" s="56"/>
      <c r="Y672" s="56"/>
      <c r="Z672" s="56"/>
      <c r="AA672" s="56"/>
      <c r="AB672" s="56"/>
      <c r="AC672" s="56"/>
      <c r="AD672" s="56"/>
      <c r="AE672" s="56"/>
    </row>
    <row r="673" spans="1:31" s="55" customFormat="1" ht="14.4">
      <c r="A673" s="57" t="s">
        <v>4441</v>
      </c>
      <c r="B673" s="57" t="s">
        <v>2728</v>
      </c>
      <c r="C673" s="57" t="s">
        <v>2126</v>
      </c>
      <c r="D673" s="58">
        <v>40391</v>
      </c>
      <c r="E673" s="58">
        <v>40412</v>
      </c>
      <c r="F673" s="59">
        <f t="shared" si="71"/>
        <v>2010</v>
      </c>
      <c r="G673" s="60" t="s">
        <v>2134</v>
      </c>
      <c r="H673" s="60" t="s">
        <v>434</v>
      </c>
      <c r="I673" s="61">
        <v>243.41703037164606</v>
      </c>
      <c r="J673" s="61">
        <v>0</v>
      </c>
      <c r="K673" s="61">
        <v>243.41703037164606</v>
      </c>
      <c r="L673" s="62">
        <v>0</v>
      </c>
      <c r="M673" s="62">
        <v>0</v>
      </c>
      <c r="N673" s="62">
        <v>243.41703037164606</v>
      </c>
      <c r="O673" s="63">
        <f t="shared" si="72"/>
        <v>1</v>
      </c>
      <c r="P673" s="63">
        <f t="shared" si="70"/>
        <v>243.41703037164606</v>
      </c>
      <c r="Q673" s="63">
        <f t="shared" si="73"/>
        <v>313.2</v>
      </c>
      <c r="R673" s="63">
        <f t="shared" si="74"/>
        <v>313.2</v>
      </c>
      <c r="S673" s="63">
        <f t="shared" si="75"/>
        <v>0</v>
      </c>
      <c r="T673" s="63">
        <f t="shared" si="76"/>
        <v>21</v>
      </c>
      <c r="U673" s="57" t="s">
        <v>856</v>
      </c>
      <c r="V673" s="63">
        <f>VLOOKUP(F673,'Exposure data (PL)'!$J$3:$L$14,3,FALSE)</f>
        <v>941.64068034150432</v>
      </c>
      <c r="X673" s="56"/>
      <c r="Y673" s="56"/>
      <c r="Z673" s="56"/>
      <c r="AA673" s="56"/>
      <c r="AB673" s="56"/>
      <c r="AC673" s="56"/>
      <c r="AD673" s="56"/>
      <c r="AE673" s="56"/>
    </row>
    <row r="674" spans="1:31" s="55" customFormat="1" ht="14.4">
      <c r="A674" s="57" t="s">
        <v>4442</v>
      </c>
      <c r="B674" s="57" t="s">
        <v>2729</v>
      </c>
      <c r="C674" s="57" t="s">
        <v>2126</v>
      </c>
      <c r="D674" s="58">
        <v>40424</v>
      </c>
      <c r="E674" s="58">
        <v>40592</v>
      </c>
      <c r="F674" s="59">
        <f t="shared" si="71"/>
        <v>2010</v>
      </c>
      <c r="G674" s="60" t="s">
        <v>2127</v>
      </c>
      <c r="H674" s="60" t="s">
        <v>434</v>
      </c>
      <c r="I674" s="61">
        <v>7656.0786280976627</v>
      </c>
      <c r="J674" s="61">
        <v>0</v>
      </c>
      <c r="K674" s="61">
        <v>7656.0786280976627</v>
      </c>
      <c r="L674" s="62">
        <v>0</v>
      </c>
      <c r="M674" s="62">
        <v>0</v>
      </c>
      <c r="N674" s="62">
        <v>7656.0786280976627</v>
      </c>
      <c r="O674" s="63">
        <f t="shared" si="72"/>
        <v>1</v>
      </c>
      <c r="P674" s="63">
        <f t="shared" si="70"/>
        <v>7656.0786280976627</v>
      </c>
      <c r="Q674" s="63">
        <f t="shared" si="73"/>
        <v>9807.6</v>
      </c>
      <c r="R674" s="63">
        <f t="shared" si="74"/>
        <v>9807.6</v>
      </c>
      <c r="S674" s="63">
        <f t="shared" si="75"/>
        <v>0</v>
      </c>
      <c r="T674" s="63">
        <f t="shared" si="76"/>
        <v>168</v>
      </c>
      <c r="U674" s="57" t="s">
        <v>856</v>
      </c>
      <c r="V674" s="63">
        <f>VLOOKUP(F674,'Exposure data (PL)'!$J$3:$L$14,3,FALSE)</f>
        <v>941.64068034150432</v>
      </c>
      <c r="X674" s="56"/>
      <c r="Y674" s="56"/>
      <c r="Z674" s="56"/>
      <c r="AA674" s="56"/>
      <c r="AB674" s="56"/>
      <c r="AC674" s="56"/>
      <c r="AD674" s="56"/>
      <c r="AE674" s="56"/>
    </row>
    <row r="675" spans="1:31" s="55" customFormat="1" ht="14.4">
      <c r="A675" s="57" t="s">
        <v>4443</v>
      </c>
      <c r="B675" s="57" t="s">
        <v>2730</v>
      </c>
      <c r="C675" s="57" t="s">
        <v>2126</v>
      </c>
      <c r="D675" s="58">
        <v>39896</v>
      </c>
      <c r="E675" s="58">
        <v>40602</v>
      </c>
      <c r="F675" s="59">
        <f t="shared" si="71"/>
        <v>2008</v>
      </c>
      <c r="G675" s="60" t="s">
        <v>2128</v>
      </c>
      <c r="H675" s="60" t="s">
        <v>434</v>
      </c>
      <c r="I675" s="61">
        <v>10397.520280502949</v>
      </c>
      <c r="J675" s="61">
        <v>0</v>
      </c>
      <c r="K675" s="61">
        <v>10397.520280502949</v>
      </c>
      <c r="L675" s="62">
        <v>0</v>
      </c>
      <c r="M675" s="62">
        <v>0</v>
      </c>
      <c r="N675" s="62">
        <v>10397.520280502949</v>
      </c>
      <c r="O675" s="63">
        <f t="shared" si="72"/>
        <v>1</v>
      </c>
      <c r="P675" s="63">
        <f t="shared" si="70"/>
        <v>10397.520280502949</v>
      </c>
      <c r="Q675" s="63">
        <f t="shared" si="73"/>
        <v>14292.792000000001</v>
      </c>
      <c r="R675" s="63">
        <f t="shared" si="74"/>
        <v>14292.792000000001</v>
      </c>
      <c r="S675" s="63">
        <f t="shared" si="75"/>
        <v>0</v>
      </c>
      <c r="T675" s="63">
        <f t="shared" si="76"/>
        <v>706</v>
      </c>
      <c r="U675" s="57" t="s">
        <v>856</v>
      </c>
      <c r="V675" s="63">
        <f>VLOOKUP(F675,'Exposure data (PL)'!$J$3:$L$14,3,FALSE)</f>
        <v>677.15217495917875</v>
      </c>
      <c r="X675" s="56"/>
      <c r="Y675" s="56"/>
      <c r="Z675" s="56"/>
      <c r="AA675" s="56"/>
      <c r="AB675" s="56"/>
      <c r="AC675" s="56"/>
      <c r="AD675" s="56"/>
      <c r="AE675" s="56"/>
    </row>
    <row r="676" spans="1:31" s="55" customFormat="1" ht="14.4">
      <c r="A676" s="57" t="s">
        <v>4444</v>
      </c>
      <c r="B676" s="57" t="s">
        <v>2731</v>
      </c>
      <c r="C676" s="57" t="s">
        <v>2126</v>
      </c>
      <c r="D676" s="58">
        <v>40381</v>
      </c>
      <c r="E676" s="58">
        <v>40593</v>
      </c>
      <c r="F676" s="59">
        <f t="shared" si="71"/>
        <v>2010</v>
      </c>
      <c r="G676" s="60" t="s">
        <v>2128</v>
      </c>
      <c r="H676" s="60" t="s">
        <v>434</v>
      </c>
      <c r="I676" s="61">
        <v>1396.1495926653956</v>
      </c>
      <c r="J676" s="61">
        <v>0</v>
      </c>
      <c r="K676" s="61">
        <v>1396.1495926653956</v>
      </c>
      <c r="L676" s="62">
        <v>0</v>
      </c>
      <c r="M676" s="62">
        <v>5.5845983706615829</v>
      </c>
      <c r="N676" s="62">
        <v>1390.5649942947341</v>
      </c>
      <c r="O676" s="63">
        <f t="shared" si="72"/>
        <v>1</v>
      </c>
      <c r="P676" s="63">
        <f t="shared" si="70"/>
        <v>1390.5649942947341</v>
      </c>
      <c r="Q676" s="63">
        <f t="shared" si="73"/>
        <v>1791.6048000000001</v>
      </c>
      <c r="R676" s="63">
        <f t="shared" si="74"/>
        <v>1791.6048000000001</v>
      </c>
      <c r="S676" s="63">
        <f t="shared" si="75"/>
        <v>0</v>
      </c>
      <c r="T676" s="63">
        <f t="shared" si="76"/>
        <v>212</v>
      </c>
      <c r="U676" s="57" t="s">
        <v>856</v>
      </c>
      <c r="V676" s="63">
        <f>VLOOKUP(F676,'Exposure data (PL)'!$J$3:$L$14,3,FALSE)</f>
        <v>941.64068034150432</v>
      </c>
      <c r="X676" s="56"/>
      <c r="Y676" s="56"/>
      <c r="Z676" s="56"/>
      <c r="AA676" s="56"/>
      <c r="AB676" s="56"/>
      <c r="AC676" s="56"/>
      <c r="AD676" s="56"/>
      <c r="AE676" s="56"/>
    </row>
    <row r="677" spans="1:31" s="55" customFormat="1" ht="14.4">
      <c r="A677" s="57" t="s">
        <v>4445</v>
      </c>
      <c r="B677" s="57" t="s">
        <v>2732</v>
      </c>
      <c r="C677" s="57" t="s">
        <v>2126</v>
      </c>
      <c r="D677" s="58">
        <v>40612</v>
      </c>
      <c r="E677" s="58">
        <v>40678</v>
      </c>
      <c r="F677" s="59">
        <f t="shared" si="71"/>
        <v>2010</v>
      </c>
      <c r="G677" s="60" t="s">
        <v>2128</v>
      </c>
      <c r="H677" s="60" t="s">
        <v>434</v>
      </c>
      <c r="I677" s="61">
        <v>403.9218589073609</v>
      </c>
      <c r="J677" s="61">
        <v>0</v>
      </c>
      <c r="K677" s="61">
        <v>403.9218589073609</v>
      </c>
      <c r="L677" s="62">
        <v>0</v>
      </c>
      <c r="M677" s="62">
        <v>0</v>
      </c>
      <c r="N677" s="62">
        <v>403.9218589073609</v>
      </c>
      <c r="O677" s="63">
        <f t="shared" si="72"/>
        <v>1</v>
      </c>
      <c r="P677" s="63">
        <f t="shared" si="70"/>
        <v>403.9218589073609</v>
      </c>
      <c r="Q677" s="63">
        <f t="shared" si="73"/>
        <v>504.59999999999997</v>
      </c>
      <c r="R677" s="63">
        <f t="shared" si="74"/>
        <v>504.59999999999997</v>
      </c>
      <c r="S677" s="63">
        <f t="shared" si="75"/>
        <v>0</v>
      </c>
      <c r="T677" s="63">
        <f t="shared" si="76"/>
        <v>66</v>
      </c>
      <c r="U677" s="57" t="s">
        <v>856</v>
      </c>
      <c r="V677" s="63">
        <f>VLOOKUP(F677,'Exposure data (PL)'!$J$3:$L$14,3,FALSE)</f>
        <v>941.64068034150432</v>
      </c>
      <c r="X677" s="56"/>
      <c r="Y677" s="56"/>
      <c r="Z677" s="56"/>
      <c r="AA677" s="56"/>
      <c r="AB677" s="56"/>
      <c r="AC677" s="56"/>
      <c r="AD677" s="56"/>
      <c r="AE677" s="56"/>
    </row>
    <row r="678" spans="1:31" s="55" customFormat="1" ht="14.4">
      <c r="A678" s="57" t="s">
        <v>4446</v>
      </c>
      <c r="B678" s="57" t="s">
        <v>2733</v>
      </c>
      <c r="C678" s="57" t="s">
        <v>2126</v>
      </c>
      <c r="D678" s="58">
        <v>40438</v>
      </c>
      <c r="E678" s="58">
        <v>40696</v>
      </c>
      <c r="F678" s="59">
        <f t="shared" si="71"/>
        <v>2010</v>
      </c>
      <c r="G678" s="60" t="s">
        <v>2128</v>
      </c>
      <c r="H678" s="60" t="s">
        <v>434</v>
      </c>
      <c r="I678" s="61">
        <v>816.50025113991671</v>
      </c>
      <c r="J678" s="61">
        <v>0</v>
      </c>
      <c r="K678" s="61">
        <v>816.50025113991671</v>
      </c>
      <c r="L678" s="62">
        <v>140.77590536895116</v>
      </c>
      <c r="M678" s="62">
        <v>0</v>
      </c>
      <c r="N678" s="62">
        <v>957.27615650886787</v>
      </c>
      <c r="O678" s="63">
        <f t="shared" si="72"/>
        <v>1</v>
      </c>
      <c r="P678" s="63">
        <f t="shared" si="70"/>
        <v>957.27615650886787</v>
      </c>
      <c r="Q678" s="63">
        <f t="shared" si="73"/>
        <v>1224</v>
      </c>
      <c r="R678" s="63">
        <f t="shared" si="74"/>
        <v>1224</v>
      </c>
      <c r="S678" s="63">
        <f t="shared" si="75"/>
        <v>0</v>
      </c>
      <c r="T678" s="63">
        <f t="shared" si="76"/>
        <v>258</v>
      </c>
      <c r="U678" s="57" t="s">
        <v>856</v>
      </c>
      <c r="V678" s="63">
        <f>VLOOKUP(F678,'Exposure data (PL)'!$J$3:$L$14,3,FALSE)</f>
        <v>941.64068034150432</v>
      </c>
      <c r="X678" s="56"/>
      <c r="Y678" s="56"/>
      <c r="Z678" s="56"/>
      <c r="AA678" s="56"/>
      <c r="AB678" s="56"/>
      <c r="AC678" s="56"/>
      <c r="AD678" s="56"/>
      <c r="AE678" s="56"/>
    </row>
    <row r="679" spans="1:31" s="55" customFormat="1" ht="14.4">
      <c r="A679" s="57" t="s">
        <v>4447</v>
      </c>
      <c r="B679" s="57" t="s">
        <v>2734</v>
      </c>
      <c r="C679" s="57" t="s">
        <v>2126</v>
      </c>
      <c r="D679" s="58">
        <v>40524</v>
      </c>
      <c r="E679" s="58">
        <v>40721</v>
      </c>
      <c r="F679" s="59">
        <f t="shared" si="71"/>
        <v>2010</v>
      </c>
      <c r="G679" s="60" t="s">
        <v>2128</v>
      </c>
      <c r="H679" s="60" t="s">
        <v>434</v>
      </c>
      <c r="I679" s="61">
        <v>412.96710286883632</v>
      </c>
      <c r="J679" s="61">
        <v>0</v>
      </c>
      <c r="K679" s="61">
        <v>412.96710286883632</v>
      </c>
      <c r="L679" s="62">
        <v>0</v>
      </c>
      <c r="M679" s="62">
        <v>0</v>
      </c>
      <c r="N679" s="62">
        <v>412.96710286883632</v>
      </c>
      <c r="O679" s="63">
        <f t="shared" si="72"/>
        <v>1</v>
      </c>
      <c r="P679" s="63">
        <f t="shared" si="70"/>
        <v>412.96710286883632</v>
      </c>
      <c r="Q679" s="63">
        <f t="shared" si="73"/>
        <v>522</v>
      </c>
      <c r="R679" s="63">
        <f t="shared" si="74"/>
        <v>522</v>
      </c>
      <c r="S679" s="63">
        <f t="shared" si="75"/>
        <v>0</v>
      </c>
      <c r="T679" s="63">
        <f t="shared" si="76"/>
        <v>197</v>
      </c>
      <c r="U679" s="57" t="s">
        <v>856</v>
      </c>
      <c r="V679" s="63">
        <f>VLOOKUP(F679,'Exposure data (PL)'!$J$3:$L$14,3,FALSE)</f>
        <v>941.64068034150432</v>
      </c>
      <c r="X679" s="56"/>
      <c r="Y679" s="56"/>
      <c r="Z679" s="56"/>
      <c r="AA679" s="56"/>
      <c r="AB679" s="56"/>
      <c r="AC679" s="56"/>
      <c r="AD679" s="56"/>
      <c r="AE679" s="56"/>
    </row>
    <row r="680" spans="1:31" s="55" customFormat="1" ht="14.4">
      <c r="A680" s="57" t="s">
        <v>4448</v>
      </c>
      <c r="B680" s="57" t="s">
        <v>2735</v>
      </c>
      <c r="C680" s="57" t="s">
        <v>2126</v>
      </c>
      <c r="D680" s="58">
        <v>40717</v>
      </c>
      <c r="E680" s="58">
        <v>40740</v>
      </c>
      <c r="F680" s="59">
        <f t="shared" si="71"/>
        <v>2011</v>
      </c>
      <c r="G680" s="60" t="s">
        <v>2128</v>
      </c>
      <c r="H680" s="60" t="s">
        <v>434</v>
      </c>
      <c r="I680" s="61">
        <v>10440.865196527782</v>
      </c>
      <c r="J680" s="61">
        <v>0</v>
      </c>
      <c r="K680" s="61">
        <v>10440.865196527782</v>
      </c>
      <c r="L680" s="62">
        <v>0</v>
      </c>
      <c r="M680" s="62">
        <v>0</v>
      </c>
      <c r="N680" s="62">
        <v>10440.865196527782</v>
      </c>
      <c r="O680" s="63">
        <f t="shared" si="72"/>
        <v>1</v>
      </c>
      <c r="P680" s="63">
        <f t="shared" si="70"/>
        <v>10440.865196527782</v>
      </c>
      <c r="Q680" s="63">
        <f t="shared" si="73"/>
        <v>12861.600000000002</v>
      </c>
      <c r="R680" s="63">
        <f t="shared" si="74"/>
        <v>12861.600000000002</v>
      </c>
      <c r="S680" s="63">
        <f t="shared" si="75"/>
        <v>0</v>
      </c>
      <c r="T680" s="63">
        <f t="shared" si="76"/>
        <v>23</v>
      </c>
      <c r="U680" s="57" t="s">
        <v>856</v>
      </c>
      <c r="V680" s="63">
        <f>VLOOKUP(F680,'Exposure data (PL)'!$J$3:$L$14,3,FALSE)</f>
        <v>979.22425835520028</v>
      </c>
      <c r="X680" s="56"/>
      <c r="Y680" s="56"/>
      <c r="Z680" s="56"/>
      <c r="AA680" s="56"/>
      <c r="AB680" s="56"/>
      <c r="AC680" s="56"/>
      <c r="AD680" s="56"/>
      <c r="AE680" s="56"/>
    </row>
    <row r="681" spans="1:31" s="55" customFormat="1" ht="14.4">
      <c r="A681" s="57" t="s">
        <v>4449</v>
      </c>
      <c r="B681" s="57" t="s">
        <v>2736</v>
      </c>
      <c r="C681" s="57" t="s">
        <v>2126</v>
      </c>
      <c r="D681" s="58">
        <v>40592</v>
      </c>
      <c r="E681" s="58">
        <v>40749</v>
      </c>
      <c r="F681" s="59">
        <f t="shared" si="71"/>
        <v>2010</v>
      </c>
      <c r="G681" s="60" t="s">
        <v>2128</v>
      </c>
      <c r="H681" s="60" t="s">
        <v>434</v>
      </c>
      <c r="I681" s="61">
        <v>1860.9389287628612</v>
      </c>
      <c r="J681" s="61">
        <v>0</v>
      </c>
      <c r="K681" s="61">
        <v>1860.9389287628612</v>
      </c>
      <c r="L681" s="62">
        <v>0</v>
      </c>
      <c r="M681" s="62">
        <v>0</v>
      </c>
      <c r="N681" s="62">
        <v>1860.9389287628612</v>
      </c>
      <c r="O681" s="63">
        <f t="shared" si="72"/>
        <v>1</v>
      </c>
      <c r="P681" s="63">
        <f t="shared" si="70"/>
        <v>1860.9389287628612</v>
      </c>
      <c r="Q681" s="63">
        <f t="shared" si="73"/>
        <v>2331</v>
      </c>
      <c r="R681" s="63">
        <f t="shared" si="74"/>
        <v>2331</v>
      </c>
      <c r="S681" s="63">
        <f t="shared" si="75"/>
        <v>0</v>
      </c>
      <c r="T681" s="63">
        <f t="shared" si="76"/>
        <v>157</v>
      </c>
      <c r="U681" s="57" t="s">
        <v>856</v>
      </c>
      <c r="V681" s="63">
        <f>VLOOKUP(F681,'Exposure data (PL)'!$J$3:$L$14,3,FALSE)</f>
        <v>941.64068034150432</v>
      </c>
      <c r="X681" s="56"/>
      <c r="Y681" s="56"/>
      <c r="Z681" s="56"/>
      <c r="AA681" s="56"/>
      <c r="AB681" s="56"/>
      <c r="AC681" s="56"/>
      <c r="AD681" s="56"/>
      <c r="AE681" s="56"/>
    </row>
    <row r="682" spans="1:31" s="55" customFormat="1" ht="14.4">
      <c r="A682" s="57" t="s">
        <v>4450</v>
      </c>
      <c r="B682" s="57" t="s">
        <v>2737</v>
      </c>
      <c r="C682" s="57" t="s">
        <v>2126</v>
      </c>
      <c r="D682" s="58">
        <v>40726</v>
      </c>
      <c r="E682" s="58">
        <v>40860</v>
      </c>
      <c r="F682" s="59">
        <f t="shared" si="71"/>
        <v>2011</v>
      </c>
      <c r="G682" s="60" t="s">
        <v>2128</v>
      </c>
      <c r="H682" s="60" t="s">
        <v>434</v>
      </c>
      <c r="I682" s="61">
        <v>975.80254637791461</v>
      </c>
      <c r="J682" s="61">
        <v>0</v>
      </c>
      <c r="K682" s="61">
        <v>975.80254637791461</v>
      </c>
      <c r="L682" s="62">
        <v>0</v>
      </c>
      <c r="M682" s="62">
        <v>0</v>
      </c>
      <c r="N682" s="62">
        <v>975.80254637791461</v>
      </c>
      <c r="O682" s="63">
        <f t="shared" si="72"/>
        <v>1</v>
      </c>
      <c r="P682" s="63">
        <f t="shared" si="70"/>
        <v>975.80254637791461</v>
      </c>
      <c r="Q682" s="63">
        <f t="shared" si="73"/>
        <v>1200.5999999999999</v>
      </c>
      <c r="R682" s="63">
        <f t="shared" si="74"/>
        <v>1200.5999999999999</v>
      </c>
      <c r="S682" s="63">
        <f t="shared" si="75"/>
        <v>0</v>
      </c>
      <c r="T682" s="63">
        <f t="shared" si="76"/>
        <v>134</v>
      </c>
      <c r="U682" s="57" t="s">
        <v>856</v>
      </c>
      <c r="V682" s="63">
        <f>VLOOKUP(F682,'Exposure data (PL)'!$J$3:$L$14,3,FALSE)</f>
        <v>979.22425835520028</v>
      </c>
      <c r="X682" s="56"/>
      <c r="Y682" s="56"/>
      <c r="Z682" s="56"/>
      <c r="AA682" s="56"/>
      <c r="AB682" s="56"/>
      <c r="AC682" s="56"/>
      <c r="AD682" s="56"/>
      <c r="AE682" s="56"/>
    </row>
    <row r="683" spans="1:31" s="55" customFormat="1" ht="14.4">
      <c r="A683" s="57" t="s">
        <v>4451</v>
      </c>
      <c r="B683" s="57" t="s">
        <v>2738</v>
      </c>
      <c r="C683" s="57" t="s">
        <v>2126</v>
      </c>
      <c r="D683" s="58">
        <v>40813</v>
      </c>
      <c r="E683" s="58">
        <v>40865</v>
      </c>
      <c r="F683" s="59">
        <f t="shared" si="71"/>
        <v>2011</v>
      </c>
      <c r="G683" s="60" t="s">
        <v>2128</v>
      </c>
      <c r="H683" s="60" t="s">
        <v>434</v>
      </c>
      <c r="I683" s="61">
        <v>829.8278248495252</v>
      </c>
      <c r="J683" s="61">
        <v>0</v>
      </c>
      <c r="K683" s="61">
        <v>829.8278248495252</v>
      </c>
      <c r="L683" s="62">
        <v>0</v>
      </c>
      <c r="M683" s="62">
        <v>94.850011081225105</v>
      </c>
      <c r="N683" s="62">
        <v>734.97781376830005</v>
      </c>
      <c r="O683" s="63">
        <f t="shared" si="72"/>
        <v>1</v>
      </c>
      <c r="P683" s="63">
        <f t="shared" si="70"/>
        <v>734.97781376830005</v>
      </c>
      <c r="Q683" s="63">
        <f t="shared" si="73"/>
        <v>893.84759999999994</v>
      </c>
      <c r="R683" s="63">
        <f t="shared" si="74"/>
        <v>893.84759999999994</v>
      </c>
      <c r="S683" s="63">
        <f t="shared" si="75"/>
        <v>0</v>
      </c>
      <c r="T683" s="63">
        <f t="shared" si="76"/>
        <v>52</v>
      </c>
      <c r="U683" s="57" t="s">
        <v>856</v>
      </c>
      <c r="V683" s="63">
        <f>VLOOKUP(F683,'Exposure data (PL)'!$J$3:$L$14,3,FALSE)</f>
        <v>979.22425835520028</v>
      </c>
      <c r="X683" s="56"/>
      <c r="Y683" s="56"/>
      <c r="Z683" s="56"/>
      <c r="AA683" s="56"/>
      <c r="AB683" s="56"/>
      <c r="AC683" s="56"/>
      <c r="AD683" s="56"/>
      <c r="AE683" s="56"/>
    </row>
    <row r="684" spans="1:31" s="55" customFormat="1" ht="14.4">
      <c r="A684" s="57" t="s">
        <v>4452</v>
      </c>
      <c r="B684" s="57" t="s">
        <v>2739</v>
      </c>
      <c r="C684" s="57" t="s">
        <v>2126</v>
      </c>
      <c r="D684" s="58">
        <v>40881</v>
      </c>
      <c r="E684" s="58">
        <v>40934</v>
      </c>
      <c r="F684" s="59">
        <f t="shared" si="71"/>
        <v>2011</v>
      </c>
      <c r="G684" s="60" t="s">
        <v>2128</v>
      </c>
      <c r="H684" s="60" t="s">
        <v>434</v>
      </c>
      <c r="I684" s="61">
        <v>534.20336206834349</v>
      </c>
      <c r="J684" s="61">
        <v>0</v>
      </c>
      <c r="K684" s="61">
        <v>534.20336206834349</v>
      </c>
      <c r="L684" s="62">
        <v>0</v>
      </c>
      <c r="M684" s="62">
        <v>0</v>
      </c>
      <c r="N684" s="62">
        <v>534.20336206834349</v>
      </c>
      <c r="O684" s="63">
        <f t="shared" si="72"/>
        <v>1</v>
      </c>
      <c r="P684" s="63">
        <f t="shared" si="70"/>
        <v>534.20336206834349</v>
      </c>
      <c r="Q684" s="63">
        <f t="shared" si="73"/>
        <v>643.79999999999995</v>
      </c>
      <c r="R684" s="63">
        <f t="shared" si="74"/>
        <v>643.79999999999995</v>
      </c>
      <c r="S684" s="63">
        <f t="shared" si="75"/>
        <v>0</v>
      </c>
      <c r="T684" s="63">
        <f t="shared" si="76"/>
        <v>53</v>
      </c>
      <c r="U684" s="57" t="s">
        <v>856</v>
      </c>
      <c r="V684" s="63">
        <f>VLOOKUP(F684,'Exposure data (PL)'!$J$3:$L$14,3,FALSE)</f>
        <v>979.22425835520028</v>
      </c>
      <c r="X684" s="56"/>
      <c r="Y684" s="56"/>
      <c r="Z684" s="56"/>
      <c r="AA684" s="56"/>
      <c r="AB684" s="56"/>
      <c r="AC684" s="56"/>
      <c r="AD684" s="56"/>
      <c r="AE684" s="56"/>
    </row>
    <row r="685" spans="1:31" s="55" customFormat="1" ht="14.4">
      <c r="A685" s="57" t="s">
        <v>4453</v>
      </c>
      <c r="B685" s="57" t="s">
        <v>2740</v>
      </c>
      <c r="C685" s="57" t="s">
        <v>2126</v>
      </c>
      <c r="D685" s="58">
        <v>39644</v>
      </c>
      <c r="E685" s="58">
        <v>39664</v>
      </c>
      <c r="F685" s="59">
        <f t="shared" si="71"/>
        <v>2008</v>
      </c>
      <c r="G685" s="60" t="s">
        <v>2129</v>
      </c>
      <c r="H685" s="60" t="s">
        <v>434</v>
      </c>
      <c r="I685" s="61">
        <v>340.79025924378277</v>
      </c>
      <c r="J685" s="61">
        <v>0</v>
      </c>
      <c r="K685" s="61">
        <v>340.79025924378277</v>
      </c>
      <c r="L685" s="62">
        <v>0</v>
      </c>
      <c r="M685" s="62">
        <v>0</v>
      </c>
      <c r="N685" s="62">
        <v>340.79025924378277</v>
      </c>
      <c r="O685" s="63">
        <f t="shared" si="72"/>
        <v>1</v>
      </c>
      <c r="P685" s="63">
        <f t="shared" si="70"/>
        <v>340.79025924378277</v>
      </c>
      <c r="Q685" s="63">
        <f t="shared" si="73"/>
        <v>484.50000000000006</v>
      </c>
      <c r="R685" s="63">
        <f t="shared" si="74"/>
        <v>484.50000000000006</v>
      </c>
      <c r="S685" s="63">
        <f t="shared" si="75"/>
        <v>0</v>
      </c>
      <c r="T685" s="63">
        <f t="shared" si="76"/>
        <v>20</v>
      </c>
      <c r="U685" s="57" t="s">
        <v>856</v>
      </c>
      <c r="V685" s="63">
        <f>VLOOKUP(F685,'Exposure data (PL)'!$J$3:$L$14,3,FALSE)</f>
        <v>677.15217495917875</v>
      </c>
      <c r="X685" s="56"/>
      <c r="Y685" s="56"/>
      <c r="Z685" s="56"/>
      <c r="AA685" s="56"/>
      <c r="AB685" s="56"/>
      <c r="AC685" s="56"/>
      <c r="AD685" s="56"/>
      <c r="AE685" s="56"/>
    </row>
    <row r="686" spans="1:31" s="55" customFormat="1" ht="14.4">
      <c r="A686" s="57" t="s">
        <v>4454</v>
      </c>
      <c r="B686" s="57" t="s">
        <v>2741</v>
      </c>
      <c r="C686" s="57" t="s">
        <v>2126</v>
      </c>
      <c r="D686" s="58">
        <v>39726</v>
      </c>
      <c r="E686" s="58">
        <v>39908</v>
      </c>
      <c r="F686" s="59">
        <f t="shared" si="71"/>
        <v>2008</v>
      </c>
      <c r="G686" s="60" t="s">
        <v>2128</v>
      </c>
      <c r="H686" s="60" t="s">
        <v>434</v>
      </c>
      <c r="I686" s="61">
        <v>1547.4212681332394</v>
      </c>
      <c r="J686" s="61">
        <v>0</v>
      </c>
      <c r="K686" s="61">
        <v>1547.4212681332394</v>
      </c>
      <c r="L686" s="62">
        <v>0</v>
      </c>
      <c r="M686" s="62">
        <v>0</v>
      </c>
      <c r="N686" s="62">
        <v>1547.4212681332394</v>
      </c>
      <c r="O686" s="63">
        <f t="shared" si="72"/>
        <v>1</v>
      </c>
      <c r="P686" s="63">
        <f t="shared" si="70"/>
        <v>1547.4212681332394</v>
      </c>
      <c r="Q686" s="63">
        <f t="shared" si="73"/>
        <v>2175.9960000000001</v>
      </c>
      <c r="R686" s="63">
        <f t="shared" si="74"/>
        <v>2175.9960000000001</v>
      </c>
      <c r="S686" s="63">
        <f t="shared" si="75"/>
        <v>0</v>
      </c>
      <c r="T686" s="63">
        <f t="shared" si="76"/>
        <v>182</v>
      </c>
      <c r="U686" s="57" t="s">
        <v>856</v>
      </c>
      <c r="V686" s="63">
        <f>VLOOKUP(F686,'Exposure data (PL)'!$J$3:$L$14,3,FALSE)</f>
        <v>677.15217495917875</v>
      </c>
      <c r="X686" s="56"/>
      <c r="Y686" s="56"/>
      <c r="Z686" s="56"/>
      <c r="AA686" s="56"/>
      <c r="AB686" s="56"/>
      <c r="AC686" s="56"/>
      <c r="AD686" s="56"/>
      <c r="AE686" s="56"/>
    </row>
    <row r="687" spans="1:31" s="55" customFormat="1" ht="14.4">
      <c r="A687" s="57" t="s">
        <v>4455</v>
      </c>
      <c r="B687" s="57" t="s">
        <v>2742</v>
      </c>
      <c r="C687" s="57" t="s">
        <v>2126</v>
      </c>
      <c r="D687" s="58">
        <v>39899</v>
      </c>
      <c r="E687" s="58">
        <v>40137</v>
      </c>
      <c r="F687" s="59">
        <f t="shared" si="71"/>
        <v>2008</v>
      </c>
      <c r="G687" s="60" t="s">
        <v>2128</v>
      </c>
      <c r="H687" s="60" t="s">
        <v>434</v>
      </c>
      <c r="I687" s="61">
        <v>878.40923009922324</v>
      </c>
      <c r="J687" s="61">
        <v>0</v>
      </c>
      <c r="K687" s="61">
        <v>878.40923009922324</v>
      </c>
      <c r="L687" s="62">
        <v>0</v>
      </c>
      <c r="M687" s="62">
        <v>0</v>
      </c>
      <c r="N687" s="62">
        <v>878.40923009922324</v>
      </c>
      <c r="O687" s="63">
        <f t="shared" si="72"/>
        <v>1</v>
      </c>
      <c r="P687" s="63">
        <f t="shared" si="70"/>
        <v>878.40923009922324</v>
      </c>
      <c r="Q687" s="63">
        <f t="shared" si="73"/>
        <v>1207.008</v>
      </c>
      <c r="R687" s="63">
        <f t="shared" si="74"/>
        <v>1207.008</v>
      </c>
      <c r="S687" s="63">
        <f t="shared" si="75"/>
        <v>0</v>
      </c>
      <c r="T687" s="63">
        <f t="shared" si="76"/>
        <v>238</v>
      </c>
      <c r="U687" s="57" t="s">
        <v>856</v>
      </c>
      <c r="V687" s="63">
        <f>VLOOKUP(F687,'Exposure data (PL)'!$J$3:$L$14,3,FALSE)</f>
        <v>677.15217495917875</v>
      </c>
      <c r="X687" s="56"/>
      <c r="Y687" s="56"/>
      <c r="Z687" s="56"/>
      <c r="AA687" s="56"/>
      <c r="AB687" s="56"/>
      <c r="AC687" s="56"/>
      <c r="AD687" s="56"/>
      <c r="AE687" s="56"/>
    </row>
    <row r="688" spans="1:31" s="55" customFormat="1" ht="14.4">
      <c r="A688" s="57" t="s">
        <v>4456</v>
      </c>
      <c r="B688" s="57" t="s">
        <v>2743</v>
      </c>
      <c r="C688" s="57" t="s">
        <v>2126</v>
      </c>
      <c r="D688" s="58">
        <v>39817</v>
      </c>
      <c r="E688" s="58">
        <v>40201</v>
      </c>
      <c r="F688" s="59">
        <f t="shared" si="71"/>
        <v>2008</v>
      </c>
      <c r="G688" s="60" t="s">
        <v>2127</v>
      </c>
      <c r="H688" s="60" t="s">
        <v>434</v>
      </c>
      <c r="I688" s="61">
        <v>844.36004953209567</v>
      </c>
      <c r="J688" s="61">
        <v>0</v>
      </c>
      <c r="K688" s="61">
        <v>844.36004953209567</v>
      </c>
      <c r="L688" s="62">
        <v>0</v>
      </c>
      <c r="M688" s="62">
        <v>0</v>
      </c>
      <c r="N688" s="62">
        <v>844.36004953209567</v>
      </c>
      <c r="O688" s="63">
        <f t="shared" si="72"/>
        <v>1</v>
      </c>
      <c r="P688" s="63">
        <f t="shared" si="70"/>
        <v>844.36004953209567</v>
      </c>
      <c r="Q688" s="63">
        <f t="shared" si="73"/>
        <v>1173</v>
      </c>
      <c r="R688" s="63">
        <f t="shared" si="74"/>
        <v>1173</v>
      </c>
      <c r="S688" s="63">
        <f t="shared" si="75"/>
        <v>0</v>
      </c>
      <c r="T688" s="63">
        <f t="shared" si="76"/>
        <v>384</v>
      </c>
      <c r="U688" s="57" t="s">
        <v>856</v>
      </c>
      <c r="V688" s="63">
        <f>VLOOKUP(F688,'Exposure data (PL)'!$J$3:$L$14,3,FALSE)</f>
        <v>677.15217495917875</v>
      </c>
      <c r="X688" s="56"/>
      <c r="Y688" s="56"/>
      <c r="Z688" s="56"/>
      <c r="AA688" s="56"/>
      <c r="AB688" s="56"/>
      <c r="AC688" s="56"/>
      <c r="AD688" s="56"/>
      <c r="AE688" s="56"/>
    </row>
    <row r="689" spans="1:31" s="55" customFormat="1" ht="14.4">
      <c r="A689" s="57" t="s">
        <v>4457</v>
      </c>
      <c r="B689" s="57" t="s">
        <v>2744</v>
      </c>
      <c r="C689" s="57" t="s">
        <v>2126</v>
      </c>
      <c r="D689" s="58">
        <v>40139</v>
      </c>
      <c r="E689" s="58">
        <v>40251</v>
      </c>
      <c r="F689" s="59">
        <f t="shared" si="71"/>
        <v>2009</v>
      </c>
      <c r="G689" s="60" t="s">
        <v>2128</v>
      </c>
      <c r="H689" s="60" t="s">
        <v>434</v>
      </c>
      <c r="I689" s="61">
        <v>1137.5706966565704</v>
      </c>
      <c r="J689" s="61">
        <v>0</v>
      </c>
      <c r="K689" s="61">
        <v>1137.5706966565704</v>
      </c>
      <c r="L689" s="62">
        <v>0</v>
      </c>
      <c r="M689" s="62">
        <v>0</v>
      </c>
      <c r="N689" s="62">
        <v>1137.5706966565704</v>
      </c>
      <c r="O689" s="63">
        <f t="shared" si="72"/>
        <v>1</v>
      </c>
      <c r="P689" s="63">
        <f t="shared" si="70"/>
        <v>1137.5706966565704</v>
      </c>
      <c r="Q689" s="63">
        <f t="shared" si="73"/>
        <v>1513.8</v>
      </c>
      <c r="R689" s="63">
        <f t="shared" si="74"/>
        <v>1513.8</v>
      </c>
      <c r="S689" s="63">
        <f t="shared" si="75"/>
        <v>0</v>
      </c>
      <c r="T689" s="63">
        <f t="shared" si="76"/>
        <v>112</v>
      </c>
      <c r="U689" s="57" t="s">
        <v>856</v>
      </c>
      <c r="V689" s="63">
        <f>VLOOKUP(F689,'Exposure data (PL)'!$J$3:$L$14,3,FALSE)</f>
        <v>855.15320546033695</v>
      </c>
      <c r="X689" s="56"/>
      <c r="Y689" s="56"/>
      <c r="Z689" s="56"/>
      <c r="AA689" s="56"/>
      <c r="AB689" s="56"/>
      <c r="AC689" s="56"/>
      <c r="AD689" s="56"/>
      <c r="AE689" s="56"/>
    </row>
    <row r="690" spans="1:31" s="55" customFormat="1" ht="14.4">
      <c r="A690" s="57" t="s">
        <v>4458</v>
      </c>
      <c r="B690" s="57" t="s">
        <v>2745</v>
      </c>
      <c r="C690" s="57" t="s">
        <v>2126</v>
      </c>
      <c r="D690" s="58">
        <v>39825</v>
      </c>
      <c r="E690" s="58">
        <v>40266</v>
      </c>
      <c r="F690" s="59">
        <f t="shared" si="71"/>
        <v>2008</v>
      </c>
      <c r="G690" s="60" t="s">
        <v>2128</v>
      </c>
      <c r="H690" s="60" t="s">
        <v>434</v>
      </c>
      <c r="I690" s="61">
        <v>735.01117394240771</v>
      </c>
      <c r="J690" s="61">
        <v>0</v>
      </c>
      <c r="K690" s="61">
        <v>735.01117394240771</v>
      </c>
      <c r="L690" s="62">
        <v>0</v>
      </c>
      <c r="M690" s="62">
        <v>19.845301696445009</v>
      </c>
      <c r="N690" s="62">
        <v>715.16587224596265</v>
      </c>
      <c r="O690" s="63">
        <f t="shared" si="72"/>
        <v>1</v>
      </c>
      <c r="P690" s="63">
        <f t="shared" si="70"/>
        <v>715.16587224596265</v>
      </c>
      <c r="Q690" s="63">
        <f t="shared" si="73"/>
        <v>992.45999999999981</v>
      </c>
      <c r="R690" s="63">
        <f t="shared" si="74"/>
        <v>992.45999999999981</v>
      </c>
      <c r="S690" s="63">
        <f t="shared" si="75"/>
        <v>0</v>
      </c>
      <c r="T690" s="63">
        <f t="shared" si="76"/>
        <v>441</v>
      </c>
      <c r="U690" s="57" t="s">
        <v>856</v>
      </c>
      <c r="V690" s="63">
        <f>VLOOKUP(F690,'Exposure data (PL)'!$J$3:$L$14,3,FALSE)</f>
        <v>677.15217495917875</v>
      </c>
      <c r="X690" s="56"/>
      <c r="Y690" s="56"/>
      <c r="Z690" s="56"/>
      <c r="AA690" s="56"/>
      <c r="AB690" s="56"/>
      <c r="AC690" s="56"/>
      <c r="AD690" s="56"/>
      <c r="AE690" s="56"/>
    </row>
    <row r="691" spans="1:31" s="55" customFormat="1" ht="14.4">
      <c r="A691" s="57" t="s">
        <v>4459</v>
      </c>
      <c r="B691" s="57" t="s">
        <v>2746</v>
      </c>
      <c r="C691" s="57" t="s">
        <v>2126</v>
      </c>
      <c r="D691" s="58">
        <v>40291</v>
      </c>
      <c r="E691" s="58">
        <v>40291</v>
      </c>
      <c r="F691" s="59">
        <f t="shared" si="71"/>
        <v>2010</v>
      </c>
      <c r="G691" s="60" t="s">
        <v>2128</v>
      </c>
      <c r="H691" s="60" t="s">
        <v>434</v>
      </c>
      <c r="I691" s="61">
        <v>20369.198922425272</v>
      </c>
      <c r="J691" s="61">
        <v>0</v>
      </c>
      <c r="K691" s="61">
        <v>20369.198922425272</v>
      </c>
      <c r="L691" s="62">
        <v>0</v>
      </c>
      <c r="M691" s="62">
        <v>0</v>
      </c>
      <c r="N691" s="62">
        <v>20369.198922425272</v>
      </c>
      <c r="O691" s="63">
        <f t="shared" si="72"/>
        <v>1</v>
      </c>
      <c r="P691" s="63">
        <f t="shared" si="70"/>
        <v>20369.198922425272</v>
      </c>
      <c r="Q691" s="63">
        <f t="shared" si="73"/>
        <v>26561.1</v>
      </c>
      <c r="R691" s="63">
        <f t="shared" si="74"/>
        <v>26561.1</v>
      </c>
      <c r="S691" s="63">
        <f t="shared" si="75"/>
        <v>0</v>
      </c>
      <c r="T691" s="63">
        <f t="shared" si="76"/>
        <v>0</v>
      </c>
      <c r="U691" s="57" t="s">
        <v>856</v>
      </c>
      <c r="V691" s="63">
        <f>VLOOKUP(F691,'Exposure data (PL)'!$J$3:$L$14,3,FALSE)</f>
        <v>941.64068034150432</v>
      </c>
      <c r="X691" s="56"/>
      <c r="Y691" s="56"/>
      <c r="Z691" s="56"/>
      <c r="AA691" s="56"/>
      <c r="AB691" s="56"/>
      <c r="AC691" s="56"/>
      <c r="AD691" s="56"/>
      <c r="AE691" s="56"/>
    </row>
    <row r="692" spans="1:31" s="55" customFormat="1" ht="14.4">
      <c r="A692" s="57" t="s">
        <v>4460</v>
      </c>
      <c r="B692" s="57" t="s">
        <v>2747</v>
      </c>
      <c r="C692" s="57" t="s">
        <v>2126</v>
      </c>
      <c r="D692" s="58">
        <v>39158</v>
      </c>
      <c r="E692" s="58">
        <v>40323</v>
      </c>
      <c r="F692" s="59">
        <f t="shared" si="71"/>
        <v>2006</v>
      </c>
      <c r="G692" s="60" t="s">
        <v>2128</v>
      </c>
      <c r="H692" s="60" t="s">
        <v>434</v>
      </c>
      <c r="I692" s="61">
        <v>2324.239197700032</v>
      </c>
      <c r="J692" s="61">
        <v>0</v>
      </c>
      <c r="K692" s="61">
        <v>2324.239197700032</v>
      </c>
      <c r="L692" s="62">
        <v>0</v>
      </c>
      <c r="M692" s="62">
        <v>0</v>
      </c>
      <c r="N692" s="62">
        <v>2324.239197700032</v>
      </c>
      <c r="O692" s="63">
        <f t="shared" si="72"/>
        <v>1</v>
      </c>
      <c r="P692" s="63">
        <f t="shared" si="70"/>
        <v>2324.239197700032</v>
      </c>
      <c r="Q692" s="63">
        <f t="shared" si="73"/>
        <v>3525.996000000001</v>
      </c>
      <c r="R692" s="63">
        <f t="shared" si="74"/>
        <v>3525.996000000001</v>
      </c>
      <c r="S692" s="63">
        <f t="shared" si="75"/>
        <v>0</v>
      </c>
      <c r="T692" s="63">
        <f t="shared" si="76"/>
        <v>1165</v>
      </c>
      <c r="U692" s="57" t="s">
        <v>856</v>
      </c>
      <c r="V692" s="63">
        <f>VLOOKUP(F692,'Exposure data (PL)'!$J$3:$L$14,3,FALSE)</f>
        <v>543.66952954969679</v>
      </c>
      <c r="X692" s="56"/>
      <c r="Y692" s="56"/>
      <c r="Z692" s="56"/>
      <c r="AA692" s="56"/>
      <c r="AB692" s="56"/>
      <c r="AC692" s="56"/>
      <c r="AD692" s="56"/>
      <c r="AE692" s="56"/>
    </row>
    <row r="693" spans="1:31" s="55" customFormat="1" ht="14.4">
      <c r="A693" s="57" t="s">
        <v>4461</v>
      </c>
      <c r="B693" s="57" t="s">
        <v>2748</v>
      </c>
      <c r="C693" s="57" t="s">
        <v>2126</v>
      </c>
      <c r="D693" s="58">
        <v>39769</v>
      </c>
      <c r="E693" s="58">
        <v>40335</v>
      </c>
      <c r="F693" s="59">
        <f t="shared" si="71"/>
        <v>2008</v>
      </c>
      <c r="G693" s="60" t="s">
        <v>2128</v>
      </c>
      <c r="H693" s="60" t="s">
        <v>434</v>
      </c>
      <c r="I693" s="61">
        <v>1393.9839208271228</v>
      </c>
      <c r="J693" s="61">
        <v>0</v>
      </c>
      <c r="K693" s="61">
        <v>1393.9839208271228</v>
      </c>
      <c r="L693" s="62">
        <v>0</v>
      </c>
      <c r="M693" s="62">
        <v>0</v>
      </c>
      <c r="N693" s="62">
        <v>1393.9839208271228</v>
      </c>
      <c r="O693" s="63">
        <f t="shared" si="72"/>
        <v>1</v>
      </c>
      <c r="P693" s="63">
        <f t="shared" si="70"/>
        <v>1393.9839208271228</v>
      </c>
      <c r="Q693" s="63">
        <f t="shared" si="73"/>
        <v>1949.0039999999997</v>
      </c>
      <c r="R693" s="63">
        <f t="shared" si="74"/>
        <v>1949.0039999999997</v>
      </c>
      <c r="S693" s="63">
        <f t="shared" si="75"/>
        <v>0</v>
      </c>
      <c r="T693" s="63">
        <f t="shared" si="76"/>
        <v>566</v>
      </c>
      <c r="U693" s="57" t="s">
        <v>856</v>
      </c>
      <c r="V693" s="63">
        <f>VLOOKUP(F693,'Exposure data (PL)'!$J$3:$L$14,3,FALSE)</f>
        <v>677.15217495917875</v>
      </c>
      <c r="X693" s="56"/>
      <c r="Y693" s="56"/>
      <c r="Z693" s="56"/>
      <c r="AA693" s="56"/>
      <c r="AB693" s="56"/>
      <c r="AC693" s="56"/>
      <c r="AD693" s="56"/>
      <c r="AE693" s="56"/>
    </row>
    <row r="694" spans="1:31" s="55" customFormat="1" ht="14.4">
      <c r="A694" s="57" t="s">
        <v>4462</v>
      </c>
      <c r="B694" s="57" t="s">
        <v>2749</v>
      </c>
      <c r="C694" s="57" t="s">
        <v>2126</v>
      </c>
      <c r="D694" s="58">
        <v>40382</v>
      </c>
      <c r="E694" s="58">
        <v>40662</v>
      </c>
      <c r="F694" s="59">
        <f t="shared" si="71"/>
        <v>2010</v>
      </c>
      <c r="G694" s="60" t="s">
        <v>2128</v>
      </c>
      <c r="H694" s="60" t="s">
        <v>434</v>
      </c>
      <c r="I694" s="61">
        <v>24127.551416362603</v>
      </c>
      <c r="J694" s="61">
        <v>0</v>
      </c>
      <c r="K694" s="61">
        <v>24127.551416362603</v>
      </c>
      <c r="L694" s="62">
        <v>0</v>
      </c>
      <c r="M694" s="62">
        <v>0</v>
      </c>
      <c r="N694" s="62">
        <v>24127.551416362603</v>
      </c>
      <c r="O694" s="63">
        <f t="shared" si="72"/>
        <v>1</v>
      </c>
      <c r="P694" s="63">
        <f t="shared" si="70"/>
        <v>24127.551416362603</v>
      </c>
      <c r="Q694" s="63">
        <f t="shared" si="73"/>
        <v>31081.800000000003</v>
      </c>
      <c r="R694" s="63">
        <f t="shared" si="74"/>
        <v>31081.800000000003</v>
      </c>
      <c r="S694" s="63">
        <f t="shared" si="75"/>
        <v>0</v>
      </c>
      <c r="T694" s="63">
        <f t="shared" si="76"/>
        <v>280</v>
      </c>
      <c r="U694" s="57" t="s">
        <v>856</v>
      </c>
      <c r="V694" s="63">
        <f>VLOOKUP(F694,'Exposure data (PL)'!$J$3:$L$14,3,FALSE)</f>
        <v>941.64068034150432</v>
      </c>
      <c r="X694" s="56"/>
      <c r="Y694" s="56"/>
      <c r="Z694" s="56"/>
      <c r="AA694" s="56"/>
      <c r="AB694" s="56"/>
      <c r="AC694" s="56"/>
      <c r="AD694" s="56"/>
      <c r="AE694" s="56"/>
    </row>
    <row r="695" spans="1:31" s="55" customFormat="1" ht="14.4">
      <c r="A695" s="57" t="s">
        <v>4463</v>
      </c>
      <c r="B695" s="57" t="s">
        <v>2750</v>
      </c>
      <c r="C695" s="57" t="s">
        <v>2126</v>
      </c>
      <c r="D695" s="58">
        <v>40283</v>
      </c>
      <c r="E695" s="58">
        <v>40455</v>
      </c>
      <c r="F695" s="59">
        <f t="shared" si="71"/>
        <v>2010</v>
      </c>
      <c r="G695" s="60" t="s">
        <v>2128</v>
      </c>
      <c r="H695" s="60" t="s">
        <v>434</v>
      </c>
      <c r="I695" s="61">
        <v>653.14426183743899</v>
      </c>
      <c r="J695" s="61">
        <v>0</v>
      </c>
      <c r="K695" s="61">
        <v>653.14426183743899</v>
      </c>
      <c r="L695" s="62">
        <v>0</v>
      </c>
      <c r="M695" s="62">
        <v>0</v>
      </c>
      <c r="N695" s="62">
        <v>653.14426183743899</v>
      </c>
      <c r="O695" s="63">
        <f t="shared" si="72"/>
        <v>1</v>
      </c>
      <c r="P695" s="63">
        <f t="shared" si="70"/>
        <v>653.14426183743899</v>
      </c>
      <c r="Q695" s="63">
        <f t="shared" si="73"/>
        <v>852.6</v>
      </c>
      <c r="R695" s="63">
        <f t="shared" si="74"/>
        <v>852.6</v>
      </c>
      <c r="S695" s="63">
        <f t="shared" si="75"/>
        <v>0</v>
      </c>
      <c r="T695" s="63">
        <f t="shared" si="76"/>
        <v>172</v>
      </c>
      <c r="U695" s="57" t="s">
        <v>856</v>
      </c>
      <c r="V695" s="63">
        <f>VLOOKUP(F695,'Exposure data (PL)'!$J$3:$L$14,3,FALSE)</f>
        <v>941.64068034150432</v>
      </c>
      <c r="X695" s="56"/>
      <c r="Y695" s="56"/>
      <c r="Z695" s="56"/>
      <c r="AA695" s="56"/>
      <c r="AB695" s="56"/>
      <c r="AC695" s="56"/>
      <c r="AD695" s="56"/>
      <c r="AE695" s="56"/>
    </row>
    <row r="696" spans="1:31" s="55" customFormat="1" ht="14.4">
      <c r="A696" s="57" t="s">
        <v>4464</v>
      </c>
      <c r="B696" s="57" t="s">
        <v>2751</v>
      </c>
      <c r="C696" s="57" t="s">
        <v>2126</v>
      </c>
      <c r="D696" s="58">
        <v>39960</v>
      </c>
      <c r="E696" s="58">
        <v>40505</v>
      </c>
      <c r="F696" s="59">
        <f t="shared" si="71"/>
        <v>2009</v>
      </c>
      <c r="G696" s="60" t="s">
        <v>2134</v>
      </c>
      <c r="H696" s="60" t="s">
        <v>434</v>
      </c>
      <c r="I696" s="61">
        <v>612.79615146225456</v>
      </c>
      <c r="J696" s="61">
        <v>0</v>
      </c>
      <c r="K696" s="61">
        <v>612.79615146225456</v>
      </c>
      <c r="L696" s="62">
        <v>0</v>
      </c>
      <c r="M696" s="62">
        <v>41.057342147971056</v>
      </c>
      <c r="N696" s="62">
        <v>571.73880931428346</v>
      </c>
      <c r="O696" s="63">
        <f t="shared" si="72"/>
        <v>1</v>
      </c>
      <c r="P696" s="63">
        <f t="shared" si="70"/>
        <v>571.73880931428346</v>
      </c>
      <c r="Q696" s="63">
        <f t="shared" si="73"/>
        <v>779.24159999999995</v>
      </c>
      <c r="R696" s="63">
        <f t="shared" si="74"/>
        <v>779.24159999999995</v>
      </c>
      <c r="S696" s="63">
        <f t="shared" si="75"/>
        <v>0</v>
      </c>
      <c r="T696" s="63">
        <f t="shared" si="76"/>
        <v>545</v>
      </c>
      <c r="U696" s="57" t="s">
        <v>856</v>
      </c>
      <c r="V696" s="63">
        <f>VLOOKUP(F696,'Exposure data (PL)'!$J$3:$L$14,3,FALSE)</f>
        <v>855.15320546033695</v>
      </c>
      <c r="X696" s="56"/>
      <c r="Y696" s="56"/>
      <c r="Z696" s="56"/>
      <c r="AA696" s="56"/>
      <c r="AB696" s="56"/>
      <c r="AC696" s="56"/>
      <c r="AD696" s="56"/>
      <c r="AE696" s="56"/>
    </row>
    <row r="697" spans="1:31" s="55" customFormat="1" ht="14.4">
      <c r="A697" s="57" t="s">
        <v>4465</v>
      </c>
      <c r="B697" s="57" t="s">
        <v>2752</v>
      </c>
      <c r="C697" s="57" t="s">
        <v>2126</v>
      </c>
      <c r="D697" s="58">
        <v>40217</v>
      </c>
      <c r="E697" s="58">
        <v>40424</v>
      </c>
      <c r="F697" s="59">
        <f t="shared" si="71"/>
        <v>2009</v>
      </c>
      <c r="G697" s="60" t="s">
        <v>2128</v>
      </c>
      <c r="H697" s="60" t="s">
        <v>434</v>
      </c>
      <c r="I697" s="61">
        <v>1268.3975706625044</v>
      </c>
      <c r="J697" s="61">
        <v>0</v>
      </c>
      <c r="K697" s="61">
        <v>1268.3975706625044</v>
      </c>
      <c r="L697" s="62">
        <v>0</v>
      </c>
      <c r="M697" s="62">
        <v>0</v>
      </c>
      <c r="N697" s="62">
        <v>1268.3975706625044</v>
      </c>
      <c r="O697" s="63">
        <f t="shared" si="72"/>
        <v>1</v>
      </c>
      <c r="P697" s="63">
        <f t="shared" si="70"/>
        <v>1268.3975706625044</v>
      </c>
      <c r="Q697" s="63">
        <f t="shared" si="73"/>
        <v>1670.3999999999999</v>
      </c>
      <c r="R697" s="63">
        <f t="shared" si="74"/>
        <v>1670.3999999999999</v>
      </c>
      <c r="S697" s="63">
        <f t="shared" si="75"/>
        <v>0</v>
      </c>
      <c r="T697" s="63">
        <f t="shared" si="76"/>
        <v>207</v>
      </c>
      <c r="U697" s="57" t="s">
        <v>856</v>
      </c>
      <c r="V697" s="63">
        <f>VLOOKUP(F697,'Exposure data (PL)'!$J$3:$L$14,3,FALSE)</f>
        <v>855.15320546033695</v>
      </c>
      <c r="X697" s="56"/>
      <c r="Y697" s="56"/>
      <c r="Z697" s="56"/>
      <c r="AA697" s="56"/>
      <c r="AB697" s="56"/>
      <c r="AC697" s="56"/>
      <c r="AD697" s="56"/>
      <c r="AE697" s="56"/>
    </row>
    <row r="698" spans="1:31" s="55" customFormat="1" ht="14.4">
      <c r="A698" s="57" t="s">
        <v>4466</v>
      </c>
      <c r="B698" s="57" t="s">
        <v>2753</v>
      </c>
      <c r="C698" s="57" t="s">
        <v>2126</v>
      </c>
      <c r="D698" s="58">
        <v>40552</v>
      </c>
      <c r="E698" s="58">
        <v>40567</v>
      </c>
      <c r="F698" s="59">
        <f t="shared" si="71"/>
        <v>2010</v>
      </c>
      <c r="G698" s="60" t="s">
        <v>2128</v>
      </c>
      <c r="H698" s="60" t="s">
        <v>434</v>
      </c>
      <c r="I698" s="61">
        <v>1367.8981579835665</v>
      </c>
      <c r="J698" s="61">
        <v>0</v>
      </c>
      <c r="K698" s="61">
        <v>1367.8981579835665</v>
      </c>
      <c r="L698" s="62">
        <v>0</v>
      </c>
      <c r="M698" s="62">
        <v>0</v>
      </c>
      <c r="N698" s="62">
        <v>1367.8981579835665</v>
      </c>
      <c r="O698" s="63">
        <f t="shared" si="72"/>
        <v>1</v>
      </c>
      <c r="P698" s="63">
        <f t="shared" si="70"/>
        <v>1367.8981579835665</v>
      </c>
      <c r="Q698" s="63">
        <f t="shared" si="73"/>
        <v>1722.6</v>
      </c>
      <c r="R698" s="63">
        <f t="shared" si="74"/>
        <v>1722.6</v>
      </c>
      <c r="S698" s="63">
        <f t="shared" si="75"/>
        <v>0</v>
      </c>
      <c r="T698" s="63">
        <f t="shared" si="76"/>
        <v>15</v>
      </c>
      <c r="U698" s="57" t="s">
        <v>856</v>
      </c>
      <c r="V698" s="63">
        <f>VLOOKUP(F698,'Exposure data (PL)'!$J$3:$L$14,3,FALSE)</f>
        <v>941.64068034150432</v>
      </c>
      <c r="X698" s="56"/>
      <c r="Y698" s="56"/>
      <c r="Z698" s="56"/>
      <c r="AA698" s="56"/>
      <c r="AB698" s="56"/>
      <c r="AC698" s="56"/>
      <c r="AD698" s="56"/>
      <c r="AE698" s="56"/>
    </row>
    <row r="699" spans="1:31" s="55" customFormat="1" ht="14.4">
      <c r="A699" s="57" t="s">
        <v>4467</v>
      </c>
      <c r="B699" s="57" t="s">
        <v>2754</v>
      </c>
      <c r="C699" s="57" t="s">
        <v>2126</v>
      </c>
      <c r="D699" s="58">
        <v>40602</v>
      </c>
      <c r="E699" s="58">
        <v>40614</v>
      </c>
      <c r="F699" s="59">
        <f t="shared" si="71"/>
        <v>2010</v>
      </c>
      <c r="G699" s="60" t="s">
        <v>2128</v>
      </c>
      <c r="H699" s="60" t="s">
        <v>434</v>
      </c>
      <c r="I699" s="61">
        <v>8514.1081009255013</v>
      </c>
      <c r="J699" s="61">
        <v>0</v>
      </c>
      <c r="K699" s="61">
        <v>8514.1081009255013</v>
      </c>
      <c r="L699" s="62">
        <v>0</v>
      </c>
      <c r="M699" s="62">
        <v>0</v>
      </c>
      <c r="N699" s="62">
        <v>8514.1081009255013</v>
      </c>
      <c r="O699" s="63">
        <f t="shared" si="72"/>
        <v>1</v>
      </c>
      <c r="P699" s="63">
        <f t="shared" si="70"/>
        <v>8514.1081009255013</v>
      </c>
      <c r="Q699" s="63">
        <f t="shared" si="73"/>
        <v>10650.48</v>
      </c>
      <c r="R699" s="63">
        <f t="shared" si="74"/>
        <v>10650.48</v>
      </c>
      <c r="S699" s="63">
        <f t="shared" si="75"/>
        <v>0</v>
      </c>
      <c r="T699" s="63">
        <f t="shared" si="76"/>
        <v>12</v>
      </c>
      <c r="U699" s="57" t="s">
        <v>856</v>
      </c>
      <c r="V699" s="63">
        <f>VLOOKUP(F699,'Exposure data (PL)'!$J$3:$L$14,3,FALSE)</f>
        <v>941.64068034150432</v>
      </c>
      <c r="X699" s="56"/>
      <c r="Y699" s="56"/>
      <c r="Z699" s="56"/>
      <c r="AA699" s="56"/>
      <c r="AB699" s="56"/>
      <c r="AC699" s="56"/>
      <c r="AD699" s="56"/>
      <c r="AE699" s="56"/>
    </row>
    <row r="700" spans="1:31" s="55" customFormat="1" ht="14.4">
      <c r="A700" s="57" t="s">
        <v>4468</v>
      </c>
      <c r="B700" s="57" t="s">
        <v>2755</v>
      </c>
      <c r="C700" s="57" t="s">
        <v>2126</v>
      </c>
      <c r="D700" s="58">
        <v>40608</v>
      </c>
      <c r="E700" s="58">
        <v>40621</v>
      </c>
      <c r="F700" s="59">
        <f t="shared" si="71"/>
        <v>2010</v>
      </c>
      <c r="G700" s="60" t="s">
        <v>2128</v>
      </c>
      <c r="H700" s="60" t="s">
        <v>434</v>
      </c>
      <c r="I700" s="61">
        <v>2180.7809503457802</v>
      </c>
      <c r="J700" s="61">
        <v>0</v>
      </c>
      <c r="K700" s="61">
        <v>2180.7809503457802</v>
      </c>
      <c r="L700" s="62">
        <v>0</v>
      </c>
      <c r="M700" s="62">
        <v>0</v>
      </c>
      <c r="N700" s="62">
        <v>2180.7809503457802</v>
      </c>
      <c r="O700" s="63">
        <f t="shared" si="72"/>
        <v>1</v>
      </c>
      <c r="P700" s="63">
        <f t="shared" si="70"/>
        <v>2180.7809503457802</v>
      </c>
      <c r="Q700" s="63">
        <f t="shared" si="73"/>
        <v>2725.7999999999997</v>
      </c>
      <c r="R700" s="63">
        <f t="shared" si="74"/>
        <v>2725.7999999999997</v>
      </c>
      <c r="S700" s="63">
        <f t="shared" si="75"/>
        <v>0</v>
      </c>
      <c r="T700" s="63">
        <f t="shared" si="76"/>
        <v>13</v>
      </c>
      <c r="U700" s="57" t="s">
        <v>856</v>
      </c>
      <c r="V700" s="63">
        <f>VLOOKUP(F700,'Exposure data (PL)'!$J$3:$L$14,3,FALSE)</f>
        <v>941.64068034150432</v>
      </c>
      <c r="X700" s="56"/>
      <c r="Y700" s="56"/>
      <c r="Z700" s="56"/>
      <c r="AA700" s="56"/>
      <c r="AB700" s="56"/>
      <c r="AC700" s="56"/>
      <c r="AD700" s="56"/>
      <c r="AE700" s="56"/>
    </row>
    <row r="701" spans="1:31" s="55" customFormat="1" ht="14.4">
      <c r="A701" s="57" t="s">
        <v>4469</v>
      </c>
      <c r="B701" s="57" t="s">
        <v>2756</v>
      </c>
      <c r="C701" s="57" t="s">
        <v>2126</v>
      </c>
      <c r="D701" s="58">
        <v>40894</v>
      </c>
      <c r="E701" s="58">
        <v>40937</v>
      </c>
      <c r="F701" s="59">
        <f t="shared" si="71"/>
        <v>2011</v>
      </c>
      <c r="G701" s="60" t="s">
        <v>2128</v>
      </c>
      <c r="H701" s="60" t="s">
        <v>434</v>
      </c>
      <c r="I701" s="61">
        <v>650.83601532492162</v>
      </c>
      <c r="J701" s="61">
        <v>0</v>
      </c>
      <c r="K701" s="61">
        <v>650.83601532492162</v>
      </c>
      <c r="L701" s="62">
        <v>0</v>
      </c>
      <c r="M701" s="62">
        <v>0</v>
      </c>
      <c r="N701" s="62">
        <v>650.83601532492162</v>
      </c>
      <c r="O701" s="63">
        <f t="shared" si="72"/>
        <v>1</v>
      </c>
      <c r="P701" s="63">
        <f t="shared" si="70"/>
        <v>650.83601532492162</v>
      </c>
      <c r="Q701" s="63">
        <f t="shared" si="73"/>
        <v>782.99999999999989</v>
      </c>
      <c r="R701" s="63">
        <f t="shared" si="74"/>
        <v>782.99999999999989</v>
      </c>
      <c r="S701" s="63">
        <f t="shared" si="75"/>
        <v>0</v>
      </c>
      <c r="T701" s="63">
        <f t="shared" si="76"/>
        <v>43</v>
      </c>
      <c r="U701" s="57" t="s">
        <v>856</v>
      </c>
      <c r="V701" s="63">
        <f>VLOOKUP(F701,'Exposure data (PL)'!$J$3:$L$14,3,FALSE)</f>
        <v>979.22425835520028</v>
      </c>
      <c r="X701" s="56"/>
      <c r="Y701" s="56"/>
      <c r="Z701" s="56"/>
      <c r="AA701" s="56"/>
      <c r="AB701" s="56"/>
      <c r="AC701" s="56"/>
      <c r="AD701" s="56"/>
      <c r="AE701" s="56"/>
    </row>
    <row r="702" spans="1:31" s="55" customFormat="1" ht="14.4">
      <c r="A702" s="57" t="s">
        <v>4470</v>
      </c>
      <c r="B702" s="57" t="s">
        <v>2757</v>
      </c>
      <c r="C702" s="57" t="s">
        <v>2126</v>
      </c>
      <c r="D702" s="58">
        <v>40904</v>
      </c>
      <c r="E702" s="58">
        <v>40904</v>
      </c>
      <c r="F702" s="59">
        <f t="shared" si="71"/>
        <v>2011</v>
      </c>
      <c r="G702" s="60" t="s">
        <v>2128</v>
      </c>
      <c r="H702" s="60" t="s">
        <v>434</v>
      </c>
      <c r="I702" s="61">
        <v>0</v>
      </c>
      <c r="J702" s="61">
        <v>0</v>
      </c>
      <c r="K702" s="61">
        <v>0</v>
      </c>
      <c r="L702" s="62">
        <v>0</v>
      </c>
      <c r="M702" s="62">
        <v>0</v>
      </c>
      <c r="N702" s="62">
        <v>0</v>
      </c>
      <c r="O702" s="63">
        <f t="shared" si="72"/>
        <v>0</v>
      </c>
      <c r="P702" s="63">
        <f t="shared" si="70"/>
        <v>0</v>
      </c>
      <c r="Q702" s="63">
        <f t="shared" si="73"/>
        <v>0</v>
      </c>
      <c r="R702" s="63">
        <f t="shared" si="74"/>
        <v>0</v>
      </c>
      <c r="S702" s="63">
        <f t="shared" si="75"/>
        <v>0</v>
      </c>
      <c r="T702" s="63">
        <f t="shared" si="76"/>
        <v>0</v>
      </c>
      <c r="U702" s="57" t="s">
        <v>856</v>
      </c>
      <c r="V702" s="63">
        <f>VLOOKUP(F702,'Exposure data (PL)'!$J$3:$L$14,3,FALSE)</f>
        <v>979.22425835520028</v>
      </c>
      <c r="X702" s="56"/>
      <c r="Y702" s="56"/>
      <c r="Z702" s="56"/>
      <c r="AA702" s="56"/>
      <c r="AB702" s="56"/>
      <c r="AC702" s="56"/>
      <c r="AD702" s="56"/>
      <c r="AE702" s="56"/>
    </row>
    <row r="703" spans="1:31" s="55" customFormat="1" ht="14.4">
      <c r="A703" s="57" t="s">
        <v>4471</v>
      </c>
      <c r="B703" s="57" t="s">
        <v>2758</v>
      </c>
      <c r="C703" s="57" t="s">
        <v>2126</v>
      </c>
      <c r="D703" s="58">
        <v>38444</v>
      </c>
      <c r="E703" s="58">
        <v>38843</v>
      </c>
      <c r="F703" s="59">
        <f t="shared" si="71"/>
        <v>2005</v>
      </c>
      <c r="G703" s="60" t="s">
        <v>2128</v>
      </c>
      <c r="H703" s="60" t="s">
        <v>434</v>
      </c>
      <c r="I703" s="61">
        <v>10095.277123006332</v>
      </c>
      <c r="J703" s="61">
        <v>0</v>
      </c>
      <c r="K703" s="61">
        <v>10095.277123006332</v>
      </c>
      <c r="L703" s="62">
        <v>0</v>
      </c>
      <c r="M703" s="62">
        <v>0</v>
      </c>
      <c r="N703" s="62">
        <v>10095.277123006332</v>
      </c>
      <c r="O703" s="63">
        <f t="shared" si="72"/>
        <v>1</v>
      </c>
      <c r="P703" s="63">
        <f t="shared" si="70"/>
        <v>10095.277123006332</v>
      </c>
      <c r="Q703" s="63">
        <f t="shared" si="73"/>
        <v>16847.7</v>
      </c>
      <c r="R703" s="63">
        <f t="shared" si="74"/>
        <v>16847.7</v>
      </c>
      <c r="S703" s="63">
        <f t="shared" si="75"/>
        <v>0</v>
      </c>
      <c r="T703" s="63">
        <f t="shared" si="76"/>
        <v>399</v>
      </c>
      <c r="U703" s="57" t="s">
        <v>856</v>
      </c>
      <c r="V703" s="63">
        <f>VLOOKUP(F703,'Exposure data (PL)'!$J$3:$L$14,3,FALSE)</f>
        <v>460.63721902373965</v>
      </c>
      <c r="X703" s="56"/>
      <c r="Y703" s="56"/>
      <c r="Z703" s="56"/>
      <c r="AA703" s="56"/>
      <c r="AB703" s="56"/>
      <c r="AC703" s="56"/>
      <c r="AD703" s="56"/>
      <c r="AE703" s="56"/>
    </row>
    <row r="704" spans="1:31" s="55" customFormat="1" ht="14.4">
      <c r="A704" s="57" t="s">
        <v>4472</v>
      </c>
      <c r="B704" s="57" t="s">
        <v>2759</v>
      </c>
      <c r="C704" s="57" t="s">
        <v>2126</v>
      </c>
      <c r="D704" s="58">
        <v>38737</v>
      </c>
      <c r="E704" s="58">
        <v>38804</v>
      </c>
      <c r="F704" s="59">
        <f t="shared" si="71"/>
        <v>2005</v>
      </c>
      <c r="G704" s="60" t="s">
        <v>2128</v>
      </c>
      <c r="H704" s="60" t="s">
        <v>434</v>
      </c>
      <c r="I704" s="61">
        <v>13066.992578499028</v>
      </c>
      <c r="J704" s="61">
        <v>0</v>
      </c>
      <c r="K704" s="61">
        <v>13066.992578499028</v>
      </c>
      <c r="L704" s="62">
        <v>0</v>
      </c>
      <c r="M704" s="62">
        <v>0</v>
      </c>
      <c r="N704" s="62">
        <v>13066.992578499028</v>
      </c>
      <c r="O704" s="63">
        <f t="shared" si="72"/>
        <v>1</v>
      </c>
      <c r="P704" s="63">
        <f t="shared" si="70"/>
        <v>13066.992578499028</v>
      </c>
      <c r="Q704" s="63">
        <f t="shared" si="73"/>
        <v>20970.083999999999</v>
      </c>
      <c r="R704" s="63">
        <f t="shared" si="74"/>
        <v>20970.083999999999</v>
      </c>
      <c r="S704" s="63">
        <f t="shared" si="75"/>
        <v>0</v>
      </c>
      <c r="T704" s="63">
        <f t="shared" si="76"/>
        <v>67</v>
      </c>
      <c r="U704" s="57" t="s">
        <v>856</v>
      </c>
      <c r="V704" s="63">
        <f>VLOOKUP(F704,'Exposure data (PL)'!$J$3:$L$14,3,FALSE)</f>
        <v>460.63721902373965</v>
      </c>
      <c r="X704" s="56"/>
      <c r="Y704" s="56"/>
      <c r="Z704" s="56"/>
      <c r="AA704" s="56"/>
      <c r="AB704" s="56"/>
      <c r="AC704" s="56"/>
      <c r="AD704" s="56"/>
      <c r="AE704" s="56"/>
    </row>
    <row r="705" spans="1:31" s="55" customFormat="1" ht="14.4">
      <c r="A705" s="57" t="s">
        <v>4473</v>
      </c>
      <c r="B705" s="57" t="s">
        <v>2760</v>
      </c>
      <c r="C705" s="57" t="s">
        <v>2126</v>
      </c>
      <c r="D705" s="58">
        <v>38951</v>
      </c>
      <c r="E705" s="58">
        <v>39768</v>
      </c>
      <c r="F705" s="59">
        <f t="shared" si="71"/>
        <v>2006</v>
      </c>
      <c r="G705" s="60" t="s">
        <v>2128</v>
      </c>
      <c r="H705" s="60" t="s">
        <v>434</v>
      </c>
      <c r="I705" s="61">
        <v>123022.46974789488</v>
      </c>
      <c r="J705" s="61">
        <v>0</v>
      </c>
      <c r="K705" s="61">
        <v>123022.46974789488</v>
      </c>
      <c r="L705" s="62">
        <v>0</v>
      </c>
      <c r="M705" s="62">
        <v>7627.3931243694824</v>
      </c>
      <c r="N705" s="62">
        <v>115395.0766235254</v>
      </c>
      <c r="O705" s="63">
        <f t="shared" si="72"/>
        <v>1</v>
      </c>
      <c r="P705" s="63">
        <f t="shared" si="70"/>
        <v>115395.0766235254</v>
      </c>
      <c r="Q705" s="63">
        <f t="shared" si="73"/>
        <v>179968.705896</v>
      </c>
      <c r="R705" s="63">
        <f t="shared" si="74"/>
        <v>100000</v>
      </c>
      <c r="S705" s="63">
        <f t="shared" si="75"/>
        <v>79968.705895999999</v>
      </c>
      <c r="T705" s="63">
        <f t="shared" si="76"/>
        <v>817</v>
      </c>
      <c r="U705" s="57" t="s">
        <v>856</v>
      </c>
      <c r="V705" s="63">
        <f>VLOOKUP(F705,'Exposure data (PL)'!$J$3:$L$14,3,FALSE)</f>
        <v>543.66952954969679</v>
      </c>
      <c r="X705" s="56"/>
      <c r="Y705" s="56"/>
      <c r="Z705" s="56"/>
      <c r="AA705" s="56"/>
      <c r="AB705" s="56"/>
      <c r="AC705" s="56"/>
      <c r="AD705" s="56"/>
      <c r="AE705" s="56"/>
    </row>
    <row r="706" spans="1:31" s="55" customFormat="1" ht="14.4">
      <c r="A706" s="57" t="s">
        <v>4474</v>
      </c>
      <c r="B706" s="57" t="s">
        <v>2761</v>
      </c>
      <c r="C706" s="57" t="s">
        <v>2126</v>
      </c>
      <c r="D706" s="58">
        <v>38709</v>
      </c>
      <c r="E706" s="58">
        <v>39261</v>
      </c>
      <c r="F706" s="59">
        <f t="shared" si="71"/>
        <v>2005</v>
      </c>
      <c r="G706" s="60" t="s">
        <v>2128</v>
      </c>
      <c r="H706" s="60" t="s">
        <v>434</v>
      </c>
      <c r="I706" s="61">
        <v>6209.5458782020087</v>
      </c>
      <c r="J706" s="61">
        <v>0</v>
      </c>
      <c r="K706" s="61">
        <v>6209.5458782020087</v>
      </c>
      <c r="L706" s="62">
        <v>0</v>
      </c>
      <c r="M706" s="62">
        <v>0</v>
      </c>
      <c r="N706" s="62">
        <v>6209.5458782020087</v>
      </c>
      <c r="O706" s="63">
        <f t="shared" si="72"/>
        <v>1</v>
      </c>
      <c r="P706" s="63">
        <f t="shared" si="70"/>
        <v>6209.5458782020087</v>
      </c>
      <c r="Q706" s="63">
        <f t="shared" si="73"/>
        <v>10002.504000000001</v>
      </c>
      <c r="R706" s="63">
        <f t="shared" si="74"/>
        <v>10002.504000000001</v>
      </c>
      <c r="S706" s="63">
        <f t="shared" si="75"/>
        <v>0</v>
      </c>
      <c r="T706" s="63">
        <f t="shared" si="76"/>
        <v>552</v>
      </c>
      <c r="U706" s="57" t="s">
        <v>856</v>
      </c>
      <c r="V706" s="63">
        <f>VLOOKUP(F706,'Exposure data (PL)'!$J$3:$L$14,3,FALSE)</f>
        <v>460.63721902373965</v>
      </c>
      <c r="X706" s="56"/>
      <c r="Y706" s="56"/>
      <c r="Z706" s="56"/>
      <c r="AA706" s="56"/>
      <c r="AB706" s="56"/>
      <c r="AC706" s="56"/>
      <c r="AD706" s="56"/>
      <c r="AE706" s="56"/>
    </row>
    <row r="707" spans="1:31" s="55" customFormat="1" ht="14.4">
      <c r="A707" s="57" t="s">
        <v>4475</v>
      </c>
      <c r="B707" s="57" t="s">
        <v>2762</v>
      </c>
      <c r="C707" s="57" t="s">
        <v>2126</v>
      </c>
      <c r="D707" s="58">
        <v>39271</v>
      </c>
      <c r="E707" s="58">
        <v>39417</v>
      </c>
      <c r="F707" s="59">
        <f t="shared" si="71"/>
        <v>2007</v>
      </c>
      <c r="G707" s="60" t="s">
        <v>2134</v>
      </c>
      <c r="H707" s="60" t="s">
        <v>434</v>
      </c>
      <c r="I707" s="61">
        <v>13130.326935918714</v>
      </c>
      <c r="J707" s="61">
        <v>0</v>
      </c>
      <c r="K707" s="61">
        <v>13130.326935918714</v>
      </c>
      <c r="L707" s="62">
        <v>0</v>
      </c>
      <c r="M707" s="62">
        <v>0</v>
      </c>
      <c r="N707" s="62">
        <v>13130.326935918714</v>
      </c>
      <c r="O707" s="63">
        <f t="shared" si="72"/>
        <v>1</v>
      </c>
      <c r="P707" s="63">
        <f t="shared" si="70"/>
        <v>13130.326935918714</v>
      </c>
      <c r="Q707" s="63">
        <f t="shared" si="73"/>
        <v>19620.995999999996</v>
      </c>
      <c r="R707" s="63">
        <f t="shared" si="74"/>
        <v>19620.995999999996</v>
      </c>
      <c r="S707" s="63">
        <f t="shared" si="75"/>
        <v>0</v>
      </c>
      <c r="T707" s="63">
        <f t="shared" si="76"/>
        <v>146</v>
      </c>
      <c r="U707" s="57" t="s">
        <v>856</v>
      </c>
      <c r="V707" s="63">
        <f>VLOOKUP(F707,'Exposure data (PL)'!$J$3:$L$14,3,FALSE)</f>
        <v>616.17084356396663</v>
      </c>
      <c r="X707" s="56"/>
      <c r="Y707" s="56"/>
      <c r="Z707" s="56"/>
      <c r="AA707" s="56"/>
      <c r="AB707" s="56"/>
      <c r="AC707" s="56"/>
      <c r="AD707" s="56"/>
      <c r="AE707" s="56"/>
    </row>
    <row r="708" spans="1:31" s="55" customFormat="1" ht="14.4">
      <c r="A708" s="57" t="s">
        <v>4476</v>
      </c>
      <c r="B708" s="57" t="s">
        <v>2763</v>
      </c>
      <c r="C708" s="57" t="s">
        <v>2126</v>
      </c>
      <c r="D708" s="58">
        <v>38998</v>
      </c>
      <c r="E708" s="58">
        <v>39557</v>
      </c>
      <c r="F708" s="59">
        <f t="shared" si="71"/>
        <v>2006</v>
      </c>
      <c r="G708" s="60" t="s">
        <v>2128</v>
      </c>
      <c r="H708" s="60" t="s">
        <v>434</v>
      </c>
      <c r="I708" s="61">
        <v>8933.2577274792275</v>
      </c>
      <c r="J708" s="61">
        <v>0</v>
      </c>
      <c r="K708" s="61">
        <v>8933.2577274792275</v>
      </c>
      <c r="L708" s="62">
        <v>0</v>
      </c>
      <c r="M708" s="62">
        <v>250.13121636941841</v>
      </c>
      <c r="N708" s="62">
        <v>8683.1265111098091</v>
      </c>
      <c r="O708" s="63">
        <f t="shared" si="72"/>
        <v>1</v>
      </c>
      <c r="P708" s="63">
        <f t="shared" si="70"/>
        <v>8683.1265111098091</v>
      </c>
      <c r="Q708" s="63">
        <f t="shared" si="73"/>
        <v>13457.339999999998</v>
      </c>
      <c r="R708" s="63">
        <f t="shared" si="74"/>
        <v>13457.339999999998</v>
      </c>
      <c r="S708" s="63">
        <f t="shared" si="75"/>
        <v>0</v>
      </c>
      <c r="T708" s="63">
        <f t="shared" si="76"/>
        <v>559</v>
      </c>
      <c r="U708" s="57" t="s">
        <v>856</v>
      </c>
      <c r="V708" s="63">
        <f>VLOOKUP(F708,'Exposure data (PL)'!$J$3:$L$14,3,FALSE)</f>
        <v>543.66952954969679</v>
      </c>
      <c r="X708" s="56"/>
      <c r="Y708" s="56"/>
      <c r="Z708" s="56"/>
      <c r="AA708" s="56"/>
      <c r="AB708" s="56"/>
      <c r="AC708" s="56"/>
      <c r="AD708" s="56"/>
      <c r="AE708" s="56"/>
    </row>
    <row r="709" spans="1:31" s="55" customFormat="1" ht="14.4">
      <c r="A709" s="57" t="s">
        <v>4477</v>
      </c>
      <c r="B709" s="57" t="s">
        <v>2764</v>
      </c>
      <c r="C709" s="57" t="s">
        <v>2126</v>
      </c>
      <c r="D709" s="58">
        <v>39836</v>
      </c>
      <c r="E709" s="58">
        <v>39873</v>
      </c>
      <c r="F709" s="59">
        <f t="shared" si="71"/>
        <v>2008</v>
      </c>
      <c r="G709" s="60" t="s">
        <v>2130</v>
      </c>
      <c r="H709" s="60" t="s">
        <v>434</v>
      </c>
      <c r="I709" s="61">
        <v>233.09868031974486</v>
      </c>
      <c r="J709" s="61">
        <v>0</v>
      </c>
      <c r="K709" s="61">
        <v>233.09868031974486</v>
      </c>
      <c r="L709" s="62">
        <v>0</v>
      </c>
      <c r="M709" s="62">
        <v>0</v>
      </c>
      <c r="N709" s="62">
        <v>233.09868031974486</v>
      </c>
      <c r="O709" s="63">
        <f t="shared" si="72"/>
        <v>1</v>
      </c>
      <c r="P709" s="63">
        <f t="shared" si="70"/>
        <v>233.09868031974486</v>
      </c>
      <c r="Q709" s="63">
        <f t="shared" si="73"/>
        <v>323.00400000000002</v>
      </c>
      <c r="R709" s="63">
        <f t="shared" si="74"/>
        <v>323.00400000000002</v>
      </c>
      <c r="S709" s="63">
        <f t="shared" si="75"/>
        <v>0</v>
      </c>
      <c r="T709" s="63">
        <f t="shared" si="76"/>
        <v>37</v>
      </c>
      <c r="U709" s="57" t="s">
        <v>856</v>
      </c>
      <c r="V709" s="63">
        <f>VLOOKUP(F709,'Exposure data (PL)'!$J$3:$L$14,3,FALSE)</f>
        <v>677.15217495917875</v>
      </c>
      <c r="X709" s="56"/>
      <c r="Y709" s="56"/>
      <c r="Z709" s="56"/>
      <c r="AA709" s="56"/>
      <c r="AB709" s="56"/>
      <c r="AC709" s="56"/>
      <c r="AD709" s="56"/>
      <c r="AE709" s="56"/>
    </row>
    <row r="710" spans="1:31" s="55" customFormat="1" ht="14.4">
      <c r="A710" s="57" t="s">
        <v>4478</v>
      </c>
      <c r="B710" s="57" t="s">
        <v>2765</v>
      </c>
      <c r="C710" s="57" t="s">
        <v>2126</v>
      </c>
      <c r="D710" s="58">
        <v>38520</v>
      </c>
      <c r="E710" s="58">
        <v>38879</v>
      </c>
      <c r="F710" s="59">
        <f t="shared" si="71"/>
        <v>2005</v>
      </c>
      <c r="G710" s="60" t="s">
        <v>2128</v>
      </c>
      <c r="H710" s="60" t="s">
        <v>434</v>
      </c>
      <c r="I710" s="61">
        <v>178.69112220572572</v>
      </c>
      <c r="J710" s="61">
        <v>0</v>
      </c>
      <c r="K710" s="61">
        <v>178.69112220572572</v>
      </c>
      <c r="L710" s="62">
        <v>0</v>
      </c>
      <c r="M710" s="62">
        <v>0</v>
      </c>
      <c r="N710" s="62">
        <v>178.69112220572572</v>
      </c>
      <c r="O710" s="63">
        <f t="shared" si="72"/>
        <v>1</v>
      </c>
      <c r="P710" s="63">
        <f t="shared" si="70"/>
        <v>178.69112220572572</v>
      </c>
      <c r="Q710" s="63">
        <f t="shared" si="73"/>
        <v>295.2</v>
      </c>
      <c r="R710" s="63">
        <f t="shared" si="74"/>
        <v>295.2</v>
      </c>
      <c r="S710" s="63">
        <f t="shared" si="75"/>
        <v>0</v>
      </c>
      <c r="T710" s="63">
        <f t="shared" si="76"/>
        <v>359</v>
      </c>
      <c r="U710" s="57" t="s">
        <v>856</v>
      </c>
      <c r="V710" s="63">
        <f>VLOOKUP(F710,'Exposure data (PL)'!$J$3:$L$14,3,FALSE)</f>
        <v>460.63721902373965</v>
      </c>
      <c r="X710" s="56"/>
      <c r="Y710" s="56"/>
      <c r="Z710" s="56"/>
      <c r="AA710" s="56"/>
      <c r="AB710" s="56"/>
      <c r="AC710" s="56"/>
      <c r="AD710" s="56"/>
      <c r="AE710" s="56"/>
    </row>
    <row r="711" spans="1:31" s="55" customFormat="1" ht="14.4">
      <c r="A711" s="57" t="s">
        <v>4479</v>
      </c>
      <c r="B711" s="57" t="s">
        <v>2766</v>
      </c>
      <c r="C711" s="57" t="s">
        <v>2126</v>
      </c>
      <c r="D711" s="58">
        <v>38787</v>
      </c>
      <c r="E711" s="58">
        <v>39041</v>
      </c>
      <c r="F711" s="59">
        <f t="shared" si="71"/>
        <v>2005</v>
      </c>
      <c r="G711" s="60" t="s">
        <v>2128</v>
      </c>
      <c r="H711" s="60" t="s">
        <v>434</v>
      </c>
      <c r="I711" s="61">
        <v>1099.9726869910648</v>
      </c>
      <c r="J711" s="61">
        <v>0</v>
      </c>
      <c r="K711" s="61">
        <v>1099.9726869910648</v>
      </c>
      <c r="L711" s="62">
        <v>0</v>
      </c>
      <c r="M711" s="62">
        <v>0</v>
      </c>
      <c r="N711" s="62">
        <v>1099.9726869910648</v>
      </c>
      <c r="O711" s="63">
        <f t="shared" si="72"/>
        <v>1</v>
      </c>
      <c r="P711" s="63">
        <f t="shared" si="70"/>
        <v>1099.9726869910648</v>
      </c>
      <c r="Q711" s="63">
        <f t="shared" si="73"/>
        <v>1753.5000000000002</v>
      </c>
      <c r="R711" s="63">
        <f t="shared" si="74"/>
        <v>1753.5000000000002</v>
      </c>
      <c r="S711" s="63">
        <f t="shared" si="75"/>
        <v>0</v>
      </c>
      <c r="T711" s="63">
        <f t="shared" si="76"/>
        <v>254</v>
      </c>
      <c r="U711" s="57" t="s">
        <v>856</v>
      </c>
      <c r="V711" s="63">
        <f>VLOOKUP(F711,'Exposure data (PL)'!$J$3:$L$14,3,FALSE)</f>
        <v>460.63721902373965</v>
      </c>
      <c r="X711" s="56"/>
      <c r="Y711" s="56"/>
      <c r="Z711" s="56"/>
      <c r="AA711" s="56"/>
      <c r="AB711" s="56"/>
      <c r="AC711" s="56"/>
      <c r="AD711" s="56"/>
      <c r="AE711" s="56"/>
    </row>
    <row r="712" spans="1:31" s="55" customFormat="1" ht="14.4">
      <c r="A712" s="57" t="s">
        <v>4480</v>
      </c>
      <c r="B712" s="57" t="s">
        <v>2767</v>
      </c>
      <c r="C712" s="57" t="s">
        <v>2126</v>
      </c>
      <c r="D712" s="58">
        <v>38891</v>
      </c>
      <c r="E712" s="58">
        <v>39212</v>
      </c>
      <c r="F712" s="59">
        <f t="shared" si="71"/>
        <v>2006</v>
      </c>
      <c r="G712" s="60" t="s">
        <v>2128</v>
      </c>
      <c r="H712" s="60" t="s">
        <v>434</v>
      </c>
      <c r="I712" s="61">
        <v>9682.5963804495623</v>
      </c>
      <c r="J712" s="61">
        <v>0</v>
      </c>
      <c r="K712" s="61">
        <v>9682.5963804495623</v>
      </c>
      <c r="L712" s="62">
        <v>0</v>
      </c>
      <c r="M712" s="62">
        <v>0</v>
      </c>
      <c r="N712" s="62">
        <v>9682.5963804495623</v>
      </c>
      <c r="O712" s="63">
        <f t="shared" si="72"/>
        <v>1</v>
      </c>
      <c r="P712" s="63">
        <f t="shared" ref="P712:P775" si="77">N712*$D$8</f>
        <v>9682.5963804495623</v>
      </c>
      <c r="Q712" s="63">
        <f t="shared" si="73"/>
        <v>15222.372000000001</v>
      </c>
      <c r="R712" s="63">
        <f t="shared" si="74"/>
        <v>15222.372000000001</v>
      </c>
      <c r="S712" s="63">
        <f t="shared" si="75"/>
        <v>0</v>
      </c>
      <c r="T712" s="63">
        <f t="shared" si="76"/>
        <v>321</v>
      </c>
      <c r="U712" s="57" t="s">
        <v>856</v>
      </c>
      <c r="V712" s="63">
        <f>VLOOKUP(F712,'Exposure data (PL)'!$J$3:$L$14,3,FALSE)</f>
        <v>543.66952954969679</v>
      </c>
      <c r="X712" s="56"/>
      <c r="Y712" s="56"/>
      <c r="Z712" s="56"/>
      <c r="AA712" s="56"/>
      <c r="AB712" s="56"/>
      <c r="AC712" s="56"/>
      <c r="AD712" s="56"/>
      <c r="AE712" s="56"/>
    </row>
    <row r="713" spans="1:31" s="55" customFormat="1" ht="14.4">
      <c r="A713" s="57" t="s">
        <v>4481</v>
      </c>
      <c r="B713" s="57" t="s">
        <v>2768</v>
      </c>
      <c r="C713" s="57" t="s">
        <v>2126</v>
      </c>
      <c r="D713" s="58">
        <v>38835</v>
      </c>
      <c r="E713" s="58">
        <v>38865</v>
      </c>
      <c r="F713" s="59">
        <f t="shared" si="71"/>
        <v>2006</v>
      </c>
      <c r="G713" s="60" t="s">
        <v>2128</v>
      </c>
      <c r="H713" s="60" t="s">
        <v>434</v>
      </c>
      <c r="I713" s="61">
        <v>667.82754004030176</v>
      </c>
      <c r="J713" s="61">
        <v>0</v>
      </c>
      <c r="K713" s="61">
        <v>667.82754004030176</v>
      </c>
      <c r="L713" s="62">
        <v>0</v>
      </c>
      <c r="M713" s="62">
        <v>0</v>
      </c>
      <c r="N713" s="62">
        <v>667.82754004030176</v>
      </c>
      <c r="O713" s="63">
        <f t="shared" si="72"/>
        <v>1</v>
      </c>
      <c r="P713" s="63">
        <f t="shared" si="77"/>
        <v>667.82754004030176</v>
      </c>
      <c r="Q713" s="63">
        <f t="shared" si="73"/>
        <v>1057.8</v>
      </c>
      <c r="R713" s="63">
        <f t="shared" si="74"/>
        <v>1057.8</v>
      </c>
      <c r="S713" s="63">
        <f t="shared" si="75"/>
        <v>0</v>
      </c>
      <c r="T713" s="63">
        <f t="shared" si="76"/>
        <v>30</v>
      </c>
      <c r="U713" s="57" t="s">
        <v>856</v>
      </c>
      <c r="V713" s="63">
        <f>VLOOKUP(F713,'Exposure data (PL)'!$J$3:$L$14,3,FALSE)</f>
        <v>543.66952954969679</v>
      </c>
      <c r="X713" s="56"/>
      <c r="Y713" s="56"/>
      <c r="Z713" s="56"/>
      <c r="AA713" s="56"/>
      <c r="AB713" s="56"/>
      <c r="AC713" s="56"/>
      <c r="AD713" s="56"/>
      <c r="AE713" s="56"/>
    </row>
    <row r="714" spans="1:31" s="55" customFormat="1" ht="14.4">
      <c r="A714" s="57" t="s">
        <v>4482</v>
      </c>
      <c r="B714" s="57" t="s">
        <v>2769</v>
      </c>
      <c r="C714" s="57" t="s">
        <v>2126</v>
      </c>
      <c r="D714" s="58">
        <v>39005</v>
      </c>
      <c r="E714" s="58">
        <v>39146</v>
      </c>
      <c r="F714" s="59">
        <f t="shared" si="71"/>
        <v>2006</v>
      </c>
      <c r="G714" s="60" t="s">
        <v>2128</v>
      </c>
      <c r="H714" s="60" t="s">
        <v>434</v>
      </c>
      <c r="I714" s="61">
        <v>642.28500517025896</v>
      </c>
      <c r="J714" s="61">
        <v>0</v>
      </c>
      <c r="K714" s="61">
        <v>642.28500517025896</v>
      </c>
      <c r="L714" s="62">
        <v>0</v>
      </c>
      <c r="M714" s="62">
        <v>0</v>
      </c>
      <c r="N714" s="62">
        <v>642.28500517025896</v>
      </c>
      <c r="O714" s="63">
        <f t="shared" si="72"/>
        <v>1</v>
      </c>
      <c r="P714" s="63">
        <f t="shared" si="77"/>
        <v>642.28500517025896</v>
      </c>
      <c r="Q714" s="63">
        <f t="shared" si="73"/>
        <v>994.5</v>
      </c>
      <c r="R714" s="63">
        <f t="shared" si="74"/>
        <v>994.5</v>
      </c>
      <c r="S714" s="63">
        <f t="shared" si="75"/>
        <v>0</v>
      </c>
      <c r="T714" s="63">
        <f t="shared" si="76"/>
        <v>141</v>
      </c>
      <c r="U714" s="57" t="s">
        <v>856</v>
      </c>
      <c r="V714" s="63">
        <f>VLOOKUP(F714,'Exposure data (PL)'!$J$3:$L$14,3,FALSE)</f>
        <v>543.66952954969679</v>
      </c>
      <c r="X714" s="56"/>
      <c r="Y714" s="56"/>
      <c r="Z714" s="56"/>
      <c r="AA714" s="56"/>
      <c r="AB714" s="56"/>
      <c r="AC714" s="56"/>
      <c r="AD714" s="56"/>
      <c r="AE714" s="56"/>
    </row>
    <row r="715" spans="1:31" s="55" customFormat="1" ht="14.4">
      <c r="A715" s="57" t="s">
        <v>4483</v>
      </c>
      <c r="B715" s="57" t="s">
        <v>2770</v>
      </c>
      <c r="C715" s="57" t="s">
        <v>2126</v>
      </c>
      <c r="D715" s="58">
        <v>39094</v>
      </c>
      <c r="E715" s="58">
        <v>39347</v>
      </c>
      <c r="F715" s="59">
        <f t="shared" si="71"/>
        <v>2006</v>
      </c>
      <c r="G715" s="60" t="s">
        <v>2127</v>
      </c>
      <c r="H715" s="60" t="s">
        <v>434</v>
      </c>
      <c r="I715" s="61">
        <v>849.95615169863527</v>
      </c>
      <c r="J715" s="61">
        <v>0</v>
      </c>
      <c r="K715" s="61">
        <v>849.95615169863527</v>
      </c>
      <c r="L715" s="62">
        <v>0</v>
      </c>
      <c r="M715" s="62">
        <v>0</v>
      </c>
      <c r="N715" s="62">
        <v>849.95615169863527</v>
      </c>
      <c r="O715" s="63">
        <f t="shared" si="72"/>
        <v>1</v>
      </c>
      <c r="P715" s="63">
        <f t="shared" si="77"/>
        <v>849.95615169863527</v>
      </c>
      <c r="Q715" s="63">
        <f t="shared" si="73"/>
        <v>1300.5</v>
      </c>
      <c r="R715" s="63">
        <f t="shared" si="74"/>
        <v>1300.5</v>
      </c>
      <c r="S715" s="63">
        <f t="shared" si="75"/>
        <v>0</v>
      </c>
      <c r="T715" s="63">
        <f t="shared" si="76"/>
        <v>253</v>
      </c>
      <c r="U715" s="57" t="s">
        <v>856</v>
      </c>
      <c r="V715" s="63">
        <f>VLOOKUP(F715,'Exposure data (PL)'!$J$3:$L$14,3,FALSE)</f>
        <v>543.66952954969679</v>
      </c>
      <c r="X715" s="56"/>
      <c r="Y715" s="56"/>
      <c r="Z715" s="56"/>
      <c r="AA715" s="56"/>
      <c r="AB715" s="56"/>
      <c r="AC715" s="56"/>
      <c r="AD715" s="56"/>
      <c r="AE715" s="56"/>
    </row>
    <row r="716" spans="1:31" s="55" customFormat="1" ht="14.4">
      <c r="A716" s="57" t="s">
        <v>4484</v>
      </c>
      <c r="B716" s="57" t="s">
        <v>2771</v>
      </c>
      <c r="C716" s="57" t="s">
        <v>2126</v>
      </c>
      <c r="D716" s="58">
        <v>38984</v>
      </c>
      <c r="E716" s="58">
        <v>39116</v>
      </c>
      <c r="F716" s="59">
        <f t="shared" si="71"/>
        <v>2006</v>
      </c>
      <c r="G716" s="60" t="s">
        <v>2128</v>
      </c>
      <c r="H716" s="60" t="s">
        <v>434</v>
      </c>
      <c r="I716" s="61">
        <v>213.49526743084598</v>
      </c>
      <c r="J716" s="61">
        <v>0</v>
      </c>
      <c r="K716" s="61">
        <v>213.49526743084598</v>
      </c>
      <c r="L716" s="62">
        <v>0</v>
      </c>
      <c r="M716" s="62">
        <v>0</v>
      </c>
      <c r="N716" s="62">
        <v>213.49526743084598</v>
      </c>
      <c r="O716" s="63">
        <f t="shared" si="72"/>
        <v>1</v>
      </c>
      <c r="P716" s="63">
        <f t="shared" si="77"/>
        <v>213.49526743084598</v>
      </c>
      <c r="Q716" s="63">
        <f t="shared" si="73"/>
        <v>331.5</v>
      </c>
      <c r="R716" s="63">
        <f t="shared" si="74"/>
        <v>331.5</v>
      </c>
      <c r="S716" s="63">
        <f t="shared" si="75"/>
        <v>0</v>
      </c>
      <c r="T716" s="63">
        <f t="shared" si="76"/>
        <v>132</v>
      </c>
      <c r="U716" s="57" t="s">
        <v>856</v>
      </c>
      <c r="V716" s="63">
        <f>VLOOKUP(F716,'Exposure data (PL)'!$J$3:$L$14,3,FALSE)</f>
        <v>543.66952954969679</v>
      </c>
      <c r="X716" s="56"/>
      <c r="Y716" s="56"/>
      <c r="Z716" s="56"/>
      <c r="AA716" s="56"/>
      <c r="AB716" s="56"/>
      <c r="AC716" s="56"/>
      <c r="AD716" s="56"/>
      <c r="AE716" s="56"/>
    </row>
    <row r="717" spans="1:31" s="55" customFormat="1" ht="14.4">
      <c r="A717" s="57" t="s">
        <v>4485</v>
      </c>
      <c r="B717" s="57" t="s">
        <v>2772</v>
      </c>
      <c r="C717" s="57" t="s">
        <v>2126</v>
      </c>
      <c r="D717" s="58">
        <v>39331</v>
      </c>
      <c r="E717" s="58">
        <v>39418</v>
      </c>
      <c r="F717" s="59">
        <f t="shared" ref="F717:F780" si="78">IF(MONTH(D717)&lt;$D$4,YEAR(D717)-1,YEAR(D717))</f>
        <v>2007</v>
      </c>
      <c r="G717" s="60" t="s">
        <v>2143</v>
      </c>
      <c r="H717" s="60" t="s">
        <v>434</v>
      </c>
      <c r="I717" s="61">
        <v>739.68006622220832</v>
      </c>
      <c r="J717" s="61">
        <v>0</v>
      </c>
      <c r="K717" s="61">
        <v>739.68006622220832</v>
      </c>
      <c r="L717" s="62">
        <v>0</v>
      </c>
      <c r="M717" s="62">
        <v>0</v>
      </c>
      <c r="N717" s="62">
        <v>739.68006622220832</v>
      </c>
      <c r="O717" s="63">
        <f t="shared" ref="O717:O780" si="79">IF(N717=0,0,1)</f>
        <v>1</v>
      </c>
      <c r="P717" s="63">
        <f t="shared" si="77"/>
        <v>739.68006622220832</v>
      </c>
      <c r="Q717" s="63">
        <f t="shared" ref="Q717:Q780" si="80">P717*(1+$D$6)^(($D$5-D717)/365.25)</f>
        <v>1096.5</v>
      </c>
      <c r="R717" s="63">
        <f t="shared" ref="R717:R780" si="81">MIN($D$9,Q717)+MAX(Q717-$D$9-$D$10,0)</f>
        <v>1096.5</v>
      </c>
      <c r="S717" s="63">
        <f t="shared" ref="S717:S780" si="82">MIN(MAX(Q717-$D$9,0),$D$10)</f>
        <v>0</v>
      </c>
      <c r="T717" s="63">
        <f t="shared" ref="T717:T780" si="83">E717-D717</f>
        <v>87</v>
      </c>
      <c r="U717" s="57" t="s">
        <v>856</v>
      </c>
      <c r="V717" s="63">
        <f>VLOOKUP(F717,'Exposure data (PL)'!$J$3:$L$14,3,FALSE)</f>
        <v>616.17084356396663</v>
      </c>
      <c r="X717" s="56"/>
      <c r="Y717" s="56"/>
      <c r="Z717" s="56"/>
      <c r="AA717" s="56"/>
      <c r="AB717" s="56"/>
      <c r="AC717" s="56"/>
      <c r="AD717" s="56"/>
      <c r="AE717" s="56"/>
    </row>
    <row r="718" spans="1:31" s="55" customFormat="1" ht="14.4">
      <c r="A718" s="57" t="s">
        <v>4486</v>
      </c>
      <c r="B718" s="57" t="s">
        <v>2773</v>
      </c>
      <c r="C718" s="57" t="s">
        <v>2126</v>
      </c>
      <c r="D718" s="58">
        <v>39141</v>
      </c>
      <c r="E718" s="58">
        <v>39581</v>
      </c>
      <c r="F718" s="59">
        <f t="shared" si="78"/>
        <v>2006</v>
      </c>
      <c r="G718" s="60" t="s">
        <v>2134</v>
      </c>
      <c r="H718" s="60" t="s">
        <v>434</v>
      </c>
      <c r="I718" s="61">
        <v>251.56152685310522</v>
      </c>
      <c r="J718" s="61">
        <v>0</v>
      </c>
      <c r="K718" s="61">
        <v>251.56152685310522</v>
      </c>
      <c r="L718" s="62">
        <v>0</v>
      </c>
      <c r="M718" s="62">
        <v>0</v>
      </c>
      <c r="N718" s="62">
        <v>251.56152685310522</v>
      </c>
      <c r="O718" s="63">
        <f t="shared" si="79"/>
        <v>1</v>
      </c>
      <c r="P718" s="63">
        <f t="shared" si="77"/>
        <v>251.56152685310522</v>
      </c>
      <c r="Q718" s="63">
        <f t="shared" si="80"/>
        <v>382.50000000000006</v>
      </c>
      <c r="R718" s="63">
        <f t="shared" si="81"/>
        <v>382.50000000000006</v>
      </c>
      <c r="S718" s="63">
        <f t="shared" si="82"/>
        <v>0</v>
      </c>
      <c r="T718" s="63">
        <f t="shared" si="83"/>
        <v>440</v>
      </c>
      <c r="U718" s="57" t="s">
        <v>856</v>
      </c>
      <c r="V718" s="63">
        <f>VLOOKUP(F718,'Exposure data (PL)'!$J$3:$L$14,3,FALSE)</f>
        <v>543.66952954969679</v>
      </c>
      <c r="X718" s="56"/>
      <c r="Y718" s="56"/>
      <c r="Z718" s="56"/>
      <c r="AA718" s="56"/>
      <c r="AB718" s="56"/>
      <c r="AC718" s="56"/>
      <c r="AD718" s="56"/>
      <c r="AE718" s="56"/>
    </row>
    <row r="719" spans="1:31" s="55" customFormat="1" ht="14.4">
      <c r="A719" s="57" t="s">
        <v>4487</v>
      </c>
      <c r="B719" s="57" t="s">
        <v>2774</v>
      </c>
      <c r="C719" s="57" t="s">
        <v>2126</v>
      </c>
      <c r="D719" s="58">
        <v>39622</v>
      </c>
      <c r="E719" s="58">
        <v>39622</v>
      </c>
      <c r="F719" s="59">
        <f t="shared" si="78"/>
        <v>2008</v>
      </c>
      <c r="G719" s="60" t="s">
        <v>2128</v>
      </c>
      <c r="H719" s="60" t="s">
        <v>434</v>
      </c>
      <c r="I719" s="61">
        <v>4544.2093249135496</v>
      </c>
      <c r="J719" s="61">
        <v>0</v>
      </c>
      <c r="K719" s="61">
        <v>4544.2093249135496</v>
      </c>
      <c r="L719" s="62">
        <v>0</v>
      </c>
      <c r="M719" s="62">
        <v>0</v>
      </c>
      <c r="N719" s="62">
        <v>4544.2093249135496</v>
      </c>
      <c r="O719" s="63">
        <f t="shared" si="79"/>
        <v>1</v>
      </c>
      <c r="P719" s="63">
        <f t="shared" si="77"/>
        <v>4544.2093249135496</v>
      </c>
      <c r="Q719" s="63">
        <f t="shared" si="80"/>
        <v>6479.496000000001</v>
      </c>
      <c r="R719" s="63">
        <f t="shared" si="81"/>
        <v>6479.496000000001</v>
      </c>
      <c r="S719" s="63">
        <f t="shared" si="82"/>
        <v>0</v>
      </c>
      <c r="T719" s="63">
        <f t="shared" si="83"/>
        <v>0</v>
      </c>
      <c r="U719" s="57" t="s">
        <v>856</v>
      </c>
      <c r="V719" s="63">
        <f>VLOOKUP(F719,'Exposure data (PL)'!$J$3:$L$14,3,FALSE)</f>
        <v>677.15217495917875</v>
      </c>
      <c r="X719" s="56"/>
      <c r="Y719" s="56"/>
      <c r="Z719" s="56"/>
      <c r="AA719" s="56"/>
      <c r="AB719" s="56"/>
      <c r="AC719" s="56"/>
      <c r="AD719" s="56"/>
      <c r="AE719" s="56"/>
    </row>
    <row r="720" spans="1:31" s="55" customFormat="1" ht="14.4">
      <c r="A720" s="57" t="s">
        <v>4488</v>
      </c>
      <c r="B720" s="57" t="s">
        <v>2775</v>
      </c>
      <c r="C720" s="57" t="s">
        <v>2126</v>
      </c>
      <c r="D720" s="58">
        <v>39588</v>
      </c>
      <c r="E720" s="58">
        <v>39756</v>
      </c>
      <c r="F720" s="59">
        <f t="shared" si="78"/>
        <v>2008</v>
      </c>
      <c r="G720" s="60" t="s">
        <v>2127</v>
      </c>
      <c r="H720" s="60" t="s">
        <v>434</v>
      </c>
      <c r="I720" s="61">
        <v>807.05101315435024</v>
      </c>
      <c r="J720" s="61">
        <v>0</v>
      </c>
      <c r="K720" s="61">
        <v>807.05101315435024</v>
      </c>
      <c r="L720" s="62">
        <v>0</v>
      </c>
      <c r="M720" s="62">
        <v>0</v>
      </c>
      <c r="N720" s="62">
        <v>807.05101315435024</v>
      </c>
      <c r="O720" s="63">
        <f t="shared" si="79"/>
        <v>1</v>
      </c>
      <c r="P720" s="63">
        <f t="shared" si="77"/>
        <v>807.05101315435024</v>
      </c>
      <c r="Q720" s="63">
        <f t="shared" si="80"/>
        <v>1155.9960000000001</v>
      </c>
      <c r="R720" s="63">
        <f t="shared" si="81"/>
        <v>1155.9960000000001</v>
      </c>
      <c r="S720" s="63">
        <f t="shared" si="82"/>
        <v>0</v>
      </c>
      <c r="T720" s="63">
        <f t="shared" si="83"/>
        <v>168</v>
      </c>
      <c r="U720" s="57" t="s">
        <v>856</v>
      </c>
      <c r="V720" s="63">
        <f>VLOOKUP(F720,'Exposure data (PL)'!$J$3:$L$14,3,FALSE)</f>
        <v>677.15217495917875</v>
      </c>
      <c r="X720" s="56"/>
      <c r="Y720" s="56"/>
      <c r="Z720" s="56"/>
      <c r="AA720" s="56"/>
      <c r="AB720" s="56"/>
      <c r="AC720" s="56"/>
      <c r="AD720" s="56"/>
      <c r="AE720" s="56"/>
    </row>
    <row r="721" spans="1:31" s="55" customFormat="1" ht="14.4">
      <c r="A721" s="57" t="s">
        <v>4489</v>
      </c>
      <c r="B721" s="57" t="s">
        <v>2776</v>
      </c>
      <c r="C721" s="57" t="s">
        <v>2126</v>
      </c>
      <c r="D721" s="58">
        <v>39159</v>
      </c>
      <c r="E721" s="58">
        <v>39755</v>
      </c>
      <c r="F721" s="59">
        <f t="shared" si="78"/>
        <v>2006</v>
      </c>
      <c r="G721" s="60" t="s">
        <v>2128</v>
      </c>
      <c r="H721" s="60" t="s">
        <v>434</v>
      </c>
      <c r="I721" s="61">
        <v>38714.373432300439</v>
      </c>
      <c r="J721" s="61">
        <v>0</v>
      </c>
      <c r="K721" s="61">
        <v>38714.373432300439</v>
      </c>
      <c r="L721" s="62">
        <v>0</v>
      </c>
      <c r="M721" s="62">
        <v>0</v>
      </c>
      <c r="N721" s="62">
        <v>38714.373432300439</v>
      </c>
      <c r="O721" s="63">
        <f t="shared" si="79"/>
        <v>1</v>
      </c>
      <c r="P721" s="63">
        <f t="shared" si="77"/>
        <v>38714.373432300439</v>
      </c>
      <c r="Q721" s="63">
        <f t="shared" si="80"/>
        <v>58723.944000000003</v>
      </c>
      <c r="R721" s="63">
        <f t="shared" si="81"/>
        <v>58723.944000000003</v>
      </c>
      <c r="S721" s="63">
        <f t="shared" si="82"/>
        <v>0</v>
      </c>
      <c r="T721" s="63">
        <f t="shared" si="83"/>
        <v>596</v>
      </c>
      <c r="U721" s="57" t="s">
        <v>856</v>
      </c>
      <c r="V721" s="63">
        <f>VLOOKUP(F721,'Exposure data (PL)'!$J$3:$L$14,3,FALSE)</f>
        <v>543.66952954969679</v>
      </c>
      <c r="X721" s="56"/>
      <c r="Y721" s="56"/>
      <c r="Z721" s="56"/>
      <c r="AA721" s="56"/>
      <c r="AB721" s="56"/>
      <c r="AC721" s="56"/>
      <c r="AD721" s="56"/>
      <c r="AE721" s="56"/>
    </row>
    <row r="722" spans="1:31" s="55" customFormat="1" ht="14.4">
      <c r="A722" s="57" t="s">
        <v>4490</v>
      </c>
      <c r="B722" s="57" t="s">
        <v>2777</v>
      </c>
      <c r="C722" s="57" t="s">
        <v>2126</v>
      </c>
      <c r="D722" s="58">
        <v>39530</v>
      </c>
      <c r="E722" s="58">
        <v>39936</v>
      </c>
      <c r="F722" s="59">
        <f t="shared" si="78"/>
        <v>2007</v>
      </c>
      <c r="G722" s="60" t="s">
        <v>2128</v>
      </c>
      <c r="H722" s="60" t="s">
        <v>434</v>
      </c>
      <c r="I722" s="61">
        <v>412.18666718350687</v>
      </c>
      <c r="J722" s="61">
        <v>0</v>
      </c>
      <c r="K722" s="61">
        <v>412.18666718350687</v>
      </c>
      <c r="L722" s="62">
        <v>0</v>
      </c>
      <c r="M722" s="62">
        <v>0</v>
      </c>
      <c r="N722" s="62">
        <v>412.18666718350687</v>
      </c>
      <c r="O722" s="63">
        <f t="shared" si="79"/>
        <v>1</v>
      </c>
      <c r="P722" s="63">
        <f t="shared" si="77"/>
        <v>412.18666718350687</v>
      </c>
      <c r="Q722" s="63">
        <f t="shared" si="80"/>
        <v>594.99599999999987</v>
      </c>
      <c r="R722" s="63">
        <f t="shared" si="81"/>
        <v>594.99599999999987</v>
      </c>
      <c r="S722" s="63">
        <f t="shared" si="82"/>
        <v>0</v>
      </c>
      <c r="T722" s="63">
        <f t="shared" si="83"/>
        <v>406</v>
      </c>
      <c r="U722" s="57" t="s">
        <v>856</v>
      </c>
      <c r="V722" s="63">
        <f>VLOOKUP(F722,'Exposure data (PL)'!$J$3:$L$14,3,FALSE)</f>
        <v>616.17084356396663</v>
      </c>
      <c r="X722" s="56"/>
      <c r="Y722" s="56"/>
      <c r="Z722" s="56"/>
      <c r="AA722" s="56"/>
      <c r="AB722" s="56"/>
      <c r="AC722" s="56"/>
      <c r="AD722" s="56"/>
      <c r="AE722" s="56"/>
    </row>
    <row r="723" spans="1:31" s="55" customFormat="1" ht="14.4">
      <c r="A723" s="57" t="s">
        <v>4491</v>
      </c>
      <c r="B723" s="57" t="s">
        <v>2778</v>
      </c>
      <c r="C723" s="57" t="s">
        <v>2126</v>
      </c>
      <c r="D723" s="58">
        <v>39919</v>
      </c>
      <c r="E723" s="58">
        <v>39935</v>
      </c>
      <c r="F723" s="59">
        <f t="shared" si="78"/>
        <v>2009</v>
      </c>
      <c r="G723" s="60" t="s">
        <v>2128</v>
      </c>
      <c r="H723" s="60" t="s">
        <v>434</v>
      </c>
      <c r="I723" s="61">
        <v>1587.1072154051196</v>
      </c>
      <c r="J723" s="61">
        <v>0</v>
      </c>
      <c r="K723" s="61">
        <v>1587.1072154051196</v>
      </c>
      <c r="L723" s="62">
        <v>0</v>
      </c>
      <c r="M723" s="62">
        <v>0</v>
      </c>
      <c r="N723" s="62">
        <v>1587.1072154051196</v>
      </c>
      <c r="O723" s="63">
        <f t="shared" si="79"/>
        <v>1</v>
      </c>
      <c r="P723" s="63">
        <f t="shared" si="77"/>
        <v>1587.1072154051196</v>
      </c>
      <c r="Q723" s="63">
        <f t="shared" si="80"/>
        <v>2175</v>
      </c>
      <c r="R723" s="63">
        <f t="shared" si="81"/>
        <v>2175</v>
      </c>
      <c r="S723" s="63">
        <f t="shared" si="82"/>
        <v>0</v>
      </c>
      <c r="T723" s="63">
        <f t="shared" si="83"/>
        <v>16</v>
      </c>
      <c r="U723" s="57" t="s">
        <v>856</v>
      </c>
      <c r="V723" s="63">
        <f>VLOOKUP(F723,'Exposure data (PL)'!$J$3:$L$14,3,FALSE)</f>
        <v>855.15320546033695</v>
      </c>
      <c r="X723" s="56"/>
      <c r="Y723" s="56"/>
      <c r="Z723" s="56"/>
      <c r="AA723" s="56"/>
      <c r="AB723" s="56"/>
      <c r="AC723" s="56"/>
      <c r="AD723" s="56"/>
      <c r="AE723" s="56"/>
    </row>
    <row r="724" spans="1:31" s="55" customFormat="1" ht="14.4">
      <c r="A724" s="57" t="s">
        <v>4492</v>
      </c>
      <c r="B724" s="57" t="s">
        <v>2779</v>
      </c>
      <c r="C724" s="57" t="s">
        <v>2126</v>
      </c>
      <c r="D724" s="58">
        <v>39865</v>
      </c>
      <c r="E724" s="58">
        <v>39938</v>
      </c>
      <c r="F724" s="59">
        <f t="shared" si="78"/>
        <v>2008</v>
      </c>
      <c r="G724" s="60" t="s">
        <v>2127</v>
      </c>
      <c r="H724" s="60" t="s">
        <v>434</v>
      </c>
      <c r="I724" s="61">
        <v>899.05751713733446</v>
      </c>
      <c r="J724" s="61">
        <v>0</v>
      </c>
      <c r="K724" s="61">
        <v>899.05751713733446</v>
      </c>
      <c r="L724" s="62">
        <v>0</v>
      </c>
      <c r="M724" s="62">
        <v>0</v>
      </c>
      <c r="N724" s="62">
        <v>899.05751713733446</v>
      </c>
      <c r="O724" s="63">
        <f t="shared" si="79"/>
        <v>1</v>
      </c>
      <c r="P724" s="63">
        <f t="shared" si="77"/>
        <v>899.05751713733446</v>
      </c>
      <c r="Q724" s="63">
        <f t="shared" si="80"/>
        <v>1241.0040000000001</v>
      </c>
      <c r="R724" s="63">
        <f t="shared" si="81"/>
        <v>1241.0040000000001</v>
      </c>
      <c r="S724" s="63">
        <f t="shared" si="82"/>
        <v>0</v>
      </c>
      <c r="T724" s="63">
        <f t="shared" si="83"/>
        <v>73</v>
      </c>
      <c r="U724" s="57" t="s">
        <v>856</v>
      </c>
      <c r="V724" s="63">
        <f>VLOOKUP(F724,'Exposure data (PL)'!$J$3:$L$14,3,FALSE)</f>
        <v>677.15217495917875</v>
      </c>
      <c r="X724" s="56"/>
      <c r="Y724" s="56"/>
      <c r="Z724" s="56"/>
      <c r="AA724" s="56"/>
      <c r="AB724" s="56"/>
      <c r="AC724" s="56"/>
      <c r="AD724" s="56"/>
      <c r="AE724" s="56"/>
    </row>
    <row r="725" spans="1:31" s="55" customFormat="1" ht="14.4">
      <c r="A725" s="57" t="s">
        <v>4493</v>
      </c>
      <c r="B725" s="57" t="s">
        <v>2780</v>
      </c>
      <c r="C725" s="57" t="s">
        <v>2126</v>
      </c>
      <c r="D725" s="58">
        <v>39271</v>
      </c>
      <c r="E725" s="58">
        <v>40013</v>
      </c>
      <c r="F725" s="59">
        <f t="shared" si="78"/>
        <v>2007</v>
      </c>
      <c r="G725" s="60" t="s">
        <v>2134</v>
      </c>
      <c r="H725" s="60" t="s">
        <v>434</v>
      </c>
      <c r="I725" s="61">
        <v>54793.052180018327</v>
      </c>
      <c r="J725" s="61">
        <v>0</v>
      </c>
      <c r="K725" s="61">
        <v>54793.052180018327</v>
      </c>
      <c r="L725" s="62">
        <v>0</v>
      </c>
      <c r="M725" s="62">
        <v>0</v>
      </c>
      <c r="N725" s="62">
        <v>54793.052180018327</v>
      </c>
      <c r="O725" s="63">
        <f t="shared" si="79"/>
        <v>1</v>
      </c>
      <c r="P725" s="63">
        <f t="shared" si="77"/>
        <v>54793.052180018327</v>
      </c>
      <c r="Q725" s="63">
        <f t="shared" si="80"/>
        <v>81878.711999999985</v>
      </c>
      <c r="R725" s="63">
        <f t="shared" si="81"/>
        <v>81878.711999999985</v>
      </c>
      <c r="S725" s="63">
        <f t="shared" si="82"/>
        <v>0</v>
      </c>
      <c r="T725" s="63">
        <f t="shared" si="83"/>
        <v>742</v>
      </c>
      <c r="U725" s="57" t="s">
        <v>856</v>
      </c>
      <c r="V725" s="63">
        <f>VLOOKUP(F725,'Exposure data (PL)'!$J$3:$L$14,3,FALSE)</f>
        <v>616.17084356396663</v>
      </c>
      <c r="X725" s="56"/>
      <c r="Y725" s="56"/>
      <c r="Z725" s="56"/>
      <c r="AA725" s="56"/>
      <c r="AB725" s="56"/>
      <c r="AC725" s="56"/>
      <c r="AD725" s="56"/>
      <c r="AE725" s="56"/>
    </row>
    <row r="726" spans="1:31" s="55" customFormat="1" ht="14.4">
      <c r="A726" s="57" t="s">
        <v>4494</v>
      </c>
      <c r="B726" s="57" t="s">
        <v>2781</v>
      </c>
      <c r="C726" s="57" t="s">
        <v>2126</v>
      </c>
      <c r="D726" s="58">
        <v>39916</v>
      </c>
      <c r="E726" s="58">
        <v>40013</v>
      </c>
      <c r="F726" s="59">
        <f t="shared" si="78"/>
        <v>2009</v>
      </c>
      <c r="G726" s="60" t="s">
        <v>2128</v>
      </c>
      <c r="H726" s="60" t="s">
        <v>434</v>
      </c>
      <c r="I726" s="61">
        <v>723.43092400851435</v>
      </c>
      <c r="J726" s="61">
        <v>0</v>
      </c>
      <c r="K726" s="61">
        <v>723.43092400851435</v>
      </c>
      <c r="L726" s="62">
        <v>0</v>
      </c>
      <c r="M726" s="62">
        <v>0</v>
      </c>
      <c r="N726" s="62">
        <v>723.43092400851435</v>
      </c>
      <c r="O726" s="63">
        <f t="shared" si="79"/>
        <v>1</v>
      </c>
      <c r="P726" s="63">
        <f t="shared" si="77"/>
        <v>723.43092400851435</v>
      </c>
      <c r="Q726" s="63">
        <f t="shared" si="80"/>
        <v>991.79999999999984</v>
      </c>
      <c r="R726" s="63">
        <f t="shared" si="81"/>
        <v>991.79999999999984</v>
      </c>
      <c r="S726" s="63">
        <f t="shared" si="82"/>
        <v>0</v>
      </c>
      <c r="T726" s="63">
        <f t="shared" si="83"/>
        <v>97</v>
      </c>
      <c r="U726" s="57" t="s">
        <v>856</v>
      </c>
      <c r="V726" s="63">
        <f>VLOOKUP(F726,'Exposure data (PL)'!$J$3:$L$14,3,FALSE)</f>
        <v>855.15320546033695</v>
      </c>
      <c r="X726" s="56"/>
      <c r="Y726" s="56"/>
      <c r="Z726" s="56"/>
      <c r="AA726" s="56"/>
      <c r="AB726" s="56"/>
      <c r="AC726" s="56"/>
      <c r="AD726" s="56"/>
      <c r="AE726" s="56"/>
    </row>
    <row r="727" spans="1:31" s="55" customFormat="1" ht="14.4">
      <c r="A727" s="57" t="s">
        <v>4495</v>
      </c>
      <c r="B727" s="57" t="s">
        <v>2782</v>
      </c>
      <c r="C727" s="57" t="s">
        <v>2126</v>
      </c>
      <c r="D727" s="58">
        <v>40041</v>
      </c>
      <c r="E727" s="58">
        <v>40235</v>
      </c>
      <c r="F727" s="59">
        <f t="shared" si="78"/>
        <v>2009</v>
      </c>
      <c r="G727" s="60" t="s">
        <v>2128</v>
      </c>
      <c r="H727" s="60" t="s">
        <v>434</v>
      </c>
      <c r="I727" s="61">
        <v>8506.6010952491706</v>
      </c>
      <c r="J727" s="61">
        <v>0</v>
      </c>
      <c r="K727" s="61">
        <v>8506.6010952491706</v>
      </c>
      <c r="L727" s="62">
        <v>133.50487142600997</v>
      </c>
      <c r="M727" s="62">
        <v>0</v>
      </c>
      <c r="N727" s="62">
        <v>8640.1059666751808</v>
      </c>
      <c r="O727" s="63">
        <f t="shared" si="79"/>
        <v>1</v>
      </c>
      <c r="P727" s="63">
        <f t="shared" si="77"/>
        <v>8640.1059666751808</v>
      </c>
      <c r="Q727" s="63">
        <f t="shared" si="80"/>
        <v>11649.155999999999</v>
      </c>
      <c r="R727" s="63">
        <f t="shared" si="81"/>
        <v>11649.155999999999</v>
      </c>
      <c r="S727" s="63">
        <f t="shared" si="82"/>
        <v>0</v>
      </c>
      <c r="T727" s="63">
        <f t="shared" si="83"/>
        <v>194</v>
      </c>
      <c r="U727" s="57" t="s">
        <v>856</v>
      </c>
      <c r="V727" s="63">
        <f>VLOOKUP(F727,'Exposure data (PL)'!$J$3:$L$14,3,FALSE)</f>
        <v>855.15320546033695</v>
      </c>
      <c r="X727" s="56"/>
      <c r="Y727" s="56"/>
      <c r="Z727" s="56"/>
      <c r="AA727" s="56"/>
      <c r="AB727" s="56"/>
      <c r="AC727" s="56"/>
      <c r="AD727" s="56"/>
      <c r="AE727" s="56"/>
    </row>
    <row r="728" spans="1:31" s="55" customFormat="1" ht="14.4">
      <c r="A728" s="57" t="s">
        <v>4496</v>
      </c>
      <c r="B728" s="57" t="s">
        <v>2783</v>
      </c>
      <c r="C728" s="57" t="s">
        <v>2126</v>
      </c>
      <c r="D728" s="58">
        <v>38958</v>
      </c>
      <c r="E728" s="58">
        <v>40083</v>
      </c>
      <c r="F728" s="59">
        <f t="shared" si="78"/>
        <v>2006</v>
      </c>
      <c r="G728" s="60" t="s">
        <v>2128</v>
      </c>
      <c r="H728" s="60" t="s">
        <v>434</v>
      </c>
      <c r="I728" s="61">
        <v>534.61786216345627</v>
      </c>
      <c r="J728" s="61">
        <v>0</v>
      </c>
      <c r="K728" s="61">
        <v>534.61786216345627</v>
      </c>
      <c r="L728" s="62">
        <v>0</v>
      </c>
      <c r="M728" s="62">
        <v>0</v>
      </c>
      <c r="N728" s="62">
        <v>534.61786216345627</v>
      </c>
      <c r="O728" s="63">
        <f t="shared" si="79"/>
        <v>1</v>
      </c>
      <c r="P728" s="63">
        <f t="shared" si="77"/>
        <v>534.61786216345627</v>
      </c>
      <c r="Q728" s="63">
        <f t="shared" si="80"/>
        <v>833.00399999999991</v>
      </c>
      <c r="R728" s="63">
        <f t="shared" si="81"/>
        <v>833.00399999999991</v>
      </c>
      <c r="S728" s="63">
        <f t="shared" si="82"/>
        <v>0</v>
      </c>
      <c r="T728" s="63">
        <f t="shared" si="83"/>
        <v>1125</v>
      </c>
      <c r="U728" s="57" t="s">
        <v>856</v>
      </c>
      <c r="V728" s="63">
        <f>VLOOKUP(F728,'Exposure data (PL)'!$J$3:$L$14,3,FALSE)</f>
        <v>543.66952954969679</v>
      </c>
      <c r="X728" s="56"/>
      <c r="Y728" s="56"/>
      <c r="Z728" s="56"/>
      <c r="AA728" s="56"/>
      <c r="AB728" s="56"/>
      <c r="AC728" s="56"/>
      <c r="AD728" s="56"/>
      <c r="AE728" s="56"/>
    </row>
    <row r="729" spans="1:31" s="55" customFormat="1" ht="14.4">
      <c r="A729" s="57" t="s">
        <v>4497</v>
      </c>
      <c r="B729" s="57" t="s">
        <v>2784</v>
      </c>
      <c r="C729" s="57" t="s">
        <v>2126</v>
      </c>
      <c r="D729" s="58">
        <v>39757</v>
      </c>
      <c r="E729" s="58">
        <v>40140</v>
      </c>
      <c r="F729" s="59">
        <f t="shared" si="78"/>
        <v>2008</v>
      </c>
      <c r="G729" s="60" t="s">
        <v>2128</v>
      </c>
      <c r="H729" s="60" t="s">
        <v>434</v>
      </c>
      <c r="I729" s="61">
        <v>230.65176208675115</v>
      </c>
      <c r="J729" s="61">
        <v>0</v>
      </c>
      <c r="K729" s="61">
        <v>230.65176208675115</v>
      </c>
      <c r="L729" s="62">
        <v>0</v>
      </c>
      <c r="M729" s="62">
        <v>6.4582493384290318</v>
      </c>
      <c r="N729" s="62">
        <v>224.19351274832212</v>
      </c>
      <c r="O729" s="63">
        <f t="shared" si="79"/>
        <v>1</v>
      </c>
      <c r="P729" s="63">
        <f t="shared" si="77"/>
        <v>224.19351274832212</v>
      </c>
      <c r="Q729" s="63">
        <f t="shared" si="80"/>
        <v>313.95988800000003</v>
      </c>
      <c r="R729" s="63">
        <f t="shared" si="81"/>
        <v>313.95988800000003</v>
      </c>
      <c r="S729" s="63">
        <f t="shared" si="82"/>
        <v>0</v>
      </c>
      <c r="T729" s="63">
        <f t="shared" si="83"/>
        <v>383</v>
      </c>
      <c r="U729" s="57" t="s">
        <v>856</v>
      </c>
      <c r="V729" s="63">
        <f>VLOOKUP(F729,'Exposure data (PL)'!$J$3:$L$14,3,FALSE)</f>
        <v>677.15217495917875</v>
      </c>
      <c r="X729" s="56"/>
      <c r="Y729" s="56"/>
      <c r="Z729" s="56"/>
      <c r="AA729" s="56"/>
      <c r="AB729" s="56"/>
      <c r="AC729" s="56"/>
      <c r="AD729" s="56"/>
      <c r="AE729" s="56"/>
    </row>
    <row r="730" spans="1:31" s="55" customFormat="1" ht="14.4">
      <c r="A730" s="57" t="s">
        <v>4498</v>
      </c>
      <c r="B730" s="57" t="s">
        <v>2785</v>
      </c>
      <c r="C730" s="57" t="s">
        <v>2126</v>
      </c>
      <c r="D730" s="58">
        <v>40013</v>
      </c>
      <c r="E730" s="58">
        <v>40215</v>
      </c>
      <c r="F730" s="59">
        <f t="shared" si="78"/>
        <v>2009</v>
      </c>
      <c r="G730" s="60" t="s">
        <v>2128</v>
      </c>
      <c r="H730" s="60" t="s">
        <v>434</v>
      </c>
      <c r="I730" s="61">
        <v>5983.1006674642513</v>
      </c>
      <c r="J730" s="61">
        <v>0</v>
      </c>
      <c r="K730" s="61">
        <v>5983.1006674642513</v>
      </c>
      <c r="L730" s="62">
        <v>0</v>
      </c>
      <c r="M730" s="62">
        <v>0</v>
      </c>
      <c r="N730" s="62">
        <v>5983.1006674642513</v>
      </c>
      <c r="O730" s="63">
        <f t="shared" si="79"/>
        <v>1</v>
      </c>
      <c r="P730" s="63">
        <f t="shared" si="77"/>
        <v>5983.1006674642513</v>
      </c>
      <c r="Q730" s="63">
        <f t="shared" si="80"/>
        <v>8097.0359999999991</v>
      </c>
      <c r="R730" s="63">
        <f t="shared" si="81"/>
        <v>8097.0359999999991</v>
      </c>
      <c r="S730" s="63">
        <f t="shared" si="82"/>
        <v>0</v>
      </c>
      <c r="T730" s="63">
        <f t="shared" si="83"/>
        <v>202</v>
      </c>
      <c r="U730" s="57" t="s">
        <v>856</v>
      </c>
      <c r="V730" s="63">
        <f>VLOOKUP(F730,'Exposure data (PL)'!$J$3:$L$14,3,FALSE)</f>
        <v>855.15320546033695</v>
      </c>
      <c r="X730" s="56"/>
      <c r="Y730" s="56"/>
      <c r="Z730" s="56"/>
      <c r="AA730" s="56"/>
      <c r="AB730" s="56"/>
      <c r="AC730" s="56"/>
      <c r="AD730" s="56"/>
      <c r="AE730" s="56"/>
    </row>
    <row r="731" spans="1:31" s="55" customFormat="1" ht="14.4">
      <c r="A731" s="57" t="s">
        <v>4499</v>
      </c>
      <c r="B731" s="57" t="s">
        <v>2786</v>
      </c>
      <c r="C731" s="57" t="s">
        <v>2126</v>
      </c>
      <c r="D731" s="58">
        <v>40034</v>
      </c>
      <c r="E731" s="58">
        <v>40214</v>
      </c>
      <c r="F731" s="59">
        <f t="shared" si="78"/>
        <v>2009</v>
      </c>
      <c r="G731" s="60" t="s">
        <v>2128</v>
      </c>
      <c r="H731" s="60" t="s">
        <v>434</v>
      </c>
      <c r="I731" s="61">
        <v>12774.514121642924</v>
      </c>
      <c r="J731" s="61">
        <v>0</v>
      </c>
      <c r="K731" s="61">
        <v>12774.514121642924</v>
      </c>
      <c r="L731" s="62">
        <v>0</v>
      </c>
      <c r="M731" s="62">
        <v>0</v>
      </c>
      <c r="N731" s="62">
        <v>12774.514121642924</v>
      </c>
      <c r="O731" s="63">
        <f t="shared" si="79"/>
        <v>1</v>
      </c>
      <c r="P731" s="63">
        <f t="shared" si="77"/>
        <v>12774.514121642924</v>
      </c>
      <c r="Q731" s="63">
        <f t="shared" si="80"/>
        <v>17239.547999999999</v>
      </c>
      <c r="R731" s="63">
        <f t="shared" si="81"/>
        <v>17239.547999999999</v>
      </c>
      <c r="S731" s="63">
        <f t="shared" si="82"/>
        <v>0</v>
      </c>
      <c r="T731" s="63">
        <f t="shared" si="83"/>
        <v>180</v>
      </c>
      <c r="U731" s="57" t="s">
        <v>856</v>
      </c>
      <c r="V731" s="63">
        <f>VLOOKUP(F731,'Exposure data (PL)'!$J$3:$L$14,3,FALSE)</f>
        <v>855.15320546033695</v>
      </c>
      <c r="X731" s="56"/>
      <c r="Y731" s="56"/>
      <c r="Z731" s="56"/>
      <c r="AA731" s="56"/>
      <c r="AB731" s="56"/>
      <c r="AC731" s="56"/>
      <c r="AD731" s="56"/>
      <c r="AE731" s="56"/>
    </row>
    <row r="732" spans="1:31" s="55" customFormat="1" ht="14.4">
      <c r="A732" s="57" t="s">
        <v>4500</v>
      </c>
      <c r="B732" s="57" t="s">
        <v>2787</v>
      </c>
      <c r="C732" s="57" t="s">
        <v>2126</v>
      </c>
      <c r="D732" s="58">
        <v>40259</v>
      </c>
      <c r="E732" s="58">
        <v>40272</v>
      </c>
      <c r="F732" s="59">
        <f t="shared" si="78"/>
        <v>2009</v>
      </c>
      <c r="G732" s="60" t="s">
        <v>2128</v>
      </c>
      <c r="H732" s="60" t="s">
        <v>434</v>
      </c>
      <c r="I732" s="61">
        <v>451.75153550763713</v>
      </c>
      <c r="J732" s="61">
        <v>0</v>
      </c>
      <c r="K732" s="61">
        <v>451.75153550763713</v>
      </c>
      <c r="L732" s="62">
        <v>0</v>
      </c>
      <c r="M732" s="62">
        <v>0</v>
      </c>
      <c r="N732" s="62">
        <v>451.75153550763713</v>
      </c>
      <c r="O732" s="63">
        <f t="shared" si="79"/>
        <v>1</v>
      </c>
      <c r="P732" s="63">
        <f t="shared" si="77"/>
        <v>451.75153550763713</v>
      </c>
      <c r="Q732" s="63">
        <f t="shared" si="80"/>
        <v>591.6</v>
      </c>
      <c r="R732" s="63">
        <f t="shared" si="81"/>
        <v>591.6</v>
      </c>
      <c r="S732" s="63">
        <f t="shared" si="82"/>
        <v>0</v>
      </c>
      <c r="T732" s="63">
        <f t="shared" si="83"/>
        <v>13</v>
      </c>
      <c r="U732" s="57" t="s">
        <v>856</v>
      </c>
      <c r="V732" s="63">
        <f>VLOOKUP(F732,'Exposure data (PL)'!$J$3:$L$14,3,FALSE)</f>
        <v>855.15320546033695</v>
      </c>
      <c r="X732" s="56"/>
      <c r="Y732" s="56"/>
      <c r="Z732" s="56"/>
      <c r="AA732" s="56"/>
      <c r="AB732" s="56"/>
      <c r="AC732" s="56"/>
      <c r="AD732" s="56"/>
      <c r="AE732" s="56"/>
    </row>
    <row r="733" spans="1:31" s="55" customFormat="1" ht="14.4">
      <c r="A733" s="57" t="s">
        <v>4501</v>
      </c>
      <c r="B733" s="57" t="s">
        <v>2788</v>
      </c>
      <c r="C733" s="57" t="s">
        <v>2126</v>
      </c>
      <c r="D733" s="58">
        <v>40062</v>
      </c>
      <c r="E733" s="58">
        <v>40267</v>
      </c>
      <c r="F733" s="59">
        <f t="shared" si="78"/>
        <v>2009</v>
      </c>
      <c r="G733" s="60" t="s">
        <v>2128</v>
      </c>
      <c r="H733" s="60" t="s">
        <v>434</v>
      </c>
      <c r="I733" s="61">
        <v>7622.6754060591911</v>
      </c>
      <c r="J733" s="61">
        <v>0</v>
      </c>
      <c r="K733" s="61">
        <v>7622.6754060591911</v>
      </c>
      <c r="L733" s="62">
        <v>0</v>
      </c>
      <c r="M733" s="62">
        <v>0</v>
      </c>
      <c r="N733" s="62">
        <v>7622.6754060591911</v>
      </c>
      <c r="O733" s="63">
        <f t="shared" si="79"/>
        <v>1</v>
      </c>
      <c r="P733" s="63">
        <f t="shared" si="77"/>
        <v>7622.6754060591911</v>
      </c>
      <c r="Q733" s="63">
        <f t="shared" si="80"/>
        <v>10248.6</v>
      </c>
      <c r="R733" s="63">
        <f t="shared" si="81"/>
        <v>10248.6</v>
      </c>
      <c r="S733" s="63">
        <f t="shared" si="82"/>
        <v>0</v>
      </c>
      <c r="T733" s="63">
        <f t="shared" si="83"/>
        <v>205</v>
      </c>
      <c r="U733" s="57" t="s">
        <v>856</v>
      </c>
      <c r="V733" s="63">
        <f>VLOOKUP(F733,'Exposure data (PL)'!$J$3:$L$14,3,FALSE)</f>
        <v>855.15320546033695</v>
      </c>
      <c r="X733" s="56"/>
      <c r="Y733" s="56"/>
      <c r="Z733" s="56"/>
      <c r="AA733" s="56"/>
      <c r="AB733" s="56"/>
      <c r="AC733" s="56"/>
      <c r="AD733" s="56"/>
      <c r="AE733" s="56"/>
    </row>
    <row r="734" spans="1:31" s="55" customFormat="1" ht="14.4">
      <c r="A734" s="57" t="s">
        <v>4502</v>
      </c>
      <c r="B734" s="57" t="s">
        <v>2789</v>
      </c>
      <c r="C734" s="57" t="s">
        <v>2126</v>
      </c>
      <c r="D734" s="58">
        <v>40146</v>
      </c>
      <c r="E734" s="58">
        <v>40216</v>
      </c>
      <c r="F734" s="59">
        <f t="shared" si="78"/>
        <v>2009</v>
      </c>
      <c r="G734" s="60" t="s">
        <v>2128</v>
      </c>
      <c r="H734" s="60" t="s">
        <v>434</v>
      </c>
      <c r="I734" s="61">
        <v>746.00217093964432</v>
      </c>
      <c r="J734" s="61">
        <v>0</v>
      </c>
      <c r="K734" s="61">
        <v>746.00217093964432</v>
      </c>
      <c r="L734" s="62">
        <v>0</v>
      </c>
      <c r="M734" s="62">
        <v>0</v>
      </c>
      <c r="N734" s="62">
        <v>746.00217093964432</v>
      </c>
      <c r="O734" s="63">
        <f t="shared" si="79"/>
        <v>1</v>
      </c>
      <c r="P734" s="63">
        <f t="shared" si="77"/>
        <v>746.00217093964432</v>
      </c>
      <c r="Q734" s="63">
        <f t="shared" si="80"/>
        <v>991.8</v>
      </c>
      <c r="R734" s="63">
        <f t="shared" si="81"/>
        <v>991.8</v>
      </c>
      <c r="S734" s="63">
        <f t="shared" si="82"/>
        <v>0</v>
      </c>
      <c r="T734" s="63">
        <f t="shared" si="83"/>
        <v>70</v>
      </c>
      <c r="U734" s="57" t="s">
        <v>856</v>
      </c>
      <c r="V734" s="63">
        <f>VLOOKUP(F734,'Exposure data (PL)'!$J$3:$L$14,3,FALSE)</f>
        <v>855.15320546033695</v>
      </c>
      <c r="X734" s="56"/>
      <c r="Y734" s="56"/>
      <c r="Z734" s="56"/>
      <c r="AA734" s="56"/>
      <c r="AB734" s="56"/>
      <c r="AC734" s="56"/>
      <c r="AD734" s="56"/>
      <c r="AE734" s="56"/>
    </row>
    <row r="735" spans="1:31" s="55" customFormat="1" ht="14.4">
      <c r="A735" s="57" t="s">
        <v>4503</v>
      </c>
      <c r="B735" s="57" t="s">
        <v>2790</v>
      </c>
      <c r="C735" s="57" t="s">
        <v>2126</v>
      </c>
      <c r="D735" s="58">
        <v>40176</v>
      </c>
      <c r="E735" s="58">
        <v>40312</v>
      </c>
      <c r="F735" s="59">
        <f t="shared" si="78"/>
        <v>2009</v>
      </c>
      <c r="G735" s="60" t="s">
        <v>2129</v>
      </c>
      <c r="H735" s="60" t="s">
        <v>434</v>
      </c>
      <c r="I735" s="61">
        <v>578.17366502890297</v>
      </c>
      <c r="J735" s="61">
        <v>0</v>
      </c>
      <c r="K735" s="61">
        <v>578.17366502890297</v>
      </c>
      <c r="L735" s="62">
        <v>0</v>
      </c>
      <c r="M735" s="62">
        <v>0</v>
      </c>
      <c r="N735" s="62">
        <v>578.17366502890297</v>
      </c>
      <c r="O735" s="63">
        <f t="shared" si="79"/>
        <v>1</v>
      </c>
      <c r="P735" s="63">
        <f t="shared" si="77"/>
        <v>578.17366502890297</v>
      </c>
      <c r="Q735" s="63">
        <f t="shared" si="80"/>
        <v>765.60000000000014</v>
      </c>
      <c r="R735" s="63">
        <f t="shared" si="81"/>
        <v>765.60000000000014</v>
      </c>
      <c r="S735" s="63">
        <f t="shared" si="82"/>
        <v>0</v>
      </c>
      <c r="T735" s="63">
        <f t="shared" si="83"/>
        <v>136</v>
      </c>
      <c r="U735" s="57" t="s">
        <v>856</v>
      </c>
      <c r="V735" s="63">
        <f>VLOOKUP(F735,'Exposure data (PL)'!$J$3:$L$14,3,FALSE)</f>
        <v>855.15320546033695</v>
      </c>
      <c r="X735" s="56"/>
      <c r="Y735" s="56"/>
      <c r="Z735" s="56"/>
      <c r="AA735" s="56"/>
      <c r="AB735" s="56"/>
      <c r="AC735" s="56"/>
      <c r="AD735" s="56"/>
      <c r="AE735" s="56"/>
    </row>
    <row r="736" spans="1:31" s="55" customFormat="1" ht="14.4">
      <c r="A736" s="57" t="s">
        <v>4504</v>
      </c>
      <c r="B736" s="57" t="s">
        <v>2791</v>
      </c>
      <c r="C736" s="57" t="s">
        <v>2126</v>
      </c>
      <c r="D736" s="58">
        <v>39948</v>
      </c>
      <c r="E736" s="58">
        <v>40368</v>
      </c>
      <c r="F736" s="59">
        <f t="shared" si="78"/>
        <v>2009</v>
      </c>
      <c r="G736" s="60" t="s">
        <v>2128</v>
      </c>
      <c r="H736" s="60" t="s">
        <v>434</v>
      </c>
      <c r="I736" s="61">
        <v>9332.3710106410035</v>
      </c>
      <c r="J736" s="61">
        <v>0</v>
      </c>
      <c r="K736" s="61">
        <v>9332.3710106410035</v>
      </c>
      <c r="L736" s="62">
        <v>0</v>
      </c>
      <c r="M736" s="62">
        <v>0</v>
      </c>
      <c r="N736" s="62">
        <v>9332.3710106410035</v>
      </c>
      <c r="O736" s="63">
        <f t="shared" si="79"/>
        <v>1</v>
      </c>
      <c r="P736" s="63">
        <f t="shared" si="77"/>
        <v>9332.3710106410035</v>
      </c>
      <c r="Q736" s="63">
        <f t="shared" si="80"/>
        <v>12739.8</v>
      </c>
      <c r="R736" s="63">
        <f t="shared" si="81"/>
        <v>12739.8</v>
      </c>
      <c r="S736" s="63">
        <f t="shared" si="82"/>
        <v>0</v>
      </c>
      <c r="T736" s="63">
        <f t="shared" si="83"/>
        <v>420</v>
      </c>
      <c r="U736" s="57" t="s">
        <v>856</v>
      </c>
      <c r="V736" s="63">
        <f>VLOOKUP(F736,'Exposure data (PL)'!$J$3:$L$14,3,FALSE)</f>
        <v>855.15320546033695</v>
      </c>
      <c r="X736" s="56"/>
      <c r="Y736" s="56"/>
      <c r="Z736" s="56"/>
      <c r="AA736" s="56"/>
      <c r="AB736" s="56"/>
      <c r="AC736" s="56"/>
      <c r="AD736" s="56"/>
      <c r="AE736" s="56"/>
    </row>
    <row r="737" spans="1:31" s="55" customFormat="1" ht="14.4">
      <c r="A737" s="57" t="s">
        <v>4505</v>
      </c>
      <c r="B737" s="57" t="s">
        <v>2792</v>
      </c>
      <c r="C737" s="57" t="s">
        <v>2126</v>
      </c>
      <c r="D737" s="58">
        <v>39810</v>
      </c>
      <c r="E737" s="58">
        <v>40389</v>
      </c>
      <c r="F737" s="59">
        <f t="shared" si="78"/>
        <v>2008</v>
      </c>
      <c r="G737" s="60" t="s">
        <v>2129</v>
      </c>
      <c r="H737" s="60" t="s">
        <v>434</v>
      </c>
      <c r="I737" s="61">
        <v>8207.733328763823</v>
      </c>
      <c r="J737" s="61">
        <v>0</v>
      </c>
      <c r="K737" s="61">
        <v>8207.733328763823</v>
      </c>
      <c r="L737" s="62">
        <v>0</v>
      </c>
      <c r="M737" s="62">
        <v>0</v>
      </c>
      <c r="N737" s="62">
        <v>8207.733328763823</v>
      </c>
      <c r="O737" s="63">
        <f t="shared" si="79"/>
        <v>1</v>
      </c>
      <c r="P737" s="63">
        <f t="shared" si="77"/>
        <v>8207.733328763823</v>
      </c>
      <c r="Q737" s="63">
        <f t="shared" si="80"/>
        <v>11412.995999999999</v>
      </c>
      <c r="R737" s="63">
        <f t="shared" si="81"/>
        <v>11412.995999999999</v>
      </c>
      <c r="S737" s="63">
        <f t="shared" si="82"/>
        <v>0</v>
      </c>
      <c r="T737" s="63">
        <f t="shared" si="83"/>
        <v>579</v>
      </c>
      <c r="U737" s="57" t="s">
        <v>856</v>
      </c>
      <c r="V737" s="63">
        <f>VLOOKUP(F737,'Exposure data (PL)'!$J$3:$L$14,3,FALSE)</f>
        <v>677.15217495917875</v>
      </c>
      <c r="X737" s="56"/>
      <c r="Y737" s="56"/>
      <c r="Z737" s="56"/>
      <c r="AA737" s="56"/>
      <c r="AB737" s="56"/>
      <c r="AC737" s="56"/>
      <c r="AD737" s="56"/>
      <c r="AE737" s="56"/>
    </row>
    <row r="738" spans="1:31" s="55" customFormat="1" ht="14.4">
      <c r="A738" s="57" t="s">
        <v>4506</v>
      </c>
      <c r="B738" s="57" t="s">
        <v>2793</v>
      </c>
      <c r="C738" s="57" t="s">
        <v>2126</v>
      </c>
      <c r="D738" s="58">
        <v>40224</v>
      </c>
      <c r="E738" s="58">
        <v>40316</v>
      </c>
      <c r="F738" s="59">
        <f t="shared" si="78"/>
        <v>2009</v>
      </c>
      <c r="G738" s="60" t="s">
        <v>2128</v>
      </c>
      <c r="H738" s="60" t="s">
        <v>434</v>
      </c>
      <c r="I738" s="61">
        <v>14901.078215568172</v>
      </c>
      <c r="J738" s="61">
        <v>0</v>
      </c>
      <c r="K738" s="61">
        <v>14901.078215568172</v>
      </c>
      <c r="L738" s="62">
        <v>0</v>
      </c>
      <c r="M738" s="62">
        <v>0</v>
      </c>
      <c r="N738" s="62">
        <v>14901.078215568172</v>
      </c>
      <c r="O738" s="63">
        <f t="shared" si="79"/>
        <v>1</v>
      </c>
      <c r="P738" s="63">
        <f t="shared" si="77"/>
        <v>14901.078215568172</v>
      </c>
      <c r="Q738" s="63">
        <f t="shared" si="80"/>
        <v>19605.444</v>
      </c>
      <c r="R738" s="63">
        <f t="shared" si="81"/>
        <v>19605.444</v>
      </c>
      <c r="S738" s="63">
        <f t="shared" si="82"/>
        <v>0</v>
      </c>
      <c r="T738" s="63">
        <f t="shared" si="83"/>
        <v>92</v>
      </c>
      <c r="U738" s="57" t="s">
        <v>856</v>
      </c>
      <c r="V738" s="63">
        <f>VLOOKUP(F738,'Exposure data (PL)'!$J$3:$L$14,3,FALSE)</f>
        <v>855.15320546033695</v>
      </c>
      <c r="X738" s="56"/>
      <c r="Y738" s="56"/>
      <c r="Z738" s="56"/>
      <c r="AA738" s="56"/>
      <c r="AB738" s="56"/>
      <c r="AC738" s="56"/>
      <c r="AD738" s="56"/>
      <c r="AE738" s="56"/>
    </row>
    <row r="739" spans="1:31" s="55" customFormat="1" ht="14.4">
      <c r="A739" s="57" t="s">
        <v>4507</v>
      </c>
      <c r="B739" s="57" t="s">
        <v>2794</v>
      </c>
      <c r="C739" s="57" t="s">
        <v>2126</v>
      </c>
      <c r="D739" s="58">
        <v>40090</v>
      </c>
      <c r="E739" s="58">
        <v>40505</v>
      </c>
      <c r="F739" s="59">
        <f t="shared" si="78"/>
        <v>2009</v>
      </c>
      <c r="G739" s="60" t="s">
        <v>2128</v>
      </c>
      <c r="H739" s="60" t="s">
        <v>434</v>
      </c>
      <c r="I739" s="61">
        <v>558.57945174582426</v>
      </c>
      <c r="J739" s="61">
        <v>0</v>
      </c>
      <c r="K739" s="61">
        <v>558.57945174582426</v>
      </c>
      <c r="L739" s="62">
        <v>0</v>
      </c>
      <c r="M739" s="62">
        <v>0</v>
      </c>
      <c r="N739" s="62">
        <v>558.57945174582426</v>
      </c>
      <c r="O739" s="63">
        <f t="shared" si="79"/>
        <v>1</v>
      </c>
      <c r="P739" s="63">
        <f t="shared" si="77"/>
        <v>558.57945174582426</v>
      </c>
      <c r="Q739" s="63">
        <f t="shared" si="80"/>
        <v>748.19999999999993</v>
      </c>
      <c r="R739" s="63">
        <f t="shared" si="81"/>
        <v>748.19999999999993</v>
      </c>
      <c r="S739" s="63">
        <f t="shared" si="82"/>
        <v>0</v>
      </c>
      <c r="T739" s="63">
        <f t="shared" si="83"/>
        <v>415</v>
      </c>
      <c r="U739" s="57" t="s">
        <v>856</v>
      </c>
      <c r="V739" s="63">
        <f>VLOOKUP(F739,'Exposure data (PL)'!$J$3:$L$14,3,FALSE)</f>
        <v>855.15320546033695</v>
      </c>
      <c r="X739" s="56"/>
      <c r="Y739" s="56"/>
      <c r="Z739" s="56"/>
      <c r="AA739" s="56"/>
      <c r="AB739" s="56"/>
      <c r="AC739" s="56"/>
      <c r="AD739" s="56"/>
      <c r="AE739" s="56"/>
    </row>
    <row r="740" spans="1:31" s="55" customFormat="1" ht="14.4">
      <c r="A740" s="57" t="s">
        <v>4508</v>
      </c>
      <c r="B740" s="57" t="s">
        <v>2795</v>
      </c>
      <c r="C740" s="57" t="s">
        <v>2126</v>
      </c>
      <c r="D740" s="58">
        <v>40462</v>
      </c>
      <c r="E740" s="58">
        <v>40531</v>
      </c>
      <c r="F740" s="59">
        <f t="shared" si="78"/>
        <v>2010</v>
      </c>
      <c r="G740" s="60" t="s">
        <v>2128</v>
      </c>
      <c r="H740" s="60" t="s">
        <v>434</v>
      </c>
      <c r="I740" s="61">
        <v>655.29767183913373</v>
      </c>
      <c r="J740" s="61">
        <v>0</v>
      </c>
      <c r="K740" s="61">
        <v>655.29767183913373</v>
      </c>
      <c r="L740" s="62">
        <v>0</v>
      </c>
      <c r="M740" s="62">
        <v>0</v>
      </c>
      <c r="N740" s="62">
        <v>655.29767183913373</v>
      </c>
      <c r="O740" s="63">
        <f t="shared" si="79"/>
        <v>1</v>
      </c>
      <c r="P740" s="63">
        <f t="shared" si="77"/>
        <v>655.29767183913373</v>
      </c>
      <c r="Q740" s="63">
        <f t="shared" si="80"/>
        <v>835.19999999999993</v>
      </c>
      <c r="R740" s="63">
        <f t="shared" si="81"/>
        <v>835.19999999999993</v>
      </c>
      <c r="S740" s="63">
        <f t="shared" si="82"/>
        <v>0</v>
      </c>
      <c r="T740" s="63">
        <f t="shared" si="83"/>
        <v>69</v>
      </c>
      <c r="U740" s="57" t="s">
        <v>856</v>
      </c>
      <c r="V740" s="63">
        <f>VLOOKUP(F740,'Exposure data (PL)'!$J$3:$L$14,3,FALSE)</f>
        <v>941.64068034150432</v>
      </c>
      <c r="X740" s="56"/>
      <c r="Y740" s="56"/>
      <c r="Z740" s="56"/>
      <c r="AA740" s="56"/>
      <c r="AB740" s="56"/>
      <c r="AC740" s="56"/>
      <c r="AD740" s="56"/>
      <c r="AE740" s="56"/>
    </row>
    <row r="741" spans="1:31" s="55" customFormat="1" ht="14.4">
      <c r="A741" s="57" t="s">
        <v>4509</v>
      </c>
      <c r="B741" s="57" t="s">
        <v>2796</v>
      </c>
      <c r="C741" s="57" t="s">
        <v>2126</v>
      </c>
      <c r="D741" s="58">
        <v>40481</v>
      </c>
      <c r="E741" s="58">
        <v>40557</v>
      </c>
      <c r="F741" s="59">
        <f t="shared" si="78"/>
        <v>2010</v>
      </c>
      <c r="G741" s="60" t="s">
        <v>2128</v>
      </c>
      <c r="H741" s="60" t="s">
        <v>434</v>
      </c>
      <c r="I741" s="61">
        <v>246.36110443186269</v>
      </c>
      <c r="J741" s="61">
        <v>0</v>
      </c>
      <c r="K741" s="61">
        <v>246.36110443186269</v>
      </c>
      <c r="L741" s="62">
        <v>0</v>
      </c>
      <c r="M741" s="62">
        <v>0</v>
      </c>
      <c r="N741" s="62">
        <v>246.36110443186269</v>
      </c>
      <c r="O741" s="63">
        <f t="shared" si="79"/>
        <v>1</v>
      </c>
      <c r="P741" s="63">
        <f t="shared" si="77"/>
        <v>246.36110443186269</v>
      </c>
      <c r="Q741" s="63">
        <f t="shared" si="80"/>
        <v>313.2</v>
      </c>
      <c r="R741" s="63">
        <f t="shared" si="81"/>
        <v>313.2</v>
      </c>
      <c r="S741" s="63">
        <f t="shared" si="82"/>
        <v>0</v>
      </c>
      <c r="T741" s="63">
        <f t="shared" si="83"/>
        <v>76</v>
      </c>
      <c r="U741" s="57" t="s">
        <v>856</v>
      </c>
      <c r="V741" s="63">
        <f>VLOOKUP(F741,'Exposure data (PL)'!$J$3:$L$14,3,FALSE)</f>
        <v>941.64068034150432</v>
      </c>
      <c r="X741" s="56"/>
      <c r="Y741" s="56"/>
      <c r="Z741" s="56"/>
      <c r="AA741" s="56"/>
      <c r="AB741" s="56"/>
      <c r="AC741" s="56"/>
      <c r="AD741" s="56"/>
      <c r="AE741" s="56"/>
    </row>
    <row r="742" spans="1:31" s="55" customFormat="1" ht="14.4">
      <c r="A742" s="57" t="s">
        <v>4510</v>
      </c>
      <c r="B742" s="57" t="s">
        <v>2797</v>
      </c>
      <c r="C742" s="57" t="s">
        <v>2126</v>
      </c>
      <c r="D742" s="58">
        <v>40382</v>
      </c>
      <c r="E742" s="58">
        <v>40599</v>
      </c>
      <c r="F742" s="59">
        <f t="shared" si="78"/>
        <v>2010</v>
      </c>
      <c r="G742" s="60" t="s">
        <v>2128</v>
      </c>
      <c r="H742" s="60" t="s">
        <v>434</v>
      </c>
      <c r="I742" s="61">
        <v>621.31833271099572</v>
      </c>
      <c r="J742" s="61">
        <v>27324.033963135887</v>
      </c>
      <c r="K742" s="61">
        <v>27945.352295846882</v>
      </c>
      <c r="L742" s="62">
        <v>0</v>
      </c>
      <c r="M742" s="62">
        <v>0</v>
      </c>
      <c r="N742" s="62">
        <v>27945.352295846882</v>
      </c>
      <c r="O742" s="63">
        <f t="shared" si="79"/>
        <v>1</v>
      </c>
      <c r="P742" s="63">
        <f t="shared" si="77"/>
        <v>27945.352295846882</v>
      </c>
      <c r="Q742" s="63">
        <f t="shared" si="80"/>
        <v>36000</v>
      </c>
      <c r="R742" s="63">
        <f t="shared" si="81"/>
        <v>36000</v>
      </c>
      <c r="S742" s="63">
        <f t="shared" si="82"/>
        <v>0</v>
      </c>
      <c r="T742" s="63">
        <f t="shared" si="83"/>
        <v>217</v>
      </c>
      <c r="U742" s="57" t="s">
        <v>863</v>
      </c>
      <c r="V742" s="63">
        <f>VLOOKUP(F742,'Exposure data (PL)'!$J$3:$L$14,3,FALSE)</f>
        <v>941.64068034150432</v>
      </c>
      <c r="X742" s="56"/>
      <c r="Y742" s="56"/>
      <c r="Z742" s="56"/>
      <c r="AA742" s="56"/>
      <c r="AB742" s="56"/>
      <c r="AC742" s="56"/>
      <c r="AD742" s="56"/>
      <c r="AE742" s="56"/>
    </row>
    <row r="743" spans="1:31" s="55" customFormat="1" ht="14.4">
      <c r="A743" s="57" t="s">
        <v>4511</v>
      </c>
      <c r="B743" s="57" t="s">
        <v>2798</v>
      </c>
      <c r="C743" s="57" t="s">
        <v>2126</v>
      </c>
      <c r="D743" s="58">
        <v>40587</v>
      </c>
      <c r="E743" s="58">
        <v>40635</v>
      </c>
      <c r="F743" s="59">
        <f t="shared" si="78"/>
        <v>2010</v>
      </c>
      <c r="G743" s="60" t="s">
        <v>2134</v>
      </c>
      <c r="H743" s="60" t="s">
        <v>434</v>
      </c>
      <c r="I743" s="61">
        <v>527.51234383566168</v>
      </c>
      <c r="J743" s="61">
        <v>0</v>
      </c>
      <c r="K743" s="61">
        <v>527.51234383566168</v>
      </c>
      <c r="L743" s="62">
        <v>0</v>
      </c>
      <c r="M743" s="62">
        <v>0</v>
      </c>
      <c r="N743" s="62">
        <v>527.51234383566168</v>
      </c>
      <c r="O743" s="63">
        <f t="shared" si="79"/>
        <v>1</v>
      </c>
      <c r="P743" s="63">
        <f t="shared" si="77"/>
        <v>527.51234383566168</v>
      </c>
      <c r="Q743" s="63">
        <f t="shared" si="80"/>
        <v>661.19999999999993</v>
      </c>
      <c r="R743" s="63">
        <f t="shared" si="81"/>
        <v>661.19999999999993</v>
      </c>
      <c r="S743" s="63">
        <f t="shared" si="82"/>
        <v>0</v>
      </c>
      <c r="T743" s="63">
        <f t="shared" si="83"/>
        <v>48</v>
      </c>
      <c r="U743" s="57" t="s">
        <v>856</v>
      </c>
      <c r="V743" s="63">
        <f>VLOOKUP(F743,'Exposure data (PL)'!$J$3:$L$14,3,FALSE)</f>
        <v>941.64068034150432</v>
      </c>
      <c r="X743" s="56"/>
      <c r="Y743" s="56"/>
      <c r="Z743" s="56"/>
      <c r="AA743" s="56"/>
      <c r="AB743" s="56"/>
      <c r="AC743" s="56"/>
      <c r="AD743" s="56"/>
      <c r="AE743" s="56"/>
    </row>
    <row r="744" spans="1:31" s="55" customFormat="1" ht="14.4">
      <c r="A744" s="57" t="s">
        <v>4512</v>
      </c>
      <c r="B744" s="57" t="s">
        <v>2799</v>
      </c>
      <c r="C744" s="57" t="s">
        <v>2126</v>
      </c>
      <c r="D744" s="58">
        <v>40658</v>
      </c>
      <c r="E744" s="58">
        <v>40674</v>
      </c>
      <c r="F744" s="59">
        <f t="shared" si="78"/>
        <v>2011</v>
      </c>
      <c r="G744" s="60" t="s">
        <v>2128</v>
      </c>
      <c r="H744" s="60" t="s">
        <v>434</v>
      </c>
      <c r="I744" s="61">
        <v>6909.4783078579394</v>
      </c>
      <c r="J744" s="61">
        <v>0</v>
      </c>
      <c r="K744" s="61">
        <v>6909.4783078579394</v>
      </c>
      <c r="L744" s="62">
        <v>0</v>
      </c>
      <c r="M744" s="62">
        <v>0</v>
      </c>
      <c r="N744" s="62">
        <v>6909.4783078579394</v>
      </c>
      <c r="O744" s="63">
        <f t="shared" si="79"/>
        <v>1</v>
      </c>
      <c r="P744" s="63">
        <f t="shared" si="77"/>
        <v>6909.4783078579394</v>
      </c>
      <c r="Q744" s="63">
        <f t="shared" si="80"/>
        <v>8578.7999999999993</v>
      </c>
      <c r="R744" s="63">
        <f t="shared" si="81"/>
        <v>8578.7999999999993</v>
      </c>
      <c r="S744" s="63">
        <f t="shared" si="82"/>
        <v>0</v>
      </c>
      <c r="T744" s="63">
        <f t="shared" si="83"/>
        <v>16</v>
      </c>
      <c r="U744" s="57" t="s">
        <v>856</v>
      </c>
      <c r="V744" s="63">
        <f>VLOOKUP(F744,'Exposure data (PL)'!$J$3:$L$14,3,FALSE)</f>
        <v>979.22425835520028</v>
      </c>
      <c r="X744" s="56"/>
      <c r="Y744" s="56"/>
      <c r="Z744" s="56"/>
      <c r="AA744" s="56"/>
      <c r="AB744" s="56"/>
      <c r="AC744" s="56"/>
      <c r="AD744" s="56"/>
      <c r="AE744" s="56"/>
    </row>
    <row r="745" spans="1:31" s="55" customFormat="1" ht="14.4">
      <c r="A745" s="57" t="s">
        <v>4513</v>
      </c>
      <c r="B745" s="57" t="s">
        <v>2800</v>
      </c>
      <c r="C745" s="57" t="s">
        <v>2126</v>
      </c>
      <c r="D745" s="58">
        <v>40114</v>
      </c>
      <c r="E745" s="58">
        <v>40651</v>
      </c>
      <c r="F745" s="59">
        <f t="shared" si="78"/>
        <v>2009</v>
      </c>
      <c r="G745" s="60" t="s">
        <v>2128</v>
      </c>
      <c r="H745" s="60" t="s">
        <v>434</v>
      </c>
      <c r="I745" s="61">
        <v>6851.3182122145508</v>
      </c>
      <c r="J745" s="61">
        <v>0</v>
      </c>
      <c r="K745" s="61">
        <v>6851.3182122145508</v>
      </c>
      <c r="L745" s="62">
        <v>0</v>
      </c>
      <c r="M745" s="62">
        <v>0</v>
      </c>
      <c r="N745" s="62">
        <v>6851.3182122145508</v>
      </c>
      <c r="O745" s="63">
        <f t="shared" si="79"/>
        <v>1</v>
      </c>
      <c r="P745" s="63">
        <f t="shared" si="77"/>
        <v>6851.3182122145508</v>
      </c>
      <c r="Q745" s="63">
        <f t="shared" si="80"/>
        <v>9147.7559999999994</v>
      </c>
      <c r="R745" s="63">
        <f t="shared" si="81"/>
        <v>9147.7559999999994</v>
      </c>
      <c r="S745" s="63">
        <f t="shared" si="82"/>
        <v>0</v>
      </c>
      <c r="T745" s="63">
        <f t="shared" si="83"/>
        <v>537</v>
      </c>
      <c r="U745" s="57" t="s">
        <v>856</v>
      </c>
      <c r="V745" s="63">
        <f>VLOOKUP(F745,'Exposure data (PL)'!$J$3:$L$14,3,FALSE)</f>
        <v>855.15320546033695</v>
      </c>
      <c r="X745" s="56"/>
      <c r="Y745" s="56"/>
      <c r="Z745" s="56"/>
      <c r="AA745" s="56"/>
      <c r="AB745" s="56"/>
      <c r="AC745" s="56"/>
      <c r="AD745" s="56"/>
      <c r="AE745" s="56"/>
    </row>
    <row r="746" spans="1:31" s="55" customFormat="1" ht="14.4">
      <c r="A746" s="57" t="s">
        <v>4514</v>
      </c>
      <c r="B746" s="57" t="s">
        <v>2801</v>
      </c>
      <c r="C746" s="57" t="s">
        <v>2126</v>
      </c>
      <c r="D746" s="58">
        <v>40701</v>
      </c>
      <c r="E746" s="58">
        <v>40735</v>
      </c>
      <c r="F746" s="59">
        <f t="shared" si="78"/>
        <v>2011</v>
      </c>
      <c r="G746" s="60" t="s">
        <v>2128</v>
      </c>
      <c r="H746" s="60" t="s">
        <v>434</v>
      </c>
      <c r="I746" s="61">
        <v>761.1255268590694</v>
      </c>
      <c r="J746" s="61">
        <v>0</v>
      </c>
      <c r="K746" s="61">
        <v>761.1255268590694</v>
      </c>
      <c r="L746" s="62">
        <v>0</v>
      </c>
      <c r="M746" s="62">
        <v>0</v>
      </c>
      <c r="N746" s="62">
        <v>761.1255268590694</v>
      </c>
      <c r="O746" s="63">
        <f t="shared" si="79"/>
        <v>1</v>
      </c>
      <c r="P746" s="63">
        <f t="shared" si="77"/>
        <v>761.1255268590694</v>
      </c>
      <c r="Q746" s="63">
        <f t="shared" si="80"/>
        <v>939.59999999999991</v>
      </c>
      <c r="R746" s="63">
        <f t="shared" si="81"/>
        <v>939.59999999999991</v>
      </c>
      <c r="S746" s="63">
        <f t="shared" si="82"/>
        <v>0</v>
      </c>
      <c r="T746" s="63">
        <f t="shared" si="83"/>
        <v>34</v>
      </c>
      <c r="U746" s="57" t="s">
        <v>856</v>
      </c>
      <c r="V746" s="63">
        <f>VLOOKUP(F746,'Exposure data (PL)'!$J$3:$L$14,3,FALSE)</f>
        <v>979.22425835520028</v>
      </c>
      <c r="X746" s="56"/>
      <c r="Y746" s="56"/>
      <c r="Z746" s="56"/>
      <c r="AA746" s="56"/>
      <c r="AB746" s="56"/>
      <c r="AC746" s="56"/>
      <c r="AD746" s="56"/>
      <c r="AE746" s="56"/>
    </row>
    <row r="747" spans="1:31" s="55" customFormat="1" ht="14.4">
      <c r="A747" s="57" t="s">
        <v>4515</v>
      </c>
      <c r="B747" s="57" t="s">
        <v>2802</v>
      </c>
      <c r="C747" s="57" t="s">
        <v>2126</v>
      </c>
      <c r="D747" s="58">
        <v>40553</v>
      </c>
      <c r="E747" s="58">
        <v>40763</v>
      </c>
      <c r="F747" s="59">
        <f t="shared" si="78"/>
        <v>2010</v>
      </c>
      <c r="G747" s="60" t="s">
        <v>2128</v>
      </c>
      <c r="H747" s="60" t="s">
        <v>434</v>
      </c>
      <c r="I747" s="61">
        <v>621.85495194693613</v>
      </c>
      <c r="J747" s="61">
        <v>0</v>
      </c>
      <c r="K747" s="61">
        <v>621.85495194693613</v>
      </c>
      <c r="L747" s="62">
        <v>0</v>
      </c>
      <c r="M747" s="62">
        <v>0</v>
      </c>
      <c r="N747" s="62">
        <v>621.85495194693613</v>
      </c>
      <c r="O747" s="63">
        <f t="shared" si="79"/>
        <v>1</v>
      </c>
      <c r="P747" s="63">
        <f t="shared" si="77"/>
        <v>621.85495194693613</v>
      </c>
      <c r="Q747" s="63">
        <f t="shared" si="80"/>
        <v>783</v>
      </c>
      <c r="R747" s="63">
        <f t="shared" si="81"/>
        <v>783</v>
      </c>
      <c r="S747" s="63">
        <f t="shared" si="82"/>
        <v>0</v>
      </c>
      <c r="T747" s="63">
        <f t="shared" si="83"/>
        <v>210</v>
      </c>
      <c r="U747" s="57" t="s">
        <v>856</v>
      </c>
      <c r="V747" s="63">
        <f>VLOOKUP(F747,'Exposure data (PL)'!$J$3:$L$14,3,FALSE)</f>
        <v>941.64068034150432</v>
      </c>
      <c r="X747" s="56"/>
      <c r="Y747" s="56"/>
      <c r="Z747" s="56"/>
      <c r="AA747" s="56"/>
      <c r="AB747" s="56"/>
      <c r="AC747" s="56"/>
      <c r="AD747" s="56"/>
      <c r="AE747" s="56"/>
    </row>
    <row r="748" spans="1:31" s="55" customFormat="1" ht="14.4">
      <c r="A748" s="57" t="s">
        <v>4516</v>
      </c>
      <c r="B748" s="57" t="s">
        <v>2803</v>
      </c>
      <c r="C748" s="57" t="s">
        <v>2126</v>
      </c>
      <c r="D748" s="58">
        <v>40386</v>
      </c>
      <c r="E748" s="58">
        <v>40839</v>
      </c>
      <c r="F748" s="59">
        <f t="shared" si="78"/>
        <v>2010</v>
      </c>
      <c r="G748" s="60" t="s">
        <v>2128</v>
      </c>
      <c r="H748" s="60" t="s">
        <v>434</v>
      </c>
      <c r="I748" s="61">
        <v>5501.8018036270332</v>
      </c>
      <c r="J748" s="61">
        <v>0</v>
      </c>
      <c r="K748" s="61">
        <v>5501.8018036270332</v>
      </c>
      <c r="L748" s="62">
        <v>0</v>
      </c>
      <c r="M748" s="62">
        <v>0</v>
      </c>
      <c r="N748" s="62">
        <v>5501.8018036270332</v>
      </c>
      <c r="O748" s="63">
        <f t="shared" si="79"/>
        <v>1</v>
      </c>
      <c r="P748" s="63">
        <f t="shared" si="77"/>
        <v>5501.8018036270332</v>
      </c>
      <c r="Q748" s="63">
        <f t="shared" si="80"/>
        <v>7083.7919999999995</v>
      </c>
      <c r="R748" s="63">
        <f t="shared" si="81"/>
        <v>7083.7919999999995</v>
      </c>
      <c r="S748" s="63">
        <f t="shared" si="82"/>
        <v>0</v>
      </c>
      <c r="T748" s="63">
        <f t="shared" si="83"/>
        <v>453</v>
      </c>
      <c r="U748" s="57" t="s">
        <v>856</v>
      </c>
      <c r="V748" s="63">
        <f>VLOOKUP(F748,'Exposure data (PL)'!$J$3:$L$14,3,FALSE)</f>
        <v>941.64068034150432</v>
      </c>
      <c r="X748" s="56"/>
      <c r="Y748" s="56"/>
      <c r="Z748" s="56"/>
      <c r="AA748" s="56"/>
      <c r="AB748" s="56"/>
      <c r="AC748" s="56"/>
      <c r="AD748" s="56"/>
      <c r="AE748" s="56"/>
    </row>
    <row r="749" spans="1:31" s="55" customFormat="1" ht="14.4">
      <c r="A749" s="57" t="s">
        <v>4517</v>
      </c>
      <c r="B749" s="57" t="s">
        <v>2804</v>
      </c>
      <c r="C749" s="57" t="s">
        <v>2126</v>
      </c>
      <c r="D749" s="58">
        <v>40377</v>
      </c>
      <c r="E749" s="58">
        <v>40943</v>
      </c>
      <c r="F749" s="59">
        <f t="shared" si="78"/>
        <v>2010</v>
      </c>
      <c r="G749" s="60" t="s">
        <v>2134</v>
      </c>
      <c r="H749" s="60" t="s">
        <v>434</v>
      </c>
      <c r="I749" s="61">
        <v>6622.3499898432146</v>
      </c>
      <c r="J749" s="61">
        <v>0</v>
      </c>
      <c r="K749" s="61">
        <v>6622.3499898432146</v>
      </c>
      <c r="L749" s="62">
        <v>0</v>
      </c>
      <c r="M749" s="62">
        <v>0</v>
      </c>
      <c r="N749" s="62">
        <v>6622.3499898432146</v>
      </c>
      <c r="O749" s="63">
        <f t="shared" si="79"/>
        <v>1</v>
      </c>
      <c r="P749" s="63">
        <f t="shared" si="77"/>
        <v>6622.3499898432146</v>
      </c>
      <c r="Q749" s="63">
        <f t="shared" si="80"/>
        <v>8536.8000000000011</v>
      </c>
      <c r="R749" s="63">
        <f t="shared" si="81"/>
        <v>8536.8000000000011</v>
      </c>
      <c r="S749" s="63">
        <f t="shared" si="82"/>
        <v>0</v>
      </c>
      <c r="T749" s="63">
        <f t="shared" si="83"/>
        <v>566</v>
      </c>
      <c r="U749" s="57" t="s">
        <v>856</v>
      </c>
      <c r="V749" s="63">
        <f>VLOOKUP(F749,'Exposure data (PL)'!$J$3:$L$14,3,FALSE)</f>
        <v>941.64068034150432</v>
      </c>
      <c r="X749" s="56"/>
      <c r="Y749" s="56"/>
      <c r="Z749" s="56"/>
      <c r="AA749" s="56"/>
      <c r="AB749" s="56"/>
      <c r="AC749" s="56"/>
      <c r="AD749" s="56"/>
      <c r="AE749" s="56"/>
    </row>
    <row r="750" spans="1:31" s="55" customFormat="1" ht="14.4">
      <c r="A750" s="57" t="s">
        <v>4518</v>
      </c>
      <c r="B750" s="57" t="s">
        <v>2805</v>
      </c>
      <c r="C750" s="57" t="s">
        <v>2126</v>
      </c>
      <c r="D750" s="58">
        <v>38934</v>
      </c>
      <c r="E750" s="58">
        <v>38996</v>
      </c>
      <c r="F750" s="59">
        <f t="shared" si="78"/>
        <v>2006</v>
      </c>
      <c r="G750" s="60" t="s">
        <v>2127</v>
      </c>
      <c r="H750" s="60" t="s">
        <v>434</v>
      </c>
      <c r="I750" s="61">
        <v>881.30695374520894</v>
      </c>
      <c r="J750" s="61">
        <v>0</v>
      </c>
      <c r="K750" s="61">
        <v>881.30695374520894</v>
      </c>
      <c r="L750" s="62">
        <v>0</v>
      </c>
      <c r="M750" s="62">
        <v>0</v>
      </c>
      <c r="N750" s="62">
        <v>881.30695374520894</v>
      </c>
      <c r="O750" s="63">
        <f t="shared" si="79"/>
        <v>1</v>
      </c>
      <c r="P750" s="63">
        <f t="shared" si="77"/>
        <v>881.30695374520894</v>
      </c>
      <c r="Q750" s="63">
        <f t="shared" si="80"/>
        <v>1377.6</v>
      </c>
      <c r="R750" s="63">
        <f t="shared" si="81"/>
        <v>1377.6</v>
      </c>
      <c r="S750" s="63">
        <f t="shared" si="82"/>
        <v>0</v>
      </c>
      <c r="T750" s="63">
        <f t="shared" si="83"/>
        <v>62</v>
      </c>
      <c r="U750" s="57" t="s">
        <v>856</v>
      </c>
      <c r="V750" s="63">
        <f>VLOOKUP(F750,'Exposure data (PL)'!$J$3:$L$14,3,FALSE)</f>
        <v>543.66952954969679</v>
      </c>
      <c r="X750" s="56"/>
      <c r="Y750" s="56"/>
      <c r="Z750" s="56"/>
      <c r="AA750" s="56"/>
      <c r="AB750" s="56"/>
      <c r="AC750" s="56"/>
      <c r="AD750" s="56"/>
      <c r="AE750" s="56"/>
    </row>
    <row r="751" spans="1:31" s="55" customFormat="1" ht="14.4">
      <c r="A751" s="57" t="s">
        <v>4519</v>
      </c>
      <c r="B751" s="57" t="s">
        <v>2806</v>
      </c>
      <c r="C751" s="57" t="s">
        <v>2126</v>
      </c>
      <c r="D751" s="58">
        <v>38751</v>
      </c>
      <c r="E751" s="58">
        <v>39091</v>
      </c>
      <c r="F751" s="59">
        <f t="shared" si="78"/>
        <v>2005</v>
      </c>
      <c r="G751" s="60" t="s">
        <v>2128</v>
      </c>
      <c r="H751" s="60" t="s">
        <v>434</v>
      </c>
      <c r="I751" s="61">
        <v>568.23043260394684</v>
      </c>
      <c r="J751" s="61">
        <v>0</v>
      </c>
      <c r="K751" s="61">
        <v>568.23043260394684</v>
      </c>
      <c r="L751" s="62">
        <v>0</v>
      </c>
      <c r="M751" s="62">
        <v>0</v>
      </c>
      <c r="N751" s="62">
        <v>568.23043260394684</v>
      </c>
      <c r="O751" s="63">
        <f t="shared" si="79"/>
        <v>1</v>
      </c>
      <c r="P751" s="63">
        <f t="shared" si="77"/>
        <v>568.23043260394684</v>
      </c>
      <c r="Q751" s="63">
        <f t="shared" si="80"/>
        <v>910.19999999999993</v>
      </c>
      <c r="R751" s="63">
        <f t="shared" si="81"/>
        <v>910.19999999999993</v>
      </c>
      <c r="S751" s="63">
        <f t="shared" si="82"/>
        <v>0</v>
      </c>
      <c r="T751" s="63">
        <f t="shared" si="83"/>
        <v>340</v>
      </c>
      <c r="U751" s="57" t="s">
        <v>856</v>
      </c>
      <c r="V751" s="63">
        <f>VLOOKUP(F751,'Exposure data (PL)'!$J$3:$L$14,3,FALSE)</f>
        <v>460.63721902373965</v>
      </c>
      <c r="X751" s="56"/>
      <c r="Y751" s="56"/>
      <c r="Z751" s="56"/>
      <c r="AA751" s="56"/>
      <c r="AB751" s="56"/>
      <c r="AC751" s="56"/>
      <c r="AD751" s="56"/>
      <c r="AE751" s="56"/>
    </row>
    <row r="752" spans="1:31" s="55" customFormat="1" ht="14.4">
      <c r="A752" s="57" t="s">
        <v>4520</v>
      </c>
      <c r="B752" s="57" t="s">
        <v>2807</v>
      </c>
      <c r="C752" s="57" t="s">
        <v>2126</v>
      </c>
      <c r="D752" s="58">
        <v>38986</v>
      </c>
      <c r="E752" s="58">
        <v>39401</v>
      </c>
      <c r="F752" s="59">
        <f t="shared" si="78"/>
        <v>2006</v>
      </c>
      <c r="G752" s="60" t="s">
        <v>2128</v>
      </c>
      <c r="H752" s="60" t="s">
        <v>434</v>
      </c>
      <c r="I752" s="61">
        <v>1281.3138751626591</v>
      </c>
      <c r="J752" s="61">
        <v>0</v>
      </c>
      <c r="K752" s="61">
        <v>1281.3138751626591</v>
      </c>
      <c r="L752" s="62">
        <v>0</v>
      </c>
      <c r="M752" s="62">
        <v>0</v>
      </c>
      <c r="N752" s="62">
        <v>1281.3138751626591</v>
      </c>
      <c r="O752" s="63">
        <f t="shared" si="79"/>
        <v>1</v>
      </c>
      <c r="P752" s="63">
        <f t="shared" si="77"/>
        <v>1281.3138751626591</v>
      </c>
      <c r="Q752" s="63">
        <f t="shared" si="80"/>
        <v>1989</v>
      </c>
      <c r="R752" s="63">
        <f t="shared" si="81"/>
        <v>1989</v>
      </c>
      <c r="S752" s="63">
        <f t="shared" si="82"/>
        <v>0</v>
      </c>
      <c r="T752" s="63">
        <f t="shared" si="83"/>
        <v>415</v>
      </c>
      <c r="U752" s="57" t="s">
        <v>856</v>
      </c>
      <c r="V752" s="63">
        <f>VLOOKUP(F752,'Exposure data (PL)'!$J$3:$L$14,3,FALSE)</f>
        <v>543.66952954969679</v>
      </c>
      <c r="X752" s="56"/>
      <c r="Y752" s="56"/>
      <c r="Z752" s="56"/>
      <c r="AA752" s="56"/>
      <c r="AB752" s="56"/>
      <c r="AC752" s="56"/>
      <c r="AD752" s="56"/>
      <c r="AE752" s="56"/>
    </row>
    <row r="753" spans="1:31" s="55" customFormat="1" ht="14.4">
      <c r="A753" s="57" t="s">
        <v>4521</v>
      </c>
      <c r="B753" s="57" t="s">
        <v>2808</v>
      </c>
      <c r="C753" s="57" t="s">
        <v>2126</v>
      </c>
      <c r="D753" s="58">
        <v>39301</v>
      </c>
      <c r="E753" s="58">
        <v>39501</v>
      </c>
      <c r="F753" s="59">
        <f t="shared" si="78"/>
        <v>2007</v>
      </c>
      <c r="G753" s="60" t="s">
        <v>2128</v>
      </c>
      <c r="H753" s="60" t="s">
        <v>434</v>
      </c>
      <c r="I753" s="61">
        <v>2899.7208778649683</v>
      </c>
      <c r="J753" s="61">
        <v>0</v>
      </c>
      <c r="K753" s="61">
        <v>2899.7208778649683</v>
      </c>
      <c r="L753" s="62">
        <v>0</v>
      </c>
      <c r="M753" s="62">
        <v>0</v>
      </c>
      <c r="N753" s="62">
        <v>2899.7208778649683</v>
      </c>
      <c r="O753" s="63">
        <f t="shared" si="79"/>
        <v>1</v>
      </c>
      <c r="P753" s="63">
        <f t="shared" si="77"/>
        <v>2899.7208778649683</v>
      </c>
      <c r="Q753" s="63">
        <f t="shared" si="80"/>
        <v>4315.8</v>
      </c>
      <c r="R753" s="63">
        <f t="shared" si="81"/>
        <v>4315.8</v>
      </c>
      <c r="S753" s="63">
        <f t="shared" si="82"/>
        <v>0</v>
      </c>
      <c r="T753" s="63">
        <f t="shared" si="83"/>
        <v>200</v>
      </c>
      <c r="U753" s="57" t="s">
        <v>856</v>
      </c>
      <c r="V753" s="63">
        <f>VLOOKUP(F753,'Exposure data (PL)'!$J$3:$L$14,3,FALSE)</f>
        <v>616.17084356396663</v>
      </c>
      <c r="X753" s="56"/>
      <c r="Y753" s="56"/>
      <c r="Z753" s="56"/>
      <c r="AA753" s="56"/>
      <c r="AB753" s="56"/>
      <c r="AC753" s="56"/>
      <c r="AD753" s="56"/>
      <c r="AE753" s="56"/>
    </row>
    <row r="754" spans="1:31" s="55" customFormat="1" ht="14.4">
      <c r="A754" s="57" t="s">
        <v>4522</v>
      </c>
      <c r="B754" s="57" t="s">
        <v>2809</v>
      </c>
      <c r="C754" s="57" t="s">
        <v>2126</v>
      </c>
      <c r="D754" s="58">
        <v>39417</v>
      </c>
      <c r="E754" s="58">
        <v>39432</v>
      </c>
      <c r="F754" s="59">
        <f t="shared" si="78"/>
        <v>2007</v>
      </c>
      <c r="G754" s="60" t="s">
        <v>2128</v>
      </c>
      <c r="H754" s="60" t="s">
        <v>434</v>
      </c>
      <c r="I754" s="61">
        <v>8881.6585784718227</v>
      </c>
      <c r="J754" s="61">
        <v>0</v>
      </c>
      <c r="K754" s="61">
        <v>8881.6585784718227</v>
      </c>
      <c r="L754" s="62">
        <v>0</v>
      </c>
      <c r="M754" s="62">
        <v>0</v>
      </c>
      <c r="N754" s="62">
        <v>8881.6585784718227</v>
      </c>
      <c r="O754" s="63">
        <f t="shared" si="79"/>
        <v>1</v>
      </c>
      <c r="P754" s="63">
        <f t="shared" si="77"/>
        <v>8881.6585784718227</v>
      </c>
      <c r="Q754" s="63">
        <f t="shared" si="80"/>
        <v>13015.763999999999</v>
      </c>
      <c r="R754" s="63">
        <f t="shared" si="81"/>
        <v>13015.763999999999</v>
      </c>
      <c r="S754" s="63">
        <f t="shared" si="82"/>
        <v>0</v>
      </c>
      <c r="T754" s="63">
        <f t="shared" si="83"/>
        <v>15</v>
      </c>
      <c r="U754" s="57" t="s">
        <v>856</v>
      </c>
      <c r="V754" s="63">
        <f>VLOOKUP(F754,'Exposure data (PL)'!$J$3:$L$14,3,FALSE)</f>
        <v>616.17084356396663</v>
      </c>
      <c r="X754" s="56"/>
      <c r="Y754" s="56"/>
      <c r="Z754" s="56"/>
      <c r="AA754" s="56"/>
      <c r="AB754" s="56"/>
      <c r="AC754" s="56"/>
      <c r="AD754" s="56"/>
      <c r="AE754" s="56"/>
    </row>
    <row r="755" spans="1:31" s="55" customFormat="1" ht="14.4">
      <c r="A755" s="57" t="s">
        <v>4523</v>
      </c>
      <c r="B755" s="57" t="s">
        <v>2810</v>
      </c>
      <c r="C755" s="57" t="s">
        <v>2126</v>
      </c>
      <c r="D755" s="58">
        <v>39566</v>
      </c>
      <c r="E755" s="58">
        <v>39836</v>
      </c>
      <c r="F755" s="59">
        <f t="shared" si="78"/>
        <v>2008</v>
      </c>
      <c r="G755" s="60" t="s">
        <v>2146</v>
      </c>
      <c r="H755" s="60" t="s">
        <v>434</v>
      </c>
      <c r="I755" s="61">
        <v>378.67276691772059</v>
      </c>
      <c r="J755" s="61">
        <v>0</v>
      </c>
      <c r="K755" s="61">
        <v>378.67276691772059</v>
      </c>
      <c r="L755" s="62">
        <v>0</v>
      </c>
      <c r="M755" s="62">
        <v>0</v>
      </c>
      <c r="N755" s="62">
        <v>378.67276691772059</v>
      </c>
      <c r="O755" s="63">
        <f t="shared" si="79"/>
        <v>1</v>
      </c>
      <c r="P755" s="63">
        <f t="shared" si="77"/>
        <v>378.67276691772059</v>
      </c>
      <c r="Q755" s="63">
        <f t="shared" si="80"/>
        <v>543.99599999999998</v>
      </c>
      <c r="R755" s="63">
        <f t="shared" si="81"/>
        <v>543.99599999999998</v>
      </c>
      <c r="S755" s="63">
        <f t="shared" si="82"/>
        <v>0</v>
      </c>
      <c r="T755" s="63">
        <f t="shared" si="83"/>
        <v>270</v>
      </c>
      <c r="U755" s="57" t="s">
        <v>856</v>
      </c>
      <c r="V755" s="63">
        <f>VLOOKUP(F755,'Exposure data (PL)'!$J$3:$L$14,3,FALSE)</f>
        <v>677.15217495917875</v>
      </c>
      <c r="X755" s="56"/>
      <c r="Y755" s="56"/>
      <c r="Z755" s="56"/>
      <c r="AA755" s="56"/>
      <c r="AB755" s="56"/>
      <c r="AC755" s="56"/>
      <c r="AD755" s="56"/>
      <c r="AE755" s="56"/>
    </row>
    <row r="756" spans="1:31" s="55" customFormat="1" ht="14.4">
      <c r="A756" s="57" t="s">
        <v>4524</v>
      </c>
      <c r="B756" s="57" t="s">
        <v>2811</v>
      </c>
      <c r="C756" s="57" t="s">
        <v>2126</v>
      </c>
      <c r="D756" s="58">
        <v>39271</v>
      </c>
      <c r="E756" s="58">
        <v>40001</v>
      </c>
      <c r="F756" s="59">
        <f t="shared" si="78"/>
        <v>2007</v>
      </c>
      <c r="G756" s="60" t="s">
        <v>2128</v>
      </c>
      <c r="H756" s="60" t="s">
        <v>434</v>
      </c>
      <c r="I756" s="61">
        <v>432.29908814495184</v>
      </c>
      <c r="J756" s="61">
        <v>0</v>
      </c>
      <c r="K756" s="61">
        <v>432.29908814495184</v>
      </c>
      <c r="L756" s="62">
        <v>0</v>
      </c>
      <c r="M756" s="62">
        <v>0</v>
      </c>
      <c r="N756" s="62">
        <v>432.29908814495184</v>
      </c>
      <c r="O756" s="63">
        <f t="shared" si="79"/>
        <v>1</v>
      </c>
      <c r="P756" s="63">
        <f t="shared" si="77"/>
        <v>432.29908814495184</v>
      </c>
      <c r="Q756" s="63">
        <f t="shared" si="80"/>
        <v>645.99599999999998</v>
      </c>
      <c r="R756" s="63">
        <f t="shared" si="81"/>
        <v>645.99599999999998</v>
      </c>
      <c r="S756" s="63">
        <f t="shared" si="82"/>
        <v>0</v>
      </c>
      <c r="T756" s="63">
        <f t="shared" si="83"/>
        <v>730</v>
      </c>
      <c r="U756" s="57" t="s">
        <v>856</v>
      </c>
      <c r="V756" s="63">
        <f>VLOOKUP(F756,'Exposure data (PL)'!$J$3:$L$14,3,FALSE)</f>
        <v>616.17084356396663</v>
      </c>
      <c r="X756" s="56"/>
      <c r="Y756" s="56"/>
      <c r="Z756" s="56"/>
      <c r="AA756" s="56"/>
      <c r="AB756" s="56"/>
      <c r="AC756" s="56"/>
      <c r="AD756" s="56"/>
      <c r="AE756" s="56"/>
    </row>
    <row r="757" spans="1:31" s="55" customFormat="1" ht="14.4">
      <c r="A757" s="57" t="s">
        <v>4525</v>
      </c>
      <c r="B757" s="57" t="s">
        <v>2812</v>
      </c>
      <c r="C757" s="57" t="s">
        <v>2126</v>
      </c>
      <c r="D757" s="58">
        <v>40230</v>
      </c>
      <c r="E757" s="58">
        <v>40383</v>
      </c>
      <c r="F757" s="59">
        <f t="shared" si="78"/>
        <v>2009</v>
      </c>
      <c r="G757" s="60" t="s">
        <v>2128</v>
      </c>
      <c r="H757" s="60" t="s">
        <v>434</v>
      </c>
      <c r="I757" s="61">
        <v>1283.8375491379254</v>
      </c>
      <c r="J757" s="61">
        <v>0</v>
      </c>
      <c r="K757" s="61">
        <v>1283.8375491379254</v>
      </c>
      <c r="L757" s="62">
        <v>0</v>
      </c>
      <c r="M757" s="62">
        <v>0</v>
      </c>
      <c r="N757" s="62">
        <v>1283.8375491379254</v>
      </c>
      <c r="O757" s="63">
        <f t="shared" si="79"/>
        <v>1</v>
      </c>
      <c r="P757" s="63">
        <f t="shared" si="77"/>
        <v>1283.8375491379254</v>
      </c>
      <c r="Q757" s="63">
        <f t="shared" si="80"/>
        <v>1687.8000000000002</v>
      </c>
      <c r="R757" s="63">
        <f t="shared" si="81"/>
        <v>1687.8000000000002</v>
      </c>
      <c r="S757" s="63">
        <f t="shared" si="82"/>
        <v>0</v>
      </c>
      <c r="T757" s="63">
        <f t="shared" si="83"/>
        <v>153</v>
      </c>
      <c r="U757" s="57" t="s">
        <v>856</v>
      </c>
      <c r="V757" s="63">
        <f>VLOOKUP(F757,'Exposure data (PL)'!$J$3:$L$14,3,FALSE)</f>
        <v>855.15320546033695</v>
      </c>
      <c r="X757" s="56"/>
      <c r="Y757" s="56"/>
      <c r="Z757" s="56"/>
      <c r="AA757" s="56"/>
      <c r="AB757" s="56"/>
      <c r="AC757" s="56"/>
      <c r="AD757" s="56"/>
      <c r="AE757" s="56"/>
    </row>
    <row r="758" spans="1:31" s="55" customFormat="1" ht="14.4">
      <c r="A758" s="57" t="s">
        <v>4526</v>
      </c>
      <c r="B758" s="57" t="s">
        <v>2813</v>
      </c>
      <c r="C758" s="57" t="s">
        <v>2126</v>
      </c>
      <c r="D758" s="58">
        <v>40074</v>
      </c>
      <c r="E758" s="58">
        <v>40449</v>
      </c>
      <c r="F758" s="59">
        <f t="shared" si="78"/>
        <v>2009</v>
      </c>
      <c r="G758" s="60" t="s">
        <v>2128</v>
      </c>
      <c r="H758" s="60" t="s">
        <v>434</v>
      </c>
      <c r="I758" s="61">
        <v>1257.3611109685874</v>
      </c>
      <c r="J758" s="61">
        <v>0</v>
      </c>
      <c r="K758" s="61">
        <v>1257.3611109685874</v>
      </c>
      <c r="L758" s="62">
        <v>0</v>
      </c>
      <c r="M758" s="62">
        <v>0</v>
      </c>
      <c r="N758" s="62">
        <v>1257.3611109685874</v>
      </c>
      <c r="O758" s="63">
        <f t="shared" si="79"/>
        <v>1</v>
      </c>
      <c r="P758" s="63">
        <f t="shared" si="77"/>
        <v>1257.3611109685874</v>
      </c>
      <c r="Q758" s="63">
        <f t="shared" si="80"/>
        <v>1687.8000000000002</v>
      </c>
      <c r="R758" s="63">
        <f t="shared" si="81"/>
        <v>1687.8000000000002</v>
      </c>
      <c r="S758" s="63">
        <f t="shared" si="82"/>
        <v>0</v>
      </c>
      <c r="T758" s="63">
        <f t="shared" si="83"/>
        <v>375</v>
      </c>
      <c r="U758" s="57" t="s">
        <v>856</v>
      </c>
      <c r="V758" s="63">
        <f>VLOOKUP(F758,'Exposure data (PL)'!$J$3:$L$14,3,FALSE)</f>
        <v>855.15320546033695</v>
      </c>
      <c r="X758" s="56"/>
      <c r="Y758" s="56"/>
      <c r="Z758" s="56"/>
      <c r="AA758" s="56"/>
      <c r="AB758" s="56"/>
      <c r="AC758" s="56"/>
      <c r="AD758" s="56"/>
      <c r="AE758" s="56"/>
    </row>
    <row r="759" spans="1:31" s="55" customFormat="1" ht="14.4">
      <c r="A759" s="57" t="s">
        <v>4527</v>
      </c>
      <c r="B759" s="57" t="s">
        <v>2814</v>
      </c>
      <c r="C759" s="57" t="s">
        <v>2126</v>
      </c>
      <c r="D759" s="58">
        <v>38691</v>
      </c>
      <c r="E759" s="58">
        <v>38795</v>
      </c>
      <c r="F759" s="59">
        <f t="shared" si="78"/>
        <v>2005</v>
      </c>
      <c r="G759" s="60" t="s">
        <v>2128</v>
      </c>
      <c r="H759" s="60" t="s">
        <v>434</v>
      </c>
      <c r="I759" s="61">
        <v>1626.5165233637038</v>
      </c>
      <c r="J759" s="61">
        <v>0</v>
      </c>
      <c r="K759" s="61">
        <v>1626.5165233637038</v>
      </c>
      <c r="L759" s="62">
        <v>0</v>
      </c>
      <c r="M759" s="62">
        <v>0</v>
      </c>
      <c r="N759" s="62">
        <v>1626.5165233637038</v>
      </c>
      <c r="O759" s="63">
        <f t="shared" si="79"/>
        <v>1</v>
      </c>
      <c r="P759" s="63">
        <f t="shared" si="77"/>
        <v>1626.5165233637038</v>
      </c>
      <c r="Q759" s="63">
        <f t="shared" si="80"/>
        <v>2626.3440000000001</v>
      </c>
      <c r="R759" s="63">
        <f t="shared" si="81"/>
        <v>2626.3440000000001</v>
      </c>
      <c r="S759" s="63">
        <f t="shared" si="82"/>
        <v>0</v>
      </c>
      <c r="T759" s="63">
        <f t="shared" si="83"/>
        <v>104</v>
      </c>
      <c r="U759" s="57" t="s">
        <v>856</v>
      </c>
      <c r="V759" s="63">
        <f>VLOOKUP(F759,'Exposure data (PL)'!$J$3:$L$14,3,FALSE)</f>
        <v>460.63721902373965</v>
      </c>
      <c r="X759" s="56"/>
      <c r="Y759" s="56"/>
      <c r="Z759" s="56"/>
      <c r="AA759" s="56"/>
      <c r="AB759" s="56"/>
      <c r="AC759" s="56"/>
      <c r="AD759" s="56"/>
      <c r="AE759" s="56"/>
    </row>
    <row r="760" spans="1:31" s="55" customFormat="1" ht="14.4">
      <c r="A760" s="57" t="s">
        <v>4528</v>
      </c>
      <c r="B760" s="57" t="s">
        <v>2815</v>
      </c>
      <c r="C760" s="57" t="s">
        <v>2126</v>
      </c>
      <c r="D760" s="58">
        <v>38737</v>
      </c>
      <c r="E760" s="58">
        <v>38751</v>
      </c>
      <c r="F760" s="59">
        <f t="shared" si="78"/>
        <v>2005</v>
      </c>
      <c r="G760" s="60" t="s">
        <v>2128</v>
      </c>
      <c r="H760" s="60" t="s">
        <v>434</v>
      </c>
      <c r="I760" s="61">
        <v>613.1554216589235</v>
      </c>
      <c r="J760" s="61">
        <v>0</v>
      </c>
      <c r="K760" s="61">
        <v>613.1554216589235</v>
      </c>
      <c r="L760" s="62">
        <v>0</v>
      </c>
      <c r="M760" s="62">
        <v>0</v>
      </c>
      <c r="N760" s="62">
        <v>613.1554216589235</v>
      </c>
      <c r="O760" s="63">
        <f t="shared" si="79"/>
        <v>1</v>
      </c>
      <c r="P760" s="63">
        <f t="shared" si="77"/>
        <v>613.1554216589235</v>
      </c>
      <c r="Q760" s="63">
        <f t="shared" si="80"/>
        <v>984</v>
      </c>
      <c r="R760" s="63">
        <f t="shared" si="81"/>
        <v>984</v>
      </c>
      <c r="S760" s="63">
        <f t="shared" si="82"/>
        <v>0</v>
      </c>
      <c r="T760" s="63">
        <f t="shared" si="83"/>
        <v>14</v>
      </c>
      <c r="U760" s="57" t="s">
        <v>856</v>
      </c>
      <c r="V760" s="63">
        <f>VLOOKUP(F760,'Exposure data (PL)'!$J$3:$L$14,3,FALSE)</f>
        <v>460.63721902373965</v>
      </c>
      <c r="X760" s="56"/>
      <c r="Y760" s="56"/>
      <c r="Z760" s="56"/>
      <c r="AA760" s="56"/>
      <c r="AB760" s="56"/>
      <c r="AC760" s="56"/>
      <c r="AD760" s="56"/>
      <c r="AE760" s="56"/>
    </row>
    <row r="761" spans="1:31" s="55" customFormat="1" ht="14.4">
      <c r="A761" s="57" t="s">
        <v>4529</v>
      </c>
      <c r="B761" s="57" t="s">
        <v>2816</v>
      </c>
      <c r="C761" s="57" t="s">
        <v>2126</v>
      </c>
      <c r="D761" s="58">
        <v>38766</v>
      </c>
      <c r="E761" s="58">
        <v>38908</v>
      </c>
      <c r="F761" s="59">
        <f t="shared" si="78"/>
        <v>2005</v>
      </c>
      <c r="G761" s="60" t="s">
        <v>2128</v>
      </c>
      <c r="H761" s="60" t="s">
        <v>434</v>
      </c>
      <c r="I761" s="61">
        <v>966.49548942748891</v>
      </c>
      <c r="J761" s="61">
        <v>0</v>
      </c>
      <c r="K761" s="61">
        <v>966.49548942748891</v>
      </c>
      <c r="L761" s="62">
        <v>0</v>
      </c>
      <c r="M761" s="62">
        <v>0</v>
      </c>
      <c r="N761" s="62">
        <v>966.49548942748891</v>
      </c>
      <c r="O761" s="63">
        <f t="shared" si="79"/>
        <v>1</v>
      </c>
      <c r="P761" s="63">
        <f t="shared" si="77"/>
        <v>966.49548942748891</v>
      </c>
      <c r="Q761" s="63">
        <f t="shared" si="80"/>
        <v>1545.048</v>
      </c>
      <c r="R761" s="63">
        <f t="shared" si="81"/>
        <v>1545.048</v>
      </c>
      <c r="S761" s="63">
        <f t="shared" si="82"/>
        <v>0</v>
      </c>
      <c r="T761" s="63">
        <f t="shared" si="83"/>
        <v>142</v>
      </c>
      <c r="U761" s="57" t="s">
        <v>856</v>
      </c>
      <c r="V761" s="63">
        <f>VLOOKUP(F761,'Exposure data (PL)'!$J$3:$L$14,3,FALSE)</f>
        <v>460.63721902373965</v>
      </c>
      <c r="X761" s="56"/>
      <c r="Y761" s="56"/>
      <c r="Z761" s="56"/>
      <c r="AA761" s="56"/>
      <c r="AB761" s="56"/>
      <c r="AC761" s="56"/>
      <c r="AD761" s="56"/>
      <c r="AE761" s="56"/>
    </row>
    <row r="762" spans="1:31" s="55" customFormat="1" ht="14.4">
      <c r="A762" s="57" t="s">
        <v>4530</v>
      </c>
      <c r="B762" s="57" t="s">
        <v>2817</v>
      </c>
      <c r="C762" s="57" t="s">
        <v>2126</v>
      </c>
      <c r="D762" s="58">
        <v>38970</v>
      </c>
      <c r="E762" s="58">
        <v>39039</v>
      </c>
      <c r="F762" s="59">
        <f t="shared" si="78"/>
        <v>2006</v>
      </c>
      <c r="G762" s="60" t="s">
        <v>2128</v>
      </c>
      <c r="H762" s="60" t="s">
        <v>434</v>
      </c>
      <c r="I762" s="61">
        <v>442.77763288806898</v>
      </c>
      <c r="J762" s="61">
        <v>0</v>
      </c>
      <c r="K762" s="61">
        <v>442.77763288806898</v>
      </c>
      <c r="L762" s="62">
        <v>0</v>
      </c>
      <c r="M762" s="62">
        <v>0</v>
      </c>
      <c r="N762" s="62">
        <v>442.77763288806898</v>
      </c>
      <c r="O762" s="63">
        <f t="shared" si="79"/>
        <v>1</v>
      </c>
      <c r="P762" s="63">
        <f t="shared" si="77"/>
        <v>442.77763288806898</v>
      </c>
      <c r="Q762" s="63">
        <f t="shared" si="80"/>
        <v>688.8</v>
      </c>
      <c r="R762" s="63">
        <f t="shared" si="81"/>
        <v>688.8</v>
      </c>
      <c r="S762" s="63">
        <f t="shared" si="82"/>
        <v>0</v>
      </c>
      <c r="T762" s="63">
        <f t="shared" si="83"/>
        <v>69</v>
      </c>
      <c r="U762" s="57" t="s">
        <v>856</v>
      </c>
      <c r="V762" s="63">
        <f>VLOOKUP(F762,'Exposure data (PL)'!$J$3:$L$14,3,FALSE)</f>
        <v>543.66952954969679</v>
      </c>
      <c r="X762" s="56"/>
      <c r="Y762" s="56"/>
      <c r="Z762" s="56"/>
      <c r="AA762" s="56"/>
      <c r="AB762" s="56"/>
      <c r="AC762" s="56"/>
      <c r="AD762" s="56"/>
      <c r="AE762" s="56"/>
    </row>
    <row r="763" spans="1:31" s="55" customFormat="1" ht="14.4">
      <c r="A763" s="57" t="s">
        <v>4531</v>
      </c>
      <c r="B763" s="57" t="s">
        <v>2818</v>
      </c>
      <c r="C763" s="57" t="s">
        <v>2126</v>
      </c>
      <c r="D763" s="58">
        <v>39116</v>
      </c>
      <c r="E763" s="58">
        <v>39243</v>
      </c>
      <c r="F763" s="59">
        <f t="shared" si="78"/>
        <v>2006</v>
      </c>
      <c r="G763" s="60" t="s">
        <v>2127</v>
      </c>
      <c r="H763" s="60" t="s">
        <v>434</v>
      </c>
      <c r="I763" s="61">
        <v>752.16851138036213</v>
      </c>
      <c r="J763" s="61">
        <v>0</v>
      </c>
      <c r="K763" s="61">
        <v>752.16851138036213</v>
      </c>
      <c r="L763" s="62">
        <v>0</v>
      </c>
      <c r="M763" s="62">
        <v>0</v>
      </c>
      <c r="N763" s="62">
        <v>752.16851138036213</v>
      </c>
      <c r="O763" s="63">
        <f t="shared" si="79"/>
        <v>1</v>
      </c>
      <c r="P763" s="63">
        <f t="shared" si="77"/>
        <v>752.16851138036213</v>
      </c>
      <c r="Q763" s="63">
        <f t="shared" si="80"/>
        <v>1147.5</v>
      </c>
      <c r="R763" s="63">
        <f t="shared" si="81"/>
        <v>1147.5</v>
      </c>
      <c r="S763" s="63">
        <f t="shared" si="82"/>
        <v>0</v>
      </c>
      <c r="T763" s="63">
        <f t="shared" si="83"/>
        <v>127</v>
      </c>
      <c r="U763" s="57" t="s">
        <v>856</v>
      </c>
      <c r="V763" s="63">
        <f>VLOOKUP(F763,'Exposure data (PL)'!$J$3:$L$14,3,FALSE)</f>
        <v>543.66952954969679</v>
      </c>
      <c r="X763" s="56"/>
      <c r="Y763" s="56"/>
      <c r="Z763" s="56"/>
      <c r="AA763" s="56"/>
      <c r="AB763" s="56"/>
      <c r="AC763" s="56"/>
      <c r="AD763" s="56"/>
      <c r="AE763" s="56"/>
    </row>
    <row r="764" spans="1:31" s="55" customFormat="1" ht="14.4">
      <c r="A764" s="57" t="s">
        <v>4532</v>
      </c>
      <c r="B764" s="57" t="s">
        <v>2819</v>
      </c>
      <c r="C764" s="57" t="s">
        <v>2126</v>
      </c>
      <c r="D764" s="58">
        <v>39270</v>
      </c>
      <c r="E764" s="58">
        <v>39396</v>
      </c>
      <c r="F764" s="59">
        <f t="shared" si="78"/>
        <v>2007</v>
      </c>
      <c r="G764" s="60" t="s">
        <v>2128</v>
      </c>
      <c r="H764" s="60" t="s">
        <v>434</v>
      </c>
      <c r="I764" s="61">
        <v>818.98867296225683</v>
      </c>
      <c r="J764" s="61">
        <v>0</v>
      </c>
      <c r="K764" s="61">
        <v>818.98867296225683</v>
      </c>
      <c r="L764" s="62">
        <v>0</v>
      </c>
      <c r="M764" s="62">
        <v>0</v>
      </c>
      <c r="N764" s="62">
        <v>818.98867296225683</v>
      </c>
      <c r="O764" s="63">
        <f t="shared" si="79"/>
        <v>1</v>
      </c>
      <c r="P764" s="63">
        <f t="shared" si="77"/>
        <v>818.98867296225683</v>
      </c>
      <c r="Q764" s="63">
        <f t="shared" si="80"/>
        <v>1224</v>
      </c>
      <c r="R764" s="63">
        <f t="shared" si="81"/>
        <v>1224</v>
      </c>
      <c r="S764" s="63">
        <f t="shared" si="82"/>
        <v>0</v>
      </c>
      <c r="T764" s="63">
        <f t="shared" si="83"/>
        <v>126</v>
      </c>
      <c r="U764" s="57" t="s">
        <v>856</v>
      </c>
      <c r="V764" s="63">
        <f>VLOOKUP(F764,'Exposure data (PL)'!$J$3:$L$14,3,FALSE)</f>
        <v>616.17084356396663</v>
      </c>
      <c r="X764" s="56"/>
      <c r="Y764" s="56"/>
      <c r="Z764" s="56"/>
      <c r="AA764" s="56"/>
      <c r="AB764" s="56"/>
      <c r="AC764" s="56"/>
      <c r="AD764" s="56"/>
      <c r="AE764" s="56"/>
    </row>
    <row r="765" spans="1:31" s="55" customFormat="1" ht="14.4">
      <c r="A765" s="57" t="s">
        <v>4533</v>
      </c>
      <c r="B765" s="57" t="s">
        <v>2820</v>
      </c>
      <c r="C765" s="57" t="s">
        <v>2126</v>
      </c>
      <c r="D765" s="58">
        <v>38759</v>
      </c>
      <c r="E765" s="58">
        <v>38809</v>
      </c>
      <c r="F765" s="59">
        <f t="shared" si="78"/>
        <v>2005</v>
      </c>
      <c r="G765" s="60" t="s">
        <v>2128</v>
      </c>
      <c r="H765" s="60" t="s">
        <v>434</v>
      </c>
      <c r="I765" s="61">
        <v>1078.3698420310448</v>
      </c>
      <c r="J765" s="61">
        <v>0</v>
      </c>
      <c r="K765" s="61">
        <v>1078.3698420310448</v>
      </c>
      <c r="L765" s="62">
        <v>0</v>
      </c>
      <c r="M765" s="62">
        <v>0</v>
      </c>
      <c r="N765" s="62">
        <v>1078.3698420310448</v>
      </c>
      <c r="O765" s="63">
        <f t="shared" si="79"/>
        <v>1</v>
      </c>
      <c r="P765" s="63">
        <f t="shared" si="77"/>
        <v>1078.3698420310448</v>
      </c>
      <c r="Q765" s="63">
        <f t="shared" si="80"/>
        <v>1725.5040000000006</v>
      </c>
      <c r="R765" s="63">
        <f t="shared" si="81"/>
        <v>1725.5040000000006</v>
      </c>
      <c r="S765" s="63">
        <f t="shared" si="82"/>
        <v>0</v>
      </c>
      <c r="T765" s="63">
        <f t="shared" si="83"/>
        <v>50</v>
      </c>
      <c r="U765" s="57" t="s">
        <v>856</v>
      </c>
      <c r="V765" s="63">
        <f>VLOOKUP(F765,'Exposure data (PL)'!$J$3:$L$14,3,FALSE)</f>
        <v>460.63721902373965</v>
      </c>
      <c r="X765" s="56"/>
      <c r="Y765" s="56"/>
      <c r="Z765" s="56"/>
      <c r="AA765" s="56"/>
      <c r="AB765" s="56"/>
      <c r="AC765" s="56"/>
      <c r="AD765" s="56"/>
      <c r="AE765" s="56"/>
    </row>
    <row r="766" spans="1:31" s="55" customFormat="1" ht="14.4">
      <c r="A766" s="57" t="s">
        <v>4534</v>
      </c>
      <c r="B766" s="57" t="s">
        <v>2821</v>
      </c>
      <c r="C766" s="57" t="s">
        <v>2126</v>
      </c>
      <c r="D766" s="58">
        <v>38928</v>
      </c>
      <c r="E766" s="58">
        <v>39499</v>
      </c>
      <c r="F766" s="59">
        <f t="shared" si="78"/>
        <v>2006</v>
      </c>
      <c r="G766" s="60" t="s">
        <v>2134</v>
      </c>
      <c r="H766" s="60" t="s">
        <v>434</v>
      </c>
      <c r="I766" s="61">
        <v>3790.764362073744</v>
      </c>
      <c r="J766" s="61">
        <v>0</v>
      </c>
      <c r="K766" s="61">
        <v>3790.764362073744</v>
      </c>
      <c r="L766" s="62">
        <v>0</v>
      </c>
      <c r="M766" s="62">
        <v>0</v>
      </c>
      <c r="N766" s="62">
        <v>3790.764362073744</v>
      </c>
      <c r="O766" s="63">
        <f t="shared" si="79"/>
        <v>1</v>
      </c>
      <c r="P766" s="63">
        <f t="shared" si="77"/>
        <v>3790.764362073744</v>
      </c>
      <c r="Q766" s="63">
        <f t="shared" si="80"/>
        <v>5930.22</v>
      </c>
      <c r="R766" s="63">
        <f t="shared" si="81"/>
        <v>5930.22</v>
      </c>
      <c r="S766" s="63">
        <f t="shared" si="82"/>
        <v>0</v>
      </c>
      <c r="T766" s="63">
        <f t="shared" si="83"/>
        <v>571</v>
      </c>
      <c r="U766" s="57" t="s">
        <v>856</v>
      </c>
      <c r="V766" s="63">
        <f>VLOOKUP(F766,'Exposure data (PL)'!$J$3:$L$14,3,FALSE)</f>
        <v>543.66952954969679</v>
      </c>
      <c r="X766" s="56"/>
      <c r="Y766" s="56"/>
      <c r="Z766" s="56"/>
      <c r="AA766" s="56"/>
      <c r="AB766" s="56"/>
      <c r="AC766" s="56"/>
      <c r="AD766" s="56"/>
      <c r="AE766" s="56"/>
    </row>
    <row r="767" spans="1:31" s="55" customFormat="1" ht="14.4">
      <c r="A767" s="57" t="s">
        <v>4535</v>
      </c>
      <c r="B767" s="57" t="s">
        <v>2822</v>
      </c>
      <c r="C767" s="57" t="s">
        <v>2126</v>
      </c>
      <c r="D767" s="58">
        <v>39459</v>
      </c>
      <c r="E767" s="58">
        <v>39538</v>
      </c>
      <c r="F767" s="59">
        <f t="shared" si="78"/>
        <v>2007</v>
      </c>
      <c r="G767" s="60" t="s">
        <v>2128</v>
      </c>
      <c r="H767" s="60" t="s">
        <v>434</v>
      </c>
      <c r="I767" s="61">
        <v>769.93456616696699</v>
      </c>
      <c r="J767" s="61">
        <v>0</v>
      </c>
      <c r="K767" s="61">
        <v>769.93456616696699</v>
      </c>
      <c r="L767" s="62">
        <v>0</v>
      </c>
      <c r="M767" s="62">
        <v>0</v>
      </c>
      <c r="N767" s="62">
        <v>769.93456616696699</v>
      </c>
      <c r="O767" s="63">
        <f t="shared" si="79"/>
        <v>1</v>
      </c>
      <c r="P767" s="63">
        <f t="shared" si="77"/>
        <v>769.93456616696699</v>
      </c>
      <c r="Q767" s="63">
        <f t="shared" si="80"/>
        <v>1122</v>
      </c>
      <c r="R767" s="63">
        <f t="shared" si="81"/>
        <v>1122</v>
      </c>
      <c r="S767" s="63">
        <f t="shared" si="82"/>
        <v>0</v>
      </c>
      <c r="T767" s="63">
        <f t="shared" si="83"/>
        <v>79</v>
      </c>
      <c r="U767" s="57" t="s">
        <v>856</v>
      </c>
      <c r="V767" s="63">
        <f>VLOOKUP(F767,'Exposure data (PL)'!$J$3:$L$14,3,FALSE)</f>
        <v>616.17084356396663</v>
      </c>
      <c r="X767" s="56"/>
      <c r="Y767" s="56"/>
      <c r="Z767" s="56"/>
      <c r="AA767" s="56"/>
      <c r="AB767" s="56"/>
      <c r="AC767" s="56"/>
      <c r="AD767" s="56"/>
      <c r="AE767" s="56"/>
    </row>
    <row r="768" spans="1:31" s="55" customFormat="1" ht="14.4">
      <c r="A768" s="57" t="s">
        <v>4536</v>
      </c>
      <c r="B768" s="57" t="s">
        <v>2823</v>
      </c>
      <c r="C768" s="57" t="s">
        <v>2126</v>
      </c>
      <c r="D768" s="58">
        <v>39350</v>
      </c>
      <c r="E768" s="58">
        <v>39545</v>
      </c>
      <c r="F768" s="59">
        <f t="shared" si="78"/>
        <v>2007</v>
      </c>
      <c r="G768" s="60" t="s">
        <v>2130</v>
      </c>
      <c r="H768" s="60" t="s">
        <v>434</v>
      </c>
      <c r="I768" s="61">
        <v>8633.1597860160236</v>
      </c>
      <c r="J768" s="61">
        <v>0</v>
      </c>
      <c r="K768" s="61">
        <v>8633.1597860160236</v>
      </c>
      <c r="L768" s="62">
        <v>0</v>
      </c>
      <c r="M768" s="62">
        <v>0</v>
      </c>
      <c r="N768" s="62">
        <v>8633.1597860160236</v>
      </c>
      <c r="O768" s="63">
        <f t="shared" si="79"/>
        <v>1</v>
      </c>
      <c r="P768" s="63">
        <f t="shared" si="77"/>
        <v>8633.1597860160236</v>
      </c>
      <c r="Q768" s="63">
        <f t="shared" si="80"/>
        <v>12765.336000000003</v>
      </c>
      <c r="R768" s="63">
        <f t="shared" si="81"/>
        <v>12765.336000000003</v>
      </c>
      <c r="S768" s="63">
        <f t="shared" si="82"/>
        <v>0</v>
      </c>
      <c r="T768" s="63">
        <f t="shared" si="83"/>
        <v>195</v>
      </c>
      <c r="U768" s="57" t="s">
        <v>856</v>
      </c>
      <c r="V768" s="63">
        <f>VLOOKUP(F768,'Exposure data (PL)'!$J$3:$L$14,3,FALSE)</f>
        <v>616.17084356396663</v>
      </c>
      <c r="X768" s="56"/>
      <c r="Y768" s="56"/>
      <c r="Z768" s="56"/>
      <c r="AA768" s="56"/>
      <c r="AB768" s="56"/>
      <c r="AC768" s="56"/>
      <c r="AD768" s="56"/>
      <c r="AE768" s="56"/>
    </row>
    <row r="769" spans="1:31" s="55" customFormat="1" ht="14.4">
      <c r="A769" s="57" t="s">
        <v>4537</v>
      </c>
      <c r="B769" s="57" t="s">
        <v>2824</v>
      </c>
      <c r="C769" s="57" t="s">
        <v>2126</v>
      </c>
      <c r="D769" s="58">
        <v>38927</v>
      </c>
      <c r="E769" s="58">
        <v>39594</v>
      </c>
      <c r="F769" s="59">
        <f t="shared" si="78"/>
        <v>2006</v>
      </c>
      <c r="G769" s="60" t="s">
        <v>2128</v>
      </c>
      <c r="H769" s="60" t="s">
        <v>434</v>
      </c>
      <c r="I769" s="61">
        <v>3381.4698939738569</v>
      </c>
      <c r="J769" s="61">
        <v>0</v>
      </c>
      <c r="K769" s="61">
        <v>3381.4698939738569</v>
      </c>
      <c r="L769" s="62">
        <v>0</v>
      </c>
      <c r="M769" s="62">
        <v>0</v>
      </c>
      <c r="N769" s="62">
        <v>3381.4698939738569</v>
      </c>
      <c r="O769" s="63">
        <f t="shared" si="79"/>
        <v>1</v>
      </c>
      <c r="P769" s="63">
        <f t="shared" si="77"/>
        <v>3381.4698939738569</v>
      </c>
      <c r="Q769" s="63">
        <f t="shared" si="80"/>
        <v>5290.6319999999996</v>
      </c>
      <c r="R769" s="63">
        <f t="shared" si="81"/>
        <v>5290.6319999999996</v>
      </c>
      <c r="S769" s="63">
        <f t="shared" si="82"/>
        <v>0</v>
      </c>
      <c r="T769" s="63">
        <f t="shared" si="83"/>
        <v>667</v>
      </c>
      <c r="U769" s="57" t="s">
        <v>856</v>
      </c>
      <c r="V769" s="63">
        <f>VLOOKUP(F769,'Exposure data (PL)'!$J$3:$L$14,3,FALSE)</f>
        <v>543.66952954969679</v>
      </c>
      <c r="X769" s="56"/>
      <c r="Y769" s="56"/>
      <c r="Z769" s="56"/>
      <c r="AA769" s="56"/>
      <c r="AB769" s="56"/>
      <c r="AC769" s="56"/>
      <c r="AD769" s="56"/>
      <c r="AE769" s="56"/>
    </row>
    <row r="770" spans="1:31" s="55" customFormat="1" ht="14.4">
      <c r="A770" s="57" t="s">
        <v>4538</v>
      </c>
      <c r="B770" s="57" t="s">
        <v>2825</v>
      </c>
      <c r="C770" s="57" t="s">
        <v>2126</v>
      </c>
      <c r="D770" s="58">
        <v>39683</v>
      </c>
      <c r="E770" s="58">
        <v>39686</v>
      </c>
      <c r="F770" s="59">
        <f t="shared" si="78"/>
        <v>2008</v>
      </c>
      <c r="G770" s="60" t="s">
        <v>2134</v>
      </c>
      <c r="H770" s="60" t="s">
        <v>434</v>
      </c>
      <c r="I770" s="61">
        <v>2876.6740207609223</v>
      </c>
      <c r="J770" s="61">
        <v>0</v>
      </c>
      <c r="K770" s="61">
        <v>2876.6740207609223</v>
      </c>
      <c r="L770" s="62">
        <v>0</v>
      </c>
      <c r="M770" s="62">
        <v>0</v>
      </c>
      <c r="N770" s="62">
        <v>2876.6740207609223</v>
      </c>
      <c r="O770" s="63">
        <f t="shared" si="79"/>
        <v>1</v>
      </c>
      <c r="P770" s="63">
        <f t="shared" si="77"/>
        <v>2876.6740207609223</v>
      </c>
      <c r="Q770" s="63">
        <f t="shared" si="80"/>
        <v>4068.5040000000004</v>
      </c>
      <c r="R770" s="63">
        <f t="shared" si="81"/>
        <v>4068.5040000000004</v>
      </c>
      <c r="S770" s="63">
        <f t="shared" si="82"/>
        <v>0</v>
      </c>
      <c r="T770" s="63">
        <f t="shared" si="83"/>
        <v>3</v>
      </c>
      <c r="U770" s="57" t="s">
        <v>856</v>
      </c>
      <c r="V770" s="63">
        <f>VLOOKUP(F770,'Exposure data (PL)'!$J$3:$L$14,3,FALSE)</f>
        <v>677.15217495917875</v>
      </c>
      <c r="X770" s="56"/>
      <c r="Y770" s="56"/>
      <c r="Z770" s="56"/>
      <c r="AA770" s="56"/>
      <c r="AB770" s="56"/>
      <c r="AC770" s="56"/>
      <c r="AD770" s="56"/>
      <c r="AE770" s="56"/>
    </row>
    <row r="771" spans="1:31" s="55" customFormat="1" ht="14.4">
      <c r="A771" s="57" t="s">
        <v>4539</v>
      </c>
      <c r="B771" s="57" t="s">
        <v>2826</v>
      </c>
      <c r="C771" s="57" t="s">
        <v>2126</v>
      </c>
      <c r="D771" s="58">
        <v>39690</v>
      </c>
      <c r="E771" s="58">
        <v>39711</v>
      </c>
      <c r="F771" s="59">
        <f t="shared" si="78"/>
        <v>2008</v>
      </c>
      <c r="G771" s="60" t="s">
        <v>2134</v>
      </c>
      <c r="H771" s="60" t="s">
        <v>434</v>
      </c>
      <c r="I771" s="61">
        <v>403.05269091788</v>
      </c>
      <c r="J771" s="61">
        <v>0</v>
      </c>
      <c r="K771" s="61">
        <v>403.05269091788</v>
      </c>
      <c r="L771" s="62">
        <v>0</v>
      </c>
      <c r="M771" s="62">
        <v>0</v>
      </c>
      <c r="N771" s="62">
        <v>403.05269091788</v>
      </c>
      <c r="O771" s="63">
        <f t="shared" si="79"/>
        <v>1</v>
      </c>
      <c r="P771" s="63">
        <f t="shared" si="77"/>
        <v>403.05269091788</v>
      </c>
      <c r="Q771" s="63">
        <f t="shared" si="80"/>
        <v>569.50799999999992</v>
      </c>
      <c r="R771" s="63">
        <f t="shared" si="81"/>
        <v>569.50799999999992</v>
      </c>
      <c r="S771" s="63">
        <f t="shared" si="82"/>
        <v>0</v>
      </c>
      <c r="T771" s="63">
        <f t="shared" si="83"/>
        <v>21</v>
      </c>
      <c r="U771" s="57" t="s">
        <v>856</v>
      </c>
      <c r="V771" s="63">
        <f>VLOOKUP(F771,'Exposure data (PL)'!$J$3:$L$14,3,FALSE)</f>
        <v>677.15217495917875</v>
      </c>
      <c r="X771" s="56"/>
      <c r="Y771" s="56"/>
      <c r="Z771" s="56"/>
      <c r="AA771" s="56"/>
      <c r="AB771" s="56"/>
      <c r="AC771" s="56"/>
      <c r="AD771" s="56"/>
      <c r="AE771" s="56"/>
    </row>
    <row r="772" spans="1:31" s="55" customFormat="1" ht="14.4">
      <c r="A772" s="57" t="s">
        <v>4540</v>
      </c>
      <c r="B772" s="57" t="s">
        <v>2827</v>
      </c>
      <c r="C772" s="57" t="s">
        <v>2126</v>
      </c>
      <c r="D772" s="58">
        <v>39883</v>
      </c>
      <c r="E772" s="58">
        <v>39937</v>
      </c>
      <c r="F772" s="59">
        <f t="shared" si="78"/>
        <v>2008</v>
      </c>
      <c r="G772" s="60" t="s">
        <v>2128</v>
      </c>
      <c r="H772" s="60" t="s">
        <v>434</v>
      </c>
      <c r="I772" s="61">
        <v>358.01558066525121</v>
      </c>
      <c r="J772" s="61">
        <v>0</v>
      </c>
      <c r="K772" s="61">
        <v>358.01558066525121</v>
      </c>
      <c r="L772" s="62">
        <v>0</v>
      </c>
      <c r="M772" s="62">
        <v>35.443542485859865</v>
      </c>
      <c r="N772" s="62">
        <v>322.57203817939137</v>
      </c>
      <c r="O772" s="63">
        <f t="shared" si="79"/>
        <v>1</v>
      </c>
      <c r="P772" s="63">
        <f t="shared" si="77"/>
        <v>322.57203817939137</v>
      </c>
      <c r="Q772" s="63">
        <f t="shared" si="80"/>
        <v>444.18939600000004</v>
      </c>
      <c r="R772" s="63">
        <f t="shared" si="81"/>
        <v>444.18939600000004</v>
      </c>
      <c r="S772" s="63">
        <f t="shared" si="82"/>
        <v>0</v>
      </c>
      <c r="T772" s="63">
        <f t="shared" si="83"/>
        <v>54</v>
      </c>
      <c r="U772" s="57" t="s">
        <v>856</v>
      </c>
      <c r="V772" s="63">
        <f>VLOOKUP(F772,'Exposure data (PL)'!$J$3:$L$14,3,FALSE)</f>
        <v>677.15217495917875</v>
      </c>
      <c r="X772" s="56"/>
      <c r="Y772" s="56"/>
      <c r="Z772" s="56"/>
      <c r="AA772" s="56"/>
      <c r="AB772" s="56"/>
      <c r="AC772" s="56"/>
      <c r="AD772" s="56"/>
      <c r="AE772" s="56"/>
    </row>
    <row r="773" spans="1:31" s="55" customFormat="1" ht="14.4">
      <c r="A773" s="57" t="s">
        <v>4541</v>
      </c>
      <c r="B773" s="57" t="s">
        <v>2828</v>
      </c>
      <c r="C773" s="57" t="s">
        <v>2126</v>
      </c>
      <c r="D773" s="58">
        <v>39798</v>
      </c>
      <c r="E773" s="58">
        <v>39985</v>
      </c>
      <c r="F773" s="59">
        <f t="shared" si="78"/>
        <v>2008</v>
      </c>
      <c r="G773" s="60" t="s">
        <v>2128</v>
      </c>
      <c r="H773" s="60" t="s">
        <v>434</v>
      </c>
      <c r="I773" s="61">
        <v>9960.0348892189868</v>
      </c>
      <c r="J773" s="61">
        <v>0</v>
      </c>
      <c r="K773" s="61">
        <v>9960.0348892189868</v>
      </c>
      <c r="L773" s="62">
        <v>0</v>
      </c>
      <c r="M773" s="62">
        <v>0</v>
      </c>
      <c r="N773" s="62">
        <v>9960.0348892189868</v>
      </c>
      <c r="O773" s="63">
        <f t="shared" si="79"/>
        <v>1</v>
      </c>
      <c r="P773" s="63">
        <f t="shared" si="77"/>
        <v>9960.0348892189868</v>
      </c>
      <c r="Q773" s="63">
        <f t="shared" si="80"/>
        <v>13871.82</v>
      </c>
      <c r="R773" s="63">
        <f t="shared" si="81"/>
        <v>13871.82</v>
      </c>
      <c r="S773" s="63">
        <f t="shared" si="82"/>
        <v>0</v>
      </c>
      <c r="T773" s="63">
        <f t="shared" si="83"/>
        <v>187</v>
      </c>
      <c r="U773" s="57" t="s">
        <v>856</v>
      </c>
      <c r="V773" s="63">
        <f>VLOOKUP(F773,'Exposure data (PL)'!$J$3:$L$14,3,FALSE)</f>
        <v>677.15217495917875</v>
      </c>
      <c r="X773" s="56"/>
      <c r="Y773" s="56"/>
      <c r="Z773" s="56"/>
      <c r="AA773" s="56"/>
      <c r="AB773" s="56"/>
      <c r="AC773" s="56"/>
      <c r="AD773" s="56"/>
      <c r="AE773" s="56"/>
    </row>
    <row r="774" spans="1:31" s="55" customFormat="1" ht="14.4">
      <c r="A774" s="57" t="s">
        <v>4542</v>
      </c>
      <c r="B774" s="57" t="s">
        <v>2829</v>
      </c>
      <c r="C774" s="57" t="s">
        <v>2126</v>
      </c>
      <c r="D774" s="58">
        <v>39983</v>
      </c>
      <c r="E774" s="58">
        <v>39984</v>
      </c>
      <c r="F774" s="59">
        <f t="shared" si="78"/>
        <v>2009</v>
      </c>
      <c r="G774" s="60" t="s">
        <v>2128</v>
      </c>
      <c r="H774" s="60" t="s">
        <v>434</v>
      </c>
      <c r="I774" s="61">
        <v>960.44026157323094</v>
      </c>
      <c r="J774" s="61">
        <v>0</v>
      </c>
      <c r="K774" s="61">
        <v>960.44026157323094</v>
      </c>
      <c r="L774" s="62">
        <v>0</v>
      </c>
      <c r="M774" s="62">
        <v>0</v>
      </c>
      <c r="N774" s="62">
        <v>960.44026157323094</v>
      </c>
      <c r="O774" s="63">
        <f t="shared" si="79"/>
        <v>1</v>
      </c>
      <c r="P774" s="63">
        <f t="shared" si="77"/>
        <v>960.44026157323094</v>
      </c>
      <c r="Q774" s="63">
        <f t="shared" si="80"/>
        <v>1305</v>
      </c>
      <c r="R774" s="63">
        <f t="shared" si="81"/>
        <v>1305</v>
      </c>
      <c r="S774" s="63">
        <f t="shared" si="82"/>
        <v>0</v>
      </c>
      <c r="T774" s="63">
        <f t="shared" si="83"/>
        <v>1</v>
      </c>
      <c r="U774" s="57" t="s">
        <v>856</v>
      </c>
      <c r="V774" s="63">
        <f>VLOOKUP(F774,'Exposure data (PL)'!$J$3:$L$14,3,FALSE)</f>
        <v>855.15320546033695</v>
      </c>
      <c r="X774" s="56"/>
      <c r="Y774" s="56"/>
      <c r="Z774" s="56"/>
      <c r="AA774" s="56"/>
      <c r="AB774" s="56"/>
      <c r="AC774" s="56"/>
      <c r="AD774" s="56"/>
      <c r="AE774" s="56"/>
    </row>
    <row r="775" spans="1:31" s="55" customFormat="1" ht="14.4">
      <c r="A775" s="57" t="s">
        <v>4543</v>
      </c>
      <c r="B775" s="57" t="s">
        <v>2830</v>
      </c>
      <c r="C775" s="57" t="s">
        <v>2126</v>
      </c>
      <c r="D775" s="58">
        <v>40051</v>
      </c>
      <c r="E775" s="58">
        <v>40067</v>
      </c>
      <c r="F775" s="59">
        <f t="shared" si="78"/>
        <v>2009</v>
      </c>
      <c r="G775" s="60" t="s">
        <v>2128</v>
      </c>
      <c r="H775" s="60" t="s">
        <v>434</v>
      </c>
      <c r="I775" s="61">
        <v>659.0588003843211</v>
      </c>
      <c r="J775" s="61">
        <v>0</v>
      </c>
      <c r="K775" s="61">
        <v>659.0588003843211</v>
      </c>
      <c r="L775" s="62">
        <v>0</v>
      </c>
      <c r="M775" s="62">
        <v>0</v>
      </c>
      <c r="N775" s="62">
        <v>659.0588003843211</v>
      </c>
      <c r="O775" s="63">
        <f t="shared" si="79"/>
        <v>1</v>
      </c>
      <c r="P775" s="63">
        <f t="shared" si="77"/>
        <v>659.0588003843211</v>
      </c>
      <c r="Q775" s="63">
        <f t="shared" si="80"/>
        <v>887.4</v>
      </c>
      <c r="R775" s="63">
        <f t="shared" si="81"/>
        <v>887.4</v>
      </c>
      <c r="S775" s="63">
        <f t="shared" si="82"/>
        <v>0</v>
      </c>
      <c r="T775" s="63">
        <f t="shared" si="83"/>
        <v>16</v>
      </c>
      <c r="U775" s="57" t="s">
        <v>856</v>
      </c>
      <c r="V775" s="63">
        <f>VLOOKUP(F775,'Exposure data (PL)'!$J$3:$L$14,3,FALSE)</f>
        <v>855.15320546033695</v>
      </c>
      <c r="X775" s="56"/>
      <c r="Y775" s="56"/>
      <c r="Z775" s="56"/>
      <c r="AA775" s="56"/>
      <c r="AB775" s="56"/>
      <c r="AC775" s="56"/>
      <c r="AD775" s="56"/>
      <c r="AE775" s="56"/>
    </row>
    <row r="776" spans="1:31" s="55" customFormat="1" ht="14.4">
      <c r="A776" s="57" t="s">
        <v>4544</v>
      </c>
      <c r="B776" s="57" t="s">
        <v>2831</v>
      </c>
      <c r="C776" s="57" t="s">
        <v>2126</v>
      </c>
      <c r="D776" s="58">
        <v>39787</v>
      </c>
      <c r="E776" s="58">
        <v>40019</v>
      </c>
      <c r="F776" s="59">
        <f t="shared" si="78"/>
        <v>2008</v>
      </c>
      <c r="G776" s="60" t="s">
        <v>2127</v>
      </c>
      <c r="H776" s="60" t="s">
        <v>434</v>
      </c>
      <c r="I776" s="61">
        <v>341.27138316413539</v>
      </c>
      <c r="J776" s="61">
        <v>0</v>
      </c>
      <c r="K776" s="61">
        <v>341.27138316413539</v>
      </c>
      <c r="L776" s="62">
        <v>0</v>
      </c>
      <c r="M776" s="62">
        <v>0</v>
      </c>
      <c r="N776" s="62">
        <v>341.27138316413539</v>
      </c>
      <c r="O776" s="63">
        <f t="shared" si="79"/>
        <v>1</v>
      </c>
      <c r="P776" s="63">
        <f t="shared" ref="P776:P839" si="84">N776*$D$8</f>
        <v>341.27138316413539</v>
      </c>
      <c r="Q776" s="63">
        <f t="shared" si="80"/>
        <v>476.00400000000002</v>
      </c>
      <c r="R776" s="63">
        <f t="shared" si="81"/>
        <v>476.00400000000002</v>
      </c>
      <c r="S776" s="63">
        <f t="shared" si="82"/>
        <v>0</v>
      </c>
      <c r="T776" s="63">
        <f t="shared" si="83"/>
        <v>232</v>
      </c>
      <c r="U776" s="57" t="s">
        <v>856</v>
      </c>
      <c r="V776" s="63">
        <f>VLOOKUP(F776,'Exposure data (PL)'!$J$3:$L$14,3,FALSE)</f>
        <v>677.15217495917875</v>
      </c>
      <c r="X776" s="56"/>
      <c r="Y776" s="56"/>
      <c r="Z776" s="56"/>
      <c r="AA776" s="56"/>
      <c r="AB776" s="56"/>
      <c r="AC776" s="56"/>
      <c r="AD776" s="56"/>
      <c r="AE776" s="56"/>
    </row>
    <row r="777" spans="1:31" s="55" customFormat="1" ht="14.4">
      <c r="A777" s="57" t="s">
        <v>4545</v>
      </c>
      <c r="B777" s="57" t="s">
        <v>2832</v>
      </c>
      <c r="C777" s="57" t="s">
        <v>2126</v>
      </c>
      <c r="D777" s="58">
        <v>40071</v>
      </c>
      <c r="E777" s="58">
        <v>40110</v>
      </c>
      <c r="F777" s="59">
        <f t="shared" si="78"/>
        <v>2009</v>
      </c>
      <c r="G777" s="60" t="s">
        <v>2128</v>
      </c>
      <c r="H777" s="60" t="s">
        <v>434</v>
      </c>
      <c r="I777" s="61">
        <v>1515.0023397331602</v>
      </c>
      <c r="J777" s="61">
        <v>0</v>
      </c>
      <c r="K777" s="61">
        <v>1515.0023397331602</v>
      </c>
      <c r="L777" s="62">
        <v>0</v>
      </c>
      <c r="M777" s="62">
        <v>0</v>
      </c>
      <c r="N777" s="62">
        <v>1515.0023397331602</v>
      </c>
      <c r="O777" s="63">
        <f t="shared" si="79"/>
        <v>1</v>
      </c>
      <c r="P777" s="63">
        <f t="shared" si="84"/>
        <v>1515.0023397331602</v>
      </c>
      <c r="Q777" s="63">
        <f t="shared" si="80"/>
        <v>2034.4560000000004</v>
      </c>
      <c r="R777" s="63">
        <f t="shared" si="81"/>
        <v>2034.4560000000004</v>
      </c>
      <c r="S777" s="63">
        <f t="shared" si="82"/>
        <v>0</v>
      </c>
      <c r="T777" s="63">
        <f t="shared" si="83"/>
        <v>39</v>
      </c>
      <c r="U777" s="57" t="s">
        <v>856</v>
      </c>
      <c r="V777" s="63">
        <f>VLOOKUP(F777,'Exposure data (PL)'!$J$3:$L$14,3,FALSE)</f>
        <v>855.15320546033695</v>
      </c>
      <c r="X777" s="56"/>
      <c r="Y777" s="56"/>
      <c r="Z777" s="56"/>
      <c r="AA777" s="56"/>
      <c r="AB777" s="56"/>
      <c r="AC777" s="56"/>
      <c r="AD777" s="56"/>
      <c r="AE777" s="56"/>
    </row>
    <row r="778" spans="1:31" s="55" customFormat="1" ht="14.4">
      <c r="A778" s="57" t="s">
        <v>4546</v>
      </c>
      <c r="B778" s="57" t="s">
        <v>2833</v>
      </c>
      <c r="C778" s="57" t="s">
        <v>2126</v>
      </c>
      <c r="D778" s="58">
        <v>40120</v>
      </c>
      <c r="E778" s="58">
        <v>40187</v>
      </c>
      <c r="F778" s="59">
        <f t="shared" si="78"/>
        <v>2009</v>
      </c>
      <c r="G778" s="60" t="s">
        <v>2128</v>
      </c>
      <c r="H778" s="60" t="s">
        <v>434</v>
      </c>
      <c r="I778" s="61">
        <v>1265.11098950427</v>
      </c>
      <c r="J778" s="61">
        <v>0</v>
      </c>
      <c r="K778" s="61">
        <v>1265.11098950427</v>
      </c>
      <c r="L778" s="62">
        <v>0</v>
      </c>
      <c r="M778" s="62">
        <v>0</v>
      </c>
      <c r="N778" s="62">
        <v>1265.11098950427</v>
      </c>
      <c r="O778" s="63">
        <f t="shared" si="79"/>
        <v>1</v>
      </c>
      <c r="P778" s="63">
        <f t="shared" si="84"/>
        <v>1265.11098950427</v>
      </c>
      <c r="Q778" s="63">
        <f t="shared" si="80"/>
        <v>1687.8</v>
      </c>
      <c r="R778" s="63">
        <f t="shared" si="81"/>
        <v>1687.8</v>
      </c>
      <c r="S778" s="63">
        <f t="shared" si="82"/>
        <v>0</v>
      </c>
      <c r="T778" s="63">
        <f t="shared" si="83"/>
        <v>67</v>
      </c>
      <c r="U778" s="57" t="s">
        <v>856</v>
      </c>
      <c r="V778" s="63">
        <f>VLOOKUP(F778,'Exposure data (PL)'!$J$3:$L$14,3,FALSE)</f>
        <v>855.15320546033695</v>
      </c>
      <c r="X778" s="56"/>
      <c r="Y778" s="56"/>
      <c r="Z778" s="56"/>
      <c r="AA778" s="56"/>
      <c r="AB778" s="56"/>
      <c r="AC778" s="56"/>
      <c r="AD778" s="56"/>
      <c r="AE778" s="56"/>
    </row>
    <row r="779" spans="1:31" s="55" customFormat="1" ht="14.4">
      <c r="A779" s="57" t="s">
        <v>4547</v>
      </c>
      <c r="B779" s="57" t="s">
        <v>2834</v>
      </c>
      <c r="C779" s="57" t="s">
        <v>2126</v>
      </c>
      <c r="D779" s="58">
        <v>39974</v>
      </c>
      <c r="E779" s="58">
        <v>39999</v>
      </c>
      <c r="F779" s="59">
        <f t="shared" si="78"/>
        <v>2009</v>
      </c>
      <c r="G779" s="60" t="s">
        <v>2128</v>
      </c>
      <c r="H779" s="60" t="s">
        <v>434</v>
      </c>
      <c r="I779" s="61">
        <v>741.84806677758741</v>
      </c>
      <c r="J779" s="61">
        <v>0</v>
      </c>
      <c r="K779" s="61">
        <v>741.84806677758741</v>
      </c>
      <c r="L779" s="62">
        <v>0</v>
      </c>
      <c r="M779" s="62">
        <v>0</v>
      </c>
      <c r="N779" s="62">
        <v>741.84806677758741</v>
      </c>
      <c r="O779" s="63">
        <f t="shared" si="79"/>
        <v>1</v>
      </c>
      <c r="P779" s="63">
        <f t="shared" si="84"/>
        <v>741.84806677758741</v>
      </c>
      <c r="Q779" s="63">
        <f t="shared" si="80"/>
        <v>1009.1999999999999</v>
      </c>
      <c r="R779" s="63">
        <f t="shared" si="81"/>
        <v>1009.1999999999999</v>
      </c>
      <c r="S779" s="63">
        <f t="shared" si="82"/>
        <v>0</v>
      </c>
      <c r="T779" s="63">
        <f t="shared" si="83"/>
        <v>25</v>
      </c>
      <c r="U779" s="57" t="s">
        <v>856</v>
      </c>
      <c r="V779" s="63">
        <f>VLOOKUP(F779,'Exposure data (PL)'!$J$3:$L$14,3,FALSE)</f>
        <v>855.15320546033695</v>
      </c>
      <c r="X779" s="56"/>
      <c r="Y779" s="56"/>
      <c r="Z779" s="56"/>
      <c r="AA779" s="56"/>
      <c r="AB779" s="56"/>
      <c r="AC779" s="56"/>
      <c r="AD779" s="56"/>
      <c r="AE779" s="56"/>
    </row>
    <row r="780" spans="1:31" s="55" customFormat="1" ht="14.4">
      <c r="A780" s="57" t="s">
        <v>4548</v>
      </c>
      <c r="B780" s="57" t="s">
        <v>2835</v>
      </c>
      <c r="C780" s="57" t="s">
        <v>2126</v>
      </c>
      <c r="D780" s="58">
        <v>40194</v>
      </c>
      <c r="E780" s="58">
        <v>40223</v>
      </c>
      <c r="F780" s="59">
        <f t="shared" si="78"/>
        <v>2009</v>
      </c>
      <c r="G780" s="60" t="s">
        <v>2128</v>
      </c>
      <c r="H780" s="60" t="s">
        <v>434</v>
      </c>
      <c r="I780" s="61">
        <v>1132.7871596441012</v>
      </c>
      <c r="J780" s="61">
        <v>0</v>
      </c>
      <c r="K780" s="61">
        <v>1132.7871596441012</v>
      </c>
      <c r="L780" s="62">
        <v>0</v>
      </c>
      <c r="M780" s="62">
        <v>0</v>
      </c>
      <c r="N780" s="62">
        <v>1132.7871596441012</v>
      </c>
      <c r="O780" s="63">
        <f t="shared" si="79"/>
        <v>1</v>
      </c>
      <c r="P780" s="63">
        <f t="shared" si="84"/>
        <v>1132.7871596441012</v>
      </c>
      <c r="Q780" s="63">
        <f t="shared" si="80"/>
        <v>1496.3999999999999</v>
      </c>
      <c r="R780" s="63">
        <f t="shared" si="81"/>
        <v>1496.3999999999999</v>
      </c>
      <c r="S780" s="63">
        <f t="shared" si="82"/>
        <v>0</v>
      </c>
      <c r="T780" s="63">
        <f t="shared" si="83"/>
        <v>29</v>
      </c>
      <c r="U780" s="57" t="s">
        <v>856</v>
      </c>
      <c r="V780" s="63">
        <f>VLOOKUP(F780,'Exposure data (PL)'!$J$3:$L$14,3,FALSE)</f>
        <v>855.15320546033695</v>
      </c>
      <c r="X780" s="56"/>
      <c r="Y780" s="56"/>
      <c r="Z780" s="56"/>
      <c r="AA780" s="56"/>
      <c r="AB780" s="56"/>
      <c r="AC780" s="56"/>
      <c r="AD780" s="56"/>
      <c r="AE780" s="56"/>
    </row>
    <row r="781" spans="1:31" s="55" customFormat="1" ht="14.4">
      <c r="A781" s="57" t="s">
        <v>4549</v>
      </c>
      <c r="B781" s="57" t="s">
        <v>2836</v>
      </c>
      <c r="C781" s="57" t="s">
        <v>2126</v>
      </c>
      <c r="D781" s="58">
        <v>40059</v>
      </c>
      <c r="E781" s="58">
        <v>40230</v>
      </c>
      <c r="F781" s="59">
        <f t="shared" ref="F781:F844" si="85">IF(MONTH(D781)&lt;$D$4,YEAR(D781)-1,YEAR(D781))</f>
        <v>2009</v>
      </c>
      <c r="G781" s="60" t="s">
        <v>2128</v>
      </c>
      <c r="H781" s="60" t="s">
        <v>434</v>
      </c>
      <c r="I781" s="61">
        <v>8636.7544287603432</v>
      </c>
      <c r="J781" s="61">
        <v>0</v>
      </c>
      <c r="K781" s="61">
        <v>8636.7544287603432</v>
      </c>
      <c r="L781" s="62">
        <v>133.82626256270831</v>
      </c>
      <c r="M781" s="62">
        <v>0</v>
      </c>
      <c r="N781" s="62">
        <v>8770.5806913230517</v>
      </c>
      <c r="O781" s="63">
        <f t="shared" ref="O781:O844" si="86">IF(N781=0,0,1)</f>
        <v>1</v>
      </c>
      <c r="P781" s="63">
        <f t="shared" si="84"/>
        <v>8770.5806913230517</v>
      </c>
      <c r="Q781" s="63">
        <f t="shared" ref="Q781:Q844" si="87">P781*(1+$D$6)^(($D$5-D781)/365.25)</f>
        <v>11796.672</v>
      </c>
      <c r="R781" s="63">
        <f t="shared" ref="R781:R844" si="88">MIN($D$9,Q781)+MAX(Q781-$D$9-$D$10,0)</f>
        <v>11796.672</v>
      </c>
      <c r="S781" s="63">
        <f t="shared" ref="S781:S844" si="89">MIN(MAX(Q781-$D$9,0),$D$10)</f>
        <v>0</v>
      </c>
      <c r="T781" s="63">
        <f t="shared" ref="T781:T844" si="90">E781-D781</f>
        <v>171</v>
      </c>
      <c r="U781" s="57" t="s">
        <v>856</v>
      </c>
      <c r="V781" s="63">
        <f>VLOOKUP(F781,'Exposure data (PL)'!$J$3:$L$14,3,FALSE)</f>
        <v>855.15320546033695</v>
      </c>
      <c r="X781" s="56"/>
      <c r="Y781" s="56"/>
      <c r="Z781" s="56"/>
      <c r="AA781" s="56"/>
      <c r="AB781" s="56"/>
      <c r="AC781" s="56"/>
      <c r="AD781" s="56"/>
      <c r="AE781" s="56"/>
    </row>
    <row r="782" spans="1:31" s="55" customFormat="1" ht="14.4">
      <c r="A782" s="57" t="s">
        <v>4550</v>
      </c>
      <c r="B782" s="57" t="s">
        <v>2837</v>
      </c>
      <c r="C782" s="57" t="s">
        <v>2126</v>
      </c>
      <c r="D782" s="58">
        <v>40321</v>
      </c>
      <c r="E782" s="58">
        <v>40553</v>
      </c>
      <c r="F782" s="59">
        <f t="shared" si="85"/>
        <v>2010</v>
      </c>
      <c r="G782" s="60" t="s">
        <v>2128</v>
      </c>
      <c r="H782" s="60" t="s">
        <v>434</v>
      </c>
      <c r="I782" s="61">
        <v>1004.7980842851551</v>
      </c>
      <c r="J782" s="61">
        <v>0</v>
      </c>
      <c r="K782" s="61">
        <v>1004.7980842851551</v>
      </c>
      <c r="L782" s="62">
        <v>0</v>
      </c>
      <c r="M782" s="62">
        <v>0</v>
      </c>
      <c r="N782" s="62">
        <v>1004.7980842851551</v>
      </c>
      <c r="O782" s="63">
        <f t="shared" si="86"/>
        <v>1</v>
      </c>
      <c r="P782" s="63">
        <f t="shared" si="84"/>
        <v>1004.7980842851551</v>
      </c>
      <c r="Q782" s="63">
        <f t="shared" si="87"/>
        <v>1305</v>
      </c>
      <c r="R782" s="63">
        <f t="shared" si="88"/>
        <v>1305</v>
      </c>
      <c r="S782" s="63">
        <f t="shared" si="89"/>
        <v>0</v>
      </c>
      <c r="T782" s="63">
        <f t="shared" si="90"/>
        <v>232</v>
      </c>
      <c r="U782" s="57" t="s">
        <v>856</v>
      </c>
      <c r="V782" s="63">
        <f>VLOOKUP(F782,'Exposure data (PL)'!$J$3:$L$14,3,FALSE)</f>
        <v>941.64068034150432</v>
      </c>
      <c r="X782" s="56"/>
      <c r="Y782" s="56"/>
      <c r="Z782" s="56"/>
      <c r="AA782" s="56"/>
      <c r="AB782" s="56"/>
      <c r="AC782" s="56"/>
      <c r="AD782" s="56"/>
      <c r="AE782" s="56"/>
    </row>
    <row r="783" spans="1:31" s="55" customFormat="1" ht="14.4">
      <c r="A783" s="57" t="s">
        <v>4551</v>
      </c>
      <c r="B783" s="57" t="s">
        <v>2838</v>
      </c>
      <c r="C783" s="57" t="s">
        <v>2126</v>
      </c>
      <c r="D783" s="58">
        <v>39838</v>
      </c>
      <c r="E783" s="58">
        <v>40327</v>
      </c>
      <c r="F783" s="59">
        <f t="shared" si="85"/>
        <v>2008</v>
      </c>
      <c r="G783" s="60" t="s">
        <v>2128</v>
      </c>
      <c r="H783" s="60" t="s">
        <v>434</v>
      </c>
      <c r="I783" s="61">
        <v>3128.9322935310256</v>
      </c>
      <c r="J783" s="61">
        <v>0</v>
      </c>
      <c r="K783" s="61">
        <v>3128.9322935310256</v>
      </c>
      <c r="L783" s="62">
        <v>0</v>
      </c>
      <c r="M783" s="62">
        <v>0</v>
      </c>
      <c r="N783" s="62">
        <v>3128.9322935310256</v>
      </c>
      <c r="O783" s="63">
        <f t="shared" si="86"/>
        <v>1</v>
      </c>
      <c r="P783" s="63">
        <f t="shared" si="84"/>
        <v>3128.9322935310256</v>
      </c>
      <c r="Q783" s="63">
        <f t="shared" si="87"/>
        <v>4334.5919999999996</v>
      </c>
      <c r="R783" s="63">
        <f t="shared" si="88"/>
        <v>4334.5919999999996</v>
      </c>
      <c r="S783" s="63">
        <f t="shared" si="89"/>
        <v>0</v>
      </c>
      <c r="T783" s="63">
        <f t="shared" si="90"/>
        <v>489</v>
      </c>
      <c r="U783" s="57" t="s">
        <v>856</v>
      </c>
      <c r="V783" s="63">
        <f>VLOOKUP(F783,'Exposure data (PL)'!$J$3:$L$14,3,FALSE)</f>
        <v>677.15217495917875</v>
      </c>
      <c r="X783" s="56"/>
      <c r="Y783" s="56"/>
      <c r="Z783" s="56"/>
      <c r="AA783" s="56"/>
      <c r="AB783" s="56"/>
      <c r="AC783" s="56"/>
      <c r="AD783" s="56"/>
      <c r="AE783" s="56"/>
    </row>
    <row r="784" spans="1:31" s="55" customFormat="1" ht="14.4">
      <c r="A784" s="57" t="s">
        <v>4552</v>
      </c>
      <c r="B784" s="57" t="s">
        <v>2839</v>
      </c>
      <c r="C784" s="57" t="s">
        <v>2126</v>
      </c>
      <c r="D784" s="58">
        <v>40275</v>
      </c>
      <c r="E784" s="58">
        <v>40370</v>
      </c>
      <c r="F784" s="59">
        <f t="shared" si="85"/>
        <v>2010</v>
      </c>
      <c r="G784" s="60" t="s">
        <v>2129</v>
      </c>
      <c r="H784" s="60" t="s">
        <v>434</v>
      </c>
      <c r="I784" s="61">
        <v>852.17522622011904</v>
      </c>
      <c r="J784" s="61">
        <v>0</v>
      </c>
      <c r="K784" s="61">
        <v>852.17522622011904</v>
      </c>
      <c r="L784" s="62">
        <v>0</v>
      </c>
      <c r="M784" s="62">
        <v>0</v>
      </c>
      <c r="N784" s="62">
        <v>852.17522622011904</v>
      </c>
      <c r="O784" s="63">
        <f t="shared" si="86"/>
        <v>1</v>
      </c>
      <c r="P784" s="63">
        <f t="shared" si="84"/>
        <v>852.17522622011904</v>
      </c>
      <c r="Q784" s="63">
        <f t="shared" si="87"/>
        <v>1113.5999999999999</v>
      </c>
      <c r="R784" s="63">
        <f t="shared" si="88"/>
        <v>1113.5999999999999</v>
      </c>
      <c r="S784" s="63">
        <f t="shared" si="89"/>
        <v>0</v>
      </c>
      <c r="T784" s="63">
        <f t="shared" si="90"/>
        <v>95</v>
      </c>
      <c r="U784" s="57" t="s">
        <v>856</v>
      </c>
      <c r="V784" s="63">
        <f>VLOOKUP(F784,'Exposure data (PL)'!$J$3:$L$14,3,FALSE)</f>
        <v>941.64068034150432</v>
      </c>
      <c r="X784" s="56"/>
      <c r="Y784" s="56"/>
      <c r="Z784" s="56"/>
      <c r="AA784" s="56"/>
      <c r="AB784" s="56"/>
      <c r="AC784" s="56"/>
      <c r="AD784" s="56"/>
      <c r="AE784" s="56"/>
    </row>
    <row r="785" spans="1:31" s="55" customFormat="1" ht="14.4">
      <c r="A785" s="57" t="s">
        <v>4553</v>
      </c>
      <c r="B785" s="57" t="s">
        <v>2840</v>
      </c>
      <c r="C785" s="57" t="s">
        <v>2126</v>
      </c>
      <c r="D785" s="58">
        <v>40298</v>
      </c>
      <c r="E785" s="58">
        <v>40319</v>
      </c>
      <c r="F785" s="59">
        <f t="shared" si="85"/>
        <v>2010</v>
      </c>
      <c r="G785" s="60" t="s">
        <v>2128</v>
      </c>
      <c r="H785" s="60" t="s">
        <v>434</v>
      </c>
      <c r="I785" s="61">
        <v>654.45428085634956</v>
      </c>
      <c r="J785" s="61">
        <v>0</v>
      </c>
      <c r="K785" s="61">
        <v>654.45428085634956</v>
      </c>
      <c r="L785" s="62">
        <v>0</v>
      </c>
      <c r="M785" s="62">
        <v>0</v>
      </c>
      <c r="N785" s="62">
        <v>654.45428085634956</v>
      </c>
      <c r="O785" s="63">
        <f t="shared" si="86"/>
        <v>1</v>
      </c>
      <c r="P785" s="63">
        <f t="shared" si="84"/>
        <v>654.45428085634956</v>
      </c>
      <c r="Q785" s="63">
        <f t="shared" si="87"/>
        <v>852.6</v>
      </c>
      <c r="R785" s="63">
        <f t="shared" si="88"/>
        <v>852.6</v>
      </c>
      <c r="S785" s="63">
        <f t="shared" si="89"/>
        <v>0</v>
      </c>
      <c r="T785" s="63">
        <f t="shared" si="90"/>
        <v>21</v>
      </c>
      <c r="U785" s="57" t="s">
        <v>856</v>
      </c>
      <c r="V785" s="63">
        <f>VLOOKUP(F785,'Exposure data (PL)'!$J$3:$L$14,3,FALSE)</f>
        <v>941.64068034150432</v>
      </c>
      <c r="X785" s="56"/>
      <c r="Y785" s="56"/>
      <c r="Z785" s="56"/>
      <c r="AA785" s="56"/>
      <c r="AB785" s="56"/>
      <c r="AC785" s="56"/>
      <c r="AD785" s="56"/>
      <c r="AE785" s="56"/>
    </row>
    <row r="786" spans="1:31" s="55" customFormat="1" ht="14.4">
      <c r="A786" s="57" t="s">
        <v>4554</v>
      </c>
      <c r="B786" s="57" t="s">
        <v>2841</v>
      </c>
      <c r="C786" s="57" t="s">
        <v>2126</v>
      </c>
      <c r="D786" s="58">
        <v>40120</v>
      </c>
      <c r="E786" s="58">
        <v>40567</v>
      </c>
      <c r="F786" s="59">
        <f t="shared" si="85"/>
        <v>2009</v>
      </c>
      <c r="G786" s="60" t="s">
        <v>2128</v>
      </c>
      <c r="H786" s="60" t="s">
        <v>434</v>
      </c>
      <c r="I786" s="61">
        <v>130.42381335095567</v>
      </c>
      <c r="J786" s="61">
        <v>0</v>
      </c>
      <c r="K786" s="61">
        <v>130.42381335095567</v>
      </c>
      <c r="L786" s="62">
        <v>0</v>
      </c>
      <c r="M786" s="62">
        <v>8.7383954945140285</v>
      </c>
      <c r="N786" s="62">
        <v>121.68541785644165</v>
      </c>
      <c r="O786" s="63">
        <f t="shared" si="86"/>
        <v>1</v>
      </c>
      <c r="P786" s="63">
        <f t="shared" si="84"/>
        <v>121.68541785644165</v>
      </c>
      <c r="Q786" s="63">
        <f t="shared" si="87"/>
        <v>162.34200000000001</v>
      </c>
      <c r="R786" s="63">
        <f t="shared" si="88"/>
        <v>162.34200000000001</v>
      </c>
      <c r="S786" s="63">
        <f t="shared" si="89"/>
        <v>0</v>
      </c>
      <c r="T786" s="63">
        <f t="shared" si="90"/>
        <v>447</v>
      </c>
      <c r="U786" s="57" t="s">
        <v>856</v>
      </c>
      <c r="V786" s="63">
        <f>VLOOKUP(F786,'Exposure data (PL)'!$J$3:$L$14,3,FALSE)</f>
        <v>855.15320546033695</v>
      </c>
      <c r="X786" s="56"/>
      <c r="Y786" s="56"/>
      <c r="Z786" s="56"/>
      <c r="AA786" s="56"/>
      <c r="AB786" s="56"/>
      <c r="AC786" s="56"/>
      <c r="AD786" s="56"/>
      <c r="AE786" s="56"/>
    </row>
    <row r="787" spans="1:31" s="55" customFormat="1" ht="14.4">
      <c r="A787" s="57" t="s">
        <v>4555</v>
      </c>
      <c r="B787" s="57" t="s">
        <v>2842</v>
      </c>
      <c r="C787" s="57" t="s">
        <v>2126</v>
      </c>
      <c r="D787" s="58">
        <v>40378</v>
      </c>
      <c r="E787" s="58">
        <v>40586</v>
      </c>
      <c r="F787" s="59">
        <f t="shared" si="85"/>
        <v>2010</v>
      </c>
      <c r="G787" s="60" t="s">
        <v>2128</v>
      </c>
      <c r="H787" s="60" t="s">
        <v>434</v>
      </c>
      <c r="I787" s="61">
        <v>6236.5472465993607</v>
      </c>
      <c r="J787" s="61">
        <v>0</v>
      </c>
      <c r="K787" s="61">
        <v>6236.5472465993607</v>
      </c>
      <c r="L787" s="62">
        <v>0</v>
      </c>
      <c r="M787" s="62">
        <v>0</v>
      </c>
      <c r="N787" s="62">
        <v>6236.5472465993607</v>
      </c>
      <c r="O787" s="63">
        <f t="shared" si="86"/>
        <v>1</v>
      </c>
      <c r="P787" s="63">
        <f t="shared" si="84"/>
        <v>6236.5472465993607</v>
      </c>
      <c r="Q787" s="63">
        <f t="shared" si="87"/>
        <v>8038.3920000000026</v>
      </c>
      <c r="R787" s="63">
        <f t="shared" si="88"/>
        <v>8038.3920000000026</v>
      </c>
      <c r="S787" s="63">
        <f t="shared" si="89"/>
        <v>0</v>
      </c>
      <c r="T787" s="63">
        <f t="shared" si="90"/>
        <v>208</v>
      </c>
      <c r="U787" s="57" t="s">
        <v>856</v>
      </c>
      <c r="V787" s="63">
        <f>VLOOKUP(F787,'Exposure data (PL)'!$J$3:$L$14,3,FALSE)</f>
        <v>941.64068034150432</v>
      </c>
      <c r="X787" s="56"/>
      <c r="Y787" s="56"/>
      <c r="Z787" s="56"/>
      <c r="AA787" s="56"/>
      <c r="AB787" s="56"/>
      <c r="AC787" s="56"/>
      <c r="AD787" s="56"/>
      <c r="AE787" s="56"/>
    </row>
    <row r="788" spans="1:31" s="55" customFormat="1" ht="14.4">
      <c r="A788" s="57" t="s">
        <v>4556</v>
      </c>
      <c r="B788" s="57" t="s">
        <v>2843</v>
      </c>
      <c r="C788" s="57" t="s">
        <v>2126</v>
      </c>
      <c r="D788" s="58">
        <v>40529</v>
      </c>
      <c r="E788" s="58">
        <v>40594</v>
      </c>
      <c r="F788" s="59">
        <f t="shared" si="85"/>
        <v>2010</v>
      </c>
      <c r="G788" s="60" t="s">
        <v>2128</v>
      </c>
      <c r="H788" s="60" t="s">
        <v>434</v>
      </c>
      <c r="I788" s="61">
        <v>592.31498977053138</v>
      </c>
      <c r="J788" s="61">
        <v>0</v>
      </c>
      <c r="K788" s="61">
        <v>592.31498977053138</v>
      </c>
      <c r="L788" s="62">
        <v>0</v>
      </c>
      <c r="M788" s="62">
        <v>28.431119508985503</v>
      </c>
      <c r="N788" s="62">
        <v>563.88387026154589</v>
      </c>
      <c r="O788" s="63">
        <f t="shared" si="86"/>
        <v>1</v>
      </c>
      <c r="P788" s="63">
        <f t="shared" si="84"/>
        <v>563.88387026154589</v>
      </c>
      <c r="Q788" s="63">
        <f t="shared" si="87"/>
        <v>712.28639999999996</v>
      </c>
      <c r="R788" s="63">
        <f t="shared" si="88"/>
        <v>712.28639999999996</v>
      </c>
      <c r="S788" s="63">
        <f t="shared" si="89"/>
        <v>0</v>
      </c>
      <c r="T788" s="63">
        <f t="shared" si="90"/>
        <v>65</v>
      </c>
      <c r="U788" s="57" t="s">
        <v>856</v>
      </c>
      <c r="V788" s="63">
        <f>VLOOKUP(F788,'Exposure data (PL)'!$J$3:$L$14,3,FALSE)</f>
        <v>941.64068034150432</v>
      </c>
      <c r="X788" s="56"/>
      <c r="Y788" s="56"/>
      <c r="Z788" s="56"/>
      <c r="AA788" s="56"/>
      <c r="AB788" s="56"/>
      <c r="AC788" s="56"/>
      <c r="AD788" s="56"/>
      <c r="AE788" s="56"/>
    </row>
    <row r="789" spans="1:31" s="55" customFormat="1" ht="14.4">
      <c r="A789" s="57" t="s">
        <v>4557</v>
      </c>
      <c r="B789" s="57" t="s">
        <v>2844</v>
      </c>
      <c r="C789" s="57" t="s">
        <v>2126</v>
      </c>
      <c r="D789" s="58">
        <v>40269</v>
      </c>
      <c r="E789" s="58">
        <v>40601</v>
      </c>
      <c r="F789" s="59">
        <f t="shared" si="85"/>
        <v>2010</v>
      </c>
      <c r="G789" s="60" t="s">
        <v>2128</v>
      </c>
      <c r="H789" s="60" t="s">
        <v>434</v>
      </c>
      <c r="I789" s="61">
        <v>239.48226491770393</v>
      </c>
      <c r="J789" s="61">
        <v>0</v>
      </c>
      <c r="K789" s="61">
        <v>239.48226491770393</v>
      </c>
      <c r="L789" s="62">
        <v>0</v>
      </c>
      <c r="M789" s="62">
        <v>0</v>
      </c>
      <c r="N789" s="62">
        <v>239.48226491770393</v>
      </c>
      <c r="O789" s="63">
        <f t="shared" si="86"/>
        <v>1</v>
      </c>
      <c r="P789" s="63">
        <f t="shared" si="84"/>
        <v>239.48226491770393</v>
      </c>
      <c r="Q789" s="63">
        <f t="shared" si="87"/>
        <v>313.2</v>
      </c>
      <c r="R789" s="63">
        <f t="shared" si="88"/>
        <v>313.2</v>
      </c>
      <c r="S789" s="63">
        <f t="shared" si="89"/>
        <v>0</v>
      </c>
      <c r="T789" s="63">
        <f t="shared" si="90"/>
        <v>332</v>
      </c>
      <c r="U789" s="57" t="s">
        <v>856</v>
      </c>
      <c r="V789" s="63">
        <f>VLOOKUP(F789,'Exposure data (PL)'!$J$3:$L$14,3,FALSE)</f>
        <v>941.64068034150432</v>
      </c>
      <c r="X789" s="56"/>
      <c r="Y789" s="56"/>
      <c r="Z789" s="56"/>
      <c r="AA789" s="56"/>
      <c r="AB789" s="56"/>
      <c r="AC789" s="56"/>
      <c r="AD789" s="56"/>
      <c r="AE789" s="56"/>
    </row>
    <row r="790" spans="1:31" s="55" customFormat="1" ht="14.4">
      <c r="A790" s="57" t="s">
        <v>4558</v>
      </c>
      <c r="B790" s="57" t="s">
        <v>2845</v>
      </c>
      <c r="C790" s="57" t="s">
        <v>2126</v>
      </c>
      <c r="D790" s="58">
        <v>40595</v>
      </c>
      <c r="E790" s="58">
        <v>40620</v>
      </c>
      <c r="F790" s="59">
        <f t="shared" si="85"/>
        <v>2010</v>
      </c>
      <c r="G790" s="60" t="s">
        <v>2128</v>
      </c>
      <c r="H790" s="60" t="s">
        <v>434</v>
      </c>
      <c r="I790" s="61">
        <v>8157.150592428341</v>
      </c>
      <c r="J790" s="61">
        <v>0</v>
      </c>
      <c r="K790" s="61">
        <v>8157.150592428341</v>
      </c>
      <c r="L790" s="62">
        <v>0</v>
      </c>
      <c r="M790" s="62">
        <v>497.58618613812877</v>
      </c>
      <c r="N790" s="62">
        <v>7659.564406290212</v>
      </c>
      <c r="O790" s="63">
        <f t="shared" si="86"/>
        <v>1</v>
      </c>
      <c r="P790" s="63">
        <f t="shared" si="84"/>
        <v>7659.564406290212</v>
      </c>
      <c r="Q790" s="63">
        <f t="shared" si="87"/>
        <v>9590.4765000000007</v>
      </c>
      <c r="R790" s="63">
        <f t="shared" si="88"/>
        <v>9590.4765000000007</v>
      </c>
      <c r="S790" s="63">
        <f t="shared" si="89"/>
        <v>0</v>
      </c>
      <c r="T790" s="63">
        <f t="shared" si="90"/>
        <v>25</v>
      </c>
      <c r="U790" s="57" t="s">
        <v>856</v>
      </c>
      <c r="V790" s="63">
        <f>VLOOKUP(F790,'Exposure data (PL)'!$J$3:$L$14,3,FALSE)</f>
        <v>941.64068034150432</v>
      </c>
      <c r="X790" s="56"/>
      <c r="Y790" s="56"/>
      <c r="Z790" s="56"/>
      <c r="AA790" s="56"/>
      <c r="AB790" s="56"/>
      <c r="AC790" s="56"/>
      <c r="AD790" s="56"/>
      <c r="AE790" s="56"/>
    </row>
    <row r="791" spans="1:31" s="55" customFormat="1" ht="14.4">
      <c r="A791" s="57" t="s">
        <v>4559</v>
      </c>
      <c r="B791" s="57" t="s">
        <v>2846</v>
      </c>
      <c r="C791" s="57" t="s">
        <v>2126</v>
      </c>
      <c r="D791" s="58">
        <v>40607</v>
      </c>
      <c r="E791" s="58">
        <v>40628</v>
      </c>
      <c r="F791" s="59">
        <f t="shared" si="85"/>
        <v>2010</v>
      </c>
      <c r="G791" s="60" t="s">
        <v>2128</v>
      </c>
      <c r="H791" s="60" t="s">
        <v>434</v>
      </c>
      <c r="I791" s="61">
        <v>640.27585457465091</v>
      </c>
      <c r="J791" s="61">
        <v>0</v>
      </c>
      <c r="K791" s="61">
        <v>640.27585457465091</v>
      </c>
      <c r="L791" s="62">
        <v>0</v>
      </c>
      <c r="M791" s="62">
        <v>0</v>
      </c>
      <c r="N791" s="62">
        <v>640.27585457465091</v>
      </c>
      <c r="O791" s="63">
        <f t="shared" si="86"/>
        <v>1</v>
      </c>
      <c r="P791" s="63">
        <f t="shared" si="84"/>
        <v>640.27585457465091</v>
      </c>
      <c r="Q791" s="63">
        <f t="shared" si="87"/>
        <v>800.4</v>
      </c>
      <c r="R791" s="63">
        <f t="shared" si="88"/>
        <v>800.4</v>
      </c>
      <c r="S791" s="63">
        <f t="shared" si="89"/>
        <v>0</v>
      </c>
      <c r="T791" s="63">
        <f t="shared" si="90"/>
        <v>21</v>
      </c>
      <c r="U791" s="57" t="s">
        <v>856</v>
      </c>
      <c r="V791" s="63">
        <f>VLOOKUP(F791,'Exposure data (PL)'!$J$3:$L$14,3,FALSE)</f>
        <v>941.64068034150432</v>
      </c>
      <c r="X791" s="56"/>
      <c r="Y791" s="56"/>
      <c r="Z791" s="56"/>
      <c r="AA791" s="56"/>
      <c r="AB791" s="56"/>
      <c r="AC791" s="56"/>
      <c r="AD791" s="56"/>
      <c r="AE791" s="56"/>
    </row>
    <row r="792" spans="1:31" s="55" customFormat="1" ht="14.4">
      <c r="A792" s="57" t="s">
        <v>4560</v>
      </c>
      <c r="B792" s="57" t="s">
        <v>2847</v>
      </c>
      <c r="C792" s="57" t="s">
        <v>2126</v>
      </c>
      <c r="D792" s="58">
        <v>40294</v>
      </c>
      <c r="E792" s="58">
        <v>40637</v>
      </c>
      <c r="F792" s="59">
        <f t="shared" si="85"/>
        <v>2010</v>
      </c>
      <c r="G792" s="60" t="s">
        <v>2128</v>
      </c>
      <c r="H792" s="60" t="s">
        <v>434</v>
      </c>
      <c r="I792" s="61">
        <v>3619.9101554364483</v>
      </c>
      <c r="J792" s="61">
        <v>0</v>
      </c>
      <c r="K792" s="61">
        <v>3619.9101554364483</v>
      </c>
      <c r="L792" s="62">
        <v>0</v>
      </c>
      <c r="M792" s="62">
        <v>0</v>
      </c>
      <c r="N792" s="62">
        <v>3619.9101554364483</v>
      </c>
      <c r="O792" s="63">
        <f t="shared" si="86"/>
        <v>1</v>
      </c>
      <c r="P792" s="63">
        <f t="shared" si="84"/>
        <v>3619.9101554364483</v>
      </c>
      <c r="Q792" s="63">
        <f t="shared" si="87"/>
        <v>4718.4120000000003</v>
      </c>
      <c r="R792" s="63">
        <f t="shared" si="88"/>
        <v>4718.4120000000003</v>
      </c>
      <c r="S792" s="63">
        <f t="shared" si="89"/>
        <v>0</v>
      </c>
      <c r="T792" s="63">
        <f t="shared" si="90"/>
        <v>343</v>
      </c>
      <c r="U792" s="57" t="s">
        <v>856</v>
      </c>
      <c r="V792" s="63">
        <f>VLOOKUP(F792,'Exposure data (PL)'!$J$3:$L$14,3,FALSE)</f>
        <v>941.64068034150432</v>
      </c>
      <c r="X792" s="56"/>
      <c r="Y792" s="56"/>
      <c r="Z792" s="56"/>
      <c r="AA792" s="56"/>
      <c r="AB792" s="56"/>
      <c r="AC792" s="56"/>
      <c r="AD792" s="56"/>
      <c r="AE792" s="56"/>
    </row>
    <row r="793" spans="1:31" s="55" customFormat="1" ht="14.4">
      <c r="A793" s="57" t="s">
        <v>4561</v>
      </c>
      <c r="B793" s="57" t="s">
        <v>2848</v>
      </c>
      <c r="C793" s="57" t="s">
        <v>2126</v>
      </c>
      <c r="D793" s="58">
        <v>39644</v>
      </c>
      <c r="E793" s="58">
        <v>40672</v>
      </c>
      <c r="F793" s="59">
        <f t="shared" si="85"/>
        <v>2008</v>
      </c>
      <c r="G793" s="60" t="s">
        <v>2128</v>
      </c>
      <c r="H793" s="60" t="s">
        <v>434</v>
      </c>
      <c r="I793" s="61">
        <v>753.32583622309869</v>
      </c>
      <c r="J793" s="61">
        <v>0</v>
      </c>
      <c r="K793" s="61">
        <v>753.32583622309869</v>
      </c>
      <c r="L793" s="62">
        <v>0</v>
      </c>
      <c r="M793" s="62">
        <v>0</v>
      </c>
      <c r="N793" s="62">
        <v>753.32583622309869</v>
      </c>
      <c r="O793" s="63">
        <f t="shared" si="86"/>
        <v>1</v>
      </c>
      <c r="P793" s="63">
        <f t="shared" si="84"/>
        <v>753.32583622309869</v>
      </c>
      <c r="Q793" s="63">
        <f t="shared" si="87"/>
        <v>1071</v>
      </c>
      <c r="R793" s="63">
        <f t="shared" si="88"/>
        <v>1071</v>
      </c>
      <c r="S793" s="63">
        <f t="shared" si="89"/>
        <v>0</v>
      </c>
      <c r="T793" s="63">
        <f t="shared" si="90"/>
        <v>1028</v>
      </c>
      <c r="U793" s="57" t="s">
        <v>856</v>
      </c>
      <c r="V793" s="63">
        <f>VLOOKUP(F793,'Exposure data (PL)'!$J$3:$L$14,3,FALSE)</f>
        <v>677.15217495917875</v>
      </c>
      <c r="X793" s="56"/>
      <c r="Y793" s="56"/>
      <c r="Z793" s="56"/>
      <c r="AA793" s="56"/>
      <c r="AB793" s="56"/>
      <c r="AC793" s="56"/>
      <c r="AD793" s="56"/>
      <c r="AE793" s="56"/>
    </row>
    <row r="794" spans="1:31" s="55" customFormat="1" ht="14.4">
      <c r="A794" s="57" t="s">
        <v>4562</v>
      </c>
      <c r="B794" s="57" t="s">
        <v>2849</v>
      </c>
      <c r="C794" s="57" t="s">
        <v>2126</v>
      </c>
      <c r="D794" s="58">
        <v>40686</v>
      </c>
      <c r="E794" s="58">
        <v>40728</v>
      </c>
      <c r="F794" s="59">
        <f t="shared" si="85"/>
        <v>2011</v>
      </c>
      <c r="G794" s="60" t="s">
        <v>2128</v>
      </c>
      <c r="H794" s="60" t="s">
        <v>434</v>
      </c>
      <c r="I794" s="61">
        <v>661.13506045432496</v>
      </c>
      <c r="J794" s="61">
        <v>0</v>
      </c>
      <c r="K794" s="61">
        <v>661.13506045432496</v>
      </c>
      <c r="L794" s="62">
        <v>0</v>
      </c>
      <c r="M794" s="62">
        <v>16.528376511358125</v>
      </c>
      <c r="N794" s="62">
        <v>644.60668394296681</v>
      </c>
      <c r="O794" s="63">
        <f t="shared" si="86"/>
        <v>1</v>
      </c>
      <c r="P794" s="63">
        <f t="shared" si="84"/>
        <v>644.60668394296681</v>
      </c>
      <c r="Q794" s="63">
        <f t="shared" si="87"/>
        <v>797.35500000000002</v>
      </c>
      <c r="R794" s="63">
        <f t="shared" si="88"/>
        <v>797.35500000000002</v>
      </c>
      <c r="S794" s="63">
        <f t="shared" si="89"/>
        <v>0</v>
      </c>
      <c r="T794" s="63">
        <f t="shared" si="90"/>
        <v>42</v>
      </c>
      <c r="U794" s="57" t="s">
        <v>856</v>
      </c>
      <c r="V794" s="63">
        <f>VLOOKUP(F794,'Exposure data (PL)'!$J$3:$L$14,3,FALSE)</f>
        <v>979.22425835520028</v>
      </c>
      <c r="X794" s="56"/>
      <c r="Y794" s="56"/>
      <c r="Z794" s="56"/>
      <c r="AA794" s="56"/>
      <c r="AB794" s="56"/>
      <c r="AC794" s="56"/>
      <c r="AD794" s="56"/>
      <c r="AE794" s="56"/>
    </row>
    <row r="795" spans="1:31" s="55" customFormat="1" ht="14.4">
      <c r="A795" s="57" t="s">
        <v>4563</v>
      </c>
      <c r="B795" s="57" t="s">
        <v>2850</v>
      </c>
      <c r="C795" s="57" t="s">
        <v>2126</v>
      </c>
      <c r="D795" s="58">
        <v>40469</v>
      </c>
      <c r="E795" s="58">
        <v>40726</v>
      </c>
      <c r="F795" s="59">
        <f t="shared" si="85"/>
        <v>2010</v>
      </c>
      <c r="G795" s="60" t="s">
        <v>2128</v>
      </c>
      <c r="H795" s="60" t="s">
        <v>434</v>
      </c>
      <c r="I795" s="61">
        <v>942.87163400214615</v>
      </c>
      <c r="J795" s="61">
        <v>0</v>
      </c>
      <c r="K795" s="61">
        <v>942.87163400214615</v>
      </c>
      <c r="L795" s="62">
        <v>141.36006506778804</v>
      </c>
      <c r="M795" s="62">
        <v>0</v>
      </c>
      <c r="N795" s="62">
        <v>1084.2316990699342</v>
      </c>
      <c r="O795" s="63">
        <f t="shared" si="86"/>
        <v>1</v>
      </c>
      <c r="P795" s="63">
        <f t="shared" si="84"/>
        <v>1084.2316990699342</v>
      </c>
      <c r="Q795" s="63">
        <f t="shared" si="87"/>
        <v>1380.6</v>
      </c>
      <c r="R795" s="63">
        <f t="shared" si="88"/>
        <v>1380.6</v>
      </c>
      <c r="S795" s="63">
        <f t="shared" si="89"/>
        <v>0</v>
      </c>
      <c r="T795" s="63">
        <f t="shared" si="90"/>
        <v>257</v>
      </c>
      <c r="U795" s="57" t="s">
        <v>856</v>
      </c>
      <c r="V795" s="63">
        <f>VLOOKUP(F795,'Exposure data (PL)'!$J$3:$L$14,3,FALSE)</f>
        <v>941.64068034150432</v>
      </c>
      <c r="X795" s="56"/>
      <c r="Y795" s="56"/>
      <c r="Z795" s="56"/>
      <c r="AA795" s="56"/>
      <c r="AB795" s="56"/>
      <c r="AC795" s="56"/>
      <c r="AD795" s="56"/>
      <c r="AE795" s="56"/>
    </row>
    <row r="796" spans="1:31" s="55" customFormat="1" ht="14.4">
      <c r="A796" s="57" t="s">
        <v>4564</v>
      </c>
      <c r="B796" s="57" t="s">
        <v>2851</v>
      </c>
      <c r="C796" s="57" t="s">
        <v>2126</v>
      </c>
      <c r="D796" s="58">
        <v>38492</v>
      </c>
      <c r="E796" s="58">
        <v>38616</v>
      </c>
      <c r="F796" s="59">
        <f t="shared" si="85"/>
        <v>2005</v>
      </c>
      <c r="G796" s="60" t="s">
        <v>2128</v>
      </c>
      <c r="H796" s="60" t="s">
        <v>434</v>
      </c>
      <c r="I796" s="61">
        <v>548.90740089644282</v>
      </c>
      <c r="J796" s="61">
        <v>0</v>
      </c>
      <c r="K796" s="61">
        <v>548.90740089644282</v>
      </c>
      <c r="L796" s="62">
        <v>0</v>
      </c>
      <c r="M796" s="62">
        <v>0</v>
      </c>
      <c r="N796" s="62">
        <v>548.90740089644282</v>
      </c>
      <c r="O796" s="63">
        <f t="shared" si="86"/>
        <v>1</v>
      </c>
      <c r="P796" s="63">
        <f t="shared" si="84"/>
        <v>548.90740089644282</v>
      </c>
      <c r="Q796" s="63">
        <f t="shared" si="87"/>
        <v>910.2</v>
      </c>
      <c r="R796" s="63">
        <f t="shared" si="88"/>
        <v>910.2</v>
      </c>
      <c r="S796" s="63">
        <f t="shared" si="89"/>
        <v>0</v>
      </c>
      <c r="T796" s="63">
        <f t="shared" si="90"/>
        <v>124</v>
      </c>
      <c r="U796" s="57" t="s">
        <v>856</v>
      </c>
      <c r="V796" s="63">
        <f>VLOOKUP(F796,'Exposure data (PL)'!$J$3:$L$14,3,FALSE)</f>
        <v>460.63721902373965</v>
      </c>
      <c r="X796" s="56"/>
      <c r="Y796" s="56"/>
      <c r="Z796" s="56"/>
      <c r="AA796" s="56"/>
      <c r="AB796" s="56"/>
      <c r="AC796" s="56"/>
      <c r="AD796" s="56"/>
      <c r="AE796" s="56"/>
    </row>
    <row r="797" spans="1:31" s="55" customFormat="1" ht="14.4">
      <c r="A797" s="57" t="s">
        <v>4565</v>
      </c>
      <c r="B797" s="57" t="s">
        <v>2852</v>
      </c>
      <c r="C797" s="57" t="s">
        <v>2126</v>
      </c>
      <c r="D797" s="58">
        <v>38485</v>
      </c>
      <c r="E797" s="58">
        <v>38608</v>
      </c>
      <c r="F797" s="59">
        <f t="shared" si="85"/>
        <v>2005</v>
      </c>
      <c r="G797" s="60" t="s">
        <v>2128</v>
      </c>
      <c r="H797" s="60" t="s">
        <v>434</v>
      </c>
      <c r="I797" s="61">
        <v>3305.1371320312101</v>
      </c>
      <c r="J797" s="61">
        <v>0</v>
      </c>
      <c r="K797" s="61">
        <v>3305.1371320312101</v>
      </c>
      <c r="L797" s="62">
        <v>0</v>
      </c>
      <c r="M797" s="62">
        <v>0</v>
      </c>
      <c r="N797" s="62">
        <v>3305.1371320312101</v>
      </c>
      <c r="O797" s="63">
        <f t="shared" si="86"/>
        <v>1</v>
      </c>
      <c r="P797" s="63">
        <f t="shared" si="84"/>
        <v>3305.1371320312101</v>
      </c>
      <c r="Q797" s="63">
        <f t="shared" si="87"/>
        <v>5485.7160000000003</v>
      </c>
      <c r="R797" s="63">
        <f t="shared" si="88"/>
        <v>5485.7160000000003</v>
      </c>
      <c r="S797" s="63">
        <f t="shared" si="89"/>
        <v>0</v>
      </c>
      <c r="T797" s="63">
        <f t="shared" si="90"/>
        <v>123</v>
      </c>
      <c r="U797" s="57" t="s">
        <v>856</v>
      </c>
      <c r="V797" s="63">
        <f>VLOOKUP(F797,'Exposure data (PL)'!$J$3:$L$14,3,FALSE)</f>
        <v>460.63721902373965</v>
      </c>
      <c r="X797" s="56"/>
      <c r="Y797" s="56"/>
      <c r="Z797" s="56"/>
      <c r="AA797" s="56"/>
      <c r="AB797" s="56"/>
      <c r="AC797" s="56"/>
      <c r="AD797" s="56"/>
      <c r="AE797" s="56"/>
    </row>
    <row r="798" spans="1:31" s="55" customFormat="1" ht="14.4">
      <c r="A798" s="57" t="s">
        <v>4566</v>
      </c>
      <c r="B798" s="57" t="s">
        <v>2853</v>
      </c>
      <c r="C798" s="57" t="s">
        <v>2126</v>
      </c>
      <c r="D798" s="58">
        <v>38553</v>
      </c>
      <c r="E798" s="58">
        <v>38648</v>
      </c>
      <c r="F798" s="59">
        <f t="shared" si="85"/>
        <v>2005</v>
      </c>
      <c r="G798" s="60" t="s">
        <v>2128</v>
      </c>
      <c r="H798" s="60" t="s">
        <v>434</v>
      </c>
      <c r="I798" s="61">
        <v>8140.8295146027394</v>
      </c>
      <c r="J798" s="61">
        <v>0</v>
      </c>
      <c r="K798" s="61">
        <v>8140.8295146027394</v>
      </c>
      <c r="L798" s="62">
        <v>0</v>
      </c>
      <c r="M798" s="62">
        <v>740.81548582884943</v>
      </c>
      <c r="N798" s="62">
        <v>7400.0140287738905</v>
      </c>
      <c r="O798" s="63">
        <f t="shared" si="86"/>
        <v>1</v>
      </c>
      <c r="P798" s="63">
        <f t="shared" si="84"/>
        <v>7400.0140287738905</v>
      </c>
      <c r="Q798" s="63">
        <f t="shared" si="87"/>
        <v>12171.1464</v>
      </c>
      <c r="R798" s="63">
        <f t="shared" si="88"/>
        <v>12171.1464</v>
      </c>
      <c r="S798" s="63">
        <f t="shared" si="89"/>
        <v>0</v>
      </c>
      <c r="T798" s="63">
        <f t="shared" si="90"/>
        <v>95</v>
      </c>
      <c r="U798" s="57" t="s">
        <v>856</v>
      </c>
      <c r="V798" s="63">
        <f>VLOOKUP(F798,'Exposure data (PL)'!$J$3:$L$14,3,FALSE)</f>
        <v>460.63721902373965</v>
      </c>
      <c r="X798" s="56"/>
      <c r="Y798" s="56"/>
      <c r="Z798" s="56"/>
      <c r="AA798" s="56"/>
      <c r="AB798" s="56"/>
      <c r="AC798" s="56"/>
      <c r="AD798" s="56"/>
      <c r="AE798" s="56"/>
    </row>
    <row r="799" spans="1:31" s="55" customFormat="1" ht="14.4">
      <c r="A799" s="57" t="s">
        <v>4567</v>
      </c>
      <c r="B799" s="57" t="s">
        <v>2854</v>
      </c>
      <c r="C799" s="57" t="s">
        <v>2126</v>
      </c>
      <c r="D799" s="58">
        <v>38529</v>
      </c>
      <c r="E799" s="58">
        <v>38619</v>
      </c>
      <c r="F799" s="59">
        <f t="shared" si="85"/>
        <v>2005</v>
      </c>
      <c r="G799" s="60" t="s">
        <v>2128</v>
      </c>
      <c r="H799" s="60" t="s">
        <v>434</v>
      </c>
      <c r="I799" s="61">
        <v>3226.2365721744641</v>
      </c>
      <c r="J799" s="61">
        <v>0</v>
      </c>
      <c r="K799" s="61">
        <v>3226.2365721744641</v>
      </c>
      <c r="L799" s="62">
        <v>0</v>
      </c>
      <c r="M799" s="62">
        <v>0</v>
      </c>
      <c r="N799" s="62">
        <v>3226.2365721744641</v>
      </c>
      <c r="O799" s="63">
        <f t="shared" si="86"/>
        <v>1</v>
      </c>
      <c r="P799" s="63">
        <f t="shared" si="84"/>
        <v>3226.2365721744641</v>
      </c>
      <c r="Q799" s="63">
        <f t="shared" si="87"/>
        <v>5323.3799999999992</v>
      </c>
      <c r="R799" s="63">
        <f t="shared" si="88"/>
        <v>5323.3799999999992</v>
      </c>
      <c r="S799" s="63">
        <f t="shared" si="89"/>
        <v>0</v>
      </c>
      <c r="T799" s="63">
        <f t="shared" si="90"/>
        <v>90</v>
      </c>
      <c r="U799" s="57" t="s">
        <v>856</v>
      </c>
      <c r="V799" s="63">
        <f>VLOOKUP(F799,'Exposure data (PL)'!$J$3:$L$14,3,FALSE)</f>
        <v>460.63721902373965</v>
      </c>
      <c r="X799" s="56"/>
      <c r="Y799" s="56"/>
      <c r="Z799" s="56"/>
      <c r="AA799" s="56"/>
      <c r="AB799" s="56"/>
      <c r="AC799" s="56"/>
      <c r="AD799" s="56"/>
      <c r="AE799" s="56"/>
    </row>
    <row r="800" spans="1:31" s="55" customFormat="1" ht="14.4">
      <c r="A800" s="57" t="s">
        <v>4568</v>
      </c>
      <c r="B800" s="57" t="s">
        <v>2855</v>
      </c>
      <c r="C800" s="57" t="s">
        <v>2126</v>
      </c>
      <c r="D800" s="58">
        <v>38553</v>
      </c>
      <c r="E800" s="58">
        <v>38690</v>
      </c>
      <c r="F800" s="59">
        <f t="shared" si="85"/>
        <v>2005</v>
      </c>
      <c r="G800" s="60" t="s">
        <v>2128</v>
      </c>
      <c r="H800" s="60" t="s">
        <v>434</v>
      </c>
      <c r="I800" s="61">
        <v>404.2033482151877</v>
      </c>
      <c r="J800" s="61">
        <v>0</v>
      </c>
      <c r="K800" s="61">
        <v>404.2033482151877</v>
      </c>
      <c r="L800" s="62">
        <v>0</v>
      </c>
      <c r="M800" s="62">
        <v>0</v>
      </c>
      <c r="N800" s="62">
        <v>404.2033482151877</v>
      </c>
      <c r="O800" s="63">
        <f t="shared" si="86"/>
        <v>1</v>
      </c>
      <c r="P800" s="63">
        <f t="shared" si="84"/>
        <v>404.2033482151877</v>
      </c>
      <c r="Q800" s="63">
        <f t="shared" si="87"/>
        <v>664.81200000000001</v>
      </c>
      <c r="R800" s="63">
        <f t="shared" si="88"/>
        <v>664.81200000000001</v>
      </c>
      <c r="S800" s="63">
        <f t="shared" si="89"/>
        <v>0</v>
      </c>
      <c r="T800" s="63">
        <f t="shared" si="90"/>
        <v>137</v>
      </c>
      <c r="U800" s="57" t="s">
        <v>856</v>
      </c>
      <c r="V800" s="63">
        <f>VLOOKUP(F800,'Exposure data (PL)'!$J$3:$L$14,3,FALSE)</f>
        <v>460.63721902373965</v>
      </c>
      <c r="X800" s="56"/>
      <c r="Y800" s="56"/>
      <c r="Z800" s="56"/>
      <c r="AA800" s="56"/>
      <c r="AB800" s="56"/>
      <c r="AC800" s="56"/>
      <c r="AD800" s="56"/>
      <c r="AE800" s="56"/>
    </row>
    <row r="801" spans="1:31" s="55" customFormat="1" ht="14.4">
      <c r="A801" s="57" t="s">
        <v>4569</v>
      </c>
      <c r="B801" s="57" t="s">
        <v>2856</v>
      </c>
      <c r="C801" s="57" t="s">
        <v>2126</v>
      </c>
      <c r="D801" s="58">
        <v>38696</v>
      </c>
      <c r="E801" s="58">
        <v>39031</v>
      </c>
      <c r="F801" s="59">
        <f t="shared" si="85"/>
        <v>2005</v>
      </c>
      <c r="G801" s="60" t="s">
        <v>2128</v>
      </c>
      <c r="H801" s="60" t="s">
        <v>434</v>
      </c>
      <c r="I801" s="61">
        <v>4231.7818052074363</v>
      </c>
      <c r="J801" s="61">
        <v>0</v>
      </c>
      <c r="K801" s="61">
        <v>4231.7818052074363</v>
      </c>
      <c r="L801" s="62">
        <v>0</v>
      </c>
      <c r="M801" s="62">
        <v>224.2844356759941</v>
      </c>
      <c r="N801" s="62">
        <v>4007.497369531442</v>
      </c>
      <c r="O801" s="63">
        <f t="shared" si="86"/>
        <v>1</v>
      </c>
      <c r="P801" s="63">
        <f t="shared" si="84"/>
        <v>4007.497369531442</v>
      </c>
      <c r="Q801" s="63">
        <f t="shared" si="87"/>
        <v>6466.6046520000018</v>
      </c>
      <c r="R801" s="63">
        <f t="shared" si="88"/>
        <v>6466.6046520000018</v>
      </c>
      <c r="S801" s="63">
        <f t="shared" si="89"/>
        <v>0</v>
      </c>
      <c r="T801" s="63">
        <f t="shared" si="90"/>
        <v>335</v>
      </c>
      <c r="U801" s="57" t="s">
        <v>856</v>
      </c>
      <c r="V801" s="63">
        <f>VLOOKUP(F801,'Exposure data (PL)'!$J$3:$L$14,3,FALSE)</f>
        <v>460.63721902373965</v>
      </c>
      <c r="X801" s="56"/>
      <c r="Y801" s="56"/>
      <c r="Z801" s="56"/>
      <c r="AA801" s="56"/>
      <c r="AB801" s="56"/>
      <c r="AC801" s="56"/>
      <c r="AD801" s="56"/>
      <c r="AE801" s="56"/>
    </row>
    <row r="802" spans="1:31" s="55" customFormat="1" ht="14.4">
      <c r="A802" s="57" t="s">
        <v>4570</v>
      </c>
      <c r="B802" s="57" t="s">
        <v>2857</v>
      </c>
      <c r="C802" s="57" t="s">
        <v>2126</v>
      </c>
      <c r="D802" s="58">
        <v>38472</v>
      </c>
      <c r="E802" s="58">
        <v>38682</v>
      </c>
      <c r="F802" s="59">
        <f t="shared" si="85"/>
        <v>2005</v>
      </c>
      <c r="G802" s="60" t="s">
        <v>2128</v>
      </c>
      <c r="H802" s="60" t="s">
        <v>434</v>
      </c>
      <c r="I802" s="61">
        <v>4108.8891246432468</v>
      </c>
      <c r="J802" s="61">
        <v>0</v>
      </c>
      <c r="K802" s="61">
        <v>4108.8891246432468</v>
      </c>
      <c r="L802" s="62">
        <v>0</v>
      </c>
      <c r="M802" s="62">
        <v>0</v>
      </c>
      <c r="N802" s="62">
        <v>4108.8891246432468</v>
      </c>
      <c r="O802" s="63">
        <f t="shared" si="86"/>
        <v>1</v>
      </c>
      <c r="P802" s="63">
        <f t="shared" si="84"/>
        <v>4108.8891246432468</v>
      </c>
      <c r="Q802" s="63">
        <f t="shared" si="87"/>
        <v>6831.5999999999995</v>
      </c>
      <c r="R802" s="63">
        <f t="shared" si="88"/>
        <v>6831.5999999999995</v>
      </c>
      <c r="S802" s="63">
        <f t="shared" si="89"/>
        <v>0</v>
      </c>
      <c r="T802" s="63">
        <f t="shared" si="90"/>
        <v>210</v>
      </c>
      <c r="U802" s="57" t="s">
        <v>856</v>
      </c>
      <c r="V802" s="63">
        <f>VLOOKUP(F802,'Exposure data (PL)'!$J$3:$L$14,3,FALSE)</f>
        <v>460.63721902373965</v>
      </c>
      <c r="X802" s="56"/>
      <c r="Y802" s="56"/>
      <c r="Z802" s="56"/>
      <c r="AA802" s="56"/>
      <c r="AB802" s="56"/>
      <c r="AC802" s="56"/>
      <c r="AD802" s="56"/>
      <c r="AE802" s="56"/>
    </row>
    <row r="803" spans="1:31" s="55" customFormat="1" ht="14.4">
      <c r="A803" s="57" t="s">
        <v>4571</v>
      </c>
      <c r="B803" s="57" t="s">
        <v>2858</v>
      </c>
      <c r="C803" s="57" t="s">
        <v>2126</v>
      </c>
      <c r="D803" s="58">
        <v>38500</v>
      </c>
      <c r="E803" s="58">
        <v>38762</v>
      </c>
      <c r="F803" s="59">
        <f t="shared" si="85"/>
        <v>2005</v>
      </c>
      <c r="G803" s="60" t="s">
        <v>2129</v>
      </c>
      <c r="H803" s="60" t="s">
        <v>434</v>
      </c>
      <c r="I803" s="61">
        <v>19457.430150343283</v>
      </c>
      <c r="J803" s="61">
        <v>0</v>
      </c>
      <c r="K803" s="61">
        <v>19457.430150343283</v>
      </c>
      <c r="L803" s="62">
        <v>0</v>
      </c>
      <c r="M803" s="62">
        <v>0</v>
      </c>
      <c r="N803" s="62">
        <v>19457.430150343283</v>
      </c>
      <c r="O803" s="63">
        <f t="shared" si="86"/>
        <v>1</v>
      </c>
      <c r="P803" s="63">
        <f t="shared" si="84"/>
        <v>19457.430150343283</v>
      </c>
      <c r="Q803" s="63">
        <f t="shared" si="87"/>
        <v>32229.911999999997</v>
      </c>
      <c r="R803" s="63">
        <f t="shared" si="88"/>
        <v>32229.911999999997</v>
      </c>
      <c r="S803" s="63">
        <f t="shared" si="89"/>
        <v>0</v>
      </c>
      <c r="T803" s="63">
        <f t="shared" si="90"/>
        <v>262</v>
      </c>
      <c r="U803" s="57" t="s">
        <v>856</v>
      </c>
      <c r="V803" s="63">
        <f>VLOOKUP(F803,'Exposure data (PL)'!$J$3:$L$14,3,FALSE)</f>
        <v>460.63721902373965</v>
      </c>
      <c r="X803" s="56"/>
      <c r="Y803" s="56"/>
      <c r="Z803" s="56"/>
      <c r="AA803" s="56"/>
      <c r="AB803" s="56"/>
      <c r="AC803" s="56"/>
      <c r="AD803" s="56"/>
      <c r="AE803" s="56"/>
    </row>
    <row r="804" spans="1:31" s="55" customFormat="1" ht="14.4">
      <c r="A804" s="57" t="s">
        <v>4572</v>
      </c>
      <c r="B804" s="57" t="s">
        <v>2859</v>
      </c>
      <c r="C804" s="57" t="s">
        <v>2126</v>
      </c>
      <c r="D804" s="58">
        <v>38471</v>
      </c>
      <c r="E804" s="58">
        <v>38775</v>
      </c>
      <c r="F804" s="59">
        <f t="shared" si="85"/>
        <v>2005</v>
      </c>
      <c r="G804" s="60" t="s">
        <v>2128</v>
      </c>
      <c r="H804" s="60" t="s">
        <v>434</v>
      </c>
      <c r="I804" s="61">
        <v>355.05066312939022</v>
      </c>
      <c r="J804" s="61">
        <v>0</v>
      </c>
      <c r="K804" s="61">
        <v>355.05066312939022</v>
      </c>
      <c r="L804" s="62">
        <v>0</v>
      </c>
      <c r="M804" s="62">
        <v>31.599509018515729</v>
      </c>
      <c r="N804" s="62">
        <v>323.45115411087448</v>
      </c>
      <c r="O804" s="63">
        <f t="shared" si="86"/>
        <v>1</v>
      </c>
      <c r="P804" s="63">
        <f t="shared" si="84"/>
        <v>323.45115411087448</v>
      </c>
      <c r="Q804" s="63">
        <f t="shared" si="87"/>
        <v>537.85439999999994</v>
      </c>
      <c r="R804" s="63">
        <f t="shared" si="88"/>
        <v>537.85439999999994</v>
      </c>
      <c r="S804" s="63">
        <f t="shared" si="89"/>
        <v>0</v>
      </c>
      <c r="T804" s="63">
        <f t="shared" si="90"/>
        <v>304</v>
      </c>
      <c r="U804" s="57" t="s">
        <v>856</v>
      </c>
      <c r="V804" s="63">
        <f>VLOOKUP(F804,'Exposure data (PL)'!$J$3:$L$14,3,FALSE)</f>
        <v>460.63721902373965</v>
      </c>
      <c r="X804" s="56"/>
      <c r="Y804" s="56"/>
      <c r="Z804" s="56"/>
      <c r="AA804" s="56"/>
      <c r="AB804" s="56"/>
      <c r="AC804" s="56"/>
      <c r="AD804" s="56"/>
      <c r="AE804" s="56"/>
    </row>
    <row r="805" spans="1:31" s="55" customFormat="1" ht="14.4">
      <c r="A805" s="57" t="s">
        <v>4573</v>
      </c>
      <c r="B805" s="57" t="s">
        <v>2860</v>
      </c>
      <c r="C805" s="57" t="s">
        <v>2126</v>
      </c>
      <c r="D805" s="58">
        <v>38779</v>
      </c>
      <c r="E805" s="58">
        <v>38878</v>
      </c>
      <c r="F805" s="59">
        <f t="shared" si="85"/>
        <v>2005</v>
      </c>
      <c r="G805" s="60" t="s">
        <v>2134</v>
      </c>
      <c r="H805" s="60" t="s">
        <v>434</v>
      </c>
      <c r="I805" s="61">
        <v>4018.460666039537</v>
      </c>
      <c r="J805" s="61">
        <v>0</v>
      </c>
      <c r="K805" s="61">
        <v>4018.460666039537</v>
      </c>
      <c r="L805" s="62">
        <v>0</v>
      </c>
      <c r="M805" s="62">
        <v>0</v>
      </c>
      <c r="N805" s="62">
        <v>4018.460666039537</v>
      </c>
      <c r="O805" s="63">
        <f t="shared" si="86"/>
        <v>1</v>
      </c>
      <c r="P805" s="63">
        <f t="shared" si="84"/>
        <v>4018.460666039537</v>
      </c>
      <c r="Q805" s="63">
        <f t="shared" si="87"/>
        <v>6412.8000000000011</v>
      </c>
      <c r="R805" s="63">
        <f t="shared" si="88"/>
        <v>6412.8000000000011</v>
      </c>
      <c r="S805" s="63">
        <f t="shared" si="89"/>
        <v>0</v>
      </c>
      <c r="T805" s="63">
        <f t="shared" si="90"/>
        <v>99</v>
      </c>
      <c r="U805" s="57" t="s">
        <v>856</v>
      </c>
      <c r="V805" s="63">
        <f>VLOOKUP(F805,'Exposure data (PL)'!$J$3:$L$14,3,FALSE)</f>
        <v>460.63721902373965</v>
      </c>
      <c r="X805" s="56"/>
      <c r="Y805" s="56"/>
      <c r="Z805" s="56"/>
      <c r="AA805" s="56"/>
      <c r="AB805" s="56"/>
      <c r="AC805" s="56"/>
      <c r="AD805" s="56"/>
      <c r="AE805" s="56"/>
    </row>
    <row r="806" spans="1:31" s="55" customFormat="1" ht="14.4">
      <c r="A806" s="57" t="s">
        <v>4574</v>
      </c>
      <c r="B806" s="57" t="s">
        <v>2861</v>
      </c>
      <c r="C806" s="57" t="s">
        <v>2126</v>
      </c>
      <c r="D806" s="58">
        <v>38594</v>
      </c>
      <c r="E806" s="58">
        <v>38607</v>
      </c>
      <c r="F806" s="59">
        <f t="shared" si="85"/>
        <v>2005</v>
      </c>
      <c r="G806" s="60" t="s">
        <v>2134</v>
      </c>
      <c r="H806" s="60" t="s">
        <v>434</v>
      </c>
      <c r="I806" s="61">
        <v>3123.679724032992</v>
      </c>
      <c r="J806" s="61">
        <v>0</v>
      </c>
      <c r="K806" s="61">
        <v>3123.679724032992</v>
      </c>
      <c r="L806" s="62">
        <v>0</v>
      </c>
      <c r="M806" s="62">
        <v>0</v>
      </c>
      <c r="N806" s="62">
        <v>3123.679724032992</v>
      </c>
      <c r="O806" s="63">
        <f t="shared" si="86"/>
        <v>1</v>
      </c>
      <c r="P806" s="63">
        <f t="shared" si="84"/>
        <v>3123.679724032992</v>
      </c>
      <c r="Q806" s="63">
        <f t="shared" si="87"/>
        <v>5109.5999999999995</v>
      </c>
      <c r="R806" s="63">
        <f t="shared" si="88"/>
        <v>5109.5999999999995</v>
      </c>
      <c r="S806" s="63">
        <f t="shared" si="89"/>
        <v>0</v>
      </c>
      <c r="T806" s="63">
        <f t="shared" si="90"/>
        <v>13</v>
      </c>
      <c r="U806" s="57" t="s">
        <v>856</v>
      </c>
      <c r="V806" s="63">
        <f>VLOOKUP(F806,'Exposure data (PL)'!$J$3:$L$14,3,FALSE)</f>
        <v>460.63721902373965</v>
      </c>
      <c r="X806" s="56"/>
      <c r="Y806" s="56"/>
      <c r="Z806" s="56"/>
      <c r="AA806" s="56"/>
      <c r="AB806" s="56"/>
      <c r="AC806" s="56"/>
      <c r="AD806" s="56"/>
      <c r="AE806" s="56"/>
    </row>
    <row r="807" spans="1:31" s="55" customFormat="1" ht="14.4">
      <c r="A807" s="57" t="s">
        <v>4575</v>
      </c>
      <c r="B807" s="57" t="s">
        <v>2862</v>
      </c>
      <c r="C807" s="57" t="s">
        <v>2126</v>
      </c>
      <c r="D807" s="58">
        <v>38636</v>
      </c>
      <c r="E807" s="58">
        <v>38646</v>
      </c>
      <c r="F807" s="59">
        <f t="shared" si="85"/>
        <v>2005</v>
      </c>
      <c r="G807" s="60" t="s">
        <v>2128</v>
      </c>
      <c r="H807" s="60" t="s">
        <v>434</v>
      </c>
      <c r="I807" s="61">
        <v>4933.3474742056414</v>
      </c>
      <c r="J807" s="61">
        <v>0</v>
      </c>
      <c r="K807" s="61">
        <v>4933.3474742056414</v>
      </c>
      <c r="L807" s="62">
        <v>0</v>
      </c>
      <c r="M807" s="62">
        <v>0</v>
      </c>
      <c r="N807" s="62">
        <v>4933.3474742056414</v>
      </c>
      <c r="O807" s="63">
        <f t="shared" si="86"/>
        <v>1</v>
      </c>
      <c r="P807" s="63">
        <f t="shared" si="84"/>
        <v>4933.3474742056414</v>
      </c>
      <c r="Q807" s="63">
        <f t="shared" si="87"/>
        <v>8024.64</v>
      </c>
      <c r="R807" s="63">
        <f t="shared" si="88"/>
        <v>8024.64</v>
      </c>
      <c r="S807" s="63">
        <f t="shared" si="89"/>
        <v>0</v>
      </c>
      <c r="T807" s="63">
        <f t="shared" si="90"/>
        <v>10</v>
      </c>
      <c r="U807" s="57" t="s">
        <v>856</v>
      </c>
      <c r="V807" s="63">
        <f>VLOOKUP(F807,'Exposure data (PL)'!$J$3:$L$14,3,FALSE)</f>
        <v>460.63721902373965</v>
      </c>
      <c r="X807" s="56"/>
      <c r="Y807" s="56"/>
      <c r="Z807" s="56"/>
      <c r="AA807" s="56"/>
      <c r="AB807" s="56"/>
      <c r="AC807" s="56"/>
      <c r="AD807" s="56"/>
      <c r="AE807" s="56"/>
    </row>
    <row r="808" spans="1:31" s="55" customFormat="1" ht="14.4">
      <c r="A808" s="57" t="s">
        <v>4576</v>
      </c>
      <c r="B808" s="57" t="s">
        <v>2863</v>
      </c>
      <c r="C808" s="57" t="s">
        <v>2126</v>
      </c>
      <c r="D808" s="58">
        <v>38443</v>
      </c>
      <c r="E808" s="58">
        <v>38824</v>
      </c>
      <c r="F808" s="59">
        <f t="shared" si="85"/>
        <v>2005</v>
      </c>
      <c r="G808" s="60" t="s">
        <v>2128</v>
      </c>
      <c r="H808" s="60" t="s">
        <v>434</v>
      </c>
      <c r="I808" s="61">
        <v>147.3854862250657</v>
      </c>
      <c r="J808" s="61">
        <v>0</v>
      </c>
      <c r="K808" s="61">
        <v>147.3854862250657</v>
      </c>
      <c r="L808" s="62">
        <v>0</v>
      </c>
      <c r="M808" s="62">
        <v>0</v>
      </c>
      <c r="N808" s="62">
        <v>147.3854862250657</v>
      </c>
      <c r="O808" s="63">
        <f t="shared" si="86"/>
        <v>1</v>
      </c>
      <c r="P808" s="63">
        <f t="shared" si="84"/>
        <v>147.3854862250657</v>
      </c>
      <c r="Q808" s="63">
        <f t="shared" si="87"/>
        <v>246</v>
      </c>
      <c r="R808" s="63">
        <f t="shared" si="88"/>
        <v>246</v>
      </c>
      <c r="S808" s="63">
        <f t="shared" si="89"/>
        <v>0</v>
      </c>
      <c r="T808" s="63">
        <f t="shared" si="90"/>
        <v>381</v>
      </c>
      <c r="U808" s="57" t="s">
        <v>856</v>
      </c>
      <c r="V808" s="63">
        <f>VLOOKUP(F808,'Exposure data (PL)'!$J$3:$L$14,3,FALSE)</f>
        <v>460.63721902373965</v>
      </c>
      <c r="X808" s="56"/>
      <c r="Y808" s="56"/>
      <c r="Z808" s="56"/>
      <c r="AA808" s="56"/>
      <c r="AB808" s="56"/>
      <c r="AC808" s="56"/>
      <c r="AD808" s="56"/>
      <c r="AE808" s="56"/>
    </row>
    <row r="809" spans="1:31" s="55" customFormat="1" ht="14.4">
      <c r="A809" s="57" t="s">
        <v>4577</v>
      </c>
      <c r="B809" s="57" t="s">
        <v>2864</v>
      </c>
      <c r="C809" s="57" t="s">
        <v>2126</v>
      </c>
      <c r="D809" s="58">
        <v>38883</v>
      </c>
      <c r="E809" s="58">
        <v>38955</v>
      </c>
      <c r="F809" s="59">
        <f t="shared" si="85"/>
        <v>2006</v>
      </c>
      <c r="G809" s="60" t="s">
        <v>2122</v>
      </c>
      <c r="H809" s="60" t="s">
        <v>434</v>
      </c>
      <c r="I809" s="61">
        <v>125.04619658261241</v>
      </c>
      <c r="J809" s="61">
        <v>0</v>
      </c>
      <c r="K809" s="61">
        <v>125.04619658261241</v>
      </c>
      <c r="L809" s="62">
        <v>0</v>
      </c>
      <c r="M809" s="62">
        <v>0</v>
      </c>
      <c r="N809" s="62">
        <v>125.04619658261241</v>
      </c>
      <c r="O809" s="63">
        <f t="shared" si="86"/>
        <v>1</v>
      </c>
      <c r="P809" s="63">
        <f t="shared" si="84"/>
        <v>125.04619658261241</v>
      </c>
      <c r="Q809" s="63">
        <f t="shared" si="87"/>
        <v>196.80000000000004</v>
      </c>
      <c r="R809" s="63">
        <f t="shared" si="88"/>
        <v>196.80000000000004</v>
      </c>
      <c r="S809" s="63">
        <f t="shared" si="89"/>
        <v>0</v>
      </c>
      <c r="T809" s="63">
        <f t="shared" si="90"/>
        <v>72</v>
      </c>
      <c r="U809" s="57" t="s">
        <v>856</v>
      </c>
      <c r="V809" s="63">
        <f>VLOOKUP(F809,'Exposure data (PL)'!$J$3:$L$14,3,FALSE)</f>
        <v>543.66952954969679</v>
      </c>
      <c r="X809" s="56"/>
      <c r="Y809" s="56"/>
      <c r="Z809" s="56"/>
      <c r="AA809" s="56"/>
      <c r="AB809" s="56"/>
      <c r="AC809" s="56"/>
      <c r="AD809" s="56"/>
      <c r="AE809" s="56"/>
    </row>
    <row r="810" spans="1:31" s="55" customFormat="1" ht="14.4">
      <c r="A810" s="57" t="s">
        <v>4578</v>
      </c>
      <c r="B810" s="57" t="s">
        <v>2865</v>
      </c>
      <c r="C810" s="57" t="s">
        <v>2126</v>
      </c>
      <c r="D810" s="58">
        <v>38687</v>
      </c>
      <c r="E810" s="58">
        <v>38940</v>
      </c>
      <c r="F810" s="59">
        <f t="shared" si="85"/>
        <v>2005</v>
      </c>
      <c r="G810" s="60" t="s">
        <v>2128</v>
      </c>
      <c r="H810" s="60" t="s">
        <v>434</v>
      </c>
      <c r="I810" s="61">
        <v>5107.492309357649</v>
      </c>
      <c r="J810" s="61">
        <v>0</v>
      </c>
      <c r="K810" s="61">
        <v>5107.492309357649</v>
      </c>
      <c r="L810" s="62">
        <v>0</v>
      </c>
      <c r="M810" s="62">
        <v>0</v>
      </c>
      <c r="N810" s="62">
        <v>5107.492309357649</v>
      </c>
      <c r="O810" s="63">
        <f t="shared" si="86"/>
        <v>1</v>
      </c>
      <c r="P810" s="63">
        <f t="shared" si="84"/>
        <v>5107.492309357649</v>
      </c>
      <c r="Q810" s="63">
        <f t="shared" si="87"/>
        <v>8251.5</v>
      </c>
      <c r="R810" s="63">
        <f t="shared" si="88"/>
        <v>8251.5</v>
      </c>
      <c r="S810" s="63">
        <f t="shared" si="89"/>
        <v>0</v>
      </c>
      <c r="T810" s="63">
        <f t="shared" si="90"/>
        <v>253</v>
      </c>
      <c r="U810" s="57" t="s">
        <v>856</v>
      </c>
      <c r="V810" s="63">
        <f>VLOOKUP(F810,'Exposure data (PL)'!$J$3:$L$14,3,FALSE)</f>
        <v>460.63721902373965</v>
      </c>
      <c r="X810" s="56"/>
      <c r="Y810" s="56"/>
      <c r="Z810" s="56"/>
      <c r="AA810" s="56"/>
      <c r="AB810" s="56"/>
      <c r="AC810" s="56"/>
      <c r="AD810" s="56"/>
      <c r="AE810" s="56"/>
    </row>
    <row r="811" spans="1:31" s="55" customFormat="1" ht="14.4">
      <c r="A811" s="57" t="s">
        <v>4579</v>
      </c>
      <c r="B811" s="57" t="s">
        <v>2866</v>
      </c>
      <c r="C811" s="57" t="s">
        <v>2126</v>
      </c>
      <c r="D811" s="58">
        <v>38936</v>
      </c>
      <c r="E811" s="58">
        <v>38996</v>
      </c>
      <c r="F811" s="59">
        <f t="shared" si="85"/>
        <v>2006</v>
      </c>
      <c r="G811" s="60" t="s">
        <v>2127</v>
      </c>
      <c r="H811" s="60" t="s">
        <v>434</v>
      </c>
      <c r="I811" s="61">
        <v>1109.6069854496063</v>
      </c>
      <c r="J811" s="61">
        <v>0</v>
      </c>
      <c r="K811" s="61">
        <v>1109.6069854496063</v>
      </c>
      <c r="L811" s="62">
        <v>0</v>
      </c>
      <c r="M811" s="62">
        <v>0</v>
      </c>
      <c r="N811" s="62">
        <v>1109.6069854496063</v>
      </c>
      <c r="O811" s="63">
        <f t="shared" si="86"/>
        <v>1</v>
      </c>
      <c r="P811" s="63">
        <f t="shared" si="84"/>
        <v>1109.6069854496063</v>
      </c>
      <c r="Q811" s="63">
        <f t="shared" si="87"/>
        <v>1734</v>
      </c>
      <c r="R811" s="63">
        <f t="shared" si="88"/>
        <v>1734</v>
      </c>
      <c r="S811" s="63">
        <f t="shared" si="89"/>
        <v>0</v>
      </c>
      <c r="T811" s="63">
        <f t="shared" si="90"/>
        <v>60</v>
      </c>
      <c r="U811" s="57" t="s">
        <v>856</v>
      </c>
      <c r="V811" s="63">
        <f>VLOOKUP(F811,'Exposure data (PL)'!$J$3:$L$14,3,FALSE)</f>
        <v>543.66952954969679</v>
      </c>
      <c r="X811" s="56"/>
      <c r="Y811" s="56"/>
      <c r="Z811" s="56"/>
      <c r="AA811" s="56"/>
      <c r="AB811" s="56"/>
      <c r="AC811" s="56"/>
      <c r="AD811" s="56"/>
      <c r="AE811" s="56"/>
    </row>
    <row r="812" spans="1:31" s="55" customFormat="1" ht="14.4">
      <c r="A812" s="57" t="s">
        <v>4580</v>
      </c>
      <c r="B812" s="57" t="s">
        <v>2867</v>
      </c>
      <c r="C812" s="57" t="s">
        <v>2126</v>
      </c>
      <c r="D812" s="58">
        <v>38816</v>
      </c>
      <c r="E812" s="58">
        <v>38987</v>
      </c>
      <c r="F812" s="59">
        <f t="shared" si="85"/>
        <v>2006</v>
      </c>
      <c r="G812" s="60" t="s">
        <v>2128</v>
      </c>
      <c r="H812" s="60" t="s">
        <v>434</v>
      </c>
      <c r="I812" s="61">
        <v>7073.1946064500926</v>
      </c>
      <c r="J812" s="61">
        <v>0</v>
      </c>
      <c r="K812" s="61">
        <v>7073.1946064500926</v>
      </c>
      <c r="L812" s="62">
        <v>0</v>
      </c>
      <c r="M812" s="62">
        <v>0</v>
      </c>
      <c r="N812" s="62">
        <v>7073.1946064500926</v>
      </c>
      <c r="O812" s="63">
        <f t="shared" si="86"/>
        <v>1</v>
      </c>
      <c r="P812" s="63">
        <f t="shared" si="84"/>
        <v>7073.1946064500926</v>
      </c>
      <c r="Q812" s="63">
        <f t="shared" si="87"/>
        <v>11232</v>
      </c>
      <c r="R812" s="63">
        <f t="shared" si="88"/>
        <v>11232</v>
      </c>
      <c r="S812" s="63">
        <f t="shared" si="89"/>
        <v>0</v>
      </c>
      <c r="T812" s="63">
        <f t="shared" si="90"/>
        <v>171</v>
      </c>
      <c r="U812" s="57" t="s">
        <v>856</v>
      </c>
      <c r="V812" s="63">
        <f>VLOOKUP(F812,'Exposure data (PL)'!$J$3:$L$14,3,FALSE)</f>
        <v>543.66952954969679</v>
      </c>
      <c r="X812" s="56"/>
      <c r="Y812" s="56"/>
      <c r="Z812" s="56"/>
      <c r="AA812" s="56"/>
      <c r="AB812" s="56"/>
      <c r="AC812" s="56"/>
      <c r="AD812" s="56"/>
      <c r="AE812" s="56"/>
    </row>
    <row r="813" spans="1:31" s="55" customFormat="1" ht="14.4">
      <c r="A813" s="57" t="s">
        <v>4581</v>
      </c>
      <c r="B813" s="57" t="s">
        <v>2868</v>
      </c>
      <c r="C813" s="57" t="s">
        <v>2126</v>
      </c>
      <c r="D813" s="58">
        <v>38845</v>
      </c>
      <c r="E813" s="58">
        <v>38913</v>
      </c>
      <c r="F813" s="59">
        <f t="shared" si="85"/>
        <v>2006</v>
      </c>
      <c r="G813" s="60" t="s">
        <v>2128</v>
      </c>
      <c r="H813" s="60" t="s">
        <v>434</v>
      </c>
      <c r="I813" s="61">
        <v>3561.7032780271629</v>
      </c>
      <c r="J813" s="61">
        <v>0</v>
      </c>
      <c r="K813" s="61">
        <v>3561.7032780271629</v>
      </c>
      <c r="L813" s="62">
        <v>0</v>
      </c>
      <c r="M813" s="62">
        <v>0</v>
      </c>
      <c r="N813" s="62">
        <v>3561.7032780271629</v>
      </c>
      <c r="O813" s="63">
        <f t="shared" si="86"/>
        <v>1</v>
      </c>
      <c r="P813" s="63">
        <f t="shared" si="84"/>
        <v>3561.7032780271629</v>
      </c>
      <c r="Q813" s="63">
        <f t="shared" si="87"/>
        <v>5634</v>
      </c>
      <c r="R813" s="63">
        <f t="shared" si="88"/>
        <v>5634</v>
      </c>
      <c r="S813" s="63">
        <f t="shared" si="89"/>
        <v>0</v>
      </c>
      <c r="T813" s="63">
        <f t="shared" si="90"/>
        <v>68</v>
      </c>
      <c r="U813" s="57" t="s">
        <v>856</v>
      </c>
      <c r="V813" s="63">
        <f>VLOOKUP(F813,'Exposure data (PL)'!$J$3:$L$14,3,FALSE)</f>
        <v>543.66952954969679</v>
      </c>
      <c r="X813" s="56"/>
      <c r="Y813" s="56"/>
      <c r="Z813" s="56"/>
      <c r="AA813" s="56"/>
      <c r="AB813" s="56"/>
      <c r="AC813" s="56"/>
      <c r="AD813" s="56"/>
      <c r="AE813" s="56"/>
    </row>
    <row r="814" spans="1:31" s="55" customFormat="1" ht="14.4">
      <c r="A814" s="57" t="s">
        <v>4582</v>
      </c>
      <c r="B814" s="57" t="s">
        <v>2869</v>
      </c>
      <c r="C814" s="57" t="s">
        <v>2126</v>
      </c>
      <c r="D814" s="58">
        <v>38962</v>
      </c>
      <c r="E814" s="58">
        <v>39021</v>
      </c>
      <c r="F814" s="59">
        <f t="shared" si="85"/>
        <v>2006</v>
      </c>
      <c r="G814" s="60" t="s">
        <v>2129</v>
      </c>
      <c r="H814" s="60" t="s">
        <v>434</v>
      </c>
      <c r="I814" s="61">
        <v>6310.9331295498187</v>
      </c>
      <c r="J814" s="61">
        <v>0</v>
      </c>
      <c r="K814" s="61">
        <v>6310.9331295498187</v>
      </c>
      <c r="L814" s="62">
        <v>0</v>
      </c>
      <c r="M814" s="62">
        <v>0</v>
      </c>
      <c r="N814" s="62">
        <v>6310.9331295498187</v>
      </c>
      <c r="O814" s="63">
        <f t="shared" si="86"/>
        <v>1</v>
      </c>
      <c r="P814" s="63">
        <f t="shared" si="84"/>
        <v>6310.9331295498187</v>
      </c>
      <c r="Q814" s="63">
        <f t="shared" si="87"/>
        <v>9828</v>
      </c>
      <c r="R814" s="63">
        <f t="shared" si="88"/>
        <v>9828</v>
      </c>
      <c r="S814" s="63">
        <f t="shared" si="89"/>
        <v>0</v>
      </c>
      <c r="T814" s="63">
        <f t="shared" si="90"/>
        <v>59</v>
      </c>
      <c r="U814" s="57" t="s">
        <v>856</v>
      </c>
      <c r="V814" s="63">
        <f>VLOOKUP(F814,'Exposure data (PL)'!$J$3:$L$14,3,FALSE)</f>
        <v>543.66952954969679</v>
      </c>
      <c r="X814" s="56"/>
      <c r="Y814" s="56"/>
      <c r="Z814" s="56"/>
      <c r="AA814" s="56"/>
      <c r="AB814" s="56"/>
      <c r="AC814" s="56"/>
      <c r="AD814" s="56"/>
      <c r="AE814" s="56"/>
    </row>
    <row r="815" spans="1:31" s="55" customFormat="1" ht="14.4">
      <c r="A815" s="57" t="s">
        <v>4583</v>
      </c>
      <c r="B815" s="57" t="s">
        <v>2870</v>
      </c>
      <c r="C815" s="57" t="s">
        <v>2126</v>
      </c>
      <c r="D815" s="58">
        <v>38949</v>
      </c>
      <c r="E815" s="58">
        <v>39172</v>
      </c>
      <c r="F815" s="59">
        <f t="shared" si="85"/>
        <v>2006</v>
      </c>
      <c r="G815" s="60" t="s">
        <v>2134</v>
      </c>
      <c r="H815" s="60" t="s">
        <v>434</v>
      </c>
      <c r="I815" s="61">
        <v>3958.2511315332308</v>
      </c>
      <c r="J815" s="61">
        <v>0</v>
      </c>
      <c r="K815" s="61">
        <v>3958.2511315332308</v>
      </c>
      <c r="L815" s="62">
        <v>0</v>
      </c>
      <c r="M815" s="62">
        <v>0</v>
      </c>
      <c r="N815" s="62">
        <v>3958.2511315332308</v>
      </c>
      <c r="O815" s="63">
        <f t="shared" si="86"/>
        <v>1</v>
      </c>
      <c r="P815" s="63">
        <f t="shared" si="84"/>
        <v>3958.2511315332308</v>
      </c>
      <c r="Q815" s="63">
        <f t="shared" si="87"/>
        <v>6174.887999999999</v>
      </c>
      <c r="R815" s="63">
        <f t="shared" si="88"/>
        <v>6174.887999999999</v>
      </c>
      <c r="S815" s="63">
        <f t="shared" si="89"/>
        <v>0</v>
      </c>
      <c r="T815" s="63">
        <f t="shared" si="90"/>
        <v>223</v>
      </c>
      <c r="U815" s="57" t="s">
        <v>856</v>
      </c>
      <c r="V815" s="63">
        <f>VLOOKUP(F815,'Exposure data (PL)'!$J$3:$L$14,3,FALSE)</f>
        <v>543.66952954969679</v>
      </c>
      <c r="X815" s="56"/>
      <c r="Y815" s="56"/>
      <c r="Z815" s="56"/>
      <c r="AA815" s="56"/>
      <c r="AB815" s="56"/>
      <c r="AC815" s="56"/>
      <c r="AD815" s="56"/>
      <c r="AE815" s="56"/>
    </row>
    <row r="816" spans="1:31" s="55" customFormat="1" ht="14.4">
      <c r="A816" s="57" t="s">
        <v>4584</v>
      </c>
      <c r="B816" s="57" t="s">
        <v>2871</v>
      </c>
      <c r="C816" s="57" t="s">
        <v>2126</v>
      </c>
      <c r="D816" s="58">
        <v>38951</v>
      </c>
      <c r="E816" s="58">
        <v>39070</v>
      </c>
      <c r="F816" s="59">
        <f t="shared" si="85"/>
        <v>2006</v>
      </c>
      <c r="G816" s="60" t="s">
        <v>2128</v>
      </c>
      <c r="H816" s="60" t="s">
        <v>434</v>
      </c>
      <c r="I816" s="61">
        <v>4461.7570409648006</v>
      </c>
      <c r="J816" s="61">
        <v>0</v>
      </c>
      <c r="K816" s="61">
        <v>4461.7570409648006</v>
      </c>
      <c r="L816" s="62">
        <v>0</v>
      </c>
      <c r="M816" s="62">
        <v>0</v>
      </c>
      <c r="N816" s="62">
        <v>4461.7570409648006</v>
      </c>
      <c r="O816" s="63">
        <f t="shared" si="86"/>
        <v>1</v>
      </c>
      <c r="P816" s="63">
        <f t="shared" si="84"/>
        <v>4461.7570409648006</v>
      </c>
      <c r="Q816" s="63">
        <f t="shared" si="87"/>
        <v>6958.4999999999991</v>
      </c>
      <c r="R816" s="63">
        <f t="shared" si="88"/>
        <v>6958.4999999999991</v>
      </c>
      <c r="S816" s="63">
        <f t="shared" si="89"/>
        <v>0</v>
      </c>
      <c r="T816" s="63">
        <f t="shared" si="90"/>
        <v>119</v>
      </c>
      <c r="U816" s="57" t="s">
        <v>856</v>
      </c>
      <c r="V816" s="63">
        <f>VLOOKUP(F816,'Exposure data (PL)'!$J$3:$L$14,3,FALSE)</f>
        <v>543.66952954969679</v>
      </c>
      <c r="X816" s="56"/>
      <c r="Y816" s="56"/>
      <c r="Z816" s="56"/>
      <c r="AA816" s="56"/>
      <c r="AB816" s="56"/>
      <c r="AC816" s="56"/>
      <c r="AD816" s="56"/>
      <c r="AE816" s="56"/>
    </row>
    <row r="817" spans="1:31" s="55" customFormat="1" ht="14.4">
      <c r="A817" s="57" t="s">
        <v>4585</v>
      </c>
      <c r="B817" s="57" t="s">
        <v>2872</v>
      </c>
      <c r="C817" s="57" t="s">
        <v>2126</v>
      </c>
      <c r="D817" s="58">
        <v>38979</v>
      </c>
      <c r="E817" s="58">
        <v>39243</v>
      </c>
      <c r="F817" s="59">
        <f t="shared" si="85"/>
        <v>2006</v>
      </c>
      <c r="G817" s="60" t="s">
        <v>2134</v>
      </c>
      <c r="H817" s="60" t="s">
        <v>434</v>
      </c>
      <c r="I817" s="61">
        <v>6946.0926908348729</v>
      </c>
      <c r="J817" s="61">
        <v>0</v>
      </c>
      <c r="K817" s="61">
        <v>6946.0926908348729</v>
      </c>
      <c r="L817" s="62">
        <v>0</v>
      </c>
      <c r="M817" s="62">
        <v>0</v>
      </c>
      <c r="N817" s="62">
        <v>6946.0926908348729</v>
      </c>
      <c r="O817" s="63">
        <f t="shared" si="86"/>
        <v>1</v>
      </c>
      <c r="P817" s="63">
        <f t="shared" si="84"/>
        <v>6946.0926908348729</v>
      </c>
      <c r="Q817" s="63">
        <f t="shared" si="87"/>
        <v>10792.596</v>
      </c>
      <c r="R817" s="63">
        <f t="shared" si="88"/>
        <v>10792.596</v>
      </c>
      <c r="S817" s="63">
        <f t="shared" si="89"/>
        <v>0</v>
      </c>
      <c r="T817" s="63">
        <f t="shared" si="90"/>
        <v>264</v>
      </c>
      <c r="U817" s="57" t="s">
        <v>856</v>
      </c>
      <c r="V817" s="63">
        <f>VLOOKUP(F817,'Exposure data (PL)'!$J$3:$L$14,3,FALSE)</f>
        <v>543.66952954969679</v>
      </c>
      <c r="X817" s="56"/>
      <c r="Y817" s="56"/>
      <c r="Z817" s="56"/>
      <c r="AA817" s="56"/>
      <c r="AB817" s="56"/>
      <c r="AC817" s="56"/>
      <c r="AD817" s="56"/>
      <c r="AE817" s="56"/>
    </row>
    <row r="818" spans="1:31" s="55" customFormat="1" ht="14.4">
      <c r="A818" s="57" t="s">
        <v>4586</v>
      </c>
      <c r="B818" s="57" t="s">
        <v>2873</v>
      </c>
      <c r="C818" s="57" t="s">
        <v>2126</v>
      </c>
      <c r="D818" s="58">
        <v>39199</v>
      </c>
      <c r="E818" s="58">
        <v>39243</v>
      </c>
      <c r="F818" s="59">
        <f t="shared" si="85"/>
        <v>2007</v>
      </c>
      <c r="G818" s="60" t="s">
        <v>2128</v>
      </c>
      <c r="H818" s="60" t="s">
        <v>434</v>
      </c>
      <c r="I818" s="61">
        <v>4385.9229098354444</v>
      </c>
      <c r="J818" s="61">
        <v>0</v>
      </c>
      <c r="K818" s="61">
        <v>4385.9229098354444</v>
      </c>
      <c r="L818" s="62">
        <v>0</v>
      </c>
      <c r="M818" s="62">
        <v>280.69906622946849</v>
      </c>
      <c r="N818" s="62">
        <v>4105.2238436059761</v>
      </c>
      <c r="O818" s="63">
        <f t="shared" si="86"/>
        <v>1</v>
      </c>
      <c r="P818" s="63">
        <f t="shared" si="84"/>
        <v>4105.2238436059761</v>
      </c>
      <c r="Q818" s="63">
        <f t="shared" si="87"/>
        <v>6193.8302399999984</v>
      </c>
      <c r="R818" s="63">
        <f t="shared" si="88"/>
        <v>6193.8302399999984</v>
      </c>
      <c r="S818" s="63">
        <f t="shared" si="89"/>
        <v>0</v>
      </c>
      <c r="T818" s="63">
        <f t="shared" si="90"/>
        <v>44</v>
      </c>
      <c r="U818" s="57" t="s">
        <v>856</v>
      </c>
      <c r="V818" s="63">
        <f>VLOOKUP(F818,'Exposure data (PL)'!$J$3:$L$14,3,FALSE)</f>
        <v>616.17084356396663</v>
      </c>
      <c r="X818" s="56"/>
      <c r="Y818" s="56"/>
      <c r="Z818" s="56"/>
      <c r="AA818" s="56"/>
      <c r="AB818" s="56"/>
      <c r="AC818" s="56"/>
      <c r="AD818" s="56"/>
      <c r="AE818" s="56"/>
    </row>
    <row r="819" spans="1:31" s="55" customFormat="1" ht="14.4">
      <c r="A819" s="57" t="s">
        <v>4587</v>
      </c>
      <c r="B819" s="57" t="s">
        <v>2874</v>
      </c>
      <c r="C819" s="57" t="s">
        <v>2126</v>
      </c>
      <c r="D819" s="58">
        <v>39199</v>
      </c>
      <c r="E819" s="58">
        <v>39230</v>
      </c>
      <c r="F819" s="59">
        <f t="shared" si="85"/>
        <v>2007</v>
      </c>
      <c r="G819" s="60" t="s">
        <v>2128</v>
      </c>
      <c r="H819" s="60" t="s">
        <v>434</v>
      </c>
      <c r="I819" s="61">
        <v>10372.656580463879</v>
      </c>
      <c r="J819" s="61">
        <v>0</v>
      </c>
      <c r="K819" s="61">
        <v>10372.656580463879</v>
      </c>
      <c r="L819" s="62">
        <v>0</v>
      </c>
      <c r="M819" s="62">
        <v>248.94375793113318</v>
      </c>
      <c r="N819" s="62">
        <v>10123.712822532747</v>
      </c>
      <c r="O819" s="63">
        <f t="shared" si="86"/>
        <v>1</v>
      </c>
      <c r="P819" s="63">
        <f t="shared" si="84"/>
        <v>10123.712822532747</v>
      </c>
      <c r="Q819" s="63">
        <f t="shared" si="87"/>
        <v>15274.333632</v>
      </c>
      <c r="R819" s="63">
        <f t="shared" si="88"/>
        <v>15274.333632</v>
      </c>
      <c r="S819" s="63">
        <f t="shared" si="89"/>
        <v>0</v>
      </c>
      <c r="T819" s="63">
        <f t="shared" si="90"/>
        <v>31</v>
      </c>
      <c r="U819" s="57" t="s">
        <v>856</v>
      </c>
      <c r="V819" s="63">
        <f>VLOOKUP(F819,'Exposure data (PL)'!$J$3:$L$14,3,FALSE)</f>
        <v>616.17084356396663</v>
      </c>
      <c r="X819" s="56"/>
      <c r="Y819" s="56"/>
      <c r="Z819" s="56"/>
      <c r="AA819" s="56"/>
      <c r="AB819" s="56"/>
      <c r="AC819" s="56"/>
      <c r="AD819" s="56"/>
      <c r="AE819" s="56"/>
    </row>
    <row r="820" spans="1:31" s="55" customFormat="1" ht="14.4">
      <c r="A820" s="57" t="s">
        <v>4588</v>
      </c>
      <c r="B820" s="57" t="s">
        <v>2875</v>
      </c>
      <c r="C820" s="57" t="s">
        <v>2126</v>
      </c>
      <c r="D820" s="58">
        <v>39124</v>
      </c>
      <c r="E820" s="58">
        <v>39297</v>
      </c>
      <c r="F820" s="59">
        <f t="shared" si="85"/>
        <v>2006</v>
      </c>
      <c r="G820" s="60" t="s">
        <v>2128</v>
      </c>
      <c r="H820" s="60" t="s">
        <v>434</v>
      </c>
      <c r="I820" s="61">
        <v>8919.4571914604021</v>
      </c>
      <c r="J820" s="61">
        <v>0</v>
      </c>
      <c r="K820" s="61">
        <v>8919.4571914604021</v>
      </c>
      <c r="L820" s="62">
        <v>0</v>
      </c>
      <c r="M820" s="62">
        <v>668.95928935953009</v>
      </c>
      <c r="N820" s="62">
        <v>8250.4979021008712</v>
      </c>
      <c r="O820" s="63">
        <f t="shared" si="86"/>
        <v>1</v>
      </c>
      <c r="P820" s="63">
        <f t="shared" si="84"/>
        <v>8250.4979021008712</v>
      </c>
      <c r="Q820" s="63">
        <f t="shared" si="87"/>
        <v>12573.425099999997</v>
      </c>
      <c r="R820" s="63">
        <f t="shared" si="88"/>
        <v>12573.425099999997</v>
      </c>
      <c r="S820" s="63">
        <f t="shared" si="89"/>
        <v>0</v>
      </c>
      <c r="T820" s="63">
        <f t="shared" si="90"/>
        <v>173</v>
      </c>
      <c r="U820" s="57" t="s">
        <v>856</v>
      </c>
      <c r="V820" s="63">
        <f>VLOOKUP(F820,'Exposure data (PL)'!$J$3:$L$14,3,FALSE)</f>
        <v>543.66952954969679</v>
      </c>
      <c r="X820" s="56"/>
      <c r="Y820" s="56"/>
      <c r="Z820" s="56"/>
      <c r="AA820" s="56"/>
      <c r="AB820" s="56"/>
      <c r="AC820" s="56"/>
      <c r="AD820" s="56"/>
      <c r="AE820" s="56"/>
    </row>
    <row r="821" spans="1:31" s="55" customFormat="1" ht="14.4">
      <c r="A821" s="57" t="s">
        <v>4589</v>
      </c>
      <c r="B821" s="57" t="s">
        <v>2876</v>
      </c>
      <c r="C821" s="57" t="s">
        <v>2126</v>
      </c>
      <c r="D821" s="58">
        <v>39359</v>
      </c>
      <c r="E821" s="58">
        <v>39377</v>
      </c>
      <c r="F821" s="59">
        <f t="shared" si="85"/>
        <v>2007</v>
      </c>
      <c r="G821" s="60" t="s">
        <v>2128</v>
      </c>
      <c r="H821" s="60" t="s">
        <v>434</v>
      </c>
      <c r="I821" s="61">
        <v>172.66321661043381</v>
      </c>
      <c r="J821" s="61">
        <v>0</v>
      </c>
      <c r="K821" s="61">
        <v>172.66321661043381</v>
      </c>
      <c r="L821" s="62">
        <v>0</v>
      </c>
      <c r="M821" s="62">
        <v>0</v>
      </c>
      <c r="N821" s="62">
        <v>172.66321661043381</v>
      </c>
      <c r="O821" s="63">
        <f t="shared" si="86"/>
        <v>1</v>
      </c>
      <c r="P821" s="63">
        <f t="shared" si="84"/>
        <v>172.66321661043381</v>
      </c>
      <c r="Q821" s="63">
        <f t="shared" si="87"/>
        <v>255</v>
      </c>
      <c r="R821" s="63">
        <f t="shared" si="88"/>
        <v>255</v>
      </c>
      <c r="S821" s="63">
        <f t="shared" si="89"/>
        <v>0</v>
      </c>
      <c r="T821" s="63">
        <f t="shared" si="90"/>
        <v>18</v>
      </c>
      <c r="U821" s="57" t="s">
        <v>856</v>
      </c>
      <c r="V821" s="63">
        <f>VLOOKUP(F821,'Exposure data (PL)'!$J$3:$L$14,3,FALSE)</f>
        <v>616.17084356396663</v>
      </c>
      <c r="X821" s="56"/>
      <c r="Y821" s="56"/>
      <c r="Z821" s="56"/>
      <c r="AA821" s="56"/>
      <c r="AB821" s="56"/>
      <c r="AC821" s="56"/>
      <c r="AD821" s="56"/>
      <c r="AE821" s="56"/>
    </row>
    <row r="822" spans="1:31" s="55" customFormat="1" ht="14.4">
      <c r="A822" s="57" t="s">
        <v>4590</v>
      </c>
      <c r="B822" s="57" t="s">
        <v>2877</v>
      </c>
      <c r="C822" s="57" t="s">
        <v>2126</v>
      </c>
      <c r="D822" s="58">
        <v>38556</v>
      </c>
      <c r="E822" s="58">
        <v>39415</v>
      </c>
      <c r="F822" s="59">
        <f t="shared" si="85"/>
        <v>2005</v>
      </c>
      <c r="G822" s="60" t="s">
        <v>2128</v>
      </c>
      <c r="H822" s="60" t="s">
        <v>434</v>
      </c>
      <c r="I822" s="61">
        <v>16529.719660978506</v>
      </c>
      <c r="J822" s="61">
        <v>0</v>
      </c>
      <c r="K822" s="61">
        <v>16529.719660978506</v>
      </c>
      <c r="L822" s="62">
        <v>0</v>
      </c>
      <c r="M822" s="62">
        <v>0</v>
      </c>
      <c r="N822" s="62">
        <v>16529.719660978506</v>
      </c>
      <c r="O822" s="63">
        <f t="shared" si="86"/>
        <v>1</v>
      </c>
      <c r="P822" s="63">
        <f t="shared" si="84"/>
        <v>16529.719660978506</v>
      </c>
      <c r="Q822" s="63">
        <f t="shared" si="87"/>
        <v>27176.304</v>
      </c>
      <c r="R822" s="63">
        <f t="shared" si="88"/>
        <v>27176.304</v>
      </c>
      <c r="S822" s="63">
        <f t="shared" si="89"/>
        <v>0</v>
      </c>
      <c r="T822" s="63">
        <f t="shared" si="90"/>
        <v>859</v>
      </c>
      <c r="U822" s="57" t="s">
        <v>856</v>
      </c>
      <c r="V822" s="63">
        <f>VLOOKUP(F822,'Exposure data (PL)'!$J$3:$L$14,3,FALSE)</f>
        <v>460.63721902373965</v>
      </c>
      <c r="X822" s="56"/>
      <c r="Y822" s="56"/>
      <c r="Z822" s="56"/>
      <c r="AA822" s="56"/>
      <c r="AB822" s="56"/>
      <c r="AC822" s="56"/>
      <c r="AD822" s="56"/>
      <c r="AE822" s="56"/>
    </row>
    <row r="823" spans="1:31" s="55" customFormat="1" ht="14.4">
      <c r="A823" s="57" t="s">
        <v>4591</v>
      </c>
      <c r="B823" s="57" t="s">
        <v>2878</v>
      </c>
      <c r="C823" s="57" t="s">
        <v>2126</v>
      </c>
      <c r="D823" s="58">
        <v>39369</v>
      </c>
      <c r="E823" s="58">
        <v>39385</v>
      </c>
      <c r="F823" s="59">
        <f t="shared" si="85"/>
        <v>2007</v>
      </c>
      <c r="G823" s="60" t="s">
        <v>2134</v>
      </c>
      <c r="H823" s="60" t="s">
        <v>434</v>
      </c>
      <c r="I823" s="61">
        <v>19474.057681254864</v>
      </c>
      <c r="J823" s="61">
        <v>0</v>
      </c>
      <c r="K823" s="61">
        <v>19474.057681254864</v>
      </c>
      <c r="L823" s="62">
        <v>0</v>
      </c>
      <c r="M823" s="62">
        <v>0</v>
      </c>
      <c r="N823" s="62">
        <v>19474.057681254864</v>
      </c>
      <c r="O823" s="63">
        <f t="shared" si="86"/>
        <v>1</v>
      </c>
      <c r="P823" s="63">
        <f t="shared" si="84"/>
        <v>19474.057681254864</v>
      </c>
      <c r="Q823" s="63">
        <f t="shared" si="87"/>
        <v>28722.132000000005</v>
      </c>
      <c r="R823" s="63">
        <f t="shared" si="88"/>
        <v>28722.132000000005</v>
      </c>
      <c r="S823" s="63">
        <f t="shared" si="89"/>
        <v>0</v>
      </c>
      <c r="T823" s="63">
        <f t="shared" si="90"/>
        <v>16</v>
      </c>
      <c r="U823" s="57" t="s">
        <v>856</v>
      </c>
      <c r="V823" s="63">
        <f>VLOOKUP(F823,'Exposure data (PL)'!$J$3:$L$14,3,FALSE)</f>
        <v>616.17084356396663</v>
      </c>
      <c r="X823" s="56"/>
      <c r="Y823" s="56"/>
      <c r="Z823" s="56"/>
      <c r="AA823" s="56"/>
      <c r="AB823" s="56"/>
      <c r="AC823" s="56"/>
      <c r="AD823" s="56"/>
      <c r="AE823" s="56"/>
    </row>
    <row r="824" spans="1:31" s="55" customFormat="1" ht="14.4">
      <c r="A824" s="57" t="s">
        <v>4592</v>
      </c>
      <c r="B824" s="57" t="s">
        <v>2879</v>
      </c>
      <c r="C824" s="57" t="s">
        <v>2126</v>
      </c>
      <c r="D824" s="58">
        <v>39335</v>
      </c>
      <c r="E824" s="58">
        <v>39349</v>
      </c>
      <c r="F824" s="59">
        <f t="shared" si="85"/>
        <v>2007</v>
      </c>
      <c r="G824" s="60" t="s">
        <v>2128</v>
      </c>
      <c r="H824" s="60" t="s">
        <v>434</v>
      </c>
      <c r="I824" s="61">
        <v>344.22111546192951</v>
      </c>
      <c r="J824" s="61">
        <v>0</v>
      </c>
      <c r="K824" s="61">
        <v>344.22111546192951</v>
      </c>
      <c r="L824" s="62">
        <v>0</v>
      </c>
      <c r="M824" s="62">
        <v>0</v>
      </c>
      <c r="N824" s="62">
        <v>344.22111546192951</v>
      </c>
      <c r="O824" s="63">
        <f t="shared" si="86"/>
        <v>1</v>
      </c>
      <c r="P824" s="63">
        <f t="shared" si="84"/>
        <v>344.22111546192951</v>
      </c>
      <c r="Q824" s="63">
        <f t="shared" si="87"/>
        <v>510.00000000000006</v>
      </c>
      <c r="R824" s="63">
        <f t="shared" si="88"/>
        <v>510.00000000000006</v>
      </c>
      <c r="S824" s="63">
        <f t="shared" si="89"/>
        <v>0</v>
      </c>
      <c r="T824" s="63">
        <f t="shared" si="90"/>
        <v>14</v>
      </c>
      <c r="U824" s="57" t="s">
        <v>856</v>
      </c>
      <c r="V824" s="63">
        <f>VLOOKUP(F824,'Exposure data (PL)'!$J$3:$L$14,3,FALSE)</f>
        <v>616.17084356396663</v>
      </c>
      <c r="X824" s="56"/>
      <c r="Y824" s="56"/>
      <c r="Z824" s="56"/>
      <c r="AA824" s="56"/>
      <c r="AB824" s="56"/>
      <c r="AC824" s="56"/>
      <c r="AD824" s="56"/>
      <c r="AE824" s="56"/>
    </row>
    <row r="825" spans="1:31" s="55" customFormat="1" ht="14.4">
      <c r="A825" s="57" t="s">
        <v>4593</v>
      </c>
      <c r="B825" s="57" t="s">
        <v>2880</v>
      </c>
      <c r="C825" s="57" t="s">
        <v>2126</v>
      </c>
      <c r="D825" s="58">
        <v>39466</v>
      </c>
      <c r="E825" s="58">
        <v>39549</v>
      </c>
      <c r="F825" s="59">
        <f t="shared" si="85"/>
        <v>2007</v>
      </c>
      <c r="G825" s="60" t="s">
        <v>2134</v>
      </c>
      <c r="H825" s="60" t="s">
        <v>434</v>
      </c>
      <c r="I825" s="61">
        <v>350.29765404552853</v>
      </c>
      <c r="J825" s="61">
        <v>0</v>
      </c>
      <c r="K825" s="61">
        <v>350.29765404552853</v>
      </c>
      <c r="L825" s="62">
        <v>0</v>
      </c>
      <c r="M825" s="62">
        <v>0</v>
      </c>
      <c r="N825" s="62">
        <v>350.29765404552853</v>
      </c>
      <c r="O825" s="63">
        <f t="shared" si="86"/>
        <v>1</v>
      </c>
      <c r="P825" s="63">
        <f t="shared" si="84"/>
        <v>350.29765404552853</v>
      </c>
      <c r="Q825" s="63">
        <f t="shared" si="87"/>
        <v>510</v>
      </c>
      <c r="R825" s="63">
        <f t="shared" si="88"/>
        <v>510</v>
      </c>
      <c r="S825" s="63">
        <f t="shared" si="89"/>
        <v>0</v>
      </c>
      <c r="T825" s="63">
        <f t="shared" si="90"/>
        <v>83</v>
      </c>
      <c r="U825" s="57" t="s">
        <v>856</v>
      </c>
      <c r="V825" s="63">
        <f>VLOOKUP(F825,'Exposure data (PL)'!$J$3:$L$14,3,FALSE)</f>
        <v>616.17084356396663</v>
      </c>
      <c r="X825" s="56"/>
      <c r="Y825" s="56"/>
      <c r="Z825" s="56"/>
      <c r="AA825" s="56"/>
      <c r="AB825" s="56"/>
      <c r="AC825" s="56"/>
      <c r="AD825" s="56"/>
      <c r="AE825" s="56"/>
    </row>
    <row r="826" spans="1:31" s="55" customFormat="1" ht="14.4">
      <c r="A826" s="57" t="s">
        <v>4594</v>
      </c>
      <c r="B826" s="57" t="s">
        <v>2881</v>
      </c>
      <c r="C826" s="57" t="s">
        <v>2126</v>
      </c>
      <c r="D826" s="58">
        <v>39419</v>
      </c>
      <c r="E826" s="58">
        <v>39558</v>
      </c>
      <c r="F826" s="59">
        <f t="shared" si="85"/>
        <v>2007</v>
      </c>
      <c r="G826" s="60" t="s">
        <v>2128</v>
      </c>
      <c r="H826" s="60" t="s">
        <v>434</v>
      </c>
      <c r="I826" s="61">
        <v>9366.4155437163245</v>
      </c>
      <c r="J826" s="61">
        <v>0</v>
      </c>
      <c r="K826" s="61">
        <v>9366.4155437163245</v>
      </c>
      <c r="L826" s="62">
        <v>0</v>
      </c>
      <c r="M826" s="62">
        <v>0</v>
      </c>
      <c r="N826" s="62">
        <v>9366.4155437163245</v>
      </c>
      <c r="O826" s="63">
        <f t="shared" si="86"/>
        <v>1</v>
      </c>
      <c r="P826" s="63">
        <f t="shared" si="84"/>
        <v>9366.4155437163245</v>
      </c>
      <c r="Q826" s="63">
        <f t="shared" si="87"/>
        <v>13722.492</v>
      </c>
      <c r="R826" s="63">
        <f t="shared" si="88"/>
        <v>13722.492</v>
      </c>
      <c r="S826" s="63">
        <f t="shared" si="89"/>
        <v>0</v>
      </c>
      <c r="T826" s="63">
        <f t="shared" si="90"/>
        <v>139</v>
      </c>
      <c r="U826" s="57" t="s">
        <v>856</v>
      </c>
      <c r="V826" s="63">
        <f>VLOOKUP(F826,'Exposure data (PL)'!$J$3:$L$14,3,FALSE)</f>
        <v>616.17084356396663</v>
      </c>
      <c r="X826" s="56"/>
      <c r="Y826" s="56"/>
      <c r="Z826" s="56"/>
      <c r="AA826" s="56"/>
      <c r="AB826" s="56"/>
      <c r="AC826" s="56"/>
      <c r="AD826" s="56"/>
      <c r="AE826" s="56"/>
    </row>
    <row r="827" spans="1:31" s="55" customFormat="1" ht="14.4">
      <c r="A827" s="57" t="s">
        <v>4595</v>
      </c>
      <c r="B827" s="57" t="s">
        <v>2882</v>
      </c>
      <c r="C827" s="57" t="s">
        <v>2126</v>
      </c>
      <c r="D827" s="58">
        <v>39241</v>
      </c>
      <c r="E827" s="58">
        <v>39572</v>
      </c>
      <c r="F827" s="59">
        <f t="shared" si="85"/>
        <v>2007</v>
      </c>
      <c r="G827" s="60" t="s">
        <v>2128</v>
      </c>
      <c r="H827" s="60" t="s">
        <v>434</v>
      </c>
      <c r="I827" s="61">
        <v>4213.4176823578791</v>
      </c>
      <c r="J827" s="61">
        <v>0</v>
      </c>
      <c r="K827" s="61">
        <v>4213.4176823578791</v>
      </c>
      <c r="L827" s="62">
        <v>0</v>
      </c>
      <c r="M827" s="62">
        <v>0</v>
      </c>
      <c r="N827" s="62">
        <v>4213.4176823578791</v>
      </c>
      <c r="O827" s="63">
        <f t="shared" si="86"/>
        <v>1</v>
      </c>
      <c r="P827" s="63">
        <f t="shared" si="84"/>
        <v>4213.4176823578791</v>
      </c>
      <c r="Q827" s="63">
        <f t="shared" si="87"/>
        <v>6321.503999999999</v>
      </c>
      <c r="R827" s="63">
        <f t="shared" si="88"/>
        <v>6321.503999999999</v>
      </c>
      <c r="S827" s="63">
        <f t="shared" si="89"/>
        <v>0</v>
      </c>
      <c r="T827" s="63">
        <f t="shared" si="90"/>
        <v>331</v>
      </c>
      <c r="U827" s="57" t="s">
        <v>856</v>
      </c>
      <c r="V827" s="63">
        <f>VLOOKUP(F827,'Exposure data (PL)'!$J$3:$L$14,3,FALSE)</f>
        <v>616.17084356396663</v>
      </c>
      <c r="X827" s="56"/>
      <c r="Y827" s="56"/>
      <c r="Z827" s="56"/>
      <c r="AA827" s="56"/>
      <c r="AB827" s="56"/>
      <c r="AC827" s="56"/>
      <c r="AD827" s="56"/>
      <c r="AE827" s="56"/>
    </row>
    <row r="828" spans="1:31" s="55" customFormat="1" ht="14.4">
      <c r="A828" s="57" t="s">
        <v>4596</v>
      </c>
      <c r="B828" s="57" t="s">
        <v>2883</v>
      </c>
      <c r="C828" s="57" t="s">
        <v>2126</v>
      </c>
      <c r="D828" s="58">
        <v>39515</v>
      </c>
      <c r="E828" s="58">
        <v>39586</v>
      </c>
      <c r="F828" s="59">
        <f t="shared" si="85"/>
        <v>2007</v>
      </c>
      <c r="G828" s="60" t="s">
        <v>2128</v>
      </c>
      <c r="H828" s="60" t="s">
        <v>434</v>
      </c>
      <c r="I828" s="61">
        <v>3950.2012798114147</v>
      </c>
      <c r="J828" s="61">
        <v>0</v>
      </c>
      <c r="K828" s="61">
        <v>3950.2012798114147</v>
      </c>
      <c r="L828" s="62">
        <v>0</v>
      </c>
      <c r="M828" s="62">
        <v>0</v>
      </c>
      <c r="N828" s="62">
        <v>3950.2012798114147</v>
      </c>
      <c r="O828" s="63">
        <f t="shared" si="86"/>
        <v>1</v>
      </c>
      <c r="P828" s="63">
        <f t="shared" si="84"/>
        <v>3950.2012798114147</v>
      </c>
      <c r="Q828" s="63">
        <f t="shared" si="87"/>
        <v>5713.5959999999995</v>
      </c>
      <c r="R828" s="63">
        <f t="shared" si="88"/>
        <v>5713.5959999999995</v>
      </c>
      <c r="S828" s="63">
        <f t="shared" si="89"/>
        <v>0</v>
      </c>
      <c r="T828" s="63">
        <f t="shared" si="90"/>
        <v>71</v>
      </c>
      <c r="U828" s="57" t="s">
        <v>856</v>
      </c>
      <c r="V828" s="63">
        <f>VLOOKUP(F828,'Exposure data (PL)'!$J$3:$L$14,3,FALSE)</f>
        <v>616.17084356396663</v>
      </c>
      <c r="X828" s="56"/>
      <c r="Y828" s="56"/>
      <c r="Z828" s="56"/>
      <c r="AA828" s="56"/>
      <c r="AB828" s="56"/>
      <c r="AC828" s="56"/>
      <c r="AD828" s="56"/>
      <c r="AE828" s="56"/>
    </row>
    <row r="829" spans="1:31" s="55" customFormat="1" ht="14.4">
      <c r="A829" s="57" t="s">
        <v>4597</v>
      </c>
      <c r="B829" s="57" t="s">
        <v>2884</v>
      </c>
      <c r="C829" s="57" t="s">
        <v>2126</v>
      </c>
      <c r="D829" s="58">
        <v>39620</v>
      </c>
      <c r="E829" s="58">
        <v>39643</v>
      </c>
      <c r="F829" s="59">
        <f t="shared" si="85"/>
        <v>2008</v>
      </c>
      <c r="G829" s="60" t="s">
        <v>2128</v>
      </c>
      <c r="H829" s="60" t="s">
        <v>434</v>
      </c>
      <c r="I829" s="61">
        <v>107.27351394629686</v>
      </c>
      <c r="J829" s="61">
        <v>0</v>
      </c>
      <c r="K829" s="61">
        <v>107.27351394629686</v>
      </c>
      <c r="L829" s="62">
        <v>0</v>
      </c>
      <c r="M829" s="62">
        <v>0</v>
      </c>
      <c r="N829" s="62">
        <v>107.27351394629686</v>
      </c>
      <c r="O829" s="63">
        <f t="shared" si="86"/>
        <v>1</v>
      </c>
      <c r="P829" s="63">
        <f t="shared" si="84"/>
        <v>107.27351394629686</v>
      </c>
      <c r="Q829" s="63">
        <f t="shared" si="87"/>
        <v>153</v>
      </c>
      <c r="R829" s="63">
        <f t="shared" si="88"/>
        <v>153</v>
      </c>
      <c r="S829" s="63">
        <f t="shared" si="89"/>
        <v>0</v>
      </c>
      <c r="T829" s="63">
        <f t="shared" si="90"/>
        <v>23</v>
      </c>
      <c r="U829" s="57" t="s">
        <v>856</v>
      </c>
      <c r="V829" s="63">
        <f>VLOOKUP(F829,'Exposure data (PL)'!$J$3:$L$14,3,FALSE)</f>
        <v>677.15217495917875</v>
      </c>
      <c r="X829" s="56"/>
      <c r="Y829" s="56"/>
      <c r="Z829" s="56"/>
      <c r="AA829" s="56"/>
      <c r="AB829" s="56"/>
      <c r="AC829" s="56"/>
      <c r="AD829" s="56"/>
      <c r="AE829" s="56"/>
    </row>
    <row r="830" spans="1:31" s="55" customFormat="1" ht="14.4">
      <c r="A830" s="57" t="s">
        <v>4598</v>
      </c>
      <c r="B830" s="57" t="s">
        <v>2885</v>
      </c>
      <c r="C830" s="57" t="s">
        <v>2126</v>
      </c>
      <c r="D830" s="58">
        <v>39487</v>
      </c>
      <c r="E830" s="58">
        <v>39634</v>
      </c>
      <c r="F830" s="59">
        <f t="shared" si="85"/>
        <v>2007</v>
      </c>
      <c r="G830" s="60" t="s">
        <v>2128</v>
      </c>
      <c r="H830" s="60" t="s">
        <v>434</v>
      </c>
      <c r="I830" s="61">
        <v>860.6401232460837</v>
      </c>
      <c r="J830" s="61">
        <v>0</v>
      </c>
      <c r="K830" s="61">
        <v>860.6401232460837</v>
      </c>
      <c r="L830" s="62">
        <v>0</v>
      </c>
      <c r="M830" s="62">
        <v>0</v>
      </c>
      <c r="N830" s="62">
        <v>860.6401232460837</v>
      </c>
      <c r="O830" s="63">
        <f t="shared" si="86"/>
        <v>1</v>
      </c>
      <c r="P830" s="63">
        <f t="shared" si="84"/>
        <v>860.6401232460837</v>
      </c>
      <c r="Q830" s="63">
        <f t="shared" si="87"/>
        <v>1249.5</v>
      </c>
      <c r="R830" s="63">
        <f t="shared" si="88"/>
        <v>1249.5</v>
      </c>
      <c r="S830" s="63">
        <f t="shared" si="89"/>
        <v>0</v>
      </c>
      <c r="T830" s="63">
        <f t="shared" si="90"/>
        <v>147</v>
      </c>
      <c r="U830" s="57" t="s">
        <v>856</v>
      </c>
      <c r="V830" s="63">
        <f>VLOOKUP(F830,'Exposure data (PL)'!$J$3:$L$14,3,FALSE)</f>
        <v>616.17084356396663</v>
      </c>
      <c r="X830" s="56"/>
      <c r="Y830" s="56"/>
      <c r="Z830" s="56"/>
      <c r="AA830" s="56"/>
      <c r="AB830" s="56"/>
      <c r="AC830" s="56"/>
      <c r="AD830" s="56"/>
      <c r="AE830" s="56"/>
    </row>
    <row r="831" spans="1:31" s="55" customFormat="1" ht="14.4">
      <c r="A831" s="57" t="s">
        <v>4599</v>
      </c>
      <c r="B831" s="57" t="s">
        <v>2886</v>
      </c>
      <c r="C831" s="57" t="s">
        <v>2126</v>
      </c>
      <c r="D831" s="58">
        <v>39307</v>
      </c>
      <c r="E831" s="58">
        <v>39741</v>
      </c>
      <c r="F831" s="59">
        <f t="shared" si="85"/>
        <v>2007</v>
      </c>
      <c r="G831" s="60" t="s">
        <v>2128</v>
      </c>
      <c r="H831" s="60" t="s">
        <v>434</v>
      </c>
      <c r="I831" s="61">
        <v>708.73181112207726</v>
      </c>
      <c r="J831" s="61">
        <v>0</v>
      </c>
      <c r="K831" s="61">
        <v>708.73181112207726</v>
      </c>
      <c r="L831" s="62">
        <v>0</v>
      </c>
      <c r="M831" s="62">
        <v>0</v>
      </c>
      <c r="N831" s="62">
        <v>708.73181112207726</v>
      </c>
      <c r="O831" s="63">
        <f t="shared" si="86"/>
        <v>1</v>
      </c>
      <c r="P831" s="63">
        <f t="shared" si="84"/>
        <v>708.73181112207726</v>
      </c>
      <c r="Q831" s="63">
        <f t="shared" si="87"/>
        <v>1053.9960000000001</v>
      </c>
      <c r="R831" s="63">
        <f t="shared" si="88"/>
        <v>1053.9960000000001</v>
      </c>
      <c r="S831" s="63">
        <f t="shared" si="89"/>
        <v>0</v>
      </c>
      <c r="T831" s="63">
        <f t="shared" si="90"/>
        <v>434</v>
      </c>
      <c r="U831" s="57" t="s">
        <v>856</v>
      </c>
      <c r="V831" s="63">
        <f>VLOOKUP(F831,'Exposure data (PL)'!$J$3:$L$14,3,FALSE)</f>
        <v>616.17084356396663</v>
      </c>
      <c r="X831" s="56"/>
      <c r="Y831" s="56"/>
      <c r="Z831" s="56"/>
      <c r="AA831" s="56"/>
      <c r="AB831" s="56"/>
      <c r="AC831" s="56"/>
      <c r="AD831" s="56"/>
      <c r="AE831" s="56"/>
    </row>
    <row r="832" spans="1:31" s="55" customFormat="1" ht="14.4">
      <c r="A832" s="57" t="s">
        <v>4600</v>
      </c>
      <c r="B832" s="57" t="s">
        <v>2887</v>
      </c>
      <c r="C832" s="57" t="s">
        <v>2126</v>
      </c>
      <c r="D832" s="58">
        <v>39581</v>
      </c>
      <c r="E832" s="58">
        <v>39684</v>
      </c>
      <c r="F832" s="59">
        <f t="shared" si="85"/>
        <v>2008</v>
      </c>
      <c r="G832" s="60" t="s">
        <v>2134</v>
      </c>
      <c r="H832" s="60" t="s">
        <v>434</v>
      </c>
      <c r="I832" s="61">
        <v>4646.1516842702804</v>
      </c>
      <c r="J832" s="61">
        <v>0</v>
      </c>
      <c r="K832" s="61">
        <v>4646.1516842702804</v>
      </c>
      <c r="L832" s="62">
        <v>0</v>
      </c>
      <c r="M832" s="62">
        <v>0</v>
      </c>
      <c r="N832" s="62">
        <v>4646.1516842702804</v>
      </c>
      <c r="O832" s="63">
        <f t="shared" si="86"/>
        <v>1</v>
      </c>
      <c r="P832" s="63">
        <f t="shared" si="84"/>
        <v>4646.1516842702804</v>
      </c>
      <c r="Q832" s="63">
        <f t="shared" si="87"/>
        <v>6661.235999999999</v>
      </c>
      <c r="R832" s="63">
        <f t="shared" si="88"/>
        <v>6661.235999999999</v>
      </c>
      <c r="S832" s="63">
        <f t="shared" si="89"/>
        <v>0</v>
      </c>
      <c r="T832" s="63">
        <f t="shared" si="90"/>
        <v>103</v>
      </c>
      <c r="U832" s="57" t="s">
        <v>856</v>
      </c>
      <c r="V832" s="63">
        <f>VLOOKUP(F832,'Exposure data (PL)'!$J$3:$L$14,3,FALSE)</f>
        <v>677.15217495917875</v>
      </c>
      <c r="X832" s="56"/>
      <c r="Y832" s="56"/>
      <c r="Z832" s="56"/>
      <c r="AA832" s="56"/>
      <c r="AB832" s="56"/>
      <c r="AC832" s="56"/>
      <c r="AD832" s="56"/>
      <c r="AE832" s="56"/>
    </row>
    <row r="833" spans="1:31" s="55" customFormat="1" ht="14.4">
      <c r="A833" s="57" t="s">
        <v>4601</v>
      </c>
      <c r="B833" s="57" t="s">
        <v>2888</v>
      </c>
      <c r="C833" s="57" t="s">
        <v>2126</v>
      </c>
      <c r="D833" s="58">
        <v>39726</v>
      </c>
      <c r="E833" s="58">
        <v>39761</v>
      </c>
      <c r="F833" s="59">
        <f t="shared" si="85"/>
        <v>2008</v>
      </c>
      <c r="G833" s="60" t="s">
        <v>2128</v>
      </c>
      <c r="H833" s="60" t="s">
        <v>434</v>
      </c>
      <c r="I833" s="61">
        <v>12964.774340628444</v>
      </c>
      <c r="J833" s="61">
        <v>0</v>
      </c>
      <c r="K833" s="61">
        <v>12964.774340628444</v>
      </c>
      <c r="L833" s="62">
        <v>0</v>
      </c>
      <c r="M833" s="62">
        <v>0</v>
      </c>
      <c r="N833" s="62">
        <v>12964.774340628444</v>
      </c>
      <c r="O833" s="63">
        <f t="shared" si="86"/>
        <v>1</v>
      </c>
      <c r="P833" s="63">
        <f t="shared" si="84"/>
        <v>12964.774340628444</v>
      </c>
      <c r="Q833" s="63">
        <f t="shared" si="87"/>
        <v>18231.167999999998</v>
      </c>
      <c r="R833" s="63">
        <f t="shared" si="88"/>
        <v>18231.167999999998</v>
      </c>
      <c r="S833" s="63">
        <f t="shared" si="89"/>
        <v>0</v>
      </c>
      <c r="T833" s="63">
        <f t="shared" si="90"/>
        <v>35</v>
      </c>
      <c r="U833" s="57" t="s">
        <v>856</v>
      </c>
      <c r="V833" s="63">
        <f>VLOOKUP(F833,'Exposure data (PL)'!$J$3:$L$14,3,FALSE)</f>
        <v>677.15217495917875</v>
      </c>
      <c r="X833" s="56"/>
      <c r="Y833" s="56"/>
      <c r="Z833" s="56"/>
      <c r="AA833" s="56"/>
      <c r="AB833" s="56"/>
      <c r="AC833" s="56"/>
      <c r="AD833" s="56"/>
      <c r="AE833" s="56"/>
    </row>
    <row r="834" spans="1:31" s="55" customFormat="1" ht="14.4">
      <c r="A834" s="57" t="s">
        <v>4602</v>
      </c>
      <c r="B834" s="57" t="s">
        <v>2889</v>
      </c>
      <c r="C834" s="57" t="s">
        <v>2126</v>
      </c>
      <c r="D834" s="58">
        <v>39750</v>
      </c>
      <c r="E834" s="58">
        <v>39775</v>
      </c>
      <c r="F834" s="59">
        <f t="shared" si="85"/>
        <v>2008</v>
      </c>
      <c r="G834" s="60" t="s">
        <v>2128</v>
      </c>
      <c r="H834" s="60" t="s">
        <v>434</v>
      </c>
      <c r="I834" s="61">
        <v>13943.713764489999</v>
      </c>
      <c r="J834" s="61">
        <v>0</v>
      </c>
      <c r="K834" s="61">
        <v>13943.713764489999</v>
      </c>
      <c r="L834" s="62">
        <v>0</v>
      </c>
      <c r="M834" s="62">
        <v>0</v>
      </c>
      <c r="N834" s="62">
        <v>13943.713764489999</v>
      </c>
      <c r="O834" s="63">
        <f t="shared" si="86"/>
        <v>1</v>
      </c>
      <c r="P834" s="63">
        <f t="shared" si="84"/>
        <v>13943.713764489999</v>
      </c>
      <c r="Q834" s="63">
        <f t="shared" si="87"/>
        <v>19545</v>
      </c>
      <c r="R834" s="63">
        <f t="shared" si="88"/>
        <v>19545</v>
      </c>
      <c r="S834" s="63">
        <f t="shared" si="89"/>
        <v>0</v>
      </c>
      <c r="T834" s="63">
        <f t="shared" si="90"/>
        <v>25</v>
      </c>
      <c r="U834" s="57" t="s">
        <v>856</v>
      </c>
      <c r="V834" s="63">
        <f>VLOOKUP(F834,'Exposure data (PL)'!$J$3:$L$14,3,FALSE)</f>
        <v>677.15217495917875</v>
      </c>
      <c r="X834" s="56"/>
      <c r="Y834" s="56"/>
      <c r="Z834" s="56"/>
      <c r="AA834" s="56"/>
      <c r="AB834" s="56"/>
      <c r="AC834" s="56"/>
      <c r="AD834" s="56"/>
      <c r="AE834" s="56"/>
    </row>
    <row r="835" spans="1:31" s="55" customFormat="1" ht="14.4">
      <c r="A835" s="57" t="s">
        <v>4603</v>
      </c>
      <c r="B835" s="57" t="s">
        <v>2890</v>
      </c>
      <c r="C835" s="57" t="s">
        <v>2126</v>
      </c>
      <c r="D835" s="58">
        <v>39394</v>
      </c>
      <c r="E835" s="58">
        <v>39837</v>
      </c>
      <c r="F835" s="59">
        <f t="shared" si="85"/>
        <v>2007</v>
      </c>
      <c r="G835" s="60" t="s">
        <v>2128</v>
      </c>
      <c r="H835" s="60" t="s">
        <v>434</v>
      </c>
      <c r="I835" s="61">
        <v>589.80602438962649</v>
      </c>
      <c r="J835" s="61">
        <v>0</v>
      </c>
      <c r="K835" s="61">
        <v>589.80602438962649</v>
      </c>
      <c r="L835" s="62">
        <v>0</v>
      </c>
      <c r="M835" s="62">
        <v>0</v>
      </c>
      <c r="N835" s="62">
        <v>589.80602438962649</v>
      </c>
      <c r="O835" s="63">
        <f t="shared" si="86"/>
        <v>1</v>
      </c>
      <c r="P835" s="63">
        <f t="shared" si="84"/>
        <v>589.80602438962649</v>
      </c>
      <c r="Q835" s="63">
        <f t="shared" si="87"/>
        <v>867</v>
      </c>
      <c r="R835" s="63">
        <f t="shared" si="88"/>
        <v>867</v>
      </c>
      <c r="S835" s="63">
        <f t="shared" si="89"/>
        <v>0</v>
      </c>
      <c r="T835" s="63">
        <f t="shared" si="90"/>
        <v>443</v>
      </c>
      <c r="U835" s="57" t="s">
        <v>856</v>
      </c>
      <c r="V835" s="63">
        <f>VLOOKUP(F835,'Exposure data (PL)'!$J$3:$L$14,3,FALSE)</f>
        <v>616.17084356396663</v>
      </c>
      <c r="X835" s="56"/>
      <c r="Y835" s="56"/>
      <c r="Z835" s="56"/>
      <c r="AA835" s="56"/>
      <c r="AB835" s="56"/>
      <c r="AC835" s="56"/>
      <c r="AD835" s="56"/>
      <c r="AE835" s="56"/>
    </row>
    <row r="836" spans="1:31" s="55" customFormat="1" ht="14.4">
      <c r="A836" s="57" t="s">
        <v>4604</v>
      </c>
      <c r="B836" s="57" t="s">
        <v>2891</v>
      </c>
      <c r="C836" s="57" t="s">
        <v>2126</v>
      </c>
      <c r="D836" s="58">
        <v>39530</v>
      </c>
      <c r="E836" s="58">
        <v>39851</v>
      </c>
      <c r="F836" s="59">
        <f t="shared" si="85"/>
        <v>2007</v>
      </c>
      <c r="G836" s="60" t="s">
        <v>2128</v>
      </c>
      <c r="H836" s="60" t="s">
        <v>434</v>
      </c>
      <c r="I836" s="61">
        <v>10301.540967410898</v>
      </c>
      <c r="J836" s="61">
        <v>0</v>
      </c>
      <c r="K836" s="61">
        <v>10301.540967410898</v>
      </c>
      <c r="L836" s="62">
        <v>0</v>
      </c>
      <c r="M836" s="62">
        <v>0</v>
      </c>
      <c r="N836" s="62">
        <v>10301.540967410898</v>
      </c>
      <c r="O836" s="63">
        <f t="shared" si="86"/>
        <v>1</v>
      </c>
      <c r="P836" s="63">
        <f t="shared" si="84"/>
        <v>10301.540967410898</v>
      </c>
      <c r="Q836" s="63">
        <f t="shared" si="87"/>
        <v>14870.387999999999</v>
      </c>
      <c r="R836" s="63">
        <f t="shared" si="88"/>
        <v>14870.387999999999</v>
      </c>
      <c r="S836" s="63">
        <f t="shared" si="89"/>
        <v>0</v>
      </c>
      <c r="T836" s="63">
        <f t="shared" si="90"/>
        <v>321</v>
      </c>
      <c r="U836" s="57" t="s">
        <v>856</v>
      </c>
      <c r="V836" s="63">
        <f>VLOOKUP(F836,'Exposure data (PL)'!$J$3:$L$14,3,FALSE)</f>
        <v>616.17084356396663</v>
      </c>
      <c r="X836" s="56"/>
      <c r="Y836" s="56"/>
      <c r="Z836" s="56"/>
      <c r="AA836" s="56"/>
      <c r="AB836" s="56"/>
      <c r="AC836" s="56"/>
      <c r="AD836" s="56"/>
      <c r="AE836" s="56"/>
    </row>
    <row r="837" spans="1:31" s="55" customFormat="1" ht="14.4">
      <c r="A837" s="57" t="s">
        <v>4605</v>
      </c>
      <c r="B837" s="57" t="s">
        <v>2892</v>
      </c>
      <c r="C837" s="57" t="s">
        <v>2126</v>
      </c>
      <c r="D837" s="58">
        <v>39712</v>
      </c>
      <c r="E837" s="58">
        <v>39929</v>
      </c>
      <c r="F837" s="59">
        <f t="shared" si="85"/>
        <v>2008</v>
      </c>
      <c r="G837" s="60" t="s">
        <v>2128</v>
      </c>
      <c r="H837" s="60" t="s">
        <v>434</v>
      </c>
      <c r="I837" s="61">
        <v>434.39989051160143</v>
      </c>
      <c r="J837" s="61">
        <v>0</v>
      </c>
      <c r="K837" s="61">
        <v>434.39989051160143</v>
      </c>
      <c r="L837" s="62">
        <v>0</v>
      </c>
      <c r="M837" s="62">
        <v>0</v>
      </c>
      <c r="N837" s="62">
        <v>434.39989051160143</v>
      </c>
      <c r="O837" s="63">
        <f t="shared" si="86"/>
        <v>1</v>
      </c>
      <c r="P837" s="63">
        <f t="shared" si="84"/>
        <v>434.39989051160143</v>
      </c>
      <c r="Q837" s="63">
        <f t="shared" si="87"/>
        <v>612</v>
      </c>
      <c r="R837" s="63">
        <f t="shared" si="88"/>
        <v>612</v>
      </c>
      <c r="S837" s="63">
        <f t="shared" si="89"/>
        <v>0</v>
      </c>
      <c r="T837" s="63">
        <f t="shared" si="90"/>
        <v>217</v>
      </c>
      <c r="U837" s="57" t="s">
        <v>856</v>
      </c>
      <c r="V837" s="63">
        <f>VLOOKUP(F837,'Exposure data (PL)'!$J$3:$L$14,3,FALSE)</f>
        <v>677.15217495917875</v>
      </c>
      <c r="X837" s="56"/>
      <c r="Y837" s="56"/>
      <c r="Z837" s="56"/>
      <c r="AA837" s="56"/>
      <c r="AB837" s="56"/>
      <c r="AC837" s="56"/>
      <c r="AD837" s="56"/>
      <c r="AE837" s="56"/>
    </row>
    <row r="838" spans="1:31" s="55" customFormat="1" ht="14.4">
      <c r="A838" s="57" t="s">
        <v>4606</v>
      </c>
      <c r="B838" s="57" t="s">
        <v>2893</v>
      </c>
      <c r="C838" s="57" t="s">
        <v>2126</v>
      </c>
      <c r="D838" s="58">
        <v>39553</v>
      </c>
      <c r="E838" s="58">
        <v>39956</v>
      </c>
      <c r="F838" s="59">
        <f t="shared" si="85"/>
        <v>2008</v>
      </c>
      <c r="G838" s="60" t="s">
        <v>2127</v>
      </c>
      <c r="H838" s="60" t="s">
        <v>434</v>
      </c>
      <c r="I838" s="61">
        <v>6314.4466371918888</v>
      </c>
      <c r="J838" s="61">
        <v>0</v>
      </c>
      <c r="K838" s="61">
        <v>6314.4466371918888</v>
      </c>
      <c r="L838" s="62">
        <v>0</v>
      </c>
      <c r="M838" s="62">
        <v>0</v>
      </c>
      <c r="N838" s="62">
        <v>6314.4466371918888</v>
      </c>
      <c r="O838" s="63">
        <f t="shared" si="86"/>
        <v>1</v>
      </c>
      <c r="P838" s="63">
        <f t="shared" si="84"/>
        <v>6314.4466371918888</v>
      </c>
      <c r="Q838" s="63">
        <f t="shared" si="87"/>
        <v>9087.0120000000006</v>
      </c>
      <c r="R838" s="63">
        <f t="shared" si="88"/>
        <v>9087.0120000000006</v>
      </c>
      <c r="S838" s="63">
        <f t="shared" si="89"/>
        <v>0</v>
      </c>
      <c r="T838" s="63">
        <f t="shared" si="90"/>
        <v>403</v>
      </c>
      <c r="U838" s="57" t="s">
        <v>856</v>
      </c>
      <c r="V838" s="63">
        <f>VLOOKUP(F838,'Exposure data (PL)'!$J$3:$L$14,3,FALSE)</f>
        <v>677.15217495917875</v>
      </c>
      <c r="X838" s="56"/>
      <c r="Y838" s="56"/>
      <c r="Z838" s="56"/>
      <c r="AA838" s="56"/>
      <c r="AB838" s="56"/>
      <c r="AC838" s="56"/>
      <c r="AD838" s="56"/>
      <c r="AE838" s="56"/>
    </row>
    <row r="839" spans="1:31" s="55" customFormat="1" ht="14.4">
      <c r="A839" s="57" t="s">
        <v>4607</v>
      </c>
      <c r="B839" s="57" t="s">
        <v>2894</v>
      </c>
      <c r="C839" s="57" t="s">
        <v>2126</v>
      </c>
      <c r="D839" s="58">
        <v>39636</v>
      </c>
      <c r="E839" s="58">
        <v>39966</v>
      </c>
      <c r="F839" s="59">
        <f t="shared" si="85"/>
        <v>2008</v>
      </c>
      <c r="G839" s="60" t="s">
        <v>2134</v>
      </c>
      <c r="H839" s="60" t="s">
        <v>434</v>
      </c>
      <c r="I839" s="61">
        <v>692.79170266185702</v>
      </c>
      <c r="J839" s="61">
        <v>0</v>
      </c>
      <c r="K839" s="61">
        <v>692.79170266185702</v>
      </c>
      <c r="L839" s="62">
        <v>0</v>
      </c>
      <c r="M839" s="62">
        <v>0</v>
      </c>
      <c r="N839" s="62">
        <v>692.79170266185702</v>
      </c>
      <c r="O839" s="63">
        <f t="shared" si="86"/>
        <v>1</v>
      </c>
      <c r="P839" s="63">
        <f t="shared" si="84"/>
        <v>692.79170266185702</v>
      </c>
      <c r="Q839" s="63">
        <f t="shared" si="87"/>
        <v>985.99199999999996</v>
      </c>
      <c r="R839" s="63">
        <f t="shared" si="88"/>
        <v>985.99199999999996</v>
      </c>
      <c r="S839" s="63">
        <f t="shared" si="89"/>
        <v>0</v>
      </c>
      <c r="T839" s="63">
        <f t="shared" si="90"/>
        <v>330</v>
      </c>
      <c r="U839" s="57" t="s">
        <v>856</v>
      </c>
      <c r="V839" s="63">
        <f>VLOOKUP(F839,'Exposure data (PL)'!$J$3:$L$14,3,FALSE)</f>
        <v>677.15217495917875</v>
      </c>
      <c r="X839" s="56"/>
      <c r="Y839" s="56"/>
      <c r="Z839" s="56"/>
      <c r="AA839" s="56"/>
      <c r="AB839" s="56"/>
      <c r="AC839" s="56"/>
      <c r="AD839" s="56"/>
      <c r="AE839" s="56"/>
    </row>
    <row r="840" spans="1:31" s="55" customFormat="1" ht="14.4">
      <c r="A840" s="57" t="s">
        <v>4608</v>
      </c>
      <c r="B840" s="57" t="s">
        <v>2895</v>
      </c>
      <c r="C840" s="57" t="s">
        <v>2126</v>
      </c>
      <c r="D840" s="58">
        <v>39145</v>
      </c>
      <c r="E840" s="58">
        <v>39539</v>
      </c>
      <c r="F840" s="59">
        <f t="shared" si="85"/>
        <v>2006</v>
      </c>
      <c r="G840" s="60" t="s">
        <v>2128</v>
      </c>
      <c r="H840" s="60" t="s">
        <v>434</v>
      </c>
      <c r="I840" s="61">
        <v>2421.4692804890033</v>
      </c>
      <c r="J840" s="61">
        <v>0</v>
      </c>
      <c r="K840" s="61">
        <v>2421.4692804890033</v>
      </c>
      <c r="L840" s="62">
        <v>0</v>
      </c>
      <c r="M840" s="62">
        <v>0</v>
      </c>
      <c r="N840" s="62">
        <v>2421.4692804890033</v>
      </c>
      <c r="O840" s="63">
        <f t="shared" si="86"/>
        <v>1</v>
      </c>
      <c r="P840" s="63">
        <f t="shared" ref="P840:P903" si="91">N840*$D$8</f>
        <v>2421.4692804890033</v>
      </c>
      <c r="Q840" s="63">
        <f t="shared" si="87"/>
        <v>3679.884</v>
      </c>
      <c r="R840" s="63">
        <f t="shared" si="88"/>
        <v>3679.884</v>
      </c>
      <c r="S840" s="63">
        <f t="shared" si="89"/>
        <v>0</v>
      </c>
      <c r="T840" s="63">
        <f t="shared" si="90"/>
        <v>394</v>
      </c>
      <c r="U840" s="57" t="s">
        <v>856</v>
      </c>
      <c r="V840" s="63">
        <f>VLOOKUP(F840,'Exposure data (PL)'!$J$3:$L$14,3,FALSE)</f>
        <v>543.66952954969679</v>
      </c>
      <c r="X840" s="56"/>
      <c r="Y840" s="56"/>
      <c r="Z840" s="56"/>
      <c r="AA840" s="56"/>
      <c r="AB840" s="56"/>
      <c r="AC840" s="56"/>
      <c r="AD840" s="56"/>
      <c r="AE840" s="56"/>
    </row>
    <row r="841" spans="1:31" s="55" customFormat="1" ht="14.4">
      <c r="A841" s="57" t="s">
        <v>4609</v>
      </c>
      <c r="B841" s="57" t="s">
        <v>2896</v>
      </c>
      <c r="C841" s="57" t="s">
        <v>2126</v>
      </c>
      <c r="D841" s="58">
        <v>39965</v>
      </c>
      <c r="E841" s="58">
        <v>39970</v>
      </c>
      <c r="F841" s="59">
        <f t="shared" si="85"/>
        <v>2009</v>
      </c>
      <c r="G841" s="60" t="s">
        <v>2128</v>
      </c>
      <c r="H841" s="60" t="s">
        <v>434</v>
      </c>
      <c r="I841" s="61">
        <v>600.43045915195592</v>
      </c>
      <c r="J841" s="61">
        <v>0</v>
      </c>
      <c r="K841" s="61">
        <v>600.43045915195592</v>
      </c>
      <c r="L841" s="62">
        <v>0</v>
      </c>
      <c r="M841" s="62">
        <v>0</v>
      </c>
      <c r="N841" s="62">
        <v>600.43045915195592</v>
      </c>
      <c r="O841" s="63">
        <f t="shared" si="86"/>
        <v>1</v>
      </c>
      <c r="P841" s="63">
        <f t="shared" si="91"/>
        <v>600.43045915195592</v>
      </c>
      <c r="Q841" s="63">
        <f t="shared" si="87"/>
        <v>817.80000000000018</v>
      </c>
      <c r="R841" s="63">
        <f t="shared" si="88"/>
        <v>817.80000000000018</v>
      </c>
      <c r="S841" s="63">
        <f t="shared" si="89"/>
        <v>0</v>
      </c>
      <c r="T841" s="63">
        <f t="shared" si="90"/>
        <v>5</v>
      </c>
      <c r="U841" s="57" t="s">
        <v>856</v>
      </c>
      <c r="V841" s="63">
        <f>VLOOKUP(F841,'Exposure data (PL)'!$J$3:$L$14,3,FALSE)</f>
        <v>855.15320546033695</v>
      </c>
      <c r="X841" s="56"/>
      <c r="Y841" s="56"/>
      <c r="Z841" s="56"/>
      <c r="AA841" s="56"/>
      <c r="AB841" s="56"/>
      <c r="AC841" s="56"/>
      <c r="AD841" s="56"/>
      <c r="AE841" s="56"/>
    </row>
    <row r="842" spans="1:31" s="55" customFormat="1" ht="14.4">
      <c r="A842" s="57" t="s">
        <v>4610</v>
      </c>
      <c r="B842" s="57" t="s">
        <v>2897</v>
      </c>
      <c r="C842" s="57" t="s">
        <v>2126</v>
      </c>
      <c r="D842" s="58">
        <v>39916</v>
      </c>
      <c r="E842" s="58">
        <v>40027</v>
      </c>
      <c r="F842" s="59">
        <f t="shared" si="85"/>
        <v>2009</v>
      </c>
      <c r="G842" s="60" t="s">
        <v>2127</v>
      </c>
      <c r="H842" s="60" t="s">
        <v>434</v>
      </c>
      <c r="I842" s="61">
        <v>5557.2449322807724</v>
      </c>
      <c r="J842" s="61">
        <v>0</v>
      </c>
      <c r="K842" s="61">
        <v>5557.2449322807724</v>
      </c>
      <c r="L842" s="62">
        <v>0</v>
      </c>
      <c r="M842" s="62">
        <v>0</v>
      </c>
      <c r="N842" s="62">
        <v>5557.2449322807724</v>
      </c>
      <c r="O842" s="63">
        <f t="shared" si="86"/>
        <v>1</v>
      </c>
      <c r="P842" s="63">
        <f t="shared" si="91"/>
        <v>5557.2449322807724</v>
      </c>
      <c r="Q842" s="63">
        <f t="shared" si="87"/>
        <v>7618.8</v>
      </c>
      <c r="R842" s="63">
        <f t="shared" si="88"/>
        <v>7618.8</v>
      </c>
      <c r="S842" s="63">
        <f t="shared" si="89"/>
        <v>0</v>
      </c>
      <c r="T842" s="63">
        <f t="shared" si="90"/>
        <v>111</v>
      </c>
      <c r="U842" s="57" t="s">
        <v>856</v>
      </c>
      <c r="V842" s="63">
        <f>VLOOKUP(F842,'Exposure data (PL)'!$J$3:$L$14,3,FALSE)</f>
        <v>855.15320546033695</v>
      </c>
      <c r="X842" s="56"/>
      <c r="Y842" s="56"/>
      <c r="Z842" s="56"/>
      <c r="AA842" s="56"/>
      <c r="AB842" s="56"/>
      <c r="AC842" s="56"/>
      <c r="AD842" s="56"/>
      <c r="AE842" s="56"/>
    </row>
    <row r="843" spans="1:31" s="55" customFormat="1" ht="14.4">
      <c r="A843" s="57" t="s">
        <v>4611</v>
      </c>
      <c r="B843" s="57" t="s">
        <v>2898</v>
      </c>
      <c r="C843" s="57" t="s">
        <v>2126</v>
      </c>
      <c r="D843" s="58">
        <v>39758</v>
      </c>
      <c r="E843" s="58">
        <v>40047</v>
      </c>
      <c r="F843" s="59">
        <f t="shared" si="85"/>
        <v>2008</v>
      </c>
      <c r="G843" s="60" t="s">
        <v>2128</v>
      </c>
      <c r="H843" s="60" t="s">
        <v>434</v>
      </c>
      <c r="I843" s="61">
        <v>10791.337184068356</v>
      </c>
      <c r="J843" s="61">
        <v>0</v>
      </c>
      <c r="K843" s="61">
        <v>10791.337184068356</v>
      </c>
      <c r="L843" s="62">
        <v>0</v>
      </c>
      <c r="M843" s="62">
        <v>0</v>
      </c>
      <c r="N843" s="62">
        <v>10791.337184068356</v>
      </c>
      <c r="O843" s="63">
        <f t="shared" si="86"/>
        <v>1</v>
      </c>
      <c r="P843" s="63">
        <f t="shared" si="91"/>
        <v>10791.337184068356</v>
      </c>
      <c r="Q843" s="63">
        <f t="shared" si="87"/>
        <v>15110.136000000002</v>
      </c>
      <c r="R843" s="63">
        <f t="shared" si="88"/>
        <v>15110.136000000002</v>
      </c>
      <c r="S843" s="63">
        <f t="shared" si="89"/>
        <v>0</v>
      </c>
      <c r="T843" s="63">
        <f t="shared" si="90"/>
        <v>289</v>
      </c>
      <c r="U843" s="57" t="s">
        <v>856</v>
      </c>
      <c r="V843" s="63">
        <f>VLOOKUP(F843,'Exposure data (PL)'!$J$3:$L$14,3,FALSE)</f>
        <v>677.15217495917875</v>
      </c>
      <c r="X843" s="56"/>
      <c r="Y843" s="56"/>
      <c r="Z843" s="56"/>
      <c r="AA843" s="56"/>
      <c r="AB843" s="56"/>
      <c r="AC843" s="56"/>
      <c r="AD843" s="56"/>
      <c r="AE843" s="56"/>
    </row>
    <row r="844" spans="1:31" s="55" customFormat="1" ht="14.4">
      <c r="A844" s="57" t="s">
        <v>4612</v>
      </c>
      <c r="B844" s="57" t="s">
        <v>2899</v>
      </c>
      <c r="C844" s="57" t="s">
        <v>2126</v>
      </c>
      <c r="D844" s="58">
        <v>39952</v>
      </c>
      <c r="E844" s="58">
        <v>39966</v>
      </c>
      <c r="F844" s="59">
        <f t="shared" si="85"/>
        <v>2009</v>
      </c>
      <c r="G844" s="60" t="s">
        <v>2128</v>
      </c>
      <c r="H844" s="60" t="s">
        <v>434</v>
      </c>
      <c r="I844" s="61">
        <v>2511.012050917725</v>
      </c>
      <c r="J844" s="61">
        <v>0</v>
      </c>
      <c r="K844" s="61">
        <v>2511.012050917725</v>
      </c>
      <c r="L844" s="62">
        <v>0</v>
      </c>
      <c r="M844" s="62">
        <v>0</v>
      </c>
      <c r="N844" s="62">
        <v>2511.012050917725</v>
      </c>
      <c r="O844" s="63">
        <f t="shared" si="86"/>
        <v>1</v>
      </c>
      <c r="P844" s="63">
        <f t="shared" si="91"/>
        <v>2511.012050917725</v>
      </c>
      <c r="Q844" s="63">
        <f t="shared" si="87"/>
        <v>3426.0000000000005</v>
      </c>
      <c r="R844" s="63">
        <f t="shared" si="88"/>
        <v>3426.0000000000005</v>
      </c>
      <c r="S844" s="63">
        <f t="shared" si="89"/>
        <v>0</v>
      </c>
      <c r="T844" s="63">
        <f t="shared" si="90"/>
        <v>14</v>
      </c>
      <c r="U844" s="57" t="s">
        <v>856</v>
      </c>
      <c r="V844" s="63">
        <f>VLOOKUP(F844,'Exposure data (PL)'!$J$3:$L$14,3,FALSE)</f>
        <v>855.15320546033695</v>
      </c>
      <c r="X844" s="56"/>
      <c r="Y844" s="56"/>
      <c r="Z844" s="56"/>
      <c r="AA844" s="56"/>
      <c r="AB844" s="56"/>
      <c r="AC844" s="56"/>
      <c r="AD844" s="56"/>
      <c r="AE844" s="56"/>
    </row>
    <row r="845" spans="1:31" s="55" customFormat="1" ht="14.4">
      <c r="A845" s="57" t="s">
        <v>4613</v>
      </c>
      <c r="B845" s="57" t="s">
        <v>2900</v>
      </c>
      <c r="C845" s="57" t="s">
        <v>2126</v>
      </c>
      <c r="D845" s="58">
        <v>39706</v>
      </c>
      <c r="E845" s="58">
        <v>40029</v>
      </c>
      <c r="F845" s="59">
        <f t="shared" ref="F845:F908" si="92">IF(MONTH(D845)&lt;$D$4,YEAR(D845)-1,YEAR(D845))</f>
        <v>2008</v>
      </c>
      <c r="G845" s="60" t="s">
        <v>2127</v>
      </c>
      <c r="H845" s="60" t="s">
        <v>434</v>
      </c>
      <c r="I845" s="61">
        <v>9279.6374118491131</v>
      </c>
      <c r="J845" s="61">
        <v>0</v>
      </c>
      <c r="K845" s="61">
        <v>9279.6374118491131</v>
      </c>
      <c r="L845" s="62">
        <v>0</v>
      </c>
      <c r="M845" s="62">
        <v>0</v>
      </c>
      <c r="N845" s="62">
        <v>9279.6374118491131</v>
      </c>
      <c r="O845" s="63">
        <f t="shared" ref="O845:O908" si="93">IF(N845=0,0,1)</f>
        <v>1</v>
      </c>
      <c r="P845" s="63">
        <f t="shared" si="91"/>
        <v>9279.6374118491131</v>
      </c>
      <c r="Q845" s="63">
        <f t="shared" ref="Q845:Q908" si="94">P845*(1+$D$6)^(($D$5-D845)/365.25)</f>
        <v>13084.008</v>
      </c>
      <c r="R845" s="63">
        <f t="shared" ref="R845:R908" si="95">MIN($D$9,Q845)+MAX(Q845-$D$9-$D$10,0)</f>
        <v>13084.008</v>
      </c>
      <c r="S845" s="63">
        <f t="shared" ref="S845:S908" si="96">MIN(MAX(Q845-$D$9,0),$D$10)</f>
        <v>0</v>
      </c>
      <c r="T845" s="63">
        <f t="shared" ref="T845:T908" si="97">E845-D845</f>
        <v>323</v>
      </c>
      <c r="U845" s="57" t="s">
        <v>856</v>
      </c>
      <c r="V845" s="63">
        <f>VLOOKUP(F845,'Exposure data (PL)'!$J$3:$L$14,3,FALSE)</f>
        <v>677.15217495917875</v>
      </c>
      <c r="X845" s="56"/>
      <c r="Y845" s="56"/>
      <c r="Z845" s="56"/>
      <c r="AA845" s="56"/>
      <c r="AB845" s="56"/>
      <c r="AC845" s="56"/>
      <c r="AD845" s="56"/>
      <c r="AE845" s="56"/>
    </row>
    <row r="846" spans="1:31" s="55" customFormat="1" ht="14.4">
      <c r="A846" s="57" t="s">
        <v>4614</v>
      </c>
      <c r="B846" s="57" t="s">
        <v>2901</v>
      </c>
      <c r="C846" s="57" t="s">
        <v>2126</v>
      </c>
      <c r="D846" s="58">
        <v>39539</v>
      </c>
      <c r="E846" s="58">
        <v>40062</v>
      </c>
      <c r="F846" s="59">
        <f t="shared" si="92"/>
        <v>2008</v>
      </c>
      <c r="G846" s="60" t="s">
        <v>2128</v>
      </c>
      <c r="H846" s="60" t="s">
        <v>434</v>
      </c>
      <c r="I846" s="61">
        <v>801.78576826497965</v>
      </c>
      <c r="J846" s="61">
        <v>0</v>
      </c>
      <c r="K846" s="61">
        <v>801.78576826497965</v>
      </c>
      <c r="L846" s="62">
        <v>0</v>
      </c>
      <c r="M846" s="62">
        <v>57.728575315078523</v>
      </c>
      <c r="N846" s="62">
        <v>744.05719294990115</v>
      </c>
      <c r="O846" s="63">
        <f t="shared" si="93"/>
        <v>1</v>
      </c>
      <c r="P846" s="63">
        <f t="shared" si="91"/>
        <v>744.05719294990115</v>
      </c>
      <c r="Q846" s="63">
        <f t="shared" si="94"/>
        <v>1072.7642880000003</v>
      </c>
      <c r="R846" s="63">
        <f t="shared" si="95"/>
        <v>1072.7642880000003</v>
      </c>
      <c r="S846" s="63">
        <f t="shared" si="96"/>
        <v>0</v>
      </c>
      <c r="T846" s="63">
        <f t="shared" si="97"/>
        <v>523</v>
      </c>
      <c r="U846" s="57" t="s">
        <v>856</v>
      </c>
      <c r="V846" s="63">
        <f>VLOOKUP(F846,'Exposure data (PL)'!$J$3:$L$14,3,FALSE)</f>
        <v>677.15217495917875</v>
      </c>
      <c r="X846" s="56"/>
      <c r="Y846" s="56"/>
      <c r="Z846" s="56"/>
      <c r="AA846" s="56"/>
      <c r="AB846" s="56"/>
      <c r="AC846" s="56"/>
      <c r="AD846" s="56"/>
      <c r="AE846" s="56"/>
    </row>
    <row r="847" spans="1:31" s="55" customFormat="1" ht="14.4">
      <c r="A847" s="57" t="s">
        <v>4615</v>
      </c>
      <c r="B847" s="57" t="s">
        <v>2902</v>
      </c>
      <c r="C847" s="57" t="s">
        <v>2126</v>
      </c>
      <c r="D847" s="58">
        <v>39852</v>
      </c>
      <c r="E847" s="58">
        <v>40147</v>
      </c>
      <c r="F847" s="59">
        <f t="shared" si="92"/>
        <v>2008</v>
      </c>
      <c r="G847" s="60" t="s">
        <v>2127</v>
      </c>
      <c r="H847" s="60" t="s">
        <v>434</v>
      </c>
      <c r="I847" s="61">
        <v>983.5616514608223</v>
      </c>
      <c r="J847" s="61">
        <v>0</v>
      </c>
      <c r="K847" s="61">
        <v>983.5616514608223</v>
      </c>
      <c r="L847" s="62">
        <v>0</v>
      </c>
      <c r="M847" s="62">
        <v>90.487671934395664</v>
      </c>
      <c r="N847" s="62">
        <v>893.07397952642668</v>
      </c>
      <c r="O847" s="63">
        <f t="shared" si="93"/>
        <v>1</v>
      </c>
      <c r="P847" s="63">
        <f t="shared" si="91"/>
        <v>893.07397952642668</v>
      </c>
      <c r="Q847" s="63">
        <f t="shared" si="94"/>
        <v>1234.8872639999997</v>
      </c>
      <c r="R847" s="63">
        <f t="shared" si="95"/>
        <v>1234.8872639999997</v>
      </c>
      <c r="S847" s="63">
        <f t="shared" si="96"/>
        <v>0</v>
      </c>
      <c r="T847" s="63">
        <f t="shared" si="97"/>
        <v>295</v>
      </c>
      <c r="U847" s="57" t="s">
        <v>856</v>
      </c>
      <c r="V847" s="63">
        <f>VLOOKUP(F847,'Exposure data (PL)'!$J$3:$L$14,3,FALSE)</f>
        <v>677.15217495917875</v>
      </c>
      <c r="X847" s="56"/>
      <c r="Y847" s="56"/>
      <c r="Z847" s="56"/>
      <c r="AA847" s="56"/>
      <c r="AB847" s="56"/>
      <c r="AC847" s="56"/>
      <c r="AD847" s="56"/>
      <c r="AE847" s="56"/>
    </row>
    <row r="848" spans="1:31" s="55" customFormat="1" ht="14.4">
      <c r="A848" s="57" t="s">
        <v>4616</v>
      </c>
      <c r="B848" s="57" t="s">
        <v>2903</v>
      </c>
      <c r="C848" s="57" t="s">
        <v>2126</v>
      </c>
      <c r="D848" s="58">
        <v>40011</v>
      </c>
      <c r="E848" s="58">
        <v>40049</v>
      </c>
      <c r="F848" s="59">
        <f t="shared" si="92"/>
        <v>2009</v>
      </c>
      <c r="G848" s="60" t="s">
        <v>2151</v>
      </c>
      <c r="H848" s="60" t="s">
        <v>434</v>
      </c>
      <c r="I848" s="61">
        <v>1272.5318365870439</v>
      </c>
      <c r="J848" s="61">
        <v>0</v>
      </c>
      <c r="K848" s="61">
        <v>1272.5318365870439</v>
      </c>
      <c r="L848" s="62">
        <v>0</v>
      </c>
      <c r="M848" s="62">
        <v>120.89052447576917</v>
      </c>
      <c r="N848" s="62">
        <v>1151.6413121112748</v>
      </c>
      <c r="O848" s="63">
        <f t="shared" si="93"/>
        <v>1</v>
      </c>
      <c r="P848" s="63">
        <f t="shared" si="91"/>
        <v>1151.6413121112748</v>
      </c>
      <c r="Q848" s="63">
        <f t="shared" si="94"/>
        <v>1558.953</v>
      </c>
      <c r="R848" s="63">
        <f t="shared" si="95"/>
        <v>1558.953</v>
      </c>
      <c r="S848" s="63">
        <f t="shared" si="96"/>
        <v>0</v>
      </c>
      <c r="T848" s="63">
        <f t="shared" si="97"/>
        <v>38</v>
      </c>
      <c r="U848" s="57" t="s">
        <v>856</v>
      </c>
      <c r="V848" s="63">
        <f>VLOOKUP(F848,'Exposure data (PL)'!$J$3:$L$14,3,FALSE)</f>
        <v>855.15320546033695</v>
      </c>
      <c r="X848" s="56"/>
      <c r="Y848" s="56"/>
      <c r="Z848" s="56"/>
      <c r="AA848" s="56"/>
      <c r="AB848" s="56"/>
      <c r="AC848" s="56"/>
      <c r="AD848" s="56"/>
      <c r="AE848" s="56"/>
    </row>
    <row r="849" spans="1:31" s="55" customFormat="1" ht="14.4">
      <c r="A849" s="57" t="s">
        <v>4617</v>
      </c>
      <c r="B849" s="57" t="s">
        <v>2904</v>
      </c>
      <c r="C849" s="57" t="s">
        <v>2126</v>
      </c>
      <c r="D849" s="58">
        <v>39710</v>
      </c>
      <c r="E849" s="58">
        <v>40159</v>
      </c>
      <c r="F849" s="59">
        <f t="shared" si="92"/>
        <v>2008</v>
      </c>
      <c r="G849" s="60" t="s">
        <v>2127</v>
      </c>
      <c r="H849" s="60" t="s">
        <v>434</v>
      </c>
      <c r="I849" s="61">
        <v>40931.508471893088</v>
      </c>
      <c r="J849" s="61">
        <v>0</v>
      </c>
      <c r="K849" s="61">
        <v>40931.508471893088</v>
      </c>
      <c r="L849" s="62">
        <v>0</v>
      </c>
      <c r="M849" s="62">
        <v>0</v>
      </c>
      <c r="N849" s="62">
        <v>40931.508471893088</v>
      </c>
      <c r="O849" s="63">
        <f t="shared" si="93"/>
        <v>1</v>
      </c>
      <c r="P849" s="63">
        <f t="shared" si="91"/>
        <v>40931.508471893088</v>
      </c>
      <c r="Q849" s="63">
        <f t="shared" si="94"/>
        <v>57681.360000000008</v>
      </c>
      <c r="R849" s="63">
        <f t="shared" si="95"/>
        <v>57681.360000000008</v>
      </c>
      <c r="S849" s="63">
        <f t="shared" si="96"/>
        <v>0</v>
      </c>
      <c r="T849" s="63">
        <f t="shared" si="97"/>
        <v>449</v>
      </c>
      <c r="U849" s="57" t="s">
        <v>856</v>
      </c>
      <c r="V849" s="63">
        <f>VLOOKUP(F849,'Exposure data (PL)'!$J$3:$L$14,3,FALSE)</f>
        <v>677.15217495917875</v>
      </c>
      <c r="X849" s="56"/>
      <c r="Y849" s="56"/>
      <c r="Z849" s="56"/>
      <c r="AA849" s="56"/>
      <c r="AB849" s="56"/>
      <c r="AC849" s="56"/>
      <c r="AD849" s="56"/>
      <c r="AE849" s="56"/>
    </row>
    <row r="850" spans="1:31" s="55" customFormat="1" ht="14.4">
      <c r="A850" s="57" t="s">
        <v>4618</v>
      </c>
      <c r="B850" s="57" t="s">
        <v>2905</v>
      </c>
      <c r="C850" s="57" t="s">
        <v>2126</v>
      </c>
      <c r="D850" s="58">
        <v>39955</v>
      </c>
      <c r="E850" s="58">
        <v>40201</v>
      </c>
      <c r="F850" s="59">
        <f t="shared" si="92"/>
        <v>2009</v>
      </c>
      <c r="G850" s="60" t="s">
        <v>2127</v>
      </c>
      <c r="H850" s="60" t="s">
        <v>434</v>
      </c>
      <c r="I850" s="61">
        <v>650.66118854513422</v>
      </c>
      <c r="J850" s="61">
        <v>0</v>
      </c>
      <c r="K850" s="61">
        <v>650.66118854513422</v>
      </c>
      <c r="L850" s="62">
        <v>0</v>
      </c>
      <c r="M850" s="62">
        <v>0</v>
      </c>
      <c r="N850" s="62">
        <v>650.66118854513422</v>
      </c>
      <c r="O850" s="63">
        <f t="shared" si="93"/>
        <v>1</v>
      </c>
      <c r="P850" s="63">
        <f t="shared" si="91"/>
        <v>650.66118854513422</v>
      </c>
      <c r="Q850" s="63">
        <f t="shared" si="94"/>
        <v>887.4</v>
      </c>
      <c r="R850" s="63">
        <f t="shared" si="95"/>
        <v>887.4</v>
      </c>
      <c r="S850" s="63">
        <f t="shared" si="96"/>
        <v>0</v>
      </c>
      <c r="T850" s="63">
        <f t="shared" si="97"/>
        <v>246</v>
      </c>
      <c r="U850" s="57" t="s">
        <v>856</v>
      </c>
      <c r="V850" s="63">
        <f>VLOOKUP(F850,'Exposure data (PL)'!$J$3:$L$14,3,FALSE)</f>
        <v>855.15320546033695</v>
      </c>
      <c r="X850" s="56"/>
      <c r="Y850" s="56"/>
      <c r="Z850" s="56"/>
      <c r="AA850" s="56"/>
      <c r="AB850" s="56"/>
      <c r="AC850" s="56"/>
      <c r="AD850" s="56"/>
      <c r="AE850" s="56"/>
    </row>
    <row r="851" spans="1:31" s="55" customFormat="1" ht="14.4">
      <c r="A851" s="57" t="s">
        <v>4619</v>
      </c>
      <c r="B851" s="57" t="s">
        <v>2906</v>
      </c>
      <c r="C851" s="57" t="s">
        <v>2126</v>
      </c>
      <c r="D851" s="58">
        <v>39847</v>
      </c>
      <c r="E851" s="58">
        <v>40209</v>
      </c>
      <c r="F851" s="59">
        <f t="shared" si="92"/>
        <v>2008</v>
      </c>
      <c r="G851" s="60" t="s">
        <v>2128</v>
      </c>
      <c r="H851" s="60" t="s">
        <v>434</v>
      </c>
      <c r="I851" s="61">
        <v>1093.4811053512319</v>
      </c>
      <c r="J851" s="61">
        <v>0</v>
      </c>
      <c r="K851" s="61">
        <v>1093.4811053512319</v>
      </c>
      <c r="L851" s="62">
        <v>0</v>
      </c>
      <c r="M851" s="62">
        <v>0</v>
      </c>
      <c r="N851" s="62">
        <v>1093.4811053512319</v>
      </c>
      <c r="O851" s="63">
        <f t="shared" si="93"/>
        <v>1</v>
      </c>
      <c r="P851" s="63">
        <f t="shared" si="91"/>
        <v>1093.4811053512319</v>
      </c>
      <c r="Q851" s="63">
        <f t="shared" si="94"/>
        <v>1513.0079999999998</v>
      </c>
      <c r="R851" s="63">
        <f t="shared" si="95"/>
        <v>1513.0079999999998</v>
      </c>
      <c r="S851" s="63">
        <f t="shared" si="96"/>
        <v>0</v>
      </c>
      <c r="T851" s="63">
        <f t="shared" si="97"/>
        <v>362</v>
      </c>
      <c r="U851" s="57" t="s">
        <v>856</v>
      </c>
      <c r="V851" s="63">
        <f>VLOOKUP(F851,'Exposure data (PL)'!$J$3:$L$14,3,FALSE)</f>
        <v>677.15217495917875</v>
      </c>
      <c r="X851" s="56"/>
      <c r="Y851" s="56"/>
      <c r="Z851" s="56"/>
      <c r="AA851" s="56"/>
      <c r="AB851" s="56"/>
      <c r="AC851" s="56"/>
      <c r="AD851" s="56"/>
      <c r="AE851" s="56"/>
    </row>
    <row r="852" spans="1:31" s="55" customFormat="1" ht="14.4">
      <c r="A852" s="57" t="s">
        <v>4620</v>
      </c>
      <c r="B852" s="57" t="s">
        <v>2907</v>
      </c>
      <c r="C852" s="57" t="s">
        <v>2126</v>
      </c>
      <c r="D852" s="58">
        <v>40745</v>
      </c>
      <c r="E852" s="58">
        <v>40892</v>
      </c>
      <c r="F852" s="59">
        <f t="shared" si="92"/>
        <v>2011</v>
      </c>
      <c r="G852" s="60" t="s">
        <v>2128</v>
      </c>
      <c r="H852" s="60" t="s">
        <v>434</v>
      </c>
      <c r="I852" s="61">
        <v>1393.3556022289392</v>
      </c>
      <c r="J852" s="61">
        <v>0</v>
      </c>
      <c r="K852" s="61">
        <v>1393.3556022289392</v>
      </c>
      <c r="L852" s="62">
        <v>0</v>
      </c>
      <c r="M852" s="62">
        <v>0</v>
      </c>
      <c r="N852" s="62">
        <v>1393.3556022289392</v>
      </c>
      <c r="O852" s="63">
        <f t="shared" si="93"/>
        <v>1</v>
      </c>
      <c r="P852" s="63">
        <f t="shared" si="91"/>
        <v>1393.3556022289392</v>
      </c>
      <c r="Q852" s="63">
        <f t="shared" si="94"/>
        <v>1710</v>
      </c>
      <c r="R852" s="63">
        <f t="shared" si="95"/>
        <v>1710</v>
      </c>
      <c r="S852" s="63">
        <f t="shared" si="96"/>
        <v>0</v>
      </c>
      <c r="T852" s="63">
        <f t="shared" si="97"/>
        <v>147</v>
      </c>
      <c r="U852" s="57" t="s">
        <v>856</v>
      </c>
      <c r="V852" s="63">
        <f>VLOOKUP(F852,'Exposure data (PL)'!$J$3:$L$14,3,FALSE)</f>
        <v>979.22425835520028</v>
      </c>
      <c r="X852" s="56"/>
      <c r="Y852" s="56"/>
      <c r="Z852" s="56"/>
      <c r="AA852" s="56"/>
      <c r="AB852" s="56"/>
      <c r="AC852" s="56"/>
      <c r="AD852" s="56"/>
      <c r="AE852" s="56"/>
    </row>
    <row r="853" spans="1:31" s="55" customFormat="1" ht="14.4">
      <c r="A853" s="57" t="s">
        <v>4621</v>
      </c>
      <c r="B853" s="57" t="s">
        <v>2908</v>
      </c>
      <c r="C853" s="57" t="s">
        <v>2126</v>
      </c>
      <c r="D853" s="58">
        <v>38516</v>
      </c>
      <c r="E853" s="58">
        <v>38726</v>
      </c>
      <c r="F853" s="59">
        <f t="shared" si="92"/>
        <v>2005</v>
      </c>
      <c r="G853" s="60" t="s">
        <v>2129</v>
      </c>
      <c r="H853" s="60" t="s">
        <v>434</v>
      </c>
      <c r="I853" s="61">
        <v>1288.5096743483489</v>
      </c>
      <c r="J853" s="61">
        <v>0</v>
      </c>
      <c r="K853" s="61">
        <v>1288.5096743483489</v>
      </c>
      <c r="L853" s="62">
        <v>0</v>
      </c>
      <c r="M853" s="62">
        <v>0</v>
      </c>
      <c r="N853" s="62">
        <v>1288.5096743483489</v>
      </c>
      <c r="O853" s="63">
        <f t="shared" si="93"/>
        <v>1</v>
      </c>
      <c r="P853" s="63">
        <f t="shared" si="91"/>
        <v>1288.5096743483489</v>
      </c>
      <c r="Q853" s="63">
        <f t="shared" si="94"/>
        <v>2129.7719999999999</v>
      </c>
      <c r="R853" s="63">
        <f t="shared" si="95"/>
        <v>2129.7719999999999</v>
      </c>
      <c r="S853" s="63">
        <f t="shared" si="96"/>
        <v>0</v>
      </c>
      <c r="T853" s="63">
        <f t="shared" si="97"/>
        <v>210</v>
      </c>
      <c r="U853" s="57" t="s">
        <v>856</v>
      </c>
      <c r="V853" s="63">
        <f>VLOOKUP(F853,'Exposure data (PL)'!$J$3:$L$14,3,FALSE)</f>
        <v>460.63721902373965</v>
      </c>
      <c r="X853" s="56"/>
      <c r="Y853" s="56"/>
      <c r="Z853" s="56"/>
      <c r="AA853" s="56"/>
      <c r="AB853" s="56"/>
      <c r="AC853" s="56"/>
      <c r="AD853" s="56"/>
      <c r="AE853" s="56"/>
    </row>
    <row r="854" spans="1:31" s="55" customFormat="1" ht="14.4">
      <c r="A854" s="57" t="s">
        <v>4622</v>
      </c>
      <c r="B854" s="57" t="s">
        <v>2909</v>
      </c>
      <c r="C854" s="57" t="s">
        <v>2126</v>
      </c>
      <c r="D854" s="58">
        <v>38628</v>
      </c>
      <c r="E854" s="58">
        <v>38745</v>
      </c>
      <c r="F854" s="59">
        <f t="shared" si="92"/>
        <v>2005</v>
      </c>
      <c r="G854" s="60" t="s">
        <v>2127</v>
      </c>
      <c r="H854" s="60" t="s">
        <v>434</v>
      </c>
      <c r="I854" s="61">
        <v>5233.2091309355619</v>
      </c>
      <c r="J854" s="61">
        <v>0</v>
      </c>
      <c r="K854" s="61">
        <v>5233.2091309355619</v>
      </c>
      <c r="L854" s="62">
        <v>0</v>
      </c>
      <c r="M854" s="62">
        <v>0</v>
      </c>
      <c r="N854" s="62">
        <v>5233.2091309355619</v>
      </c>
      <c r="O854" s="63">
        <f t="shared" si="93"/>
        <v>1</v>
      </c>
      <c r="P854" s="63">
        <f t="shared" si="91"/>
        <v>5233.2091309355619</v>
      </c>
      <c r="Q854" s="63">
        <f t="shared" si="94"/>
        <v>8521.5</v>
      </c>
      <c r="R854" s="63">
        <f t="shared" si="95"/>
        <v>8521.5</v>
      </c>
      <c r="S854" s="63">
        <f t="shared" si="96"/>
        <v>0</v>
      </c>
      <c r="T854" s="63">
        <f t="shared" si="97"/>
        <v>117</v>
      </c>
      <c r="U854" s="57" t="s">
        <v>856</v>
      </c>
      <c r="V854" s="63">
        <f>VLOOKUP(F854,'Exposure data (PL)'!$J$3:$L$14,3,FALSE)</f>
        <v>460.63721902373965</v>
      </c>
      <c r="X854" s="56"/>
      <c r="Y854" s="56"/>
      <c r="Z854" s="56"/>
      <c r="AA854" s="56"/>
      <c r="AB854" s="56"/>
      <c r="AC854" s="56"/>
      <c r="AD854" s="56"/>
      <c r="AE854" s="56"/>
    </row>
    <row r="855" spans="1:31" s="55" customFormat="1" ht="14.4">
      <c r="A855" s="57" t="s">
        <v>4623</v>
      </c>
      <c r="B855" s="57" t="s">
        <v>2910</v>
      </c>
      <c r="C855" s="57" t="s">
        <v>2126</v>
      </c>
      <c r="D855" s="58">
        <v>38690</v>
      </c>
      <c r="E855" s="58">
        <v>38913</v>
      </c>
      <c r="F855" s="59">
        <f t="shared" si="92"/>
        <v>2005</v>
      </c>
      <c r="G855" s="60" t="s">
        <v>2128</v>
      </c>
      <c r="H855" s="60" t="s">
        <v>434</v>
      </c>
      <c r="I855" s="61">
        <v>1043.4569483838789</v>
      </c>
      <c r="J855" s="61">
        <v>0</v>
      </c>
      <c r="K855" s="61">
        <v>1043.4569483838789</v>
      </c>
      <c r="L855" s="62">
        <v>0</v>
      </c>
      <c r="M855" s="62">
        <v>0</v>
      </c>
      <c r="N855" s="62">
        <v>1043.4569483838789</v>
      </c>
      <c r="O855" s="63">
        <f t="shared" si="93"/>
        <v>1</v>
      </c>
      <c r="P855" s="63">
        <f t="shared" si="91"/>
        <v>1043.4569483838789</v>
      </c>
      <c r="Q855" s="63">
        <f t="shared" si="94"/>
        <v>1685.1000000000001</v>
      </c>
      <c r="R855" s="63">
        <f t="shared" si="95"/>
        <v>1685.1000000000001</v>
      </c>
      <c r="S855" s="63">
        <f t="shared" si="96"/>
        <v>0</v>
      </c>
      <c r="T855" s="63">
        <f t="shared" si="97"/>
        <v>223</v>
      </c>
      <c r="U855" s="57" t="s">
        <v>856</v>
      </c>
      <c r="V855" s="63">
        <f>VLOOKUP(F855,'Exposure data (PL)'!$J$3:$L$14,3,FALSE)</f>
        <v>460.63721902373965</v>
      </c>
      <c r="X855" s="56"/>
      <c r="Y855" s="56"/>
      <c r="Z855" s="56"/>
      <c r="AA855" s="56"/>
      <c r="AB855" s="56"/>
      <c r="AC855" s="56"/>
      <c r="AD855" s="56"/>
      <c r="AE855" s="56"/>
    </row>
    <row r="856" spans="1:31" s="55" customFormat="1" ht="14.4">
      <c r="A856" s="57" t="s">
        <v>4624</v>
      </c>
      <c r="B856" s="57" t="s">
        <v>2911</v>
      </c>
      <c r="C856" s="57" t="s">
        <v>2126</v>
      </c>
      <c r="D856" s="58">
        <v>38818</v>
      </c>
      <c r="E856" s="58">
        <v>39228</v>
      </c>
      <c r="F856" s="59">
        <f t="shared" si="92"/>
        <v>2006</v>
      </c>
      <c r="G856" s="60" t="s">
        <v>2128</v>
      </c>
      <c r="H856" s="60" t="s">
        <v>434</v>
      </c>
      <c r="I856" s="61">
        <v>19324.043846301091</v>
      </c>
      <c r="J856" s="61">
        <v>0</v>
      </c>
      <c r="K856" s="61">
        <v>19324.043846301091</v>
      </c>
      <c r="L856" s="62">
        <v>0</v>
      </c>
      <c r="M856" s="62">
        <v>0</v>
      </c>
      <c r="N856" s="62">
        <v>19324.043846301091</v>
      </c>
      <c r="O856" s="63">
        <f t="shared" si="93"/>
        <v>1</v>
      </c>
      <c r="P856" s="63">
        <f t="shared" si="91"/>
        <v>19324.043846301091</v>
      </c>
      <c r="Q856" s="63">
        <f t="shared" si="94"/>
        <v>30677.747999999996</v>
      </c>
      <c r="R856" s="63">
        <f t="shared" si="95"/>
        <v>30677.747999999996</v>
      </c>
      <c r="S856" s="63">
        <f t="shared" si="96"/>
        <v>0</v>
      </c>
      <c r="T856" s="63">
        <f t="shared" si="97"/>
        <v>410</v>
      </c>
      <c r="U856" s="57" t="s">
        <v>856</v>
      </c>
      <c r="V856" s="63">
        <f>VLOOKUP(F856,'Exposure data (PL)'!$J$3:$L$14,3,FALSE)</f>
        <v>543.66952954969679</v>
      </c>
      <c r="X856" s="56"/>
      <c r="Y856" s="56"/>
      <c r="Z856" s="56"/>
      <c r="AA856" s="56"/>
      <c r="AB856" s="56"/>
      <c r="AC856" s="56"/>
      <c r="AD856" s="56"/>
      <c r="AE856" s="56"/>
    </row>
    <row r="857" spans="1:31" s="55" customFormat="1" ht="14.4">
      <c r="A857" s="57" t="s">
        <v>4625</v>
      </c>
      <c r="B857" s="57" t="s">
        <v>2912</v>
      </c>
      <c r="C857" s="57" t="s">
        <v>2126</v>
      </c>
      <c r="D857" s="58">
        <v>38950</v>
      </c>
      <c r="E857" s="58">
        <v>39178</v>
      </c>
      <c r="F857" s="59">
        <f t="shared" si="92"/>
        <v>2006</v>
      </c>
      <c r="G857" s="60" t="s">
        <v>2128</v>
      </c>
      <c r="H857" s="60" t="s">
        <v>434</v>
      </c>
      <c r="I857" s="61">
        <v>34638.189455398933</v>
      </c>
      <c r="J857" s="61">
        <v>0</v>
      </c>
      <c r="K857" s="61">
        <v>34638.189455398933</v>
      </c>
      <c r="L857" s="62">
        <v>0</v>
      </c>
      <c r="M857" s="62">
        <v>0</v>
      </c>
      <c r="N857" s="62">
        <v>34638.189455398933</v>
      </c>
      <c r="O857" s="63">
        <f t="shared" si="93"/>
        <v>1</v>
      </c>
      <c r="P857" s="63">
        <f t="shared" si="91"/>
        <v>34638.189455398933</v>
      </c>
      <c r="Q857" s="63">
        <f t="shared" si="94"/>
        <v>54028.500000000007</v>
      </c>
      <c r="R857" s="63">
        <f t="shared" si="95"/>
        <v>54028.500000000007</v>
      </c>
      <c r="S857" s="63">
        <f t="shared" si="96"/>
        <v>0</v>
      </c>
      <c r="T857" s="63">
        <f t="shared" si="97"/>
        <v>228</v>
      </c>
      <c r="U857" s="57" t="s">
        <v>856</v>
      </c>
      <c r="V857" s="63">
        <f>VLOOKUP(F857,'Exposure data (PL)'!$J$3:$L$14,3,FALSE)</f>
        <v>543.66952954969679</v>
      </c>
      <c r="X857" s="56"/>
      <c r="Y857" s="56"/>
      <c r="Z857" s="56"/>
      <c r="AA857" s="56"/>
      <c r="AB857" s="56"/>
      <c r="AC857" s="56"/>
      <c r="AD857" s="56"/>
      <c r="AE857" s="56"/>
    </row>
    <row r="858" spans="1:31" s="55" customFormat="1" ht="14.4">
      <c r="A858" s="57" t="s">
        <v>4626</v>
      </c>
      <c r="B858" s="57" t="s">
        <v>2913</v>
      </c>
      <c r="C858" s="57" t="s">
        <v>2126</v>
      </c>
      <c r="D858" s="58">
        <v>39049</v>
      </c>
      <c r="E858" s="58">
        <v>39361</v>
      </c>
      <c r="F858" s="59">
        <f t="shared" si="92"/>
        <v>2006</v>
      </c>
      <c r="G858" s="60" t="s">
        <v>2145</v>
      </c>
      <c r="H858" s="60" t="s">
        <v>434</v>
      </c>
      <c r="I858" s="61">
        <v>2596.9371475984472</v>
      </c>
      <c r="J858" s="61">
        <v>0</v>
      </c>
      <c r="K858" s="61">
        <v>2596.9371475984472</v>
      </c>
      <c r="L858" s="62">
        <v>0</v>
      </c>
      <c r="M858" s="62">
        <v>0</v>
      </c>
      <c r="N858" s="62">
        <v>2596.9371475984472</v>
      </c>
      <c r="O858" s="63">
        <f t="shared" si="93"/>
        <v>1</v>
      </c>
      <c r="P858" s="63">
        <f t="shared" si="91"/>
        <v>2596.9371475984472</v>
      </c>
      <c r="Q858" s="63">
        <f t="shared" si="94"/>
        <v>3997.4759999999997</v>
      </c>
      <c r="R858" s="63">
        <f t="shared" si="95"/>
        <v>3997.4759999999997</v>
      </c>
      <c r="S858" s="63">
        <f t="shared" si="96"/>
        <v>0</v>
      </c>
      <c r="T858" s="63">
        <f t="shared" si="97"/>
        <v>312</v>
      </c>
      <c r="U858" s="57" t="s">
        <v>856</v>
      </c>
      <c r="V858" s="63">
        <f>VLOOKUP(F858,'Exposure data (PL)'!$J$3:$L$14,3,FALSE)</f>
        <v>543.66952954969679</v>
      </c>
      <c r="X858" s="56"/>
      <c r="Y858" s="56"/>
      <c r="Z858" s="56"/>
      <c r="AA858" s="56"/>
      <c r="AB858" s="56"/>
      <c r="AC858" s="56"/>
      <c r="AD858" s="56"/>
      <c r="AE858" s="56"/>
    </row>
    <row r="859" spans="1:31" s="55" customFormat="1" ht="14.4">
      <c r="A859" s="57" t="s">
        <v>4627</v>
      </c>
      <c r="B859" s="57" t="s">
        <v>2914</v>
      </c>
      <c r="C859" s="57" t="s">
        <v>2126</v>
      </c>
      <c r="D859" s="58">
        <v>38961</v>
      </c>
      <c r="E859" s="58">
        <v>39352</v>
      </c>
      <c r="F859" s="59">
        <f t="shared" si="92"/>
        <v>2006</v>
      </c>
      <c r="G859" s="60" t="s">
        <v>2150</v>
      </c>
      <c r="H859" s="60" t="s">
        <v>434</v>
      </c>
      <c r="I859" s="61">
        <v>3289.452317118722</v>
      </c>
      <c r="J859" s="61">
        <v>0</v>
      </c>
      <c r="K859" s="61">
        <v>3289.452317118722</v>
      </c>
      <c r="L859" s="62">
        <v>0</v>
      </c>
      <c r="M859" s="62">
        <v>0</v>
      </c>
      <c r="N859" s="62">
        <v>3289.452317118722</v>
      </c>
      <c r="O859" s="63">
        <f t="shared" si="93"/>
        <v>1</v>
      </c>
      <c r="P859" s="63">
        <f t="shared" si="91"/>
        <v>3289.452317118722</v>
      </c>
      <c r="Q859" s="63">
        <f t="shared" si="94"/>
        <v>5123.3399999999992</v>
      </c>
      <c r="R859" s="63">
        <f t="shared" si="95"/>
        <v>5123.3399999999992</v>
      </c>
      <c r="S859" s="63">
        <f t="shared" si="96"/>
        <v>0</v>
      </c>
      <c r="T859" s="63">
        <f t="shared" si="97"/>
        <v>391</v>
      </c>
      <c r="U859" s="57" t="s">
        <v>856</v>
      </c>
      <c r="V859" s="63">
        <f>VLOOKUP(F859,'Exposure data (PL)'!$J$3:$L$14,3,FALSE)</f>
        <v>543.66952954969679</v>
      </c>
      <c r="X859" s="56"/>
      <c r="Y859" s="56"/>
      <c r="Z859" s="56"/>
      <c r="AA859" s="56"/>
      <c r="AB859" s="56"/>
      <c r="AC859" s="56"/>
      <c r="AD859" s="56"/>
      <c r="AE859" s="56"/>
    </row>
    <row r="860" spans="1:31" s="55" customFormat="1" ht="14.4">
      <c r="A860" s="57" t="s">
        <v>4628</v>
      </c>
      <c r="B860" s="57" t="s">
        <v>2915</v>
      </c>
      <c r="C860" s="57" t="s">
        <v>2126</v>
      </c>
      <c r="D860" s="58">
        <v>39390</v>
      </c>
      <c r="E860" s="58">
        <v>39408</v>
      </c>
      <c r="F860" s="59">
        <f t="shared" si="92"/>
        <v>2007</v>
      </c>
      <c r="G860" s="60" t="s">
        <v>2128</v>
      </c>
      <c r="H860" s="60" t="s">
        <v>434</v>
      </c>
      <c r="I860" s="61">
        <v>520.13908497116461</v>
      </c>
      <c r="J860" s="61">
        <v>0</v>
      </c>
      <c r="K860" s="61">
        <v>520.13908497116461</v>
      </c>
      <c r="L860" s="62">
        <v>0</v>
      </c>
      <c r="M860" s="62">
        <v>0</v>
      </c>
      <c r="N860" s="62">
        <v>520.13908497116461</v>
      </c>
      <c r="O860" s="63">
        <f t="shared" si="93"/>
        <v>1</v>
      </c>
      <c r="P860" s="63">
        <f t="shared" si="91"/>
        <v>520.13908497116461</v>
      </c>
      <c r="Q860" s="63">
        <f t="shared" si="94"/>
        <v>765</v>
      </c>
      <c r="R860" s="63">
        <f t="shared" si="95"/>
        <v>765</v>
      </c>
      <c r="S860" s="63">
        <f t="shared" si="96"/>
        <v>0</v>
      </c>
      <c r="T860" s="63">
        <f t="shared" si="97"/>
        <v>18</v>
      </c>
      <c r="U860" s="57" t="s">
        <v>856</v>
      </c>
      <c r="V860" s="63">
        <f>VLOOKUP(F860,'Exposure data (PL)'!$J$3:$L$14,3,FALSE)</f>
        <v>616.17084356396663</v>
      </c>
      <c r="X860" s="56"/>
      <c r="Y860" s="56"/>
      <c r="Z860" s="56"/>
      <c r="AA860" s="56"/>
      <c r="AB860" s="56"/>
      <c r="AC860" s="56"/>
      <c r="AD860" s="56"/>
      <c r="AE860" s="56"/>
    </row>
    <row r="861" spans="1:31" s="55" customFormat="1" ht="14.4">
      <c r="A861" s="57" t="s">
        <v>4629</v>
      </c>
      <c r="B861" s="57" t="s">
        <v>2916</v>
      </c>
      <c r="C861" s="57" t="s">
        <v>2126</v>
      </c>
      <c r="D861" s="58">
        <v>39670</v>
      </c>
      <c r="E861" s="58">
        <v>39936</v>
      </c>
      <c r="F861" s="59">
        <f t="shared" si="92"/>
        <v>2008</v>
      </c>
      <c r="G861" s="60" t="s">
        <v>2128</v>
      </c>
      <c r="H861" s="60" t="s">
        <v>434</v>
      </c>
      <c r="I861" s="61">
        <v>11290.473381179563</v>
      </c>
      <c r="J861" s="61">
        <v>0</v>
      </c>
      <c r="K861" s="61">
        <v>11290.473381179563</v>
      </c>
      <c r="L861" s="62">
        <v>0</v>
      </c>
      <c r="M861" s="62">
        <v>0</v>
      </c>
      <c r="N861" s="62">
        <v>11290.473381179563</v>
      </c>
      <c r="O861" s="63">
        <f t="shared" si="93"/>
        <v>1</v>
      </c>
      <c r="P861" s="63">
        <f t="shared" si="91"/>
        <v>11290.473381179563</v>
      </c>
      <c r="Q861" s="63">
        <f t="shared" si="94"/>
        <v>15995.964</v>
      </c>
      <c r="R861" s="63">
        <f t="shared" si="95"/>
        <v>15995.964</v>
      </c>
      <c r="S861" s="63">
        <f t="shared" si="96"/>
        <v>0</v>
      </c>
      <c r="T861" s="63">
        <f t="shared" si="97"/>
        <v>266</v>
      </c>
      <c r="U861" s="57" t="s">
        <v>856</v>
      </c>
      <c r="V861" s="63">
        <f>VLOOKUP(F861,'Exposure data (PL)'!$J$3:$L$14,3,FALSE)</f>
        <v>677.15217495917875</v>
      </c>
      <c r="X861" s="56"/>
      <c r="Y861" s="56"/>
      <c r="Z861" s="56"/>
      <c r="AA861" s="56"/>
      <c r="AB861" s="56"/>
      <c r="AC861" s="56"/>
      <c r="AD861" s="56"/>
      <c r="AE861" s="56"/>
    </row>
    <row r="862" spans="1:31" s="55" customFormat="1" ht="14.4">
      <c r="A862" s="57" t="s">
        <v>4630</v>
      </c>
      <c r="B862" s="57" t="s">
        <v>2917</v>
      </c>
      <c r="C862" s="57" t="s">
        <v>2126</v>
      </c>
      <c r="D862" s="58">
        <v>39861</v>
      </c>
      <c r="E862" s="58">
        <v>40027</v>
      </c>
      <c r="F862" s="59">
        <f t="shared" si="92"/>
        <v>2008</v>
      </c>
      <c r="G862" s="60" t="s">
        <v>2128</v>
      </c>
      <c r="H862" s="60" t="s">
        <v>434</v>
      </c>
      <c r="I862" s="61">
        <v>8512.2029156312074</v>
      </c>
      <c r="J862" s="61">
        <v>0</v>
      </c>
      <c r="K862" s="61">
        <v>8512.2029156312074</v>
      </c>
      <c r="L862" s="62">
        <v>0</v>
      </c>
      <c r="M862" s="62">
        <v>195.78066705951778</v>
      </c>
      <c r="N862" s="62">
        <v>8316.4222485716891</v>
      </c>
      <c r="O862" s="63">
        <f t="shared" si="93"/>
        <v>1</v>
      </c>
      <c r="P862" s="63">
        <f t="shared" si="91"/>
        <v>8316.4222485716891</v>
      </c>
      <c r="Q862" s="63">
        <f t="shared" si="94"/>
        <v>11485.615907999998</v>
      </c>
      <c r="R862" s="63">
        <f t="shared" si="95"/>
        <v>11485.615907999998</v>
      </c>
      <c r="S862" s="63">
        <f t="shared" si="96"/>
        <v>0</v>
      </c>
      <c r="T862" s="63">
        <f t="shared" si="97"/>
        <v>166</v>
      </c>
      <c r="U862" s="57" t="s">
        <v>856</v>
      </c>
      <c r="V862" s="63">
        <f>VLOOKUP(F862,'Exposure data (PL)'!$J$3:$L$14,3,FALSE)</f>
        <v>677.15217495917875</v>
      </c>
      <c r="X862" s="56"/>
      <c r="Y862" s="56"/>
      <c r="Z862" s="56"/>
      <c r="AA862" s="56"/>
      <c r="AB862" s="56"/>
      <c r="AC862" s="56"/>
      <c r="AD862" s="56"/>
      <c r="AE862" s="56"/>
    </row>
    <row r="863" spans="1:31" s="55" customFormat="1" ht="14.4">
      <c r="A863" s="57" t="s">
        <v>4631</v>
      </c>
      <c r="B863" s="57" t="s">
        <v>2918</v>
      </c>
      <c r="C863" s="57" t="s">
        <v>2126</v>
      </c>
      <c r="D863" s="58">
        <v>40097</v>
      </c>
      <c r="E863" s="58">
        <v>40231</v>
      </c>
      <c r="F863" s="59">
        <f t="shared" si="92"/>
        <v>2009</v>
      </c>
      <c r="G863" s="60" t="s">
        <v>2129</v>
      </c>
      <c r="H863" s="60" t="s">
        <v>434</v>
      </c>
      <c r="I863" s="61">
        <v>884.16130558114173</v>
      </c>
      <c r="J863" s="61">
        <v>0</v>
      </c>
      <c r="K863" s="61">
        <v>884.16130558114173</v>
      </c>
      <c r="L863" s="62">
        <v>0</v>
      </c>
      <c r="M863" s="62">
        <v>0</v>
      </c>
      <c r="N863" s="62">
        <v>884.16130558114173</v>
      </c>
      <c r="O863" s="63">
        <f t="shared" si="93"/>
        <v>1</v>
      </c>
      <c r="P863" s="63">
        <f t="shared" si="91"/>
        <v>884.16130558114173</v>
      </c>
      <c r="Q863" s="63">
        <f t="shared" si="94"/>
        <v>1183.2</v>
      </c>
      <c r="R863" s="63">
        <f t="shared" si="95"/>
        <v>1183.2</v>
      </c>
      <c r="S863" s="63">
        <f t="shared" si="96"/>
        <v>0</v>
      </c>
      <c r="T863" s="63">
        <f t="shared" si="97"/>
        <v>134</v>
      </c>
      <c r="U863" s="57" t="s">
        <v>856</v>
      </c>
      <c r="V863" s="63">
        <f>VLOOKUP(F863,'Exposure data (PL)'!$J$3:$L$14,3,FALSE)</f>
        <v>855.15320546033695</v>
      </c>
      <c r="X863" s="56"/>
      <c r="Y863" s="56"/>
      <c r="Z863" s="56"/>
      <c r="AA863" s="56"/>
      <c r="AB863" s="56"/>
      <c r="AC863" s="56"/>
      <c r="AD863" s="56"/>
      <c r="AE863" s="56"/>
    </row>
    <row r="864" spans="1:31" s="55" customFormat="1" ht="14.4">
      <c r="A864" s="57" t="s">
        <v>4632</v>
      </c>
      <c r="B864" s="57" t="s">
        <v>2919</v>
      </c>
      <c r="C864" s="57" t="s">
        <v>2126</v>
      </c>
      <c r="D864" s="58">
        <v>40134</v>
      </c>
      <c r="E864" s="58">
        <v>40287</v>
      </c>
      <c r="F864" s="59">
        <f t="shared" si="92"/>
        <v>2009</v>
      </c>
      <c r="G864" s="60" t="s">
        <v>2128</v>
      </c>
      <c r="H864" s="60" t="s">
        <v>434</v>
      </c>
      <c r="I864" s="61">
        <v>744.80731551435088</v>
      </c>
      <c r="J864" s="61">
        <v>0</v>
      </c>
      <c r="K864" s="61">
        <v>744.80731551435088</v>
      </c>
      <c r="L864" s="62">
        <v>0</v>
      </c>
      <c r="M864" s="62">
        <v>0</v>
      </c>
      <c r="N864" s="62">
        <v>744.80731551435088</v>
      </c>
      <c r="O864" s="63">
        <f t="shared" si="93"/>
        <v>1</v>
      </c>
      <c r="P864" s="63">
        <f t="shared" si="91"/>
        <v>744.80731551435088</v>
      </c>
      <c r="Q864" s="63">
        <f t="shared" si="94"/>
        <v>991.8</v>
      </c>
      <c r="R864" s="63">
        <f t="shared" si="95"/>
        <v>991.8</v>
      </c>
      <c r="S864" s="63">
        <f t="shared" si="96"/>
        <v>0</v>
      </c>
      <c r="T864" s="63">
        <f t="shared" si="97"/>
        <v>153</v>
      </c>
      <c r="U864" s="57" t="s">
        <v>856</v>
      </c>
      <c r="V864" s="63">
        <f>VLOOKUP(F864,'Exposure data (PL)'!$J$3:$L$14,3,FALSE)</f>
        <v>855.15320546033695</v>
      </c>
      <c r="X864" s="56"/>
      <c r="Y864" s="56"/>
      <c r="Z864" s="56"/>
      <c r="AA864" s="56"/>
      <c r="AB864" s="56"/>
      <c r="AC864" s="56"/>
      <c r="AD864" s="56"/>
      <c r="AE864" s="56"/>
    </row>
    <row r="865" spans="1:31" s="55" customFormat="1" ht="14.4">
      <c r="A865" s="57" t="s">
        <v>4633</v>
      </c>
      <c r="B865" s="57" t="s">
        <v>2920</v>
      </c>
      <c r="C865" s="57" t="s">
        <v>2126</v>
      </c>
      <c r="D865" s="58">
        <v>39741</v>
      </c>
      <c r="E865" s="58">
        <v>40292</v>
      </c>
      <c r="F865" s="59">
        <f t="shared" si="92"/>
        <v>2008</v>
      </c>
      <c r="G865" s="60" t="s">
        <v>2128</v>
      </c>
      <c r="H865" s="60" t="s">
        <v>434</v>
      </c>
      <c r="I865" s="61">
        <v>654.128915265302</v>
      </c>
      <c r="J865" s="61">
        <v>0</v>
      </c>
      <c r="K865" s="61">
        <v>654.128915265302</v>
      </c>
      <c r="L865" s="62">
        <v>0</v>
      </c>
      <c r="M865" s="62">
        <v>0</v>
      </c>
      <c r="N865" s="62">
        <v>654.128915265302</v>
      </c>
      <c r="O865" s="63">
        <f t="shared" si="93"/>
        <v>1</v>
      </c>
      <c r="P865" s="63">
        <f t="shared" si="91"/>
        <v>654.128915265302</v>
      </c>
      <c r="Q865" s="63">
        <f t="shared" si="94"/>
        <v>918</v>
      </c>
      <c r="R865" s="63">
        <f t="shared" si="95"/>
        <v>918</v>
      </c>
      <c r="S865" s="63">
        <f t="shared" si="96"/>
        <v>0</v>
      </c>
      <c r="T865" s="63">
        <f t="shared" si="97"/>
        <v>551</v>
      </c>
      <c r="U865" s="57" t="s">
        <v>856</v>
      </c>
      <c r="V865" s="63">
        <f>VLOOKUP(F865,'Exposure data (PL)'!$J$3:$L$14,3,FALSE)</f>
        <v>677.15217495917875</v>
      </c>
      <c r="X865" s="56"/>
      <c r="Y865" s="56"/>
      <c r="Z865" s="56"/>
      <c r="AA865" s="56"/>
      <c r="AB865" s="56"/>
      <c r="AC865" s="56"/>
      <c r="AD865" s="56"/>
      <c r="AE865" s="56"/>
    </row>
    <row r="866" spans="1:31" s="55" customFormat="1" ht="14.4">
      <c r="A866" s="57" t="s">
        <v>4634</v>
      </c>
      <c r="B866" s="57" t="s">
        <v>2921</v>
      </c>
      <c r="C866" s="57" t="s">
        <v>2126</v>
      </c>
      <c r="D866" s="58">
        <v>39980</v>
      </c>
      <c r="E866" s="58">
        <v>40246</v>
      </c>
      <c r="F866" s="59">
        <f t="shared" si="92"/>
        <v>2009</v>
      </c>
      <c r="G866" s="60" t="s">
        <v>2128</v>
      </c>
      <c r="H866" s="60" t="s">
        <v>434</v>
      </c>
      <c r="I866" s="61">
        <v>1088.0628448144284</v>
      </c>
      <c r="J866" s="61">
        <v>0</v>
      </c>
      <c r="K866" s="61">
        <v>1088.0628448144284</v>
      </c>
      <c r="L866" s="62">
        <v>0</v>
      </c>
      <c r="M866" s="62">
        <v>0</v>
      </c>
      <c r="N866" s="62">
        <v>1088.0628448144284</v>
      </c>
      <c r="O866" s="63">
        <f t="shared" si="93"/>
        <v>1</v>
      </c>
      <c r="P866" s="63">
        <f t="shared" si="91"/>
        <v>1088.0628448144284</v>
      </c>
      <c r="Q866" s="63">
        <f t="shared" si="94"/>
        <v>1479.0000000000002</v>
      </c>
      <c r="R866" s="63">
        <f t="shared" si="95"/>
        <v>1479.0000000000002</v>
      </c>
      <c r="S866" s="63">
        <f t="shared" si="96"/>
        <v>0</v>
      </c>
      <c r="T866" s="63">
        <f t="shared" si="97"/>
        <v>266</v>
      </c>
      <c r="U866" s="57" t="s">
        <v>856</v>
      </c>
      <c r="V866" s="63">
        <f>VLOOKUP(F866,'Exposure data (PL)'!$J$3:$L$14,3,FALSE)</f>
        <v>855.15320546033695</v>
      </c>
      <c r="X866" s="56"/>
      <c r="Y866" s="56"/>
      <c r="Z866" s="56"/>
      <c r="AA866" s="56"/>
      <c r="AB866" s="56"/>
      <c r="AC866" s="56"/>
      <c r="AD866" s="56"/>
      <c r="AE866" s="56"/>
    </row>
    <row r="867" spans="1:31" s="55" customFormat="1" ht="14.4">
      <c r="A867" s="57" t="s">
        <v>4635</v>
      </c>
      <c r="B867" s="57" t="s">
        <v>2922</v>
      </c>
      <c r="C867" s="57" t="s">
        <v>2126</v>
      </c>
      <c r="D867" s="58">
        <v>39750</v>
      </c>
      <c r="E867" s="58">
        <v>40264</v>
      </c>
      <c r="F867" s="59">
        <f t="shared" si="92"/>
        <v>2008</v>
      </c>
      <c r="G867" s="60" t="s">
        <v>2128</v>
      </c>
      <c r="H867" s="60" t="s">
        <v>434</v>
      </c>
      <c r="I867" s="61">
        <v>836.83685063938447</v>
      </c>
      <c r="J867" s="61">
        <v>0</v>
      </c>
      <c r="K867" s="61">
        <v>836.83685063938447</v>
      </c>
      <c r="L867" s="62">
        <v>0</v>
      </c>
      <c r="M867" s="62">
        <v>0</v>
      </c>
      <c r="N867" s="62">
        <v>836.83685063938447</v>
      </c>
      <c r="O867" s="63">
        <f t="shared" si="93"/>
        <v>1</v>
      </c>
      <c r="P867" s="63">
        <f t="shared" si="91"/>
        <v>836.83685063938447</v>
      </c>
      <c r="Q867" s="63">
        <f t="shared" si="94"/>
        <v>1173</v>
      </c>
      <c r="R867" s="63">
        <f t="shared" si="95"/>
        <v>1173</v>
      </c>
      <c r="S867" s="63">
        <f t="shared" si="96"/>
        <v>0</v>
      </c>
      <c r="T867" s="63">
        <f t="shared" si="97"/>
        <v>514</v>
      </c>
      <c r="U867" s="57" t="s">
        <v>856</v>
      </c>
      <c r="V867" s="63">
        <f>VLOOKUP(F867,'Exposure data (PL)'!$J$3:$L$14,3,FALSE)</f>
        <v>677.15217495917875</v>
      </c>
      <c r="X867" s="56"/>
      <c r="Y867" s="56"/>
      <c r="Z867" s="56"/>
      <c r="AA867" s="56"/>
      <c r="AB867" s="56"/>
      <c r="AC867" s="56"/>
      <c r="AD867" s="56"/>
      <c r="AE867" s="56"/>
    </row>
    <row r="868" spans="1:31" s="55" customFormat="1" ht="14.4">
      <c r="A868" s="57" t="s">
        <v>4636</v>
      </c>
      <c r="B868" s="57" t="s">
        <v>2923</v>
      </c>
      <c r="C868" s="57" t="s">
        <v>2126</v>
      </c>
      <c r="D868" s="58">
        <v>40281</v>
      </c>
      <c r="E868" s="58">
        <v>40347</v>
      </c>
      <c r="F868" s="59">
        <f t="shared" si="92"/>
        <v>2010</v>
      </c>
      <c r="G868" s="60" t="s">
        <v>2128</v>
      </c>
      <c r="H868" s="60" t="s">
        <v>434</v>
      </c>
      <c r="I868" s="61">
        <v>1279.287753552919</v>
      </c>
      <c r="J868" s="61">
        <v>0</v>
      </c>
      <c r="K868" s="61">
        <v>1279.287753552919</v>
      </c>
      <c r="L868" s="62">
        <v>0</v>
      </c>
      <c r="M868" s="62">
        <v>0</v>
      </c>
      <c r="N868" s="62">
        <v>1279.287753552919</v>
      </c>
      <c r="O868" s="63">
        <f t="shared" si="93"/>
        <v>1</v>
      </c>
      <c r="P868" s="63">
        <f t="shared" si="91"/>
        <v>1279.287753552919</v>
      </c>
      <c r="Q868" s="63">
        <f t="shared" si="94"/>
        <v>1670.4</v>
      </c>
      <c r="R868" s="63">
        <f t="shared" si="95"/>
        <v>1670.4</v>
      </c>
      <c r="S868" s="63">
        <f t="shared" si="96"/>
        <v>0</v>
      </c>
      <c r="T868" s="63">
        <f t="shared" si="97"/>
        <v>66</v>
      </c>
      <c r="U868" s="57" t="s">
        <v>856</v>
      </c>
      <c r="V868" s="63">
        <f>VLOOKUP(F868,'Exposure data (PL)'!$J$3:$L$14,3,FALSE)</f>
        <v>941.64068034150432</v>
      </c>
      <c r="X868" s="56"/>
      <c r="Y868" s="56"/>
      <c r="Z868" s="56"/>
      <c r="AA868" s="56"/>
      <c r="AB868" s="56"/>
      <c r="AC868" s="56"/>
      <c r="AD868" s="56"/>
      <c r="AE868" s="56"/>
    </row>
    <row r="869" spans="1:31" s="55" customFormat="1" ht="14.4">
      <c r="A869" s="57" t="s">
        <v>4637</v>
      </c>
      <c r="B869" s="57" t="s">
        <v>2924</v>
      </c>
      <c r="C869" s="57" t="s">
        <v>2126</v>
      </c>
      <c r="D869" s="58">
        <v>40320</v>
      </c>
      <c r="E869" s="58">
        <v>40399</v>
      </c>
      <c r="F869" s="59">
        <f t="shared" si="92"/>
        <v>2010</v>
      </c>
      <c r="G869" s="60" t="s">
        <v>2128</v>
      </c>
      <c r="H869" s="60" t="s">
        <v>434</v>
      </c>
      <c r="I869" s="61">
        <v>750.14902452449064</v>
      </c>
      <c r="J869" s="61">
        <v>0</v>
      </c>
      <c r="K869" s="61">
        <v>750.14902452449064</v>
      </c>
      <c r="L869" s="62">
        <v>0</v>
      </c>
      <c r="M869" s="62">
        <v>0</v>
      </c>
      <c r="N869" s="62">
        <v>750.14902452449064</v>
      </c>
      <c r="O869" s="63">
        <f t="shared" si="93"/>
        <v>1</v>
      </c>
      <c r="P869" s="63">
        <f t="shared" si="91"/>
        <v>750.14902452449064</v>
      </c>
      <c r="Q869" s="63">
        <f t="shared" si="94"/>
        <v>974.40000000000009</v>
      </c>
      <c r="R869" s="63">
        <f t="shared" si="95"/>
        <v>974.40000000000009</v>
      </c>
      <c r="S869" s="63">
        <f t="shared" si="96"/>
        <v>0</v>
      </c>
      <c r="T869" s="63">
        <f t="shared" si="97"/>
        <v>79</v>
      </c>
      <c r="U869" s="57" t="s">
        <v>856</v>
      </c>
      <c r="V869" s="63">
        <f>VLOOKUP(F869,'Exposure data (PL)'!$J$3:$L$14,3,FALSE)</f>
        <v>941.64068034150432</v>
      </c>
      <c r="X869" s="56"/>
      <c r="Y869" s="56"/>
      <c r="Z869" s="56"/>
      <c r="AA869" s="56"/>
      <c r="AB869" s="56"/>
      <c r="AC869" s="56"/>
      <c r="AD869" s="56"/>
      <c r="AE869" s="56"/>
    </row>
    <row r="870" spans="1:31" s="55" customFormat="1" ht="14.4">
      <c r="A870" s="57" t="s">
        <v>4638</v>
      </c>
      <c r="B870" s="57" t="s">
        <v>2925</v>
      </c>
      <c r="C870" s="57" t="s">
        <v>2126</v>
      </c>
      <c r="D870" s="58">
        <v>40335</v>
      </c>
      <c r="E870" s="58">
        <v>40377</v>
      </c>
      <c r="F870" s="59">
        <f t="shared" si="92"/>
        <v>2010</v>
      </c>
      <c r="G870" s="60" t="s">
        <v>2128</v>
      </c>
      <c r="H870" s="60" t="s">
        <v>434</v>
      </c>
      <c r="I870" s="61">
        <v>7957.5123585958672</v>
      </c>
      <c r="J870" s="61">
        <v>0</v>
      </c>
      <c r="K870" s="61">
        <v>7957.5123585958672</v>
      </c>
      <c r="L870" s="62">
        <v>0</v>
      </c>
      <c r="M870" s="62">
        <v>0</v>
      </c>
      <c r="N870" s="62">
        <v>7957.5123585958672</v>
      </c>
      <c r="O870" s="63">
        <f t="shared" si="93"/>
        <v>1</v>
      </c>
      <c r="P870" s="63">
        <f t="shared" si="91"/>
        <v>7957.5123585958672</v>
      </c>
      <c r="Q870" s="63">
        <f t="shared" si="94"/>
        <v>10315.655999999999</v>
      </c>
      <c r="R870" s="63">
        <f t="shared" si="95"/>
        <v>10315.655999999999</v>
      </c>
      <c r="S870" s="63">
        <f t="shared" si="96"/>
        <v>0</v>
      </c>
      <c r="T870" s="63">
        <f t="shared" si="97"/>
        <v>42</v>
      </c>
      <c r="U870" s="57" t="s">
        <v>856</v>
      </c>
      <c r="V870" s="63">
        <f>VLOOKUP(F870,'Exposure data (PL)'!$J$3:$L$14,3,FALSE)</f>
        <v>941.64068034150432</v>
      </c>
      <c r="X870" s="56"/>
      <c r="Y870" s="56"/>
      <c r="Z870" s="56"/>
      <c r="AA870" s="56"/>
      <c r="AB870" s="56"/>
      <c r="AC870" s="56"/>
      <c r="AD870" s="56"/>
      <c r="AE870" s="56"/>
    </row>
    <row r="871" spans="1:31" s="55" customFormat="1" ht="14.4">
      <c r="A871" s="57" t="s">
        <v>4639</v>
      </c>
      <c r="B871" s="57" t="s">
        <v>2926</v>
      </c>
      <c r="C871" s="57" t="s">
        <v>2126</v>
      </c>
      <c r="D871" s="58">
        <v>40019</v>
      </c>
      <c r="E871" s="58">
        <v>40491</v>
      </c>
      <c r="F871" s="59">
        <f t="shared" si="92"/>
        <v>2009</v>
      </c>
      <c r="G871" s="60" t="s">
        <v>2128</v>
      </c>
      <c r="H871" s="60" t="s">
        <v>434</v>
      </c>
      <c r="I871" s="61">
        <v>450.36601548767084</v>
      </c>
      <c r="J871" s="61">
        <v>0</v>
      </c>
      <c r="K871" s="61">
        <v>450.36601548767084</v>
      </c>
      <c r="L871" s="62">
        <v>0</v>
      </c>
      <c r="M871" s="62">
        <v>41.884039440353376</v>
      </c>
      <c r="N871" s="62">
        <v>408.48197604731746</v>
      </c>
      <c r="O871" s="63">
        <f t="shared" si="93"/>
        <v>1</v>
      </c>
      <c r="P871" s="63">
        <f t="shared" si="91"/>
        <v>408.48197604731746</v>
      </c>
      <c r="Q871" s="63">
        <f t="shared" si="94"/>
        <v>552.36300000000006</v>
      </c>
      <c r="R871" s="63">
        <f t="shared" si="95"/>
        <v>552.36300000000006</v>
      </c>
      <c r="S871" s="63">
        <f t="shared" si="96"/>
        <v>0</v>
      </c>
      <c r="T871" s="63">
        <f t="shared" si="97"/>
        <v>472</v>
      </c>
      <c r="U871" s="57" t="s">
        <v>856</v>
      </c>
      <c r="V871" s="63">
        <f>VLOOKUP(F871,'Exposure data (PL)'!$J$3:$L$14,3,FALSE)</f>
        <v>855.15320546033695</v>
      </c>
      <c r="X871" s="56"/>
      <c r="Y871" s="56"/>
      <c r="Z871" s="56"/>
      <c r="AA871" s="56"/>
      <c r="AB871" s="56"/>
      <c r="AC871" s="56"/>
      <c r="AD871" s="56"/>
      <c r="AE871" s="56"/>
    </row>
    <row r="872" spans="1:31" s="55" customFormat="1" ht="14.4">
      <c r="A872" s="57" t="s">
        <v>4640</v>
      </c>
      <c r="B872" s="57" t="s">
        <v>2927</v>
      </c>
      <c r="C872" s="57" t="s">
        <v>2126</v>
      </c>
      <c r="D872" s="58">
        <v>40356</v>
      </c>
      <c r="E872" s="58">
        <v>40390</v>
      </c>
      <c r="F872" s="59">
        <f t="shared" si="92"/>
        <v>2010</v>
      </c>
      <c r="G872" s="60" t="s">
        <v>2128</v>
      </c>
      <c r="H872" s="60" t="s">
        <v>434</v>
      </c>
      <c r="I872" s="61">
        <v>619.1641843122967</v>
      </c>
      <c r="J872" s="61">
        <v>0</v>
      </c>
      <c r="K872" s="61">
        <v>619.1641843122967</v>
      </c>
      <c r="L872" s="62">
        <v>0</v>
      </c>
      <c r="M872" s="62">
        <v>0</v>
      </c>
      <c r="N872" s="62">
        <v>619.1641843122967</v>
      </c>
      <c r="O872" s="63">
        <f t="shared" si="93"/>
        <v>1</v>
      </c>
      <c r="P872" s="63">
        <f t="shared" si="91"/>
        <v>619.1641843122967</v>
      </c>
      <c r="Q872" s="63">
        <f t="shared" si="94"/>
        <v>800.4</v>
      </c>
      <c r="R872" s="63">
        <f t="shared" si="95"/>
        <v>800.4</v>
      </c>
      <c r="S872" s="63">
        <f t="shared" si="96"/>
        <v>0</v>
      </c>
      <c r="T872" s="63">
        <f t="shared" si="97"/>
        <v>34</v>
      </c>
      <c r="U872" s="57" t="s">
        <v>856</v>
      </c>
      <c r="V872" s="63">
        <f>VLOOKUP(F872,'Exposure data (PL)'!$J$3:$L$14,3,FALSE)</f>
        <v>941.64068034150432</v>
      </c>
      <c r="X872" s="56"/>
      <c r="Y872" s="56"/>
      <c r="Z872" s="56"/>
      <c r="AA872" s="56"/>
      <c r="AB872" s="56"/>
      <c r="AC872" s="56"/>
      <c r="AD872" s="56"/>
      <c r="AE872" s="56"/>
    </row>
    <row r="873" spans="1:31" s="55" customFormat="1" ht="14.4">
      <c r="A873" s="57" t="s">
        <v>4641</v>
      </c>
      <c r="B873" s="57" t="s">
        <v>2928</v>
      </c>
      <c r="C873" s="57" t="s">
        <v>2126</v>
      </c>
      <c r="D873" s="58">
        <v>40211</v>
      </c>
      <c r="E873" s="58">
        <v>40266</v>
      </c>
      <c r="F873" s="59">
        <f t="shared" si="92"/>
        <v>2009</v>
      </c>
      <c r="G873" s="60" t="s">
        <v>2128</v>
      </c>
      <c r="H873" s="60" t="s">
        <v>434</v>
      </c>
      <c r="I873" s="61">
        <v>712.90202693573315</v>
      </c>
      <c r="J873" s="61">
        <v>0</v>
      </c>
      <c r="K873" s="61">
        <v>712.90202693573315</v>
      </c>
      <c r="L873" s="62">
        <v>0</v>
      </c>
      <c r="M873" s="62">
        <v>0</v>
      </c>
      <c r="N873" s="62">
        <v>712.90202693573315</v>
      </c>
      <c r="O873" s="63">
        <f t="shared" si="93"/>
        <v>1</v>
      </c>
      <c r="P873" s="63">
        <f t="shared" si="91"/>
        <v>712.90202693573315</v>
      </c>
      <c r="Q873" s="63">
        <f t="shared" si="94"/>
        <v>939.5999999999998</v>
      </c>
      <c r="R873" s="63">
        <f t="shared" si="95"/>
        <v>939.5999999999998</v>
      </c>
      <c r="S873" s="63">
        <f t="shared" si="96"/>
        <v>0</v>
      </c>
      <c r="T873" s="63">
        <f t="shared" si="97"/>
        <v>55</v>
      </c>
      <c r="U873" s="57" t="s">
        <v>856</v>
      </c>
      <c r="V873" s="63">
        <f>VLOOKUP(F873,'Exposure data (PL)'!$J$3:$L$14,3,FALSE)</f>
        <v>855.15320546033695</v>
      </c>
      <c r="X873" s="56"/>
      <c r="Y873" s="56"/>
      <c r="Z873" s="56"/>
      <c r="AA873" s="56"/>
      <c r="AB873" s="56"/>
      <c r="AC873" s="56"/>
      <c r="AD873" s="56"/>
      <c r="AE873" s="56"/>
    </row>
    <row r="874" spans="1:31" s="55" customFormat="1" ht="14.4">
      <c r="A874" s="57" t="s">
        <v>4642</v>
      </c>
      <c r="B874" s="57" t="s">
        <v>2929</v>
      </c>
      <c r="C874" s="57" t="s">
        <v>2126</v>
      </c>
      <c r="D874" s="58">
        <v>40245</v>
      </c>
      <c r="E874" s="58">
        <v>40505</v>
      </c>
      <c r="F874" s="59">
        <f t="shared" si="92"/>
        <v>2009</v>
      </c>
      <c r="G874" s="60" t="s">
        <v>2128</v>
      </c>
      <c r="H874" s="60" t="s">
        <v>434</v>
      </c>
      <c r="I874" s="61">
        <v>8044.537252084343</v>
      </c>
      <c r="J874" s="61">
        <v>0</v>
      </c>
      <c r="K874" s="61">
        <v>8044.537252084343</v>
      </c>
      <c r="L874" s="62">
        <v>0</v>
      </c>
      <c r="M874" s="62">
        <v>0</v>
      </c>
      <c r="N874" s="62">
        <v>8044.537252084343</v>
      </c>
      <c r="O874" s="63">
        <f t="shared" si="93"/>
        <v>1</v>
      </c>
      <c r="P874" s="63">
        <f t="shared" si="91"/>
        <v>8044.537252084343</v>
      </c>
      <c r="Q874" s="63">
        <f t="shared" si="94"/>
        <v>10554.6</v>
      </c>
      <c r="R874" s="63">
        <f t="shared" si="95"/>
        <v>10554.6</v>
      </c>
      <c r="S874" s="63">
        <f t="shared" si="96"/>
        <v>0</v>
      </c>
      <c r="T874" s="63">
        <f t="shared" si="97"/>
        <v>260</v>
      </c>
      <c r="U874" s="57" t="s">
        <v>856</v>
      </c>
      <c r="V874" s="63">
        <f>VLOOKUP(F874,'Exposure data (PL)'!$J$3:$L$14,3,FALSE)</f>
        <v>855.15320546033695</v>
      </c>
      <c r="X874" s="56"/>
      <c r="Y874" s="56"/>
      <c r="Z874" s="56"/>
      <c r="AA874" s="56"/>
      <c r="AB874" s="56"/>
      <c r="AC874" s="56"/>
      <c r="AD874" s="56"/>
      <c r="AE874" s="56"/>
    </row>
    <row r="875" spans="1:31" s="55" customFormat="1" ht="14.4">
      <c r="A875" s="57" t="s">
        <v>4643</v>
      </c>
      <c r="B875" s="57" t="s">
        <v>2930</v>
      </c>
      <c r="C875" s="57" t="s">
        <v>2126</v>
      </c>
      <c r="D875" s="58">
        <v>40490</v>
      </c>
      <c r="E875" s="58">
        <v>40573</v>
      </c>
      <c r="F875" s="59">
        <f t="shared" si="92"/>
        <v>2010</v>
      </c>
      <c r="G875" s="60" t="s">
        <v>2129</v>
      </c>
      <c r="H875" s="60" t="s">
        <v>434</v>
      </c>
      <c r="I875" s="61">
        <v>10304.101349777333</v>
      </c>
      <c r="J875" s="61">
        <v>0</v>
      </c>
      <c r="K875" s="61">
        <v>10304.101349777333</v>
      </c>
      <c r="L875" s="62">
        <v>0</v>
      </c>
      <c r="M875" s="62">
        <v>0</v>
      </c>
      <c r="N875" s="62">
        <v>10304.101349777333</v>
      </c>
      <c r="O875" s="63">
        <f t="shared" si="93"/>
        <v>1</v>
      </c>
      <c r="P875" s="63">
        <f t="shared" si="91"/>
        <v>10304.101349777333</v>
      </c>
      <c r="Q875" s="63">
        <f t="shared" si="94"/>
        <v>13083.912</v>
      </c>
      <c r="R875" s="63">
        <f t="shared" si="95"/>
        <v>13083.912</v>
      </c>
      <c r="S875" s="63">
        <f t="shared" si="96"/>
        <v>0</v>
      </c>
      <c r="T875" s="63">
        <f t="shared" si="97"/>
        <v>83</v>
      </c>
      <c r="U875" s="57" t="s">
        <v>856</v>
      </c>
      <c r="V875" s="63">
        <f>VLOOKUP(F875,'Exposure data (PL)'!$J$3:$L$14,3,FALSE)</f>
        <v>941.64068034150432</v>
      </c>
      <c r="X875" s="56"/>
      <c r="Y875" s="56"/>
      <c r="Z875" s="56"/>
      <c r="AA875" s="56"/>
      <c r="AB875" s="56"/>
      <c r="AC875" s="56"/>
      <c r="AD875" s="56"/>
      <c r="AE875" s="56"/>
    </row>
    <row r="876" spans="1:31" s="55" customFormat="1" ht="14.4">
      <c r="A876" s="57" t="s">
        <v>4644</v>
      </c>
      <c r="B876" s="57" t="s">
        <v>2931</v>
      </c>
      <c r="C876" s="57" t="s">
        <v>2126</v>
      </c>
      <c r="D876" s="58">
        <v>40664</v>
      </c>
      <c r="E876" s="58">
        <v>40669</v>
      </c>
      <c r="F876" s="59">
        <f t="shared" si="92"/>
        <v>2011</v>
      </c>
      <c r="G876" s="60" t="s">
        <v>2128</v>
      </c>
      <c r="H876" s="60" t="s">
        <v>434</v>
      </c>
      <c r="I876" s="61">
        <v>210.38138059369484</v>
      </c>
      <c r="J876" s="61">
        <v>0</v>
      </c>
      <c r="K876" s="61">
        <v>210.38138059369484</v>
      </c>
      <c r="L876" s="62">
        <v>0</v>
      </c>
      <c r="M876" s="62">
        <v>0</v>
      </c>
      <c r="N876" s="62">
        <v>210.38138059369484</v>
      </c>
      <c r="O876" s="63">
        <f t="shared" si="93"/>
        <v>1</v>
      </c>
      <c r="P876" s="63">
        <f t="shared" si="91"/>
        <v>210.38138059369484</v>
      </c>
      <c r="Q876" s="63">
        <f t="shared" si="94"/>
        <v>261</v>
      </c>
      <c r="R876" s="63">
        <f t="shared" si="95"/>
        <v>261</v>
      </c>
      <c r="S876" s="63">
        <f t="shared" si="96"/>
        <v>0</v>
      </c>
      <c r="T876" s="63">
        <f t="shared" si="97"/>
        <v>5</v>
      </c>
      <c r="U876" s="57" t="s">
        <v>856</v>
      </c>
      <c r="V876" s="63">
        <f>VLOOKUP(F876,'Exposure data (PL)'!$J$3:$L$14,3,FALSE)</f>
        <v>979.22425835520028</v>
      </c>
      <c r="X876" s="56"/>
      <c r="Y876" s="56"/>
      <c r="Z876" s="56"/>
      <c r="AA876" s="56"/>
      <c r="AB876" s="56"/>
      <c r="AC876" s="56"/>
      <c r="AD876" s="56"/>
      <c r="AE876" s="56"/>
    </row>
    <row r="877" spans="1:31" s="55" customFormat="1" ht="14.4">
      <c r="A877" s="57" t="s">
        <v>4645</v>
      </c>
      <c r="B877" s="57" t="s">
        <v>2932</v>
      </c>
      <c r="C877" s="57" t="s">
        <v>2126</v>
      </c>
      <c r="D877" s="58">
        <v>40531</v>
      </c>
      <c r="E877" s="58">
        <v>40675</v>
      </c>
      <c r="F877" s="59">
        <f t="shared" si="92"/>
        <v>2010</v>
      </c>
      <c r="G877" s="60" t="s">
        <v>2128</v>
      </c>
      <c r="H877" s="60" t="s">
        <v>434</v>
      </c>
      <c r="I877" s="61">
        <v>1060.940478106568</v>
      </c>
      <c r="J877" s="61">
        <v>0</v>
      </c>
      <c r="K877" s="61">
        <v>1060.940478106568</v>
      </c>
      <c r="L877" s="62">
        <v>0</v>
      </c>
      <c r="M877" s="62">
        <v>0</v>
      </c>
      <c r="N877" s="62">
        <v>1060.940478106568</v>
      </c>
      <c r="O877" s="63">
        <f t="shared" si="93"/>
        <v>1</v>
      </c>
      <c r="P877" s="63">
        <f t="shared" si="91"/>
        <v>1060.940478106568</v>
      </c>
      <c r="Q877" s="63">
        <f t="shared" si="94"/>
        <v>1339.8</v>
      </c>
      <c r="R877" s="63">
        <f t="shared" si="95"/>
        <v>1339.8</v>
      </c>
      <c r="S877" s="63">
        <f t="shared" si="96"/>
        <v>0</v>
      </c>
      <c r="T877" s="63">
        <f t="shared" si="97"/>
        <v>144</v>
      </c>
      <c r="U877" s="57" t="s">
        <v>856</v>
      </c>
      <c r="V877" s="63">
        <f>VLOOKUP(F877,'Exposure data (PL)'!$J$3:$L$14,3,FALSE)</f>
        <v>941.64068034150432</v>
      </c>
      <c r="X877" s="56"/>
      <c r="Y877" s="56"/>
      <c r="Z877" s="56"/>
      <c r="AA877" s="56"/>
      <c r="AB877" s="56"/>
      <c r="AC877" s="56"/>
      <c r="AD877" s="56"/>
      <c r="AE877" s="56"/>
    </row>
    <row r="878" spans="1:31" s="55" customFormat="1" ht="14.4">
      <c r="A878" s="57" t="s">
        <v>4646</v>
      </c>
      <c r="B878" s="57" t="s">
        <v>2933</v>
      </c>
      <c r="C878" s="57" t="s">
        <v>2126</v>
      </c>
      <c r="D878" s="58">
        <v>40589</v>
      </c>
      <c r="E878" s="58">
        <v>40682</v>
      </c>
      <c r="F878" s="59">
        <f t="shared" si="92"/>
        <v>2010</v>
      </c>
      <c r="G878" s="60" t="s">
        <v>2128</v>
      </c>
      <c r="H878" s="60" t="s">
        <v>434</v>
      </c>
      <c r="I878" s="61">
        <v>805.36555256590816</v>
      </c>
      <c r="J878" s="61">
        <v>0</v>
      </c>
      <c r="K878" s="61">
        <v>805.36555256590816</v>
      </c>
      <c r="L878" s="62">
        <v>0</v>
      </c>
      <c r="M878" s="62">
        <v>0</v>
      </c>
      <c r="N878" s="62">
        <v>805.36555256590816</v>
      </c>
      <c r="O878" s="63">
        <f t="shared" si="93"/>
        <v>1</v>
      </c>
      <c r="P878" s="63">
        <f t="shared" si="91"/>
        <v>805.36555256590816</v>
      </c>
      <c r="Q878" s="63">
        <f t="shared" si="94"/>
        <v>1009.1999999999999</v>
      </c>
      <c r="R878" s="63">
        <f t="shared" si="95"/>
        <v>1009.1999999999999</v>
      </c>
      <c r="S878" s="63">
        <f t="shared" si="96"/>
        <v>0</v>
      </c>
      <c r="T878" s="63">
        <f t="shared" si="97"/>
        <v>93</v>
      </c>
      <c r="U878" s="57" t="s">
        <v>856</v>
      </c>
      <c r="V878" s="63">
        <f>VLOOKUP(F878,'Exposure data (PL)'!$J$3:$L$14,3,FALSE)</f>
        <v>941.64068034150432</v>
      </c>
      <c r="X878" s="56"/>
      <c r="Y878" s="56"/>
      <c r="Z878" s="56"/>
      <c r="AA878" s="56"/>
      <c r="AB878" s="56"/>
      <c r="AC878" s="56"/>
      <c r="AD878" s="56"/>
      <c r="AE878" s="56"/>
    </row>
    <row r="879" spans="1:31" s="55" customFormat="1" ht="14.4">
      <c r="A879" s="57" t="s">
        <v>4647</v>
      </c>
      <c r="B879" s="57" t="s">
        <v>2934</v>
      </c>
      <c r="C879" s="57" t="s">
        <v>2126</v>
      </c>
      <c r="D879" s="58">
        <v>40337</v>
      </c>
      <c r="E879" s="58">
        <v>40679</v>
      </c>
      <c r="F879" s="59">
        <f t="shared" si="92"/>
        <v>2010</v>
      </c>
      <c r="G879" s="60" t="s">
        <v>2128</v>
      </c>
      <c r="H879" s="60" t="s">
        <v>434</v>
      </c>
      <c r="I879" s="61">
        <v>698.15055700921505</v>
      </c>
      <c r="J879" s="61">
        <v>0</v>
      </c>
      <c r="K879" s="61">
        <v>698.15055700921505</v>
      </c>
      <c r="L879" s="62">
        <v>0</v>
      </c>
      <c r="M879" s="62">
        <v>0</v>
      </c>
      <c r="N879" s="62">
        <v>698.15055700921505</v>
      </c>
      <c r="O879" s="63">
        <f t="shared" si="93"/>
        <v>1</v>
      </c>
      <c r="P879" s="63">
        <f t="shared" si="91"/>
        <v>698.15055700921505</v>
      </c>
      <c r="Q879" s="63">
        <f t="shared" si="94"/>
        <v>904.8</v>
      </c>
      <c r="R879" s="63">
        <f t="shared" si="95"/>
        <v>904.8</v>
      </c>
      <c r="S879" s="63">
        <f t="shared" si="96"/>
        <v>0</v>
      </c>
      <c r="T879" s="63">
        <f t="shared" si="97"/>
        <v>342</v>
      </c>
      <c r="U879" s="57" t="s">
        <v>856</v>
      </c>
      <c r="V879" s="63">
        <f>VLOOKUP(F879,'Exposure data (PL)'!$J$3:$L$14,3,FALSE)</f>
        <v>941.64068034150432</v>
      </c>
      <c r="X879" s="56"/>
      <c r="Y879" s="56"/>
      <c r="Z879" s="56"/>
      <c r="AA879" s="56"/>
      <c r="AB879" s="56"/>
      <c r="AC879" s="56"/>
      <c r="AD879" s="56"/>
      <c r="AE879" s="56"/>
    </row>
    <row r="880" spans="1:31" s="55" customFormat="1" ht="14.4">
      <c r="A880" s="57" t="s">
        <v>4648</v>
      </c>
      <c r="B880" s="57" t="s">
        <v>2935</v>
      </c>
      <c r="C880" s="57" t="s">
        <v>2126</v>
      </c>
      <c r="D880" s="58">
        <v>39828</v>
      </c>
      <c r="E880" s="58">
        <v>40699</v>
      </c>
      <c r="F880" s="59">
        <f t="shared" si="92"/>
        <v>2008</v>
      </c>
      <c r="G880" s="60" t="s">
        <v>2129</v>
      </c>
      <c r="H880" s="60" t="s">
        <v>434</v>
      </c>
      <c r="I880" s="61">
        <v>1115.2166525616426</v>
      </c>
      <c r="J880" s="61">
        <v>0</v>
      </c>
      <c r="K880" s="61">
        <v>1115.2166525616426</v>
      </c>
      <c r="L880" s="62">
        <v>0</v>
      </c>
      <c r="M880" s="62">
        <v>0</v>
      </c>
      <c r="N880" s="62">
        <v>1115.2166525616426</v>
      </c>
      <c r="O880" s="63">
        <f t="shared" si="93"/>
        <v>1</v>
      </c>
      <c r="P880" s="63">
        <f t="shared" si="91"/>
        <v>1115.2166525616426</v>
      </c>
      <c r="Q880" s="63">
        <f t="shared" si="94"/>
        <v>1547.0039999999999</v>
      </c>
      <c r="R880" s="63">
        <f t="shared" si="95"/>
        <v>1547.0039999999999</v>
      </c>
      <c r="S880" s="63">
        <f t="shared" si="96"/>
        <v>0</v>
      </c>
      <c r="T880" s="63">
        <f t="shared" si="97"/>
        <v>871</v>
      </c>
      <c r="U880" s="57" t="s">
        <v>856</v>
      </c>
      <c r="V880" s="63">
        <f>VLOOKUP(F880,'Exposure data (PL)'!$J$3:$L$14,3,FALSE)</f>
        <v>677.15217495917875</v>
      </c>
      <c r="X880" s="56"/>
      <c r="Y880" s="56"/>
      <c r="Z880" s="56"/>
      <c r="AA880" s="56"/>
      <c r="AB880" s="56"/>
      <c r="AC880" s="56"/>
      <c r="AD880" s="56"/>
      <c r="AE880" s="56"/>
    </row>
    <row r="881" spans="1:31" s="55" customFormat="1" ht="14.4">
      <c r="A881" s="57" t="s">
        <v>4649</v>
      </c>
      <c r="B881" s="57" t="s">
        <v>2936</v>
      </c>
      <c r="C881" s="57" t="s">
        <v>2126</v>
      </c>
      <c r="D881" s="58">
        <v>40579</v>
      </c>
      <c r="E881" s="58">
        <v>40717</v>
      </c>
      <c r="F881" s="59">
        <f t="shared" si="92"/>
        <v>2010</v>
      </c>
      <c r="G881" s="60" t="s">
        <v>2128</v>
      </c>
      <c r="H881" s="60" t="s">
        <v>434</v>
      </c>
      <c r="I881" s="61">
        <v>221.87323088262855</v>
      </c>
      <c r="J881" s="61">
        <v>0</v>
      </c>
      <c r="K881" s="61">
        <v>221.87323088262855</v>
      </c>
      <c r="L881" s="62">
        <v>0</v>
      </c>
      <c r="M881" s="62">
        <v>0</v>
      </c>
      <c r="N881" s="62">
        <v>221.87323088262855</v>
      </c>
      <c r="O881" s="63">
        <f t="shared" si="93"/>
        <v>1</v>
      </c>
      <c r="P881" s="63">
        <f t="shared" si="91"/>
        <v>221.87323088262855</v>
      </c>
      <c r="Q881" s="63">
        <f t="shared" si="94"/>
        <v>278.39999999999998</v>
      </c>
      <c r="R881" s="63">
        <f t="shared" si="95"/>
        <v>278.39999999999998</v>
      </c>
      <c r="S881" s="63">
        <f t="shared" si="96"/>
        <v>0</v>
      </c>
      <c r="T881" s="63">
        <f t="shared" si="97"/>
        <v>138</v>
      </c>
      <c r="U881" s="57" t="s">
        <v>856</v>
      </c>
      <c r="V881" s="63">
        <f>VLOOKUP(F881,'Exposure data (PL)'!$J$3:$L$14,3,FALSE)</f>
        <v>941.64068034150432</v>
      </c>
      <c r="X881" s="56"/>
      <c r="Y881" s="56"/>
      <c r="Z881" s="56"/>
      <c r="AA881" s="56"/>
      <c r="AB881" s="56"/>
      <c r="AC881" s="56"/>
      <c r="AD881" s="56"/>
      <c r="AE881" s="56"/>
    </row>
    <row r="882" spans="1:31" s="55" customFormat="1" ht="14.4">
      <c r="A882" s="57" t="s">
        <v>4650</v>
      </c>
      <c r="B882" s="57" t="s">
        <v>2937</v>
      </c>
      <c r="C882" s="57" t="s">
        <v>2126</v>
      </c>
      <c r="D882" s="58">
        <v>40147</v>
      </c>
      <c r="E882" s="58">
        <v>40714</v>
      </c>
      <c r="F882" s="59">
        <f t="shared" si="92"/>
        <v>2009</v>
      </c>
      <c r="G882" s="60" t="s">
        <v>2128</v>
      </c>
      <c r="H882" s="60" t="s">
        <v>434</v>
      </c>
      <c r="I882" s="61">
        <v>890.08639214158472</v>
      </c>
      <c r="J882" s="61">
        <v>0</v>
      </c>
      <c r="K882" s="61">
        <v>890.08639214158472</v>
      </c>
      <c r="L882" s="62">
        <v>0</v>
      </c>
      <c r="M882" s="62">
        <v>0</v>
      </c>
      <c r="N882" s="62">
        <v>890.08639214158472</v>
      </c>
      <c r="O882" s="63">
        <f t="shared" si="93"/>
        <v>1</v>
      </c>
      <c r="P882" s="63">
        <f t="shared" si="91"/>
        <v>890.08639214158472</v>
      </c>
      <c r="Q882" s="63">
        <f t="shared" si="94"/>
        <v>1183.2</v>
      </c>
      <c r="R882" s="63">
        <f t="shared" si="95"/>
        <v>1183.2</v>
      </c>
      <c r="S882" s="63">
        <f t="shared" si="96"/>
        <v>0</v>
      </c>
      <c r="T882" s="63">
        <f t="shared" si="97"/>
        <v>567</v>
      </c>
      <c r="U882" s="57" t="s">
        <v>856</v>
      </c>
      <c r="V882" s="63">
        <f>VLOOKUP(F882,'Exposure data (PL)'!$J$3:$L$14,3,FALSE)</f>
        <v>855.15320546033695</v>
      </c>
      <c r="X882" s="56"/>
      <c r="Y882" s="56"/>
      <c r="Z882" s="56"/>
      <c r="AA882" s="56"/>
      <c r="AB882" s="56"/>
      <c r="AC882" s="56"/>
      <c r="AD882" s="56"/>
      <c r="AE882" s="56"/>
    </row>
    <row r="883" spans="1:31" s="55" customFormat="1" ht="14.4">
      <c r="A883" s="57" t="s">
        <v>4651</v>
      </c>
      <c r="B883" s="57" t="s">
        <v>2938</v>
      </c>
      <c r="C883" s="57" t="s">
        <v>2126</v>
      </c>
      <c r="D883" s="58">
        <v>40630</v>
      </c>
      <c r="E883" s="58">
        <v>40700</v>
      </c>
      <c r="F883" s="59">
        <f t="shared" si="92"/>
        <v>2010</v>
      </c>
      <c r="G883" s="60" t="s">
        <v>2128</v>
      </c>
      <c r="H883" s="60" t="s">
        <v>434</v>
      </c>
      <c r="I883" s="61">
        <v>4904.4679772936624</v>
      </c>
      <c r="J883" s="61">
        <v>0</v>
      </c>
      <c r="K883" s="61">
        <v>4904.4679772936624</v>
      </c>
      <c r="L883" s="62">
        <v>0</v>
      </c>
      <c r="M883" s="62">
        <v>0</v>
      </c>
      <c r="N883" s="62">
        <v>4904.4679772936624</v>
      </c>
      <c r="O883" s="63">
        <f t="shared" si="93"/>
        <v>1</v>
      </c>
      <c r="P883" s="63">
        <f t="shared" si="91"/>
        <v>4904.4679772936624</v>
      </c>
      <c r="Q883" s="63">
        <f t="shared" si="94"/>
        <v>6112.2000000000007</v>
      </c>
      <c r="R883" s="63">
        <f t="shared" si="95"/>
        <v>6112.2000000000007</v>
      </c>
      <c r="S883" s="63">
        <f t="shared" si="96"/>
        <v>0</v>
      </c>
      <c r="T883" s="63">
        <f t="shared" si="97"/>
        <v>70</v>
      </c>
      <c r="U883" s="57" t="s">
        <v>856</v>
      </c>
      <c r="V883" s="63">
        <f>VLOOKUP(F883,'Exposure data (PL)'!$J$3:$L$14,3,FALSE)</f>
        <v>941.64068034150432</v>
      </c>
      <c r="X883" s="56"/>
      <c r="Y883" s="56"/>
      <c r="Z883" s="56"/>
      <c r="AA883" s="56"/>
      <c r="AB883" s="56"/>
      <c r="AC883" s="56"/>
      <c r="AD883" s="56"/>
      <c r="AE883" s="56"/>
    </row>
    <row r="884" spans="1:31" s="55" customFormat="1" ht="14.4">
      <c r="A884" s="57" t="s">
        <v>4652</v>
      </c>
      <c r="B884" s="57" t="s">
        <v>2939</v>
      </c>
      <c r="C884" s="57" t="s">
        <v>2126</v>
      </c>
      <c r="D884" s="58">
        <v>40456</v>
      </c>
      <c r="E884" s="58">
        <v>40607</v>
      </c>
      <c r="F884" s="59">
        <f t="shared" si="92"/>
        <v>2010</v>
      </c>
      <c r="G884" s="60" t="s">
        <v>2128</v>
      </c>
      <c r="H884" s="60" t="s">
        <v>434</v>
      </c>
      <c r="I884" s="61">
        <v>1459.5974180834157</v>
      </c>
      <c r="J884" s="61">
        <v>0</v>
      </c>
      <c r="K884" s="61">
        <v>1459.5974180834157</v>
      </c>
      <c r="L884" s="62">
        <v>0</v>
      </c>
      <c r="M884" s="62">
        <v>121.14658570092351</v>
      </c>
      <c r="N884" s="62">
        <v>1338.4508323824923</v>
      </c>
      <c r="O884" s="63">
        <f t="shared" si="93"/>
        <v>1</v>
      </c>
      <c r="P884" s="63">
        <f t="shared" si="91"/>
        <v>1338.4508323824923</v>
      </c>
      <c r="Q884" s="63">
        <f t="shared" si="94"/>
        <v>1707.2706000000005</v>
      </c>
      <c r="R884" s="63">
        <f t="shared" si="95"/>
        <v>1707.2706000000005</v>
      </c>
      <c r="S884" s="63">
        <f t="shared" si="96"/>
        <v>0</v>
      </c>
      <c r="T884" s="63">
        <f t="shared" si="97"/>
        <v>151</v>
      </c>
      <c r="U884" s="57" t="s">
        <v>856</v>
      </c>
      <c r="V884" s="63">
        <f>VLOOKUP(F884,'Exposure data (PL)'!$J$3:$L$14,3,FALSE)</f>
        <v>941.64068034150432</v>
      </c>
      <c r="X884" s="56"/>
      <c r="Y884" s="56"/>
      <c r="Z884" s="56"/>
      <c r="AA884" s="56"/>
      <c r="AB884" s="56"/>
      <c r="AC884" s="56"/>
      <c r="AD884" s="56"/>
      <c r="AE884" s="56"/>
    </row>
    <row r="885" spans="1:31" s="55" customFormat="1" ht="14.4">
      <c r="A885" s="57" t="s">
        <v>4653</v>
      </c>
      <c r="B885" s="57" t="s">
        <v>2940</v>
      </c>
      <c r="C885" s="57" t="s">
        <v>2126</v>
      </c>
      <c r="D885" s="58">
        <v>40852</v>
      </c>
      <c r="E885" s="58">
        <v>40924</v>
      </c>
      <c r="F885" s="59">
        <f t="shared" si="92"/>
        <v>2011</v>
      </c>
      <c r="G885" s="60" t="s">
        <v>2127</v>
      </c>
      <c r="H885" s="60" t="s">
        <v>434</v>
      </c>
      <c r="I885" s="61">
        <v>1481.3570086497773</v>
      </c>
      <c r="J885" s="61">
        <v>0</v>
      </c>
      <c r="K885" s="61">
        <v>1481.3570086497773</v>
      </c>
      <c r="L885" s="62">
        <v>0</v>
      </c>
      <c r="M885" s="62">
        <v>0</v>
      </c>
      <c r="N885" s="62">
        <v>1481.3570086497773</v>
      </c>
      <c r="O885" s="63">
        <f t="shared" si="93"/>
        <v>1</v>
      </c>
      <c r="P885" s="63">
        <f t="shared" si="91"/>
        <v>1481.3570086497773</v>
      </c>
      <c r="Q885" s="63">
        <f t="shared" si="94"/>
        <v>1792.2000000000005</v>
      </c>
      <c r="R885" s="63">
        <f t="shared" si="95"/>
        <v>1792.2000000000005</v>
      </c>
      <c r="S885" s="63">
        <f t="shared" si="96"/>
        <v>0</v>
      </c>
      <c r="T885" s="63">
        <f t="shared" si="97"/>
        <v>72</v>
      </c>
      <c r="U885" s="57" t="s">
        <v>856</v>
      </c>
      <c r="V885" s="63">
        <f>VLOOKUP(F885,'Exposure data (PL)'!$J$3:$L$14,3,FALSE)</f>
        <v>979.22425835520028</v>
      </c>
      <c r="X885" s="56"/>
      <c r="Y885" s="56"/>
      <c r="Z885" s="56"/>
      <c r="AA885" s="56"/>
      <c r="AB885" s="56"/>
      <c r="AC885" s="56"/>
      <c r="AD885" s="56"/>
      <c r="AE885" s="56"/>
    </row>
    <row r="886" spans="1:31" s="55" customFormat="1" ht="14.4">
      <c r="A886" s="57" t="s">
        <v>4654</v>
      </c>
      <c r="B886" s="57" t="s">
        <v>2941</v>
      </c>
      <c r="C886" s="57" t="s">
        <v>2126</v>
      </c>
      <c r="D886" s="58">
        <v>38684</v>
      </c>
      <c r="E886" s="58">
        <v>38871</v>
      </c>
      <c r="F886" s="59">
        <f t="shared" si="92"/>
        <v>2005</v>
      </c>
      <c r="G886" s="60" t="s">
        <v>2128</v>
      </c>
      <c r="H886" s="60" t="s">
        <v>434</v>
      </c>
      <c r="I886" s="61">
        <v>563.16753252507669</v>
      </c>
      <c r="J886" s="61">
        <v>0</v>
      </c>
      <c r="K886" s="61">
        <v>563.16753252507669</v>
      </c>
      <c r="L886" s="62">
        <v>0</v>
      </c>
      <c r="M886" s="62">
        <v>0</v>
      </c>
      <c r="N886" s="62">
        <v>563.16753252507669</v>
      </c>
      <c r="O886" s="63">
        <f t="shared" si="93"/>
        <v>1</v>
      </c>
      <c r="P886" s="63">
        <f t="shared" si="91"/>
        <v>563.16753252507669</v>
      </c>
      <c r="Q886" s="63">
        <f t="shared" si="94"/>
        <v>910.19999999999993</v>
      </c>
      <c r="R886" s="63">
        <f t="shared" si="95"/>
        <v>910.19999999999993</v>
      </c>
      <c r="S886" s="63">
        <f t="shared" si="96"/>
        <v>0</v>
      </c>
      <c r="T886" s="63">
        <f t="shared" si="97"/>
        <v>187</v>
      </c>
      <c r="U886" s="57" t="s">
        <v>856</v>
      </c>
      <c r="V886" s="63">
        <f>VLOOKUP(F886,'Exposure data (PL)'!$J$3:$L$14,3,FALSE)</f>
        <v>460.63721902373965</v>
      </c>
      <c r="X886" s="56"/>
      <c r="Y886" s="56"/>
      <c r="Z886" s="56"/>
      <c r="AA886" s="56"/>
      <c r="AB886" s="56"/>
      <c r="AC886" s="56"/>
      <c r="AD886" s="56"/>
      <c r="AE886" s="56"/>
    </row>
    <row r="887" spans="1:31" s="55" customFormat="1" ht="14.4">
      <c r="A887" s="57" t="s">
        <v>4655</v>
      </c>
      <c r="B887" s="57" t="s">
        <v>2942</v>
      </c>
      <c r="C887" s="57" t="s">
        <v>2126</v>
      </c>
      <c r="D887" s="58">
        <v>39469</v>
      </c>
      <c r="E887" s="58">
        <v>39546</v>
      </c>
      <c r="F887" s="59">
        <f t="shared" si="92"/>
        <v>2007</v>
      </c>
      <c r="G887" s="60" t="s">
        <v>2128</v>
      </c>
      <c r="H887" s="60" t="s">
        <v>434</v>
      </c>
      <c r="I887" s="61">
        <v>630.78850918414435</v>
      </c>
      <c r="J887" s="61">
        <v>0</v>
      </c>
      <c r="K887" s="61">
        <v>630.78850918414435</v>
      </c>
      <c r="L887" s="62">
        <v>0</v>
      </c>
      <c r="M887" s="62">
        <v>0</v>
      </c>
      <c r="N887" s="62">
        <v>630.78850918414435</v>
      </c>
      <c r="O887" s="63">
        <f t="shared" si="93"/>
        <v>1</v>
      </c>
      <c r="P887" s="63">
        <f t="shared" si="91"/>
        <v>630.78850918414435</v>
      </c>
      <c r="Q887" s="63">
        <f t="shared" si="94"/>
        <v>917.99999999999989</v>
      </c>
      <c r="R887" s="63">
        <f t="shared" si="95"/>
        <v>917.99999999999989</v>
      </c>
      <c r="S887" s="63">
        <f t="shared" si="96"/>
        <v>0</v>
      </c>
      <c r="T887" s="63">
        <f t="shared" si="97"/>
        <v>77</v>
      </c>
      <c r="U887" s="57" t="s">
        <v>856</v>
      </c>
      <c r="V887" s="63">
        <f>VLOOKUP(F887,'Exposure data (PL)'!$J$3:$L$14,3,FALSE)</f>
        <v>616.17084356396663</v>
      </c>
      <c r="X887" s="56"/>
      <c r="Y887" s="56"/>
      <c r="Z887" s="56"/>
      <c r="AA887" s="56"/>
      <c r="AB887" s="56"/>
      <c r="AC887" s="56"/>
      <c r="AD887" s="56"/>
      <c r="AE887" s="56"/>
    </row>
    <row r="888" spans="1:31" s="55" customFormat="1" ht="14.4">
      <c r="A888" s="57" t="s">
        <v>4656</v>
      </c>
      <c r="B888" s="57" t="s">
        <v>2943</v>
      </c>
      <c r="C888" s="57" t="s">
        <v>2126</v>
      </c>
      <c r="D888" s="58">
        <v>39624</v>
      </c>
      <c r="E888" s="58">
        <v>39641</v>
      </c>
      <c r="F888" s="59">
        <f t="shared" si="92"/>
        <v>2008</v>
      </c>
      <c r="G888" s="60" t="s">
        <v>2128</v>
      </c>
      <c r="H888" s="60" t="s">
        <v>434</v>
      </c>
      <c r="I888" s="61">
        <v>518.76576401614955</v>
      </c>
      <c r="J888" s="61">
        <v>0</v>
      </c>
      <c r="K888" s="61">
        <v>518.76576401614955</v>
      </c>
      <c r="L888" s="62">
        <v>0</v>
      </c>
      <c r="M888" s="62">
        <v>0</v>
      </c>
      <c r="N888" s="62">
        <v>518.76576401614955</v>
      </c>
      <c r="O888" s="63">
        <f t="shared" si="93"/>
        <v>1</v>
      </c>
      <c r="P888" s="63">
        <f t="shared" si="91"/>
        <v>518.76576401614955</v>
      </c>
      <c r="Q888" s="63">
        <f t="shared" si="94"/>
        <v>739.5</v>
      </c>
      <c r="R888" s="63">
        <f t="shared" si="95"/>
        <v>739.5</v>
      </c>
      <c r="S888" s="63">
        <f t="shared" si="96"/>
        <v>0</v>
      </c>
      <c r="T888" s="63">
        <f t="shared" si="97"/>
        <v>17</v>
      </c>
      <c r="U888" s="57" t="s">
        <v>856</v>
      </c>
      <c r="V888" s="63">
        <f>VLOOKUP(F888,'Exposure data (PL)'!$J$3:$L$14,3,FALSE)</f>
        <v>677.15217495917875</v>
      </c>
      <c r="X888" s="56"/>
      <c r="Y888" s="56"/>
      <c r="Z888" s="56"/>
      <c r="AA888" s="56"/>
      <c r="AB888" s="56"/>
      <c r="AC888" s="56"/>
      <c r="AD888" s="56"/>
      <c r="AE888" s="56"/>
    </row>
    <row r="889" spans="1:31" s="55" customFormat="1" ht="14.4">
      <c r="A889" s="57" t="s">
        <v>4657</v>
      </c>
      <c r="B889" s="57" t="s">
        <v>2944</v>
      </c>
      <c r="C889" s="57" t="s">
        <v>2126</v>
      </c>
      <c r="D889" s="58">
        <v>39124</v>
      </c>
      <c r="E889" s="58">
        <v>39636</v>
      </c>
      <c r="F889" s="59">
        <f t="shared" si="92"/>
        <v>2006</v>
      </c>
      <c r="G889" s="60" t="s">
        <v>2128</v>
      </c>
      <c r="H889" s="60" t="s">
        <v>434</v>
      </c>
      <c r="I889" s="61">
        <v>14646.380835390613</v>
      </c>
      <c r="J889" s="61">
        <v>0</v>
      </c>
      <c r="K889" s="61">
        <v>14646.380835390613</v>
      </c>
      <c r="L889" s="62">
        <v>0</v>
      </c>
      <c r="M889" s="62">
        <v>0</v>
      </c>
      <c r="N889" s="62">
        <v>14646.380835390613</v>
      </c>
      <c r="O889" s="63">
        <f t="shared" si="93"/>
        <v>1</v>
      </c>
      <c r="P889" s="63">
        <f t="shared" si="91"/>
        <v>14646.380835390613</v>
      </c>
      <c r="Q889" s="63">
        <f t="shared" si="94"/>
        <v>22320.491999999998</v>
      </c>
      <c r="R889" s="63">
        <f t="shared" si="95"/>
        <v>22320.491999999998</v>
      </c>
      <c r="S889" s="63">
        <f t="shared" si="96"/>
        <v>0</v>
      </c>
      <c r="T889" s="63">
        <f t="shared" si="97"/>
        <v>512</v>
      </c>
      <c r="U889" s="57" t="s">
        <v>856</v>
      </c>
      <c r="V889" s="63">
        <f>VLOOKUP(F889,'Exposure data (PL)'!$J$3:$L$14,3,FALSE)</f>
        <v>543.66952954969679</v>
      </c>
      <c r="X889" s="56"/>
      <c r="Y889" s="56"/>
      <c r="Z889" s="56"/>
      <c r="AA889" s="56"/>
      <c r="AB889" s="56"/>
      <c r="AC889" s="56"/>
      <c r="AD889" s="56"/>
      <c r="AE889" s="56"/>
    </row>
    <row r="890" spans="1:31" s="55" customFormat="1" ht="14.4">
      <c r="A890" s="57" t="s">
        <v>4658</v>
      </c>
      <c r="B890" s="57" t="s">
        <v>2945</v>
      </c>
      <c r="C890" s="57" t="s">
        <v>2126</v>
      </c>
      <c r="D890" s="58">
        <v>39624</v>
      </c>
      <c r="E890" s="58">
        <v>39654</v>
      </c>
      <c r="F890" s="59">
        <f t="shared" si="92"/>
        <v>2008</v>
      </c>
      <c r="G890" s="60" t="s">
        <v>2127</v>
      </c>
      <c r="H890" s="60" t="s">
        <v>434</v>
      </c>
      <c r="I890" s="61">
        <v>518.76576401614955</v>
      </c>
      <c r="J890" s="61">
        <v>0</v>
      </c>
      <c r="K890" s="61">
        <v>518.76576401614955</v>
      </c>
      <c r="L890" s="62">
        <v>0</v>
      </c>
      <c r="M890" s="62">
        <v>0</v>
      </c>
      <c r="N890" s="62">
        <v>518.76576401614955</v>
      </c>
      <c r="O890" s="63">
        <f t="shared" si="93"/>
        <v>1</v>
      </c>
      <c r="P890" s="63">
        <f t="shared" si="91"/>
        <v>518.76576401614955</v>
      </c>
      <c r="Q890" s="63">
        <f t="shared" si="94"/>
        <v>739.5</v>
      </c>
      <c r="R890" s="63">
        <f t="shared" si="95"/>
        <v>739.5</v>
      </c>
      <c r="S890" s="63">
        <f t="shared" si="96"/>
        <v>0</v>
      </c>
      <c r="T890" s="63">
        <f t="shared" si="97"/>
        <v>30</v>
      </c>
      <c r="U890" s="57" t="s">
        <v>856</v>
      </c>
      <c r="V890" s="63">
        <f>VLOOKUP(F890,'Exposure data (PL)'!$J$3:$L$14,3,FALSE)</f>
        <v>677.15217495917875</v>
      </c>
      <c r="X890" s="56"/>
      <c r="Y890" s="56"/>
      <c r="Z890" s="56"/>
      <c r="AA890" s="56"/>
      <c r="AB890" s="56"/>
      <c r="AC890" s="56"/>
      <c r="AD890" s="56"/>
      <c r="AE890" s="56"/>
    </row>
    <row r="891" spans="1:31" s="55" customFormat="1" ht="14.4">
      <c r="A891" s="57" t="s">
        <v>4659</v>
      </c>
      <c r="B891" s="57" t="s">
        <v>2946</v>
      </c>
      <c r="C891" s="57" t="s">
        <v>2126</v>
      </c>
      <c r="D891" s="58">
        <v>39720</v>
      </c>
      <c r="E891" s="58">
        <v>39727</v>
      </c>
      <c r="F891" s="59">
        <f t="shared" si="92"/>
        <v>2008</v>
      </c>
      <c r="G891" s="60" t="s">
        <v>2134</v>
      </c>
      <c r="H891" s="60" t="s">
        <v>434</v>
      </c>
      <c r="I891" s="61">
        <v>10763.600541280552</v>
      </c>
      <c r="J891" s="61">
        <v>0</v>
      </c>
      <c r="K891" s="61">
        <v>10763.600541280552</v>
      </c>
      <c r="L891" s="62">
        <v>0</v>
      </c>
      <c r="M891" s="62">
        <v>0</v>
      </c>
      <c r="N891" s="62">
        <v>10763.600541280552</v>
      </c>
      <c r="O891" s="63">
        <f t="shared" si="93"/>
        <v>1</v>
      </c>
      <c r="P891" s="63">
        <f t="shared" si="91"/>
        <v>10763.600541280552</v>
      </c>
      <c r="Q891" s="63">
        <f t="shared" si="94"/>
        <v>15147.995999999999</v>
      </c>
      <c r="R891" s="63">
        <f t="shared" si="95"/>
        <v>15147.995999999999</v>
      </c>
      <c r="S891" s="63">
        <f t="shared" si="96"/>
        <v>0</v>
      </c>
      <c r="T891" s="63">
        <f t="shared" si="97"/>
        <v>7</v>
      </c>
      <c r="U891" s="57" t="s">
        <v>856</v>
      </c>
      <c r="V891" s="63">
        <f>VLOOKUP(F891,'Exposure data (PL)'!$J$3:$L$14,3,FALSE)</f>
        <v>677.15217495917875</v>
      </c>
      <c r="X891" s="56"/>
      <c r="Y891" s="56"/>
      <c r="Z891" s="56"/>
      <c r="AA891" s="56"/>
      <c r="AB891" s="56"/>
      <c r="AC891" s="56"/>
      <c r="AD891" s="56"/>
      <c r="AE891" s="56"/>
    </row>
    <row r="892" spans="1:31" s="55" customFormat="1" ht="14.4">
      <c r="A892" s="57" t="s">
        <v>4660</v>
      </c>
      <c r="B892" s="57" t="s">
        <v>2947</v>
      </c>
      <c r="C892" s="57" t="s">
        <v>2126</v>
      </c>
      <c r="D892" s="58">
        <v>39439</v>
      </c>
      <c r="E892" s="58">
        <v>39763</v>
      </c>
      <c r="F892" s="59">
        <f t="shared" si="92"/>
        <v>2007</v>
      </c>
      <c r="G892" s="60" t="s">
        <v>2128</v>
      </c>
      <c r="H892" s="60" t="s">
        <v>434</v>
      </c>
      <c r="I892" s="61">
        <v>1303.0724246125005</v>
      </c>
      <c r="J892" s="61">
        <v>0</v>
      </c>
      <c r="K892" s="61">
        <v>1303.0724246125005</v>
      </c>
      <c r="L892" s="62">
        <v>0</v>
      </c>
      <c r="M892" s="62">
        <v>0</v>
      </c>
      <c r="N892" s="62">
        <v>1303.0724246125005</v>
      </c>
      <c r="O892" s="63">
        <f t="shared" si="93"/>
        <v>1</v>
      </c>
      <c r="P892" s="63">
        <f t="shared" si="91"/>
        <v>1303.0724246125005</v>
      </c>
      <c r="Q892" s="63">
        <f t="shared" si="94"/>
        <v>1904.0039999999999</v>
      </c>
      <c r="R892" s="63">
        <f t="shared" si="95"/>
        <v>1904.0039999999999</v>
      </c>
      <c r="S892" s="63">
        <f t="shared" si="96"/>
        <v>0</v>
      </c>
      <c r="T892" s="63">
        <f t="shared" si="97"/>
        <v>324</v>
      </c>
      <c r="U892" s="57" t="s">
        <v>856</v>
      </c>
      <c r="V892" s="63">
        <f>VLOOKUP(F892,'Exposure data (PL)'!$J$3:$L$14,3,FALSE)</f>
        <v>616.17084356396663</v>
      </c>
      <c r="X892" s="56"/>
      <c r="Y892" s="56"/>
      <c r="Z892" s="56"/>
      <c r="AA892" s="56"/>
      <c r="AB892" s="56"/>
      <c r="AC892" s="56"/>
      <c r="AD892" s="56"/>
      <c r="AE892" s="56"/>
    </row>
    <row r="893" spans="1:31" s="55" customFormat="1" ht="14.4">
      <c r="A893" s="57" t="s">
        <v>4661</v>
      </c>
      <c r="B893" s="57" t="s">
        <v>2948</v>
      </c>
      <c r="C893" s="57" t="s">
        <v>2126</v>
      </c>
      <c r="D893" s="58">
        <v>39326</v>
      </c>
      <c r="E893" s="58">
        <v>39353</v>
      </c>
      <c r="F893" s="59">
        <f t="shared" si="92"/>
        <v>2007</v>
      </c>
      <c r="G893" s="60" t="s">
        <v>2128</v>
      </c>
      <c r="H893" s="60" t="s">
        <v>434</v>
      </c>
      <c r="I893" s="61">
        <v>1008.5047963331763</v>
      </c>
      <c r="J893" s="61">
        <v>0</v>
      </c>
      <c r="K893" s="61">
        <v>1008.5047963331763</v>
      </c>
      <c r="L893" s="62">
        <v>0</v>
      </c>
      <c r="M893" s="62">
        <v>0</v>
      </c>
      <c r="N893" s="62">
        <v>1008.5047963331763</v>
      </c>
      <c r="O893" s="63">
        <f t="shared" si="93"/>
        <v>1</v>
      </c>
      <c r="P893" s="63">
        <f t="shared" si="91"/>
        <v>1008.5047963331763</v>
      </c>
      <c r="Q893" s="63">
        <f t="shared" si="94"/>
        <v>1496.0040000000004</v>
      </c>
      <c r="R893" s="63">
        <f t="shared" si="95"/>
        <v>1496.0040000000004</v>
      </c>
      <c r="S893" s="63">
        <f t="shared" si="96"/>
        <v>0</v>
      </c>
      <c r="T893" s="63">
        <f t="shared" si="97"/>
        <v>27</v>
      </c>
      <c r="U893" s="57" t="s">
        <v>856</v>
      </c>
      <c r="V893" s="63">
        <f>VLOOKUP(F893,'Exposure data (PL)'!$J$3:$L$14,3,FALSE)</f>
        <v>616.17084356396663</v>
      </c>
      <c r="X893" s="56"/>
      <c r="Y893" s="56"/>
      <c r="Z893" s="56"/>
      <c r="AA893" s="56"/>
      <c r="AB893" s="56"/>
      <c r="AC893" s="56"/>
      <c r="AD893" s="56"/>
      <c r="AE893" s="56"/>
    </row>
    <row r="894" spans="1:31" s="55" customFormat="1" ht="14.4">
      <c r="A894" s="57" t="s">
        <v>4662</v>
      </c>
      <c r="B894" s="57" t="s">
        <v>2949</v>
      </c>
      <c r="C894" s="57" t="s">
        <v>2126</v>
      </c>
      <c r="D894" s="58">
        <v>39706</v>
      </c>
      <c r="E894" s="58">
        <v>39955</v>
      </c>
      <c r="F894" s="59">
        <f t="shared" si="92"/>
        <v>2008</v>
      </c>
      <c r="G894" s="60" t="s">
        <v>2128</v>
      </c>
      <c r="H894" s="60" t="s">
        <v>434</v>
      </c>
      <c r="I894" s="61">
        <v>4805.0648048157791</v>
      </c>
      <c r="J894" s="61">
        <v>0</v>
      </c>
      <c r="K894" s="61">
        <v>4805.0648048157791</v>
      </c>
      <c r="L894" s="62">
        <v>0</v>
      </c>
      <c r="M894" s="62">
        <v>0</v>
      </c>
      <c r="N894" s="62">
        <v>4805.0648048157791</v>
      </c>
      <c r="O894" s="63">
        <f t="shared" si="93"/>
        <v>1</v>
      </c>
      <c r="P894" s="63">
        <f t="shared" si="91"/>
        <v>4805.0648048157791</v>
      </c>
      <c r="Q894" s="63">
        <f t="shared" si="94"/>
        <v>6774.9960000000001</v>
      </c>
      <c r="R894" s="63">
        <f t="shared" si="95"/>
        <v>6774.9960000000001</v>
      </c>
      <c r="S894" s="63">
        <f t="shared" si="96"/>
        <v>0</v>
      </c>
      <c r="T894" s="63">
        <f t="shared" si="97"/>
        <v>249</v>
      </c>
      <c r="U894" s="57" t="s">
        <v>856</v>
      </c>
      <c r="V894" s="63">
        <f>VLOOKUP(F894,'Exposure data (PL)'!$J$3:$L$14,3,FALSE)</f>
        <v>677.15217495917875</v>
      </c>
      <c r="X894" s="56"/>
      <c r="Y894" s="56"/>
      <c r="Z894" s="56"/>
      <c r="AA894" s="56"/>
      <c r="AB894" s="56"/>
      <c r="AC894" s="56"/>
      <c r="AD894" s="56"/>
      <c r="AE894" s="56"/>
    </row>
    <row r="895" spans="1:31" s="55" customFormat="1" ht="14.4">
      <c r="A895" s="57" t="s">
        <v>4663</v>
      </c>
      <c r="B895" s="57" t="s">
        <v>2950</v>
      </c>
      <c r="C895" s="57" t="s">
        <v>2126</v>
      </c>
      <c r="D895" s="58">
        <v>39179</v>
      </c>
      <c r="E895" s="58">
        <v>40061</v>
      </c>
      <c r="F895" s="59">
        <f t="shared" si="92"/>
        <v>2007</v>
      </c>
      <c r="G895" s="60" t="s">
        <v>2128</v>
      </c>
      <c r="H895" s="60" t="s">
        <v>434</v>
      </c>
      <c r="I895" s="61">
        <v>5009.8988745911056</v>
      </c>
      <c r="J895" s="61">
        <v>0</v>
      </c>
      <c r="K895" s="61">
        <v>5009.8988745911056</v>
      </c>
      <c r="L895" s="62">
        <v>0</v>
      </c>
      <c r="M895" s="62">
        <v>105.20787636641322</v>
      </c>
      <c r="N895" s="62">
        <v>4904.6909982246925</v>
      </c>
      <c r="O895" s="63">
        <f t="shared" si="93"/>
        <v>1</v>
      </c>
      <c r="P895" s="63">
        <f t="shared" si="91"/>
        <v>4904.6909982246925</v>
      </c>
      <c r="Q895" s="63">
        <f t="shared" si="94"/>
        <v>7419.8370839999989</v>
      </c>
      <c r="R895" s="63">
        <f t="shared" si="95"/>
        <v>7419.8370839999989</v>
      </c>
      <c r="S895" s="63">
        <f t="shared" si="96"/>
        <v>0</v>
      </c>
      <c r="T895" s="63">
        <f t="shared" si="97"/>
        <v>882</v>
      </c>
      <c r="U895" s="57" t="s">
        <v>856</v>
      </c>
      <c r="V895" s="63">
        <f>VLOOKUP(F895,'Exposure data (PL)'!$J$3:$L$14,3,FALSE)</f>
        <v>616.17084356396663</v>
      </c>
      <c r="X895" s="56"/>
      <c r="Y895" s="56"/>
      <c r="Z895" s="56"/>
      <c r="AA895" s="56"/>
      <c r="AB895" s="56"/>
      <c r="AC895" s="56"/>
      <c r="AD895" s="56"/>
      <c r="AE895" s="56"/>
    </row>
    <row r="896" spans="1:31" s="55" customFormat="1" ht="14.4">
      <c r="A896" s="57" t="s">
        <v>4664</v>
      </c>
      <c r="B896" s="57" t="s">
        <v>2951</v>
      </c>
      <c r="C896" s="57" t="s">
        <v>2126</v>
      </c>
      <c r="D896" s="58">
        <v>40073</v>
      </c>
      <c r="E896" s="58">
        <v>40166</v>
      </c>
      <c r="F896" s="59">
        <f t="shared" si="92"/>
        <v>2009</v>
      </c>
      <c r="G896" s="60" t="s">
        <v>2129</v>
      </c>
      <c r="H896" s="60" t="s">
        <v>434</v>
      </c>
      <c r="I896" s="61">
        <v>1101.6641124774505</v>
      </c>
      <c r="J896" s="61">
        <v>0</v>
      </c>
      <c r="K896" s="61">
        <v>1101.6641124774505</v>
      </c>
      <c r="L896" s="62">
        <v>0</v>
      </c>
      <c r="M896" s="62">
        <v>0</v>
      </c>
      <c r="N896" s="62">
        <v>1101.6641124774505</v>
      </c>
      <c r="O896" s="63">
        <f t="shared" si="93"/>
        <v>1</v>
      </c>
      <c r="P896" s="63">
        <f t="shared" si="91"/>
        <v>1101.6641124774505</v>
      </c>
      <c r="Q896" s="63">
        <f t="shared" si="94"/>
        <v>1479.0000000000002</v>
      </c>
      <c r="R896" s="63">
        <f t="shared" si="95"/>
        <v>1479.0000000000002</v>
      </c>
      <c r="S896" s="63">
        <f t="shared" si="96"/>
        <v>0</v>
      </c>
      <c r="T896" s="63">
        <f t="shared" si="97"/>
        <v>93</v>
      </c>
      <c r="U896" s="57" t="s">
        <v>856</v>
      </c>
      <c r="V896" s="63">
        <f>VLOOKUP(F896,'Exposure data (PL)'!$J$3:$L$14,3,FALSE)</f>
        <v>855.15320546033695</v>
      </c>
      <c r="X896" s="56"/>
      <c r="Y896" s="56"/>
      <c r="Z896" s="56"/>
      <c r="AA896" s="56"/>
      <c r="AB896" s="56"/>
      <c r="AC896" s="56"/>
      <c r="AD896" s="56"/>
      <c r="AE896" s="56"/>
    </row>
    <row r="897" spans="1:31" s="55" customFormat="1" ht="14.4">
      <c r="A897" s="57" t="s">
        <v>4665</v>
      </c>
      <c r="B897" s="57" t="s">
        <v>2952</v>
      </c>
      <c r="C897" s="57" t="s">
        <v>2126</v>
      </c>
      <c r="D897" s="58">
        <v>39972</v>
      </c>
      <c r="E897" s="58">
        <v>40008</v>
      </c>
      <c r="F897" s="59">
        <f t="shared" si="92"/>
        <v>2009</v>
      </c>
      <c r="G897" s="60" t="s">
        <v>2148</v>
      </c>
      <c r="H897" s="60" t="s">
        <v>434</v>
      </c>
      <c r="I897" s="61">
        <v>1010.1783132121685</v>
      </c>
      <c r="J897" s="61">
        <v>0</v>
      </c>
      <c r="K897" s="61">
        <v>1010.1783132121685</v>
      </c>
      <c r="L897" s="62">
        <v>0</v>
      </c>
      <c r="M897" s="62">
        <v>0</v>
      </c>
      <c r="N897" s="62">
        <v>1010.1783132121685</v>
      </c>
      <c r="O897" s="63">
        <f t="shared" si="93"/>
        <v>1</v>
      </c>
      <c r="P897" s="63">
        <f t="shared" si="91"/>
        <v>1010.1783132121685</v>
      </c>
      <c r="Q897" s="63">
        <f t="shared" si="94"/>
        <v>1374.6</v>
      </c>
      <c r="R897" s="63">
        <f t="shared" si="95"/>
        <v>1374.6</v>
      </c>
      <c r="S897" s="63">
        <f t="shared" si="96"/>
        <v>0</v>
      </c>
      <c r="T897" s="63">
        <f t="shared" si="97"/>
        <v>36</v>
      </c>
      <c r="U897" s="57" t="s">
        <v>856</v>
      </c>
      <c r="V897" s="63">
        <f>VLOOKUP(F897,'Exposure data (PL)'!$J$3:$L$14,3,FALSE)</f>
        <v>855.15320546033695</v>
      </c>
      <c r="X897" s="56"/>
      <c r="Y897" s="56"/>
      <c r="Z897" s="56"/>
      <c r="AA897" s="56"/>
      <c r="AB897" s="56"/>
      <c r="AC897" s="56"/>
      <c r="AD897" s="56"/>
      <c r="AE897" s="56"/>
    </row>
    <row r="898" spans="1:31" s="55" customFormat="1" ht="14.4">
      <c r="A898" s="57" t="s">
        <v>4666</v>
      </c>
      <c r="B898" s="57" t="s">
        <v>2953</v>
      </c>
      <c r="C898" s="57" t="s">
        <v>2126</v>
      </c>
      <c r="D898" s="58">
        <v>40032</v>
      </c>
      <c r="E898" s="58">
        <v>40209</v>
      </c>
      <c r="F898" s="59">
        <f t="shared" si="92"/>
        <v>2009</v>
      </c>
      <c r="G898" s="60" t="s">
        <v>2128</v>
      </c>
      <c r="H898" s="60" t="s">
        <v>434</v>
      </c>
      <c r="I898" s="61">
        <v>451.1487746475072</v>
      </c>
      <c r="J898" s="61">
        <v>0</v>
      </c>
      <c r="K898" s="61">
        <v>451.1487746475072</v>
      </c>
      <c r="L898" s="62">
        <v>0</v>
      </c>
      <c r="M898" s="62">
        <v>0</v>
      </c>
      <c r="N898" s="62">
        <v>451.1487746475072</v>
      </c>
      <c r="O898" s="63">
        <f t="shared" si="93"/>
        <v>1</v>
      </c>
      <c r="P898" s="63">
        <f t="shared" si="91"/>
        <v>451.1487746475072</v>
      </c>
      <c r="Q898" s="63">
        <f t="shared" si="94"/>
        <v>609</v>
      </c>
      <c r="R898" s="63">
        <f t="shared" si="95"/>
        <v>609</v>
      </c>
      <c r="S898" s="63">
        <f t="shared" si="96"/>
        <v>0</v>
      </c>
      <c r="T898" s="63">
        <f t="shared" si="97"/>
        <v>177</v>
      </c>
      <c r="U898" s="57" t="s">
        <v>856</v>
      </c>
      <c r="V898" s="63">
        <f>VLOOKUP(F898,'Exposure data (PL)'!$J$3:$L$14,3,FALSE)</f>
        <v>855.15320546033695</v>
      </c>
      <c r="X898" s="56"/>
      <c r="Y898" s="56"/>
      <c r="Z898" s="56"/>
      <c r="AA898" s="56"/>
      <c r="AB898" s="56"/>
      <c r="AC898" s="56"/>
      <c r="AD898" s="56"/>
      <c r="AE898" s="56"/>
    </row>
    <row r="899" spans="1:31" s="55" customFormat="1" ht="14.4">
      <c r="A899" s="57" t="s">
        <v>4667</v>
      </c>
      <c r="B899" s="57" t="s">
        <v>2954</v>
      </c>
      <c r="C899" s="57" t="s">
        <v>2126</v>
      </c>
      <c r="D899" s="58">
        <v>40271</v>
      </c>
      <c r="E899" s="58">
        <v>40301</v>
      </c>
      <c r="F899" s="59">
        <f t="shared" si="92"/>
        <v>2010</v>
      </c>
      <c r="G899" s="60" t="s">
        <v>2128</v>
      </c>
      <c r="H899" s="60" t="s">
        <v>434</v>
      </c>
      <c r="I899" s="61">
        <v>1091.2662665710532</v>
      </c>
      <c r="J899" s="61">
        <v>0</v>
      </c>
      <c r="K899" s="61">
        <v>1091.2662665710532</v>
      </c>
      <c r="L899" s="62">
        <v>0</v>
      </c>
      <c r="M899" s="62">
        <v>78.571171193115831</v>
      </c>
      <c r="N899" s="62">
        <v>1012.6950953779374</v>
      </c>
      <c r="O899" s="63">
        <f t="shared" si="93"/>
        <v>1</v>
      </c>
      <c r="P899" s="63">
        <f t="shared" si="91"/>
        <v>1012.6950953779374</v>
      </c>
      <c r="Q899" s="63">
        <f t="shared" si="94"/>
        <v>1324.0704000000003</v>
      </c>
      <c r="R899" s="63">
        <f t="shared" si="95"/>
        <v>1324.0704000000003</v>
      </c>
      <c r="S899" s="63">
        <f t="shared" si="96"/>
        <v>0</v>
      </c>
      <c r="T899" s="63">
        <f t="shared" si="97"/>
        <v>30</v>
      </c>
      <c r="U899" s="57" t="s">
        <v>856</v>
      </c>
      <c r="V899" s="63">
        <f>VLOOKUP(F899,'Exposure data (PL)'!$J$3:$L$14,3,FALSE)</f>
        <v>941.64068034150432</v>
      </c>
      <c r="X899" s="56"/>
      <c r="Y899" s="56"/>
      <c r="Z899" s="56"/>
      <c r="AA899" s="56"/>
      <c r="AB899" s="56"/>
      <c r="AC899" s="56"/>
      <c r="AD899" s="56"/>
      <c r="AE899" s="56"/>
    </row>
    <row r="900" spans="1:31" s="55" customFormat="1" ht="14.4">
      <c r="A900" s="57" t="s">
        <v>4668</v>
      </c>
      <c r="B900" s="57" t="s">
        <v>2955</v>
      </c>
      <c r="C900" s="57" t="s">
        <v>2126</v>
      </c>
      <c r="D900" s="58">
        <v>40345</v>
      </c>
      <c r="E900" s="58">
        <v>40461</v>
      </c>
      <c r="F900" s="59">
        <f t="shared" si="92"/>
        <v>2010</v>
      </c>
      <c r="G900" s="60" t="s">
        <v>2128</v>
      </c>
      <c r="H900" s="60" t="s">
        <v>434</v>
      </c>
      <c r="I900" s="61">
        <v>766.0986658144576</v>
      </c>
      <c r="J900" s="61">
        <v>0</v>
      </c>
      <c r="K900" s="61">
        <v>766.0986658144576</v>
      </c>
      <c r="L900" s="62">
        <v>0</v>
      </c>
      <c r="M900" s="62">
        <v>0</v>
      </c>
      <c r="N900" s="62">
        <v>766.0986658144576</v>
      </c>
      <c r="O900" s="63">
        <f t="shared" si="93"/>
        <v>1</v>
      </c>
      <c r="P900" s="63">
        <f t="shared" si="91"/>
        <v>766.0986658144576</v>
      </c>
      <c r="Q900" s="63">
        <f t="shared" si="94"/>
        <v>991.8</v>
      </c>
      <c r="R900" s="63">
        <f t="shared" si="95"/>
        <v>991.8</v>
      </c>
      <c r="S900" s="63">
        <f t="shared" si="96"/>
        <v>0</v>
      </c>
      <c r="T900" s="63">
        <f t="shared" si="97"/>
        <v>116</v>
      </c>
      <c r="U900" s="57" t="s">
        <v>856</v>
      </c>
      <c r="V900" s="63">
        <f>VLOOKUP(F900,'Exposure data (PL)'!$J$3:$L$14,3,FALSE)</f>
        <v>941.64068034150432</v>
      </c>
      <c r="X900" s="56"/>
      <c r="Y900" s="56"/>
      <c r="Z900" s="56"/>
      <c r="AA900" s="56"/>
      <c r="AB900" s="56"/>
      <c r="AC900" s="56"/>
      <c r="AD900" s="56"/>
      <c r="AE900" s="56"/>
    </row>
    <row r="901" spans="1:31" s="55" customFormat="1" ht="14.4">
      <c r="A901" s="57" t="s">
        <v>4669</v>
      </c>
      <c r="B901" s="57" t="s">
        <v>2956</v>
      </c>
      <c r="C901" s="57" t="s">
        <v>2126</v>
      </c>
      <c r="D901" s="58">
        <v>40414</v>
      </c>
      <c r="E901" s="58">
        <v>40467</v>
      </c>
      <c r="F901" s="59">
        <f t="shared" si="92"/>
        <v>2010</v>
      </c>
      <c r="G901" s="60" t="s">
        <v>2128</v>
      </c>
      <c r="H901" s="60" t="s">
        <v>434</v>
      </c>
      <c r="I901" s="61">
        <v>20940.951987418241</v>
      </c>
      <c r="J901" s="61">
        <v>0</v>
      </c>
      <c r="K901" s="61">
        <v>20940.951987418241</v>
      </c>
      <c r="L901" s="62">
        <v>0</v>
      </c>
      <c r="M901" s="62">
        <v>1707.5834611807966</v>
      </c>
      <c r="N901" s="62">
        <v>19233.368526237446</v>
      </c>
      <c r="O901" s="63">
        <f t="shared" si="93"/>
        <v>1</v>
      </c>
      <c r="P901" s="63">
        <f t="shared" si="91"/>
        <v>19233.368526237446</v>
      </c>
      <c r="Q901" s="63">
        <f t="shared" si="94"/>
        <v>24671.289216000008</v>
      </c>
      <c r="R901" s="63">
        <f t="shared" si="95"/>
        <v>24671.289216000008</v>
      </c>
      <c r="S901" s="63">
        <f t="shared" si="96"/>
        <v>0</v>
      </c>
      <c r="T901" s="63">
        <f t="shared" si="97"/>
        <v>53</v>
      </c>
      <c r="U901" s="57" t="s">
        <v>856</v>
      </c>
      <c r="V901" s="63">
        <f>VLOOKUP(F901,'Exposure data (PL)'!$J$3:$L$14,3,FALSE)</f>
        <v>941.64068034150432</v>
      </c>
      <c r="X901" s="56"/>
      <c r="Y901" s="56"/>
      <c r="Z901" s="56"/>
      <c r="AA901" s="56"/>
      <c r="AB901" s="56"/>
      <c r="AC901" s="56"/>
      <c r="AD901" s="56"/>
      <c r="AE901" s="56"/>
    </row>
    <row r="902" spans="1:31" s="55" customFormat="1" ht="14.4">
      <c r="A902" s="57" t="s">
        <v>4670</v>
      </c>
      <c r="B902" s="57" t="s">
        <v>2957</v>
      </c>
      <c r="C902" s="57" t="s">
        <v>2126</v>
      </c>
      <c r="D902" s="58">
        <v>40442</v>
      </c>
      <c r="E902" s="58">
        <v>40576</v>
      </c>
      <c r="F902" s="59">
        <f t="shared" si="92"/>
        <v>2010</v>
      </c>
      <c r="G902" s="60" t="s">
        <v>2128</v>
      </c>
      <c r="H902" s="60" t="s">
        <v>434</v>
      </c>
      <c r="I902" s="61">
        <v>1375.176678592866</v>
      </c>
      <c r="J902" s="61">
        <v>0</v>
      </c>
      <c r="K902" s="61">
        <v>1375.176678592866</v>
      </c>
      <c r="L902" s="62">
        <v>0</v>
      </c>
      <c r="M902" s="62">
        <v>0</v>
      </c>
      <c r="N902" s="62">
        <v>1375.176678592866</v>
      </c>
      <c r="O902" s="63">
        <f t="shared" si="93"/>
        <v>1</v>
      </c>
      <c r="P902" s="63">
        <f t="shared" si="91"/>
        <v>1375.176678592866</v>
      </c>
      <c r="Q902" s="63">
        <f t="shared" si="94"/>
        <v>1757.3999999999999</v>
      </c>
      <c r="R902" s="63">
        <f t="shared" si="95"/>
        <v>1757.3999999999999</v>
      </c>
      <c r="S902" s="63">
        <f t="shared" si="96"/>
        <v>0</v>
      </c>
      <c r="T902" s="63">
        <f t="shared" si="97"/>
        <v>134</v>
      </c>
      <c r="U902" s="57" t="s">
        <v>856</v>
      </c>
      <c r="V902" s="63">
        <f>VLOOKUP(F902,'Exposure data (PL)'!$J$3:$L$14,3,FALSE)</f>
        <v>941.64068034150432</v>
      </c>
      <c r="X902" s="56"/>
      <c r="Y902" s="56"/>
      <c r="Z902" s="56"/>
      <c r="AA902" s="56"/>
      <c r="AB902" s="56"/>
      <c r="AC902" s="56"/>
      <c r="AD902" s="56"/>
      <c r="AE902" s="56"/>
    </row>
    <row r="903" spans="1:31" s="55" customFormat="1" ht="14.4">
      <c r="A903" s="57" t="s">
        <v>4671</v>
      </c>
      <c r="B903" s="57" t="s">
        <v>2958</v>
      </c>
      <c r="C903" s="57" t="s">
        <v>2126</v>
      </c>
      <c r="D903" s="58">
        <v>39907</v>
      </c>
      <c r="E903" s="58">
        <v>40579</v>
      </c>
      <c r="F903" s="59">
        <f t="shared" si="92"/>
        <v>2009</v>
      </c>
      <c r="G903" s="60" t="s">
        <v>2127</v>
      </c>
      <c r="H903" s="60" t="s">
        <v>434</v>
      </c>
      <c r="I903" s="61">
        <v>874.67997955532712</v>
      </c>
      <c r="J903" s="61">
        <v>0</v>
      </c>
      <c r="K903" s="61">
        <v>874.67997955532712</v>
      </c>
      <c r="L903" s="62">
        <v>0</v>
      </c>
      <c r="M903" s="62">
        <v>0</v>
      </c>
      <c r="N903" s="62">
        <v>874.67997955532712</v>
      </c>
      <c r="O903" s="63">
        <f t="shared" si="93"/>
        <v>1</v>
      </c>
      <c r="P903" s="63">
        <f t="shared" si="91"/>
        <v>874.67997955532712</v>
      </c>
      <c r="Q903" s="63">
        <f t="shared" si="94"/>
        <v>1200.5999999999999</v>
      </c>
      <c r="R903" s="63">
        <f t="shared" si="95"/>
        <v>1200.5999999999999</v>
      </c>
      <c r="S903" s="63">
        <f t="shared" si="96"/>
        <v>0</v>
      </c>
      <c r="T903" s="63">
        <f t="shared" si="97"/>
        <v>672</v>
      </c>
      <c r="U903" s="57" t="s">
        <v>856</v>
      </c>
      <c r="V903" s="63">
        <f>VLOOKUP(F903,'Exposure data (PL)'!$J$3:$L$14,3,FALSE)</f>
        <v>855.15320546033695</v>
      </c>
      <c r="X903" s="56"/>
      <c r="Y903" s="56"/>
      <c r="Z903" s="56"/>
      <c r="AA903" s="56"/>
      <c r="AB903" s="56"/>
      <c r="AC903" s="56"/>
      <c r="AD903" s="56"/>
      <c r="AE903" s="56"/>
    </row>
    <row r="904" spans="1:31" s="55" customFormat="1" ht="14.4">
      <c r="A904" s="57" t="s">
        <v>4672</v>
      </c>
      <c r="B904" s="57" t="s">
        <v>2959</v>
      </c>
      <c r="C904" s="57" t="s">
        <v>2121</v>
      </c>
      <c r="D904" s="58">
        <v>40468</v>
      </c>
      <c r="E904" s="58">
        <v>40620</v>
      </c>
      <c r="F904" s="59">
        <f t="shared" si="92"/>
        <v>2010</v>
      </c>
      <c r="G904" s="60" t="s">
        <v>2128</v>
      </c>
      <c r="H904" s="60" t="s">
        <v>434</v>
      </c>
      <c r="I904" s="61">
        <v>2369.7262812978656</v>
      </c>
      <c r="J904" s="61">
        <v>0</v>
      </c>
      <c r="K904" s="61">
        <v>2369.7262812978656</v>
      </c>
      <c r="L904" s="62">
        <v>0</v>
      </c>
      <c r="M904" s="62">
        <v>0</v>
      </c>
      <c r="N904" s="62">
        <v>2369.7262812978656</v>
      </c>
      <c r="O904" s="63">
        <f t="shared" si="93"/>
        <v>1</v>
      </c>
      <c r="P904" s="63">
        <f t="shared" ref="P904:P967" si="98">N904*$D$8</f>
        <v>2369.7262812978656</v>
      </c>
      <c r="Q904" s="63">
        <f t="shared" si="94"/>
        <v>3017.88</v>
      </c>
      <c r="R904" s="63">
        <f t="shared" si="95"/>
        <v>3017.88</v>
      </c>
      <c r="S904" s="63">
        <f t="shared" si="96"/>
        <v>0</v>
      </c>
      <c r="T904" s="63">
        <f t="shared" si="97"/>
        <v>152</v>
      </c>
      <c r="U904" s="57" t="s">
        <v>856</v>
      </c>
      <c r="V904" s="63">
        <f>VLOOKUP(F904,'Exposure data (PL)'!$J$3:$L$14,3,FALSE)</f>
        <v>941.64068034150432</v>
      </c>
      <c r="X904" s="56"/>
      <c r="Y904" s="56"/>
      <c r="Z904" s="56"/>
      <c r="AA904" s="56"/>
      <c r="AB904" s="56"/>
      <c r="AC904" s="56"/>
      <c r="AD904" s="56"/>
      <c r="AE904" s="56"/>
    </row>
    <row r="905" spans="1:31" s="55" customFormat="1" ht="14.4">
      <c r="A905" s="57" t="s">
        <v>4673</v>
      </c>
      <c r="B905" s="57" t="s">
        <v>2960</v>
      </c>
      <c r="C905" s="57" t="s">
        <v>2121</v>
      </c>
      <c r="D905" s="58">
        <v>40176</v>
      </c>
      <c r="E905" s="58">
        <v>40201</v>
      </c>
      <c r="F905" s="59">
        <f t="shared" si="92"/>
        <v>2009</v>
      </c>
      <c r="G905" s="60" t="s">
        <v>2129</v>
      </c>
      <c r="H905" s="60" t="s">
        <v>434</v>
      </c>
      <c r="I905" s="61">
        <v>262.80621137677406</v>
      </c>
      <c r="J905" s="61">
        <v>0</v>
      </c>
      <c r="K905" s="61">
        <v>262.80621137677406</v>
      </c>
      <c r="L905" s="62">
        <v>0</v>
      </c>
      <c r="M905" s="62">
        <v>0</v>
      </c>
      <c r="N905" s="62">
        <v>262.80621137677406</v>
      </c>
      <c r="O905" s="63">
        <f t="shared" si="93"/>
        <v>1</v>
      </c>
      <c r="P905" s="63">
        <f t="shared" si="98"/>
        <v>262.80621137677406</v>
      </c>
      <c r="Q905" s="63">
        <f t="shared" si="94"/>
        <v>348</v>
      </c>
      <c r="R905" s="63">
        <f t="shared" si="95"/>
        <v>348</v>
      </c>
      <c r="S905" s="63">
        <f t="shared" si="96"/>
        <v>0</v>
      </c>
      <c r="T905" s="63">
        <f t="shared" si="97"/>
        <v>25</v>
      </c>
      <c r="U905" s="57" t="s">
        <v>856</v>
      </c>
      <c r="V905" s="63">
        <f>VLOOKUP(F905,'Exposure data (PL)'!$J$3:$L$14,3,FALSE)</f>
        <v>855.15320546033695</v>
      </c>
      <c r="X905" s="56"/>
      <c r="Y905" s="56"/>
      <c r="Z905" s="56"/>
      <c r="AA905" s="56"/>
      <c r="AB905" s="56"/>
      <c r="AC905" s="56"/>
      <c r="AD905" s="56"/>
      <c r="AE905" s="56"/>
    </row>
    <row r="906" spans="1:31" s="55" customFormat="1" ht="14.4">
      <c r="A906" s="57" t="s">
        <v>4674</v>
      </c>
      <c r="B906" s="57" t="s">
        <v>2961</v>
      </c>
      <c r="C906" s="57" t="s">
        <v>2121</v>
      </c>
      <c r="D906" s="58">
        <v>40843</v>
      </c>
      <c r="E906" s="58">
        <v>40945</v>
      </c>
      <c r="F906" s="59">
        <f t="shared" si="92"/>
        <v>2011</v>
      </c>
      <c r="G906" s="60" t="s">
        <v>2134</v>
      </c>
      <c r="H906" s="60" t="s">
        <v>434</v>
      </c>
      <c r="I906" s="61">
        <v>0</v>
      </c>
      <c r="J906" s="61">
        <v>0</v>
      </c>
      <c r="K906" s="61">
        <v>0</v>
      </c>
      <c r="L906" s="62">
        <v>0</v>
      </c>
      <c r="M906" s="62">
        <v>0</v>
      </c>
      <c r="N906" s="62">
        <v>0</v>
      </c>
      <c r="O906" s="63">
        <f t="shared" si="93"/>
        <v>0</v>
      </c>
      <c r="P906" s="63">
        <f t="shared" si="98"/>
        <v>0</v>
      </c>
      <c r="Q906" s="63">
        <f t="shared" si="94"/>
        <v>0</v>
      </c>
      <c r="R906" s="63">
        <f t="shared" si="95"/>
        <v>0</v>
      </c>
      <c r="S906" s="63">
        <f t="shared" si="96"/>
        <v>0</v>
      </c>
      <c r="T906" s="63">
        <f t="shared" si="97"/>
        <v>102</v>
      </c>
      <c r="U906" s="57" t="s">
        <v>856</v>
      </c>
      <c r="V906" s="63">
        <f>VLOOKUP(F906,'Exposure data (PL)'!$J$3:$L$14,3,FALSE)</f>
        <v>979.22425835520028</v>
      </c>
      <c r="X906" s="56"/>
      <c r="Y906" s="56"/>
      <c r="Z906" s="56"/>
      <c r="AA906" s="56"/>
      <c r="AB906" s="56"/>
      <c r="AC906" s="56"/>
      <c r="AD906" s="56"/>
      <c r="AE906" s="56"/>
    </row>
    <row r="907" spans="1:31" s="55" customFormat="1" ht="14.4">
      <c r="A907" s="57" t="s">
        <v>4675</v>
      </c>
      <c r="B907" s="57" t="s">
        <v>2962</v>
      </c>
      <c r="C907" s="57" t="s">
        <v>2121</v>
      </c>
      <c r="D907" s="58">
        <v>39033</v>
      </c>
      <c r="E907" s="58">
        <v>39087</v>
      </c>
      <c r="F907" s="59">
        <f t="shared" si="92"/>
        <v>2006</v>
      </c>
      <c r="G907" s="60" t="s">
        <v>2134</v>
      </c>
      <c r="H907" s="60" t="s">
        <v>434</v>
      </c>
      <c r="I907" s="61">
        <v>558.14946777253681</v>
      </c>
      <c r="J907" s="61">
        <v>0</v>
      </c>
      <c r="K907" s="61">
        <v>558.14946777253681</v>
      </c>
      <c r="L907" s="62">
        <v>0</v>
      </c>
      <c r="M907" s="62">
        <v>0</v>
      </c>
      <c r="N907" s="62">
        <v>558.14946777253681</v>
      </c>
      <c r="O907" s="63">
        <f t="shared" si="93"/>
        <v>1</v>
      </c>
      <c r="P907" s="63">
        <f t="shared" si="98"/>
        <v>558.14946777253681</v>
      </c>
      <c r="Q907" s="63">
        <f t="shared" si="94"/>
        <v>861</v>
      </c>
      <c r="R907" s="63">
        <f t="shared" si="95"/>
        <v>861</v>
      </c>
      <c r="S907" s="63">
        <f t="shared" si="96"/>
        <v>0</v>
      </c>
      <c r="T907" s="63">
        <f t="shared" si="97"/>
        <v>54</v>
      </c>
      <c r="U907" s="57" t="s">
        <v>856</v>
      </c>
      <c r="V907" s="63">
        <f>VLOOKUP(F907,'Exposure data (PL)'!$J$3:$L$14,3,FALSE)</f>
        <v>543.66952954969679</v>
      </c>
      <c r="X907" s="56"/>
      <c r="Y907" s="56"/>
      <c r="Z907" s="56"/>
      <c r="AA907" s="56"/>
      <c r="AB907" s="56"/>
      <c r="AC907" s="56"/>
      <c r="AD907" s="56"/>
      <c r="AE907" s="56"/>
    </row>
    <row r="908" spans="1:31" s="55" customFormat="1" ht="14.4">
      <c r="A908" s="57" t="s">
        <v>4676</v>
      </c>
      <c r="B908" s="57" t="s">
        <v>2963</v>
      </c>
      <c r="C908" s="57" t="s">
        <v>2121</v>
      </c>
      <c r="D908" s="58">
        <v>39122</v>
      </c>
      <c r="E908" s="58">
        <v>39349</v>
      </c>
      <c r="F908" s="59">
        <f t="shared" si="92"/>
        <v>2006</v>
      </c>
      <c r="G908" s="60" t="s">
        <v>2134</v>
      </c>
      <c r="H908" s="60" t="s">
        <v>434</v>
      </c>
      <c r="I908" s="61">
        <v>920.0541801049776</v>
      </c>
      <c r="J908" s="61">
        <v>0</v>
      </c>
      <c r="K908" s="61">
        <v>920.0541801049776</v>
      </c>
      <c r="L908" s="62">
        <v>0</v>
      </c>
      <c r="M908" s="62">
        <v>0</v>
      </c>
      <c r="N908" s="62">
        <v>920.0541801049776</v>
      </c>
      <c r="O908" s="63">
        <f t="shared" si="93"/>
        <v>1</v>
      </c>
      <c r="P908" s="63">
        <f t="shared" si="98"/>
        <v>920.0541801049776</v>
      </c>
      <c r="Q908" s="63">
        <f t="shared" si="94"/>
        <v>1402.5</v>
      </c>
      <c r="R908" s="63">
        <f t="shared" si="95"/>
        <v>1402.5</v>
      </c>
      <c r="S908" s="63">
        <f t="shared" si="96"/>
        <v>0</v>
      </c>
      <c r="T908" s="63">
        <f t="shared" si="97"/>
        <v>227</v>
      </c>
      <c r="U908" s="57" t="s">
        <v>856</v>
      </c>
      <c r="V908" s="63">
        <f>VLOOKUP(F908,'Exposure data (PL)'!$J$3:$L$14,3,FALSE)</f>
        <v>543.66952954969679</v>
      </c>
      <c r="X908" s="56"/>
      <c r="Y908" s="56"/>
      <c r="Z908" s="56"/>
      <c r="AA908" s="56"/>
      <c r="AB908" s="56"/>
      <c r="AC908" s="56"/>
      <c r="AD908" s="56"/>
      <c r="AE908" s="56"/>
    </row>
    <row r="909" spans="1:31" s="55" customFormat="1" ht="14.4">
      <c r="A909" s="57" t="s">
        <v>4677</v>
      </c>
      <c r="B909" s="57" t="s">
        <v>2964</v>
      </c>
      <c r="C909" s="57" t="s">
        <v>2121</v>
      </c>
      <c r="D909" s="58">
        <v>39472</v>
      </c>
      <c r="E909" s="58">
        <v>39517</v>
      </c>
      <c r="F909" s="59">
        <f t="shared" ref="F909:F972" si="99">IF(MONTH(D909)&lt;$D$4,YEAR(D909)-1,YEAR(D909))</f>
        <v>2007</v>
      </c>
      <c r="G909" s="60" t="s">
        <v>2147</v>
      </c>
      <c r="H909" s="60" t="s">
        <v>434</v>
      </c>
      <c r="I909" s="61">
        <v>689.46834667576229</v>
      </c>
      <c r="J909" s="61">
        <v>0</v>
      </c>
      <c r="K909" s="61">
        <v>689.46834667576229</v>
      </c>
      <c r="L909" s="62">
        <v>0</v>
      </c>
      <c r="M909" s="62">
        <v>0</v>
      </c>
      <c r="N909" s="62">
        <v>689.46834667576229</v>
      </c>
      <c r="O909" s="63">
        <f t="shared" ref="O909:O972" si="100">IF(N909=0,0,1)</f>
        <v>1</v>
      </c>
      <c r="P909" s="63">
        <f t="shared" si="98"/>
        <v>689.46834667576229</v>
      </c>
      <c r="Q909" s="63">
        <f t="shared" ref="Q909:Q972" si="101">P909*(1+$D$6)^(($D$5-D909)/365.25)</f>
        <v>1002.996</v>
      </c>
      <c r="R909" s="63">
        <f t="shared" ref="R909:R972" si="102">MIN($D$9,Q909)+MAX(Q909-$D$9-$D$10,0)</f>
        <v>1002.996</v>
      </c>
      <c r="S909" s="63">
        <f t="shared" ref="S909:S972" si="103">MIN(MAX(Q909-$D$9,0),$D$10)</f>
        <v>0</v>
      </c>
      <c r="T909" s="63">
        <f t="shared" ref="T909:T972" si="104">E909-D909</f>
        <v>45</v>
      </c>
      <c r="U909" s="57" t="s">
        <v>856</v>
      </c>
      <c r="V909" s="63">
        <f>VLOOKUP(F909,'Exposure data (PL)'!$J$3:$L$14,3,FALSE)</f>
        <v>616.17084356396663</v>
      </c>
      <c r="X909" s="56"/>
      <c r="Y909" s="56"/>
      <c r="Z909" s="56"/>
      <c r="AA909" s="56"/>
      <c r="AB909" s="56"/>
      <c r="AC909" s="56"/>
      <c r="AD909" s="56"/>
      <c r="AE909" s="56"/>
    </row>
    <row r="910" spans="1:31" s="55" customFormat="1" ht="14.4">
      <c r="A910" s="57" t="s">
        <v>4678</v>
      </c>
      <c r="B910" s="57" t="s">
        <v>2965</v>
      </c>
      <c r="C910" s="57" t="s">
        <v>2121</v>
      </c>
      <c r="D910" s="58">
        <v>39299</v>
      </c>
      <c r="E910" s="58">
        <v>39303</v>
      </c>
      <c r="F910" s="59">
        <f t="shared" si="99"/>
        <v>2007</v>
      </c>
      <c r="G910" s="60" t="s">
        <v>2127</v>
      </c>
      <c r="H910" s="60" t="s">
        <v>434</v>
      </c>
      <c r="I910" s="61">
        <v>10701.202499155881</v>
      </c>
      <c r="J910" s="61">
        <v>0</v>
      </c>
      <c r="K910" s="61">
        <v>10701.202499155881</v>
      </c>
      <c r="L910" s="62">
        <v>0</v>
      </c>
      <c r="M910" s="62">
        <v>813.29138993584706</v>
      </c>
      <c r="N910" s="62">
        <v>9887.9111092200346</v>
      </c>
      <c r="O910" s="63">
        <f t="shared" si="100"/>
        <v>1</v>
      </c>
      <c r="P910" s="63">
        <f t="shared" si="98"/>
        <v>9887.9111092200346</v>
      </c>
      <c r="Q910" s="63">
        <f t="shared" si="101"/>
        <v>14720.606208000001</v>
      </c>
      <c r="R910" s="63">
        <f t="shared" si="102"/>
        <v>14720.606208000001</v>
      </c>
      <c r="S910" s="63">
        <f t="shared" si="103"/>
        <v>0</v>
      </c>
      <c r="T910" s="63">
        <f t="shared" si="104"/>
        <v>4</v>
      </c>
      <c r="U910" s="57" t="s">
        <v>856</v>
      </c>
      <c r="V910" s="63">
        <f>VLOOKUP(F910,'Exposure data (PL)'!$J$3:$L$14,3,FALSE)</f>
        <v>616.17084356396663</v>
      </c>
      <c r="X910" s="56"/>
      <c r="Y910" s="56"/>
      <c r="Z910" s="56"/>
      <c r="AA910" s="56"/>
      <c r="AB910" s="56"/>
      <c r="AC910" s="56"/>
      <c r="AD910" s="56"/>
      <c r="AE910" s="56"/>
    </row>
    <row r="911" spans="1:31" s="55" customFormat="1" ht="14.4">
      <c r="A911" s="57" t="s">
        <v>4679</v>
      </c>
      <c r="B911" s="57" t="s">
        <v>2966</v>
      </c>
      <c r="C911" s="57" t="s">
        <v>2121</v>
      </c>
      <c r="D911" s="58">
        <v>39550</v>
      </c>
      <c r="E911" s="58">
        <v>39605</v>
      </c>
      <c r="F911" s="59">
        <f t="shared" si="99"/>
        <v>2008</v>
      </c>
      <c r="G911" s="60" t="s">
        <v>2147</v>
      </c>
      <c r="H911" s="60" t="s">
        <v>434</v>
      </c>
      <c r="I911" s="61">
        <v>35.425038632081339</v>
      </c>
      <c r="J911" s="61">
        <v>0</v>
      </c>
      <c r="K911" s="61">
        <v>35.425038632081339</v>
      </c>
      <c r="L911" s="62">
        <v>0</v>
      </c>
      <c r="M911" s="62">
        <v>0</v>
      </c>
      <c r="N911" s="62">
        <v>35.425038632081339</v>
      </c>
      <c r="O911" s="63">
        <f t="shared" si="100"/>
        <v>1</v>
      </c>
      <c r="P911" s="63">
        <f t="shared" si="98"/>
        <v>35.425038632081339</v>
      </c>
      <c r="Q911" s="63">
        <f t="shared" si="101"/>
        <v>51.000000000000007</v>
      </c>
      <c r="R911" s="63">
        <f t="shared" si="102"/>
        <v>51.000000000000007</v>
      </c>
      <c r="S911" s="63">
        <f t="shared" si="103"/>
        <v>0</v>
      </c>
      <c r="T911" s="63">
        <f t="shared" si="104"/>
        <v>55</v>
      </c>
      <c r="U911" s="57" t="s">
        <v>856</v>
      </c>
      <c r="V911" s="63">
        <f>VLOOKUP(F911,'Exposure data (PL)'!$J$3:$L$14,3,FALSE)</f>
        <v>677.15217495917875</v>
      </c>
      <c r="X911" s="56"/>
      <c r="Y911" s="56"/>
      <c r="Z911" s="56"/>
      <c r="AA911" s="56"/>
      <c r="AB911" s="56"/>
      <c r="AC911" s="56"/>
      <c r="AD911" s="56"/>
      <c r="AE911" s="56"/>
    </row>
    <row r="912" spans="1:31" s="55" customFormat="1" ht="14.4">
      <c r="A912" s="57" t="s">
        <v>4680</v>
      </c>
      <c r="B912" s="57" t="s">
        <v>2967</v>
      </c>
      <c r="C912" s="57" t="s">
        <v>2121</v>
      </c>
      <c r="D912" s="58">
        <v>40365</v>
      </c>
      <c r="E912" s="58">
        <v>40390</v>
      </c>
      <c r="F912" s="59">
        <f t="shared" si="99"/>
        <v>2010</v>
      </c>
      <c r="G912" s="60" t="s">
        <v>2148</v>
      </c>
      <c r="H912" s="60" t="s">
        <v>434</v>
      </c>
      <c r="I912" s="61">
        <v>835.52952788936591</v>
      </c>
      <c r="J912" s="61">
        <v>0</v>
      </c>
      <c r="K912" s="61">
        <v>835.52952788936591</v>
      </c>
      <c r="L912" s="62">
        <v>0</v>
      </c>
      <c r="M912" s="62">
        <v>0</v>
      </c>
      <c r="N912" s="62">
        <v>835.52952788936591</v>
      </c>
      <c r="O912" s="63">
        <f t="shared" si="100"/>
        <v>1</v>
      </c>
      <c r="P912" s="63">
        <f t="shared" si="98"/>
        <v>835.52952788936591</v>
      </c>
      <c r="Q912" s="63">
        <f t="shared" si="101"/>
        <v>1078.8000000000002</v>
      </c>
      <c r="R912" s="63">
        <f t="shared" si="102"/>
        <v>1078.8000000000002</v>
      </c>
      <c r="S912" s="63">
        <f t="shared" si="103"/>
        <v>0</v>
      </c>
      <c r="T912" s="63">
        <f t="shared" si="104"/>
        <v>25</v>
      </c>
      <c r="U912" s="57" t="s">
        <v>856</v>
      </c>
      <c r="V912" s="63">
        <f>VLOOKUP(F912,'Exposure data (PL)'!$J$3:$L$14,3,FALSE)</f>
        <v>941.64068034150432</v>
      </c>
      <c r="X912" s="56"/>
      <c r="Y912" s="56"/>
      <c r="Z912" s="56"/>
      <c r="AA912" s="56"/>
      <c r="AB912" s="56"/>
      <c r="AC912" s="56"/>
      <c r="AD912" s="56"/>
      <c r="AE912" s="56"/>
    </row>
    <row r="913" spans="1:31" s="55" customFormat="1" ht="14.4">
      <c r="A913" s="57" t="s">
        <v>4681</v>
      </c>
      <c r="B913" s="57" t="s">
        <v>2968</v>
      </c>
      <c r="C913" s="57" t="s">
        <v>2121</v>
      </c>
      <c r="D913" s="58">
        <v>39250</v>
      </c>
      <c r="E913" s="58">
        <v>39264</v>
      </c>
      <c r="F913" s="59">
        <f t="shared" si="99"/>
        <v>2007</v>
      </c>
      <c r="G913" s="60" t="s">
        <v>2132</v>
      </c>
      <c r="H913" s="60" t="s">
        <v>434</v>
      </c>
      <c r="I913" s="61">
        <v>10774.768329353199</v>
      </c>
      <c r="J913" s="61">
        <v>0</v>
      </c>
      <c r="K913" s="61">
        <v>10774.768329353199</v>
      </c>
      <c r="L913" s="62">
        <v>0</v>
      </c>
      <c r="M913" s="62">
        <v>0</v>
      </c>
      <c r="N913" s="62">
        <v>10774.768329353199</v>
      </c>
      <c r="O913" s="63">
        <f t="shared" si="100"/>
        <v>1</v>
      </c>
      <c r="P913" s="63">
        <f t="shared" si="98"/>
        <v>10774.768329353199</v>
      </c>
      <c r="Q913" s="63">
        <f t="shared" si="101"/>
        <v>16146.251999999997</v>
      </c>
      <c r="R913" s="63">
        <f t="shared" si="102"/>
        <v>16146.251999999997</v>
      </c>
      <c r="S913" s="63">
        <f t="shared" si="103"/>
        <v>0</v>
      </c>
      <c r="T913" s="63">
        <f t="shared" si="104"/>
        <v>14</v>
      </c>
      <c r="U913" s="57" t="s">
        <v>856</v>
      </c>
      <c r="V913" s="63">
        <f>VLOOKUP(F913,'Exposure data (PL)'!$J$3:$L$14,3,FALSE)</f>
        <v>616.17084356396663</v>
      </c>
      <c r="X913" s="56"/>
      <c r="Y913" s="56"/>
      <c r="Z913" s="56"/>
      <c r="AA913" s="56"/>
      <c r="AB913" s="56"/>
      <c r="AC913" s="56"/>
      <c r="AD913" s="56"/>
      <c r="AE913" s="56"/>
    </row>
    <row r="914" spans="1:31" s="55" customFormat="1" ht="14.4">
      <c r="A914" s="57" t="s">
        <v>4682</v>
      </c>
      <c r="B914" s="57" t="s">
        <v>2969</v>
      </c>
      <c r="C914" s="57" t="s">
        <v>2121</v>
      </c>
      <c r="D914" s="58">
        <v>39832</v>
      </c>
      <c r="E914" s="58">
        <v>39833</v>
      </c>
      <c r="F914" s="59">
        <f t="shared" si="99"/>
        <v>2008</v>
      </c>
      <c r="G914" s="60" t="s">
        <v>2134</v>
      </c>
      <c r="H914" s="60" t="s">
        <v>434</v>
      </c>
      <c r="I914" s="61">
        <v>637.5998355848219</v>
      </c>
      <c r="J914" s="61">
        <v>0</v>
      </c>
      <c r="K914" s="61">
        <v>637.5998355848219</v>
      </c>
      <c r="L914" s="62">
        <v>0</v>
      </c>
      <c r="M914" s="62">
        <v>0</v>
      </c>
      <c r="N914" s="62">
        <v>637.5998355848219</v>
      </c>
      <c r="O914" s="63">
        <f t="shared" si="100"/>
        <v>1</v>
      </c>
      <c r="P914" s="63">
        <f t="shared" si="98"/>
        <v>637.5998355848219</v>
      </c>
      <c r="Q914" s="63">
        <f t="shared" si="101"/>
        <v>883.99199999999996</v>
      </c>
      <c r="R914" s="63">
        <f t="shared" si="102"/>
        <v>883.99199999999996</v>
      </c>
      <c r="S914" s="63">
        <f t="shared" si="103"/>
        <v>0</v>
      </c>
      <c r="T914" s="63">
        <f t="shared" si="104"/>
        <v>1</v>
      </c>
      <c r="U914" s="57" t="s">
        <v>856</v>
      </c>
      <c r="V914" s="63">
        <f>VLOOKUP(F914,'Exposure data (PL)'!$J$3:$L$14,3,FALSE)</f>
        <v>677.15217495917875</v>
      </c>
      <c r="X914" s="56"/>
      <c r="Y914" s="56"/>
      <c r="Z914" s="56"/>
      <c r="AA914" s="56"/>
      <c r="AB914" s="56"/>
      <c r="AC914" s="56"/>
      <c r="AD914" s="56"/>
      <c r="AE914" s="56"/>
    </row>
    <row r="915" spans="1:31" s="55" customFormat="1" ht="14.4">
      <c r="A915" s="57" t="s">
        <v>4683</v>
      </c>
      <c r="B915" s="57" t="s">
        <v>2970</v>
      </c>
      <c r="C915" s="57" t="s">
        <v>2121</v>
      </c>
      <c r="D915" s="58">
        <v>39783</v>
      </c>
      <c r="E915" s="58">
        <v>39784</v>
      </c>
      <c r="F915" s="59">
        <f t="shared" si="99"/>
        <v>2008</v>
      </c>
      <c r="G915" s="60" t="s">
        <v>2135</v>
      </c>
      <c r="H915" s="60" t="s">
        <v>434</v>
      </c>
      <c r="I915" s="61">
        <v>743.08355377924977</v>
      </c>
      <c r="J915" s="61">
        <v>0</v>
      </c>
      <c r="K915" s="61">
        <v>743.08355377924977</v>
      </c>
      <c r="L915" s="62">
        <v>0</v>
      </c>
      <c r="M915" s="62">
        <v>0</v>
      </c>
      <c r="N915" s="62">
        <v>743.08355377924977</v>
      </c>
      <c r="O915" s="63">
        <f t="shared" si="100"/>
        <v>1</v>
      </c>
      <c r="P915" s="63">
        <f t="shared" si="98"/>
        <v>743.08355377924977</v>
      </c>
      <c r="Q915" s="63">
        <f t="shared" si="101"/>
        <v>1037.0039999999999</v>
      </c>
      <c r="R915" s="63">
        <f t="shared" si="102"/>
        <v>1037.0039999999999</v>
      </c>
      <c r="S915" s="63">
        <f t="shared" si="103"/>
        <v>0</v>
      </c>
      <c r="T915" s="63">
        <f t="shared" si="104"/>
        <v>1</v>
      </c>
      <c r="U915" s="57" t="s">
        <v>856</v>
      </c>
      <c r="V915" s="63">
        <f>VLOOKUP(F915,'Exposure data (PL)'!$J$3:$L$14,3,FALSE)</f>
        <v>677.15217495917875</v>
      </c>
      <c r="X915" s="56"/>
      <c r="Y915" s="56"/>
      <c r="Z915" s="56"/>
      <c r="AA915" s="56"/>
      <c r="AB915" s="56"/>
      <c r="AC915" s="56"/>
      <c r="AD915" s="56"/>
      <c r="AE915" s="56"/>
    </row>
    <row r="916" spans="1:31" s="55" customFormat="1" ht="14.4">
      <c r="A916" s="57" t="s">
        <v>4684</v>
      </c>
      <c r="B916" s="57" t="s">
        <v>2971</v>
      </c>
      <c r="C916" s="57" t="s">
        <v>2121</v>
      </c>
      <c r="D916" s="58">
        <v>38747</v>
      </c>
      <c r="E916" s="58">
        <v>38753</v>
      </c>
      <c r="F916" s="59">
        <f t="shared" si="99"/>
        <v>2005</v>
      </c>
      <c r="G916" s="60" t="s">
        <v>2129</v>
      </c>
      <c r="H916" s="60" t="s">
        <v>434</v>
      </c>
      <c r="I916" s="61">
        <v>92.096253468459551</v>
      </c>
      <c r="J916" s="61">
        <v>0</v>
      </c>
      <c r="K916" s="61">
        <v>92.096253468459551</v>
      </c>
      <c r="L916" s="62">
        <v>0</v>
      </c>
      <c r="M916" s="62">
        <v>0</v>
      </c>
      <c r="N916" s="62">
        <v>92.096253468459551</v>
      </c>
      <c r="O916" s="63">
        <f t="shared" si="100"/>
        <v>1</v>
      </c>
      <c r="P916" s="63">
        <f t="shared" si="98"/>
        <v>92.096253468459551</v>
      </c>
      <c r="Q916" s="63">
        <f t="shared" si="101"/>
        <v>147.6</v>
      </c>
      <c r="R916" s="63">
        <f t="shared" si="102"/>
        <v>147.6</v>
      </c>
      <c r="S916" s="63">
        <f t="shared" si="103"/>
        <v>0</v>
      </c>
      <c r="T916" s="63">
        <f t="shared" si="104"/>
        <v>6</v>
      </c>
      <c r="U916" s="57" t="s">
        <v>856</v>
      </c>
      <c r="V916" s="63">
        <f>VLOOKUP(F916,'Exposure data (PL)'!$J$3:$L$14,3,FALSE)</f>
        <v>460.63721902373965</v>
      </c>
      <c r="X916" s="56"/>
      <c r="Y916" s="56"/>
      <c r="Z916" s="56"/>
      <c r="AA916" s="56"/>
      <c r="AB916" s="56"/>
      <c r="AC916" s="56"/>
      <c r="AD916" s="56"/>
      <c r="AE916" s="56"/>
    </row>
    <row r="917" spans="1:31" s="55" customFormat="1" ht="14.4">
      <c r="A917" s="57" t="s">
        <v>4685</v>
      </c>
      <c r="B917" s="57" t="s">
        <v>2972</v>
      </c>
      <c r="C917" s="57" t="s">
        <v>2121</v>
      </c>
      <c r="D917" s="58">
        <v>39753</v>
      </c>
      <c r="E917" s="58">
        <v>39776</v>
      </c>
      <c r="F917" s="59">
        <f t="shared" si="99"/>
        <v>2008</v>
      </c>
      <c r="G917" s="60" t="s">
        <v>2148</v>
      </c>
      <c r="H917" s="60" t="s">
        <v>434</v>
      </c>
      <c r="I917" s="61">
        <v>934.23286937398086</v>
      </c>
      <c r="J917" s="61">
        <v>0</v>
      </c>
      <c r="K917" s="61">
        <v>934.23286937398086</v>
      </c>
      <c r="L917" s="62">
        <v>0</v>
      </c>
      <c r="M917" s="62">
        <v>0</v>
      </c>
      <c r="N917" s="62">
        <v>934.23286937398086</v>
      </c>
      <c r="O917" s="63">
        <f t="shared" si="100"/>
        <v>1</v>
      </c>
      <c r="P917" s="63">
        <f t="shared" si="98"/>
        <v>934.23286937398086</v>
      </c>
      <c r="Q917" s="63">
        <f t="shared" si="101"/>
        <v>1308.9959999999999</v>
      </c>
      <c r="R917" s="63">
        <f t="shared" si="102"/>
        <v>1308.9959999999999</v>
      </c>
      <c r="S917" s="63">
        <f t="shared" si="103"/>
        <v>0</v>
      </c>
      <c r="T917" s="63">
        <f t="shared" si="104"/>
        <v>23</v>
      </c>
      <c r="U917" s="57" t="s">
        <v>856</v>
      </c>
      <c r="V917" s="63">
        <f>VLOOKUP(F917,'Exposure data (PL)'!$J$3:$L$14,3,FALSE)</f>
        <v>677.15217495917875</v>
      </c>
      <c r="X917" s="56"/>
      <c r="Y917" s="56"/>
      <c r="Z917" s="56"/>
      <c r="AA917" s="56"/>
      <c r="AB917" s="56"/>
      <c r="AC917" s="56"/>
      <c r="AD917" s="56"/>
      <c r="AE917" s="56"/>
    </row>
    <row r="918" spans="1:31" s="55" customFormat="1" ht="14.4">
      <c r="A918" s="57" t="s">
        <v>4686</v>
      </c>
      <c r="B918" s="57" t="s">
        <v>2973</v>
      </c>
      <c r="C918" s="57" t="s">
        <v>2121</v>
      </c>
      <c r="D918" s="58">
        <v>39800</v>
      </c>
      <c r="E918" s="58">
        <v>39812</v>
      </c>
      <c r="F918" s="59">
        <f t="shared" si="99"/>
        <v>2008</v>
      </c>
      <c r="G918" s="60" t="s">
        <v>2148</v>
      </c>
      <c r="H918" s="60" t="s">
        <v>434</v>
      </c>
      <c r="I918" s="61">
        <v>891.28505123920729</v>
      </c>
      <c r="J918" s="61">
        <v>0</v>
      </c>
      <c r="K918" s="61">
        <v>891.28505123920729</v>
      </c>
      <c r="L918" s="62">
        <v>0</v>
      </c>
      <c r="M918" s="62">
        <v>0</v>
      </c>
      <c r="N918" s="62">
        <v>891.28505123920729</v>
      </c>
      <c r="O918" s="63">
        <f t="shared" si="100"/>
        <v>1</v>
      </c>
      <c r="P918" s="63">
        <f t="shared" si="98"/>
        <v>891.28505123920729</v>
      </c>
      <c r="Q918" s="63">
        <f t="shared" si="101"/>
        <v>1241.0040000000004</v>
      </c>
      <c r="R918" s="63">
        <f t="shared" si="102"/>
        <v>1241.0040000000004</v>
      </c>
      <c r="S918" s="63">
        <f t="shared" si="103"/>
        <v>0</v>
      </c>
      <c r="T918" s="63">
        <f t="shared" si="104"/>
        <v>12</v>
      </c>
      <c r="U918" s="57" t="s">
        <v>856</v>
      </c>
      <c r="V918" s="63">
        <f>VLOOKUP(F918,'Exposure data (PL)'!$J$3:$L$14,3,FALSE)</f>
        <v>677.15217495917875</v>
      </c>
      <c r="X918" s="56"/>
      <c r="Y918" s="56"/>
      <c r="Z918" s="56"/>
      <c r="AA918" s="56"/>
      <c r="AB918" s="56"/>
      <c r="AC918" s="56"/>
      <c r="AD918" s="56"/>
      <c r="AE918" s="56"/>
    </row>
    <row r="919" spans="1:31" s="55" customFormat="1" ht="14.4">
      <c r="A919" s="57" t="s">
        <v>4687</v>
      </c>
      <c r="B919" s="57" t="s">
        <v>2974</v>
      </c>
      <c r="C919" s="57" t="s">
        <v>2121</v>
      </c>
      <c r="D919" s="58">
        <v>40175</v>
      </c>
      <c r="E919" s="58">
        <v>40284</v>
      </c>
      <c r="F919" s="59">
        <f t="shared" si="99"/>
        <v>2009</v>
      </c>
      <c r="G919" s="60" t="s">
        <v>2148</v>
      </c>
      <c r="H919" s="60" t="s">
        <v>434</v>
      </c>
      <c r="I919" s="61">
        <v>1313.8555400894907</v>
      </c>
      <c r="J919" s="61">
        <v>0</v>
      </c>
      <c r="K919" s="61">
        <v>1313.8555400894907</v>
      </c>
      <c r="L919" s="62">
        <v>0</v>
      </c>
      <c r="M919" s="62">
        <v>0</v>
      </c>
      <c r="N919" s="62">
        <v>1313.8555400894907</v>
      </c>
      <c r="O919" s="63">
        <f t="shared" si="100"/>
        <v>1</v>
      </c>
      <c r="P919" s="63">
        <f t="shared" si="98"/>
        <v>1313.8555400894907</v>
      </c>
      <c r="Q919" s="63">
        <f t="shared" si="101"/>
        <v>1740.0000000000002</v>
      </c>
      <c r="R919" s="63">
        <f t="shared" si="102"/>
        <v>1740.0000000000002</v>
      </c>
      <c r="S919" s="63">
        <f t="shared" si="103"/>
        <v>0</v>
      </c>
      <c r="T919" s="63">
        <f t="shared" si="104"/>
        <v>109</v>
      </c>
      <c r="U919" s="57" t="s">
        <v>856</v>
      </c>
      <c r="V919" s="63">
        <f>VLOOKUP(F919,'Exposure data (PL)'!$J$3:$L$14,3,FALSE)</f>
        <v>855.15320546033695</v>
      </c>
      <c r="X919" s="56"/>
      <c r="Y919" s="56"/>
      <c r="Z919" s="56"/>
      <c r="AA919" s="56"/>
      <c r="AB919" s="56"/>
      <c r="AC919" s="56"/>
      <c r="AD919" s="56"/>
      <c r="AE919" s="56"/>
    </row>
    <row r="920" spans="1:31" s="55" customFormat="1" ht="14.4">
      <c r="A920" s="57" t="s">
        <v>4688</v>
      </c>
      <c r="B920" s="57" t="s">
        <v>2975</v>
      </c>
      <c r="C920" s="57" t="s">
        <v>2121</v>
      </c>
      <c r="D920" s="58">
        <v>40668</v>
      </c>
      <c r="E920" s="58">
        <v>40670</v>
      </c>
      <c r="F920" s="59">
        <f t="shared" si="99"/>
        <v>2011</v>
      </c>
      <c r="G920" s="60" t="s">
        <v>2148</v>
      </c>
      <c r="H920" s="60" t="s">
        <v>434</v>
      </c>
      <c r="I920" s="61">
        <v>1712.0164170585183</v>
      </c>
      <c r="J920" s="61">
        <v>0</v>
      </c>
      <c r="K920" s="61">
        <v>1712.0164170585183</v>
      </c>
      <c r="L920" s="62">
        <v>0</v>
      </c>
      <c r="M920" s="62">
        <v>0</v>
      </c>
      <c r="N920" s="62">
        <v>1712.0164170585183</v>
      </c>
      <c r="O920" s="63">
        <f t="shared" si="100"/>
        <v>1</v>
      </c>
      <c r="P920" s="63">
        <f t="shared" si="98"/>
        <v>1712.0164170585183</v>
      </c>
      <c r="Q920" s="63">
        <f t="shared" si="101"/>
        <v>2122.7999999999997</v>
      </c>
      <c r="R920" s="63">
        <f t="shared" si="102"/>
        <v>2122.7999999999997</v>
      </c>
      <c r="S920" s="63">
        <f t="shared" si="103"/>
        <v>0</v>
      </c>
      <c r="T920" s="63">
        <f t="shared" si="104"/>
        <v>2</v>
      </c>
      <c r="U920" s="57" t="s">
        <v>856</v>
      </c>
      <c r="V920" s="63">
        <f>VLOOKUP(F920,'Exposure data (PL)'!$J$3:$L$14,3,FALSE)</f>
        <v>979.22425835520028</v>
      </c>
      <c r="X920" s="56"/>
      <c r="Y920" s="56"/>
      <c r="Z920" s="56"/>
      <c r="AA920" s="56"/>
      <c r="AB920" s="56"/>
      <c r="AC920" s="56"/>
      <c r="AD920" s="56"/>
      <c r="AE920" s="56"/>
    </row>
    <row r="921" spans="1:31" s="55" customFormat="1" ht="14.4">
      <c r="A921" s="57" t="s">
        <v>4689</v>
      </c>
      <c r="B921" s="57" t="s">
        <v>2976</v>
      </c>
      <c r="C921" s="57" t="s">
        <v>2121</v>
      </c>
      <c r="D921" s="58">
        <v>40043</v>
      </c>
      <c r="E921" s="58">
        <v>40043</v>
      </c>
      <c r="F921" s="59">
        <f t="shared" si="99"/>
        <v>2009</v>
      </c>
      <c r="G921" s="60" t="s">
        <v>2148</v>
      </c>
      <c r="H921" s="60" t="s">
        <v>434</v>
      </c>
      <c r="I921" s="61">
        <v>2416.1935653028213</v>
      </c>
      <c r="J921" s="61">
        <v>0</v>
      </c>
      <c r="K921" s="61">
        <v>2416.1935653028213</v>
      </c>
      <c r="L921" s="62">
        <v>0</v>
      </c>
      <c r="M921" s="62">
        <v>0</v>
      </c>
      <c r="N921" s="62">
        <v>2416.1935653028213</v>
      </c>
      <c r="O921" s="63">
        <f t="shared" si="100"/>
        <v>1</v>
      </c>
      <c r="P921" s="63">
        <f t="shared" si="98"/>
        <v>2416.1935653028213</v>
      </c>
      <c r="Q921" s="63">
        <f t="shared" si="101"/>
        <v>3256.8000000000006</v>
      </c>
      <c r="R921" s="63">
        <f t="shared" si="102"/>
        <v>3256.8000000000006</v>
      </c>
      <c r="S921" s="63">
        <f t="shared" si="103"/>
        <v>0</v>
      </c>
      <c r="T921" s="63">
        <f t="shared" si="104"/>
        <v>0</v>
      </c>
      <c r="U921" s="57" t="s">
        <v>856</v>
      </c>
      <c r="V921" s="63">
        <f>VLOOKUP(F921,'Exposure data (PL)'!$J$3:$L$14,3,FALSE)</f>
        <v>855.15320546033695</v>
      </c>
      <c r="X921" s="56"/>
      <c r="Y921" s="56"/>
      <c r="Z921" s="56"/>
      <c r="AA921" s="56"/>
      <c r="AB921" s="56"/>
      <c r="AC921" s="56"/>
      <c r="AD921" s="56"/>
      <c r="AE921" s="56"/>
    </row>
    <row r="922" spans="1:31" s="55" customFormat="1" ht="14.4">
      <c r="A922" s="57" t="s">
        <v>4690</v>
      </c>
      <c r="B922" s="57" t="s">
        <v>2977</v>
      </c>
      <c r="C922" s="57" t="s">
        <v>2121</v>
      </c>
      <c r="D922" s="58">
        <v>40116</v>
      </c>
      <c r="E922" s="58">
        <v>40118</v>
      </c>
      <c r="F922" s="59">
        <f t="shared" si="99"/>
        <v>2009</v>
      </c>
      <c r="G922" s="60" t="s">
        <v>2148</v>
      </c>
      <c r="H922" s="60" t="s">
        <v>434</v>
      </c>
      <c r="I922" s="61">
        <v>5992.2451420523803</v>
      </c>
      <c r="J922" s="61">
        <v>0</v>
      </c>
      <c r="K922" s="61">
        <v>5992.2451420523803</v>
      </c>
      <c r="L922" s="62">
        <v>0</v>
      </c>
      <c r="M922" s="62">
        <v>0</v>
      </c>
      <c r="N922" s="62">
        <v>5992.2451420523803</v>
      </c>
      <c r="O922" s="63">
        <f t="shared" si="100"/>
        <v>1</v>
      </c>
      <c r="P922" s="63">
        <f t="shared" si="98"/>
        <v>5992.2451420523803</v>
      </c>
      <c r="Q922" s="63">
        <f t="shared" si="101"/>
        <v>7998.6</v>
      </c>
      <c r="R922" s="63">
        <f t="shared" si="102"/>
        <v>7998.6</v>
      </c>
      <c r="S922" s="63">
        <f t="shared" si="103"/>
        <v>0</v>
      </c>
      <c r="T922" s="63">
        <f t="shared" si="104"/>
        <v>2</v>
      </c>
      <c r="U922" s="57" t="s">
        <v>856</v>
      </c>
      <c r="V922" s="63">
        <f>VLOOKUP(F922,'Exposure data (PL)'!$J$3:$L$14,3,FALSE)</f>
        <v>855.15320546033695</v>
      </c>
      <c r="X922" s="56"/>
      <c r="Y922" s="56"/>
      <c r="Z922" s="56"/>
      <c r="AA922" s="56"/>
      <c r="AB922" s="56"/>
      <c r="AC922" s="56"/>
      <c r="AD922" s="56"/>
      <c r="AE922" s="56"/>
    </row>
    <row r="923" spans="1:31" s="55" customFormat="1" ht="14.4">
      <c r="A923" s="57" t="s">
        <v>4691</v>
      </c>
      <c r="B923" s="57" t="s">
        <v>2978</v>
      </c>
      <c r="C923" s="57" t="s">
        <v>2121</v>
      </c>
      <c r="D923" s="58">
        <v>40084</v>
      </c>
      <c r="E923" s="58">
        <v>40189</v>
      </c>
      <c r="F923" s="59">
        <f t="shared" si="99"/>
        <v>2009</v>
      </c>
      <c r="G923" s="60" t="s">
        <v>2148</v>
      </c>
      <c r="H923" s="60" t="s">
        <v>434</v>
      </c>
      <c r="I923" s="61">
        <v>1051.3648176089021</v>
      </c>
      <c r="J923" s="61">
        <v>0</v>
      </c>
      <c r="K923" s="61">
        <v>1051.3648176089021</v>
      </c>
      <c r="L923" s="62">
        <v>0</v>
      </c>
      <c r="M923" s="62">
        <v>0</v>
      </c>
      <c r="N923" s="62">
        <v>1051.3648176089021</v>
      </c>
      <c r="O923" s="63">
        <f t="shared" si="100"/>
        <v>1</v>
      </c>
      <c r="P923" s="63">
        <f t="shared" si="98"/>
        <v>1051.3648176089021</v>
      </c>
      <c r="Q923" s="63">
        <f t="shared" si="101"/>
        <v>1409.4</v>
      </c>
      <c r="R923" s="63">
        <f t="shared" si="102"/>
        <v>1409.4</v>
      </c>
      <c r="S923" s="63">
        <f t="shared" si="103"/>
        <v>0</v>
      </c>
      <c r="T923" s="63">
        <f t="shared" si="104"/>
        <v>105</v>
      </c>
      <c r="U923" s="57" t="s">
        <v>856</v>
      </c>
      <c r="V923" s="63">
        <f>VLOOKUP(F923,'Exposure data (PL)'!$J$3:$L$14,3,FALSE)</f>
        <v>855.15320546033695</v>
      </c>
      <c r="X923" s="56"/>
      <c r="Y923" s="56"/>
      <c r="Z923" s="56"/>
      <c r="AA923" s="56"/>
      <c r="AB923" s="56"/>
      <c r="AC923" s="56"/>
      <c r="AD923" s="56"/>
      <c r="AE923" s="56"/>
    </row>
    <row r="924" spans="1:31" s="55" customFormat="1" ht="14.4">
      <c r="A924" s="57" t="s">
        <v>4692</v>
      </c>
      <c r="B924" s="57" t="s">
        <v>2979</v>
      </c>
      <c r="C924" s="57" t="s">
        <v>2121</v>
      </c>
      <c r="D924" s="58">
        <v>40228</v>
      </c>
      <c r="E924" s="58">
        <v>40235</v>
      </c>
      <c r="F924" s="59">
        <f t="shared" si="99"/>
        <v>2009</v>
      </c>
      <c r="G924" s="60" t="s">
        <v>2148</v>
      </c>
      <c r="H924" s="60" t="s">
        <v>434</v>
      </c>
      <c r="I924" s="61">
        <v>555.73993181275762</v>
      </c>
      <c r="J924" s="61">
        <v>0</v>
      </c>
      <c r="K924" s="61">
        <v>555.73993181275762</v>
      </c>
      <c r="L924" s="62">
        <v>0</v>
      </c>
      <c r="M924" s="62">
        <v>0</v>
      </c>
      <c r="N924" s="62">
        <v>555.73993181275762</v>
      </c>
      <c r="O924" s="63">
        <f t="shared" si="100"/>
        <v>1</v>
      </c>
      <c r="P924" s="63">
        <f t="shared" si="98"/>
        <v>555.73993181275762</v>
      </c>
      <c r="Q924" s="63">
        <f t="shared" si="101"/>
        <v>730.8</v>
      </c>
      <c r="R924" s="63">
        <f t="shared" si="102"/>
        <v>730.8</v>
      </c>
      <c r="S924" s="63">
        <f t="shared" si="103"/>
        <v>0</v>
      </c>
      <c r="T924" s="63">
        <f t="shared" si="104"/>
        <v>7</v>
      </c>
      <c r="U924" s="57" t="s">
        <v>856</v>
      </c>
      <c r="V924" s="63">
        <f>VLOOKUP(F924,'Exposure data (PL)'!$J$3:$L$14,3,FALSE)</f>
        <v>855.15320546033695</v>
      </c>
      <c r="X924" s="56"/>
      <c r="Y924" s="56"/>
      <c r="Z924" s="56"/>
      <c r="AA924" s="56"/>
      <c r="AB924" s="56"/>
      <c r="AC924" s="56"/>
      <c r="AD924" s="56"/>
      <c r="AE924" s="56"/>
    </row>
    <row r="925" spans="1:31" s="55" customFormat="1" ht="14.4">
      <c r="A925" s="57" t="s">
        <v>4693</v>
      </c>
      <c r="B925" s="57" t="s">
        <v>2980</v>
      </c>
      <c r="C925" s="57" t="s">
        <v>2121</v>
      </c>
      <c r="D925" s="58">
        <v>40526</v>
      </c>
      <c r="E925" s="58">
        <v>40614</v>
      </c>
      <c r="F925" s="59">
        <f t="shared" si="99"/>
        <v>2010</v>
      </c>
      <c r="G925" s="60" t="s">
        <v>2148</v>
      </c>
      <c r="H925" s="60" t="s">
        <v>434</v>
      </c>
      <c r="I925" s="61">
        <v>3193.0411778424768</v>
      </c>
      <c r="J925" s="61">
        <v>0</v>
      </c>
      <c r="K925" s="61">
        <v>3193.0411778424768</v>
      </c>
      <c r="L925" s="62">
        <v>0</v>
      </c>
      <c r="M925" s="62">
        <v>0</v>
      </c>
      <c r="N925" s="62">
        <v>3193.0411778424768</v>
      </c>
      <c r="O925" s="63">
        <f t="shared" si="100"/>
        <v>1</v>
      </c>
      <c r="P925" s="63">
        <f t="shared" si="98"/>
        <v>3193.0411778424768</v>
      </c>
      <c r="Q925" s="63">
        <f t="shared" si="101"/>
        <v>4035.0000000000005</v>
      </c>
      <c r="R925" s="63">
        <f t="shared" si="102"/>
        <v>4035.0000000000005</v>
      </c>
      <c r="S925" s="63">
        <f t="shared" si="103"/>
        <v>0</v>
      </c>
      <c r="T925" s="63">
        <f t="shared" si="104"/>
        <v>88</v>
      </c>
      <c r="U925" s="57" t="s">
        <v>856</v>
      </c>
      <c r="V925" s="63">
        <f>VLOOKUP(F925,'Exposure data (PL)'!$J$3:$L$14,3,FALSE)</f>
        <v>941.64068034150432</v>
      </c>
      <c r="X925" s="56"/>
      <c r="Y925" s="56"/>
      <c r="Z925" s="56"/>
      <c r="AA925" s="56"/>
      <c r="AB925" s="56"/>
      <c r="AC925" s="56"/>
      <c r="AD925" s="56"/>
      <c r="AE925" s="56"/>
    </row>
    <row r="926" spans="1:31" s="55" customFormat="1" ht="14.4">
      <c r="A926" s="57" t="s">
        <v>4694</v>
      </c>
      <c r="B926" s="57" t="s">
        <v>2981</v>
      </c>
      <c r="C926" s="57" t="s">
        <v>2121</v>
      </c>
      <c r="D926" s="58">
        <v>40864</v>
      </c>
      <c r="E926" s="58">
        <v>40878</v>
      </c>
      <c r="F926" s="59">
        <f t="shared" si="99"/>
        <v>2011</v>
      </c>
      <c r="G926" s="60" t="s">
        <v>2148</v>
      </c>
      <c r="H926" s="60" t="s">
        <v>434</v>
      </c>
      <c r="I926" s="61">
        <v>10851.570617444462</v>
      </c>
      <c r="J926" s="61">
        <v>0</v>
      </c>
      <c r="K926" s="61">
        <v>10851.570617444462</v>
      </c>
      <c r="L926" s="62">
        <v>0</v>
      </c>
      <c r="M926" s="62">
        <v>0</v>
      </c>
      <c r="N926" s="62">
        <v>10851.570617444462</v>
      </c>
      <c r="O926" s="63">
        <f t="shared" si="100"/>
        <v>1</v>
      </c>
      <c r="P926" s="63">
        <f t="shared" si="98"/>
        <v>10851.570617444462</v>
      </c>
      <c r="Q926" s="63">
        <f t="shared" si="101"/>
        <v>13107.6</v>
      </c>
      <c r="R926" s="63">
        <f t="shared" si="102"/>
        <v>13107.6</v>
      </c>
      <c r="S926" s="63">
        <f t="shared" si="103"/>
        <v>0</v>
      </c>
      <c r="T926" s="63">
        <f t="shared" si="104"/>
        <v>14</v>
      </c>
      <c r="U926" s="57" t="s">
        <v>856</v>
      </c>
      <c r="V926" s="63">
        <f>VLOOKUP(F926,'Exposure data (PL)'!$J$3:$L$14,3,FALSE)</f>
        <v>979.22425835520028</v>
      </c>
      <c r="X926" s="56"/>
      <c r="Y926" s="56"/>
      <c r="Z926" s="56"/>
      <c r="AA926" s="56"/>
      <c r="AB926" s="56"/>
      <c r="AC926" s="56"/>
      <c r="AD926" s="56"/>
      <c r="AE926" s="56"/>
    </row>
    <row r="927" spans="1:31" s="55" customFormat="1" ht="14.4">
      <c r="A927" s="57" t="s">
        <v>4695</v>
      </c>
      <c r="B927" s="57" t="s">
        <v>2982</v>
      </c>
      <c r="C927" s="57" t="s">
        <v>2121</v>
      </c>
      <c r="D927" s="58">
        <v>40482</v>
      </c>
      <c r="E927" s="58">
        <v>40482</v>
      </c>
      <c r="F927" s="59">
        <f t="shared" si="99"/>
        <v>2010</v>
      </c>
      <c r="G927" s="60" t="s">
        <v>2127</v>
      </c>
      <c r="H927" s="60" t="s">
        <v>434</v>
      </c>
      <c r="I927" s="61">
        <v>27.377112843659784</v>
      </c>
      <c r="J927" s="61">
        <v>0</v>
      </c>
      <c r="K927" s="61">
        <v>27.377112843659784</v>
      </c>
      <c r="L927" s="62">
        <v>0</v>
      </c>
      <c r="M927" s="62">
        <v>0</v>
      </c>
      <c r="N927" s="62">
        <v>27.377112843659784</v>
      </c>
      <c r="O927" s="63">
        <f t="shared" si="100"/>
        <v>1</v>
      </c>
      <c r="P927" s="63">
        <f t="shared" si="98"/>
        <v>27.377112843659784</v>
      </c>
      <c r="Q927" s="63">
        <f t="shared" si="101"/>
        <v>34.799999999999997</v>
      </c>
      <c r="R927" s="63">
        <f t="shared" si="102"/>
        <v>34.799999999999997</v>
      </c>
      <c r="S927" s="63">
        <f t="shared" si="103"/>
        <v>0</v>
      </c>
      <c r="T927" s="63">
        <f t="shared" si="104"/>
        <v>0</v>
      </c>
      <c r="U927" s="57" t="s">
        <v>856</v>
      </c>
      <c r="V927" s="63">
        <f>VLOOKUP(F927,'Exposure data (PL)'!$J$3:$L$14,3,FALSE)</f>
        <v>941.64068034150432</v>
      </c>
      <c r="X927" s="56"/>
      <c r="Y927" s="56"/>
      <c r="Z927" s="56"/>
      <c r="AA927" s="56"/>
      <c r="AB927" s="56"/>
      <c r="AC927" s="56"/>
      <c r="AD927" s="56"/>
      <c r="AE927" s="56"/>
    </row>
    <row r="928" spans="1:31" s="55" customFormat="1" ht="14.4">
      <c r="A928" s="57" t="s">
        <v>4696</v>
      </c>
      <c r="B928" s="57" t="s">
        <v>2983</v>
      </c>
      <c r="C928" s="57" t="s">
        <v>2121</v>
      </c>
      <c r="D928" s="58">
        <v>40621</v>
      </c>
      <c r="E928" s="58">
        <v>40652</v>
      </c>
      <c r="F928" s="59">
        <f t="shared" si="99"/>
        <v>2010</v>
      </c>
      <c r="G928" s="60" t="s">
        <v>2134</v>
      </c>
      <c r="H928" s="60" t="s">
        <v>434</v>
      </c>
      <c r="I928" s="61">
        <v>61318.679219919584</v>
      </c>
      <c r="J928" s="61">
        <v>0</v>
      </c>
      <c r="K928" s="61">
        <v>61318.679219919584</v>
      </c>
      <c r="L928" s="62">
        <v>0</v>
      </c>
      <c r="M928" s="62">
        <v>0</v>
      </c>
      <c r="N928" s="62">
        <v>61318.679219919584</v>
      </c>
      <c r="O928" s="63">
        <f t="shared" si="100"/>
        <v>1</v>
      </c>
      <c r="P928" s="63">
        <f t="shared" si="98"/>
        <v>61318.679219919584</v>
      </c>
      <c r="Q928" s="63">
        <f t="shared" si="101"/>
        <v>76510.415999999997</v>
      </c>
      <c r="R928" s="63">
        <f t="shared" si="102"/>
        <v>76510.415999999997</v>
      </c>
      <c r="S928" s="63">
        <f t="shared" si="103"/>
        <v>0</v>
      </c>
      <c r="T928" s="63">
        <f t="shared" si="104"/>
        <v>31</v>
      </c>
      <c r="U928" s="57" t="s">
        <v>856</v>
      </c>
      <c r="V928" s="63">
        <f>VLOOKUP(F928,'Exposure data (PL)'!$J$3:$L$14,3,FALSE)</f>
        <v>941.64068034150432</v>
      </c>
      <c r="X928" s="56"/>
      <c r="Y928" s="56"/>
      <c r="Z928" s="56"/>
      <c r="AA928" s="56"/>
      <c r="AB928" s="56"/>
      <c r="AC928" s="56"/>
      <c r="AD928" s="56"/>
      <c r="AE928" s="56"/>
    </row>
    <row r="929" spans="1:31" s="55" customFormat="1" ht="14.4">
      <c r="A929" s="57" t="s">
        <v>4697</v>
      </c>
      <c r="B929" s="57" t="s">
        <v>2984</v>
      </c>
      <c r="C929" s="57" t="s">
        <v>2121</v>
      </c>
      <c r="D929" s="58">
        <v>39895</v>
      </c>
      <c r="E929" s="58">
        <v>39896</v>
      </c>
      <c r="F929" s="59">
        <f t="shared" si="99"/>
        <v>2008</v>
      </c>
      <c r="G929" s="60" t="s">
        <v>2134</v>
      </c>
      <c r="H929" s="60" t="s">
        <v>434</v>
      </c>
      <c r="I929" s="61">
        <v>1525.4757446161573</v>
      </c>
      <c r="J929" s="61">
        <v>0</v>
      </c>
      <c r="K929" s="61">
        <v>1525.4757446161573</v>
      </c>
      <c r="L929" s="62">
        <v>0</v>
      </c>
      <c r="M929" s="62">
        <v>0</v>
      </c>
      <c r="N929" s="62">
        <v>1525.4757446161573</v>
      </c>
      <c r="O929" s="63">
        <f t="shared" si="100"/>
        <v>1</v>
      </c>
      <c r="P929" s="63">
        <f t="shared" si="98"/>
        <v>1525.4757446161573</v>
      </c>
      <c r="Q929" s="63">
        <f t="shared" si="101"/>
        <v>2097.2520000000009</v>
      </c>
      <c r="R929" s="63">
        <f t="shared" si="102"/>
        <v>2097.2520000000009</v>
      </c>
      <c r="S929" s="63">
        <f t="shared" si="103"/>
        <v>0</v>
      </c>
      <c r="T929" s="63">
        <f t="shared" si="104"/>
        <v>1</v>
      </c>
      <c r="U929" s="57" t="s">
        <v>856</v>
      </c>
      <c r="V929" s="63">
        <f>VLOOKUP(F929,'Exposure data (PL)'!$J$3:$L$14,3,FALSE)</f>
        <v>677.15217495917875</v>
      </c>
      <c r="X929" s="56"/>
      <c r="Y929" s="56"/>
      <c r="Z929" s="56"/>
      <c r="AA929" s="56"/>
      <c r="AB929" s="56"/>
      <c r="AC929" s="56"/>
      <c r="AD929" s="56"/>
      <c r="AE929" s="56"/>
    </row>
    <row r="930" spans="1:31" s="55" customFormat="1" ht="14.4">
      <c r="A930" s="57" t="s">
        <v>4698</v>
      </c>
      <c r="B930" s="57" t="s">
        <v>2985</v>
      </c>
      <c r="C930" s="57" t="s">
        <v>2121</v>
      </c>
      <c r="D930" s="58">
        <v>39703</v>
      </c>
      <c r="E930" s="58">
        <v>39894</v>
      </c>
      <c r="F930" s="59">
        <f t="shared" si="99"/>
        <v>2008</v>
      </c>
      <c r="G930" s="60" t="s">
        <v>2124</v>
      </c>
      <c r="H930" s="60" t="s">
        <v>434</v>
      </c>
      <c r="I930" s="61">
        <v>578.50394578160751</v>
      </c>
      <c r="J930" s="61">
        <v>0</v>
      </c>
      <c r="K930" s="61">
        <v>578.50394578160751</v>
      </c>
      <c r="L930" s="62">
        <v>0</v>
      </c>
      <c r="M930" s="62">
        <v>0</v>
      </c>
      <c r="N930" s="62">
        <v>578.50394578160751</v>
      </c>
      <c r="O930" s="63">
        <f t="shared" si="100"/>
        <v>1</v>
      </c>
      <c r="P930" s="63">
        <f t="shared" si="98"/>
        <v>578.50394578160751</v>
      </c>
      <c r="Q930" s="63">
        <f t="shared" si="101"/>
        <v>816.00000000000023</v>
      </c>
      <c r="R930" s="63">
        <f t="shared" si="102"/>
        <v>816.00000000000023</v>
      </c>
      <c r="S930" s="63">
        <f t="shared" si="103"/>
        <v>0</v>
      </c>
      <c r="T930" s="63">
        <f t="shared" si="104"/>
        <v>191</v>
      </c>
      <c r="U930" s="57" t="s">
        <v>856</v>
      </c>
      <c r="V930" s="63">
        <f>VLOOKUP(F930,'Exposure data (PL)'!$J$3:$L$14,3,FALSE)</f>
        <v>677.15217495917875</v>
      </c>
      <c r="X930" s="56"/>
      <c r="Y930" s="56"/>
      <c r="Z930" s="56"/>
      <c r="AA930" s="56"/>
      <c r="AB930" s="56"/>
      <c r="AC930" s="56"/>
      <c r="AD930" s="56"/>
      <c r="AE930" s="56"/>
    </row>
    <row r="931" spans="1:31" s="55" customFormat="1" ht="14.4">
      <c r="A931" s="57" t="s">
        <v>4699</v>
      </c>
      <c r="B931" s="57" t="s">
        <v>2986</v>
      </c>
      <c r="C931" s="57" t="s">
        <v>2121</v>
      </c>
      <c r="D931" s="58">
        <v>40178</v>
      </c>
      <c r="E931" s="58">
        <v>40181</v>
      </c>
      <c r="F931" s="59">
        <f t="shared" si="99"/>
        <v>2009</v>
      </c>
      <c r="G931" s="60" t="s">
        <v>2135</v>
      </c>
      <c r="H931" s="60" t="s">
        <v>434</v>
      </c>
      <c r="I931" s="61">
        <v>565.18432915137862</v>
      </c>
      <c r="J931" s="61">
        <v>0</v>
      </c>
      <c r="K931" s="61">
        <v>565.18432915137862</v>
      </c>
      <c r="L931" s="62">
        <v>0</v>
      </c>
      <c r="M931" s="62">
        <v>0</v>
      </c>
      <c r="N931" s="62">
        <v>565.18432915137862</v>
      </c>
      <c r="O931" s="63">
        <f t="shared" si="100"/>
        <v>1</v>
      </c>
      <c r="P931" s="63">
        <f t="shared" si="98"/>
        <v>565.18432915137862</v>
      </c>
      <c r="Q931" s="63">
        <f t="shared" si="101"/>
        <v>748.19999999999993</v>
      </c>
      <c r="R931" s="63">
        <f t="shared" si="102"/>
        <v>748.19999999999993</v>
      </c>
      <c r="S931" s="63">
        <f t="shared" si="103"/>
        <v>0</v>
      </c>
      <c r="T931" s="63">
        <f t="shared" si="104"/>
        <v>3</v>
      </c>
      <c r="U931" s="57" t="s">
        <v>856</v>
      </c>
      <c r="V931" s="63">
        <f>VLOOKUP(F931,'Exposure data (PL)'!$J$3:$L$14,3,FALSE)</f>
        <v>855.15320546033695</v>
      </c>
      <c r="X931" s="56"/>
      <c r="Y931" s="56"/>
      <c r="Z931" s="56"/>
      <c r="AA931" s="56"/>
      <c r="AB931" s="56"/>
      <c r="AC931" s="56"/>
      <c r="AD931" s="56"/>
      <c r="AE931" s="56"/>
    </row>
    <row r="932" spans="1:31" s="55" customFormat="1" ht="14.4">
      <c r="A932" s="57" t="s">
        <v>4700</v>
      </c>
      <c r="B932" s="57" t="s">
        <v>2987</v>
      </c>
      <c r="C932" s="57" t="s">
        <v>2121</v>
      </c>
      <c r="D932" s="58">
        <v>40370</v>
      </c>
      <c r="E932" s="58">
        <v>40377</v>
      </c>
      <c r="F932" s="59">
        <f t="shared" si="99"/>
        <v>2010</v>
      </c>
      <c r="G932" s="60" t="s">
        <v>2135</v>
      </c>
      <c r="H932" s="60" t="s">
        <v>434</v>
      </c>
      <c r="I932" s="61">
        <v>485.47031530939438</v>
      </c>
      <c r="J932" s="61">
        <v>0</v>
      </c>
      <c r="K932" s="61">
        <v>485.47031530939438</v>
      </c>
      <c r="L932" s="62">
        <v>0</v>
      </c>
      <c r="M932" s="62">
        <v>0</v>
      </c>
      <c r="N932" s="62">
        <v>485.47031530939438</v>
      </c>
      <c r="O932" s="63">
        <f t="shared" si="100"/>
        <v>1</v>
      </c>
      <c r="P932" s="63">
        <f t="shared" si="98"/>
        <v>485.47031530939438</v>
      </c>
      <c r="Q932" s="63">
        <f t="shared" si="101"/>
        <v>626.4</v>
      </c>
      <c r="R932" s="63">
        <f t="shared" si="102"/>
        <v>626.4</v>
      </c>
      <c r="S932" s="63">
        <f t="shared" si="103"/>
        <v>0</v>
      </c>
      <c r="T932" s="63">
        <f t="shared" si="104"/>
        <v>7</v>
      </c>
      <c r="U932" s="57" t="s">
        <v>856</v>
      </c>
      <c r="V932" s="63">
        <f>VLOOKUP(F932,'Exposure data (PL)'!$J$3:$L$14,3,FALSE)</f>
        <v>941.64068034150432</v>
      </c>
      <c r="X932" s="56"/>
      <c r="Y932" s="56"/>
      <c r="Z932" s="56"/>
      <c r="AA932" s="56"/>
      <c r="AB932" s="56"/>
      <c r="AC932" s="56"/>
      <c r="AD932" s="56"/>
      <c r="AE932" s="56"/>
    </row>
    <row r="933" spans="1:31" s="55" customFormat="1" ht="14.4">
      <c r="A933" s="57" t="s">
        <v>4701</v>
      </c>
      <c r="B933" s="57" t="s">
        <v>2988</v>
      </c>
      <c r="C933" s="57" t="s">
        <v>2121</v>
      </c>
      <c r="D933" s="58">
        <v>40478</v>
      </c>
      <c r="E933" s="58">
        <v>40483</v>
      </c>
      <c r="F933" s="59">
        <f t="shared" si="99"/>
        <v>2010</v>
      </c>
      <c r="G933" s="60" t="s">
        <v>2148</v>
      </c>
      <c r="H933" s="60" t="s">
        <v>434</v>
      </c>
      <c r="I933" s="61">
        <v>465.16230605304611</v>
      </c>
      <c r="J933" s="61">
        <v>0</v>
      </c>
      <c r="K933" s="61">
        <v>465.16230605304611</v>
      </c>
      <c r="L933" s="62">
        <v>0</v>
      </c>
      <c r="M933" s="62">
        <v>0.46516230605304609</v>
      </c>
      <c r="N933" s="62">
        <v>464.69714374699305</v>
      </c>
      <c r="O933" s="63">
        <f t="shared" si="100"/>
        <v>1</v>
      </c>
      <c r="P933" s="63">
        <f t="shared" si="98"/>
        <v>464.69714374699305</v>
      </c>
      <c r="Q933" s="63">
        <f t="shared" si="101"/>
        <v>591.00839999999994</v>
      </c>
      <c r="R933" s="63">
        <f t="shared" si="102"/>
        <v>591.00839999999994</v>
      </c>
      <c r="S933" s="63">
        <f t="shared" si="103"/>
        <v>0</v>
      </c>
      <c r="T933" s="63">
        <f t="shared" si="104"/>
        <v>5</v>
      </c>
      <c r="U933" s="57" t="s">
        <v>856</v>
      </c>
      <c r="V933" s="63">
        <f>VLOOKUP(F933,'Exposure data (PL)'!$J$3:$L$14,3,FALSE)</f>
        <v>941.64068034150432</v>
      </c>
      <c r="X933" s="56"/>
      <c r="Y933" s="56"/>
      <c r="Z933" s="56"/>
      <c r="AA933" s="56"/>
      <c r="AB933" s="56"/>
      <c r="AC933" s="56"/>
      <c r="AD933" s="56"/>
      <c r="AE933" s="56"/>
    </row>
    <row r="934" spans="1:31" s="55" customFormat="1" ht="14.4">
      <c r="A934" s="57" t="s">
        <v>4702</v>
      </c>
      <c r="B934" s="57" t="s">
        <v>2989</v>
      </c>
      <c r="C934" s="57" t="s">
        <v>2121</v>
      </c>
      <c r="D934" s="58">
        <v>39890</v>
      </c>
      <c r="E934" s="58">
        <v>39901</v>
      </c>
      <c r="F934" s="59">
        <f t="shared" si="99"/>
        <v>2008</v>
      </c>
      <c r="G934" s="60" t="s">
        <v>2133</v>
      </c>
      <c r="H934" s="60" t="s">
        <v>434</v>
      </c>
      <c r="I934" s="61">
        <v>642.56764500725978</v>
      </c>
      <c r="J934" s="61">
        <v>0</v>
      </c>
      <c r="K934" s="61">
        <v>642.56764500725978</v>
      </c>
      <c r="L934" s="62">
        <v>0</v>
      </c>
      <c r="M934" s="62">
        <v>43.052032215486413</v>
      </c>
      <c r="N934" s="62">
        <v>599.51561279177338</v>
      </c>
      <c r="O934" s="63">
        <f t="shared" si="100"/>
        <v>1</v>
      </c>
      <c r="P934" s="63">
        <f t="shared" si="98"/>
        <v>599.51561279177338</v>
      </c>
      <c r="Q934" s="63">
        <f t="shared" si="101"/>
        <v>824.77573199999983</v>
      </c>
      <c r="R934" s="63">
        <f t="shared" si="102"/>
        <v>824.77573199999983</v>
      </c>
      <c r="S934" s="63">
        <f t="shared" si="103"/>
        <v>0</v>
      </c>
      <c r="T934" s="63">
        <f t="shared" si="104"/>
        <v>11</v>
      </c>
      <c r="U934" s="57" t="s">
        <v>856</v>
      </c>
      <c r="V934" s="63">
        <f>VLOOKUP(F934,'Exposure data (PL)'!$J$3:$L$14,3,FALSE)</f>
        <v>677.15217495917875</v>
      </c>
      <c r="X934" s="56"/>
      <c r="Y934" s="56"/>
      <c r="Z934" s="56"/>
      <c r="AA934" s="56"/>
      <c r="AB934" s="56"/>
      <c r="AC934" s="56"/>
      <c r="AD934" s="56"/>
      <c r="AE934" s="56"/>
    </row>
    <row r="935" spans="1:31" s="55" customFormat="1" ht="14.4">
      <c r="A935" s="57" t="s">
        <v>4703</v>
      </c>
      <c r="B935" s="57" t="s">
        <v>2990</v>
      </c>
      <c r="C935" s="57" t="s">
        <v>2121</v>
      </c>
      <c r="D935" s="58">
        <v>40610</v>
      </c>
      <c r="E935" s="58">
        <v>40614</v>
      </c>
      <c r="F935" s="59">
        <f t="shared" si="99"/>
        <v>2010</v>
      </c>
      <c r="G935" s="60" t="s">
        <v>2135</v>
      </c>
      <c r="H935" s="60" t="s">
        <v>434</v>
      </c>
      <c r="I935" s="61">
        <v>5742.1288961237451</v>
      </c>
      <c r="J935" s="61">
        <v>0</v>
      </c>
      <c r="K935" s="61">
        <v>5742.1288961237451</v>
      </c>
      <c r="L935" s="62">
        <v>0</v>
      </c>
      <c r="M935" s="62">
        <v>0</v>
      </c>
      <c r="N935" s="62">
        <v>5742.1288961237451</v>
      </c>
      <c r="O935" s="63">
        <f t="shared" si="100"/>
        <v>1</v>
      </c>
      <c r="P935" s="63">
        <f t="shared" si="98"/>
        <v>5742.1288961237451</v>
      </c>
      <c r="Q935" s="63">
        <f t="shared" si="101"/>
        <v>7175.2800000000007</v>
      </c>
      <c r="R935" s="63">
        <f t="shared" si="102"/>
        <v>7175.2800000000007</v>
      </c>
      <c r="S935" s="63">
        <f t="shared" si="103"/>
        <v>0</v>
      </c>
      <c r="T935" s="63">
        <f t="shared" si="104"/>
        <v>4</v>
      </c>
      <c r="U935" s="57" t="s">
        <v>856</v>
      </c>
      <c r="V935" s="63">
        <f>VLOOKUP(F935,'Exposure data (PL)'!$J$3:$L$14,3,FALSE)</f>
        <v>941.64068034150432</v>
      </c>
      <c r="X935" s="56"/>
      <c r="Y935" s="56"/>
      <c r="Z935" s="56"/>
      <c r="AA935" s="56"/>
      <c r="AB935" s="56"/>
      <c r="AC935" s="56"/>
      <c r="AD935" s="56"/>
      <c r="AE935" s="56"/>
    </row>
    <row r="936" spans="1:31" s="55" customFormat="1" ht="14.4">
      <c r="A936" s="57" t="s">
        <v>4704</v>
      </c>
      <c r="B936" s="57" t="s">
        <v>2991</v>
      </c>
      <c r="C936" s="57" t="s">
        <v>2121</v>
      </c>
      <c r="D936" s="58">
        <v>40884</v>
      </c>
      <c r="E936" s="58">
        <v>40892</v>
      </c>
      <c r="F936" s="59">
        <f t="shared" si="99"/>
        <v>2011</v>
      </c>
      <c r="G936" s="60" t="s">
        <v>2135</v>
      </c>
      <c r="H936" s="60" t="s">
        <v>434</v>
      </c>
      <c r="I936" s="61">
        <v>823.29179648297554</v>
      </c>
      <c r="J936" s="61">
        <v>0</v>
      </c>
      <c r="K936" s="61">
        <v>823.29179648297554</v>
      </c>
      <c r="L936" s="62">
        <v>149.41774890798104</v>
      </c>
      <c r="M936" s="62">
        <v>0</v>
      </c>
      <c r="N936" s="62">
        <v>972.70954539095658</v>
      </c>
      <c r="O936" s="63">
        <f t="shared" si="100"/>
        <v>1</v>
      </c>
      <c r="P936" s="63">
        <f t="shared" si="98"/>
        <v>972.70954539095658</v>
      </c>
      <c r="Q936" s="63">
        <f t="shared" si="101"/>
        <v>1171.8</v>
      </c>
      <c r="R936" s="63">
        <f t="shared" si="102"/>
        <v>1171.8</v>
      </c>
      <c r="S936" s="63">
        <f t="shared" si="103"/>
        <v>0</v>
      </c>
      <c r="T936" s="63">
        <f t="shared" si="104"/>
        <v>8</v>
      </c>
      <c r="U936" s="57" t="s">
        <v>856</v>
      </c>
      <c r="V936" s="63">
        <f>VLOOKUP(F936,'Exposure data (PL)'!$J$3:$L$14,3,FALSE)</f>
        <v>979.22425835520028</v>
      </c>
      <c r="X936" s="56"/>
      <c r="Y936" s="56"/>
      <c r="Z936" s="56"/>
      <c r="AA936" s="56"/>
      <c r="AB936" s="56"/>
      <c r="AC936" s="56"/>
      <c r="AD936" s="56"/>
      <c r="AE936" s="56"/>
    </row>
    <row r="937" spans="1:31" s="55" customFormat="1" ht="14.4">
      <c r="A937" s="57" t="s">
        <v>4705</v>
      </c>
      <c r="B937" s="57" t="s">
        <v>2992</v>
      </c>
      <c r="C937" s="57" t="s">
        <v>2121</v>
      </c>
      <c r="D937" s="58">
        <v>40053</v>
      </c>
      <c r="E937" s="58">
        <v>40053</v>
      </c>
      <c r="F937" s="59">
        <f t="shared" si="99"/>
        <v>2009</v>
      </c>
      <c r="G937" s="60" t="s">
        <v>2148</v>
      </c>
      <c r="H937" s="60" t="s">
        <v>434</v>
      </c>
      <c r="I937" s="61">
        <v>1137.5033539383799</v>
      </c>
      <c r="J937" s="61">
        <v>0</v>
      </c>
      <c r="K937" s="61">
        <v>1137.5033539383799</v>
      </c>
      <c r="L937" s="62">
        <v>0</v>
      </c>
      <c r="M937" s="62">
        <v>0</v>
      </c>
      <c r="N937" s="62">
        <v>1137.5033539383799</v>
      </c>
      <c r="O937" s="63">
        <f t="shared" si="100"/>
        <v>1</v>
      </c>
      <c r="P937" s="63">
        <f t="shared" si="98"/>
        <v>1137.5033539383799</v>
      </c>
      <c r="Q937" s="63">
        <f t="shared" si="101"/>
        <v>1531.2000000000003</v>
      </c>
      <c r="R937" s="63">
        <f t="shared" si="102"/>
        <v>1531.2000000000003</v>
      </c>
      <c r="S937" s="63">
        <f t="shared" si="103"/>
        <v>0</v>
      </c>
      <c r="T937" s="63">
        <f t="shared" si="104"/>
        <v>0</v>
      </c>
      <c r="U937" s="57" t="s">
        <v>856</v>
      </c>
      <c r="V937" s="63">
        <f>VLOOKUP(F937,'Exposure data (PL)'!$J$3:$L$14,3,FALSE)</f>
        <v>855.15320546033695</v>
      </c>
      <c r="X937" s="56"/>
      <c r="Y937" s="56"/>
      <c r="Z937" s="56"/>
      <c r="AA937" s="56"/>
      <c r="AB937" s="56"/>
      <c r="AC937" s="56"/>
      <c r="AD937" s="56"/>
      <c r="AE937" s="56"/>
    </row>
    <row r="938" spans="1:31" s="55" customFormat="1" ht="14.4">
      <c r="A938" s="57" t="s">
        <v>4706</v>
      </c>
      <c r="B938" s="57" t="s">
        <v>2993</v>
      </c>
      <c r="C938" s="57" t="s">
        <v>2121</v>
      </c>
      <c r="D938" s="58">
        <v>40184</v>
      </c>
      <c r="E938" s="58">
        <v>40194</v>
      </c>
      <c r="F938" s="59">
        <f t="shared" si="99"/>
        <v>2009</v>
      </c>
      <c r="G938" s="60" t="s">
        <v>2148</v>
      </c>
      <c r="H938" s="60" t="s">
        <v>434</v>
      </c>
      <c r="I938" s="61">
        <v>618.25493673145786</v>
      </c>
      <c r="J938" s="61">
        <v>0</v>
      </c>
      <c r="K938" s="61">
        <v>618.25493673145786</v>
      </c>
      <c r="L938" s="62">
        <v>0</v>
      </c>
      <c r="M938" s="62">
        <v>0</v>
      </c>
      <c r="N938" s="62">
        <v>618.25493673145786</v>
      </c>
      <c r="O938" s="63">
        <f t="shared" si="100"/>
        <v>1</v>
      </c>
      <c r="P938" s="63">
        <f t="shared" si="98"/>
        <v>618.25493673145786</v>
      </c>
      <c r="Q938" s="63">
        <f t="shared" si="101"/>
        <v>817.80000000000007</v>
      </c>
      <c r="R938" s="63">
        <f t="shared" si="102"/>
        <v>817.80000000000007</v>
      </c>
      <c r="S938" s="63">
        <f t="shared" si="103"/>
        <v>0</v>
      </c>
      <c r="T938" s="63">
        <f t="shared" si="104"/>
        <v>10</v>
      </c>
      <c r="U938" s="57" t="s">
        <v>856</v>
      </c>
      <c r="V938" s="63">
        <f>VLOOKUP(F938,'Exposure data (PL)'!$J$3:$L$14,3,FALSE)</f>
        <v>855.15320546033695</v>
      </c>
      <c r="X938" s="56"/>
      <c r="Y938" s="56"/>
      <c r="Z938" s="56"/>
      <c r="AA938" s="56"/>
      <c r="AB938" s="56"/>
      <c r="AC938" s="56"/>
      <c r="AD938" s="56"/>
      <c r="AE938" s="56"/>
    </row>
    <row r="939" spans="1:31" s="55" customFormat="1" ht="14.4">
      <c r="A939" s="57" t="s">
        <v>4707</v>
      </c>
      <c r="B939" s="57" t="s">
        <v>2994</v>
      </c>
      <c r="C939" s="57" t="s">
        <v>2121</v>
      </c>
      <c r="D939" s="58">
        <v>40512</v>
      </c>
      <c r="E939" s="58">
        <v>40552</v>
      </c>
      <c r="F939" s="59">
        <f t="shared" si="99"/>
        <v>2010</v>
      </c>
      <c r="G939" s="60" t="s">
        <v>2148</v>
      </c>
      <c r="H939" s="60" t="s">
        <v>434</v>
      </c>
      <c r="I939" s="61">
        <v>810.86780283169549</v>
      </c>
      <c r="J939" s="61">
        <v>0</v>
      </c>
      <c r="K939" s="61">
        <v>810.86780283169549</v>
      </c>
      <c r="L939" s="62">
        <v>0</v>
      </c>
      <c r="M939" s="62">
        <v>0</v>
      </c>
      <c r="N939" s="62">
        <v>810.86780283169549</v>
      </c>
      <c r="O939" s="63">
        <f t="shared" si="100"/>
        <v>1</v>
      </c>
      <c r="P939" s="63">
        <f t="shared" si="98"/>
        <v>810.86780283169549</v>
      </c>
      <c r="Q939" s="63">
        <f t="shared" si="101"/>
        <v>1026.6000000000001</v>
      </c>
      <c r="R939" s="63">
        <f t="shared" si="102"/>
        <v>1026.6000000000001</v>
      </c>
      <c r="S939" s="63">
        <f t="shared" si="103"/>
        <v>0</v>
      </c>
      <c r="T939" s="63">
        <f t="shared" si="104"/>
        <v>40</v>
      </c>
      <c r="U939" s="57" t="s">
        <v>856</v>
      </c>
      <c r="V939" s="63">
        <f>VLOOKUP(F939,'Exposure data (PL)'!$J$3:$L$14,3,FALSE)</f>
        <v>941.64068034150432</v>
      </c>
      <c r="X939" s="56"/>
      <c r="Y939" s="56"/>
      <c r="Z939" s="56"/>
      <c r="AA939" s="56"/>
      <c r="AB939" s="56"/>
      <c r="AC939" s="56"/>
      <c r="AD939" s="56"/>
      <c r="AE939" s="56"/>
    </row>
    <row r="940" spans="1:31" s="55" customFormat="1" ht="14.4">
      <c r="A940" s="57" t="s">
        <v>4708</v>
      </c>
      <c r="B940" s="57" t="s">
        <v>2995</v>
      </c>
      <c r="C940" s="57" t="s">
        <v>2121</v>
      </c>
      <c r="D940" s="58">
        <v>40127</v>
      </c>
      <c r="E940" s="58">
        <v>40131</v>
      </c>
      <c r="F940" s="59">
        <f t="shared" si="99"/>
        <v>2009</v>
      </c>
      <c r="G940" s="60" t="s">
        <v>2133</v>
      </c>
      <c r="H940" s="60" t="s">
        <v>434</v>
      </c>
      <c r="I940" s="61">
        <v>757.1657829693894</v>
      </c>
      <c r="J940" s="61">
        <v>0</v>
      </c>
      <c r="K940" s="61">
        <v>757.1657829693894</v>
      </c>
      <c r="L940" s="62">
        <v>0</v>
      </c>
      <c r="M940" s="62">
        <v>0</v>
      </c>
      <c r="N940" s="62">
        <v>757.1657829693894</v>
      </c>
      <c r="O940" s="63">
        <f t="shared" si="100"/>
        <v>1</v>
      </c>
      <c r="P940" s="63">
        <f t="shared" si="98"/>
        <v>757.1657829693894</v>
      </c>
      <c r="Q940" s="63">
        <f t="shared" si="101"/>
        <v>1009.1999999999999</v>
      </c>
      <c r="R940" s="63">
        <f t="shared" si="102"/>
        <v>1009.1999999999999</v>
      </c>
      <c r="S940" s="63">
        <f t="shared" si="103"/>
        <v>0</v>
      </c>
      <c r="T940" s="63">
        <f t="shared" si="104"/>
        <v>4</v>
      </c>
      <c r="U940" s="57" t="s">
        <v>856</v>
      </c>
      <c r="V940" s="63">
        <f>VLOOKUP(F940,'Exposure data (PL)'!$J$3:$L$14,3,FALSE)</f>
        <v>855.15320546033695</v>
      </c>
      <c r="X940" s="56"/>
      <c r="Y940" s="56"/>
      <c r="Z940" s="56"/>
      <c r="AA940" s="56"/>
      <c r="AB940" s="56"/>
      <c r="AC940" s="56"/>
      <c r="AD940" s="56"/>
      <c r="AE940" s="56"/>
    </row>
    <row r="941" spans="1:31" s="55" customFormat="1" ht="14.4">
      <c r="A941" s="57" t="s">
        <v>4709</v>
      </c>
      <c r="B941" s="57" t="s">
        <v>2996</v>
      </c>
      <c r="C941" s="57" t="s">
        <v>2121</v>
      </c>
      <c r="D941" s="58">
        <v>40303</v>
      </c>
      <c r="E941" s="58">
        <v>40309</v>
      </c>
      <c r="F941" s="59">
        <f t="shared" si="99"/>
        <v>2010</v>
      </c>
      <c r="G941" s="60" t="s">
        <v>2133</v>
      </c>
      <c r="H941" s="60" t="s">
        <v>434</v>
      </c>
      <c r="I941" s="61">
        <v>347.49346887544397</v>
      </c>
      <c r="J941" s="61">
        <v>0</v>
      </c>
      <c r="K941" s="61">
        <v>347.49346887544397</v>
      </c>
      <c r="L941" s="62">
        <v>0</v>
      </c>
      <c r="M941" s="62">
        <v>0</v>
      </c>
      <c r="N941" s="62">
        <v>347.49346887544397</v>
      </c>
      <c r="O941" s="63">
        <f t="shared" si="100"/>
        <v>1</v>
      </c>
      <c r="P941" s="63">
        <f t="shared" si="98"/>
        <v>347.49346887544397</v>
      </c>
      <c r="Q941" s="63">
        <f t="shared" si="101"/>
        <v>452.4</v>
      </c>
      <c r="R941" s="63">
        <f t="shared" si="102"/>
        <v>452.4</v>
      </c>
      <c r="S941" s="63">
        <f t="shared" si="103"/>
        <v>0</v>
      </c>
      <c r="T941" s="63">
        <f t="shared" si="104"/>
        <v>6</v>
      </c>
      <c r="U941" s="57" t="s">
        <v>856</v>
      </c>
      <c r="V941" s="63">
        <f>VLOOKUP(F941,'Exposure data (PL)'!$J$3:$L$14,3,FALSE)</f>
        <v>941.64068034150432</v>
      </c>
      <c r="X941" s="56"/>
      <c r="Y941" s="56"/>
      <c r="Z941" s="56"/>
      <c r="AA941" s="56"/>
      <c r="AB941" s="56"/>
      <c r="AC941" s="56"/>
      <c r="AD941" s="56"/>
      <c r="AE941" s="56"/>
    </row>
    <row r="942" spans="1:31" s="55" customFormat="1" ht="14.4">
      <c r="A942" s="57" t="s">
        <v>4710</v>
      </c>
      <c r="B942" s="57" t="s">
        <v>2997</v>
      </c>
      <c r="C942" s="57" t="s">
        <v>2121</v>
      </c>
      <c r="D942" s="58">
        <v>40354</v>
      </c>
      <c r="E942" s="58">
        <v>40438</v>
      </c>
      <c r="F942" s="59">
        <f t="shared" si="99"/>
        <v>2010</v>
      </c>
      <c r="G942" s="60" t="s">
        <v>2133</v>
      </c>
      <c r="H942" s="60" t="s">
        <v>434</v>
      </c>
      <c r="I942" s="61">
        <v>6644.724645162808</v>
      </c>
      <c r="J942" s="61">
        <v>0</v>
      </c>
      <c r="K942" s="61">
        <v>6644.724645162808</v>
      </c>
      <c r="L942" s="62">
        <v>0</v>
      </c>
      <c r="M942" s="62">
        <v>0</v>
      </c>
      <c r="N942" s="62">
        <v>6644.724645162808</v>
      </c>
      <c r="O942" s="63">
        <f t="shared" si="100"/>
        <v>1</v>
      </c>
      <c r="P942" s="63">
        <f t="shared" si="98"/>
        <v>6644.724645162808</v>
      </c>
      <c r="Q942" s="63">
        <f t="shared" si="101"/>
        <v>8592</v>
      </c>
      <c r="R942" s="63">
        <f t="shared" si="102"/>
        <v>8592</v>
      </c>
      <c r="S942" s="63">
        <f t="shared" si="103"/>
        <v>0</v>
      </c>
      <c r="T942" s="63">
        <f t="shared" si="104"/>
        <v>84</v>
      </c>
      <c r="U942" s="57" t="s">
        <v>856</v>
      </c>
      <c r="V942" s="63">
        <f>VLOOKUP(F942,'Exposure data (PL)'!$J$3:$L$14,3,FALSE)</f>
        <v>941.64068034150432</v>
      </c>
      <c r="X942" s="56"/>
      <c r="Y942" s="56"/>
      <c r="Z942" s="56"/>
      <c r="AA942" s="56"/>
      <c r="AB942" s="56"/>
      <c r="AC942" s="56"/>
      <c r="AD942" s="56"/>
      <c r="AE942" s="56"/>
    </row>
    <row r="943" spans="1:31" s="55" customFormat="1" ht="14.4">
      <c r="A943" s="57" t="s">
        <v>4711</v>
      </c>
      <c r="B943" s="57" t="s">
        <v>2998</v>
      </c>
      <c r="C943" s="57" t="s">
        <v>2121</v>
      </c>
      <c r="D943" s="58">
        <v>40435</v>
      </c>
      <c r="E943" s="58">
        <v>40452</v>
      </c>
      <c r="F943" s="59">
        <f t="shared" si="99"/>
        <v>2010</v>
      </c>
      <c r="G943" s="60" t="s">
        <v>2133</v>
      </c>
      <c r="H943" s="60" t="s">
        <v>434</v>
      </c>
      <c r="I943" s="61">
        <v>3049.3916095309382</v>
      </c>
      <c r="J943" s="61">
        <v>0</v>
      </c>
      <c r="K943" s="61">
        <v>3049.3916095309382</v>
      </c>
      <c r="L943" s="62">
        <v>0</v>
      </c>
      <c r="M943" s="62">
        <v>259.19828681012973</v>
      </c>
      <c r="N943" s="62">
        <v>2790.1933227208083</v>
      </c>
      <c r="O943" s="63">
        <f t="shared" si="100"/>
        <v>1</v>
      </c>
      <c r="P943" s="63">
        <f t="shared" si="98"/>
        <v>2790.1933227208083</v>
      </c>
      <c r="Q943" s="63">
        <f t="shared" si="101"/>
        <v>3569.0489999999995</v>
      </c>
      <c r="R943" s="63">
        <f t="shared" si="102"/>
        <v>3569.0489999999995</v>
      </c>
      <c r="S943" s="63">
        <f t="shared" si="103"/>
        <v>0</v>
      </c>
      <c r="T943" s="63">
        <f t="shared" si="104"/>
        <v>17</v>
      </c>
      <c r="U943" s="57" t="s">
        <v>856</v>
      </c>
      <c r="V943" s="63">
        <f>VLOOKUP(F943,'Exposure data (PL)'!$J$3:$L$14,3,FALSE)</f>
        <v>941.64068034150432</v>
      </c>
      <c r="X943" s="56"/>
      <c r="Y943" s="56"/>
      <c r="Z943" s="56"/>
      <c r="AA943" s="56"/>
      <c r="AB943" s="56"/>
      <c r="AC943" s="56"/>
      <c r="AD943" s="56"/>
      <c r="AE943" s="56"/>
    </row>
    <row r="944" spans="1:31" s="55" customFormat="1" ht="14.4">
      <c r="A944" s="57" t="s">
        <v>4712</v>
      </c>
      <c r="B944" s="57" t="s">
        <v>2999</v>
      </c>
      <c r="C944" s="57" t="s">
        <v>2121</v>
      </c>
      <c r="D944" s="58">
        <v>40531</v>
      </c>
      <c r="E944" s="58">
        <v>40552</v>
      </c>
      <c r="F944" s="59">
        <f t="shared" si="99"/>
        <v>2010</v>
      </c>
      <c r="G944" s="60" t="s">
        <v>2133</v>
      </c>
      <c r="H944" s="60" t="s">
        <v>434</v>
      </c>
      <c r="I944" s="61">
        <v>785.37152275421261</v>
      </c>
      <c r="J944" s="61">
        <v>0</v>
      </c>
      <c r="K944" s="61">
        <v>785.37152275421261</v>
      </c>
      <c r="L944" s="62">
        <v>0</v>
      </c>
      <c r="M944" s="62">
        <v>0</v>
      </c>
      <c r="N944" s="62">
        <v>785.37152275421261</v>
      </c>
      <c r="O944" s="63">
        <f t="shared" si="100"/>
        <v>1</v>
      </c>
      <c r="P944" s="63">
        <f t="shared" si="98"/>
        <v>785.37152275421261</v>
      </c>
      <c r="Q944" s="63">
        <f t="shared" si="101"/>
        <v>991.8</v>
      </c>
      <c r="R944" s="63">
        <f t="shared" si="102"/>
        <v>991.8</v>
      </c>
      <c r="S944" s="63">
        <f t="shared" si="103"/>
        <v>0</v>
      </c>
      <c r="T944" s="63">
        <f t="shared" si="104"/>
        <v>21</v>
      </c>
      <c r="U944" s="57" t="s">
        <v>856</v>
      </c>
      <c r="V944" s="63">
        <f>VLOOKUP(F944,'Exposure data (PL)'!$J$3:$L$14,3,FALSE)</f>
        <v>941.64068034150432</v>
      </c>
      <c r="X944" s="56"/>
      <c r="Y944" s="56"/>
      <c r="Z944" s="56"/>
      <c r="AA944" s="56"/>
      <c r="AB944" s="56"/>
      <c r="AC944" s="56"/>
      <c r="AD944" s="56"/>
      <c r="AE944" s="56"/>
    </row>
    <row r="945" spans="1:31" s="55" customFormat="1" ht="14.4">
      <c r="A945" s="57" t="s">
        <v>4713</v>
      </c>
      <c r="B945" s="57" t="s">
        <v>3000</v>
      </c>
      <c r="C945" s="57" t="s">
        <v>2121</v>
      </c>
      <c r="D945" s="58">
        <v>40631</v>
      </c>
      <c r="E945" s="58">
        <v>40637</v>
      </c>
      <c r="F945" s="59">
        <f t="shared" si="99"/>
        <v>2010</v>
      </c>
      <c r="G945" s="60" t="s">
        <v>2133</v>
      </c>
      <c r="H945" s="60" t="s">
        <v>434</v>
      </c>
      <c r="I945" s="61">
        <v>8186.7454124965079</v>
      </c>
      <c r="J945" s="61">
        <v>0</v>
      </c>
      <c r="K945" s="61">
        <v>8186.7454124965079</v>
      </c>
      <c r="L945" s="62">
        <v>0</v>
      </c>
      <c r="M945" s="62">
        <v>491.20472474979044</v>
      </c>
      <c r="N945" s="62">
        <v>7695.5406877467176</v>
      </c>
      <c r="O945" s="63">
        <f t="shared" si="100"/>
        <v>1</v>
      </c>
      <c r="P945" s="63">
        <f t="shared" si="98"/>
        <v>7695.5406877467176</v>
      </c>
      <c r="Q945" s="63">
        <f t="shared" si="101"/>
        <v>9589.2971999999991</v>
      </c>
      <c r="R945" s="63">
        <f t="shared" si="102"/>
        <v>9589.2971999999991</v>
      </c>
      <c r="S945" s="63">
        <f t="shared" si="103"/>
        <v>0</v>
      </c>
      <c r="T945" s="63">
        <f t="shared" si="104"/>
        <v>6</v>
      </c>
      <c r="U945" s="57" t="s">
        <v>856</v>
      </c>
      <c r="V945" s="63">
        <f>VLOOKUP(F945,'Exposure data (PL)'!$J$3:$L$14,3,FALSE)</f>
        <v>941.64068034150432</v>
      </c>
      <c r="X945" s="56"/>
      <c r="Y945" s="56"/>
      <c r="Z945" s="56"/>
      <c r="AA945" s="56"/>
      <c r="AB945" s="56"/>
      <c r="AC945" s="56"/>
      <c r="AD945" s="56"/>
      <c r="AE945" s="56"/>
    </row>
    <row r="946" spans="1:31" s="55" customFormat="1" ht="14.4">
      <c r="A946" s="57" t="s">
        <v>4714</v>
      </c>
      <c r="B946" s="57" t="s">
        <v>3001</v>
      </c>
      <c r="C946" s="57" t="s">
        <v>2121</v>
      </c>
      <c r="D946" s="58">
        <v>40392</v>
      </c>
      <c r="E946" s="58">
        <v>40852</v>
      </c>
      <c r="F946" s="59">
        <f t="shared" si="99"/>
        <v>2010</v>
      </c>
      <c r="G946" s="60" t="s">
        <v>2133</v>
      </c>
      <c r="H946" s="60" t="s">
        <v>434</v>
      </c>
      <c r="I946" s="61">
        <v>216.39959843242954</v>
      </c>
      <c r="J946" s="61">
        <v>0</v>
      </c>
      <c r="K946" s="61">
        <v>216.39959843242954</v>
      </c>
      <c r="L946" s="62">
        <v>0</v>
      </c>
      <c r="M946" s="62">
        <v>0</v>
      </c>
      <c r="N946" s="62">
        <v>216.39959843242954</v>
      </c>
      <c r="O946" s="63">
        <f t="shared" si="100"/>
        <v>1</v>
      </c>
      <c r="P946" s="63">
        <f t="shared" si="98"/>
        <v>216.39959843242954</v>
      </c>
      <c r="Q946" s="63">
        <f t="shared" si="101"/>
        <v>278.39999999999998</v>
      </c>
      <c r="R946" s="63">
        <f t="shared" si="102"/>
        <v>278.39999999999998</v>
      </c>
      <c r="S946" s="63">
        <f t="shared" si="103"/>
        <v>0</v>
      </c>
      <c r="T946" s="63">
        <f t="shared" si="104"/>
        <v>460</v>
      </c>
      <c r="U946" s="57" t="s">
        <v>856</v>
      </c>
      <c r="V946" s="63">
        <f>VLOOKUP(F946,'Exposure data (PL)'!$J$3:$L$14,3,FALSE)</f>
        <v>941.64068034150432</v>
      </c>
      <c r="X946" s="56"/>
      <c r="Y946" s="56"/>
      <c r="Z946" s="56"/>
      <c r="AA946" s="56"/>
      <c r="AB946" s="56"/>
      <c r="AC946" s="56"/>
      <c r="AD946" s="56"/>
      <c r="AE946" s="56"/>
    </row>
    <row r="947" spans="1:31" s="55" customFormat="1" ht="14.4">
      <c r="A947" s="57" t="s">
        <v>4715</v>
      </c>
      <c r="B947" s="57" t="s">
        <v>3002</v>
      </c>
      <c r="C947" s="57" t="s">
        <v>2121</v>
      </c>
      <c r="D947" s="58">
        <v>39691</v>
      </c>
      <c r="E947" s="58">
        <v>39767</v>
      </c>
      <c r="F947" s="59">
        <f t="shared" si="99"/>
        <v>2008</v>
      </c>
      <c r="G947" s="60" t="s">
        <v>2145</v>
      </c>
      <c r="H947" s="60" t="s">
        <v>434</v>
      </c>
      <c r="I947" s="61">
        <v>5400.9854304084483</v>
      </c>
      <c r="J947" s="61">
        <v>0</v>
      </c>
      <c r="K947" s="61">
        <v>5400.9854304084483</v>
      </c>
      <c r="L947" s="62">
        <v>0</v>
      </c>
      <c r="M947" s="62">
        <v>372.66799469818295</v>
      </c>
      <c r="N947" s="62">
        <v>5028.3174357102653</v>
      </c>
      <c r="O947" s="63">
        <f t="shared" si="100"/>
        <v>1</v>
      </c>
      <c r="P947" s="63">
        <f t="shared" si="98"/>
        <v>5028.3174357102653</v>
      </c>
      <c r="Q947" s="63">
        <f t="shared" si="101"/>
        <v>7103.9955</v>
      </c>
      <c r="R947" s="63">
        <f t="shared" si="102"/>
        <v>7103.9955</v>
      </c>
      <c r="S947" s="63">
        <f t="shared" si="103"/>
        <v>0</v>
      </c>
      <c r="T947" s="63">
        <f t="shared" si="104"/>
        <v>76</v>
      </c>
      <c r="U947" s="57" t="s">
        <v>856</v>
      </c>
      <c r="V947" s="63">
        <f>VLOOKUP(F947,'Exposure data (PL)'!$J$3:$L$14,3,FALSE)</f>
        <v>677.15217495917875</v>
      </c>
      <c r="X947" s="56"/>
      <c r="Y947" s="56"/>
      <c r="Z947" s="56"/>
      <c r="AA947" s="56"/>
      <c r="AB947" s="56"/>
      <c r="AC947" s="56"/>
      <c r="AD947" s="56"/>
      <c r="AE947" s="56"/>
    </row>
    <row r="948" spans="1:31" s="55" customFormat="1" ht="14.4">
      <c r="A948" s="57" t="s">
        <v>4716</v>
      </c>
      <c r="B948" s="57" t="s">
        <v>3003</v>
      </c>
      <c r="C948" s="57" t="s">
        <v>2121</v>
      </c>
      <c r="D948" s="58">
        <v>39959</v>
      </c>
      <c r="E948" s="58">
        <v>39965</v>
      </c>
      <c r="F948" s="59">
        <f t="shared" si="99"/>
        <v>2009</v>
      </c>
      <c r="G948" s="60" t="s">
        <v>2148</v>
      </c>
      <c r="H948" s="60" t="s">
        <v>434</v>
      </c>
      <c r="I948" s="61">
        <v>1199.898836527326</v>
      </c>
      <c r="J948" s="61">
        <v>0</v>
      </c>
      <c r="K948" s="61">
        <v>1199.898836527326</v>
      </c>
      <c r="L948" s="62">
        <v>0</v>
      </c>
      <c r="M948" s="62">
        <v>0</v>
      </c>
      <c r="N948" s="62">
        <v>1199.898836527326</v>
      </c>
      <c r="O948" s="63">
        <f t="shared" si="100"/>
        <v>1</v>
      </c>
      <c r="P948" s="63">
        <f t="shared" si="98"/>
        <v>1199.898836527326</v>
      </c>
      <c r="Q948" s="63">
        <f t="shared" si="101"/>
        <v>1635.6000000000001</v>
      </c>
      <c r="R948" s="63">
        <f t="shared" si="102"/>
        <v>1635.6000000000001</v>
      </c>
      <c r="S948" s="63">
        <f t="shared" si="103"/>
        <v>0</v>
      </c>
      <c r="T948" s="63">
        <f t="shared" si="104"/>
        <v>6</v>
      </c>
      <c r="U948" s="57" t="s">
        <v>856</v>
      </c>
      <c r="V948" s="63">
        <f>VLOOKUP(F948,'Exposure data (PL)'!$J$3:$L$14,3,FALSE)</f>
        <v>855.15320546033695</v>
      </c>
      <c r="X948" s="56"/>
      <c r="Y948" s="56"/>
      <c r="Z948" s="56"/>
      <c r="AA948" s="56"/>
      <c r="AB948" s="56"/>
      <c r="AC948" s="56"/>
      <c r="AD948" s="56"/>
      <c r="AE948" s="56"/>
    </row>
    <row r="949" spans="1:31" s="55" customFormat="1" ht="14.4">
      <c r="A949" s="57" t="s">
        <v>4717</v>
      </c>
      <c r="B949" s="57" t="s">
        <v>3004</v>
      </c>
      <c r="C949" s="57" t="s">
        <v>2121</v>
      </c>
      <c r="D949" s="58">
        <v>40243</v>
      </c>
      <c r="E949" s="58">
        <v>40931</v>
      </c>
      <c r="F949" s="59">
        <f t="shared" si="99"/>
        <v>2009</v>
      </c>
      <c r="G949" s="60" t="s">
        <v>2128</v>
      </c>
      <c r="H949" s="60" t="s">
        <v>434</v>
      </c>
      <c r="I949" s="61">
        <v>768.98966615664972</v>
      </c>
      <c r="J949" s="61">
        <v>0</v>
      </c>
      <c r="K949" s="61">
        <v>768.98966615664972</v>
      </c>
      <c r="L949" s="62">
        <v>0</v>
      </c>
      <c r="M949" s="62">
        <v>0</v>
      </c>
      <c r="N949" s="62">
        <v>768.98966615664972</v>
      </c>
      <c r="O949" s="63">
        <f t="shared" si="100"/>
        <v>1</v>
      </c>
      <c r="P949" s="63">
        <f t="shared" si="98"/>
        <v>768.98966615664972</v>
      </c>
      <c r="Q949" s="63">
        <f t="shared" si="101"/>
        <v>1009.1999999999999</v>
      </c>
      <c r="R949" s="63">
        <f t="shared" si="102"/>
        <v>1009.1999999999999</v>
      </c>
      <c r="S949" s="63">
        <f t="shared" si="103"/>
        <v>0</v>
      </c>
      <c r="T949" s="63">
        <f t="shared" si="104"/>
        <v>688</v>
      </c>
      <c r="U949" s="57" t="s">
        <v>856</v>
      </c>
      <c r="V949" s="63">
        <f>VLOOKUP(F949,'Exposure data (PL)'!$J$3:$L$14,3,FALSE)</f>
        <v>855.15320546033695</v>
      </c>
      <c r="X949" s="56"/>
      <c r="Y949" s="56"/>
      <c r="Z949" s="56"/>
      <c r="AA949" s="56"/>
      <c r="AB949" s="56"/>
      <c r="AC949" s="56"/>
      <c r="AD949" s="56"/>
      <c r="AE949" s="56"/>
    </row>
    <row r="950" spans="1:31" s="55" customFormat="1" ht="14.4">
      <c r="A950" s="57" t="s">
        <v>4718</v>
      </c>
      <c r="B950" s="57" t="s">
        <v>3005</v>
      </c>
      <c r="C950" s="57" t="s">
        <v>2121</v>
      </c>
      <c r="D950" s="58">
        <v>40524</v>
      </c>
      <c r="E950" s="58">
        <v>40524</v>
      </c>
      <c r="F950" s="59">
        <f t="shared" si="99"/>
        <v>2010</v>
      </c>
      <c r="G950" s="60" t="s">
        <v>2134</v>
      </c>
      <c r="H950" s="60" t="s">
        <v>434</v>
      </c>
      <c r="I950" s="61">
        <v>688.27850478139396</v>
      </c>
      <c r="J950" s="61">
        <v>0</v>
      </c>
      <c r="K950" s="61">
        <v>688.27850478139396</v>
      </c>
      <c r="L950" s="62">
        <v>0</v>
      </c>
      <c r="M950" s="62">
        <v>0</v>
      </c>
      <c r="N950" s="62">
        <v>688.27850478139396</v>
      </c>
      <c r="O950" s="63">
        <f t="shared" si="100"/>
        <v>1</v>
      </c>
      <c r="P950" s="63">
        <f t="shared" si="98"/>
        <v>688.27850478139396</v>
      </c>
      <c r="Q950" s="63">
        <f t="shared" si="101"/>
        <v>870.00000000000023</v>
      </c>
      <c r="R950" s="63">
        <f t="shared" si="102"/>
        <v>870.00000000000023</v>
      </c>
      <c r="S950" s="63">
        <f t="shared" si="103"/>
        <v>0</v>
      </c>
      <c r="T950" s="63">
        <f t="shared" si="104"/>
        <v>0</v>
      </c>
      <c r="U950" s="57" t="s">
        <v>856</v>
      </c>
      <c r="V950" s="63">
        <f>VLOOKUP(F950,'Exposure data (PL)'!$J$3:$L$14,3,FALSE)</f>
        <v>941.64068034150432</v>
      </c>
      <c r="X950" s="56"/>
      <c r="Y950" s="56"/>
      <c r="Z950" s="56"/>
      <c r="AA950" s="56"/>
      <c r="AB950" s="56"/>
      <c r="AC950" s="56"/>
      <c r="AD950" s="56"/>
      <c r="AE950" s="56"/>
    </row>
    <row r="951" spans="1:31" s="55" customFormat="1" ht="14.4">
      <c r="A951" s="57" t="s">
        <v>4719</v>
      </c>
      <c r="B951" s="57" t="s">
        <v>3006</v>
      </c>
      <c r="C951" s="57" t="s">
        <v>2121</v>
      </c>
      <c r="D951" s="58">
        <v>38951</v>
      </c>
      <c r="E951" s="58">
        <v>38969</v>
      </c>
      <c r="F951" s="59">
        <f t="shared" si="99"/>
        <v>2006</v>
      </c>
      <c r="G951" s="60" t="s">
        <v>2129</v>
      </c>
      <c r="H951" s="60" t="s">
        <v>434</v>
      </c>
      <c r="I951" s="61">
        <v>362.78826381804754</v>
      </c>
      <c r="J951" s="61">
        <v>0</v>
      </c>
      <c r="K951" s="61">
        <v>362.78826381804754</v>
      </c>
      <c r="L951" s="62">
        <v>0</v>
      </c>
      <c r="M951" s="62">
        <v>0</v>
      </c>
      <c r="N951" s="62">
        <v>362.78826381804754</v>
      </c>
      <c r="O951" s="63">
        <f t="shared" si="100"/>
        <v>1</v>
      </c>
      <c r="P951" s="63">
        <f t="shared" si="98"/>
        <v>362.78826381804754</v>
      </c>
      <c r="Q951" s="63">
        <f t="shared" si="101"/>
        <v>565.79999999999984</v>
      </c>
      <c r="R951" s="63">
        <f t="shared" si="102"/>
        <v>565.79999999999984</v>
      </c>
      <c r="S951" s="63">
        <f t="shared" si="103"/>
        <v>0</v>
      </c>
      <c r="T951" s="63">
        <f t="shared" si="104"/>
        <v>18</v>
      </c>
      <c r="U951" s="57" t="s">
        <v>856</v>
      </c>
      <c r="V951" s="63">
        <f>VLOOKUP(F951,'Exposure data (PL)'!$J$3:$L$14,3,FALSE)</f>
        <v>543.66952954969679</v>
      </c>
      <c r="X951" s="56"/>
      <c r="Y951" s="56"/>
      <c r="Z951" s="56"/>
      <c r="AA951" s="56"/>
      <c r="AB951" s="56"/>
      <c r="AC951" s="56"/>
      <c r="AD951" s="56"/>
      <c r="AE951" s="56"/>
    </row>
    <row r="952" spans="1:31" s="55" customFormat="1" ht="14.4">
      <c r="A952" s="57" t="s">
        <v>4720</v>
      </c>
      <c r="B952" s="57" t="s">
        <v>3007</v>
      </c>
      <c r="C952" s="57" t="s">
        <v>2121</v>
      </c>
      <c r="D952" s="58">
        <v>40725</v>
      </c>
      <c r="E952" s="58">
        <v>40745</v>
      </c>
      <c r="F952" s="59">
        <f t="shared" si="99"/>
        <v>2011</v>
      </c>
      <c r="G952" s="60" t="s">
        <v>2144</v>
      </c>
      <c r="H952" s="60" t="s">
        <v>434</v>
      </c>
      <c r="I952" s="61">
        <v>268.66336140139407</v>
      </c>
      <c r="J952" s="61">
        <v>0</v>
      </c>
      <c r="K952" s="61">
        <v>268.66336140139407</v>
      </c>
      <c r="L952" s="62">
        <v>0</v>
      </c>
      <c r="M952" s="62">
        <v>0</v>
      </c>
      <c r="N952" s="62">
        <v>268.66336140139407</v>
      </c>
      <c r="O952" s="63">
        <f t="shared" si="100"/>
        <v>1</v>
      </c>
      <c r="P952" s="63">
        <f t="shared" si="98"/>
        <v>268.66336140139407</v>
      </c>
      <c r="Q952" s="63">
        <f t="shared" si="101"/>
        <v>330.59999999999997</v>
      </c>
      <c r="R952" s="63">
        <f t="shared" si="102"/>
        <v>330.59999999999997</v>
      </c>
      <c r="S952" s="63">
        <f t="shared" si="103"/>
        <v>0</v>
      </c>
      <c r="T952" s="63">
        <f t="shared" si="104"/>
        <v>20</v>
      </c>
      <c r="U952" s="57" t="s">
        <v>856</v>
      </c>
      <c r="V952" s="63">
        <f>VLOOKUP(F952,'Exposure data (PL)'!$J$3:$L$14,3,FALSE)</f>
        <v>979.22425835520028</v>
      </c>
      <c r="X952" s="56"/>
      <c r="Y952" s="56"/>
      <c r="Z952" s="56"/>
      <c r="AA952" s="56"/>
      <c r="AB952" s="56"/>
      <c r="AC952" s="56"/>
      <c r="AD952" s="56"/>
      <c r="AE952" s="56"/>
    </row>
    <row r="953" spans="1:31" s="55" customFormat="1" ht="14.4">
      <c r="A953" s="57" t="s">
        <v>4721</v>
      </c>
      <c r="B953" s="57" t="s">
        <v>3008</v>
      </c>
      <c r="C953" s="57" t="s">
        <v>2121</v>
      </c>
      <c r="D953" s="58">
        <v>38798</v>
      </c>
      <c r="E953" s="58">
        <v>38801</v>
      </c>
      <c r="F953" s="59">
        <f t="shared" si="99"/>
        <v>2005</v>
      </c>
      <c r="G953" s="60" t="s">
        <v>2135</v>
      </c>
      <c r="H953" s="60" t="s">
        <v>434</v>
      </c>
      <c r="I953" s="61">
        <v>21260.218827583474</v>
      </c>
      <c r="J953" s="61">
        <v>0</v>
      </c>
      <c r="K953" s="61">
        <v>21260.218827583474</v>
      </c>
      <c r="L953" s="62">
        <v>0</v>
      </c>
      <c r="M953" s="62">
        <v>1296.8733484825921</v>
      </c>
      <c r="N953" s="62">
        <v>19963.345479100881</v>
      </c>
      <c r="O953" s="63">
        <f t="shared" si="100"/>
        <v>1</v>
      </c>
      <c r="P953" s="63">
        <f t="shared" si="98"/>
        <v>19963.345479100881</v>
      </c>
      <c r="Q953" s="63">
        <f t="shared" si="101"/>
        <v>31777.450199999996</v>
      </c>
      <c r="R953" s="63">
        <f t="shared" si="102"/>
        <v>31777.450199999996</v>
      </c>
      <c r="S953" s="63">
        <f t="shared" si="103"/>
        <v>0</v>
      </c>
      <c r="T953" s="63">
        <f t="shared" si="104"/>
        <v>3</v>
      </c>
      <c r="U953" s="57" t="s">
        <v>856</v>
      </c>
      <c r="V953" s="63">
        <f>VLOOKUP(F953,'Exposure data (PL)'!$J$3:$L$14,3,FALSE)</f>
        <v>460.63721902373965</v>
      </c>
      <c r="X953" s="56"/>
      <c r="Y953" s="56"/>
      <c r="Z953" s="56"/>
      <c r="AA953" s="56"/>
      <c r="AB953" s="56"/>
      <c r="AC953" s="56"/>
      <c r="AD953" s="56"/>
      <c r="AE953" s="56"/>
    </row>
    <row r="954" spans="1:31" s="55" customFormat="1" ht="14.4">
      <c r="A954" s="57" t="s">
        <v>4722</v>
      </c>
      <c r="B954" s="57" t="s">
        <v>3009</v>
      </c>
      <c r="C954" s="57" t="s">
        <v>2121</v>
      </c>
      <c r="D954" s="58">
        <v>39990</v>
      </c>
      <c r="E954" s="58">
        <v>40245</v>
      </c>
      <c r="F954" s="59">
        <f t="shared" si="99"/>
        <v>2009</v>
      </c>
      <c r="G954" s="60" t="s">
        <v>2138</v>
      </c>
      <c r="H954" s="60" t="s">
        <v>434</v>
      </c>
      <c r="I954" s="61">
        <v>14831.879023732608</v>
      </c>
      <c r="J954" s="61">
        <v>0</v>
      </c>
      <c r="K954" s="61">
        <v>14831.879023732608</v>
      </c>
      <c r="L954" s="62">
        <v>0</v>
      </c>
      <c r="M954" s="62">
        <v>430.12449168824566</v>
      </c>
      <c r="N954" s="62">
        <v>14401.754532044362</v>
      </c>
      <c r="O954" s="63">
        <f t="shared" si="100"/>
        <v>1</v>
      </c>
      <c r="P954" s="63">
        <f t="shared" si="98"/>
        <v>14401.754532044362</v>
      </c>
      <c r="Q954" s="63">
        <f t="shared" si="101"/>
        <v>19550.121767999997</v>
      </c>
      <c r="R954" s="63">
        <f t="shared" si="102"/>
        <v>19550.121767999997</v>
      </c>
      <c r="S954" s="63">
        <f t="shared" si="103"/>
        <v>0</v>
      </c>
      <c r="T954" s="63">
        <f t="shared" si="104"/>
        <v>255</v>
      </c>
      <c r="U954" s="57" t="s">
        <v>856</v>
      </c>
      <c r="V954" s="63">
        <f>VLOOKUP(F954,'Exposure data (PL)'!$J$3:$L$14,3,FALSE)</f>
        <v>855.15320546033695</v>
      </c>
      <c r="X954" s="56"/>
      <c r="Y954" s="56"/>
      <c r="Z954" s="56"/>
      <c r="AA954" s="56"/>
      <c r="AB954" s="56"/>
      <c r="AC954" s="56"/>
      <c r="AD954" s="56"/>
      <c r="AE954" s="56"/>
    </row>
    <row r="955" spans="1:31" s="55" customFormat="1" ht="14.4">
      <c r="A955" s="57" t="s">
        <v>4723</v>
      </c>
      <c r="B955" s="57" t="s">
        <v>3010</v>
      </c>
      <c r="C955" s="57" t="s">
        <v>2121</v>
      </c>
      <c r="D955" s="58">
        <v>40539</v>
      </c>
      <c r="E955" s="58">
        <v>40557</v>
      </c>
      <c r="F955" s="59">
        <f t="shared" si="99"/>
        <v>2010</v>
      </c>
      <c r="G955" s="60" t="s">
        <v>2134</v>
      </c>
      <c r="H955" s="60" t="s">
        <v>434</v>
      </c>
      <c r="I955" s="61">
        <v>5959.1293260552475</v>
      </c>
      <c r="J955" s="61">
        <v>0</v>
      </c>
      <c r="K955" s="61">
        <v>5959.1293260552475</v>
      </c>
      <c r="L955" s="62">
        <v>0</v>
      </c>
      <c r="M955" s="62">
        <v>0</v>
      </c>
      <c r="N955" s="62">
        <v>5959.1293260552475</v>
      </c>
      <c r="O955" s="63">
        <f t="shared" si="100"/>
        <v>1</v>
      </c>
      <c r="P955" s="63">
        <f t="shared" si="98"/>
        <v>5959.1293260552475</v>
      </c>
      <c r="Q955" s="63">
        <f t="shared" si="101"/>
        <v>7517.4</v>
      </c>
      <c r="R955" s="63">
        <f t="shared" si="102"/>
        <v>7517.4</v>
      </c>
      <c r="S955" s="63">
        <f t="shared" si="103"/>
        <v>0</v>
      </c>
      <c r="T955" s="63">
        <f t="shared" si="104"/>
        <v>18</v>
      </c>
      <c r="U955" s="57" t="s">
        <v>856</v>
      </c>
      <c r="V955" s="63">
        <f>VLOOKUP(F955,'Exposure data (PL)'!$J$3:$L$14,3,FALSE)</f>
        <v>941.64068034150432</v>
      </c>
      <c r="X955" s="56"/>
      <c r="Y955" s="56"/>
      <c r="Z955" s="56"/>
      <c r="AA955" s="56"/>
      <c r="AB955" s="56"/>
      <c r="AC955" s="56"/>
      <c r="AD955" s="56"/>
      <c r="AE955" s="56"/>
    </row>
    <row r="956" spans="1:31" s="55" customFormat="1" ht="14.4">
      <c r="A956" s="57" t="s">
        <v>4724</v>
      </c>
      <c r="B956" s="57" t="s">
        <v>3011</v>
      </c>
      <c r="C956" s="57" t="s">
        <v>2121</v>
      </c>
      <c r="D956" s="58">
        <v>40531</v>
      </c>
      <c r="E956" s="58">
        <v>40571</v>
      </c>
      <c r="F956" s="59">
        <f t="shared" si="99"/>
        <v>2010</v>
      </c>
      <c r="G956" s="60" t="s">
        <v>2128</v>
      </c>
      <c r="H956" s="60" t="s">
        <v>434</v>
      </c>
      <c r="I956" s="61">
        <v>531.65803627463038</v>
      </c>
      <c r="J956" s="61">
        <v>0</v>
      </c>
      <c r="K956" s="61">
        <v>531.65803627463038</v>
      </c>
      <c r="L956" s="62">
        <v>0</v>
      </c>
      <c r="M956" s="62">
        <v>0</v>
      </c>
      <c r="N956" s="62">
        <v>531.65803627463038</v>
      </c>
      <c r="O956" s="63">
        <f t="shared" si="100"/>
        <v>1</v>
      </c>
      <c r="P956" s="63">
        <f t="shared" si="98"/>
        <v>531.65803627463038</v>
      </c>
      <c r="Q956" s="63">
        <f t="shared" si="101"/>
        <v>671.4</v>
      </c>
      <c r="R956" s="63">
        <f t="shared" si="102"/>
        <v>671.4</v>
      </c>
      <c r="S956" s="63">
        <f t="shared" si="103"/>
        <v>0</v>
      </c>
      <c r="T956" s="63">
        <f t="shared" si="104"/>
        <v>40</v>
      </c>
      <c r="U956" s="57" t="s">
        <v>856</v>
      </c>
      <c r="V956" s="63">
        <f>VLOOKUP(F956,'Exposure data (PL)'!$J$3:$L$14,3,FALSE)</f>
        <v>941.64068034150432</v>
      </c>
      <c r="X956" s="56"/>
      <c r="Y956" s="56"/>
      <c r="Z956" s="56"/>
      <c r="AA956" s="56"/>
      <c r="AB956" s="56"/>
      <c r="AC956" s="56"/>
      <c r="AD956" s="56"/>
      <c r="AE956" s="56"/>
    </row>
    <row r="957" spans="1:31" s="55" customFormat="1" ht="14.4">
      <c r="A957" s="57" t="s">
        <v>4725</v>
      </c>
      <c r="B957" s="57" t="s">
        <v>3012</v>
      </c>
      <c r="C957" s="57" t="s">
        <v>2121</v>
      </c>
      <c r="D957" s="58">
        <v>40568</v>
      </c>
      <c r="E957" s="58">
        <v>40627</v>
      </c>
      <c r="F957" s="59">
        <f t="shared" si="99"/>
        <v>2010</v>
      </c>
      <c r="G957" s="60" t="s">
        <v>2128</v>
      </c>
      <c r="H957" s="60" t="s">
        <v>434</v>
      </c>
      <c r="I957" s="61">
        <v>3920.053006848188</v>
      </c>
      <c r="J957" s="61">
        <v>0</v>
      </c>
      <c r="K957" s="61">
        <v>3920.053006848188</v>
      </c>
      <c r="L957" s="62">
        <v>0</v>
      </c>
      <c r="M957" s="62">
        <v>0</v>
      </c>
      <c r="N957" s="62">
        <v>3920.053006848188</v>
      </c>
      <c r="O957" s="63">
        <f t="shared" si="100"/>
        <v>1</v>
      </c>
      <c r="P957" s="63">
        <f t="shared" si="98"/>
        <v>3920.053006848188</v>
      </c>
      <c r="Q957" s="63">
        <f t="shared" si="101"/>
        <v>4926</v>
      </c>
      <c r="R957" s="63">
        <f t="shared" si="102"/>
        <v>4926</v>
      </c>
      <c r="S957" s="63">
        <f t="shared" si="103"/>
        <v>0</v>
      </c>
      <c r="T957" s="63">
        <f t="shared" si="104"/>
        <v>59</v>
      </c>
      <c r="U957" s="57" t="s">
        <v>856</v>
      </c>
      <c r="V957" s="63">
        <f>VLOOKUP(F957,'Exposure data (PL)'!$J$3:$L$14,3,FALSE)</f>
        <v>941.64068034150432</v>
      </c>
      <c r="X957" s="56"/>
      <c r="Y957" s="56"/>
      <c r="Z957" s="56"/>
      <c r="AA957" s="56"/>
      <c r="AB957" s="56"/>
      <c r="AC957" s="56"/>
      <c r="AD957" s="56"/>
      <c r="AE957" s="56"/>
    </row>
    <row r="958" spans="1:31" s="55" customFormat="1" ht="14.4">
      <c r="A958" s="57" t="s">
        <v>4726</v>
      </c>
      <c r="B958" s="57" t="s">
        <v>3013</v>
      </c>
      <c r="C958" s="57" t="s">
        <v>2121</v>
      </c>
      <c r="D958" s="58">
        <v>40068</v>
      </c>
      <c r="E958" s="58">
        <v>40717</v>
      </c>
      <c r="F958" s="59">
        <f t="shared" si="99"/>
        <v>2009</v>
      </c>
      <c r="G958" s="60" t="s">
        <v>2138</v>
      </c>
      <c r="H958" s="60" t="s">
        <v>434</v>
      </c>
      <c r="I958" s="61">
        <v>2382.2932721242742</v>
      </c>
      <c r="J958" s="61">
        <v>0</v>
      </c>
      <c r="K958" s="61">
        <v>2382.2932721242742</v>
      </c>
      <c r="L958" s="62">
        <v>0</v>
      </c>
      <c r="M958" s="62">
        <v>0</v>
      </c>
      <c r="N958" s="62">
        <v>2382.2932721242742</v>
      </c>
      <c r="O958" s="63">
        <f t="shared" si="100"/>
        <v>1</v>
      </c>
      <c r="P958" s="63">
        <f t="shared" si="98"/>
        <v>2382.2932721242742</v>
      </c>
      <c r="Q958" s="63">
        <f t="shared" si="101"/>
        <v>3200.3999999999996</v>
      </c>
      <c r="R958" s="63">
        <f t="shared" si="102"/>
        <v>3200.3999999999996</v>
      </c>
      <c r="S958" s="63">
        <f t="shared" si="103"/>
        <v>0</v>
      </c>
      <c r="T958" s="63">
        <f t="shared" si="104"/>
        <v>649</v>
      </c>
      <c r="U958" s="57" t="s">
        <v>856</v>
      </c>
      <c r="V958" s="63">
        <f>VLOOKUP(F958,'Exposure data (PL)'!$J$3:$L$14,3,FALSE)</f>
        <v>855.15320546033695</v>
      </c>
      <c r="X958" s="56"/>
      <c r="Y958" s="56"/>
      <c r="Z958" s="56"/>
      <c r="AA958" s="56"/>
      <c r="AB958" s="56"/>
      <c r="AC958" s="56"/>
      <c r="AD958" s="56"/>
      <c r="AE958" s="56"/>
    </row>
    <row r="959" spans="1:31" s="55" customFormat="1" ht="14.4">
      <c r="A959" s="57" t="s">
        <v>4727</v>
      </c>
      <c r="B959" s="57" t="s">
        <v>3014</v>
      </c>
      <c r="C959" s="57" t="s">
        <v>2121</v>
      </c>
      <c r="D959" s="58">
        <v>40746</v>
      </c>
      <c r="E959" s="58">
        <v>40791</v>
      </c>
      <c r="F959" s="59">
        <f t="shared" si="99"/>
        <v>2011</v>
      </c>
      <c r="G959" s="60" t="s">
        <v>2134</v>
      </c>
      <c r="H959" s="60" t="s">
        <v>434</v>
      </c>
      <c r="I959" s="61">
        <v>269.41806961075855</v>
      </c>
      <c r="J959" s="61">
        <v>0</v>
      </c>
      <c r="K959" s="61">
        <v>269.41806961075855</v>
      </c>
      <c r="L959" s="62">
        <v>0</v>
      </c>
      <c r="M959" s="62">
        <v>0</v>
      </c>
      <c r="N959" s="62">
        <v>269.41806961075855</v>
      </c>
      <c r="O959" s="63">
        <f t="shared" si="100"/>
        <v>1</v>
      </c>
      <c r="P959" s="63">
        <f t="shared" si="98"/>
        <v>269.41806961075855</v>
      </c>
      <c r="Q959" s="63">
        <f t="shared" si="101"/>
        <v>330.59999999999997</v>
      </c>
      <c r="R959" s="63">
        <f t="shared" si="102"/>
        <v>330.59999999999997</v>
      </c>
      <c r="S959" s="63">
        <f t="shared" si="103"/>
        <v>0</v>
      </c>
      <c r="T959" s="63">
        <f t="shared" si="104"/>
        <v>45</v>
      </c>
      <c r="U959" s="57" t="s">
        <v>856</v>
      </c>
      <c r="V959" s="63">
        <f>VLOOKUP(F959,'Exposure data (PL)'!$J$3:$L$14,3,FALSE)</f>
        <v>979.22425835520028</v>
      </c>
      <c r="X959" s="56"/>
      <c r="Y959" s="56"/>
      <c r="Z959" s="56"/>
      <c r="AA959" s="56"/>
      <c r="AB959" s="56"/>
      <c r="AC959" s="56"/>
      <c r="AD959" s="56"/>
      <c r="AE959" s="56"/>
    </row>
    <row r="960" spans="1:31" s="55" customFormat="1" ht="14.4">
      <c r="A960" s="57" t="s">
        <v>4728</v>
      </c>
      <c r="B960" s="57" t="s">
        <v>3015</v>
      </c>
      <c r="C960" s="57" t="s">
        <v>2121</v>
      </c>
      <c r="D960" s="58">
        <v>39752</v>
      </c>
      <c r="E960" s="58">
        <v>39972</v>
      </c>
      <c r="F960" s="59">
        <f t="shared" si="99"/>
        <v>2008</v>
      </c>
      <c r="G960" s="60" t="s">
        <v>2127</v>
      </c>
      <c r="H960" s="60" t="s">
        <v>434</v>
      </c>
      <c r="I960" s="61">
        <v>8649.4847847387773</v>
      </c>
      <c r="J960" s="61">
        <v>0</v>
      </c>
      <c r="K960" s="61">
        <v>8649.4847847387773</v>
      </c>
      <c r="L960" s="62">
        <v>0</v>
      </c>
      <c r="M960" s="62">
        <v>0</v>
      </c>
      <c r="N960" s="62">
        <v>8649.4847847387773</v>
      </c>
      <c r="O960" s="63">
        <f t="shared" si="100"/>
        <v>1</v>
      </c>
      <c r="P960" s="63">
        <f t="shared" si="98"/>
        <v>8649.4847847387773</v>
      </c>
      <c r="Q960" s="63">
        <f t="shared" si="101"/>
        <v>12120.804</v>
      </c>
      <c r="R960" s="63">
        <f t="shared" si="102"/>
        <v>12120.804</v>
      </c>
      <c r="S960" s="63">
        <f t="shared" si="103"/>
        <v>0</v>
      </c>
      <c r="T960" s="63">
        <f t="shared" si="104"/>
        <v>220</v>
      </c>
      <c r="U960" s="57" t="s">
        <v>856</v>
      </c>
      <c r="V960" s="63">
        <f>VLOOKUP(F960,'Exposure data (PL)'!$J$3:$L$14,3,FALSE)</f>
        <v>677.15217495917875</v>
      </c>
      <c r="X960" s="56"/>
      <c r="Y960" s="56"/>
      <c r="Z960" s="56"/>
      <c r="AA960" s="56"/>
      <c r="AB960" s="56"/>
      <c r="AC960" s="56"/>
      <c r="AD960" s="56"/>
      <c r="AE960" s="56"/>
    </row>
    <row r="961" spans="1:31" s="55" customFormat="1" ht="14.4">
      <c r="A961" s="57" t="s">
        <v>4729</v>
      </c>
      <c r="B961" s="57" t="s">
        <v>3016</v>
      </c>
      <c r="C961" s="57" t="s">
        <v>2121</v>
      </c>
      <c r="D961" s="58">
        <v>40197</v>
      </c>
      <c r="E961" s="58">
        <v>40197</v>
      </c>
      <c r="F961" s="59">
        <f t="shared" si="99"/>
        <v>2009</v>
      </c>
      <c r="G961" s="60" t="s">
        <v>2127</v>
      </c>
      <c r="H961" s="60" t="s">
        <v>434</v>
      </c>
      <c r="I961" s="61">
        <v>4228.5255204518862</v>
      </c>
      <c r="J961" s="61">
        <v>0</v>
      </c>
      <c r="K961" s="61">
        <v>4228.5255204518862</v>
      </c>
      <c r="L961" s="62">
        <v>0</v>
      </c>
      <c r="M961" s="62">
        <v>0</v>
      </c>
      <c r="N961" s="62">
        <v>4228.5255204518862</v>
      </c>
      <c r="O961" s="63">
        <f t="shared" si="100"/>
        <v>1</v>
      </c>
      <c r="P961" s="63">
        <f t="shared" si="98"/>
        <v>4228.5255204518862</v>
      </c>
      <c r="Q961" s="63">
        <f t="shared" si="101"/>
        <v>5583.6</v>
      </c>
      <c r="R961" s="63">
        <f t="shared" si="102"/>
        <v>5583.6</v>
      </c>
      <c r="S961" s="63">
        <f t="shared" si="103"/>
        <v>0</v>
      </c>
      <c r="T961" s="63">
        <f t="shared" si="104"/>
        <v>0</v>
      </c>
      <c r="U961" s="57" t="s">
        <v>856</v>
      </c>
      <c r="V961" s="63">
        <f>VLOOKUP(F961,'Exposure data (PL)'!$J$3:$L$14,3,FALSE)</f>
        <v>855.15320546033695</v>
      </c>
      <c r="X961" s="56"/>
      <c r="Y961" s="56"/>
      <c r="Z961" s="56"/>
      <c r="AA961" s="56"/>
      <c r="AB961" s="56"/>
      <c r="AC961" s="56"/>
      <c r="AD961" s="56"/>
      <c r="AE961" s="56"/>
    </row>
    <row r="962" spans="1:31" s="55" customFormat="1" ht="14.4">
      <c r="A962" s="57" t="s">
        <v>4730</v>
      </c>
      <c r="B962" s="57" t="s">
        <v>3017</v>
      </c>
      <c r="C962" s="57" t="s">
        <v>2121</v>
      </c>
      <c r="D962" s="58">
        <v>40354</v>
      </c>
      <c r="E962" s="58">
        <v>40550</v>
      </c>
      <c r="F962" s="59">
        <f t="shared" si="99"/>
        <v>2010</v>
      </c>
      <c r="G962" s="60" t="s">
        <v>2143</v>
      </c>
      <c r="H962" s="60" t="s">
        <v>434</v>
      </c>
      <c r="I962" s="61">
        <v>6990.8813899457309</v>
      </c>
      <c r="J962" s="61">
        <v>0</v>
      </c>
      <c r="K962" s="61">
        <v>6990.8813899457309</v>
      </c>
      <c r="L962" s="62">
        <v>0</v>
      </c>
      <c r="M962" s="62">
        <v>0</v>
      </c>
      <c r="N962" s="62">
        <v>6990.8813899457309</v>
      </c>
      <c r="O962" s="63">
        <f t="shared" si="100"/>
        <v>1</v>
      </c>
      <c r="P962" s="63">
        <f t="shared" si="98"/>
        <v>6990.8813899457309</v>
      </c>
      <c r="Q962" s="63">
        <f t="shared" si="101"/>
        <v>9039.6</v>
      </c>
      <c r="R962" s="63">
        <f t="shared" si="102"/>
        <v>9039.6</v>
      </c>
      <c r="S962" s="63">
        <f t="shared" si="103"/>
        <v>0</v>
      </c>
      <c r="T962" s="63">
        <f t="shared" si="104"/>
        <v>196</v>
      </c>
      <c r="U962" s="57" t="s">
        <v>856</v>
      </c>
      <c r="V962" s="63">
        <f>VLOOKUP(F962,'Exposure data (PL)'!$J$3:$L$14,3,FALSE)</f>
        <v>941.64068034150432</v>
      </c>
      <c r="X962" s="56"/>
      <c r="Y962" s="56"/>
      <c r="Z962" s="56"/>
      <c r="AA962" s="56"/>
      <c r="AB962" s="56"/>
      <c r="AC962" s="56"/>
      <c r="AD962" s="56"/>
      <c r="AE962" s="56"/>
    </row>
    <row r="963" spans="1:31" s="55" customFormat="1" ht="14.4">
      <c r="A963" s="57" t="s">
        <v>4731</v>
      </c>
      <c r="B963" s="57" t="s">
        <v>3018</v>
      </c>
      <c r="C963" s="57" t="s">
        <v>2121</v>
      </c>
      <c r="D963" s="58">
        <v>40703</v>
      </c>
      <c r="E963" s="58">
        <v>40703</v>
      </c>
      <c r="F963" s="59">
        <f t="shared" si="99"/>
        <v>2011</v>
      </c>
      <c r="G963" s="60" t="s">
        <v>2134</v>
      </c>
      <c r="H963" s="60" t="s">
        <v>434</v>
      </c>
      <c r="I963" s="61">
        <v>3917.4893032361201</v>
      </c>
      <c r="J963" s="61">
        <v>0</v>
      </c>
      <c r="K963" s="61">
        <v>3917.4893032361201</v>
      </c>
      <c r="L963" s="62">
        <v>0</v>
      </c>
      <c r="M963" s="62">
        <v>152.78208282620869</v>
      </c>
      <c r="N963" s="62">
        <v>3764.7072204099113</v>
      </c>
      <c r="O963" s="63">
        <f t="shared" si="100"/>
        <v>1</v>
      </c>
      <c r="P963" s="63">
        <f t="shared" si="98"/>
        <v>3764.7072204099113</v>
      </c>
      <c r="Q963" s="63">
        <f t="shared" si="101"/>
        <v>4646.2427999999991</v>
      </c>
      <c r="R963" s="63">
        <f t="shared" si="102"/>
        <v>4646.2427999999991</v>
      </c>
      <c r="S963" s="63">
        <f t="shared" si="103"/>
        <v>0</v>
      </c>
      <c r="T963" s="63">
        <f t="shared" si="104"/>
        <v>0</v>
      </c>
      <c r="U963" s="57" t="s">
        <v>856</v>
      </c>
      <c r="V963" s="63">
        <f>VLOOKUP(F963,'Exposure data (PL)'!$J$3:$L$14,3,FALSE)</f>
        <v>979.22425835520028</v>
      </c>
      <c r="X963" s="56"/>
      <c r="Y963" s="56"/>
      <c r="Z963" s="56"/>
      <c r="AA963" s="56"/>
      <c r="AB963" s="56"/>
      <c r="AC963" s="56"/>
      <c r="AD963" s="56"/>
      <c r="AE963" s="56"/>
    </row>
    <row r="964" spans="1:31" s="55" customFormat="1" ht="14.4">
      <c r="A964" s="57" t="s">
        <v>4732</v>
      </c>
      <c r="B964" s="57" t="s">
        <v>3019</v>
      </c>
      <c r="C964" s="57" t="s">
        <v>2121</v>
      </c>
      <c r="D964" s="58">
        <v>40748</v>
      </c>
      <c r="E964" s="58">
        <v>40889</v>
      </c>
      <c r="F964" s="59">
        <f t="shared" si="99"/>
        <v>2011</v>
      </c>
      <c r="G964" s="60" t="s">
        <v>2127</v>
      </c>
      <c r="H964" s="60" t="s">
        <v>434</v>
      </c>
      <c r="I964" s="61">
        <v>4526.0634991519973</v>
      </c>
      <c r="J964" s="61">
        <v>0</v>
      </c>
      <c r="K964" s="61">
        <v>4526.0634991519973</v>
      </c>
      <c r="L964" s="62">
        <v>0</v>
      </c>
      <c r="M964" s="62">
        <v>0</v>
      </c>
      <c r="N964" s="62">
        <v>4526.0634991519973</v>
      </c>
      <c r="O964" s="63">
        <f t="shared" si="100"/>
        <v>1</v>
      </c>
      <c r="P964" s="63">
        <f t="shared" si="98"/>
        <v>4526.0634991519973</v>
      </c>
      <c r="Q964" s="63">
        <f t="shared" si="101"/>
        <v>5552.4</v>
      </c>
      <c r="R964" s="63">
        <f t="shared" si="102"/>
        <v>5552.4</v>
      </c>
      <c r="S964" s="63">
        <f t="shared" si="103"/>
        <v>0</v>
      </c>
      <c r="T964" s="63">
        <f t="shared" si="104"/>
        <v>141</v>
      </c>
      <c r="U964" s="57" t="s">
        <v>856</v>
      </c>
      <c r="V964" s="63">
        <f>VLOOKUP(F964,'Exposure data (PL)'!$J$3:$L$14,3,FALSE)</f>
        <v>979.22425835520028</v>
      </c>
      <c r="X964" s="56"/>
      <c r="Y964" s="56"/>
      <c r="Z964" s="56"/>
      <c r="AA964" s="56"/>
      <c r="AB964" s="56"/>
      <c r="AC964" s="56"/>
      <c r="AD964" s="56"/>
      <c r="AE964" s="56"/>
    </row>
    <row r="965" spans="1:31" s="55" customFormat="1" ht="14.4">
      <c r="A965" s="57" t="s">
        <v>4733</v>
      </c>
      <c r="B965" s="57" t="s">
        <v>3020</v>
      </c>
      <c r="C965" s="57" t="s">
        <v>2121</v>
      </c>
      <c r="D965" s="58">
        <v>38713</v>
      </c>
      <c r="E965" s="58">
        <v>38748</v>
      </c>
      <c r="F965" s="59">
        <f t="shared" si="99"/>
        <v>2005</v>
      </c>
      <c r="G965" s="60" t="s">
        <v>2135</v>
      </c>
      <c r="H965" s="60" t="s">
        <v>434</v>
      </c>
      <c r="I965" s="61">
        <v>2353.8377883074413</v>
      </c>
      <c r="J965" s="61">
        <v>0</v>
      </c>
      <c r="K965" s="61">
        <v>2353.8377883074413</v>
      </c>
      <c r="L965" s="62">
        <v>0</v>
      </c>
      <c r="M965" s="62">
        <v>0</v>
      </c>
      <c r="N965" s="62">
        <v>2353.8377883074413</v>
      </c>
      <c r="O965" s="63">
        <f t="shared" si="100"/>
        <v>1</v>
      </c>
      <c r="P965" s="63">
        <f t="shared" si="98"/>
        <v>2353.8377883074413</v>
      </c>
      <c r="Q965" s="63">
        <f t="shared" si="101"/>
        <v>3789.6000000000008</v>
      </c>
      <c r="R965" s="63">
        <f t="shared" si="102"/>
        <v>3789.6000000000008</v>
      </c>
      <c r="S965" s="63">
        <f t="shared" si="103"/>
        <v>0</v>
      </c>
      <c r="T965" s="63">
        <f t="shared" si="104"/>
        <v>35</v>
      </c>
      <c r="U965" s="57" t="s">
        <v>856</v>
      </c>
      <c r="V965" s="63">
        <f>VLOOKUP(F965,'Exposure data (PL)'!$J$3:$L$14,3,FALSE)</f>
        <v>460.63721902373965</v>
      </c>
      <c r="X965" s="56"/>
      <c r="Y965" s="56"/>
      <c r="Z965" s="56"/>
      <c r="AA965" s="56"/>
      <c r="AB965" s="56"/>
      <c r="AC965" s="56"/>
      <c r="AD965" s="56"/>
      <c r="AE965" s="56"/>
    </row>
    <row r="966" spans="1:31" s="55" customFormat="1" ht="14.4">
      <c r="A966" s="57" t="s">
        <v>4734</v>
      </c>
      <c r="B966" s="57" t="s">
        <v>3021</v>
      </c>
      <c r="C966" s="57" t="s">
        <v>2121</v>
      </c>
      <c r="D966" s="58">
        <v>39356</v>
      </c>
      <c r="E966" s="58">
        <v>39466</v>
      </c>
      <c r="F966" s="59">
        <f t="shared" si="99"/>
        <v>2007</v>
      </c>
      <c r="G966" s="60" t="s">
        <v>2134</v>
      </c>
      <c r="H966" s="60" t="s">
        <v>434</v>
      </c>
      <c r="I966" s="61">
        <v>4364.8016778505989</v>
      </c>
      <c r="J966" s="61">
        <v>0</v>
      </c>
      <c r="K966" s="61">
        <v>4364.8016778505989</v>
      </c>
      <c r="L966" s="62">
        <v>0</v>
      </c>
      <c r="M966" s="62">
        <v>0</v>
      </c>
      <c r="N966" s="62">
        <v>4364.8016778505989</v>
      </c>
      <c r="O966" s="63">
        <f t="shared" si="100"/>
        <v>1</v>
      </c>
      <c r="P966" s="63">
        <f t="shared" si="98"/>
        <v>4364.8016778505989</v>
      </c>
      <c r="Q966" s="63">
        <f t="shared" si="101"/>
        <v>6448.800000000002</v>
      </c>
      <c r="R966" s="63">
        <f t="shared" si="102"/>
        <v>6448.800000000002</v>
      </c>
      <c r="S966" s="63">
        <f t="shared" si="103"/>
        <v>0</v>
      </c>
      <c r="T966" s="63">
        <f t="shared" si="104"/>
        <v>110</v>
      </c>
      <c r="U966" s="57" t="s">
        <v>856</v>
      </c>
      <c r="V966" s="63">
        <f>VLOOKUP(F966,'Exposure data (PL)'!$J$3:$L$14,3,FALSE)</f>
        <v>616.17084356396663</v>
      </c>
      <c r="X966" s="56"/>
      <c r="Y966" s="56"/>
      <c r="Z966" s="56"/>
      <c r="AA966" s="56"/>
      <c r="AB966" s="56"/>
      <c r="AC966" s="56"/>
      <c r="AD966" s="56"/>
      <c r="AE966" s="56"/>
    </row>
    <row r="967" spans="1:31" s="55" customFormat="1" ht="14.4">
      <c r="A967" s="57" t="s">
        <v>4735</v>
      </c>
      <c r="B967" s="57" t="s">
        <v>3022</v>
      </c>
      <c r="C967" s="57" t="s">
        <v>2121</v>
      </c>
      <c r="D967" s="58">
        <v>39723</v>
      </c>
      <c r="E967" s="58">
        <v>39741</v>
      </c>
      <c r="F967" s="59">
        <f t="shared" si="99"/>
        <v>2008</v>
      </c>
      <c r="G967" s="60" t="s">
        <v>2122</v>
      </c>
      <c r="H967" s="60" t="s">
        <v>434</v>
      </c>
      <c r="I967" s="61">
        <v>2527.958467071066</v>
      </c>
      <c r="J967" s="61">
        <v>0</v>
      </c>
      <c r="K967" s="61">
        <v>2527.958467071066</v>
      </c>
      <c r="L967" s="62">
        <v>0</v>
      </c>
      <c r="M967" s="62">
        <v>0</v>
      </c>
      <c r="N967" s="62">
        <v>2527.958467071066</v>
      </c>
      <c r="O967" s="63">
        <f t="shared" si="100"/>
        <v>1</v>
      </c>
      <c r="P967" s="63">
        <f t="shared" si="98"/>
        <v>2527.958467071066</v>
      </c>
      <c r="Q967" s="63">
        <f t="shared" si="101"/>
        <v>3556.2600000000007</v>
      </c>
      <c r="R967" s="63">
        <f t="shared" si="102"/>
        <v>3556.2600000000007</v>
      </c>
      <c r="S967" s="63">
        <f t="shared" si="103"/>
        <v>0</v>
      </c>
      <c r="T967" s="63">
        <f t="shared" si="104"/>
        <v>18</v>
      </c>
      <c r="U967" s="57" t="s">
        <v>856</v>
      </c>
      <c r="V967" s="63">
        <f>VLOOKUP(F967,'Exposure data (PL)'!$J$3:$L$14,3,FALSE)</f>
        <v>677.15217495917875</v>
      </c>
      <c r="X967" s="56"/>
      <c r="Y967" s="56"/>
      <c r="Z967" s="56"/>
      <c r="AA967" s="56"/>
      <c r="AB967" s="56"/>
      <c r="AC967" s="56"/>
      <c r="AD967" s="56"/>
      <c r="AE967" s="56"/>
    </row>
    <row r="968" spans="1:31" s="55" customFormat="1" ht="14.4">
      <c r="A968" s="57" t="s">
        <v>4736</v>
      </c>
      <c r="B968" s="57" t="s">
        <v>3023</v>
      </c>
      <c r="C968" s="57" t="s">
        <v>2121</v>
      </c>
      <c r="D968" s="58">
        <v>40697</v>
      </c>
      <c r="E968" s="58">
        <v>40710</v>
      </c>
      <c r="F968" s="59">
        <f t="shared" si="99"/>
        <v>2011</v>
      </c>
      <c r="G968" s="60" t="s">
        <v>2135</v>
      </c>
      <c r="H968" s="60" t="s">
        <v>434</v>
      </c>
      <c r="I968" s="61">
        <v>6466.1110777354561</v>
      </c>
      <c r="J968" s="61">
        <v>0</v>
      </c>
      <c r="K968" s="61">
        <v>6466.1110777354561</v>
      </c>
      <c r="L968" s="62">
        <v>0</v>
      </c>
      <c r="M968" s="62">
        <v>0</v>
      </c>
      <c r="N968" s="62">
        <v>6466.1110777354561</v>
      </c>
      <c r="O968" s="63">
        <f t="shared" si="100"/>
        <v>1</v>
      </c>
      <c r="P968" s="63">
        <f t="shared" ref="P968:P1031" si="105">N968*$D$8</f>
        <v>6466.1110777354561</v>
      </c>
      <c r="Q968" s="63">
        <f t="shared" si="101"/>
        <v>7986.5999999999995</v>
      </c>
      <c r="R968" s="63">
        <f t="shared" si="102"/>
        <v>7986.5999999999995</v>
      </c>
      <c r="S968" s="63">
        <f t="shared" si="103"/>
        <v>0</v>
      </c>
      <c r="T968" s="63">
        <f t="shared" si="104"/>
        <v>13</v>
      </c>
      <c r="U968" s="57" t="s">
        <v>856</v>
      </c>
      <c r="V968" s="63">
        <f>VLOOKUP(F968,'Exposure data (PL)'!$J$3:$L$14,3,FALSE)</f>
        <v>979.22425835520028</v>
      </c>
      <c r="X968" s="56"/>
      <c r="Y968" s="56"/>
      <c r="Z968" s="56"/>
      <c r="AA968" s="56"/>
      <c r="AB968" s="56"/>
      <c r="AC968" s="56"/>
      <c r="AD968" s="56"/>
      <c r="AE968" s="56"/>
    </row>
    <row r="969" spans="1:31" s="55" customFormat="1" ht="14.4">
      <c r="A969" s="57" t="s">
        <v>4737</v>
      </c>
      <c r="B969" s="57" t="s">
        <v>3024</v>
      </c>
      <c r="C969" s="57" t="s">
        <v>2121</v>
      </c>
      <c r="D969" s="58">
        <v>40861</v>
      </c>
      <c r="E969" s="58">
        <v>40888</v>
      </c>
      <c r="F969" s="59">
        <f t="shared" si="99"/>
        <v>2011</v>
      </c>
      <c r="G969" s="60" t="s">
        <v>2134</v>
      </c>
      <c r="H969" s="60" t="s">
        <v>434</v>
      </c>
      <c r="I969" s="61">
        <v>4268.3916153768814</v>
      </c>
      <c r="J969" s="61">
        <v>0</v>
      </c>
      <c r="K969" s="61">
        <v>4268.3916153768814</v>
      </c>
      <c r="L969" s="62">
        <v>0</v>
      </c>
      <c r="M969" s="62">
        <v>277.44545499949737</v>
      </c>
      <c r="N969" s="62">
        <v>3990.9461603773839</v>
      </c>
      <c r="O969" s="63">
        <f t="shared" si="100"/>
        <v>1</v>
      </c>
      <c r="P969" s="63">
        <f t="shared" si="105"/>
        <v>3990.9461603773839</v>
      </c>
      <c r="Q969" s="63">
        <f t="shared" si="101"/>
        <v>4822.5916199999992</v>
      </c>
      <c r="R969" s="63">
        <f t="shared" si="102"/>
        <v>4822.5916199999992</v>
      </c>
      <c r="S969" s="63">
        <f t="shared" si="103"/>
        <v>0</v>
      </c>
      <c r="T969" s="63">
        <f t="shared" si="104"/>
        <v>27</v>
      </c>
      <c r="U969" s="57" t="s">
        <v>856</v>
      </c>
      <c r="V969" s="63">
        <f>VLOOKUP(F969,'Exposure data (PL)'!$J$3:$L$14,3,FALSE)</f>
        <v>979.22425835520028</v>
      </c>
      <c r="X969" s="56"/>
      <c r="Y969" s="56"/>
      <c r="Z969" s="56"/>
      <c r="AA969" s="56"/>
      <c r="AB969" s="56"/>
      <c r="AC969" s="56"/>
      <c r="AD969" s="56"/>
      <c r="AE969" s="56"/>
    </row>
    <row r="970" spans="1:31" s="55" customFormat="1" ht="14.4">
      <c r="A970" s="57" t="s">
        <v>4738</v>
      </c>
      <c r="B970" s="57" t="s">
        <v>3025</v>
      </c>
      <c r="C970" s="57" t="s">
        <v>2121</v>
      </c>
      <c r="D970" s="58">
        <v>39719</v>
      </c>
      <c r="E970" s="58">
        <v>39742</v>
      </c>
      <c r="F970" s="59">
        <f t="shared" si="99"/>
        <v>2008</v>
      </c>
      <c r="G970" s="60" t="s">
        <v>2127</v>
      </c>
      <c r="H970" s="60" t="s">
        <v>434</v>
      </c>
      <c r="I970" s="61">
        <v>477.07626104797839</v>
      </c>
      <c r="J970" s="61">
        <v>0</v>
      </c>
      <c r="K970" s="61">
        <v>477.07626104797839</v>
      </c>
      <c r="L970" s="62">
        <v>0</v>
      </c>
      <c r="M970" s="62">
        <v>0</v>
      </c>
      <c r="N970" s="62">
        <v>477.07626104797839</v>
      </c>
      <c r="O970" s="63">
        <f t="shared" si="100"/>
        <v>1</v>
      </c>
      <c r="P970" s="63">
        <f t="shared" si="105"/>
        <v>477.07626104797839</v>
      </c>
      <c r="Q970" s="63">
        <f t="shared" si="101"/>
        <v>671.49599999999998</v>
      </c>
      <c r="R970" s="63">
        <f t="shared" si="102"/>
        <v>671.49599999999998</v>
      </c>
      <c r="S970" s="63">
        <f t="shared" si="103"/>
        <v>0</v>
      </c>
      <c r="T970" s="63">
        <f t="shared" si="104"/>
        <v>23</v>
      </c>
      <c r="U970" s="57" t="s">
        <v>856</v>
      </c>
      <c r="V970" s="63">
        <f>VLOOKUP(F970,'Exposure data (PL)'!$J$3:$L$14,3,FALSE)</f>
        <v>677.15217495917875</v>
      </c>
      <c r="X970" s="56"/>
      <c r="Y970" s="56"/>
      <c r="Z970" s="56"/>
      <c r="AA970" s="56"/>
      <c r="AB970" s="56"/>
      <c r="AC970" s="56"/>
      <c r="AD970" s="56"/>
      <c r="AE970" s="56"/>
    </row>
    <row r="971" spans="1:31" s="55" customFormat="1" ht="14.4">
      <c r="A971" s="57" t="s">
        <v>4739</v>
      </c>
      <c r="B971" s="57" t="s">
        <v>3026</v>
      </c>
      <c r="C971" s="57" t="s">
        <v>2121</v>
      </c>
      <c r="D971" s="58">
        <v>40510</v>
      </c>
      <c r="E971" s="58">
        <v>40512</v>
      </c>
      <c r="F971" s="59">
        <f t="shared" si="99"/>
        <v>2010</v>
      </c>
      <c r="G971" s="60" t="s">
        <v>2127</v>
      </c>
      <c r="H971" s="60" t="s">
        <v>434</v>
      </c>
      <c r="I971" s="61">
        <v>480.89477967140243</v>
      </c>
      <c r="J971" s="61">
        <v>0</v>
      </c>
      <c r="K971" s="61">
        <v>480.89477967140243</v>
      </c>
      <c r="L971" s="62">
        <v>0</v>
      </c>
      <c r="M971" s="62">
        <v>0</v>
      </c>
      <c r="N971" s="62">
        <v>480.89477967140243</v>
      </c>
      <c r="O971" s="63">
        <f t="shared" si="100"/>
        <v>1</v>
      </c>
      <c r="P971" s="63">
        <f t="shared" si="105"/>
        <v>480.89477967140243</v>
      </c>
      <c r="Q971" s="63">
        <f t="shared" si="101"/>
        <v>609</v>
      </c>
      <c r="R971" s="63">
        <f t="shared" si="102"/>
        <v>609</v>
      </c>
      <c r="S971" s="63">
        <f t="shared" si="103"/>
        <v>0</v>
      </c>
      <c r="T971" s="63">
        <f t="shared" si="104"/>
        <v>2</v>
      </c>
      <c r="U971" s="57" t="s">
        <v>856</v>
      </c>
      <c r="V971" s="63">
        <f>VLOOKUP(F971,'Exposure data (PL)'!$J$3:$L$14,3,FALSE)</f>
        <v>941.64068034150432</v>
      </c>
      <c r="X971" s="56"/>
      <c r="Y971" s="56"/>
      <c r="Z971" s="56"/>
      <c r="AA971" s="56"/>
      <c r="AB971" s="56"/>
      <c r="AC971" s="56"/>
      <c r="AD971" s="56"/>
      <c r="AE971" s="56"/>
    </row>
    <row r="972" spans="1:31" s="55" customFormat="1" ht="14.4">
      <c r="A972" s="57" t="s">
        <v>4740</v>
      </c>
      <c r="B972" s="57" t="s">
        <v>3027</v>
      </c>
      <c r="C972" s="57" t="s">
        <v>2121</v>
      </c>
      <c r="D972" s="58">
        <v>38985</v>
      </c>
      <c r="E972" s="58">
        <v>39041</v>
      </c>
      <c r="F972" s="59">
        <f t="shared" si="99"/>
        <v>2006</v>
      </c>
      <c r="G972" s="60" t="s">
        <v>2127</v>
      </c>
      <c r="H972" s="60" t="s">
        <v>434</v>
      </c>
      <c r="I972" s="61">
        <v>10464.273324145726</v>
      </c>
      <c r="J972" s="61">
        <v>0</v>
      </c>
      <c r="K972" s="61">
        <v>10464.273324145726</v>
      </c>
      <c r="L972" s="62">
        <v>0</v>
      </c>
      <c r="M972" s="62">
        <v>0</v>
      </c>
      <c r="N972" s="62">
        <v>10464.273324145726</v>
      </c>
      <c r="O972" s="63">
        <f t="shared" si="100"/>
        <v>1</v>
      </c>
      <c r="P972" s="63">
        <f t="shared" si="105"/>
        <v>10464.273324145726</v>
      </c>
      <c r="Q972" s="63">
        <f t="shared" si="101"/>
        <v>16245.995999999997</v>
      </c>
      <c r="R972" s="63">
        <f t="shared" si="102"/>
        <v>16245.995999999997</v>
      </c>
      <c r="S972" s="63">
        <f t="shared" si="103"/>
        <v>0</v>
      </c>
      <c r="T972" s="63">
        <f t="shared" si="104"/>
        <v>56</v>
      </c>
      <c r="U972" s="57" t="s">
        <v>856</v>
      </c>
      <c r="V972" s="63">
        <f>VLOOKUP(F972,'Exposure data (PL)'!$J$3:$L$14,3,FALSE)</f>
        <v>543.66952954969679</v>
      </c>
      <c r="X972" s="56"/>
      <c r="Y972" s="56"/>
      <c r="Z972" s="56"/>
      <c r="AA972" s="56"/>
      <c r="AB972" s="56"/>
      <c r="AC972" s="56"/>
      <c r="AD972" s="56"/>
      <c r="AE972" s="56"/>
    </row>
    <row r="973" spans="1:31" s="55" customFormat="1" ht="14.4">
      <c r="A973" s="57" t="s">
        <v>4741</v>
      </c>
      <c r="B973" s="57" t="s">
        <v>3028</v>
      </c>
      <c r="C973" s="57" t="s">
        <v>2121</v>
      </c>
      <c r="D973" s="58">
        <v>39164</v>
      </c>
      <c r="E973" s="58">
        <v>39178</v>
      </c>
      <c r="F973" s="59">
        <f t="shared" ref="F973:F1036" si="106">IF(MONTH(D973)&lt;$D$4,YEAR(D973)-1,YEAR(D973))</f>
        <v>2006</v>
      </c>
      <c r="G973" s="60" t="s">
        <v>2134</v>
      </c>
      <c r="H973" s="60" t="s">
        <v>434</v>
      </c>
      <c r="I973" s="61">
        <v>13953.663848430415</v>
      </c>
      <c r="J973" s="61">
        <v>0</v>
      </c>
      <c r="K973" s="61">
        <v>13953.663848430415</v>
      </c>
      <c r="L973" s="62">
        <v>0</v>
      </c>
      <c r="M973" s="62">
        <v>0</v>
      </c>
      <c r="N973" s="62">
        <v>13953.663848430415</v>
      </c>
      <c r="O973" s="63">
        <f t="shared" ref="O973:O1036" si="107">IF(N973=0,0,1)</f>
        <v>1</v>
      </c>
      <c r="P973" s="63">
        <f t="shared" si="105"/>
        <v>13953.663848430415</v>
      </c>
      <c r="Q973" s="63">
        <f t="shared" ref="Q973:Q1036" si="108">P973*(1+$D$6)^(($D$5-D973)/365.25)</f>
        <v>21151.5</v>
      </c>
      <c r="R973" s="63">
        <f t="shared" ref="R973:R1036" si="109">MIN($D$9,Q973)+MAX(Q973-$D$9-$D$10,0)</f>
        <v>21151.5</v>
      </c>
      <c r="S973" s="63">
        <f t="shared" ref="S973:S1036" si="110">MIN(MAX(Q973-$D$9,0),$D$10)</f>
        <v>0</v>
      </c>
      <c r="T973" s="63">
        <f t="shared" ref="T973:T1036" si="111">E973-D973</f>
        <v>14</v>
      </c>
      <c r="U973" s="57" t="s">
        <v>856</v>
      </c>
      <c r="V973" s="63">
        <f>VLOOKUP(F973,'Exposure data (PL)'!$J$3:$L$14,3,FALSE)</f>
        <v>543.66952954969679</v>
      </c>
      <c r="X973" s="56"/>
      <c r="Y973" s="56"/>
      <c r="Z973" s="56"/>
      <c r="AA973" s="56"/>
      <c r="AB973" s="56"/>
      <c r="AC973" s="56"/>
      <c r="AD973" s="56"/>
      <c r="AE973" s="56"/>
    </row>
    <row r="974" spans="1:31" s="55" customFormat="1" ht="14.4">
      <c r="A974" s="57" t="s">
        <v>4742</v>
      </c>
      <c r="B974" s="57" t="s">
        <v>3029</v>
      </c>
      <c r="C974" s="57" t="s">
        <v>2121</v>
      </c>
      <c r="D974" s="58">
        <v>40220</v>
      </c>
      <c r="E974" s="58">
        <v>40232</v>
      </c>
      <c r="F974" s="59">
        <f t="shared" si="106"/>
        <v>2009</v>
      </c>
      <c r="G974" s="60" t="s">
        <v>2128</v>
      </c>
      <c r="H974" s="60" t="s">
        <v>434</v>
      </c>
      <c r="I974" s="61">
        <v>5907.6141706378403</v>
      </c>
      <c r="J974" s="61">
        <v>0</v>
      </c>
      <c r="K974" s="61">
        <v>5907.6141706378403</v>
      </c>
      <c r="L974" s="62">
        <v>0</v>
      </c>
      <c r="M974" s="62">
        <v>0</v>
      </c>
      <c r="N974" s="62">
        <v>5907.6141706378403</v>
      </c>
      <c r="O974" s="63">
        <f t="shared" si="107"/>
        <v>1</v>
      </c>
      <c r="P974" s="63">
        <f t="shared" si="105"/>
        <v>5907.6141706378403</v>
      </c>
      <c r="Q974" s="63">
        <f t="shared" si="108"/>
        <v>7776.8399999999992</v>
      </c>
      <c r="R974" s="63">
        <f t="shared" si="109"/>
        <v>7776.8399999999992</v>
      </c>
      <c r="S974" s="63">
        <f t="shared" si="110"/>
        <v>0</v>
      </c>
      <c r="T974" s="63">
        <f t="shared" si="111"/>
        <v>12</v>
      </c>
      <c r="U974" s="57" t="s">
        <v>856</v>
      </c>
      <c r="V974" s="63">
        <f>VLOOKUP(F974,'Exposure data (PL)'!$J$3:$L$14,3,FALSE)</f>
        <v>855.15320546033695</v>
      </c>
      <c r="X974" s="56"/>
      <c r="Y974" s="56"/>
      <c r="Z974" s="56"/>
      <c r="AA974" s="56"/>
      <c r="AB974" s="56"/>
      <c r="AC974" s="56"/>
      <c r="AD974" s="56"/>
      <c r="AE974" s="56"/>
    </row>
    <row r="975" spans="1:31" s="55" customFormat="1" ht="14.4">
      <c r="A975" s="57" t="s">
        <v>4743</v>
      </c>
      <c r="B975" s="57" t="s">
        <v>3030</v>
      </c>
      <c r="C975" s="57" t="s">
        <v>2121</v>
      </c>
      <c r="D975" s="58">
        <v>40736</v>
      </c>
      <c r="E975" s="58">
        <v>40741</v>
      </c>
      <c r="F975" s="59">
        <f t="shared" si="106"/>
        <v>2011</v>
      </c>
      <c r="G975" s="60" t="s">
        <v>2148</v>
      </c>
      <c r="H975" s="60" t="s">
        <v>434</v>
      </c>
      <c r="I975" s="61">
        <v>10621.908841640861</v>
      </c>
      <c r="J975" s="61">
        <v>0</v>
      </c>
      <c r="K975" s="61">
        <v>10621.908841640861</v>
      </c>
      <c r="L975" s="62">
        <v>0</v>
      </c>
      <c r="M975" s="62">
        <v>0</v>
      </c>
      <c r="N975" s="62">
        <v>10621.908841640861</v>
      </c>
      <c r="O975" s="63">
        <f t="shared" si="107"/>
        <v>1</v>
      </c>
      <c r="P975" s="63">
        <f t="shared" si="105"/>
        <v>10621.908841640861</v>
      </c>
      <c r="Q975" s="63">
        <f t="shared" si="108"/>
        <v>13051.451999999999</v>
      </c>
      <c r="R975" s="63">
        <f t="shared" si="109"/>
        <v>13051.451999999999</v>
      </c>
      <c r="S975" s="63">
        <f t="shared" si="110"/>
        <v>0</v>
      </c>
      <c r="T975" s="63">
        <f t="shared" si="111"/>
        <v>5</v>
      </c>
      <c r="U975" s="57" t="s">
        <v>856</v>
      </c>
      <c r="V975" s="63">
        <f>VLOOKUP(F975,'Exposure data (PL)'!$J$3:$L$14,3,FALSE)</f>
        <v>979.22425835520028</v>
      </c>
      <c r="X975" s="56"/>
      <c r="Y975" s="56"/>
      <c r="Z975" s="56"/>
      <c r="AA975" s="56"/>
      <c r="AB975" s="56"/>
      <c r="AC975" s="56"/>
      <c r="AD975" s="56"/>
      <c r="AE975" s="56"/>
    </row>
    <row r="976" spans="1:31" s="55" customFormat="1" ht="14.4">
      <c r="A976" s="57" t="s">
        <v>4744</v>
      </c>
      <c r="B976" s="57" t="s">
        <v>3031</v>
      </c>
      <c r="C976" s="57" t="s">
        <v>2121</v>
      </c>
      <c r="D976" s="58">
        <v>40758</v>
      </c>
      <c r="E976" s="58">
        <v>40768</v>
      </c>
      <c r="F976" s="59">
        <f t="shared" si="106"/>
        <v>2011</v>
      </c>
      <c r="G976" s="60" t="s">
        <v>2134</v>
      </c>
      <c r="H976" s="60" t="s">
        <v>434</v>
      </c>
      <c r="I976" s="61">
        <v>36881.246249673291</v>
      </c>
      <c r="J976" s="61">
        <v>0</v>
      </c>
      <c r="K976" s="61">
        <v>36881.246249673291</v>
      </c>
      <c r="L976" s="62">
        <v>0</v>
      </c>
      <c r="M976" s="62">
        <v>0</v>
      </c>
      <c r="N976" s="62">
        <v>36881.246249673291</v>
      </c>
      <c r="O976" s="63">
        <f t="shared" si="107"/>
        <v>1</v>
      </c>
      <c r="P976" s="63">
        <f t="shared" si="105"/>
        <v>36881.246249673291</v>
      </c>
      <c r="Q976" s="63">
        <f t="shared" si="108"/>
        <v>45184.092000000004</v>
      </c>
      <c r="R976" s="63">
        <f t="shared" si="109"/>
        <v>45184.092000000004</v>
      </c>
      <c r="S976" s="63">
        <f t="shared" si="110"/>
        <v>0</v>
      </c>
      <c r="T976" s="63">
        <f t="shared" si="111"/>
        <v>10</v>
      </c>
      <c r="U976" s="57" t="s">
        <v>856</v>
      </c>
      <c r="V976" s="63">
        <f>VLOOKUP(F976,'Exposure data (PL)'!$J$3:$L$14,3,FALSE)</f>
        <v>979.22425835520028</v>
      </c>
      <c r="X976" s="56"/>
      <c r="Y976" s="56"/>
      <c r="Z976" s="56"/>
      <c r="AA976" s="56"/>
      <c r="AB976" s="56"/>
      <c r="AC976" s="56"/>
      <c r="AD976" s="56"/>
      <c r="AE976" s="56"/>
    </row>
    <row r="977" spans="1:31" s="55" customFormat="1" ht="14.4">
      <c r="A977" s="57" t="s">
        <v>4745</v>
      </c>
      <c r="B977" s="57" t="s">
        <v>3032</v>
      </c>
      <c r="C977" s="57" t="s">
        <v>2121</v>
      </c>
      <c r="D977" s="58">
        <v>39387</v>
      </c>
      <c r="E977" s="58">
        <v>39429</v>
      </c>
      <c r="F977" s="59">
        <f t="shared" si="106"/>
        <v>2007</v>
      </c>
      <c r="G977" s="60" t="s">
        <v>2127</v>
      </c>
      <c r="H977" s="60" t="s">
        <v>434</v>
      </c>
      <c r="I977" s="61">
        <v>6087.6747015184592</v>
      </c>
      <c r="J977" s="61">
        <v>0</v>
      </c>
      <c r="K977" s="61">
        <v>6087.6747015184592</v>
      </c>
      <c r="L977" s="62">
        <v>0</v>
      </c>
      <c r="M977" s="62">
        <v>0</v>
      </c>
      <c r="N977" s="62">
        <v>6087.6747015184592</v>
      </c>
      <c r="O977" s="63">
        <f t="shared" si="107"/>
        <v>1</v>
      </c>
      <c r="P977" s="63">
        <f t="shared" si="105"/>
        <v>6087.6747015184592</v>
      </c>
      <c r="Q977" s="63">
        <f t="shared" si="108"/>
        <v>8957.1</v>
      </c>
      <c r="R977" s="63">
        <f t="shared" si="109"/>
        <v>8957.1</v>
      </c>
      <c r="S977" s="63">
        <f t="shared" si="110"/>
        <v>0</v>
      </c>
      <c r="T977" s="63">
        <f t="shared" si="111"/>
        <v>42</v>
      </c>
      <c r="U977" s="57" t="s">
        <v>856</v>
      </c>
      <c r="V977" s="63">
        <f>VLOOKUP(F977,'Exposure data (PL)'!$J$3:$L$14,3,FALSE)</f>
        <v>616.17084356396663</v>
      </c>
      <c r="X977" s="56"/>
      <c r="Y977" s="56"/>
      <c r="Z977" s="56"/>
      <c r="AA977" s="56"/>
      <c r="AB977" s="56"/>
      <c r="AC977" s="56"/>
      <c r="AD977" s="56"/>
      <c r="AE977" s="56"/>
    </row>
    <row r="978" spans="1:31" s="55" customFormat="1" ht="14.4">
      <c r="A978" s="57" t="s">
        <v>4746</v>
      </c>
      <c r="B978" s="57" t="s">
        <v>3033</v>
      </c>
      <c r="C978" s="57" t="s">
        <v>2121</v>
      </c>
      <c r="D978" s="58">
        <v>39471</v>
      </c>
      <c r="E978" s="58">
        <v>39488</v>
      </c>
      <c r="F978" s="59">
        <f t="shared" si="106"/>
        <v>2007</v>
      </c>
      <c r="G978" s="60" t="s">
        <v>2127</v>
      </c>
      <c r="H978" s="60" t="s">
        <v>434</v>
      </c>
      <c r="I978" s="61">
        <v>2673.9382576528551</v>
      </c>
      <c r="J978" s="61">
        <v>0</v>
      </c>
      <c r="K978" s="61">
        <v>2673.9382576528551</v>
      </c>
      <c r="L978" s="62">
        <v>0</v>
      </c>
      <c r="M978" s="62">
        <v>0</v>
      </c>
      <c r="N978" s="62">
        <v>2673.9382576528551</v>
      </c>
      <c r="O978" s="63">
        <f t="shared" si="107"/>
        <v>1</v>
      </c>
      <c r="P978" s="63">
        <f t="shared" si="105"/>
        <v>2673.9382576528551</v>
      </c>
      <c r="Q978" s="63">
        <f t="shared" si="108"/>
        <v>3890.4000000000005</v>
      </c>
      <c r="R978" s="63">
        <f t="shared" si="109"/>
        <v>3890.4000000000005</v>
      </c>
      <c r="S978" s="63">
        <f t="shared" si="110"/>
        <v>0</v>
      </c>
      <c r="T978" s="63">
        <f t="shared" si="111"/>
        <v>17</v>
      </c>
      <c r="U978" s="57" t="s">
        <v>856</v>
      </c>
      <c r="V978" s="63">
        <f>VLOOKUP(F978,'Exposure data (PL)'!$J$3:$L$14,3,FALSE)</f>
        <v>616.17084356396663</v>
      </c>
      <c r="X978" s="56"/>
      <c r="Y978" s="56"/>
      <c r="Z978" s="56"/>
      <c r="AA978" s="56"/>
      <c r="AB978" s="56"/>
      <c r="AC978" s="56"/>
      <c r="AD978" s="56"/>
      <c r="AE978" s="56"/>
    </row>
    <row r="979" spans="1:31" s="55" customFormat="1" ht="14.4">
      <c r="A979" s="57" t="s">
        <v>4747</v>
      </c>
      <c r="B979" s="57" t="s">
        <v>3034</v>
      </c>
      <c r="C979" s="57" t="s">
        <v>2121</v>
      </c>
      <c r="D979" s="58">
        <v>40396</v>
      </c>
      <c r="E979" s="58">
        <v>40934</v>
      </c>
      <c r="F979" s="59">
        <f t="shared" si="106"/>
        <v>2010</v>
      </c>
      <c r="G979" s="60" t="s">
        <v>2127</v>
      </c>
      <c r="H979" s="60" t="s">
        <v>434</v>
      </c>
      <c r="I979" s="61">
        <v>514.22373329969821</v>
      </c>
      <c r="J979" s="61">
        <v>0</v>
      </c>
      <c r="K979" s="61">
        <v>514.22373329969821</v>
      </c>
      <c r="L979" s="62">
        <v>0</v>
      </c>
      <c r="M979" s="62">
        <v>0</v>
      </c>
      <c r="N979" s="62">
        <v>514.22373329969821</v>
      </c>
      <c r="O979" s="63">
        <f t="shared" si="107"/>
        <v>1</v>
      </c>
      <c r="P979" s="63">
        <f t="shared" si="105"/>
        <v>514.22373329969821</v>
      </c>
      <c r="Q979" s="63">
        <f t="shared" si="108"/>
        <v>661.19999999999993</v>
      </c>
      <c r="R979" s="63">
        <f t="shared" si="109"/>
        <v>661.19999999999993</v>
      </c>
      <c r="S979" s="63">
        <f t="shared" si="110"/>
        <v>0</v>
      </c>
      <c r="T979" s="63">
        <f t="shared" si="111"/>
        <v>538</v>
      </c>
      <c r="U979" s="57" t="s">
        <v>856</v>
      </c>
      <c r="V979" s="63">
        <f>VLOOKUP(F979,'Exposure data (PL)'!$J$3:$L$14,3,FALSE)</f>
        <v>941.64068034150432</v>
      </c>
      <c r="X979" s="56"/>
      <c r="Y979" s="56"/>
      <c r="Z979" s="56"/>
      <c r="AA979" s="56"/>
      <c r="AB979" s="56"/>
      <c r="AC979" s="56"/>
      <c r="AD979" s="56"/>
      <c r="AE979" s="56"/>
    </row>
    <row r="980" spans="1:31" s="55" customFormat="1" ht="14.4">
      <c r="A980" s="57" t="s">
        <v>4748</v>
      </c>
      <c r="B980" s="57" t="s">
        <v>3035</v>
      </c>
      <c r="C980" s="57" t="s">
        <v>2121</v>
      </c>
      <c r="D980" s="58">
        <v>40603</v>
      </c>
      <c r="E980" s="58">
        <v>40984</v>
      </c>
      <c r="F980" s="59">
        <f t="shared" si="106"/>
        <v>2010</v>
      </c>
      <c r="G980" s="60" t="s">
        <v>2128</v>
      </c>
      <c r="H980" s="60" t="s">
        <v>434</v>
      </c>
      <c r="I980" s="61">
        <v>486.90617749390259</v>
      </c>
      <c r="J980" s="61">
        <v>0</v>
      </c>
      <c r="K980" s="61">
        <v>486.90617749390259</v>
      </c>
      <c r="L980" s="62">
        <v>0</v>
      </c>
      <c r="M980" s="62">
        <v>0</v>
      </c>
      <c r="N980" s="62">
        <v>486.90617749390259</v>
      </c>
      <c r="O980" s="63">
        <f t="shared" si="107"/>
        <v>1</v>
      </c>
      <c r="P980" s="63">
        <f t="shared" si="105"/>
        <v>486.90617749390259</v>
      </c>
      <c r="Q980" s="63">
        <f t="shared" si="108"/>
        <v>609</v>
      </c>
      <c r="R980" s="63">
        <f t="shared" si="109"/>
        <v>609</v>
      </c>
      <c r="S980" s="63">
        <f t="shared" si="110"/>
        <v>0</v>
      </c>
      <c r="T980" s="63">
        <f t="shared" si="111"/>
        <v>381</v>
      </c>
      <c r="U980" s="57" t="s">
        <v>856</v>
      </c>
      <c r="V980" s="63">
        <f>VLOOKUP(F980,'Exposure data (PL)'!$J$3:$L$14,3,FALSE)</f>
        <v>941.64068034150432</v>
      </c>
      <c r="X980" s="56"/>
      <c r="Y980" s="56"/>
      <c r="Z980" s="56"/>
      <c r="AA980" s="56"/>
      <c r="AB980" s="56"/>
      <c r="AC980" s="56"/>
      <c r="AD980" s="56"/>
      <c r="AE980" s="56"/>
    </row>
    <row r="981" spans="1:31" s="55" customFormat="1" ht="14.4">
      <c r="A981" s="57" t="s">
        <v>4749</v>
      </c>
      <c r="B981" s="57" t="s">
        <v>3036</v>
      </c>
      <c r="C981" s="57" t="s">
        <v>2121</v>
      </c>
      <c r="D981" s="58">
        <v>40199</v>
      </c>
      <c r="E981" s="58">
        <v>40246</v>
      </c>
      <c r="F981" s="59">
        <f t="shared" si="106"/>
        <v>2009</v>
      </c>
      <c r="G981" s="60" t="s">
        <v>2128</v>
      </c>
      <c r="H981" s="60" t="s">
        <v>434</v>
      </c>
      <c r="I981" s="61">
        <v>962.1943272623987</v>
      </c>
      <c r="J981" s="61">
        <v>0</v>
      </c>
      <c r="K981" s="61">
        <v>962.1943272623987</v>
      </c>
      <c r="L981" s="62">
        <v>0</v>
      </c>
      <c r="M981" s="62">
        <v>0</v>
      </c>
      <c r="N981" s="62">
        <v>962.1943272623987</v>
      </c>
      <c r="O981" s="63">
        <f t="shared" si="107"/>
        <v>1</v>
      </c>
      <c r="P981" s="63">
        <f t="shared" si="105"/>
        <v>962.1943272623987</v>
      </c>
      <c r="Q981" s="63">
        <f t="shared" si="108"/>
        <v>1270.2</v>
      </c>
      <c r="R981" s="63">
        <f t="shared" si="109"/>
        <v>1270.2</v>
      </c>
      <c r="S981" s="63">
        <f t="shared" si="110"/>
        <v>0</v>
      </c>
      <c r="T981" s="63">
        <f t="shared" si="111"/>
        <v>47</v>
      </c>
      <c r="U981" s="57" t="s">
        <v>856</v>
      </c>
      <c r="V981" s="63">
        <f>VLOOKUP(F981,'Exposure data (PL)'!$J$3:$L$14,3,FALSE)</f>
        <v>855.15320546033695</v>
      </c>
      <c r="X981" s="56"/>
      <c r="Y981" s="56"/>
      <c r="Z981" s="56"/>
      <c r="AA981" s="56"/>
      <c r="AB981" s="56"/>
      <c r="AC981" s="56"/>
      <c r="AD981" s="56"/>
      <c r="AE981" s="56"/>
    </row>
    <row r="982" spans="1:31" s="55" customFormat="1" ht="14.4">
      <c r="A982" s="57" t="s">
        <v>4750</v>
      </c>
      <c r="B982" s="57" t="s">
        <v>3037</v>
      </c>
      <c r="C982" s="57" t="s">
        <v>2121</v>
      </c>
      <c r="D982" s="58">
        <v>38446</v>
      </c>
      <c r="E982" s="58">
        <v>38468</v>
      </c>
      <c r="F982" s="59">
        <f t="shared" si="106"/>
        <v>2005</v>
      </c>
      <c r="G982" s="60" t="s">
        <v>2128</v>
      </c>
      <c r="H982" s="60" t="s">
        <v>434</v>
      </c>
      <c r="I982" s="61">
        <v>1965.1483068190596</v>
      </c>
      <c r="J982" s="61">
        <v>0</v>
      </c>
      <c r="K982" s="61">
        <v>1965.1483068190596</v>
      </c>
      <c r="L982" s="62">
        <v>0</v>
      </c>
      <c r="M982" s="62">
        <v>194.54968237508692</v>
      </c>
      <c r="N982" s="62">
        <v>1770.5986244439728</v>
      </c>
      <c r="O982" s="63">
        <f t="shared" si="107"/>
        <v>1</v>
      </c>
      <c r="P982" s="63">
        <f t="shared" si="105"/>
        <v>1770.5986244439728</v>
      </c>
      <c r="Q982" s="63">
        <f t="shared" si="108"/>
        <v>2954.1087000000002</v>
      </c>
      <c r="R982" s="63">
        <f t="shared" si="109"/>
        <v>2954.1087000000002</v>
      </c>
      <c r="S982" s="63">
        <f t="shared" si="110"/>
        <v>0</v>
      </c>
      <c r="T982" s="63">
        <f t="shared" si="111"/>
        <v>22</v>
      </c>
      <c r="U982" s="57" t="s">
        <v>856</v>
      </c>
      <c r="V982" s="63">
        <f>VLOOKUP(F982,'Exposure data (PL)'!$J$3:$L$14,3,FALSE)</f>
        <v>460.63721902373965</v>
      </c>
      <c r="X982" s="56"/>
      <c r="Y982" s="56"/>
      <c r="Z982" s="56"/>
      <c r="AA982" s="56"/>
      <c r="AB982" s="56"/>
      <c r="AC982" s="56"/>
      <c r="AD982" s="56"/>
      <c r="AE982" s="56"/>
    </row>
    <row r="983" spans="1:31" s="55" customFormat="1" ht="14.4">
      <c r="A983" s="57" t="s">
        <v>4751</v>
      </c>
      <c r="B983" s="57" t="s">
        <v>3038</v>
      </c>
      <c r="C983" s="57" t="s">
        <v>2121</v>
      </c>
      <c r="D983" s="58">
        <v>39280</v>
      </c>
      <c r="E983" s="58">
        <v>39727</v>
      </c>
      <c r="F983" s="59">
        <f t="shared" si="106"/>
        <v>2007</v>
      </c>
      <c r="G983" s="60" t="s">
        <v>2134</v>
      </c>
      <c r="H983" s="60" t="s">
        <v>434</v>
      </c>
      <c r="I983" s="61">
        <v>3764.2069747363284</v>
      </c>
      <c r="J983" s="61">
        <v>0</v>
      </c>
      <c r="K983" s="61">
        <v>3764.2069747363284</v>
      </c>
      <c r="L983" s="62">
        <v>0</v>
      </c>
      <c r="M983" s="62">
        <v>0</v>
      </c>
      <c r="N983" s="62">
        <v>3764.2069747363284</v>
      </c>
      <c r="O983" s="63">
        <f t="shared" si="107"/>
        <v>1</v>
      </c>
      <c r="P983" s="63">
        <f t="shared" si="105"/>
        <v>3764.2069747363284</v>
      </c>
      <c r="Q983" s="63">
        <f t="shared" si="108"/>
        <v>5618.195999999999</v>
      </c>
      <c r="R983" s="63">
        <f t="shared" si="109"/>
        <v>5618.195999999999</v>
      </c>
      <c r="S983" s="63">
        <f t="shared" si="110"/>
        <v>0</v>
      </c>
      <c r="T983" s="63">
        <f t="shared" si="111"/>
        <v>447</v>
      </c>
      <c r="U983" s="57" t="s">
        <v>856</v>
      </c>
      <c r="V983" s="63">
        <f>VLOOKUP(F983,'Exposure data (PL)'!$J$3:$L$14,3,FALSE)</f>
        <v>616.17084356396663</v>
      </c>
      <c r="X983" s="56"/>
      <c r="Y983" s="56"/>
      <c r="Z983" s="56"/>
      <c r="AA983" s="56"/>
      <c r="AB983" s="56"/>
      <c r="AC983" s="56"/>
      <c r="AD983" s="56"/>
      <c r="AE983" s="56"/>
    </row>
    <row r="984" spans="1:31" s="55" customFormat="1" ht="14.4">
      <c r="A984" s="57" t="s">
        <v>4752</v>
      </c>
      <c r="B984" s="57" t="s">
        <v>3039</v>
      </c>
      <c r="C984" s="57" t="s">
        <v>2121</v>
      </c>
      <c r="D984" s="58">
        <v>40471</v>
      </c>
      <c r="E984" s="58">
        <v>40471</v>
      </c>
      <c r="F984" s="59">
        <f t="shared" si="106"/>
        <v>2010</v>
      </c>
      <c r="G984" s="60" t="s">
        <v>2128</v>
      </c>
      <c r="H984" s="60" t="s">
        <v>434</v>
      </c>
      <c r="I984" s="61">
        <v>5508.8596875026133</v>
      </c>
      <c r="J984" s="61">
        <v>0</v>
      </c>
      <c r="K984" s="61">
        <v>5508.8596875026133</v>
      </c>
      <c r="L984" s="62">
        <v>0</v>
      </c>
      <c r="M984" s="62">
        <v>0</v>
      </c>
      <c r="N984" s="62">
        <v>5508.8596875026133</v>
      </c>
      <c r="O984" s="63">
        <f t="shared" si="107"/>
        <v>1</v>
      </c>
      <c r="P984" s="63">
        <f t="shared" si="105"/>
        <v>5508.8596875026133</v>
      </c>
      <c r="Q984" s="63">
        <f t="shared" si="108"/>
        <v>7012.8</v>
      </c>
      <c r="R984" s="63">
        <f t="shared" si="109"/>
        <v>7012.8</v>
      </c>
      <c r="S984" s="63">
        <f t="shared" si="110"/>
        <v>0</v>
      </c>
      <c r="T984" s="63">
        <f t="shared" si="111"/>
        <v>0</v>
      </c>
      <c r="U984" s="57" t="s">
        <v>856</v>
      </c>
      <c r="V984" s="63">
        <f>VLOOKUP(F984,'Exposure data (PL)'!$J$3:$L$14,3,FALSE)</f>
        <v>941.64068034150432</v>
      </c>
      <c r="X984" s="56"/>
      <c r="Y984" s="56"/>
      <c r="Z984" s="56"/>
      <c r="AA984" s="56"/>
      <c r="AB984" s="56"/>
      <c r="AC984" s="56"/>
      <c r="AD984" s="56"/>
      <c r="AE984" s="56"/>
    </row>
    <row r="985" spans="1:31" s="55" customFormat="1" ht="14.4">
      <c r="A985" s="57" t="s">
        <v>4753</v>
      </c>
      <c r="B985" s="57" t="s">
        <v>3040</v>
      </c>
      <c r="C985" s="57" t="s">
        <v>2121</v>
      </c>
      <c r="D985" s="58">
        <v>41030</v>
      </c>
      <c r="E985" s="58">
        <v>41042</v>
      </c>
      <c r="F985" s="59">
        <f t="shared" si="106"/>
        <v>2012</v>
      </c>
      <c r="G985" s="60" t="s">
        <v>2124</v>
      </c>
      <c r="H985" s="60" t="s">
        <v>434</v>
      </c>
      <c r="I985" s="61">
        <v>368.20430279155471</v>
      </c>
      <c r="J985" s="61">
        <v>0</v>
      </c>
      <c r="K985" s="61">
        <v>368.20430279155471</v>
      </c>
      <c r="L985" s="62">
        <v>0</v>
      </c>
      <c r="M985" s="62">
        <v>0</v>
      </c>
      <c r="N985" s="62">
        <v>368.20430279155471</v>
      </c>
      <c r="O985" s="63">
        <f t="shared" si="107"/>
        <v>1</v>
      </c>
      <c r="P985" s="63">
        <f t="shared" si="105"/>
        <v>368.20430279155471</v>
      </c>
      <c r="Q985" s="63">
        <f t="shared" si="108"/>
        <v>435.00000000000006</v>
      </c>
      <c r="R985" s="63">
        <f t="shared" si="109"/>
        <v>435.00000000000006</v>
      </c>
      <c r="S985" s="63">
        <f t="shared" si="110"/>
        <v>0</v>
      </c>
      <c r="T985" s="63">
        <f t="shared" si="111"/>
        <v>12</v>
      </c>
      <c r="U985" s="57" t="s">
        <v>856</v>
      </c>
      <c r="V985" s="63">
        <f>VLOOKUP(F985,'Exposure data (PL)'!$J$3:$L$14,3,FALSE)</f>
        <v>1189.5886745600001</v>
      </c>
      <c r="X985" s="56"/>
      <c r="Y985" s="56"/>
      <c r="Z985" s="56"/>
      <c r="AA985" s="56"/>
      <c r="AB985" s="56"/>
      <c r="AC985" s="56"/>
      <c r="AD985" s="56"/>
      <c r="AE985" s="56"/>
    </row>
    <row r="986" spans="1:31" s="55" customFormat="1" ht="14.4">
      <c r="A986" s="57" t="s">
        <v>4754</v>
      </c>
      <c r="B986" s="57" t="s">
        <v>3041</v>
      </c>
      <c r="C986" s="57" t="s">
        <v>2121</v>
      </c>
      <c r="D986" s="58">
        <v>41076</v>
      </c>
      <c r="E986" s="58">
        <v>41079</v>
      </c>
      <c r="F986" s="59">
        <f t="shared" si="106"/>
        <v>2012</v>
      </c>
      <c r="G986" s="60" t="s">
        <v>2124</v>
      </c>
      <c r="H986" s="60" t="s">
        <v>434</v>
      </c>
      <c r="I986" s="61">
        <v>29.63790152444065</v>
      </c>
      <c r="J986" s="61">
        <v>0</v>
      </c>
      <c r="K986" s="61">
        <v>29.63790152444065</v>
      </c>
      <c r="L986" s="62">
        <v>0</v>
      </c>
      <c r="M986" s="62">
        <v>0</v>
      </c>
      <c r="N986" s="62">
        <v>29.63790152444065</v>
      </c>
      <c r="O986" s="63">
        <f t="shared" si="107"/>
        <v>1</v>
      </c>
      <c r="P986" s="63">
        <f t="shared" si="105"/>
        <v>29.63790152444065</v>
      </c>
      <c r="Q986" s="63">
        <f t="shared" si="108"/>
        <v>34.79999999999999</v>
      </c>
      <c r="R986" s="63">
        <f t="shared" si="109"/>
        <v>34.79999999999999</v>
      </c>
      <c r="S986" s="63">
        <f t="shared" si="110"/>
        <v>0</v>
      </c>
      <c r="T986" s="63">
        <f t="shared" si="111"/>
        <v>3</v>
      </c>
      <c r="U986" s="57" t="s">
        <v>856</v>
      </c>
      <c r="V986" s="63">
        <f>VLOOKUP(F986,'Exposure data (PL)'!$J$3:$L$14,3,FALSE)</f>
        <v>1189.5886745600001</v>
      </c>
      <c r="X986" s="56"/>
      <c r="Y986" s="56"/>
      <c r="Z986" s="56"/>
      <c r="AA986" s="56"/>
      <c r="AB986" s="56"/>
      <c r="AC986" s="56"/>
      <c r="AD986" s="56"/>
      <c r="AE986" s="56"/>
    </row>
    <row r="987" spans="1:31" s="55" customFormat="1" ht="14.4">
      <c r="A987" s="57" t="s">
        <v>4755</v>
      </c>
      <c r="B987" s="57" t="s">
        <v>3042</v>
      </c>
      <c r="C987" s="57" t="s">
        <v>2121</v>
      </c>
      <c r="D987" s="58">
        <v>40712</v>
      </c>
      <c r="E987" s="58">
        <v>40717</v>
      </c>
      <c r="F987" s="59">
        <f t="shared" si="106"/>
        <v>2011</v>
      </c>
      <c r="G987" s="60" t="s">
        <v>2148</v>
      </c>
      <c r="H987" s="60" t="s">
        <v>434</v>
      </c>
      <c r="I987" s="61">
        <v>14729.917058942581</v>
      </c>
      <c r="J987" s="61">
        <v>0</v>
      </c>
      <c r="K987" s="61">
        <v>14729.917058942581</v>
      </c>
      <c r="L987" s="62">
        <v>0</v>
      </c>
      <c r="M987" s="62">
        <v>0</v>
      </c>
      <c r="N987" s="62">
        <v>14729.917058942581</v>
      </c>
      <c r="O987" s="63">
        <f t="shared" si="107"/>
        <v>1</v>
      </c>
      <c r="P987" s="63">
        <f t="shared" si="105"/>
        <v>14729.917058942581</v>
      </c>
      <c r="Q987" s="63">
        <f t="shared" si="108"/>
        <v>18157.2</v>
      </c>
      <c r="R987" s="63">
        <f t="shared" si="109"/>
        <v>18157.2</v>
      </c>
      <c r="S987" s="63">
        <f t="shared" si="110"/>
        <v>0</v>
      </c>
      <c r="T987" s="63">
        <f t="shared" si="111"/>
        <v>5</v>
      </c>
      <c r="U987" s="57" t="s">
        <v>856</v>
      </c>
      <c r="V987" s="63">
        <f>VLOOKUP(F987,'Exposure data (PL)'!$J$3:$L$14,3,FALSE)</f>
        <v>979.22425835520028</v>
      </c>
      <c r="X987" s="56"/>
      <c r="Y987" s="56"/>
      <c r="Z987" s="56"/>
      <c r="AA987" s="56"/>
      <c r="AB987" s="56"/>
      <c r="AC987" s="56"/>
      <c r="AD987" s="56"/>
      <c r="AE987" s="56"/>
    </row>
    <row r="988" spans="1:31" s="55" customFormat="1" ht="14.4">
      <c r="A988" s="57" t="s">
        <v>4756</v>
      </c>
      <c r="B988" s="57" t="s">
        <v>3043</v>
      </c>
      <c r="C988" s="57" t="s">
        <v>2121</v>
      </c>
      <c r="D988" s="58">
        <v>40895</v>
      </c>
      <c r="E988" s="58">
        <v>40913</v>
      </c>
      <c r="F988" s="59">
        <f t="shared" si="106"/>
        <v>2011</v>
      </c>
      <c r="G988" s="60" t="s">
        <v>2124</v>
      </c>
      <c r="H988" s="60" t="s">
        <v>434</v>
      </c>
      <c r="I988" s="61">
        <v>16011.328149627367</v>
      </c>
      <c r="J988" s="61">
        <v>0</v>
      </c>
      <c r="K988" s="61">
        <v>16011.328149627367</v>
      </c>
      <c r="L988" s="62">
        <v>0</v>
      </c>
      <c r="M988" s="62">
        <v>0</v>
      </c>
      <c r="N988" s="62">
        <v>16011.328149627367</v>
      </c>
      <c r="O988" s="63">
        <f t="shared" si="107"/>
        <v>1</v>
      </c>
      <c r="P988" s="63">
        <f t="shared" si="105"/>
        <v>16011.328149627367</v>
      </c>
      <c r="Q988" s="63">
        <f t="shared" si="108"/>
        <v>19260.143999999997</v>
      </c>
      <c r="R988" s="63">
        <f t="shared" si="109"/>
        <v>19260.143999999997</v>
      </c>
      <c r="S988" s="63">
        <f t="shared" si="110"/>
        <v>0</v>
      </c>
      <c r="T988" s="63">
        <f t="shared" si="111"/>
        <v>18</v>
      </c>
      <c r="U988" s="57" t="s">
        <v>856</v>
      </c>
      <c r="V988" s="63">
        <f>VLOOKUP(F988,'Exposure data (PL)'!$J$3:$L$14,3,FALSE)</f>
        <v>979.22425835520028</v>
      </c>
      <c r="X988" s="56"/>
      <c r="Y988" s="56"/>
      <c r="Z988" s="56"/>
      <c r="AA988" s="56"/>
      <c r="AB988" s="56"/>
      <c r="AC988" s="56"/>
      <c r="AD988" s="56"/>
      <c r="AE988" s="56"/>
    </row>
    <row r="989" spans="1:31" s="55" customFormat="1" ht="14.4">
      <c r="A989" s="57" t="s">
        <v>4757</v>
      </c>
      <c r="B989" s="57" t="s">
        <v>3044</v>
      </c>
      <c r="C989" s="57" t="s">
        <v>2121</v>
      </c>
      <c r="D989" s="58">
        <v>40805</v>
      </c>
      <c r="E989" s="58">
        <v>40831</v>
      </c>
      <c r="F989" s="59">
        <f t="shared" si="106"/>
        <v>2011</v>
      </c>
      <c r="G989" s="60" t="s">
        <v>2124</v>
      </c>
      <c r="H989" s="60" t="s">
        <v>434</v>
      </c>
      <c r="I989" s="61">
        <v>614.56008503434748</v>
      </c>
      <c r="J989" s="61">
        <v>0</v>
      </c>
      <c r="K989" s="61">
        <v>614.56008503434748</v>
      </c>
      <c r="L989" s="62">
        <v>0</v>
      </c>
      <c r="M989" s="62">
        <v>0</v>
      </c>
      <c r="N989" s="62">
        <v>614.56008503434748</v>
      </c>
      <c r="O989" s="63">
        <f t="shared" si="107"/>
        <v>1</v>
      </c>
      <c r="P989" s="63">
        <f t="shared" si="105"/>
        <v>614.56008503434748</v>
      </c>
      <c r="Q989" s="63">
        <f t="shared" si="108"/>
        <v>748.19999999999993</v>
      </c>
      <c r="R989" s="63">
        <f t="shared" si="109"/>
        <v>748.19999999999993</v>
      </c>
      <c r="S989" s="63">
        <f t="shared" si="110"/>
        <v>0</v>
      </c>
      <c r="T989" s="63">
        <f t="shared" si="111"/>
        <v>26</v>
      </c>
      <c r="U989" s="57" t="s">
        <v>856</v>
      </c>
      <c r="V989" s="63">
        <f>VLOOKUP(F989,'Exposure data (PL)'!$J$3:$L$14,3,FALSE)</f>
        <v>979.22425835520028</v>
      </c>
      <c r="X989" s="56"/>
      <c r="Y989" s="56"/>
      <c r="Z989" s="56"/>
      <c r="AA989" s="56"/>
      <c r="AB989" s="56"/>
      <c r="AC989" s="56"/>
      <c r="AD989" s="56"/>
      <c r="AE989" s="56"/>
    </row>
    <row r="990" spans="1:31" s="55" customFormat="1" ht="14.4">
      <c r="A990" s="57" t="s">
        <v>4758</v>
      </c>
      <c r="B990" s="57" t="s">
        <v>3045</v>
      </c>
      <c r="C990" s="57" t="s">
        <v>2121</v>
      </c>
      <c r="D990" s="58">
        <v>40885</v>
      </c>
      <c r="E990" s="58">
        <v>40899</v>
      </c>
      <c r="F990" s="59">
        <f t="shared" si="106"/>
        <v>2011</v>
      </c>
      <c r="G990" s="60" t="s">
        <v>2148</v>
      </c>
      <c r="H990" s="60" t="s">
        <v>434</v>
      </c>
      <c r="I990" s="61">
        <v>1378.8418204576665</v>
      </c>
      <c r="J990" s="61">
        <v>0</v>
      </c>
      <c r="K990" s="61">
        <v>1378.8418204576665</v>
      </c>
      <c r="L990" s="62">
        <v>0</v>
      </c>
      <c r="M990" s="62">
        <v>0</v>
      </c>
      <c r="N990" s="62">
        <v>1378.8418204576665</v>
      </c>
      <c r="O990" s="63">
        <f t="shared" si="107"/>
        <v>1</v>
      </c>
      <c r="P990" s="63">
        <f t="shared" si="105"/>
        <v>1378.8418204576665</v>
      </c>
      <c r="Q990" s="63">
        <f t="shared" si="108"/>
        <v>1660.836</v>
      </c>
      <c r="R990" s="63">
        <f t="shared" si="109"/>
        <v>1660.836</v>
      </c>
      <c r="S990" s="63">
        <f t="shared" si="110"/>
        <v>0</v>
      </c>
      <c r="T990" s="63">
        <f t="shared" si="111"/>
        <v>14</v>
      </c>
      <c r="U990" s="57" t="s">
        <v>856</v>
      </c>
      <c r="V990" s="63">
        <f>VLOOKUP(F990,'Exposure data (PL)'!$J$3:$L$14,3,FALSE)</f>
        <v>979.22425835520028</v>
      </c>
      <c r="X990" s="56"/>
      <c r="Y990" s="56"/>
      <c r="Z990" s="56"/>
      <c r="AA990" s="56"/>
      <c r="AB990" s="56"/>
      <c r="AC990" s="56"/>
      <c r="AD990" s="56"/>
      <c r="AE990" s="56"/>
    </row>
    <row r="991" spans="1:31" s="55" customFormat="1" ht="14.4">
      <c r="A991" s="57" t="s">
        <v>4759</v>
      </c>
      <c r="B991" s="57" t="s">
        <v>3046</v>
      </c>
      <c r="C991" s="57" t="s">
        <v>2121</v>
      </c>
      <c r="D991" s="58">
        <v>40725</v>
      </c>
      <c r="E991" s="58">
        <v>40726</v>
      </c>
      <c r="F991" s="59">
        <f t="shared" si="106"/>
        <v>2011</v>
      </c>
      <c r="G991" s="60" t="s">
        <v>2127</v>
      </c>
      <c r="H991" s="60" t="s">
        <v>434</v>
      </c>
      <c r="I991" s="61">
        <v>494.90619205519954</v>
      </c>
      <c r="J991" s="61">
        <v>0</v>
      </c>
      <c r="K991" s="61">
        <v>494.90619205519954</v>
      </c>
      <c r="L991" s="62">
        <v>146.2776922330639</v>
      </c>
      <c r="M991" s="62">
        <v>26.288539255818804</v>
      </c>
      <c r="N991" s="62">
        <v>614.89534503244465</v>
      </c>
      <c r="O991" s="63">
        <f t="shared" si="107"/>
        <v>1</v>
      </c>
      <c r="P991" s="63">
        <f t="shared" si="105"/>
        <v>614.89534503244465</v>
      </c>
      <c r="Q991" s="63">
        <f t="shared" si="108"/>
        <v>756.65099999999984</v>
      </c>
      <c r="R991" s="63">
        <f t="shared" si="109"/>
        <v>756.65099999999984</v>
      </c>
      <c r="S991" s="63">
        <f t="shared" si="110"/>
        <v>0</v>
      </c>
      <c r="T991" s="63">
        <f t="shared" si="111"/>
        <v>1</v>
      </c>
      <c r="U991" s="57" t="s">
        <v>856</v>
      </c>
      <c r="V991" s="63">
        <f>VLOOKUP(F991,'Exposure data (PL)'!$J$3:$L$14,3,FALSE)</f>
        <v>979.22425835520028</v>
      </c>
      <c r="X991" s="56"/>
      <c r="Y991" s="56"/>
      <c r="Z991" s="56"/>
      <c r="AA991" s="56"/>
      <c r="AB991" s="56"/>
      <c r="AC991" s="56"/>
      <c r="AD991" s="56"/>
      <c r="AE991" s="56"/>
    </row>
    <row r="992" spans="1:31" s="55" customFormat="1" ht="14.4">
      <c r="A992" s="57" t="s">
        <v>4760</v>
      </c>
      <c r="B992" s="57" t="s">
        <v>3047</v>
      </c>
      <c r="C992" s="57" t="s">
        <v>2121</v>
      </c>
      <c r="D992" s="58">
        <v>40840</v>
      </c>
      <c r="E992" s="58">
        <v>40973</v>
      </c>
      <c r="F992" s="59">
        <f t="shared" si="106"/>
        <v>2011</v>
      </c>
      <c r="G992" s="60" t="s">
        <v>2124</v>
      </c>
      <c r="H992" s="60" t="s">
        <v>434</v>
      </c>
      <c r="I992" s="61">
        <v>373.33585569342307</v>
      </c>
      <c r="J992" s="61">
        <v>0</v>
      </c>
      <c r="K992" s="61">
        <v>373.33585569342307</v>
      </c>
      <c r="L992" s="62">
        <v>0</v>
      </c>
      <c r="M992" s="62">
        <v>0</v>
      </c>
      <c r="N992" s="62">
        <v>373.33585569342307</v>
      </c>
      <c r="O992" s="63">
        <f t="shared" si="107"/>
        <v>1</v>
      </c>
      <c r="P992" s="63">
        <f t="shared" si="105"/>
        <v>373.33585569342307</v>
      </c>
      <c r="Q992" s="63">
        <f t="shared" si="108"/>
        <v>452.4</v>
      </c>
      <c r="R992" s="63">
        <f t="shared" si="109"/>
        <v>452.4</v>
      </c>
      <c r="S992" s="63">
        <f t="shared" si="110"/>
        <v>0</v>
      </c>
      <c r="T992" s="63">
        <f t="shared" si="111"/>
        <v>133</v>
      </c>
      <c r="U992" s="57" t="s">
        <v>856</v>
      </c>
      <c r="V992" s="63">
        <f>VLOOKUP(F992,'Exposure data (PL)'!$J$3:$L$14,3,FALSE)</f>
        <v>979.22425835520028</v>
      </c>
      <c r="X992" s="56"/>
      <c r="Y992" s="56"/>
      <c r="Z992" s="56"/>
      <c r="AA992" s="56"/>
      <c r="AB992" s="56"/>
      <c r="AC992" s="56"/>
      <c r="AD992" s="56"/>
      <c r="AE992" s="56"/>
    </row>
    <row r="993" spans="1:31" s="55" customFormat="1" ht="14.4">
      <c r="A993" s="57" t="s">
        <v>4761</v>
      </c>
      <c r="B993" s="57" t="s">
        <v>3048</v>
      </c>
      <c r="C993" s="57" t="s">
        <v>2121</v>
      </c>
      <c r="D993" s="58">
        <v>40796</v>
      </c>
      <c r="E993" s="58">
        <v>40801</v>
      </c>
      <c r="F993" s="59">
        <f t="shared" si="106"/>
        <v>2011</v>
      </c>
      <c r="G993" s="60" t="s">
        <v>2127</v>
      </c>
      <c r="H993" s="60" t="s">
        <v>434</v>
      </c>
      <c r="I993" s="61">
        <v>628.09661456506865</v>
      </c>
      <c r="J993" s="61">
        <v>0</v>
      </c>
      <c r="K993" s="61">
        <v>628.09661456506865</v>
      </c>
      <c r="L993" s="62">
        <v>147.67161784445184</v>
      </c>
      <c r="M993" s="62">
        <v>75.249518543723482</v>
      </c>
      <c r="N993" s="62">
        <v>700.51871386579694</v>
      </c>
      <c r="O993" s="63">
        <f t="shared" si="107"/>
        <v>1</v>
      </c>
      <c r="P993" s="63">
        <f t="shared" si="105"/>
        <v>700.51871386579694</v>
      </c>
      <c r="Q993" s="63">
        <f t="shared" si="108"/>
        <v>853.87679999999989</v>
      </c>
      <c r="R993" s="63">
        <f t="shared" si="109"/>
        <v>853.87679999999989</v>
      </c>
      <c r="S993" s="63">
        <f t="shared" si="110"/>
        <v>0</v>
      </c>
      <c r="T993" s="63">
        <f t="shared" si="111"/>
        <v>5</v>
      </c>
      <c r="U993" s="57" t="s">
        <v>856</v>
      </c>
      <c r="V993" s="63">
        <f>VLOOKUP(F993,'Exposure data (PL)'!$J$3:$L$14,3,FALSE)</f>
        <v>979.22425835520028</v>
      </c>
      <c r="X993" s="56"/>
      <c r="Y993" s="56"/>
      <c r="Z993" s="56"/>
      <c r="AA993" s="56"/>
      <c r="AB993" s="56"/>
      <c r="AC993" s="56"/>
      <c r="AD993" s="56"/>
      <c r="AE993" s="56"/>
    </row>
    <row r="994" spans="1:31" s="55" customFormat="1" ht="14.4">
      <c r="A994" s="57" t="s">
        <v>4762</v>
      </c>
      <c r="B994" s="57" t="s">
        <v>3049</v>
      </c>
      <c r="C994" s="57" t="s">
        <v>2121</v>
      </c>
      <c r="D994" s="58">
        <v>40960</v>
      </c>
      <c r="E994" s="58">
        <v>40977</v>
      </c>
      <c r="F994" s="59">
        <f t="shared" si="106"/>
        <v>2011</v>
      </c>
      <c r="G994" s="60" t="s">
        <v>2134</v>
      </c>
      <c r="H994" s="60" t="s">
        <v>434</v>
      </c>
      <c r="I994" s="61">
        <v>10734.055891669492</v>
      </c>
      <c r="J994" s="61">
        <v>0</v>
      </c>
      <c r="K994" s="61">
        <v>10734.055891669492</v>
      </c>
      <c r="L994" s="62">
        <v>0</v>
      </c>
      <c r="M994" s="62">
        <v>0</v>
      </c>
      <c r="N994" s="62">
        <v>10734.055891669492</v>
      </c>
      <c r="O994" s="63">
        <f t="shared" si="107"/>
        <v>1</v>
      </c>
      <c r="P994" s="63">
        <f t="shared" si="105"/>
        <v>10734.055891669492</v>
      </c>
      <c r="Q994" s="63">
        <f t="shared" si="108"/>
        <v>12800.448</v>
      </c>
      <c r="R994" s="63">
        <f t="shared" si="109"/>
        <v>12800.448</v>
      </c>
      <c r="S994" s="63">
        <f t="shared" si="110"/>
        <v>0</v>
      </c>
      <c r="T994" s="63">
        <f t="shared" si="111"/>
        <v>17</v>
      </c>
      <c r="U994" s="57" t="s">
        <v>856</v>
      </c>
      <c r="V994" s="63">
        <f>VLOOKUP(F994,'Exposure data (PL)'!$J$3:$L$14,3,FALSE)</f>
        <v>979.22425835520028</v>
      </c>
      <c r="X994" s="56"/>
      <c r="Y994" s="56"/>
      <c r="Z994" s="56"/>
      <c r="AA994" s="56"/>
      <c r="AB994" s="56"/>
      <c r="AC994" s="56"/>
      <c r="AD994" s="56"/>
      <c r="AE994" s="56"/>
    </row>
    <row r="995" spans="1:31" s="55" customFormat="1" ht="14.4">
      <c r="A995" s="57" t="s">
        <v>4763</v>
      </c>
      <c r="B995" s="57" t="s">
        <v>3050</v>
      </c>
      <c r="C995" s="57" t="s">
        <v>2121</v>
      </c>
      <c r="D995" s="58">
        <v>40602</v>
      </c>
      <c r="E995" s="58">
        <v>40608</v>
      </c>
      <c r="F995" s="59">
        <f t="shared" si="106"/>
        <v>2010</v>
      </c>
      <c r="G995" s="60" t="s">
        <v>2134</v>
      </c>
      <c r="H995" s="60" t="s">
        <v>434</v>
      </c>
      <c r="I995" s="61">
        <v>208.64620320788885</v>
      </c>
      <c r="J995" s="61">
        <v>0</v>
      </c>
      <c r="K995" s="61">
        <v>208.64620320788885</v>
      </c>
      <c r="L995" s="62">
        <v>0</v>
      </c>
      <c r="M995" s="62">
        <v>0</v>
      </c>
      <c r="N995" s="62">
        <v>208.64620320788885</v>
      </c>
      <c r="O995" s="63">
        <f t="shared" si="107"/>
        <v>1</v>
      </c>
      <c r="P995" s="63">
        <f t="shared" si="105"/>
        <v>208.64620320788885</v>
      </c>
      <c r="Q995" s="63">
        <f t="shared" si="108"/>
        <v>261</v>
      </c>
      <c r="R995" s="63">
        <f t="shared" si="109"/>
        <v>261</v>
      </c>
      <c r="S995" s="63">
        <f t="shared" si="110"/>
        <v>0</v>
      </c>
      <c r="T995" s="63">
        <f t="shared" si="111"/>
        <v>6</v>
      </c>
      <c r="U995" s="57" t="s">
        <v>856</v>
      </c>
      <c r="V995" s="63">
        <f>VLOOKUP(F995,'Exposure data (PL)'!$J$3:$L$14,3,FALSE)</f>
        <v>941.64068034150432</v>
      </c>
      <c r="X995" s="56"/>
      <c r="Y995" s="56"/>
      <c r="Z995" s="56"/>
      <c r="AA995" s="56"/>
      <c r="AB995" s="56"/>
      <c r="AC995" s="56"/>
      <c r="AD995" s="56"/>
      <c r="AE995" s="56"/>
    </row>
    <row r="996" spans="1:31" s="55" customFormat="1" ht="14.4">
      <c r="A996" s="57" t="s">
        <v>4764</v>
      </c>
      <c r="B996" s="57" t="s">
        <v>3051</v>
      </c>
      <c r="C996" s="57" t="s">
        <v>2121</v>
      </c>
      <c r="D996" s="58">
        <v>40895</v>
      </c>
      <c r="E996" s="58">
        <v>41027</v>
      </c>
      <c r="F996" s="59">
        <f t="shared" si="106"/>
        <v>2011</v>
      </c>
      <c r="G996" s="60" t="s">
        <v>2124</v>
      </c>
      <c r="H996" s="60" t="s">
        <v>434</v>
      </c>
      <c r="I996" s="61">
        <v>6623.9516535406428</v>
      </c>
      <c r="J996" s="61">
        <v>0</v>
      </c>
      <c r="K996" s="61">
        <v>6623.9516535406428</v>
      </c>
      <c r="L996" s="62">
        <v>0</v>
      </c>
      <c r="M996" s="62">
        <v>0</v>
      </c>
      <c r="N996" s="62">
        <v>6623.9516535406428</v>
      </c>
      <c r="O996" s="63">
        <f t="shared" si="107"/>
        <v>1</v>
      </c>
      <c r="P996" s="63">
        <f t="shared" si="105"/>
        <v>6623.9516535406428</v>
      </c>
      <c r="Q996" s="63">
        <f t="shared" si="108"/>
        <v>7968.0000000000009</v>
      </c>
      <c r="R996" s="63">
        <f t="shared" si="109"/>
        <v>7968.0000000000009</v>
      </c>
      <c r="S996" s="63">
        <f t="shared" si="110"/>
        <v>0</v>
      </c>
      <c r="T996" s="63">
        <f t="shared" si="111"/>
        <v>132</v>
      </c>
      <c r="U996" s="57" t="s">
        <v>856</v>
      </c>
      <c r="V996" s="63">
        <f>VLOOKUP(F996,'Exposure data (PL)'!$J$3:$L$14,3,FALSE)</f>
        <v>979.22425835520028</v>
      </c>
      <c r="X996" s="56"/>
      <c r="Y996" s="56"/>
      <c r="Z996" s="56"/>
      <c r="AA996" s="56"/>
      <c r="AB996" s="56"/>
      <c r="AC996" s="56"/>
      <c r="AD996" s="56"/>
      <c r="AE996" s="56"/>
    </row>
    <row r="997" spans="1:31" s="55" customFormat="1" ht="14.4">
      <c r="A997" s="57" t="s">
        <v>4765</v>
      </c>
      <c r="B997" s="57" t="s">
        <v>3052</v>
      </c>
      <c r="C997" s="57" t="s">
        <v>2121</v>
      </c>
      <c r="D997" s="58">
        <v>40756</v>
      </c>
      <c r="E997" s="58">
        <v>40774</v>
      </c>
      <c r="F997" s="59">
        <f t="shared" si="106"/>
        <v>2011</v>
      </c>
      <c r="G997" s="60" t="s">
        <v>2134</v>
      </c>
      <c r="H997" s="60" t="s">
        <v>434</v>
      </c>
      <c r="I997" s="61">
        <v>21941.144180122246</v>
      </c>
      <c r="J997" s="61">
        <v>0</v>
      </c>
      <c r="K997" s="61">
        <v>21941.144180122246</v>
      </c>
      <c r="L997" s="62">
        <v>0</v>
      </c>
      <c r="M997" s="62">
        <v>0</v>
      </c>
      <c r="N997" s="62">
        <v>21941.144180122246</v>
      </c>
      <c r="O997" s="63">
        <f t="shared" si="107"/>
        <v>1</v>
      </c>
      <c r="P997" s="63">
        <f t="shared" si="105"/>
        <v>21941.144180122246</v>
      </c>
      <c r="Q997" s="63">
        <f t="shared" si="108"/>
        <v>26887.800000000003</v>
      </c>
      <c r="R997" s="63">
        <f t="shared" si="109"/>
        <v>26887.800000000003</v>
      </c>
      <c r="S997" s="63">
        <f t="shared" si="110"/>
        <v>0</v>
      </c>
      <c r="T997" s="63">
        <f t="shared" si="111"/>
        <v>18</v>
      </c>
      <c r="U997" s="57" t="s">
        <v>856</v>
      </c>
      <c r="V997" s="63">
        <f>VLOOKUP(F997,'Exposure data (PL)'!$J$3:$L$14,3,FALSE)</f>
        <v>979.22425835520028</v>
      </c>
      <c r="X997" s="56"/>
      <c r="Y997" s="56"/>
      <c r="Z997" s="56"/>
      <c r="AA997" s="56"/>
      <c r="AB997" s="56"/>
      <c r="AC997" s="56"/>
      <c r="AD997" s="56"/>
      <c r="AE997" s="56"/>
    </row>
    <row r="998" spans="1:31" s="55" customFormat="1" ht="14.4">
      <c r="A998" s="57" t="s">
        <v>4766</v>
      </c>
      <c r="B998" s="57" t="s">
        <v>3053</v>
      </c>
      <c r="C998" s="57" t="s">
        <v>2121</v>
      </c>
      <c r="D998" s="58">
        <v>39753</v>
      </c>
      <c r="E998" s="58">
        <v>39760</v>
      </c>
      <c r="F998" s="59">
        <f t="shared" si="106"/>
        <v>2008</v>
      </c>
      <c r="G998" s="60" t="s">
        <v>2152</v>
      </c>
      <c r="H998" s="60" t="s">
        <v>434</v>
      </c>
      <c r="I998" s="61">
        <v>2914.7298152237008</v>
      </c>
      <c r="J998" s="61">
        <v>0</v>
      </c>
      <c r="K998" s="61">
        <v>2914.7298152237008</v>
      </c>
      <c r="L998" s="62">
        <v>0</v>
      </c>
      <c r="M998" s="62">
        <v>0</v>
      </c>
      <c r="N998" s="62">
        <v>2914.7298152237008</v>
      </c>
      <c r="O998" s="63">
        <f t="shared" si="107"/>
        <v>1</v>
      </c>
      <c r="P998" s="63">
        <f t="shared" si="105"/>
        <v>2914.7298152237008</v>
      </c>
      <c r="Q998" s="63">
        <f t="shared" si="108"/>
        <v>4083.96</v>
      </c>
      <c r="R998" s="63">
        <f t="shared" si="109"/>
        <v>4083.96</v>
      </c>
      <c r="S998" s="63">
        <f t="shared" si="110"/>
        <v>0</v>
      </c>
      <c r="T998" s="63">
        <f t="shared" si="111"/>
        <v>7</v>
      </c>
      <c r="U998" s="57" t="s">
        <v>856</v>
      </c>
      <c r="V998" s="63">
        <f>VLOOKUP(F998,'Exposure data (PL)'!$J$3:$L$14,3,FALSE)</f>
        <v>677.15217495917875</v>
      </c>
      <c r="X998" s="56"/>
      <c r="Y998" s="56"/>
      <c r="Z998" s="56"/>
      <c r="AA998" s="56"/>
      <c r="AB998" s="56"/>
      <c r="AC998" s="56"/>
      <c r="AD998" s="56"/>
      <c r="AE998" s="56"/>
    </row>
    <row r="999" spans="1:31" s="55" customFormat="1" ht="14.4">
      <c r="A999" s="57" t="s">
        <v>4767</v>
      </c>
      <c r="B999" s="57" t="s">
        <v>3054</v>
      </c>
      <c r="C999" s="57" t="s">
        <v>2121</v>
      </c>
      <c r="D999" s="58">
        <v>39127</v>
      </c>
      <c r="E999" s="58">
        <v>39227</v>
      </c>
      <c r="F999" s="59">
        <f t="shared" si="106"/>
        <v>2006</v>
      </c>
      <c r="G999" s="60" t="s">
        <v>2122</v>
      </c>
      <c r="H999" s="60" t="s">
        <v>434</v>
      </c>
      <c r="I999" s="61">
        <v>569.14076862512661</v>
      </c>
      <c r="J999" s="61">
        <v>0</v>
      </c>
      <c r="K999" s="61">
        <v>569.14076862512661</v>
      </c>
      <c r="L999" s="62">
        <v>0</v>
      </c>
      <c r="M999" s="62">
        <v>0</v>
      </c>
      <c r="N999" s="62">
        <v>569.14076862512661</v>
      </c>
      <c r="O999" s="63">
        <f t="shared" si="107"/>
        <v>1</v>
      </c>
      <c r="P999" s="63">
        <f t="shared" si="105"/>
        <v>569.14076862512661</v>
      </c>
      <c r="Q999" s="63">
        <f t="shared" si="108"/>
        <v>867</v>
      </c>
      <c r="R999" s="63">
        <f t="shared" si="109"/>
        <v>867</v>
      </c>
      <c r="S999" s="63">
        <f t="shared" si="110"/>
        <v>0</v>
      </c>
      <c r="T999" s="63">
        <f t="shared" si="111"/>
        <v>100</v>
      </c>
      <c r="U999" s="57" t="s">
        <v>856</v>
      </c>
      <c r="V999" s="63">
        <f>VLOOKUP(F999,'Exposure data (PL)'!$J$3:$L$14,3,FALSE)</f>
        <v>543.66952954969679</v>
      </c>
      <c r="X999" s="56"/>
      <c r="Y999" s="56"/>
      <c r="Z999" s="56"/>
      <c r="AA999" s="56"/>
      <c r="AB999" s="56"/>
      <c r="AC999" s="56"/>
      <c r="AD999" s="56"/>
      <c r="AE999" s="56"/>
    </row>
    <row r="1000" spans="1:31" s="55" customFormat="1" ht="14.4">
      <c r="A1000" s="57" t="s">
        <v>4768</v>
      </c>
      <c r="B1000" s="57" t="s">
        <v>3055</v>
      </c>
      <c r="C1000" s="57" t="s">
        <v>2121</v>
      </c>
      <c r="D1000" s="58">
        <v>40136</v>
      </c>
      <c r="E1000" s="58">
        <v>40138</v>
      </c>
      <c r="F1000" s="59">
        <f t="shared" si="106"/>
        <v>2009</v>
      </c>
      <c r="G1000" s="60" t="s">
        <v>2122</v>
      </c>
      <c r="H1000" s="60" t="s">
        <v>434</v>
      </c>
      <c r="I1000" s="61">
        <v>627.37374745382306</v>
      </c>
      <c r="J1000" s="61">
        <v>0</v>
      </c>
      <c r="K1000" s="61">
        <v>627.37374745382306</v>
      </c>
      <c r="L1000" s="62">
        <v>0</v>
      </c>
      <c r="M1000" s="62">
        <v>3.764242484722939</v>
      </c>
      <c r="N1000" s="62">
        <v>623.60950496910016</v>
      </c>
      <c r="O1000" s="63">
        <f t="shared" si="107"/>
        <v>1</v>
      </c>
      <c r="P1000" s="63">
        <f t="shared" si="105"/>
        <v>623.60950496910016</v>
      </c>
      <c r="Q1000" s="63">
        <f t="shared" si="108"/>
        <v>830.1887999999999</v>
      </c>
      <c r="R1000" s="63">
        <f t="shared" si="109"/>
        <v>830.1887999999999</v>
      </c>
      <c r="S1000" s="63">
        <f t="shared" si="110"/>
        <v>0</v>
      </c>
      <c r="T1000" s="63">
        <f t="shared" si="111"/>
        <v>2</v>
      </c>
      <c r="U1000" s="57" t="s">
        <v>856</v>
      </c>
      <c r="V1000" s="63">
        <f>VLOOKUP(F1000,'Exposure data (PL)'!$J$3:$L$14,3,FALSE)</f>
        <v>855.15320546033695</v>
      </c>
      <c r="X1000" s="56"/>
      <c r="Y1000" s="56"/>
      <c r="Z1000" s="56"/>
      <c r="AA1000" s="56"/>
      <c r="AB1000" s="56"/>
      <c r="AC1000" s="56"/>
      <c r="AD1000" s="56"/>
      <c r="AE1000" s="56"/>
    </row>
    <row r="1001" spans="1:31" s="55" customFormat="1" ht="14.4">
      <c r="A1001" s="57" t="s">
        <v>4769</v>
      </c>
      <c r="B1001" s="57" t="s">
        <v>3056</v>
      </c>
      <c r="C1001" s="57" t="s">
        <v>2121</v>
      </c>
      <c r="D1001" s="58">
        <v>40267</v>
      </c>
      <c r="E1001" s="58">
        <v>40267</v>
      </c>
      <c r="F1001" s="59">
        <f t="shared" si="106"/>
        <v>2009</v>
      </c>
      <c r="G1001" s="60" t="s">
        <v>2132</v>
      </c>
      <c r="H1001" s="60" t="s">
        <v>434</v>
      </c>
      <c r="I1001" s="61">
        <v>5041.0851754012992</v>
      </c>
      <c r="J1001" s="61">
        <v>0</v>
      </c>
      <c r="K1001" s="61">
        <v>5041.0851754012992</v>
      </c>
      <c r="L1001" s="62">
        <v>0</v>
      </c>
      <c r="M1001" s="62">
        <v>0</v>
      </c>
      <c r="N1001" s="62">
        <v>5041.0851754012992</v>
      </c>
      <c r="O1001" s="63">
        <f t="shared" si="107"/>
        <v>1</v>
      </c>
      <c r="P1001" s="63">
        <f t="shared" si="105"/>
        <v>5041.0851754012992</v>
      </c>
      <c r="Q1001" s="63">
        <f t="shared" si="108"/>
        <v>6594.6000000000013</v>
      </c>
      <c r="R1001" s="63">
        <f t="shared" si="109"/>
        <v>6594.6000000000013</v>
      </c>
      <c r="S1001" s="63">
        <f t="shared" si="110"/>
        <v>0</v>
      </c>
      <c r="T1001" s="63">
        <f t="shared" si="111"/>
        <v>0</v>
      </c>
      <c r="U1001" s="57" t="s">
        <v>856</v>
      </c>
      <c r="V1001" s="63">
        <f>VLOOKUP(F1001,'Exposure data (PL)'!$J$3:$L$14,3,FALSE)</f>
        <v>855.15320546033695</v>
      </c>
      <c r="X1001" s="56"/>
      <c r="Y1001" s="56"/>
      <c r="Z1001" s="56"/>
      <c r="AA1001" s="56"/>
      <c r="AB1001" s="56"/>
      <c r="AC1001" s="56"/>
      <c r="AD1001" s="56"/>
      <c r="AE1001" s="56"/>
    </row>
    <row r="1002" spans="1:31" s="55" customFormat="1" ht="14.4">
      <c r="A1002" s="57" t="s">
        <v>4770</v>
      </c>
      <c r="B1002" s="57" t="s">
        <v>3057</v>
      </c>
      <c r="C1002" s="57" t="s">
        <v>2121</v>
      </c>
      <c r="D1002" s="58">
        <v>40347</v>
      </c>
      <c r="E1002" s="58">
        <v>40354</v>
      </c>
      <c r="F1002" s="59">
        <f t="shared" si="106"/>
        <v>2010</v>
      </c>
      <c r="G1002" s="60" t="s">
        <v>2132</v>
      </c>
      <c r="H1002" s="60" t="s">
        <v>434</v>
      </c>
      <c r="I1002" s="61">
        <v>2258.5783370805966</v>
      </c>
      <c r="J1002" s="61">
        <v>0</v>
      </c>
      <c r="K1002" s="61">
        <v>2258.5783370805966</v>
      </c>
      <c r="L1002" s="62">
        <v>0</v>
      </c>
      <c r="M1002" s="62">
        <v>0</v>
      </c>
      <c r="N1002" s="62">
        <v>2258.5783370805966</v>
      </c>
      <c r="O1002" s="63">
        <f t="shared" si="107"/>
        <v>1</v>
      </c>
      <c r="P1002" s="63">
        <f t="shared" si="105"/>
        <v>2258.5783370805966</v>
      </c>
      <c r="Q1002" s="63">
        <f t="shared" si="108"/>
        <v>2923.2</v>
      </c>
      <c r="R1002" s="63">
        <f t="shared" si="109"/>
        <v>2923.2</v>
      </c>
      <c r="S1002" s="63">
        <f t="shared" si="110"/>
        <v>0</v>
      </c>
      <c r="T1002" s="63">
        <f t="shared" si="111"/>
        <v>7</v>
      </c>
      <c r="U1002" s="57" t="s">
        <v>856</v>
      </c>
      <c r="V1002" s="63">
        <f>VLOOKUP(F1002,'Exposure data (PL)'!$J$3:$L$14,3,FALSE)</f>
        <v>941.64068034150432</v>
      </c>
      <c r="X1002" s="56"/>
      <c r="Y1002" s="56"/>
      <c r="Z1002" s="56"/>
      <c r="AA1002" s="56"/>
      <c r="AB1002" s="56"/>
      <c r="AC1002" s="56"/>
      <c r="AD1002" s="56"/>
      <c r="AE1002" s="56"/>
    </row>
    <row r="1003" spans="1:31" s="55" customFormat="1" ht="14.4">
      <c r="A1003" s="57" t="s">
        <v>4771</v>
      </c>
      <c r="B1003" s="57" t="s">
        <v>3058</v>
      </c>
      <c r="C1003" s="57" t="s">
        <v>2121</v>
      </c>
      <c r="D1003" s="58">
        <v>40371</v>
      </c>
      <c r="E1003" s="58">
        <v>40376</v>
      </c>
      <c r="F1003" s="59">
        <f t="shared" si="106"/>
        <v>2010</v>
      </c>
      <c r="G1003" s="60" t="s">
        <v>2132</v>
      </c>
      <c r="H1003" s="60" t="s">
        <v>434</v>
      </c>
      <c r="I1003" s="61">
        <v>2225.3695239303361</v>
      </c>
      <c r="J1003" s="61">
        <v>0</v>
      </c>
      <c r="K1003" s="61">
        <v>2225.3695239303361</v>
      </c>
      <c r="L1003" s="62">
        <v>0</v>
      </c>
      <c r="M1003" s="62">
        <v>0</v>
      </c>
      <c r="N1003" s="62">
        <v>2225.3695239303361</v>
      </c>
      <c r="O1003" s="63">
        <f t="shared" si="107"/>
        <v>1</v>
      </c>
      <c r="P1003" s="63">
        <f t="shared" si="105"/>
        <v>2225.3695239303361</v>
      </c>
      <c r="Q1003" s="63">
        <f t="shared" si="108"/>
        <v>2871</v>
      </c>
      <c r="R1003" s="63">
        <f t="shared" si="109"/>
        <v>2871</v>
      </c>
      <c r="S1003" s="63">
        <f t="shared" si="110"/>
        <v>0</v>
      </c>
      <c r="T1003" s="63">
        <f t="shared" si="111"/>
        <v>5</v>
      </c>
      <c r="U1003" s="57" t="s">
        <v>856</v>
      </c>
      <c r="V1003" s="63">
        <f>VLOOKUP(F1003,'Exposure data (PL)'!$J$3:$L$14,3,FALSE)</f>
        <v>941.64068034150432</v>
      </c>
      <c r="X1003" s="56"/>
      <c r="Y1003" s="56"/>
      <c r="Z1003" s="56"/>
      <c r="AA1003" s="56"/>
      <c r="AB1003" s="56"/>
      <c r="AC1003" s="56"/>
      <c r="AD1003" s="56"/>
      <c r="AE1003" s="56"/>
    </row>
    <row r="1004" spans="1:31" s="55" customFormat="1" ht="14.4">
      <c r="A1004" s="57" t="s">
        <v>4772</v>
      </c>
      <c r="B1004" s="57" t="s">
        <v>3059</v>
      </c>
      <c r="C1004" s="57" t="s">
        <v>2121</v>
      </c>
      <c r="D1004" s="58">
        <v>40452</v>
      </c>
      <c r="E1004" s="58">
        <v>40453</v>
      </c>
      <c r="F1004" s="59">
        <f t="shared" si="106"/>
        <v>2010</v>
      </c>
      <c r="G1004" s="60" t="s">
        <v>2128</v>
      </c>
      <c r="H1004" s="60" t="s">
        <v>434</v>
      </c>
      <c r="I1004" s="61">
        <v>259.04240122328116</v>
      </c>
      <c r="J1004" s="61">
        <v>0</v>
      </c>
      <c r="K1004" s="61">
        <v>259.04240122328116</v>
      </c>
      <c r="L1004" s="62">
        <v>0</v>
      </c>
      <c r="M1004" s="62">
        <v>0</v>
      </c>
      <c r="N1004" s="62">
        <v>259.04240122328116</v>
      </c>
      <c r="O1004" s="63">
        <f t="shared" si="107"/>
        <v>1</v>
      </c>
      <c r="P1004" s="63">
        <f t="shared" si="105"/>
        <v>259.04240122328116</v>
      </c>
      <c r="Q1004" s="63">
        <f t="shared" si="108"/>
        <v>330.59999999999997</v>
      </c>
      <c r="R1004" s="63">
        <f t="shared" si="109"/>
        <v>330.59999999999997</v>
      </c>
      <c r="S1004" s="63">
        <f t="shared" si="110"/>
        <v>0</v>
      </c>
      <c r="T1004" s="63">
        <f t="shared" si="111"/>
        <v>1</v>
      </c>
      <c r="U1004" s="57" t="s">
        <v>856</v>
      </c>
      <c r="V1004" s="63">
        <f>VLOOKUP(F1004,'Exposure data (PL)'!$J$3:$L$14,3,FALSE)</f>
        <v>941.64068034150432</v>
      </c>
      <c r="X1004" s="56"/>
      <c r="Y1004" s="56"/>
      <c r="Z1004" s="56"/>
      <c r="AA1004" s="56"/>
      <c r="AB1004" s="56"/>
      <c r="AC1004" s="56"/>
      <c r="AD1004" s="56"/>
      <c r="AE1004" s="56"/>
    </row>
    <row r="1005" spans="1:31" s="55" customFormat="1" ht="14.4">
      <c r="A1005" s="57" t="s">
        <v>4773</v>
      </c>
      <c r="B1005" s="57" t="s">
        <v>3060</v>
      </c>
      <c r="C1005" s="57" t="s">
        <v>2121</v>
      </c>
      <c r="D1005" s="58">
        <v>40735</v>
      </c>
      <c r="E1005" s="58">
        <v>40735</v>
      </c>
      <c r="F1005" s="59">
        <f t="shared" si="106"/>
        <v>2011</v>
      </c>
      <c r="G1005" s="60" t="s">
        <v>2131</v>
      </c>
      <c r="H1005" s="60" t="s">
        <v>434</v>
      </c>
      <c r="I1005" s="61">
        <v>325.65879428093831</v>
      </c>
      <c r="J1005" s="61">
        <v>0</v>
      </c>
      <c r="K1005" s="61">
        <v>325.65879428093831</v>
      </c>
      <c r="L1005" s="62">
        <v>0</v>
      </c>
      <c r="M1005" s="62">
        <v>0</v>
      </c>
      <c r="N1005" s="62">
        <v>325.65879428093831</v>
      </c>
      <c r="O1005" s="63">
        <f t="shared" si="107"/>
        <v>1</v>
      </c>
      <c r="P1005" s="63">
        <f t="shared" si="105"/>
        <v>325.65879428093831</v>
      </c>
      <c r="Q1005" s="63">
        <f t="shared" si="108"/>
        <v>400.20000000000005</v>
      </c>
      <c r="R1005" s="63">
        <f t="shared" si="109"/>
        <v>400.20000000000005</v>
      </c>
      <c r="S1005" s="63">
        <f t="shared" si="110"/>
        <v>0</v>
      </c>
      <c r="T1005" s="63">
        <f t="shared" si="111"/>
        <v>0</v>
      </c>
      <c r="U1005" s="57" t="s">
        <v>856</v>
      </c>
      <c r="V1005" s="63">
        <f>VLOOKUP(F1005,'Exposure data (PL)'!$J$3:$L$14,3,FALSE)</f>
        <v>979.22425835520028</v>
      </c>
      <c r="X1005" s="56"/>
      <c r="Y1005" s="56"/>
      <c r="Z1005" s="56"/>
      <c r="AA1005" s="56"/>
      <c r="AB1005" s="56"/>
      <c r="AC1005" s="56"/>
      <c r="AD1005" s="56"/>
      <c r="AE1005" s="56"/>
    </row>
    <row r="1006" spans="1:31" s="55" customFormat="1" ht="14.4">
      <c r="A1006" s="57" t="s">
        <v>4774</v>
      </c>
      <c r="B1006" s="57" t="s">
        <v>3061</v>
      </c>
      <c r="C1006" s="57" t="s">
        <v>2121</v>
      </c>
      <c r="D1006" s="58">
        <v>39574</v>
      </c>
      <c r="E1006" s="58">
        <v>39795</v>
      </c>
      <c r="F1006" s="59">
        <f t="shared" si="106"/>
        <v>2008</v>
      </c>
      <c r="G1006" s="60" t="s">
        <v>2132</v>
      </c>
      <c r="H1006" s="60" t="s">
        <v>434</v>
      </c>
      <c r="I1006" s="61">
        <v>3505.7971940685102</v>
      </c>
      <c r="J1006" s="61">
        <v>0</v>
      </c>
      <c r="K1006" s="61">
        <v>3505.7971940685102</v>
      </c>
      <c r="L1006" s="62">
        <v>0</v>
      </c>
      <c r="M1006" s="62">
        <v>0</v>
      </c>
      <c r="N1006" s="62">
        <v>3505.7971940685102</v>
      </c>
      <c r="O1006" s="63">
        <f t="shared" si="107"/>
        <v>1</v>
      </c>
      <c r="P1006" s="63">
        <f t="shared" si="105"/>
        <v>3505.7971940685102</v>
      </c>
      <c r="Q1006" s="63">
        <f t="shared" si="108"/>
        <v>5031</v>
      </c>
      <c r="R1006" s="63">
        <f t="shared" si="109"/>
        <v>5031</v>
      </c>
      <c r="S1006" s="63">
        <f t="shared" si="110"/>
        <v>0</v>
      </c>
      <c r="T1006" s="63">
        <f t="shared" si="111"/>
        <v>221</v>
      </c>
      <c r="U1006" s="57" t="s">
        <v>856</v>
      </c>
      <c r="V1006" s="63">
        <f>VLOOKUP(F1006,'Exposure data (PL)'!$J$3:$L$14,3,FALSE)</f>
        <v>677.15217495917875</v>
      </c>
      <c r="X1006" s="56"/>
      <c r="Y1006" s="56"/>
      <c r="Z1006" s="56"/>
      <c r="AA1006" s="56"/>
      <c r="AB1006" s="56"/>
      <c r="AC1006" s="56"/>
      <c r="AD1006" s="56"/>
      <c r="AE1006" s="56"/>
    </row>
    <row r="1007" spans="1:31" s="55" customFormat="1" ht="14.4">
      <c r="A1007" s="57" t="s">
        <v>4775</v>
      </c>
      <c r="B1007" s="57" t="s">
        <v>3062</v>
      </c>
      <c r="C1007" s="57" t="s">
        <v>2121</v>
      </c>
      <c r="D1007" s="58">
        <v>39137</v>
      </c>
      <c r="E1007" s="58">
        <v>39138</v>
      </c>
      <c r="F1007" s="59">
        <f t="shared" si="106"/>
        <v>2006</v>
      </c>
      <c r="G1007" s="60" t="s">
        <v>2132</v>
      </c>
      <c r="H1007" s="60" t="s">
        <v>434</v>
      </c>
      <c r="I1007" s="61">
        <v>2146.0401547426295</v>
      </c>
      <c r="J1007" s="61">
        <v>0</v>
      </c>
      <c r="K1007" s="61">
        <v>2146.0401547426295</v>
      </c>
      <c r="L1007" s="62">
        <v>0</v>
      </c>
      <c r="M1007" s="62">
        <v>0</v>
      </c>
      <c r="N1007" s="62">
        <v>2146.0401547426295</v>
      </c>
      <c r="O1007" s="63">
        <f t="shared" si="107"/>
        <v>1</v>
      </c>
      <c r="P1007" s="63">
        <f t="shared" si="105"/>
        <v>2146.0401547426295</v>
      </c>
      <c r="Q1007" s="63">
        <f t="shared" si="108"/>
        <v>3264.8040000000005</v>
      </c>
      <c r="R1007" s="63">
        <f t="shared" si="109"/>
        <v>3264.8040000000005</v>
      </c>
      <c r="S1007" s="63">
        <f t="shared" si="110"/>
        <v>0</v>
      </c>
      <c r="T1007" s="63">
        <f t="shared" si="111"/>
        <v>1</v>
      </c>
      <c r="U1007" s="57" t="s">
        <v>856</v>
      </c>
      <c r="V1007" s="63">
        <f>VLOOKUP(F1007,'Exposure data (PL)'!$J$3:$L$14,3,FALSE)</f>
        <v>543.66952954969679</v>
      </c>
      <c r="X1007" s="56"/>
      <c r="Y1007" s="56"/>
      <c r="Z1007" s="56"/>
      <c r="AA1007" s="56"/>
      <c r="AB1007" s="56"/>
      <c r="AC1007" s="56"/>
      <c r="AD1007" s="56"/>
      <c r="AE1007" s="56"/>
    </row>
    <row r="1008" spans="1:31" s="55" customFormat="1" ht="14.4">
      <c r="A1008" s="57" t="s">
        <v>4776</v>
      </c>
      <c r="B1008" s="57" t="s">
        <v>3063</v>
      </c>
      <c r="C1008" s="57" t="s">
        <v>2121</v>
      </c>
      <c r="D1008" s="58">
        <v>40230</v>
      </c>
      <c r="E1008" s="58">
        <v>40231</v>
      </c>
      <c r="F1008" s="59">
        <f t="shared" si="106"/>
        <v>2009</v>
      </c>
      <c r="G1008" s="60" t="s">
        <v>2131</v>
      </c>
      <c r="H1008" s="60" t="s">
        <v>434</v>
      </c>
      <c r="I1008" s="61">
        <v>2253.7396213650745</v>
      </c>
      <c r="J1008" s="61">
        <v>0</v>
      </c>
      <c r="K1008" s="61">
        <v>2253.7396213650745</v>
      </c>
      <c r="L1008" s="62">
        <v>0</v>
      </c>
      <c r="M1008" s="62">
        <v>0</v>
      </c>
      <c r="N1008" s="62">
        <v>2253.7396213650745</v>
      </c>
      <c r="O1008" s="63">
        <f t="shared" si="107"/>
        <v>1</v>
      </c>
      <c r="P1008" s="63">
        <f t="shared" si="105"/>
        <v>2253.7396213650745</v>
      </c>
      <c r="Q1008" s="63">
        <f t="shared" si="108"/>
        <v>2962.8840000000005</v>
      </c>
      <c r="R1008" s="63">
        <f t="shared" si="109"/>
        <v>2962.8840000000005</v>
      </c>
      <c r="S1008" s="63">
        <f t="shared" si="110"/>
        <v>0</v>
      </c>
      <c r="T1008" s="63">
        <f t="shared" si="111"/>
        <v>1</v>
      </c>
      <c r="U1008" s="57" t="s">
        <v>856</v>
      </c>
      <c r="V1008" s="63">
        <f>VLOOKUP(F1008,'Exposure data (PL)'!$J$3:$L$14,3,FALSE)</f>
        <v>855.15320546033695</v>
      </c>
      <c r="X1008" s="56"/>
      <c r="Y1008" s="56"/>
      <c r="Z1008" s="56"/>
      <c r="AA1008" s="56"/>
      <c r="AB1008" s="56"/>
      <c r="AC1008" s="56"/>
      <c r="AD1008" s="56"/>
      <c r="AE1008" s="56"/>
    </row>
    <row r="1009" spans="1:31" s="55" customFormat="1" ht="14.4">
      <c r="A1009" s="57" t="s">
        <v>4777</v>
      </c>
      <c r="B1009" s="57" t="s">
        <v>3064</v>
      </c>
      <c r="C1009" s="57" t="s">
        <v>2121</v>
      </c>
      <c r="D1009" s="58">
        <v>41275</v>
      </c>
      <c r="E1009" s="58">
        <v>41489</v>
      </c>
      <c r="F1009" s="59">
        <f t="shared" si="106"/>
        <v>2012</v>
      </c>
      <c r="G1009" s="60" t="s">
        <v>2132</v>
      </c>
      <c r="H1009" s="60" t="s">
        <v>434</v>
      </c>
      <c r="I1009" s="61">
        <v>6336.777741545754</v>
      </c>
      <c r="J1009" s="61">
        <v>0</v>
      </c>
      <c r="K1009" s="61">
        <v>6336.777741545754</v>
      </c>
      <c r="L1009" s="62">
        <v>0</v>
      </c>
      <c r="M1009" s="62">
        <v>0</v>
      </c>
      <c r="N1009" s="62">
        <v>6336.777741545754</v>
      </c>
      <c r="O1009" s="63">
        <f t="shared" si="107"/>
        <v>1</v>
      </c>
      <c r="P1009" s="63">
        <f t="shared" si="105"/>
        <v>6336.777741545754</v>
      </c>
      <c r="Q1009" s="63">
        <f t="shared" si="108"/>
        <v>7245.2880000000005</v>
      </c>
      <c r="R1009" s="63">
        <f t="shared" si="109"/>
        <v>7245.2880000000005</v>
      </c>
      <c r="S1009" s="63">
        <f t="shared" si="110"/>
        <v>0</v>
      </c>
      <c r="T1009" s="63">
        <f t="shared" si="111"/>
        <v>214</v>
      </c>
      <c r="U1009" s="57" t="s">
        <v>856</v>
      </c>
      <c r="V1009" s="63">
        <f>VLOOKUP(F1009,'Exposure data (PL)'!$J$3:$L$14,3,FALSE)</f>
        <v>1189.5886745600001</v>
      </c>
      <c r="X1009" s="56"/>
      <c r="Y1009" s="56"/>
      <c r="Z1009" s="56"/>
      <c r="AA1009" s="56"/>
      <c r="AB1009" s="56"/>
      <c r="AC1009" s="56"/>
      <c r="AD1009" s="56"/>
      <c r="AE1009" s="56"/>
    </row>
    <row r="1010" spans="1:31" s="55" customFormat="1" ht="14.4">
      <c r="A1010" s="57" t="s">
        <v>4778</v>
      </c>
      <c r="B1010" s="57" t="s">
        <v>3065</v>
      </c>
      <c r="C1010" s="57" t="s">
        <v>2126</v>
      </c>
      <c r="D1010" s="58">
        <v>40242</v>
      </c>
      <c r="E1010" s="58">
        <v>41299</v>
      </c>
      <c r="F1010" s="59">
        <f t="shared" si="106"/>
        <v>2009</v>
      </c>
      <c r="G1010" s="60" t="s">
        <v>2129</v>
      </c>
      <c r="H1010" s="60" t="s">
        <v>434</v>
      </c>
      <c r="I1010" s="61">
        <v>19288.000012056582</v>
      </c>
      <c r="J1010" s="61">
        <v>0</v>
      </c>
      <c r="K1010" s="61">
        <v>19288.000012056582</v>
      </c>
      <c r="L1010" s="62">
        <v>0</v>
      </c>
      <c r="M1010" s="62">
        <v>0</v>
      </c>
      <c r="N1010" s="62">
        <v>19288.000012056582</v>
      </c>
      <c r="O1010" s="63">
        <f t="shared" si="107"/>
        <v>1</v>
      </c>
      <c r="P1010" s="63">
        <f t="shared" si="105"/>
        <v>19288.000012056582</v>
      </c>
      <c r="Q1010" s="63">
        <f t="shared" si="108"/>
        <v>25316.400000000001</v>
      </c>
      <c r="R1010" s="63">
        <f t="shared" si="109"/>
        <v>25316.400000000001</v>
      </c>
      <c r="S1010" s="63">
        <f t="shared" si="110"/>
        <v>0</v>
      </c>
      <c r="T1010" s="63">
        <f t="shared" si="111"/>
        <v>1057</v>
      </c>
      <c r="U1010" s="57" t="s">
        <v>856</v>
      </c>
      <c r="V1010" s="63">
        <f>VLOOKUP(F1010,'Exposure data (PL)'!$J$3:$L$14,3,FALSE)</f>
        <v>855.15320546033695</v>
      </c>
      <c r="X1010" s="56"/>
      <c r="Y1010" s="56"/>
      <c r="Z1010" s="56"/>
      <c r="AA1010" s="56"/>
      <c r="AB1010" s="56"/>
      <c r="AC1010" s="56"/>
      <c r="AD1010" s="56"/>
      <c r="AE1010" s="56"/>
    </row>
    <row r="1011" spans="1:31" s="55" customFormat="1" ht="14.4">
      <c r="A1011" s="57" t="s">
        <v>4779</v>
      </c>
      <c r="B1011" s="57" t="s">
        <v>3066</v>
      </c>
      <c r="C1011" s="57" t="s">
        <v>2126</v>
      </c>
      <c r="D1011" s="58">
        <v>40748</v>
      </c>
      <c r="E1011" s="58">
        <v>41180</v>
      </c>
      <c r="F1011" s="59">
        <f t="shared" si="106"/>
        <v>2011</v>
      </c>
      <c r="G1011" s="60" t="s">
        <v>2127</v>
      </c>
      <c r="H1011" s="60" t="s">
        <v>434</v>
      </c>
      <c r="I1011" s="61">
        <v>23467.741952562239</v>
      </c>
      <c r="J1011" s="61">
        <v>0</v>
      </c>
      <c r="K1011" s="61">
        <v>23467.741952562239</v>
      </c>
      <c r="L1011" s="62">
        <v>0</v>
      </c>
      <c r="M1011" s="62">
        <v>0</v>
      </c>
      <c r="N1011" s="62">
        <v>23467.741952562239</v>
      </c>
      <c r="O1011" s="63">
        <f t="shared" si="107"/>
        <v>1</v>
      </c>
      <c r="P1011" s="63">
        <f t="shared" si="105"/>
        <v>23467.741952562239</v>
      </c>
      <c r="Q1011" s="63">
        <f t="shared" si="108"/>
        <v>28789.319999999996</v>
      </c>
      <c r="R1011" s="63">
        <f t="shared" si="109"/>
        <v>28789.319999999996</v>
      </c>
      <c r="S1011" s="63">
        <f t="shared" si="110"/>
        <v>0</v>
      </c>
      <c r="T1011" s="63">
        <f t="shared" si="111"/>
        <v>432</v>
      </c>
      <c r="U1011" s="57" t="s">
        <v>856</v>
      </c>
      <c r="V1011" s="63">
        <f>VLOOKUP(F1011,'Exposure data (PL)'!$J$3:$L$14,3,FALSE)</f>
        <v>979.22425835520028</v>
      </c>
      <c r="X1011" s="56"/>
      <c r="Y1011" s="56"/>
      <c r="Z1011" s="56"/>
      <c r="AA1011" s="56"/>
      <c r="AB1011" s="56"/>
      <c r="AC1011" s="56"/>
      <c r="AD1011" s="56"/>
      <c r="AE1011" s="56"/>
    </row>
    <row r="1012" spans="1:31" s="55" customFormat="1" ht="14.4">
      <c r="A1012" s="57" t="s">
        <v>4780</v>
      </c>
      <c r="B1012" s="57" t="s">
        <v>3067</v>
      </c>
      <c r="C1012" s="57" t="s">
        <v>2126</v>
      </c>
      <c r="D1012" s="58">
        <v>40572</v>
      </c>
      <c r="E1012" s="58">
        <v>41128</v>
      </c>
      <c r="F1012" s="59">
        <f t="shared" si="106"/>
        <v>2010</v>
      </c>
      <c r="G1012" s="60" t="s">
        <v>2128</v>
      </c>
      <c r="H1012" s="60" t="s">
        <v>434</v>
      </c>
      <c r="I1012" s="61">
        <v>10424.697107494814</v>
      </c>
      <c r="J1012" s="61">
        <v>0</v>
      </c>
      <c r="K1012" s="61">
        <v>10424.697107494814</v>
      </c>
      <c r="L1012" s="62">
        <v>0</v>
      </c>
      <c r="M1012" s="62">
        <v>0</v>
      </c>
      <c r="N1012" s="62">
        <v>10424.697107494814</v>
      </c>
      <c r="O1012" s="63">
        <f t="shared" si="107"/>
        <v>1</v>
      </c>
      <c r="P1012" s="63">
        <f t="shared" si="105"/>
        <v>10424.697107494814</v>
      </c>
      <c r="Q1012" s="63">
        <f t="shared" si="108"/>
        <v>13092.840000000002</v>
      </c>
      <c r="R1012" s="63">
        <f t="shared" si="109"/>
        <v>13092.840000000002</v>
      </c>
      <c r="S1012" s="63">
        <f t="shared" si="110"/>
        <v>0</v>
      </c>
      <c r="T1012" s="63">
        <f t="shared" si="111"/>
        <v>556</v>
      </c>
      <c r="U1012" s="57" t="s">
        <v>856</v>
      </c>
      <c r="V1012" s="63">
        <f>VLOOKUP(F1012,'Exposure data (PL)'!$J$3:$L$14,3,FALSE)</f>
        <v>941.64068034150432</v>
      </c>
      <c r="X1012" s="56"/>
      <c r="Y1012" s="56"/>
      <c r="Z1012" s="56"/>
      <c r="AA1012" s="56"/>
      <c r="AB1012" s="56"/>
      <c r="AC1012" s="56"/>
      <c r="AD1012" s="56"/>
      <c r="AE1012" s="56"/>
    </row>
    <row r="1013" spans="1:31" s="55" customFormat="1" ht="14.4">
      <c r="A1013" s="57" t="s">
        <v>4781</v>
      </c>
      <c r="B1013" s="57" t="s">
        <v>3068</v>
      </c>
      <c r="C1013" s="57" t="s">
        <v>2126</v>
      </c>
      <c r="D1013" s="58">
        <v>40567</v>
      </c>
      <c r="E1013" s="58">
        <v>41777</v>
      </c>
      <c r="F1013" s="59">
        <f t="shared" si="106"/>
        <v>2010</v>
      </c>
      <c r="G1013" s="60" t="s">
        <v>2151</v>
      </c>
      <c r="H1013" s="60" t="s">
        <v>434</v>
      </c>
      <c r="I1013" s="61">
        <v>2651.5306077720684</v>
      </c>
      <c r="J1013" s="61">
        <v>40935.927888733117</v>
      </c>
      <c r="K1013" s="61">
        <v>43587.458496505184</v>
      </c>
      <c r="L1013" s="62">
        <v>286.44551038229037</v>
      </c>
      <c r="M1013" s="62">
        <v>0</v>
      </c>
      <c r="N1013" s="62">
        <v>43873.904006887475</v>
      </c>
      <c r="O1013" s="63">
        <f t="shared" si="107"/>
        <v>1</v>
      </c>
      <c r="P1013" s="63">
        <f t="shared" si="105"/>
        <v>43873.904006887475</v>
      </c>
      <c r="Q1013" s="63">
        <f t="shared" si="108"/>
        <v>55139.999999999993</v>
      </c>
      <c r="R1013" s="63">
        <f t="shared" si="109"/>
        <v>55139.999999999993</v>
      </c>
      <c r="S1013" s="63">
        <f t="shared" si="110"/>
        <v>0</v>
      </c>
      <c r="T1013" s="63">
        <f t="shared" si="111"/>
        <v>1210</v>
      </c>
      <c r="U1013" s="57" t="s">
        <v>863</v>
      </c>
      <c r="V1013" s="63">
        <f>VLOOKUP(F1013,'Exposure data (PL)'!$J$3:$L$14,3,FALSE)</f>
        <v>941.64068034150432</v>
      </c>
      <c r="X1013" s="56"/>
      <c r="Y1013" s="56"/>
      <c r="Z1013" s="56"/>
      <c r="AA1013" s="56"/>
      <c r="AB1013" s="56"/>
      <c r="AC1013" s="56"/>
      <c r="AD1013" s="56"/>
      <c r="AE1013" s="56"/>
    </row>
    <row r="1014" spans="1:31" s="55" customFormat="1" ht="14.4">
      <c r="A1014" s="57" t="s">
        <v>4782</v>
      </c>
      <c r="B1014" s="57" t="s">
        <v>3069</v>
      </c>
      <c r="C1014" s="57" t="s">
        <v>2126</v>
      </c>
      <c r="D1014" s="58">
        <v>40560</v>
      </c>
      <c r="E1014" s="58">
        <v>41204</v>
      </c>
      <c r="F1014" s="59">
        <f t="shared" si="106"/>
        <v>2010</v>
      </c>
      <c r="G1014" s="60" t="s">
        <v>2128</v>
      </c>
      <c r="H1014" s="60" t="s">
        <v>434</v>
      </c>
      <c r="I1014" s="61">
        <v>13395.505454786322</v>
      </c>
      <c r="J1014" s="61">
        <v>0</v>
      </c>
      <c r="K1014" s="61">
        <v>13395.505454786322</v>
      </c>
      <c r="L1014" s="62">
        <v>0</v>
      </c>
      <c r="M1014" s="62">
        <v>342.04208115590683</v>
      </c>
      <c r="N1014" s="62">
        <v>13053.463373630415</v>
      </c>
      <c r="O1014" s="63">
        <f t="shared" si="107"/>
        <v>1</v>
      </c>
      <c r="P1014" s="63">
        <f t="shared" si="105"/>
        <v>13053.463373630415</v>
      </c>
      <c r="Q1014" s="63">
        <f t="shared" si="108"/>
        <v>16420.724999999999</v>
      </c>
      <c r="R1014" s="63">
        <f t="shared" si="109"/>
        <v>16420.724999999999</v>
      </c>
      <c r="S1014" s="63">
        <f t="shared" si="110"/>
        <v>0</v>
      </c>
      <c r="T1014" s="63">
        <f t="shared" si="111"/>
        <v>644</v>
      </c>
      <c r="U1014" s="57" t="s">
        <v>856</v>
      </c>
      <c r="V1014" s="63">
        <f>VLOOKUP(F1014,'Exposure data (PL)'!$J$3:$L$14,3,FALSE)</f>
        <v>941.64068034150432</v>
      </c>
      <c r="X1014" s="56"/>
      <c r="Y1014" s="56"/>
      <c r="Z1014" s="56"/>
      <c r="AA1014" s="56"/>
      <c r="AB1014" s="56"/>
      <c r="AC1014" s="56"/>
      <c r="AD1014" s="56"/>
      <c r="AE1014" s="56"/>
    </row>
    <row r="1015" spans="1:31" s="55" customFormat="1" ht="14.4">
      <c r="A1015" s="57" t="s">
        <v>4783</v>
      </c>
      <c r="B1015" s="57" t="s">
        <v>3070</v>
      </c>
      <c r="C1015" s="57" t="s">
        <v>2126</v>
      </c>
      <c r="D1015" s="58">
        <v>40748</v>
      </c>
      <c r="E1015" s="58">
        <v>41159</v>
      </c>
      <c r="F1015" s="59">
        <f t="shared" si="106"/>
        <v>2011</v>
      </c>
      <c r="G1015" s="60" t="s">
        <v>2128</v>
      </c>
      <c r="H1015" s="60" t="s">
        <v>434</v>
      </c>
      <c r="I1015" s="61">
        <v>244.54633127036945</v>
      </c>
      <c r="J1015" s="61">
        <v>0</v>
      </c>
      <c r="K1015" s="61">
        <v>244.54633127036945</v>
      </c>
      <c r="L1015" s="62">
        <v>0</v>
      </c>
      <c r="M1015" s="62">
        <v>0</v>
      </c>
      <c r="N1015" s="62">
        <v>244.54633127036945</v>
      </c>
      <c r="O1015" s="63">
        <f t="shared" si="107"/>
        <v>1</v>
      </c>
      <c r="P1015" s="63">
        <f t="shared" si="105"/>
        <v>244.54633127036945</v>
      </c>
      <c r="Q1015" s="63">
        <f t="shared" si="108"/>
        <v>300</v>
      </c>
      <c r="R1015" s="63">
        <f t="shared" si="109"/>
        <v>300</v>
      </c>
      <c r="S1015" s="63">
        <f t="shared" si="110"/>
        <v>0</v>
      </c>
      <c r="T1015" s="63">
        <f t="shared" si="111"/>
        <v>411</v>
      </c>
      <c r="U1015" s="57" t="s">
        <v>856</v>
      </c>
      <c r="V1015" s="63">
        <f>VLOOKUP(F1015,'Exposure data (PL)'!$J$3:$L$14,3,FALSE)</f>
        <v>979.22425835520028</v>
      </c>
      <c r="X1015" s="56"/>
      <c r="Y1015" s="56"/>
      <c r="Z1015" s="56"/>
      <c r="AA1015" s="56"/>
      <c r="AB1015" s="56"/>
      <c r="AC1015" s="56"/>
      <c r="AD1015" s="56"/>
      <c r="AE1015" s="56"/>
    </row>
    <row r="1016" spans="1:31" s="55" customFormat="1" ht="14.4">
      <c r="A1016" s="57" t="s">
        <v>4784</v>
      </c>
      <c r="B1016" s="57" t="s">
        <v>3071</v>
      </c>
      <c r="C1016" s="57" t="s">
        <v>2126</v>
      </c>
      <c r="D1016" s="58">
        <v>41160</v>
      </c>
      <c r="E1016" s="58">
        <v>41161</v>
      </c>
      <c r="F1016" s="59">
        <f t="shared" si="106"/>
        <v>2012</v>
      </c>
      <c r="G1016" s="60" t="s">
        <v>2129</v>
      </c>
      <c r="H1016" s="60" t="s">
        <v>434</v>
      </c>
      <c r="I1016" s="61">
        <v>0</v>
      </c>
      <c r="J1016" s="61">
        <v>0</v>
      </c>
      <c r="K1016" s="61">
        <v>0</v>
      </c>
      <c r="L1016" s="62">
        <v>0</v>
      </c>
      <c r="M1016" s="62">
        <v>0</v>
      </c>
      <c r="N1016" s="62">
        <v>0</v>
      </c>
      <c r="O1016" s="63">
        <f t="shared" si="107"/>
        <v>0</v>
      </c>
      <c r="P1016" s="63">
        <f t="shared" si="105"/>
        <v>0</v>
      </c>
      <c r="Q1016" s="63">
        <f t="shared" si="108"/>
        <v>0</v>
      </c>
      <c r="R1016" s="63">
        <f t="shared" si="109"/>
        <v>0</v>
      </c>
      <c r="S1016" s="63">
        <f t="shared" si="110"/>
        <v>0</v>
      </c>
      <c r="T1016" s="63">
        <f t="shared" si="111"/>
        <v>1</v>
      </c>
      <c r="U1016" s="57" t="s">
        <v>856</v>
      </c>
      <c r="V1016" s="63">
        <f>VLOOKUP(F1016,'Exposure data (PL)'!$J$3:$L$14,3,FALSE)</f>
        <v>1189.5886745600001</v>
      </c>
      <c r="X1016" s="56"/>
      <c r="Y1016" s="56"/>
      <c r="Z1016" s="56"/>
      <c r="AA1016" s="56"/>
      <c r="AB1016" s="56"/>
      <c r="AC1016" s="56"/>
      <c r="AD1016" s="56"/>
      <c r="AE1016" s="56"/>
    </row>
    <row r="1017" spans="1:31" s="55" customFormat="1" ht="14.4">
      <c r="A1017" s="57" t="s">
        <v>4785</v>
      </c>
      <c r="B1017" s="57" t="s">
        <v>3072</v>
      </c>
      <c r="C1017" s="57" t="s">
        <v>2126</v>
      </c>
      <c r="D1017" s="58">
        <v>41104</v>
      </c>
      <c r="E1017" s="58">
        <v>41170</v>
      </c>
      <c r="F1017" s="59">
        <f t="shared" si="106"/>
        <v>2012</v>
      </c>
      <c r="G1017" s="60" t="s">
        <v>2129</v>
      </c>
      <c r="H1017" s="60" t="s">
        <v>434</v>
      </c>
      <c r="I1017" s="61">
        <v>19234.24274602042</v>
      </c>
      <c r="J1017" s="61">
        <v>0</v>
      </c>
      <c r="K1017" s="61">
        <v>19234.24274602042</v>
      </c>
      <c r="L1017" s="62">
        <v>307.74788393632667</v>
      </c>
      <c r="M1017" s="62">
        <v>0</v>
      </c>
      <c r="N1017" s="62">
        <v>19541.990629956748</v>
      </c>
      <c r="O1017" s="63">
        <f t="shared" si="107"/>
        <v>1</v>
      </c>
      <c r="P1017" s="63">
        <f t="shared" si="105"/>
        <v>19541.990629956748</v>
      </c>
      <c r="Q1017" s="63">
        <f t="shared" si="108"/>
        <v>22860.000000000004</v>
      </c>
      <c r="R1017" s="63">
        <f t="shared" si="109"/>
        <v>22860.000000000004</v>
      </c>
      <c r="S1017" s="63">
        <f t="shared" si="110"/>
        <v>0</v>
      </c>
      <c r="T1017" s="63">
        <f t="shared" si="111"/>
        <v>66</v>
      </c>
      <c r="U1017" s="57" t="s">
        <v>856</v>
      </c>
      <c r="V1017" s="63">
        <f>VLOOKUP(F1017,'Exposure data (PL)'!$J$3:$L$14,3,FALSE)</f>
        <v>1189.5886745600001</v>
      </c>
      <c r="X1017" s="56"/>
      <c r="Y1017" s="56"/>
      <c r="Z1017" s="56"/>
      <c r="AA1017" s="56"/>
      <c r="AB1017" s="56"/>
      <c r="AC1017" s="56"/>
      <c r="AD1017" s="56"/>
      <c r="AE1017" s="56"/>
    </row>
    <row r="1018" spans="1:31" s="55" customFormat="1" ht="14.4">
      <c r="A1018" s="57" t="s">
        <v>4786</v>
      </c>
      <c r="B1018" s="57" t="s">
        <v>3073</v>
      </c>
      <c r="C1018" s="57" t="s">
        <v>2126</v>
      </c>
      <c r="D1018" s="58">
        <v>40790</v>
      </c>
      <c r="E1018" s="58">
        <v>41180</v>
      </c>
      <c r="F1018" s="59">
        <f t="shared" si="106"/>
        <v>2011</v>
      </c>
      <c r="G1018" s="60" t="s">
        <v>2128</v>
      </c>
      <c r="H1018" s="60" t="s">
        <v>434</v>
      </c>
      <c r="I1018" s="61">
        <v>0</v>
      </c>
      <c r="J1018" s="61">
        <v>0</v>
      </c>
      <c r="K1018" s="61">
        <v>0</v>
      </c>
      <c r="L1018" s="62">
        <v>0</v>
      </c>
      <c r="M1018" s="62">
        <v>0</v>
      </c>
      <c r="N1018" s="62">
        <v>0</v>
      </c>
      <c r="O1018" s="63">
        <f t="shared" si="107"/>
        <v>0</v>
      </c>
      <c r="P1018" s="63">
        <f t="shared" si="105"/>
        <v>0</v>
      </c>
      <c r="Q1018" s="63">
        <f t="shared" si="108"/>
        <v>0</v>
      </c>
      <c r="R1018" s="63">
        <f t="shared" si="109"/>
        <v>0</v>
      </c>
      <c r="S1018" s="63">
        <f t="shared" si="110"/>
        <v>0</v>
      </c>
      <c r="T1018" s="63">
        <f t="shared" si="111"/>
        <v>390</v>
      </c>
      <c r="U1018" s="57" t="s">
        <v>856</v>
      </c>
      <c r="V1018" s="63">
        <f>VLOOKUP(F1018,'Exposure data (PL)'!$J$3:$L$14,3,FALSE)</f>
        <v>979.22425835520028</v>
      </c>
      <c r="X1018" s="56"/>
      <c r="Y1018" s="56"/>
      <c r="Z1018" s="56"/>
      <c r="AA1018" s="56"/>
      <c r="AB1018" s="56"/>
      <c r="AC1018" s="56"/>
      <c r="AD1018" s="56"/>
      <c r="AE1018" s="56"/>
    </row>
    <row r="1019" spans="1:31" s="55" customFormat="1" ht="14.4">
      <c r="A1019" s="57" t="s">
        <v>4787</v>
      </c>
      <c r="B1019" s="57" t="s">
        <v>3074</v>
      </c>
      <c r="C1019" s="57" t="s">
        <v>2126</v>
      </c>
      <c r="D1019" s="58">
        <v>41183</v>
      </c>
      <c r="E1019" s="58">
        <v>41301</v>
      </c>
      <c r="F1019" s="59">
        <f t="shared" si="106"/>
        <v>2012</v>
      </c>
      <c r="G1019" s="60" t="s">
        <v>2134</v>
      </c>
      <c r="H1019" s="60" t="s">
        <v>434</v>
      </c>
      <c r="I1019" s="61">
        <v>0</v>
      </c>
      <c r="J1019" s="61">
        <v>0</v>
      </c>
      <c r="K1019" s="61">
        <v>0</v>
      </c>
      <c r="L1019" s="62">
        <v>0</v>
      </c>
      <c r="M1019" s="62">
        <v>0</v>
      </c>
      <c r="N1019" s="62">
        <v>0</v>
      </c>
      <c r="O1019" s="63">
        <f t="shared" si="107"/>
        <v>0</v>
      </c>
      <c r="P1019" s="63">
        <f t="shared" si="105"/>
        <v>0</v>
      </c>
      <c r="Q1019" s="63">
        <f t="shared" si="108"/>
        <v>0</v>
      </c>
      <c r="R1019" s="63">
        <f t="shared" si="109"/>
        <v>0</v>
      </c>
      <c r="S1019" s="63">
        <f t="shared" si="110"/>
        <v>0</v>
      </c>
      <c r="T1019" s="63">
        <f t="shared" si="111"/>
        <v>118</v>
      </c>
      <c r="U1019" s="57" t="s">
        <v>856</v>
      </c>
      <c r="V1019" s="63">
        <f>VLOOKUP(F1019,'Exposure data (PL)'!$J$3:$L$14,3,FALSE)</f>
        <v>1189.5886745600001</v>
      </c>
      <c r="X1019" s="56"/>
      <c r="Y1019" s="56"/>
      <c r="Z1019" s="56"/>
      <c r="AA1019" s="56"/>
      <c r="AB1019" s="56"/>
      <c r="AC1019" s="56"/>
      <c r="AD1019" s="56"/>
      <c r="AE1019" s="56"/>
    </row>
    <row r="1020" spans="1:31" s="55" customFormat="1" ht="14.4">
      <c r="A1020" s="57" t="s">
        <v>4788</v>
      </c>
      <c r="B1020" s="57" t="s">
        <v>3075</v>
      </c>
      <c r="C1020" s="57" t="s">
        <v>2126</v>
      </c>
      <c r="D1020" s="58">
        <v>41125</v>
      </c>
      <c r="E1020" s="58">
        <v>41303</v>
      </c>
      <c r="F1020" s="59">
        <f t="shared" si="106"/>
        <v>2012</v>
      </c>
      <c r="G1020" s="60" t="s">
        <v>2129</v>
      </c>
      <c r="H1020" s="60" t="s">
        <v>434</v>
      </c>
      <c r="I1020" s="61">
        <v>0</v>
      </c>
      <c r="J1020" s="61">
        <v>0</v>
      </c>
      <c r="K1020" s="61">
        <v>0</v>
      </c>
      <c r="L1020" s="62">
        <v>0</v>
      </c>
      <c r="M1020" s="62">
        <v>0</v>
      </c>
      <c r="N1020" s="62">
        <v>0</v>
      </c>
      <c r="O1020" s="63">
        <f t="shared" si="107"/>
        <v>0</v>
      </c>
      <c r="P1020" s="63">
        <f t="shared" si="105"/>
        <v>0</v>
      </c>
      <c r="Q1020" s="63">
        <f t="shared" si="108"/>
        <v>0</v>
      </c>
      <c r="R1020" s="63">
        <f t="shared" si="109"/>
        <v>0</v>
      </c>
      <c r="S1020" s="63">
        <f t="shared" si="110"/>
        <v>0</v>
      </c>
      <c r="T1020" s="63">
        <f t="shared" si="111"/>
        <v>178</v>
      </c>
      <c r="U1020" s="57" t="s">
        <v>856</v>
      </c>
      <c r="V1020" s="63">
        <f>VLOOKUP(F1020,'Exposure data (PL)'!$J$3:$L$14,3,FALSE)</f>
        <v>1189.5886745600001</v>
      </c>
      <c r="X1020" s="56"/>
      <c r="Y1020" s="56"/>
      <c r="Z1020" s="56"/>
      <c r="AA1020" s="56"/>
      <c r="AB1020" s="56"/>
      <c r="AC1020" s="56"/>
      <c r="AD1020" s="56"/>
      <c r="AE1020" s="56"/>
    </row>
    <row r="1021" spans="1:31" s="55" customFormat="1" ht="14.4">
      <c r="A1021" s="57" t="s">
        <v>4789</v>
      </c>
      <c r="B1021" s="57" t="s">
        <v>3076</v>
      </c>
      <c r="C1021" s="57" t="s">
        <v>2126</v>
      </c>
      <c r="D1021" s="58">
        <v>41257</v>
      </c>
      <c r="E1021" s="58">
        <v>41307</v>
      </c>
      <c r="F1021" s="59">
        <f t="shared" si="106"/>
        <v>2012</v>
      </c>
      <c r="G1021" s="60" t="s">
        <v>2151</v>
      </c>
      <c r="H1021" s="60" t="s">
        <v>434</v>
      </c>
      <c r="I1021" s="61">
        <v>0</v>
      </c>
      <c r="J1021" s="61">
        <v>0</v>
      </c>
      <c r="K1021" s="61">
        <v>0</v>
      </c>
      <c r="L1021" s="62">
        <v>0</v>
      </c>
      <c r="M1021" s="62">
        <v>0</v>
      </c>
      <c r="N1021" s="62">
        <v>0</v>
      </c>
      <c r="O1021" s="63">
        <f t="shared" si="107"/>
        <v>0</v>
      </c>
      <c r="P1021" s="63">
        <f t="shared" si="105"/>
        <v>0</v>
      </c>
      <c r="Q1021" s="63">
        <f t="shared" si="108"/>
        <v>0</v>
      </c>
      <c r="R1021" s="63">
        <f t="shared" si="109"/>
        <v>0</v>
      </c>
      <c r="S1021" s="63">
        <f t="shared" si="110"/>
        <v>0</v>
      </c>
      <c r="T1021" s="63">
        <f t="shared" si="111"/>
        <v>50</v>
      </c>
      <c r="U1021" s="57" t="s">
        <v>856</v>
      </c>
      <c r="V1021" s="63">
        <f>VLOOKUP(F1021,'Exposure data (PL)'!$J$3:$L$14,3,FALSE)</f>
        <v>1189.5886745600001</v>
      </c>
      <c r="X1021" s="56"/>
      <c r="Y1021" s="56"/>
      <c r="Z1021" s="56"/>
      <c r="AA1021" s="56"/>
      <c r="AB1021" s="56"/>
      <c r="AC1021" s="56"/>
      <c r="AD1021" s="56"/>
      <c r="AE1021" s="56"/>
    </row>
    <row r="1022" spans="1:31" s="55" customFormat="1" ht="14.4">
      <c r="A1022" s="57" t="s">
        <v>4790</v>
      </c>
      <c r="B1022" s="57" t="s">
        <v>3077</v>
      </c>
      <c r="C1022" s="57" t="s">
        <v>2126</v>
      </c>
      <c r="D1022" s="58">
        <v>41006</v>
      </c>
      <c r="E1022" s="58">
        <v>41314</v>
      </c>
      <c r="F1022" s="59">
        <f t="shared" si="106"/>
        <v>2012</v>
      </c>
      <c r="G1022" s="60" t="s">
        <v>2127</v>
      </c>
      <c r="H1022" s="60" t="s">
        <v>434</v>
      </c>
      <c r="I1022" s="61">
        <v>0</v>
      </c>
      <c r="J1022" s="61">
        <v>0</v>
      </c>
      <c r="K1022" s="61">
        <v>0</v>
      </c>
      <c r="L1022" s="62">
        <v>303.7454546915659</v>
      </c>
      <c r="M1022" s="62">
        <v>0</v>
      </c>
      <c r="N1022" s="62">
        <v>303.7454546915659</v>
      </c>
      <c r="O1022" s="63">
        <f t="shared" si="107"/>
        <v>1</v>
      </c>
      <c r="P1022" s="63">
        <f t="shared" si="105"/>
        <v>303.7454546915659</v>
      </c>
      <c r="Q1022" s="63">
        <f t="shared" si="108"/>
        <v>360</v>
      </c>
      <c r="R1022" s="63">
        <f t="shared" si="109"/>
        <v>360</v>
      </c>
      <c r="S1022" s="63">
        <f t="shared" si="110"/>
        <v>0</v>
      </c>
      <c r="T1022" s="63">
        <f t="shared" si="111"/>
        <v>308</v>
      </c>
      <c r="U1022" s="57" t="s">
        <v>856</v>
      </c>
      <c r="V1022" s="63">
        <f>VLOOKUP(F1022,'Exposure data (PL)'!$J$3:$L$14,3,FALSE)</f>
        <v>1189.5886745600001</v>
      </c>
      <c r="X1022" s="56"/>
      <c r="Y1022" s="56"/>
      <c r="Z1022" s="56"/>
      <c r="AA1022" s="56"/>
      <c r="AB1022" s="56"/>
      <c r="AC1022" s="56"/>
      <c r="AD1022" s="56"/>
      <c r="AE1022" s="56"/>
    </row>
    <row r="1023" spans="1:31" s="55" customFormat="1" ht="14.4">
      <c r="A1023" s="57" t="s">
        <v>4791</v>
      </c>
      <c r="B1023" s="57" t="s">
        <v>3078</v>
      </c>
      <c r="C1023" s="57" t="s">
        <v>2126</v>
      </c>
      <c r="D1023" s="58">
        <v>41255</v>
      </c>
      <c r="E1023" s="58">
        <v>41315</v>
      </c>
      <c r="F1023" s="59">
        <f t="shared" si="106"/>
        <v>2012</v>
      </c>
      <c r="G1023" s="60" t="s">
        <v>2128</v>
      </c>
      <c r="H1023" s="60" t="s">
        <v>434</v>
      </c>
      <c r="I1023" s="61">
        <v>837.38232865619784</v>
      </c>
      <c r="J1023" s="61">
        <v>0</v>
      </c>
      <c r="K1023" s="61">
        <v>837.38232865619784</v>
      </c>
      <c r="L1023" s="62">
        <v>314.01837324607413</v>
      </c>
      <c r="M1023" s="62">
        <v>0</v>
      </c>
      <c r="N1023" s="62">
        <v>1151.400701902272</v>
      </c>
      <c r="O1023" s="63">
        <f t="shared" si="107"/>
        <v>1</v>
      </c>
      <c r="P1023" s="63">
        <f t="shared" si="105"/>
        <v>1151.400701902272</v>
      </c>
      <c r="Q1023" s="63">
        <f t="shared" si="108"/>
        <v>1320</v>
      </c>
      <c r="R1023" s="63">
        <f t="shared" si="109"/>
        <v>1320</v>
      </c>
      <c r="S1023" s="63">
        <f t="shared" si="110"/>
        <v>0</v>
      </c>
      <c r="T1023" s="63">
        <f t="shared" si="111"/>
        <v>60</v>
      </c>
      <c r="U1023" s="57" t="s">
        <v>856</v>
      </c>
      <c r="V1023" s="63">
        <f>VLOOKUP(F1023,'Exposure data (PL)'!$J$3:$L$14,3,FALSE)</f>
        <v>1189.5886745600001</v>
      </c>
      <c r="X1023" s="56"/>
      <c r="Y1023" s="56"/>
      <c r="Z1023" s="56"/>
      <c r="AA1023" s="56"/>
      <c r="AB1023" s="56"/>
      <c r="AC1023" s="56"/>
      <c r="AD1023" s="56"/>
      <c r="AE1023" s="56"/>
    </row>
    <row r="1024" spans="1:31" s="55" customFormat="1" ht="14.4">
      <c r="A1024" s="57" t="s">
        <v>4792</v>
      </c>
      <c r="B1024" s="57" t="s">
        <v>3079</v>
      </c>
      <c r="C1024" s="57" t="s">
        <v>2126</v>
      </c>
      <c r="D1024" s="58">
        <v>41280</v>
      </c>
      <c r="E1024" s="58">
        <v>41345</v>
      </c>
      <c r="F1024" s="59">
        <f t="shared" si="106"/>
        <v>2012</v>
      </c>
      <c r="G1024" s="60" t="s">
        <v>2128</v>
      </c>
      <c r="H1024" s="60" t="s">
        <v>434</v>
      </c>
      <c r="I1024" s="61">
        <v>0</v>
      </c>
      <c r="J1024" s="61">
        <v>0</v>
      </c>
      <c r="K1024" s="61">
        <v>0</v>
      </c>
      <c r="L1024" s="62">
        <v>0</v>
      </c>
      <c r="M1024" s="62">
        <v>0</v>
      </c>
      <c r="N1024" s="62">
        <v>0</v>
      </c>
      <c r="O1024" s="63">
        <f t="shared" si="107"/>
        <v>0</v>
      </c>
      <c r="P1024" s="63">
        <f t="shared" si="105"/>
        <v>0</v>
      </c>
      <c r="Q1024" s="63">
        <f t="shared" si="108"/>
        <v>0</v>
      </c>
      <c r="R1024" s="63">
        <f t="shared" si="109"/>
        <v>0</v>
      </c>
      <c r="S1024" s="63">
        <f t="shared" si="110"/>
        <v>0</v>
      </c>
      <c r="T1024" s="63">
        <f t="shared" si="111"/>
        <v>65</v>
      </c>
      <c r="U1024" s="57" t="s">
        <v>856</v>
      </c>
      <c r="V1024" s="63">
        <f>VLOOKUP(F1024,'Exposure data (PL)'!$J$3:$L$14,3,FALSE)</f>
        <v>1189.5886745600001</v>
      </c>
      <c r="X1024" s="56"/>
      <c r="Y1024" s="56"/>
      <c r="Z1024" s="56"/>
      <c r="AA1024" s="56"/>
      <c r="AB1024" s="56"/>
      <c r="AC1024" s="56"/>
      <c r="AD1024" s="56"/>
      <c r="AE1024" s="56"/>
    </row>
    <row r="1025" spans="1:31" s="55" customFormat="1" ht="14.4">
      <c r="A1025" s="57" t="s">
        <v>4793</v>
      </c>
      <c r="B1025" s="57" t="s">
        <v>3080</v>
      </c>
      <c r="C1025" s="57" t="s">
        <v>2126</v>
      </c>
      <c r="D1025" s="58">
        <v>41141</v>
      </c>
      <c r="E1025" s="58">
        <v>41358</v>
      </c>
      <c r="F1025" s="59">
        <f t="shared" si="106"/>
        <v>2012</v>
      </c>
      <c r="G1025" s="60" t="s">
        <v>2132</v>
      </c>
      <c r="H1025" s="60" t="s">
        <v>434</v>
      </c>
      <c r="I1025" s="61">
        <v>0</v>
      </c>
      <c r="J1025" s="61">
        <v>1030.9089424300282</v>
      </c>
      <c r="K1025" s="61">
        <v>1030.9089424300282</v>
      </c>
      <c r="L1025" s="62">
        <v>0</v>
      </c>
      <c r="M1025" s="62">
        <v>0</v>
      </c>
      <c r="N1025" s="62">
        <v>1030.9089424300282</v>
      </c>
      <c r="O1025" s="63">
        <f t="shared" si="107"/>
        <v>1</v>
      </c>
      <c r="P1025" s="63">
        <f t="shared" si="105"/>
        <v>1030.9089424300282</v>
      </c>
      <c r="Q1025" s="63">
        <f t="shared" si="108"/>
        <v>1199.9999999999998</v>
      </c>
      <c r="R1025" s="63">
        <f t="shared" si="109"/>
        <v>1199.9999999999998</v>
      </c>
      <c r="S1025" s="63">
        <f t="shared" si="110"/>
        <v>0</v>
      </c>
      <c r="T1025" s="63">
        <f t="shared" si="111"/>
        <v>217</v>
      </c>
      <c r="U1025" s="57" t="s">
        <v>863</v>
      </c>
      <c r="V1025" s="63">
        <f>VLOOKUP(F1025,'Exposure data (PL)'!$J$3:$L$14,3,FALSE)</f>
        <v>1189.5886745600001</v>
      </c>
      <c r="X1025" s="56"/>
      <c r="Y1025" s="56"/>
      <c r="Z1025" s="56"/>
      <c r="AA1025" s="56"/>
      <c r="AB1025" s="56"/>
      <c r="AC1025" s="56"/>
      <c r="AD1025" s="56"/>
      <c r="AE1025" s="56"/>
    </row>
    <row r="1026" spans="1:31" s="55" customFormat="1" ht="14.4">
      <c r="A1026" s="57" t="s">
        <v>4794</v>
      </c>
      <c r="B1026" s="57" t="s">
        <v>3081</v>
      </c>
      <c r="C1026" s="57" t="s">
        <v>2126</v>
      </c>
      <c r="D1026" s="58">
        <v>41220</v>
      </c>
      <c r="E1026" s="58">
        <v>41371</v>
      </c>
      <c r="F1026" s="59">
        <f t="shared" si="106"/>
        <v>2012</v>
      </c>
      <c r="G1026" s="60" t="s">
        <v>2128</v>
      </c>
      <c r="H1026" s="60" t="s">
        <v>434</v>
      </c>
      <c r="I1026" s="61">
        <v>0</v>
      </c>
      <c r="J1026" s="61">
        <v>0</v>
      </c>
      <c r="K1026" s="61">
        <v>0</v>
      </c>
      <c r="L1026" s="62">
        <v>0</v>
      </c>
      <c r="M1026" s="62">
        <v>0</v>
      </c>
      <c r="N1026" s="62">
        <v>0</v>
      </c>
      <c r="O1026" s="63">
        <f t="shared" si="107"/>
        <v>0</v>
      </c>
      <c r="P1026" s="63">
        <f t="shared" si="105"/>
        <v>0</v>
      </c>
      <c r="Q1026" s="63">
        <f t="shared" si="108"/>
        <v>0</v>
      </c>
      <c r="R1026" s="63">
        <f t="shared" si="109"/>
        <v>0</v>
      </c>
      <c r="S1026" s="63">
        <f t="shared" si="110"/>
        <v>0</v>
      </c>
      <c r="T1026" s="63">
        <f t="shared" si="111"/>
        <v>151</v>
      </c>
      <c r="U1026" s="57" t="s">
        <v>856</v>
      </c>
      <c r="V1026" s="63">
        <f>VLOOKUP(F1026,'Exposure data (PL)'!$J$3:$L$14,3,FALSE)</f>
        <v>1189.5886745600001</v>
      </c>
      <c r="X1026" s="56"/>
      <c r="Y1026" s="56"/>
      <c r="Z1026" s="56"/>
      <c r="AA1026" s="56"/>
      <c r="AB1026" s="56"/>
      <c r="AC1026" s="56"/>
      <c r="AD1026" s="56"/>
      <c r="AE1026" s="56"/>
    </row>
    <row r="1027" spans="1:31" s="55" customFormat="1" ht="14.4">
      <c r="A1027" s="57" t="s">
        <v>4795</v>
      </c>
      <c r="B1027" s="57" t="s">
        <v>3082</v>
      </c>
      <c r="C1027" s="57" t="s">
        <v>2126</v>
      </c>
      <c r="D1027" s="58">
        <v>41286</v>
      </c>
      <c r="E1027" s="58">
        <v>41383</v>
      </c>
      <c r="F1027" s="59">
        <f t="shared" si="106"/>
        <v>2012</v>
      </c>
      <c r="G1027" s="60" t="s">
        <v>2151</v>
      </c>
      <c r="H1027" s="60" t="s">
        <v>434</v>
      </c>
      <c r="I1027" s="61">
        <v>262.76784580789229</v>
      </c>
      <c r="J1027" s="61">
        <v>15240.535056857752</v>
      </c>
      <c r="K1027" s="61">
        <v>15503.302902665646</v>
      </c>
      <c r="L1027" s="62">
        <v>0</v>
      </c>
      <c r="M1027" s="62">
        <v>0</v>
      </c>
      <c r="N1027" s="62">
        <v>15503.302902665646</v>
      </c>
      <c r="O1027" s="63">
        <f t="shared" si="107"/>
        <v>1</v>
      </c>
      <c r="P1027" s="63">
        <f t="shared" si="105"/>
        <v>15503.302902665646</v>
      </c>
      <c r="Q1027" s="63">
        <f t="shared" si="108"/>
        <v>17700</v>
      </c>
      <c r="R1027" s="63">
        <f t="shared" si="109"/>
        <v>17700</v>
      </c>
      <c r="S1027" s="63">
        <f t="shared" si="110"/>
        <v>0</v>
      </c>
      <c r="T1027" s="63">
        <f t="shared" si="111"/>
        <v>97</v>
      </c>
      <c r="U1027" s="57" t="s">
        <v>863</v>
      </c>
      <c r="V1027" s="63">
        <f>VLOOKUP(F1027,'Exposure data (PL)'!$J$3:$L$14,3,FALSE)</f>
        <v>1189.5886745600001</v>
      </c>
      <c r="X1027" s="56"/>
      <c r="Y1027" s="56"/>
      <c r="Z1027" s="56"/>
      <c r="AA1027" s="56"/>
      <c r="AB1027" s="56"/>
      <c r="AC1027" s="56"/>
      <c r="AD1027" s="56"/>
      <c r="AE1027" s="56"/>
    </row>
    <row r="1028" spans="1:31" s="55" customFormat="1" ht="14.4">
      <c r="A1028" s="57" t="s">
        <v>4796</v>
      </c>
      <c r="B1028" s="57" t="s">
        <v>3083</v>
      </c>
      <c r="C1028" s="57" t="s">
        <v>2126</v>
      </c>
      <c r="D1028" s="58">
        <v>40958</v>
      </c>
      <c r="E1028" s="58">
        <v>41405</v>
      </c>
      <c r="F1028" s="59">
        <f t="shared" si="106"/>
        <v>2011</v>
      </c>
      <c r="G1028" s="60" t="s">
        <v>2153</v>
      </c>
      <c r="H1028" s="60" t="s">
        <v>434</v>
      </c>
      <c r="I1028" s="61">
        <v>3232.6540573921993</v>
      </c>
      <c r="J1028" s="61">
        <v>0</v>
      </c>
      <c r="K1028" s="61">
        <v>3232.6540573921993</v>
      </c>
      <c r="L1028" s="62">
        <v>0</v>
      </c>
      <c r="M1028" s="62">
        <v>0</v>
      </c>
      <c r="N1028" s="62">
        <v>3232.6540573921993</v>
      </c>
      <c r="O1028" s="63">
        <f t="shared" si="107"/>
        <v>1</v>
      </c>
      <c r="P1028" s="63">
        <f t="shared" si="105"/>
        <v>3232.6540573921993</v>
      </c>
      <c r="Q1028" s="63">
        <f t="shared" si="108"/>
        <v>3855.9959999999996</v>
      </c>
      <c r="R1028" s="63">
        <f t="shared" si="109"/>
        <v>3855.9959999999996</v>
      </c>
      <c r="S1028" s="63">
        <f t="shared" si="110"/>
        <v>0</v>
      </c>
      <c r="T1028" s="63">
        <f t="shared" si="111"/>
        <v>447</v>
      </c>
      <c r="U1028" s="57" t="s">
        <v>856</v>
      </c>
      <c r="V1028" s="63">
        <f>VLOOKUP(F1028,'Exposure data (PL)'!$J$3:$L$14,3,FALSE)</f>
        <v>979.22425835520028</v>
      </c>
      <c r="X1028" s="56"/>
      <c r="Y1028" s="56"/>
      <c r="Z1028" s="56"/>
      <c r="AA1028" s="56"/>
      <c r="AB1028" s="56"/>
      <c r="AC1028" s="56"/>
      <c r="AD1028" s="56"/>
      <c r="AE1028" s="56"/>
    </row>
    <row r="1029" spans="1:31" s="55" customFormat="1" ht="14.4">
      <c r="A1029" s="57" t="s">
        <v>4797</v>
      </c>
      <c r="B1029" s="57" t="s">
        <v>3084</v>
      </c>
      <c r="C1029" s="57" t="s">
        <v>2126</v>
      </c>
      <c r="D1029" s="58">
        <v>41246</v>
      </c>
      <c r="E1029" s="58">
        <v>41456</v>
      </c>
      <c r="F1029" s="59">
        <f t="shared" si="106"/>
        <v>2012</v>
      </c>
      <c r="G1029" s="60" t="s">
        <v>2128</v>
      </c>
      <c r="H1029" s="60" t="s">
        <v>434</v>
      </c>
      <c r="I1029" s="61">
        <v>20732.720883548638</v>
      </c>
      <c r="J1029" s="61">
        <v>0</v>
      </c>
      <c r="K1029" s="61">
        <v>20732.720883548638</v>
      </c>
      <c r="L1029" s="62">
        <v>313.64108038246133</v>
      </c>
      <c r="M1029" s="62">
        <v>0</v>
      </c>
      <c r="N1029" s="62">
        <v>21046.3619639311</v>
      </c>
      <c r="O1029" s="63">
        <f t="shared" si="107"/>
        <v>1</v>
      </c>
      <c r="P1029" s="63">
        <f t="shared" si="105"/>
        <v>21046.3619639311</v>
      </c>
      <c r="Q1029" s="63">
        <f t="shared" si="108"/>
        <v>24157.200000000004</v>
      </c>
      <c r="R1029" s="63">
        <f t="shared" si="109"/>
        <v>24157.200000000004</v>
      </c>
      <c r="S1029" s="63">
        <f t="shared" si="110"/>
        <v>0</v>
      </c>
      <c r="T1029" s="63">
        <f t="shared" si="111"/>
        <v>210</v>
      </c>
      <c r="U1029" s="57" t="s">
        <v>856</v>
      </c>
      <c r="V1029" s="63">
        <f>VLOOKUP(F1029,'Exposure data (PL)'!$J$3:$L$14,3,FALSE)</f>
        <v>1189.5886745600001</v>
      </c>
      <c r="X1029" s="56"/>
      <c r="Y1029" s="56"/>
      <c r="Z1029" s="56"/>
      <c r="AA1029" s="56"/>
      <c r="AB1029" s="56"/>
      <c r="AC1029" s="56"/>
      <c r="AD1029" s="56"/>
      <c r="AE1029" s="56"/>
    </row>
    <row r="1030" spans="1:31" s="55" customFormat="1" ht="14.4">
      <c r="A1030" s="57" t="s">
        <v>4798</v>
      </c>
      <c r="B1030" s="57" t="s">
        <v>3085</v>
      </c>
      <c r="C1030" s="57" t="s">
        <v>2126</v>
      </c>
      <c r="D1030" s="58">
        <v>41475</v>
      </c>
      <c r="E1030" s="58">
        <v>41497</v>
      </c>
      <c r="F1030" s="59">
        <f t="shared" si="106"/>
        <v>2013</v>
      </c>
      <c r="G1030" s="60" t="s">
        <v>2134</v>
      </c>
      <c r="H1030" s="60" t="s">
        <v>434</v>
      </c>
      <c r="I1030" s="61">
        <v>1293.5342767494349</v>
      </c>
      <c r="J1030" s="61">
        <v>0</v>
      </c>
      <c r="K1030" s="61">
        <v>1293.5342767494349</v>
      </c>
      <c r="L1030" s="62">
        <v>0</v>
      </c>
      <c r="M1030" s="62">
        <v>0</v>
      </c>
      <c r="N1030" s="62">
        <v>1293.5342767494349</v>
      </c>
      <c r="O1030" s="63">
        <f t="shared" si="107"/>
        <v>1</v>
      </c>
      <c r="P1030" s="63">
        <f t="shared" si="105"/>
        <v>1293.5342767494349</v>
      </c>
      <c r="Q1030" s="63">
        <f t="shared" si="108"/>
        <v>1439.9999999999998</v>
      </c>
      <c r="R1030" s="63">
        <f t="shared" si="109"/>
        <v>1439.9999999999998</v>
      </c>
      <c r="S1030" s="63">
        <f t="shared" si="110"/>
        <v>0</v>
      </c>
      <c r="T1030" s="63">
        <f t="shared" si="111"/>
        <v>22</v>
      </c>
      <c r="U1030" s="57" t="s">
        <v>856</v>
      </c>
      <c r="V1030" s="63">
        <f>VLOOKUP(F1030,'Exposure data (PL)'!$J$3:$L$14,3,FALSE)</f>
        <v>1226.7615360000002</v>
      </c>
      <c r="X1030" s="56"/>
      <c r="Y1030" s="56"/>
      <c r="Z1030" s="56"/>
      <c r="AA1030" s="56"/>
      <c r="AB1030" s="56"/>
      <c r="AC1030" s="56"/>
      <c r="AD1030" s="56"/>
      <c r="AE1030" s="56"/>
    </row>
    <row r="1031" spans="1:31" s="55" customFormat="1" ht="14.4">
      <c r="A1031" s="57" t="s">
        <v>4799</v>
      </c>
      <c r="B1031" s="57" t="s">
        <v>3086</v>
      </c>
      <c r="C1031" s="57" t="s">
        <v>2126</v>
      </c>
      <c r="D1031" s="58">
        <v>41246</v>
      </c>
      <c r="E1031" s="58">
        <v>41518</v>
      </c>
      <c r="F1031" s="59">
        <f t="shared" si="106"/>
        <v>2012</v>
      </c>
      <c r="G1031" s="60" t="s">
        <v>2128</v>
      </c>
      <c r="H1031" s="60" t="s">
        <v>434</v>
      </c>
      <c r="I1031" s="61">
        <v>575.0086473678457</v>
      </c>
      <c r="J1031" s="61">
        <v>0</v>
      </c>
      <c r="K1031" s="61">
        <v>575.0086473678457</v>
      </c>
      <c r="L1031" s="62">
        <v>313.64108038246127</v>
      </c>
      <c r="M1031" s="62">
        <v>73.757927403275488</v>
      </c>
      <c r="N1031" s="62">
        <v>814.89180034703145</v>
      </c>
      <c r="O1031" s="63">
        <f t="shared" si="107"/>
        <v>1</v>
      </c>
      <c r="P1031" s="63">
        <f t="shared" si="105"/>
        <v>814.89180034703145</v>
      </c>
      <c r="Q1031" s="63">
        <f t="shared" si="108"/>
        <v>935.3399999999998</v>
      </c>
      <c r="R1031" s="63">
        <f t="shared" si="109"/>
        <v>935.3399999999998</v>
      </c>
      <c r="S1031" s="63">
        <f t="shared" si="110"/>
        <v>0</v>
      </c>
      <c r="T1031" s="63">
        <f t="shared" si="111"/>
        <v>272</v>
      </c>
      <c r="U1031" s="57" t="s">
        <v>856</v>
      </c>
      <c r="V1031" s="63">
        <f>VLOOKUP(F1031,'Exposure data (PL)'!$J$3:$L$14,3,FALSE)</f>
        <v>1189.5886745600001</v>
      </c>
      <c r="X1031" s="56"/>
      <c r="Y1031" s="56"/>
      <c r="Z1031" s="56"/>
      <c r="AA1031" s="56"/>
      <c r="AB1031" s="56"/>
      <c r="AC1031" s="56"/>
      <c r="AD1031" s="56"/>
      <c r="AE1031" s="56"/>
    </row>
    <row r="1032" spans="1:31" s="55" customFormat="1" ht="14.4">
      <c r="A1032" s="57" t="s">
        <v>4800</v>
      </c>
      <c r="B1032" s="57" t="s">
        <v>3087</v>
      </c>
      <c r="C1032" s="57" t="s">
        <v>2126</v>
      </c>
      <c r="D1032" s="58">
        <v>41418</v>
      </c>
      <c r="E1032" s="58">
        <v>41426</v>
      </c>
      <c r="F1032" s="59">
        <f t="shared" si="106"/>
        <v>2013</v>
      </c>
      <c r="G1032" s="60" t="s">
        <v>2134</v>
      </c>
      <c r="H1032" s="60" t="s">
        <v>434</v>
      </c>
      <c r="I1032" s="61">
        <v>0</v>
      </c>
      <c r="J1032" s="61">
        <v>0</v>
      </c>
      <c r="K1032" s="61">
        <v>0</v>
      </c>
      <c r="L1032" s="62">
        <v>0</v>
      </c>
      <c r="M1032" s="62">
        <v>0</v>
      </c>
      <c r="N1032" s="62">
        <v>0</v>
      </c>
      <c r="O1032" s="63">
        <f t="shared" si="107"/>
        <v>0</v>
      </c>
      <c r="P1032" s="63">
        <f t="shared" ref="P1032:P1095" si="112">N1032*$D$8</f>
        <v>0</v>
      </c>
      <c r="Q1032" s="63">
        <f t="shared" si="108"/>
        <v>0</v>
      </c>
      <c r="R1032" s="63">
        <f t="shared" si="109"/>
        <v>0</v>
      </c>
      <c r="S1032" s="63">
        <f t="shared" si="110"/>
        <v>0</v>
      </c>
      <c r="T1032" s="63">
        <f t="shared" si="111"/>
        <v>8</v>
      </c>
      <c r="U1032" s="57" t="s">
        <v>856</v>
      </c>
      <c r="V1032" s="63">
        <f>VLOOKUP(F1032,'Exposure data (PL)'!$J$3:$L$14,3,FALSE)</f>
        <v>1226.7615360000002</v>
      </c>
      <c r="X1032" s="56"/>
      <c r="Y1032" s="56"/>
      <c r="Z1032" s="56"/>
      <c r="AA1032" s="56"/>
      <c r="AB1032" s="56"/>
      <c r="AC1032" s="56"/>
      <c r="AD1032" s="56"/>
      <c r="AE1032" s="56"/>
    </row>
    <row r="1033" spans="1:31" s="55" customFormat="1" ht="14.4">
      <c r="A1033" s="57" t="s">
        <v>4801</v>
      </c>
      <c r="B1033" s="57" t="s">
        <v>3088</v>
      </c>
      <c r="C1033" s="57" t="s">
        <v>2126</v>
      </c>
      <c r="D1033" s="58">
        <v>41539</v>
      </c>
      <c r="E1033" s="58">
        <v>41547</v>
      </c>
      <c r="F1033" s="59">
        <f t="shared" si="106"/>
        <v>2013</v>
      </c>
      <c r="G1033" s="60" t="s">
        <v>2134</v>
      </c>
      <c r="H1033" s="60" t="s">
        <v>434</v>
      </c>
      <c r="I1033" s="61">
        <v>0</v>
      </c>
      <c r="J1033" s="61">
        <v>8697.6018525072504</v>
      </c>
      <c r="K1033" s="61">
        <v>8697.6018525072504</v>
      </c>
      <c r="L1033" s="62">
        <v>0</v>
      </c>
      <c r="M1033" s="62">
        <v>0</v>
      </c>
      <c r="N1033" s="62">
        <v>8697.6018525072504</v>
      </c>
      <c r="O1033" s="63">
        <f t="shared" si="107"/>
        <v>1</v>
      </c>
      <c r="P1033" s="63">
        <f t="shared" si="112"/>
        <v>8697.6018525072504</v>
      </c>
      <c r="Q1033" s="63">
        <f t="shared" si="108"/>
        <v>9600.0000000000018</v>
      </c>
      <c r="R1033" s="63">
        <f t="shared" si="109"/>
        <v>9600.0000000000018</v>
      </c>
      <c r="S1033" s="63">
        <f t="shared" si="110"/>
        <v>0</v>
      </c>
      <c r="T1033" s="63">
        <f t="shared" si="111"/>
        <v>8</v>
      </c>
      <c r="U1033" s="57" t="s">
        <v>863</v>
      </c>
      <c r="V1033" s="63">
        <f>VLOOKUP(F1033,'Exposure data (PL)'!$J$3:$L$14,3,FALSE)</f>
        <v>1226.7615360000002</v>
      </c>
      <c r="X1033" s="56"/>
      <c r="Y1033" s="56"/>
      <c r="Z1033" s="56"/>
      <c r="AA1033" s="56"/>
      <c r="AB1033" s="56"/>
      <c r="AC1033" s="56"/>
      <c r="AD1033" s="56"/>
      <c r="AE1033" s="56"/>
    </row>
    <row r="1034" spans="1:31" s="55" customFormat="1" ht="14.4">
      <c r="A1034" s="57" t="s">
        <v>4802</v>
      </c>
      <c r="B1034" s="57" t="s">
        <v>3089</v>
      </c>
      <c r="C1034" s="57" t="s">
        <v>2126</v>
      </c>
      <c r="D1034" s="58">
        <v>41496</v>
      </c>
      <c r="E1034" s="58">
        <v>41653</v>
      </c>
      <c r="F1034" s="59">
        <f t="shared" si="106"/>
        <v>2013</v>
      </c>
      <c r="G1034" s="60" t="s">
        <v>2128</v>
      </c>
      <c r="H1034" s="60" t="s">
        <v>434</v>
      </c>
      <c r="I1034" s="61">
        <v>0</v>
      </c>
      <c r="J1034" s="61">
        <v>13604.049112495491</v>
      </c>
      <c r="K1034" s="61">
        <v>13604.049112495491</v>
      </c>
      <c r="L1034" s="62">
        <v>0</v>
      </c>
      <c r="M1034" s="62">
        <v>0</v>
      </c>
      <c r="N1034" s="62">
        <v>13604.049112495491</v>
      </c>
      <c r="O1034" s="63">
        <f t="shared" si="107"/>
        <v>1</v>
      </c>
      <c r="P1034" s="63">
        <f t="shared" si="112"/>
        <v>13604.049112495491</v>
      </c>
      <c r="Q1034" s="63">
        <f t="shared" si="108"/>
        <v>15102</v>
      </c>
      <c r="R1034" s="63">
        <f t="shared" si="109"/>
        <v>15102</v>
      </c>
      <c r="S1034" s="63">
        <f t="shared" si="110"/>
        <v>0</v>
      </c>
      <c r="T1034" s="63">
        <f t="shared" si="111"/>
        <v>157</v>
      </c>
      <c r="U1034" s="57" t="s">
        <v>863</v>
      </c>
      <c r="V1034" s="63">
        <f>VLOOKUP(F1034,'Exposure data (PL)'!$J$3:$L$14,3,FALSE)</f>
        <v>1226.7615360000002</v>
      </c>
      <c r="X1034" s="56"/>
      <c r="Y1034" s="56"/>
      <c r="Z1034" s="56"/>
      <c r="AA1034" s="56"/>
      <c r="AB1034" s="56"/>
      <c r="AC1034" s="56"/>
      <c r="AD1034" s="56"/>
      <c r="AE1034" s="56"/>
    </row>
    <row r="1035" spans="1:31" s="55" customFormat="1" ht="14.4">
      <c r="A1035" s="57" t="s">
        <v>4803</v>
      </c>
      <c r="B1035" s="57" t="s">
        <v>3090</v>
      </c>
      <c r="C1035" s="57" t="s">
        <v>2126</v>
      </c>
      <c r="D1035" s="58">
        <v>41093</v>
      </c>
      <c r="E1035" s="58">
        <v>41603</v>
      </c>
      <c r="F1035" s="59">
        <f t="shared" si="106"/>
        <v>2012</v>
      </c>
      <c r="G1035" s="60" t="s">
        <v>2134</v>
      </c>
      <c r="H1035" s="60" t="s">
        <v>434</v>
      </c>
      <c r="I1035" s="61">
        <v>0</v>
      </c>
      <c r="J1035" s="61">
        <v>0</v>
      </c>
      <c r="K1035" s="61">
        <v>0</v>
      </c>
      <c r="L1035" s="62">
        <v>0</v>
      </c>
      <c r="M1035" s="62">
        <v>0</v>
      </c>
      <c r="N1035" s="62">
        <v>0</v>
      </c>
      <c r="O1035" s="63">
        <f t="shared" si="107"/>
        <v>0</v>
      </c>
      <c r="P1035" s="63">
        <f t="shared" si="112"/>
        <v>0</v>
      </c>
      <c r="Q1035" s="63">
        <f t="shared" si="108"/>
        <v>0</v>
      </c>
      <c r="R1035" s="63">
        <f t="shared" si="109"/>
        <v>0</v>
      </c>
      <c r="S1035" s="63">
        <f t="shared" si="110"/>
        <v>0</v>
      </c>
      <c r="T1035" s="63">
        <f t="shared" si="111"/>
        <v>510</v>
      </c>
      <c r="U1035" s="57" t="s">
        <v>856</v>
      </c>
      <c r="V1035" s="63">
        <f>VLOOKUP(F1035,'Exposure data (PL)'!$J$3:$L$14,3,FALSE)</f>
        <v>1189.5886745600001</v>
      </c>
      <c r="X1035" s="56"/>
      <c r="Y1035" s="56"/>
      <c r="Z1035" s="56"/>
      <c r="AA1035" s="56"/>
      <c r="AB1035" s="56"/>
      <c r="AC1035" s="56"/>
      <c r="AD1035" s="56"/>
      <c r="AE1035" s="56"/>
    </row>
    <row r="1036" spans="1:31" s="55" customFormat="1" ht="14.4">
      <c r="A1036" s="57" t="s">
        <v>4804</v>
      </c>
      <c r="B1036" s="57" t="s">
        <v>3091</v>
      </c>
      <c r="C1036" s="57" t="s">
        <v>2126</v>
      </c>
      <c r="D1036" s="58">
        <v>41463</v>
      </c>
      <c r="E1036" s="58">
        <v>41615</v>
      </c>
      <c r="F1036" s="59">
        <f t="shared" si="106"/>
        <v>2013</v>
      </c>
      <c r="G1036" s="60" t="s">
        <v>2128</v>
      </c>
      <c r="H1036" s="60" t="s">
        <v>434</v>
      </c>
      <c r="I1036" s="61">
        <v>0</v>
      </c>
      <c r="J1036" s="61">
        <v>9685.968383088235</v>
      </c>
      <c r="K1036" s="61">
        <v>9685.968383088235</v>
      </c>
      <c r="L1036" s="62">
        <v>0</v>
      </c>
      <c r="M1036" s="62">
        <v>0</v>
      </c>
      <c r="N1036" s="62">
        <v>9685.968383088235</v>
      </c>
      <c r="O1036" s="63">
        <f t="shared" si="107"/>
        <v>1</v>
      </c>
      <c r="P1036" s="63">
        <f t="shared" si="112"/>
        <v>9685.968383088235</v>
      </c>
      <c r="Q1036" s="63">
        <f t="shared" si="108"/>
        <v>10800</v>
      </c>
      <c r="R1036" s="63">
        <f t="shared" si="109"/>
        <v>10800</v>
      </c>
      <c r="S1036" s="63">
        <f t="shared" si="110"/>
        <v>0</v>
      </c>
      <c r="T1036" s="63">
        <f t="shared" si="111"/>
        <v>152</v>
      </c>
      <c r="U1036" s="57" t="s">
        <v>863</v>
      </c>
      <c r="V1036" s="63">
        <f>VLOOKUP(F1036,'Exposure data (PL)'!$J$3:$L$14,3,FALSE)</f>
        <v>1226.7615360000002</v>
      </c>
      <c r="X1036" s="56"/>
      <c r="Y1036" s="56"/>
      <c r="Z1036" s="56"/>
      <c r="AA1036" s="56"/>
      <c r="AB1036" s="56"/>
      <c r="AC1036" s="56"/>
      <c r="AD1036" s="56"/>
      <c r="AE1036" s="56"/>
    </row>
    <row r="1037" spans="1:31" s="55" customFormat="1" ht="14.4">
      <c r="A1037" s="57" t="s">
        <v>4805</v>
      </c>
      <c r="B1037" s="57" t="s">
        <v>3092</v>
      </c>
      <c r="C1037" s="57" t="s">
        <v>2126</v>
      </c>
      <c r="D1037" s="58">
        <v>41705</v>
      </c>
      <c r="E1037" s="58">
        <v>41813</v>
      </c>
      <c r="F1037" s="59">
        <f t="shared" ref="F1037:F1100" si="113">IF(MONTH(D1037)&lt;$D$4,YEAR(D1037)-1,YEAR(D1037))</f>
        <v>2013</v>
      </c>
      <c r="G1037" s="60" t="s">
        <v>2129</v>
      </c>
      <c r="H1037" s="60" t="s">
        <v>434</v>
      </c>
      <c r="I1037" s="61">
        <v>0</v>
      </c>
      <c r="J1037" s="61">
        <v>10098.680887603887</v>
      </c>
      <c r="K1037" s="61">
        <v>10098.680887603887</v>
      </c>
      <c r="L1037" s="62">
        <v>0</v>
      </c>
      <c r="M1037" s="62">
        <v>0</v>
      </c>
      <c r="N1037" s="62">
        <v>10098.680887603887</v>
      </c>
      <c r="O1037" s="63">
        <f t="shared" ref="O1037:O1100" si="114">IF(N1037=0,0,1)</f>
        <v>1</v>
      </c>
      <c r="P1037" s="63">
        <f t="shared" si="112"/>
        <v>10098.680887603887</v>
      </c>
      <c r="Q1037" s="63">
        <f t="shared" ref="Q1037:Q1100" si="115">P1037*(1+$D$6)^(($D$5-D1037)/365.25)</f>
        <v>10902.000000000002</v>
      </c>
      <c r="R1037" s="63">
        <f t="shared" ref="R1037:R1100" si="116">MIN($D$9,Q1037)+MAX(Q1037-$D$9-$D$10,0)</f>
        <v>10902.000000000002</v>
      </c>
      <c r="S1037" s="63">
        <f t="shared" ref="S1037:S1100" si="117">MIN(MAX(Q1037-$D$9,0),$D$10)</f>
        <v>0</v>
      </c>
      <c r="T1037" s="63">
        <f t="shared" ref="T1037:T1100" si="118">E1037-D1037</f>
        <v>108</v>
      </c>
      <c r="U1037" s="57" t="s">
        <v>863</v>
      </c>
      <c r="V1037" s="63">
        <f>VLOOKUP(F1037,'Exposure data (PL)'!$J$3:$L$14,3,FALSE)</f>
        <v>1226.7615360000002</v>
      </c>
      <c r="X1037" s="56"/>
      <c r="Y1037" s="56"/>
      <c r="Z1037" s="56"/>
      <c r="AA1037" s="56"/>
      <c r="AB1037" s="56"/>
      <c r="AC1037" s="56"/>
      <c r="AD1037" s="56"/>
      <c r="AE1037" s="56"/>
    </row>
    <row r="1038" spans="1:31" s="55" customFormat="1" ht="14.4">
      <c r="A1038" s="57" t="s">
        <v>4806</v>
      </c>
      <c r="B1038" s="57" t="s">
        <v>3093</v>
      </c>
      <c r="C1038" s="57" t="s">
        <v>2126</v>
      </c>
      <c r="D1038" s="58">
        <v>41761</v>
      </c>
      <c r="E1038" s="58">
        <v>41812</v>
      </c>
      <c r="F1038" s="59">
        <f t="shared" si="113"/>
        <v>2014</v>
      </c>
      <c r="G1038" s="60" t="s">
        <v>2128</v>
      </c>
      <c r="H1038" s="60" t="s">
        <v>434</v>
      </c>
      <c r="I1038" s="61">
        <v>0</v>
      </c>
      <c r="J1038" s="61">
        <v>13215.100200502713</v>
      </c>
      <c r="K1038" s="61">
        <v>13215.100200502713</v>
      </c>
      <c r="L1038" s="62">
        <v>0</v>
      </c>
      <c r="M1038" s="62">
        <v>0</v>
      </c>
      <c r="N1038" s="62">
        <v>13215.100200502713</v>
      </c>
      <c r="O1038" s="63">
        <f t="shared" si="114"/>
        <v>1</v>
      </c>
      <c r="P1038" s="63">
        <f t="shared" si="112"/>
        <v>13215.100200502713</v>
      </c>
      <c r="Q1038" s="63">
        <f t="shared" si="115"/>
        <v>14160</v>
      </c>
      <c r="R1038" s="63">
        <f t="shared" si="116"/>
        <v>14160</v>
      </c>
      <c r="S1038" s="63">
        <f t="shared" si="117"/>
        <v>0</v>
      </c>
      <c r="T1038" s="63">
        <f t="shared" si="118"/>
        <v>51</v>
      </c>
      <c r="U1038" s="57" t="s">
        <v>863</v>
      </c>
      <c r="V1038" s="63">
        <f>VLOOKUP(F1038,'Exposure data (PL)'!$J$3:$L$14,3,FALSE)</f>
        <v>1210.9240000000002</v>
      </c>
      <c r="X1038" s="56"/>
      <c r="Y1038" s="56"/>
      <c r="Z1038" s="56"/>
      <c r="AA1038" s="56"/>
      <c r="AB1038" s="56"/>
      <c r="AC1038" s="56"/>
      <c r="AD1038" s="56"/>
      <c r="AE1038" s="56"/>
    </row>
    <row r="1039" spans="1:31" s="55" customFormat="1" ht="14.4">
      <c r="A1039" s="57" t="s">
        <v>4807</v>
      </c>
      <c r="B1039" s="57" t="s">
        <v>3094</v>
      </c>
      <c r="C1039" s="57" t="s">
        <v>2126</v>
      </c>
      <c r="D1039" s="58">
        <v>41483</v>
      </c>
      <c r="E1039" s="58">
        <v>41845</v>
      </c>
      <c r="F1039" s="59">
        <f t="shared" si="113"/>
        <v>2013</v>
      </c>
      <c r="G1039" s="60" t="s">
        <v>2128</v>
      </c>
      <c r="H1039" s="60" t="s">
        <v>434</v>
      </c>
      <c r="I1039" s="61">
        <v>0</v>
      </c>
      <c r="J1039" s="61">
        <v>17049.744977278369</v>
      </c>
      <c r="K1039" s="61">
        <v>17049.744977278369</v>
      </c>
      <c r="L1039" s="62">
        <v>323.72933501161464</v>
      </c>
      <c r="M1039" s="62">
        <v>0</v>
      </c>
      <c r="N1039" s="62">
        <v>17373.474312289985</v>
      </c>
      <c r="O1039" s="63">
        <f t="shared" si="114"/>
        <v>1</v>
      </c>
      <c r="P1039" s="63">
        <f t="shared" si="112"/>
        <v>17373.474312289985</v>
      </c>
      <c r="Q1039" s="63">
        <f t="shared" si="115"/>
        <v>19320</v>
      </c>
      <c r="R1039" s="63">
        <f t="shared" si="116"/>
        <v>19320</v>
      </c>
      <c r="S1039" s="63">
        <f t="shared" si="117"/>
        <v>0</v>
      </c>
      <c r="T1039" s="63">
        <f t="shared" si="118"/>
        <v>362</v>
      </c>
      <c r="U1039" s="57" t="s">
        <v>863</v>
      </c>
      <c r="V1039" s="63">
        <f>VLOOKUP(F1039,'Exposure data (PL)'!$J$3:$L$14,3,FALSE)</f>
        <v>1226.7615360000002</v>
      </c>
      <c r="X1039" s="56"/>
      <c r="Y1039" s="56"/>
      <c r="Z1039" s="56"/>
      <c r="AA1039" s="56"/>
      <c r="AB1039" s="56"/>
      <c r="AC1039" s="56"/>
      <c r="AD1039" s="56"/>
      <c r="AE1039" s="56"/>
    </row>
    <row r="1040" spans="1:31" s="55" customFormat="1" ht="14.4">
      <c r="A1040" s="57" t="s">
        <v>4808</v>
      </c>
      <c r="B1040" s="57" t="s">
        <v>3095</v>
      </c>
      <c r="C1040" s="57" t="s">
        <v>2126</v>
      </c>
      <c r="D1040" s="58">
        <v>40403</v>
      </c>
      <c r="E1040" s="58">
        <v>41838</v>
      </c>
      <c r="F1040" s="59">
        <f t="shared" si="113"/>
        <v>2010</v>
      </c>
      <c r="G1040" s="60" t="s">
        <v>2130</v>
      </c>
      <c r="H1040" s="60" t="s">
        <v>434</v>
      </c>
      <c r="I1040" s="61">
        <v>0</v>
      </c>
      <c r="J1040" s="61">
        <v>11956.844460802788</v>
      </c>
      <c r="K1040" s="61">
        <v>11956.844460802788</v>
      </c>
      <c r="L1040" s="62">
        <v>0</v>
      </c>
      <c r="M1040" s="62">
        <v>0</v>
      </c>
      <c r="N1040" s="62">
        <v>11956.844460802788</v>
      </c>
      <c r="O1040" s="63">
        <f t="shared" si="114"/>
        <v>1</v>
      </c>
      <c r="P1040" s="63">
        <f t="shared" si="112"/>
        <v>11956.844460802788</v>
      </c>
      <c r="Q1040" s="63">
        <f t="shared" si="115"/>
        <v>15360.000000000002</v>
      </c>
      <c r="R1040" s="63">
        <f t="shared" si="116"/>
        <v>15360.000000000002</v>
      </c>
      <c r="S1040" s="63">
        <f t="shared" si="117"/>
        <v>0</v>
      </c>
      <c r="T1040" s="63">
        <f t="shared" si="118"/>
        <v>1435</v>
      </c>
      <c r="U1040" s="57" t="s">
        <v>863</v>
      </c>
      <c r="V1040" s="63">
        <f>VLOOKUP(F1040,'Exposure data (PL)'!$J$3:$L$14,3,FALSE)</f>
        <v>941.64068034150432</v>
      </c>
      <c r="X1040" s="56"/>
      <c r="Y1040" s="56"/>
      <c r="Z1040" s="56"/>
      <c r="AA1040" s="56"/>
      <c r="AB1040" s="56"/>
      <c r="AC1040" s="56"/>
      <c r="AD1040" s="56"/>
      <c r="AE1040" s="56"/>
    </row>
    <row r="1041" spans="1:31" s="55" customFormat="1" ht="14.4">
      <c r="A1041" s="57" t="s">
        <v>4809</v>
      </c>
      <c r="B1041" s="57" t="s">
        <v>3096</v>
      </c>
      <c r="C1041" s="57" t="s">
        <v>2126</v>
      </c>
      <c r="D1041" s="58">
        <v>41815</v>
      </c>
      <c r="E1041" s="58">
        <v>41859</v>
      </c>
      <c r="F1041" s="59">
        <f t="shared" si="113"/>
        <v>2014</v>
      </c>
      <c r="G1041" s="60" t="s">
        <v>2134</v>
      </c>
      <c r="H1041" s="60" t="s">
        <v>434</v>
      </c>
      <c r="I1041" s="61">
        <v>0</v>
      </c>
      <c r="J1041" s="61">
        <v>14438.801047105118</v>
      </c>
      <c r="K1041" s="61">
        <v>14438.801047105118</v>
      </c>
      <c r="L1041" s="62">
        <v>0</v>
      </c>
      <c r="M1041" s="62">
        <v>0</v>
      </c>
      <c r="N1041" s="62">
        <v>14438.801047105118</v>
      </c>
      <c r="O1041" s="63">
        <f t="shared" si="114"/>
        <v>1</v>
      </c>
      <c r="P1041" s="63">
        <f t="shared" si="112"/>
        <v>14438.801047105118</v>
      </c>
      <c r="Q1041" s="63">
        <f t="shared" si="115"/>
        <v>15359.999999999998</v>
      </c>
      <c r="R1041" s="63">
        <f t="shared" si="116"/>
        <v>15359.999999999998</v>
      </c>
      <c r="S1041" s="63">
        <f t="shared" si="117"/>
        <v>0</v>
      </c>
      <c r="T1041" s="63">
        <f t="shared" si="118"/>
        <v>44</v>
      </c>
      <c r="U1041" s="57" t="s">
        <v>863</v>
      </c>
      <c r="V1041" s="63">
        <f>VLOOKUP(F1041,'Exposure data (PL)'!$J$3:$L$14,3,FALSE)</f>
        <v>1210.9240000000002</v>
      </c>
      <c r="X1041" s="56"/>
      <c r="Y1041" s="56"/>
      <c r="Z1041" s="56"/>
      <c r="AA1041" s="56"/>
      <c r="AB1041" s="56"/>
      <c r="AC1041" s="56"/>
      <c r="AD1041" s="56"/>
      <c r="AE1041" s="56"/>
    </row>
    <row r="1042" spans="1:31" s="55" customFormat="1" ht="14.4">
      <c r="A1042" s="57" t="s">
        <v>4810</v>
      </c>
      <c r="B1042" s="57" t="s">
        <v>3097</v>
      </c>
      <c r="C1042" s="57" t="s">
        <v>2126</v>
      </c>
      <c r="D1042" s="58">
        <v>40438</v>
      </c>
      <c r="E1042" s="58">
        <v>41896</v>
      </c>
      <c r="F1042" s="59">
        <f t="shared" si="113"/>
        <v>2010</v>
      </c>
      <c r="G1042" s="60" t="s">
        <v>2151</v>
      </c>
      <c r="H1042" s="60" t="s">
        <v>434</v>
      </c>
      <c r="I1042" s="61">
        <v>0</v>
      </c>
      <c r="J1042" s="61">
        <v>1.8770120715860155</v>
      </c>
      <c r="K1042" s="61">
        <v>1.8770120715860155</v>
      </c>
      <c r="L1042" s="62">
        <v>0</v>
      </c>
      <c r="M1042" s="62">
        <v>0</v>
      </c>
      <c r="N1042" s="62">
        <v>1.8770120715860155</v>
      </c>
      <c r="O1042" s="63">
        <f t="shared" si="114"/>
        <v>1</v>
      </c>
      <c r="P1042" s="63">
        <f t="shared" si="112"/>
        <v>1.8770120715860155</v>
      </c>
      <c r="Q1042" s="63">
        <f t="shared" si="115"/>
        <v>2.4</v>
      </c>
      <c r="R1042" s="63">
        <f t="shared" si="116"/>
        <v>2.4</v>
      </c>
      <c r="S1042" s="63">
        <f t="shared" si="117"/>
        <v>0</v>
      </c>
      <c r="T1042" s="63">
        <f t="shared" si="118"/>
        <v>1458</v>
      </c>
      <c r="U1042" s="57" t="s">
        <v>863</v>
      </c>
      <c r="V1042" s="63">
        <f>VLOOKUP(F1042,'Exposure data (PL)'!$J$3:$L$14,3,FALSE)</f>
        <v>941.64068034150432</v>
      </c>
      <c r="X1042" s="56"/>
      <c r="Y1042" s="56"/>
      <c r="Z1042" s="56"/>
      <c r="AA1042" s="56"/>
      <c r="AB1042" s="56"/>
      <c r="AC1042" s="56"/>
      <c r="AD1042" s="56"/>
      <c r="AE1042" s="56"/>
    </row>
    <row r="1043" spans="1:31" s="55" customFormat="1" ht="14.4">
      <c r="A1043" s="57" t="s">
        <v>4811</v>
      </c>
      <c r="B1043" s="57" t="s">
        <v>3098</v>
      </c>
      <c r="C1043" s="57" t="s">
        <v>2126</v>
      </c>
      <c r="D1043" s="58">
        <v>41885</v>
      </c>
      <c r="E1043" s="58">
        <v>41888</v>
      </c>
      <c r="F1043" s="59">
        <f t="shared" si="113"/>
        <v>2014</v>
      </c>
      <c r="G1043" s="60" t="s">
        <v>2128</v>
      </c>
      <c r="H1043" s="60" t="s">
        <v>434</v>
      </c>
      <c r="I1043" s="61">
        <v>0</v>
      </c>
      <c r="J1043" s="61">
        <v>20267.58880807606</v>
      </c>
      <c r="K1043" s="61">
        <v>20267.58880807606</v>
      </c>
      <c r="L1043" s="62">
        <v>0</v>
      </c>
      <c r="M1043" s="62">
        <v>0</v>
      </c>
      <c r="N1043" s="62">
        <v>20267.58880807606</v>
      </c>
      <c r="O1043" s="63">
        <f t="shared" si="114"/>
        <v>1</v>
      </c>
      <c r="P1043" s="63">
        <f t="shared" si="112"/>
        <v>20267.58880807606</v>
      </c>
      <c r="Q1043" s="63">
        <f t="shared" si="115"/>
        <v>21360</v>
      </c>
      <c r="R1043" s="63">
        <f t="shared" si="116"/>
        <v>21360</v>
      </c>
      <c r="S1043" s="63">
        <f t="shared" si="117"/>
        <v>0</v>
      </c>
      <c r="T1043" s="63">
        <f t="shared" si="118"/>
        <v>3</v>
      </c>
      <c r="U1043" s="57" t="s">
        <v>863</v>
      </c>
      <c r="V1043" s="63">
        <f>VLOOKUP(F1043,'Exposure data (PL)'!$J$3:$L$14,3,FALSE)</f>
        <v>1210.9240000000002</v>
      </c>
      <c r="X1043" s="56"/>
      <c r="Y1043" s="56"/>
      <c r="Z1043" s="56"/>
      <c r="AA1043" s="56"/>
      <c r="AB1043" s="56"/>
      <c r="AC1043" s="56"/>
      <c r="AD1043" s="56"/>
      <c r="AE1043" s="56"/>
    </row>
    <row r="1044" spans="1:31" s="55" customFormat="1" ht="14.4">
      <c r="A1044" s="57" t="s">
        <v>4812</v>
      </c>
      <c r="B1044" s="57" t="s">
        <v>3099</v>
      </c>
      <c r="C1044" s="57" t="s">
        <v>2126</v>
      </c>
      <c r="D1044" s="58">
        <v>41903</v>
      </c>
      <c r="E1044" s="58">
        <v>41953</v>
      </c>
      <c r="F1044" s="59">
        <f t="shared" si="113"/>
        <v>2014</v>
      </c>
      <c r="G1044" s="60" t="s">
        <v>2132</v>
      </c>
      <c r="H1044" s="60" t="s">
        <v>434</v>
      </c>
      <c r="I1044" s="61">
        <v>0</v>
      </c>
      <c r="J1044" s="61">
        <v>20544.653641727324</v>
      </c>
      <c r="K1044" s="61">
        <v>20544.653641727324</v>
      </c>
      <c r="L1044" s="62">
        <v>0</v>
      </c>
      <c r="M1044" s="62">
        <v>0</v>
      </c>
      <c r="N1044" s="62">
        <v>20544.653641727324</v>
      </c>
      <c r="O1044" s="63">
        <f t="shared" si="114"/>
        <v>1</v>
      </c>
      <c r="P1044" s="63">
        <f t="shared" si="112"/>
        <v>20544.653641727324</v>
      </c>
      <c r="Q1044" s="63">
        <f t="shared" si="115"/>
        <v>21600</v>
      </c>
      <c r="R1044" s="63">
        <f t="shared" si="116"/>
        <v>21600</v>
      </c>
      <c r="S1044" s="63">
        <f t="shared" si="117"/>
        <v>0</v>
      </c>
      <c r="T1044" s="63">
        <f t="shared" si="118"/>
        <v>50</v>
      </c>
      <c r="U1044" s="57" t="s">
        <v>863</v>
      </c>
      <c r="V1044" s="63">
        <f>VLOOKUP(F1044,'Exposure data (PL)'!$J$3:$L$14,3,FALSE)</f>
        <v>1210.9240000000002</v>
      </c>
      <c r="X1044" s="56"/>
      <c r="Y1044" s="56"/>
      <c r="Z1044" s="56"/>
      <c r="AA1044" s="56"/>
      <c r="AB1044" s="56"/>
      <c r="AC1044" s="56"/>
      <c r="AD1044" s="56"/>
      <c r="AE1044" s="56"/>
    </row>
    <row r="1045" spans="1:31" s="55" customFormat="1" ht="14.4">
      <c r="A1045" s="57" t="s">
        <v>4813</v>
      </c>
      <c r="B1045" s="57" t="s">
        <v>3100</v>
      </c>
      <c r="C1045" s="57" t="s">
        <v>2126</v>
      </c>
      <c r="D1045" s="58">
        <v>41580</v>
      </c>
      <c r="E1045" s="58">
        <v>41939</v>
      </c>
      <c r="F1045" s="59">
        <f t="shared" si="113"/>
        <v>2013</v>
      </c>
      <c r="G1045" s="60" t="s">
        <v>2129</v>
      </c>
      <c r="H1045" s="60" t="s">
        <v>434</v>
      </c>
      <c r="I1045" s="61">
        <v>0</v>
      </c>
      <c r="J1045" s="61">
        <v>13664.636646167952</v>
      </c>
      <c r="K1045" s="61">
        <v>13664.636646167952</v>
      </c>
      <c r="L1045" s="62">
        <v>0</v>
      </c>
      <c r="M1045" s="62">
        <v>825.56268761488298</v>
      </c>
      <c r="N1045" s="62">
        <v>12839.073958553068</v>
      </c>
      <c r="O1045" s="63">
        <f t="shared" si="114"/>
        <v>1</v>
      </c>
      <c r="P1045" s="63">
        <f t="shared" si="112"/>
        <v>12839.073958553068</v>
      </c>
      <c r="Q1045" s="63">
        <f t="shared" si="115"/>
        <v>14093.76</v>
      </c>
      <c r="R1045" s="63">
        <f t="shared" si="116"/>
        <v>14093.76</v>
      </c>
      <c r="S1045" s="63">
        <f t="shared" si="117"/>
        <v>0</v>
      </c>
      <c r="T1045" s="63">
        <f t="shared" si="118"/>
        <v>359</v>
      </c>
      <c r="U1045" s="57" t="s">
        <v>863</v>
      </c>
      <c r="V1045" s="63">
        <f>VLOOKUP(F1045,'Exposure data (PL)'!$J$3:$L$14,3,FALSE)</f>
        <v>1226.7615360000002</v>
      </c>
      <c r="X1045" s="56"/>
      <c r="Y1045" s="56"/>
      <c r="Z1045" s="56"/>
      <c r="AA1045" s="56"/>
      <c r="AB1045" s="56"/>
      <c r="AC1045" s="56"/>
      <c r="AD1045" s="56"/>
      <c r="AE1045" s="56"/>
    </row>
    <row r="1046" spans="1:31" s="55" customFormat="1" ht="14.4">
      <c r="A1046" s="57" t="s">
        <v>4814</v>
      </c>
      <c r="B1046" s="57" t="s">
        <v>3101</v>
      </c>
      <c r="C1046" s="57" t="s">
        <v>2126</v>
      </c>
      <c r="D1046" s="58">
        <v>41364</v>
      </c>
      <c r="E1046" s="58">
        <v>41364</v>
      </c>
      <c r="F1046" s="59">
        <f t="shared" si="113"/>
        <v>2012</v>
      </c>
      <c r="G1046" s="60" t="s">
        <v>2134</v>
      </c>
      <c r="H1046" s="60" t="s">
        <v>434</v>
      </c>
      <c r="I1046" s="61">
        <v>0</v>
      </c>
      <c r="J1046" s="61">
        <v>20816.768294665479</v>
      </c>
      <c r="K1046" s="61">
        <v>20816.768294665479</v>
      </c>
      <c r="L1046" s="62">
        <v>0</v>
      </c>
      <c r="M1046" s="62">
        <v>0</v>
      </c>
      <c r="N1046" s="62">
        <v>20816.768294665479</v>
      </c>
      <c r="O1046" s="63">
        <f t="shared" si="114"/>
        <v>1</v>
      </c>
      <c r="P1046" s="63">
        <f t="shared" si="112"/>
        <v>20816.768294665479</v>
      </c>
      <c r="Q1046" s="63">
        <f t="shared" si="115"/>
        <v>23520</v>
      </c>
      <c r="R1046" s="63">
        <f t="shared" si="116"/>
        <v>23520</v>
      </c>
      <c r="S1046" s="63">
        <f t="shared" si="117"/>
        <v>0</v>
      </c>
      <c r="T1046" s="63">
        <f t="shared" si="118"/>
        <v>0</v>
      </c>
      <c r="U1046" s="57" t="s">
        <v>863</v>
      </c>
      <c r="V1046" s="63">
        <f>VLOOKUP(F1046,'Exposure data (PL)'!$J$3:$L$14,3,FALSE)</f>
        <v>1189.5886745600001</v>
      </c>
      <c r="X1046" s="56"/>
      <c r="Y1046" s="56"/>
      <c r="Z1046" s="56"/>
      <c r="AA1046" s="56"/>
      <c r="AB1046" s="56"/>
      <c r="AC1046" s="56"/>
      <c r="AD1046" s="56"/>
      <c r="AE1046" s="56"/>
    </row>
    <row r="1047" spans="1:31" s="55" customFormat="1" ht="14.4">
      <c r="A1047" s="57" t="s">
        <v>4815</v>
      </c>
      <c r="B1047" s="57" t="s">
        <v>3102</v>
      </c>
      <c r="C1047" s="57" t="s">
        <v>2126</v>
      </c>
      <c r="D1047" s="58">
        <v>41851</v>
      </c>
      <c r="E1047" s="58">
        <v>41924</v>
      </c>
      <c r="F1047" s="59">
        <f t="shared" si="113"/>
        <v>2014</v>
      </c>
      <c r="G1047" s="60" t="s">
        <v>2128</v>
      </c>
      <c r="H1047" s="60" t="s">
        <v>434</v>
      </c>
      <c r="I1047" s="61">
        <v>0</v>
      </c>
      <c r="J1047" s="61">
        <v>12014.771090720551</v>
      </c>
      <c r="K1047" s="61">
        <v>12014.771090720551</v>
      </c>
      <c r="L1047" s="62">
        <v>340.04069124680802</v>
      </c>
      <c r="M1047" s="62">
        <v>0</v>
      </c>
      <c r="N1047" s="62">
        <v>12354.811781967359</v>
      </c>
      <c r="O1047" s="63">
        <f t="shared" si="114"/>
        <v>1</v>
      </c>
      <c r="P1047" s="63">
        <f t="shared" si="112"/>
        <v>12354.811781967359</v>
      </c>
      <c r="Q1047" s="63">
        <f t="shared" si="115"/>
        <v>13080</v>
      </c>
      <c r="R1047" s="63">
        <f t="shared" si="116"/>
        <v>13080</v>
      </c>
      <c r="S1047" s="63">
        <f t="shared" si="117"/>
        <v>0</v>
      </c>
      <c r="T1047" s="63">
        <f t="shared" si="118"/>
        <v>73</v>
      </c>
      <c r="U1047" s="57" t="s">
        <v>863</v>
      </c>
      <c r="V1047" s="63">
        <f>VLOOKUP(F1047,'Exposure data (PL)'!$J$3:$L$14,3,FALSE)</f>
        <v>1210.9240000000002</v>
      </c>
      <c r="X1047" s="56"/>
      <c r="Y1047" s="56"/>
      <c r="Z1047" s="56"/>
      <c r="AA1047" s="56"/>
      <c r="AB1047" s="56"/>
      <c r="AC1047" s="56"/>
      <c r="AD1047" s="56"/>
      <c r="AE1047" s="56"/>
    </row>
    <row r="1048" spans="1:31" s="55" customFormat="1" ht="14.4">
      <c r="A1048" s="57" t="s">
        <v>4816</v>
      </c>
      <c r="B1048" s="57" t="s">
        <v>3103</v>
      </c>
      <c r="C1048" s="57" t="s">
        <v>2126</v>
      </c>
      <c r="D1048" s="58">
        <v>40812</v>
      </c>
      <c r="E1048" s="58">
        <v>41919</v>
      </c>
      <c r="F1048" s="59">
        <f t="shared" si="113"/>
        <v>2011</v>
      </c>
      <c r="G1048" s="60" t="s">
        <v>2134</v>
      </c>
      <c r="H1048" s="60" t="s">
        <v>434</v>
      </c>
      <c r="I1048" s="61">
        <v>0</v>
      </c>
      <c r="J1048" s="61">
        <v>0.98658380938738244</v>
      </c>
      <c r="K1048" s="61">
        <v>0.98658380938738244</v>
      </c>
      <c r="L1048" s="62">
        <v>0</v>
      </c>
      <c r="M1048" s="62">
        <v>0</v>
      </c>
      <c r="N1048" s="62">
        <v>0.98658380938738244</v>
      </c>
      <c r="O1048" s="63">
        <f t="shared" si="114"/>
        <v>1</v>
      </c>
      <c r="P1048" s="63">
        <f t="shared" si="112"/>
        <v>0.98658380938738244</v>
      </c>
      <c r="Q1048" s="63">
        <f t="shared" si="115"/>
        <v>1.2</v>
      </c>
      <c r="R1048" s="63">
        <f t="shared" si="116"/>
        <v>1.2</v>
      </c>
      <c r="S1048" s="63">
        <f t="shared" si="117"/>
        <v>0</v>
      </c>
      <c r="T1048" s="63">
        <f t="shared" si="118"/>
        <v>1107</v>
      </c>
      <c r="U1048" s="57" t="s">
        <v>863</v>
      </c>
      <c r="V1048" s="63">
        <f>VLOOKUP(F1048,'Exposure data (PL)'!$J$3:$L$14,3,FALSE)</f>
        <v>979.22425835520028</v>
      </c>
      <c r="X1048" s="56"/>
      <c r="Y1048" s="56"/>
      <c r="Z1048" s="56"/>
      <c r="AA1048" s="56"/>
      <c r="AB1048" s="56"/>
      <c r="AC1048" s="56"/>
      <c r="AD1048" s="56"/>
      <c r="AE1048" s="56"/>
    </row>
    <row r="1049" spans="1:31" s="55" customFormat="1" ht="14.4">
      <c r="A1049" s="57" t="s">
        <v>4817</v>
      </c>
      <c r="B1049" s="57" t="s">
        <v>3104</v>
      </c>
      <c r="C1049" s="57" t="s">
        <v>2126</v>
      </c>
      <c r="D1049" s="58">
        <v>41307</v>
      </c>
      <c r="E1049" s="58">
        <v>41957</v>
      </c>
      <c r="F1049" s="59">
        <f t="shared" si="113"/>
        <v>2012</v>
      </c>
      <c r="G1049" s="60" t="s">
        <v>2128</v>
      </c>
      <c r="H1049" s="60" t="s">
        <v>434</v>
      </c>
      <c r="I1049" s="61">
        <v>0</v>
      </c>
      <c r="J1049" s="61">
        <v>18814.327885462961</v>
      </c>
      <c r="K1049" s="61">
        <v>18814.327885462961</v>
      </c>
      <c r="L1049" s="62">
        <v>0</v>
      </c>
      <c r="M1049" s="62">
        <v>0</v>
      </c>
      <c r="N1049" s="62">
        <v>18814.327885462961</v>
      </c>
      <c r="O1049" s="63">
        <f t="shared" si="114"/>
        <v>1</v>
      </c>
      <c r="P1049" s="63">
        <f t="shared" si="112"/>
        <v>18814.327885462961</v>
      </c>
      <c r="Q1049" s="63">
        <f t="shared" si="115"/>
        <v>21420</v>
      </c>
      <c r="R1049" s="63">
        <f t="shared" si="116"/>
        <v>21420</v>
      </c>
      <c r="S1049" s="63">
        <f t="shared" si="117"/>
        <v>0</v>
      </c>
      <c r="T1049" s="63">
        <f t="shared" si="118"/>
        <v>650</v>
      </c>
      <c r="U1049" s="57" t="s">
        <v>863</v>
      </c>
      <c r="V1049" s="63">
        <f>VLOOKUP(F1049,'Exposure data (PL)'!$J$3:$L$14,3,FALSE)</f>
        <v>1189.5886745600001</v>
      </c>
      <c r="X1049" s="56"/>
      <c r="Y1049" s="56"/>
      <c r="Z1049" s="56"/>
      <c r="AA1049" s="56"/>
      <c r="AB1049" s="56"/>
      <c r="AC1049" s="56"/>
      <c r="AD1049" s="56"/>
      <c r="AE1049" s="56"/>
    </row>
    <row r="1050" spans="1:31" s="55" customFormat="1" ht="14.4">
      <c r="A1050" s="57" t="s">
        <v>4818</v>
      </c>
      <c r="B1050" s="57" t="s">
        <v>3105</v>
      </c>
      <c r="C1050" s="57" t="s">
        <v>2126</v>
      </c>
      <c r="D1050" s="58">
        <v>41870</v>
      </c>
      <c r="E1050" s="58">
        <v>41973</v>
      </c>
      <c r="F1050" s="59">
        <f t="shared" si="113"/>
        <v>2014</v>
      </c>
      <c r="G1050" s="60" t="s">
        <v>2128</v>
      </c>
      <c r="H1050" s="60" t="s">
        <v>434</v>
      </c>
      <c r="I1050" s="61">
        <v>0</v>
      </c>
      <c r="J1050" s="61">
        <v>7386.2710711736563</v>
      </c>
      <c r="K1050" s="61">
        <v>7386.2710711736563</v>
      </c>
      <c r="L1050" s="62">
        <v>0</v>
      </c>
      <c r="M1050" s="62">
        <v>0</v>
      </c>
      <c r="N1050" s="62">
        <v>7386.2710711736563</v>
      </c>
      <c r="O1050" s="63">
        <f t="shared" si="114"/>
        <v>1</v>
      </c>
      <c r="P1050" s="63">
        <f t="shared" si="112"/>
        <v>7386.2710711736563</v>
      </c>
      <c r="Q1050" s="63">
        <f t="shared" si="115"/>
        <v>7800.0000000000009</v>
      </c>
      <c r="R1050" s="63">
        <f t="shared" si="116"/>
        <v>7800.0000000000009</v>
      </c>
      <c r="S1050" s="63">
        <f t="shared" si="117"/>
        <v>0</v>
      </c>
      <c r="T1050" s="63">
        <f t="shared" si="118"/>
        <v>103</v>
      </c>
      <c r="U1050" s="57" t="s">
        <v>863</v>
      </c>
      <c r="V1050" s="63">
        <f>VLOOKUP(F1050,'Exposure data (PL)'!$J$3:$L$14,3,FALSE)</f>
        <v>1210.9240000000002</v>
      </c>
      <c r="X1050" s="56"/>
      <c r="Y1050" s="56"/>
      <c r="Z1050" s="56"/>
      <c r="AA1050" s="56"/>
      <c r="AB1050" s="56"/>
      <c r="AC1050" s="56"/>
      <c r="AD1050" s="56"/>
      <c r="AE1050" s="56"/>
    </row>
    <row r="1051" spans="1:31" s="55" customFormat="1" ht="14.4">
      <c r="A1051" s="57" t="s">
        <v>4819</v>
      </c>
      <c r="B1051" s="57" t="s">
        <v>3106</v>
      </c>
      <c r="C1051" s="57" t="s">
        <v>2126</v>
      </c>
      <c r="D1051" s="58">
        <v>41413</v>
      </c>
      <c r="E1051" s="58">
        <v>41973</v>
      </c>
      <c r="F1051" s="59">
        <f t="shared" si="113"/>
        <v>2013</v>
      </c>
      <c r="G1051" s="60" t="s">
        <v>2151</v>
      </c>
      <c r="H1051" s="60" t="s">
        <v>434</v>
      </c>
      <c r="I1051" s="61">
        <v>0</v>
      </c>
      <c r="J1051" s="61">
        <v>12294.127733706428</v>
      </c>
      <c r="K1051" s="61">
        <v>12294.127733706428</v>
      </c>
      <c r="L1051" s="62">
        <v>320.71637566190674</v>
      </c>
      <c r="M1051" s="62">
        <v>0</v>
      </c>
      <c r="N1051" s="62">
        <v>12614.844109368334</v>
      </c>
      <c r="O1051" s="63">
        <f t="shared" si="114"/>
        <v>1</v>
      </c>
      <c r="P1051" s="63">
        <f t="shared" si="112"/>
        <v>12614.844109368334</v>
      </c>
      <c r="Q1051" s="63">
        <f t="shared" si="115"/>
        <v>14160</v>
      </c>
      <c r="R1051" s="63">
        <f t="shared" si="116"/>
        <v>14160</v>
      </c>
      <c r="S1051" s="63">
        <f t="shared" si="117"/>
        <v>0</v>
      </c>
      <c r="T1051" s="63">
        <f t="shared" si="118"/>
        <v>560</v>
      </c>
      <c r="U1051" s="57" t="s">
        <v>863</v>
      </c>
      <c r="V1051" s="63">
        <f>VLOOKUP(F1051,'Exposure data (PL)'!$J$3:$L$14,3,FALSE)</f>
        <v>1226.7615360000002</v>
      </c>
      <c r="X1051" s="56"/>
      <c r="Y1051" s="56"/>
      <c r="Z1051" s="56"/>
      <c r="AA1051" s="56"/>
      <c r="AB1051" s="56"/>
      <c r="AC1051" s="56"/>
      <c r="AD1051" s="56"/>
      <c r="AE1051" s="56"/>
    </row>
    <row r="1052" spans="1:31" s="55" customFormat="1" ht="14.4">
      <c r="A1052" s="57" t="s">
        <v>4820</v>
      </c>
      <c r="B1052" s="57" t="s">
        <v>3107</v>
      </c>
      <c r="C1052" s="57" t="s">
        <v>2126</v>
      </c>
      <c r="D1052" s="58">
        <v>41758</v>
      </c>
      <c r="E1052" s="58">
        <v>41952</v>
      </c>
      <c r="F1052" s="59">
        <f t="shared" si="113"/>
        <v>2014</v>
      </c>
      <c r="G1052" s="60" t="s">
        <v>2134</v>
      </c>
      <c r="H1052" s="60" t="s">
        <v>434</v>
      </c>
      <c r="I1052" s="61">
        <v>0</v>
      </c>
      <c r="J1052" s="61">
        <v>11754.487886831648</v>
      </c>
      <c r="K1052" s="61">
        <v>11754.487886831648</v>
      </c>
      <c r="L1052" s="62">
        <v>0</v>
      </c>
      <c r="M1052" s="62">
        <v>0</v>
      </c>
      <c r="N1052" s="62">
        <v>11754.487886831648</v>
      </c>
      <c r="O1052" s="63">
        <f t="shared" si="114"/>
        <v>1</v>
      </c>
      <c r="P1052" s="63">
        <f t="shared" si="112"/>
        <v>11754.487886831648</v>
      </c>
      <c r="Q1052" s="63">
        <f t="shared" si="115"/>
        <v>12600</v>
      </c>
      <c r="R1052" s="63">
        <f t="shared" si="116"/>
        <v>12600</v>
      </c>
      <c r="S1052" s="63">
        <f t="shared" si="117"/>
        <v>0</v>
      </c>
      <c r="T1052" s="63">
        <f t="shared" si="118"/>
        <v>194</v>
      </c>
      <c r="U1052" s="57" t="s">
        <v>863</v>
      </c>
      <c r="V1052" s="63">
        <f>VLOOKUP(F1052,'Exposure data (PL)'!$J$3:$L$14,3,FALSE)</f>
        <v>1210.9240000000002</v>
      </c>
      <c r="X1052" s="56"/>
      <c r="Y1052" s="56"/>
      <c r="Z1052" s="56"/>
      <c r="AA1052" s="56"/>
      <c r="AB1052" s="56"/>
      <c r="AC1052" s="56"/>
      <c r="AD1052" s="56"/>
      <c r="AE1052" s="56"/>
    </row>
    <row r="1053" spans="1:31" s="55" customFormat="1" ht="14.4">
      <c r="A1053" s="57" t="s">
        <v>4821</v>
      </c>
      <c r="B1053" s="57" t="s">
        <v>3108</v>
      </c>
      <c r="C1053" s="57" t="s">
        <v>2126</v>
      </c>
      <c r="D1053" s="58">
        <v>41773</v>
      </c>
      <c r="E1053" s="58">
        <v>41973</v>
      </c>
      <c r="F1053" s="59">
        <f t="shared" si="113"/>
        <v>2014</v>
      </c>
      <c r="G1053" s="60" t="s">
        <v>2129</v>
      </c>
      <c r="H1053" s="60" t="s">
        <v>434</v>
      </c>
      <c r="I1053" s="61">
        <v>0</v>
      </c>
      <c r="J1053" s="61">
        <v>5608.6019045118073</v>
      </c>
      <c r="K1053" s="61">
        <v>5608.6019045118073</v>
      </c>
      <c r="L1053" s="62">
        <v>0</v>
      </c>
      <c r="M1053" s="62">
        <v>0</v>
      </c>
      <c r="N1053" s="62">
        <v>5608.6019045118073</v>
      </c>
      <c r="O1053" s="63">
        <f t="shared" si="114"/>
        <v>1</v>
      </c>
      <c r="P1053" s="63">
        <f t="shared" si="112"/>
        <v>5608.6019045118073</v>
      </c>
      <c r="Q1053" s="63">
        <f t="shared" si="115"/>
        <v>6000</v>
      </c>
      <c r="R1053" s="63">
        <f t="shared" si="116"/>
        <v>6000</v>
      </c>
      <c r="S1053" s="63">
        <f t="shared" si="117"/>
        <v>0</v>
      </c>
      <c r="T1053" s="63">
        <f t="shared" si="118"/>
        <v>200</v>
      </c>
      <c r="U1053" s="57" t="s">
        <v>863</v>
      </c>
      <c r="V1053" s="63">
        <f>VLOOKUP(F1053,'Exposure data (PL)'!$J$3:$L$14,3,FALSE)</f>
        <v>1210.9240000000002</v>
      </c>
      <c r="X1053" s="56"/>
      <c r="Y1053" s="56"/>
      <c r="Z1053" s="56"/>
      <c r="AA1053" s="56"/>
      <c r="AB1053" s="56"/>
      <c r="AC1053" s="56"/>
      <c r="AD1053" s="56"/>
      <c r="AE1053" s="56"/>
    </row>
    <row r="1054" spans="1:31" s="55" customFormat="1" ht="14.4">
      <c r="A1054" s="57" t="s">
        <v>4822</v>
      </c>
      <c r="B1054" s="57" t="s">
        <v>3109</v>
      </c>
      <c r="C1054" s="57" t="s">
        <v>2121</v>
      </c>
      <c r="D1054" s="58">
        <v>41160</v>
      </c>
      <c r="E1054" s="58">
        <v>41160</v>
      </c>
      <c r="F1054" s="59">
        <f t="shared" si="113"/>
        <v>2012</v>
      </c>
      <c r="G1054" s="60" t="s">
        <v>2122</v>
      </c>
      <c r="H1054" s="60" t="s">
        <v>434</v>
      </c>
      <c r="I1054" s="61">
        <v>7041.2762544881962</v>
      </c>
      <c r="J1054" s="61">
        <v>0</v>
      </c>
      <c r="K1054" s="61">
        <v>7041.2762544881962</v>
      </c>
      <c r="L1054" s="62">
        <v>310.05862103913319</v>
      </c>
      <c r="M1054" s="62">
        <v>0</v>
      </c>
      <c r="N1054" s="62">
        <v>7351.3348755273291</v>
      </c>
      <c r="O1054" s="63">
        <f t="shared" si="114"/>
        <v>1</v>
      </c>
      <c r="P1054" s="63">
        <f t="shared" si="112"/>
        <v>7351.3348755273291</v>
      </c>
      <c r="Q1054" s="63">
        <f t="shared" si="115"/>
        <v>8535.4200000000019</v>
      </c>
      <c r="R1054" s="63">
        <f t="shared" si="116"/>
        <v>8535.4200000000019</v>
      </c>
      <c r="S1054" s="63">
        <f t="shared" si="117"/>
        <v>0</v>
      </c>
      <c r="T1054" s="63">
        <f t="shared" si="118"/>
        <v>0</v>
      </c>
      <c r="U1054" s="57" t="s">
        <v>856</v>
      </c>
      <c r="V1054" s="63">
        <f>VLOOKUP(F1054,'Exposure data (PL)'!$J$3:$L$14,3,FALSE)</f>
        <v>1189.5886745600001</v>
      </c>
      <c r="X1054" s="56"/>
      <c r="Y1054" s="56"/>
      <c r="Z1054" s="56"/>
      <c r="AA1054" s="56"/>
      <c r="AB1054" s="56"/>
      <c r="AC1054" s="56"/>
      <c r="AD1054" s="56"/>
      <c r="AE1054" s="56"/>
    </row>
    <row r="1055" spans="1:31" s="55" customFormat="1" ht="14.4">
      <c r="A1055" s="57" t="s">
        <v>4823</v>
      </c>
      <c r="B1055" s="57" t="s">
        <v>3110</v>
      </c>
      <c r="C1055" s="57" t="s">
        <v>2121</v>
      </c>
      <c r="D1055" s="58">
        <v>41174</v>
      </c>
      <c r="E1055" s="58">
        <v>41176</v>
      </c>
      <c r="F1055" s="59">
        <f t="shared" si="113"/>
        <v>2012</v>
      </c>
      <c r="G1055" s="60" t="s">
        <v>2132</v>
      </c>
      <c r="H1055" s="60" t="s">
        <v>434</v>
      </c>
      <c r="I1055" s="61">
        <v>1821.1626218168649</v>
      </c>
      <c r="J1055" s="61">
        <v>21476.763219744356</v>
      </c>
      <c r="K1055" s="61">
        <v>23297.92584156122</v>
      </c>
      <c r="L1055" s="62">
        <v>0</v>
      </c>
      <c r="M1055" s="62">
        <v>0</v>
      </c>
      <c r="N1055" s="62">
        <v>23297.92584156122</v>
      </c>
      <c r="O1055" s="63">
        <f t="shared" si="114"/>
        <v>1</v>
      </c>
      <c r="P1055" s="63">
        <f t="shared" si="112"/>
        <v>23297.92584156122</v>
      </c>
      <c r="Q1055" s="63">
        <f t="shared" si="115"/>
        <v>27000</v>
      </c>
      <c r="R1055" s="63">
        <f t="shared" si="116"/>
        <v>27000</v>
      </c>
      <c r="S1055" s="63">
        <f t="shared" si="117"/>
        <v>0</v>
      </c>
      <c r="T1055" s="63">
        <f t="shared" si="118"/>
        <v>2</v>
      </c>
      <c r="U1055" s="57" t="s">
        <v>863</v>
      </c>
      <c r="V1055" s="63">
        <f>VLOOKUP(F1055,'Exposure data (PL)'!$J$3:$L$14,3,FALSE)</f>
        <v>1189.5886745600001</v>
      </c>
      <c r="X1055" s="56"/>
      <c r="Y1055" s="56"/>
      <c r="Z1055" s="56"/>
      <c r="AA1055" s="56"/>
      <c r="AB1055" s="56"/>
      <c r="AC1055" s="56"/>
      <c r="AD1055" s="56"/>
      <c r="AE1055" s="56"/>
    </row>
    <row r="1056" spans="1:31" s="55" customFormat="1" ht="14.4">
      <c r="A1056" s="57" t="s">
        <v>4824</v>
      </c>
      <c r="B1056" s="57" t="s">
        <v>3111</v>
      </c>
      <c r="C1056" s="57" t="s">
        <v>2121</v>
      </c>
      <c r="D1056" s="58">
        <v>41175</v>
      </c>
      <c r="E1056" s="58">
        <v>41180</v>
      </c>
      <c r="F1056" s="59">
        <f t="shared" si="113"/>
        <v>2012</v>
      </c>
      <c r="G1056" s="60" t="s">
        <v>2132</v>
      </c>
      <c r="H1056" s="60" t="s">
        <v>434</v>
      </c>
      <c r="I1056" s="61">
        <v>0</v>
      </c>
      <c r="J1056" s="61">
        <v>0</v>
      </c>
      <c r="K1056" s="61">
        <v>0</v>
      </c>
      <c r="L1056" s="62">
        <v>0</v>
      </c>
      <c r="M1056" s="62">
        <v>0</v>
      </c>
      <c r="N1056" s="62">
        <v>0</v>
      </c>
      <c r="O1056" s="63">
        <f t="shared" si="114"/>
        <v>0</v>
      </c>
      <c r="P1056" s="63">
        <f t="shared" si="112"/>
        <v>0</v>
      </c>
      <c r="Q1056" s="63">
        <f t="shared" si="115"/>
        <v>0</v>
      </c>
      <c r="R1056" s="63">
        <f t="shared" si="116"/>
        <v>0</v>
      </c>
      <c r="S1056" s="63">
        <f t="shared" si="117"/>
        <v>0</v>
      </c>
      <c r="T1056" s="63">
        <f t="shared" si="118"/>
        <v>5</v>
      </c>
      <c r="U1056" s="57" t="s">
        <v>856</v>
      </c>
      <c r="V1056" s="63">
        <f>VLOOKUP(F1056,'Exposure data (PL)'!$J$3:$L$14,3,FALSE)</f>
        <v>1189.5886745600001</v>
      </c>
      <c r="X1056" s="56"/>
      <c r="Y1056" s="56"/>
      <c r="Z1056" s="56"/>
      <c r="AA1056" s="56"/>
      <c r="AB1056" s="56"/>
      <c r="AC1056" s="56"/>
      <c r="AD1056" s="56"/>
      <c r="AE1056" s="56"/>
    </row>
    <row r="1057" spans="1:31" s="55" customFormat="1" ht="14.4">
      <c r="A1057" s="57" t="s">
        <v>4825</v>
      </c>
      <c r="B1057" s="57" t="s">
        <v>3112</v>
      </c>
      <c r="C1057" s="57" t="s">
        <v>2121</v>
      </c>
      <c r="D1057" s="58">
        <v>41046</v>
      </c>
      <c r="E1057" s="58">
        <v>41180</v>
      </c>
      <c r="F1057" s="59">
        <f t="shared" si="113"/>
        <v>2012</v>
      </c>
      <c r="G1057" s="60" t="s">
        <v>2132</v>
      </c>
      <c r="H1057" s="60" t="s">
        <v>434</v>
      </c>
      <c r="I1057" s="61">
        <v>0</v>
      </c>
      <c r="J1057" s="61">
        <v>0</v>
      </c>
      <c r="K1057" s="61">
        <v>0</v>
      </c>
      <c r="L1057" s="62">
        <v>0</v>
      </c>
      <c r="M1057" s="62">
        <v>0</v>
      </c>
      <c r="N1057" s="62">
        <v>0</v>
      </c>
      <c r="O1057" s="63">
        <f t="shared" si="114"/>
        <v>0</v>
      </c>
      <c r="P1057" s="63">
        <f t="shared" si="112"/>
        <v>0</v>
      </c>
      <c r="Q1057" s="63">
        <f t="shared" si="115"/>
        <v>0</v>
      </c>
      <c r="R1057" s="63">
        <f t="shared" si="116"/>
        <v>0</v>
      </c>
      <c r="S1057" s="63">
        <f t="shared" si="117"/>
        <v>0</v>
      </c>
      <c r="T1057" s="63">
        <f t="shared" si="118"/>
        <v>134</v>
      </c>
      <c r="U1057" s="57" t="s">
        <v>856</v>
      </c>
      <c r="V1057" s="63">
        <f>VLOOKUP(F1057,'Exposure data (PL)'!$J$3:$L$14,3,FALSE)</f>
        <v>1189.5886745600001</v>
      </c>
      <c r="X1057" s="56"/>
      <c r="Y1057" s="56"/>
      <c r="Z1057" s="56"/>
      <c r="AA1057" s="56"/>
      <c r="AB1057" s="56"/>
      <c r="AC1057" s="56"/>
      <c r="AD1057" s="56"/>
      <c r="AE1057" s="56"/>
    </row>
    <row r="1058" spans="1:31" s="55" customFormat="1" ht="14.4">
      <c r="A1058" s="57" t="s">
        <v>4826</v>
      </c>
      <c r="B1058" s="57" t="s">
        <v>3113</v>
      </c>
      <c r="C1058" s="57" t="s">
        <v>2121</v>
      </c>
      <c r="D1058" s="58">
        <v>40087</v>
      </c>
      <c r="E1058" s="58">
        <v>41183</v>
      </c>
      <c r="F1058" s="59">
        <f t="shared" si="113"/>
        <v>2009</v>
      </c>
      <c r="G1058" s="60" t="s">
        <v>2124</v>
      </c>
      <c r="H1058" s="60" t="s">
        <v>434</v>
      </c>
      <c r="I1058" s="61">
        <v>0</v>
      </c>
      <c r="J1058" s="61">
        <v>0</v>
      </c>
      <c r="K1058" s="61">
        <v>0</v>
      </c>
      <c r="L1058" s="62">
        <v>0</v>
      </c>
      <c r="M1058" s="62">
        <v>0</v>
      </c>
      <c r="N1058" s="62">
        <v>0</v>
      </c>
      <c r="O1058" s="63">
        <f t="shared" si="114"/>
        <v>0</v>
      </c>
      <c r="P1058" s="63">
        <f t="shared" si="112"/>
        <v>0</v>
      </c>
      <c r="Q1058" s="63">
        <f t="shared" si="115"/>
        <v>0</v>
      </c>
      <c r="R1058" s="63">
        <f t="shared" si="116"/>
        <v>0</v>
      </c>
      <c r="S1058" s="63">
        <f t="shared" si="117"/>
        <v>0</v>
      </c>
      <c r="T1058" s="63">
        <f t="shared" si="118"/>
        <v>1096</v>
      </c>
      <c r="U1058" s="57" t="s">
        <v>856</v>
      </c>
      <c r="V1058" s="63">
        <f>VLOOKUP(F1058,'Exposure data (PL)'!$J$3:$L$14,3,FALSE)</f>
        <v>855.15320546033695</v>
      </c>
      <c r="X1058" s="56"/>
      <c r="Y1058" s="56"/>
      <c r="Z1058" s="56"/>
      <c r="AA1058" s="56"/>
      <c r="AB1058" s="56"/>
      <c r="AC1058" s="56"/>
      <c r="AD1058" s="56"/>
      <c r="AE1058" s="56"/>
    </row>
    <row r="1059" spans="1:31" s="55" customFormat="1" ht="14.4">
      <c r="A1059" s="57" t="s">
        <v>4827</v>
      </c>
      <c r="B1059" s="57" t="s">
        <v>3114</v>
      </c>
      <c r="C1059" s="57" t="s">
        <v>2121</v>
      </c>
      <c r="D1059" s="58">
        <v>41110</v>
      </c>
      <c r="E1059" s="58">
        <v>41190</v>
      </c>
      <c r="F1059" s="59">
        <f t="shared" si="113"/>
        <v>2012</v>
      </c>
      <c r="G1059" s="60" t="s">
        <v>2124</v>
      </c>
      <c r="H1059" s="60" t="s">
        <v>434</v>
      </c>
      <c r="I1059" s="61">
        <v>0</v>
      </c>
      <c r="J1059" s="61">
        <v>0</v>
      </c>
      <c r="K1059" s="61">
        <v>0</v>
      </c>
      <c r="L1059" s="62">
        <v>0</v>
      </c>
      <c r="M1059" s="62">
        <v>0</v>
      </c>
      <c r="N1059" s="62">
        <v>0</v>
      </c>
      <c r="O1059" s="63">
        <f t="shared" si="114"/>
        <v>0</v>
      </c>
      <c r="P1059" s="63">
        <f t="shared" si="112"/>
        <v>0</v>
      </c>
      <c r="Q1059" s="63">
        <f t="shared" si="115"/>
        <v>0</v>
      </c>
      <c r="R1059" s="63">
        <f t="shared" si="116"/>
        <v>0</v>
      </c>
      <c r="S1059" s="63">
        <f t="shared" si="117"/>
        <v>0</v>
      </c>
      <c r="T1059" s="63">
        <f t="shared" si="118"/>
        <v>80</v>
      </c>
      <c r="U1059" s="57" t="s">
        <v>856</v>
      </c>
      <c r="V1059" s="63">
        <f>VLOOKUP(F1059,'Exposure data (PL)'!$J$3:$L$14,3,FALSE)</f>
        <v>1189.5886745600001</v>
      </c>
      <c r="X1059" s="56"/>
      <c r="Y1059" s="56"/>
      <c r="Z1059" s="56"/>
      <c r="AA1059" s="56"/>
      <c r="AB1059" s="56"/>
      <c r="AC1059" s="56"/>
      <c r="AD1059" s="56"/>
      <c r="AE1059" s="56"/>
    </row>
    <row r="1060" spans="1:31" s="55" customFormat="1" ht="14.4">
      <c r="A1060" s="57" t="s">
        <v>4828</v>
      </c>
      <c r="B1060" s="57" t="s">
        <v>3115</v>
      </c>
      <c r="C1060" s="57" t="s">
        <v>2121</v>
      </c>
      <c r="D1060" s="58">
        <v>41195</v>
      </c>
      <c r="E1060" s="58">
        <v>41205</v>
      </c>
      <c r="F1060" s="59">
        <f t="shared" si="113"/>
        <v>2012</v>
      </c>
      <c r="G1060" s="60" t="s">
        <v>2132</v>
      </c>
      <c r="H1060" s="60" t="s">
        <v>434</v>
      </c>
      <c r="I1060" s="61">
        <v>739.84013112858702</v>
      </c>
      <c r="J1060" s="61">
        <v>0</v>
      </c>
      <c r="K1060" s="61">
        <v>739.84013112858702</v>
      </c>
      <c r="L1060" s="62">
        <v>0</v>
      </c>
      <c r="M1060" s="62">
        <v>0</v>
      </c>
      <c r="N1060" s="62">
        <v>739.84013112858702</v>
      </c>
      <c r="O1060" s="63">
        <f t="shared" si="114"/>
        <v>1</v>
      </c>
      <c r="P1060" s="63">
        <f t="shared" si="112"/>
        <v>739.84013112858702</v>
      </c>
      <c r="Q1060" s="63">
        <f t="shared" si="115"/>
        <v>855.00000000000011</v>
      </c>
      <c r="R1060" s="63">
        <f t="shared" si="116"/>
        <v>855.00000000000011</v>
      </c>
      <c r="S1060" s="63">
        <f t="shared" si="117"/>
        <v>0</v>
      </c>
      <c r="T1060" s="63">
        <f t="shared" si="118"/>
        <v>10</v>
      </c>
      <c r="U1060" s="57" t="s">
        <v>856</v>
      </c>
      <c r="V1060" s="63">
        <f>VLOOKUP(F1060,'Exposure data (PL)'!$J$3:$L$14,3,FALSE)</f>
        <v>1189.5886745600001</v>
      </c>
      <c r="X1060" s="56"/>
      <c r="Y1060" s="56"/>
      <c r="Z1060" s="56"/>
      <c r="AA1060" s="56"/>
      <c r="AB1060" s="56"/>
      <c r="AC1060" s="56"/>
      <c r="AD1060" s="56"/>
      <c r="AE1060" s="56"/>
    </row>
    <row r="1061" spans="1:31" s="55" customFormat="1" ht="14.4">
      <c r="A1061" s="57" t="s">
        <v>4829</v>
      </c>
      <c r="B1061" s="57" t="s">
        <v>3116</v>
      </c>
      <c r="C1061" s="57" t="s">
        <v>2121</v>
      </c>
      <c r="D1061" s="58">
        <v>41204</v>
      </c>
      <c r="E1061" s="58">
        <v>41205</v>
      </c>
      <c r="F1061" s="59">
        <f t="shared" si="113"/>
        <v>2012</v>
      </c>
      <c r="G1061" s="60" t="s">
        <v>2132</v>
      </c>
      <c r="H1061" s="60" t="s">
        <v>434</v>
      </c>
      <c r="I1061" s="61">
        <v>0</v>
      </c>
      <c r="J1061" s="61">
        <v>0</v>
      </c>
      <c r="K1061" s="61">
        <v>0</v>
      </c>
      <c r="L1061" s="62">
        <v>0</v>
      </c>
      <c r="M1061" s="62">
        <v>0</v>
      </c>
      <c r="N1061" s="62">
        <v>0</v>
      </c>
      <c r="O1061" s="63">
        <f t="shared" si="114"/>
        <v>0</v>
      </c>
      <c r="P1061" s="63">
        <f t="shared" si="112"/>
        <v>0</v>
      </c>
      <c r="Q1061" s="63">
        <f t="shared" si="115"/>
        <v>0</v>
      </c>
      <c r="R1061" s="63">
        <f t="shared" si="116"/>
        <v>0</v>
      </c>
      <c r="S1061" s="63">
        <f t="shared" si="117"/>
        <v>0</v>
      </c>
      <c r="T1061" s="63">
        <f t="shared" si="118"/>
        <v>1</v>
      </c>
      <c r="U1061" s="57" t="s">
        <v>856</v>
      </c>
      <c r="V1061" s="63">
        <f>VLOOKUP(F1061,'Exposure data (PL)'!$J$3:$L$14,3,FALSE)</f>
        <v>1189.5886745600001</v>
      </c>
      <c r="X1061" s="56"/>
      <c r="Y1061" s="56"/>
      <c r="Z1061" s="56"/>
      <c r="AA1061" s="56"/>
      <c r="AB1061" s="56"/>
      <c r="AC1061" s="56"/>
      <c r="AD1061" s="56"/>
      <c r="AE1061" s="56"/>
    </row>
    <row r="1062" spans="1:31" s="55" customFormat="1" ht="14.4">
      <c r="A1062" s="57" t="s">
        <v>4830</v>
      </c>
      <c r="B1062" s="57" t="s">
        <v>3117</v>
      </c>
      <c r="C1062" s="57" t="s">
        <v>2121</v>
      </c>
      <c r="D1062" s="58">
        <v>41149</v>
      </c>
      <c r="E1062" s="58">
        <v>41225</v>
      </c>
      <c r="F1062" s="59">
        <f t="shared" si="113"/>
        <v>2012</v>
      </c>
      <c r="G1062" s="60" t="s">
        <v>2124</v>
      </c>
      <c r="H1062" s="60" t="s">
        <v>434</v>
      </c>
      <c r="I1062" s="61">
        <v>50214.115037936346</v>
      </c>
      <c r="J1062" s="61">
        <v>0</v>
      </c>
      <c r="K1062" s="61">
        <v>50214.115037936346</v>
      </c>
      <c r="L1062" s="62">
        <v>0</v>
      </c>
      <c r="M1062" s="62">
        <v>0</v>
      </c>
      <c r="N1062" s="62">
        <v>50214.115037936346</v>
      </c>
      <c r="O1062" s="63">
        <f t="shared" si="114"/>
        <v>1</v>
      </c>
      <c r="P1062" s="63">
        <f t="shared" si="112"/>
        <v>50214.115037936346</v>
      </c>
      <c r="Q1062" s="63">
        <f t="shared" si="115"/>
        <v>58387.871999999996</v>
      </c>
      <c r="R1062" s="63">
        <f t="shared" si="116"/>
        <v>58387.871999999996</v>
      </c>
      <c r="S1062" s="63">
        <f t="shared" si="117"/>
        <v>0</v>
      </c>
      <c r="T1062" s="63">
        <f t="shared" si="118"/>
        <v>76</v>
      </c>
      <c r="U1062" s="57" t="s">
        <v>856</v>
      </c>
      <c r="V1062" s="63">
        <f>VLOOKUP(F1062,'Exposure data (PL)'!$J$3:$L$14,3,FALSE)</f>
        <v>1189.5886745600001</v>
      </c>
      <c r="X1062" s="56"/>
      <c r="Y1062" s="56"/>
      <c r="Z1062" s="56"/>
      <c r="AA1062" s="56"/>
      <c r="AB1062" s="56"/>
      <c r="AC1062" s="56"/>
      <c r="AD1062" s="56"/>
      <c r="AE1062" s="56"/>
    </row>
    <row r="1063" spans="1:31" s="55" customFormat="1" ht="14.4">
      <c r="A1063" s="57" t="s">
        <v>4831</v>
      </c>
      <c r="B1063" s="57" t="s">
        <v>3118</v>
      </c>
      <c r="C1063" s="57" t="s">
        <v>2121</v>
      </c>
      <c r="D1063" s="58">
        <v>41219</v>
      </c>
      <c r="E1063" s="58">
        <v>41225</v>
      </c>
      <c r="F1063" s="59">
        <f t="shared" si="113"/>
        <v>2012</v>
      </c>
      <c r="G1063" s="60" t="s">
        <v>2131</v>
      </c>
      <c r="H1063" s="60" t="s">
        <v>434</v>
      </c>
      <c r="I1063" s="61">
        <v>962.53671211039727</v>
      </c>
      <c r="J1063" s="61">
        <v>0</v>
      </c>
      <c r="K1063" s="61">
        <v>962.53671211039727</v>
      </c>
      <c r="L1063" s="62">
        <v>0</v>
      </c>
      <c r="M1063" s="62">
        <v>0</v>
      </c>
      <c r="N1063" s="62">
        <v>962.53671211039727</v>
      </c>
      <c r="O1063" s="63">
        <f t="shared" si="114"/>
        <v>1</v>
      </c>
      <c r="P1063" s="63">
        <f t="shared" si="112"/>
        <v>962.53671211039727</v>
      </c>
      <c r="Q1063" s="63">
        <f t="shared" si="115"/>
        <v>1108.8</v>
      </c>
      <c r="R1063" s="63">
        <f t="shared" si="116"/>
        <v>1108.8</v>
      </c>
      <c r="S1063" s="63">
        <f t="shared" si="117"/>
        <v>0</v>
      </c>
      <c r="T1063" s="63">
        <f t="shared" si="118"/>
        <v>6</v>
      </c>
      <c r="U1063" s="57" t="s">
        <v>856</v>
      </c>
      <c r="V1063" s="63">
        <f>VLOOKUP(F1063,'Exposure data (PL)'!$J$3:$L$14,3,FALSE)</f>
        <v>1189.5886745600001</v>
      </c>
      <c r="X1063" s="56"/>
      <c r="Y1063" s="56"/>
      <c r="Z1063" s="56"/>
      <c r="AA1063" s="56"/>
      <c r="AB1063" s="56"/>
      <c r="AC1063" s="56"/>
      <c r="AD1063" s="56"/>
      <c r="AE1063" s="56"/>
    </row>
    <row r="1064" spans="1:31" s="55" customFormat="1" ht="14.4">
      <c r="A1064" s="57" t="s">
        <v>4832</v>
      </c>
      <c r="B1064" s="57" t="s">
        <v>3119</v>
      </c>
      <c r="C1064" s="57" t="s">
        <v>2121</v>
      </c>
      <c r="D1064" s="58">
        <v>41223</v>
      </c>
      <c r="E1064" s="58">
        <v>41236</v>
      </c>
      <c r="F1064" s="59">
        <f t="shared" si="113"/>
        <v>2012</v>
      </c>
      <c r="G1064" s="60" t="s">
        <v>2124</v>
      </c>
      <c r="H1064" s="60" t="s">
        <v>434</v>
      </c>
      <c r="I1064" s="61">
        <v>2284.1718117937498</v>
      </c>
      <c r="J1064" s="61">
        <v>0</v>
      </c>
      <c r="K1064" s="61">
        <v>2284.1718117937498</v>
      </c>
      <c r="L1064" s="62">
        <v>0</v>
      </c>
      <c r="M1064" s="62">
        <v>0</v>
      </c>
      <c r="N1064" s="62">
        <v>2284.1718117937498</v>
      </c>
      <c r="O1064" s="63">
        <f t="shared" si="114"/>
        <v>1</v>
      </c>
      <c r="P1064" s="63">
        <f t="shared" si="112"/>
        <v>2284.1718117937498</v>
      </c>
      <c r="Q1064" s="63">
        <f t="shared" si="115"/>
        <v>2629.86</v>
      </c>
      <c r="R1064" s="63">
        <f t="shared" si="116"/>
        <v>2629.86</v>
      </c>
      <c r="S1064" s="63">
        <f t="shared" si="117"/>
        <v>0</v>
      </c>
      <c r="T1064" s="63">
        <f t="shared" si="118"/>
        <v>13</v>
      </c>
      <c r="U1064" s="57" t="s">
        <v>856</v>
      </c>
      <c r="V1064" s="63">
        <f>VLOOKUP(F1064,'Exposure data (PL)'!$J$3:$L$14,3,FALSE)</f>
        <v>1189.5886745600001</v>
      </c>
      <c r="X1064" s="56"/>
      <c r="Y1064" s="56"/>
      <c r="Z1064" s="56"/>
      <c r="AA1064" s="56"/>
      <c r="AB1064" s="56"/>
      <c r="AC1064" s="56"/>
      <c r="AD1064" s="56"/>
      <c r="AE1064" s="56"/>
    </row>
    <row r="1065" spans="1:31" s="55" customFormat="1" ht="14.4">
      <c r="A1065" s="57" t="s">
        <v>4833</v>
      </c>
      <c r="B1065" s="57" t="s">
        <v>3120</v>
      </c>
      <c r="C1065" s="57" t="s">
        <v>2121</v>
      </c>
      <c r="D1065" s="58">
        <v>41244</v>
      </c>
      <c r="E1065" s="58">
        <v>41245</v>
      </c>
      <c r="F1065" s="59">
        <f t="shared" si="113"/>
        <v>2012</v>
      </c>
      <c r="G1065" s="60" t="s">
        <v>2132</v>
      </c>
      <c r="H1065" s="60" t="s">
        <v>434</v>
      </c>
      <c r="I1065" s="61">
        <v>932.83296483633865</v>
      </c>
      <c r="J1065" s="61">
        <v>0</v>
      </c>
      <c r="K1065" s="61">
        <v>932.83296483633865</v>
      </c>
      <c r="L1065" s="62">
        <v>0</v>
      </c>
      <c r="M1065" s="62">
        <v>0</v>
      </c>
      <c r="N1065" s="62">
        <v>932.83296483633865</v>
      </c>
      <c r="O1065" s="63">
        <f t="shared" si="114"/>
        <v>1</v>
      </c>
      <c r="P1065" s="63">
        <f t="shared" si="112"/>
        <v>932.83296483633865</v>
      </c>
      <c r="Q1065" s="63">
        <f t="shared" si="115"/>
        <v>1071</v>
      </c>
      <c r="R1065" s="63">
        <f t="shared" si="116"/>
        <v>1071</v>
      </c>
      <c r="S1065" s="63">
        <f t="shared" si="117"/>
        <v>0</v>
      </c>
      <c r="T1065" s="63">
        <f t="shared" si="118"/>
        <v>1</v>
      </c>
      <c r="U1065" s="57" t="s">
        <v>856</v>
      </c>
      <c r="V1065" s="63">
        <f>VLOOKUP(F1065,'Exposure data (PL)'!$J$3:$L$14,3,FALSE)</f>
        <v>1189.5886745600001</v>
      </c>
      <c r="X1065" s="56"/>
      <c r="Y1065" s="56"/>
      <c r="Z1065" s="56"/>
      <c r="AA1065" s="56"/>
      <c r="AB1065" s="56"/>
      <c r="AC1065" s="56"/>
      <c r="AD1065" s="56"/>
      <c r="AE1065" s="56"/>
    </row>
    <row r="1066" spans="1:31" s="55" customFormat="1" ht="14.4">
      <c r="A1066" s="57" t="s">
        <v>4834</v>
      </c>
      <c r="B1066" s="57" t="s">
        <v>3121</v>
      </c>
      <c r="C1066" s="57" t="s">
        <v>2121</v>
      </c>
      <c r="D1066" s="58">
        <v>40725</v>
      </c>
      <c r="E1066" s="58">
        <v>41280</v>
      </c>
      <c r="F1066" s="59">
        <f t="shared" si="113"/>
        <v>2011</v>
      </c>
      <c r="G1066" s="60" t="s">
        <v>2124</v>
      </c>
      <c r="H1066" s="60" t="s">
        <v>434</v>
      </c>
      <c r="I1066" s="61">
        <v>3241.7379523461209</v>
      </c>
      <c r="J1066" s="61">
        <v>0</v>
      </c>
      <c r="K1066" s="61">
        <v>3241.7379523461209</v>
      </c>
      <c r="L1066" s="62">
        <v>0</v>
      </c>
      <c r="M1066" s="62">
        <v>0</v>
      </c>
      <c r="N1066" s="62">
        <v>3241.7379523461209</v>
      </c>
      <c r="O1066" s="63">
        <f t="shared" si="114"/>
        <v>1</v>
      </c>
      <c r="P1066" s="63">
        <f t="shared" si="112"/>
        <v>3241.7379523461209</v>
      </c>
      <c r="Q1066" s="63">
        <f t="shared" si="115"/>
        <v>3989.0760000000005</v>
      </c>
      <c r="R1066" s="63">
        <f t="shared" si="116"/>
        <v>3989.0760000000005</v>
      </c>
      <c r="S1066" s="63">
        <f t="shared" si="117"/>
        <v>0</v>
      </c>
      <c r="T1066" s="63">
        <f t="shared" si="118"/>
        <v>555</v>
      </c>
      <c r="U1066" s="57" t="s">
        <v>856</v>
      </c>
      <c r="V1066" s="63">
        <f>VLOOKUP(F1066,'Exposure data (PL)'!$J$3:$L$14,3,FALSE)</f>
        <v>979.22425835520028</v>
      </c>
      <c r="X1066" s="56"/>
      <c r="Y1066" s="56"/>
      <c r="Z1066" s="56"/>
      <c r="AA1066" s="56"/>
      <c r="AB1066" s="56"/>
      <c r="AC1066" s="56"/>
      <c r="AD1066" s="56"/>
      <c r="AE1066" s="56"/>
    </row>
    <row r="1067" spans="1:31" s="55" customFormat="1" ht="14.4">
      <c r="A1067" s="57" t="s">
        <v>4835</v>
      </c>
      <c r="B1067" s="57" t="s">
        <v>3122</v>
      </c>
      <c r="C1067" s="57" t="s">
        <v>2121</v>
      </c>
      <c r="D1067" s="58">
        <v>41030</v>
      </c>
      <c r="E1067" s="58">
        <v>41285</v>
      </c>
      <c r="F1067" s="59">
        <f t="shared" si="113"/>
        <v>2012</v>
      </c>
      <c r="G1067" s="60" t="s">
        <v>2124</v>
      </c>
      <c r="H1067" s="60" t="s">
        <v>434</v>
      </c>
      <c r="I1067" s="61">
        <v>1653.110352533118</v>
      </c>
      <c r="J1067" s="61">
        <v>0</v>
      </c>
      <c r="K1067" s="61">
        <v>1653.110352533118</v>
      </c>
      <c r="L1067" s="62">
        <v>304.72080231025217</v>
      </c>
      <c r="M1067" s="62">
        <v>0</v>
      </c>
      <c r="N1067" s="62">
        <v>1957.8311548433701</v>
      </c>
      <c r="O1067" s="63">
        <f t="shared" si="114"/>
        <v>1</v>
      </c>
      <c r="P1067" s="63">
        <f t="shared" si="112"/>
        <v>1957.8311548433701</v>
      </c>
      <c r="Q1067" s="63">
        <f t="shared" si="115"/>
        <v>2313</v>
      </c>
      <c r="R1067" s="63">
        <f t="shared" si="116"/>
        <v>2313</v>
      </c>
      <c r="S1067" s="63">
        <f t="shared" si="117"/>
        <v>0</v>
      </c>
      <c r="T1067" s="63">
        <f t="shared" si="118"/>
        <v>255</v>
      </c>
      <c r="U1067" s="57" t="s">
        <v>856</v>
      </c>
      <c r="V1067" s="63">
        <f>VLOOKUP(F1067,'Exposure data (PL)'!$J$3:$L$14,3,FALSE)</f>
        <v>1189.5886745600001</v>
      </c>
      <c r="X1067" s="56"/>
      <c r="Y1067" s="56"/>
      <c r="Z1067" s="56"/>
      <c r="AA1067" s="56"/>
      <c r="AB1067" s="56"/>
      <c r="AC1067" s="56"/>
      <c r="AD1067" s="56"/>
      <c r="AE1067" s="56"/>
    </row>
    <row r="1068" spans="1:31" s="55" customFormat="1" ht="14.4">
      <c r="A1068" s="57" t="s">
        <v>4836</v>
      </c>
      <c r="B1068" s="57" t="s">
        <v>3123</v>
      </c>
      <c r="C1068" s="57" t="s">
        <v>2121</v>
      </c>
      <c r="D1068" s="58">
        <v>41289</v>
      </c>
      <c r="E1068" s="58">
        <v>41293</v>
      </c>
      <c r="F1068" s="59">
        <f t="shared" si="113"/>
        <v>2012</v>
      </c>
      <c r="G1068" s="60" t="s">
        <v>2132</v>
      </c>
      <c r="H1068" s="60" t="s">
        <v>434</v>
      </c>
      <c r="I1068" s="61">
        <v>7802.5698469663057</v>
      </c>
      <c r="J1068" s="61">
        <v>0</v>
      </c>
      <c r="K1068" s="61">
        <v>7802.5698469663057</v>
      </c>
      <c r="L1068" s="62">
        <v>0</v>
      </c>
      <c r="M1068" s="62">
        <v>0</v>
      </c>
      <c r="N1068" s="62">
        <v>7802.5698469663057</v>
      </c>
      <c r="O1068" s="63">
        <f t="shared" si="114"/>
        <v>1</v>
      </c>
      <c r="P1068" s="63">
        <f t="shared" si="112"/>
        <v>7802.5698469663057</v>
      </c>
      <c r="Q1068" s="63">
        <f t="shared" si="115"/>
        <v>8904.5640000000003</v>
      </c>
      <c r="R1068" s="63">
        <f t="shared" si="116"/>
        <v>8904.5640000000003</v>
      </c>
      <c r="S1068" s="63">
        <f t="shared" si="117"/>
        <v>0</v>
      </c>
      <c r="T1068" s="63">
        <f t="shared" si="118"/>
        <v>4</v>
      </c>
      <c r="U1068" s="57" t="s">
        <v>856</v>
      </c>
      <c r="V1068" s="63">
        <f>VLOOKUP(F1068,'Exposure data (PL)'!$J$3:$L$14,3,FALSE)</f>
        <v>1189.5886745600001</v>
      </c>
      <c r="X1068" s="56"/>
      <c r="Y1068" s="56"/>
      <c r="Z1068" s="56"/>
      <c r="AA1068" s="56"/>
      <c r="AB1068" s="56"/>
      <c r="AC1068" s="56"/>
      <c r="AD1068" s="56"/>
      <c r="AE1068" s="56"/>
    </row>
    <row r="1069" spans="1:31" s="55" customFormat="1" ht="14.4">
      <c r="A1069" s="57" t="s">
        <v>4837</v>
      </c>
      <c r="B1069" s="57" t="s">
        <v>3124</v>
      </c>
      <c r="C1069" s="57" t="s">
        <v>2121</v>
      </c>
      <c r="D1069" s="58">
        <v>41282</v>
      </c>
      <c r="E1069" s="58">
        <v>41293</v>
      </c>
      <c r="F1069" s="59">
        <f t="shared" si="113"/>
        <v>2012</v>
      </c>
      <c r="G1069" s="60" t="s">
        <v>2132</v>
      </c>
      <c r="H1069" s="60" t="s">
        <v>434</v>
      </c>
      <c r="I1069" s="61">
        <v>0</v>
      </c>
      <c r="J1069" s="61">
        <v>0</v>
      </c>
      <c r="K1069" s="61">
        <v>0</v>
      </c>
      <c r="L1069" s="62">
        <v>0</v>
      </c>
      <c r="M1069" s="62">
        <v>0</v>
      </c>
      <c r="N1069" s="62">
        <v>0</v>
      </c>
      <c r="O1069" s="63">
        <f t="shared" si="114"/>
        <v>0</v>
      </c>
      <c r="P1069" s="63">
        <f t="shared" si="112"/>
        <v>0</v>
      </c>
      <c r="Q1069" s="63">
        <f t="shared" si="115"/>
        <v>0</v>
      </c>
      <c r="R1069" s="63">
        <f t="shared" si="116"/>
        <v>0</v>
      </c>
      <c r="S1069" s="63">
        <f t="shared" si="117"/>
        <v>0</v>
      </c>
      <c r="T1069" s="63">
        <f t="shared" si="118"/>
        <v>11</v>
      </c>
      <c r="U1069" s="57" t="s">
        <v>856</v>
      </c>
      <c r="V1069" s="63">
        <f>VLOOKUP(F1069,'Exposure data (PL)'!$J$3:$L$14,3,FALSE)</f>
        <v>1189.5886745600001</v>
      </c>
      <c r="X1069" s="56"/>
      <c r="Y1069" s="56"/>
      <c r="Z1069" s="56"/>
      <c r="AA1069" s="56"/>
      <c r="AB1069" s="56"/>
      <c r="AC1069" s="56"/>
      <c r="AD1069" s="56"/>
      <c r="AE1069" s="56"/>
    </row>
    <row r="1070" spans="1:31" s="55" customFormat="1" ht="14.4">
      <c r="A1070" s="57" t="s">
        <v>4838</v>
      </c>
      <c r="B1070" s="57" t="s">
        <v>3125</v>
      </c>
      <c r="C1070" s="57" t="s">
        <v>2121</v>
      </c>
      <c r="D1070" s="58">
        <v>41298</v>
      </c>
      <c r="E1070" s="58">
        <v>41300</v>
      </c>
      <c r="F1070" s="59">
        <f t="shared" si="113"/>
        <v>2012</v>
      </c>
      <c r="G1070" s="60" t="s">
        <v>2132</v>
      </c>
      <c r="H1070" s="60" t="s">
        <v>434</v>
      </c>
      <c r="I1070" s="61">
        <v>900.1077155818989</v>
      </c>
      <c r="J1070" s="61">
        <v>0</v>
      </c>
      <c r="K1070" s="61">
        <v>900.1077155818989</v>
      </c>
      <c r="L1070" s="62">
        <v>0</v>
      </c>
      <c r="M1070" s="62">
        <v>0</v>
      </c>
      <c r="N1070" s="62">
        <v>900.1077155818989</v>
      </c>
      <c r="O1070" s="63">
        <f t="shared" si="114"/>
        <v>1</v>
      </c>
      <c r="P1070" s="63">
        <f t="shared" si="112"/>
        <v>900.1077155818989</v>
      </c>
      <c r="Q1070" s="63">
        <f t="shared" si="115"/>
        <v>1025.9999999999998</v>
      </c>
      <c r="R1070" s="63">
        <f t="shared" si="116"/>
        <v>1025.9999999999998</v>
      </c>
      <c r="S1070" s="63">
        <f t="shared" si="117"/>
        <v>0</v>
      </c>
      <c r="T1070" s="63">
        <f t="shared" si="118"/>
        <v>2</v>
      </c>
      <c r="U1070" s="57" t="s">
        <v>856</v>
      </c>
      <c r="V1070" s="63">
        <f>VLOOKUP(F1070,'Exposure data (PL)'!$J$3:$L$14,3,FALSE)</f>
        <v>1189.5886745600001</v>
      </c>
      <c r="X1070" s="56"/>
      <c r="Y1070" s="56"/>
      <c r="Z1070" s="56"/>
      <c r="AA1070" s="56"/>
      <c r="AB1070" s="56"/>
      <c r="AC1070" s="56"/>
      <c r="AD1070" s="56"/>
      <c r="AE1070" s="56"/>
    </row>
    <row r="1071" spans="1:31" s="55" customFormat="1" ht="14.4">
      <c r="A1071" s="57" t="s">
        <v>4839</v>
      </c>
      <c r="B1071" s="57" t="s">
        <v>3126</v>
      </c>
      <c r="C1071" s="57" t="s">
        <v>2121</v>
      </c>
      <c r="D1071" s="58">
        <v>41308</v>
      </c>
      <c r="E1071" s="58">
        <v>41310</v>
      </c>
      <c r="F1071" s="59">
        <f t="shared" si="113"/>
        <v>2012</v>
      </c>
      <c r="G1071" s="60" t="s">
        <v>2132</v>
      </c>
      <c r="H1071" s="60" t="s">
        <v>434</v>
      </c>
      <c r="I1071" s="61">
        <v>0</v>
      </c>
      <c r="J1071" s="61">
        <v>0</v>
      </c>
      <c r="K1071" s="61">
        <v>0</v>
      </c>
      <c r="L1071" s="62">
        <v>0</v>
      </c>
      <c r="M1071" s="62">
        <v>0</v>
      </c>
      <c r="N1071" s="62">
        <v>0</v>
      </c>
      <c r="O1071" s="63">
        <f t="shared" si="114"/>
        <v>0</v>
      </c>
      <c r="P1071" s="63">
        <f t="shared" si="112"/>
        <v>0</v>
      </c>
      <c r="Q1071" s="63">
        <f t="shared" si="115"/>
        <v>0</v>
      </c>
      <c r="R1071" s="63">
        <f t="shared" si="116"/>
        <v>0</v>
      </c>
      <c r="S1071" s="63">
        <f t="shared" si="117"/>
        <v>0</v>
      </c>
      <c r="T1071" s="63">
        <f t="shared" si="118"/>
        <v>2</v>
      </c>
      <c r="U1071" s="57" t="s">
        <v>856</v>
      </c>
      <c r="V1071" s="63">
        <f>VLOOKUP(F1071,'Exposure data (PL)'!$J$3:$L$14,3,FALSE)</f>
        <v>1189.5886745600001</v>
      </c>
      <c r="X1071" s="56"/>
      <c r="Y1071" s="56"/>
      <c r="Z1071" s="56"/>
      <c r="AA1071" s="56"/>
      <c r="AB1071" s="56"/>
      <c r="AC1071" s="56"/>
      <c r="AD1071" s="56"/>
      <c r="AE1071" s="56"/>
    </row>
    <row r="1072" spans="1:31" s="55" customFormat="1" ht="14.4">
      <c r="A1072" s="57" t="s">
        <v>4840</v>
      </c>
      <c r="B1072" s="57" t="s">
        <v>3127</v>
      </c>
      <c r="C1072" s="57" t="s">
        <v>2121</v>
      </c>
      <c r="D1072" s="58">
        <v>41318</v>
      </c>
      <c r="E1072" s="58">
        <v>41320</v>
      </c>
      <c r="F1072" s="59">
        <f t="shared" si="113"/>
        <v>2012</v>
      </c>
      <c r="G1072" s="60" t="s">
        <v>2147</v>
      </c>
      <c r="H1072" s="60" t="s">
        <v>434</v>
      </c>
      <c r="I1072" s="61">
        <v>709.34564301440764</v>
      </c>
      <c r="J1072" s="61">
        <v>0</v>
      </c>
      <c r="K1072" s="61">
        <v>709.34564301440764</v>
      </c>
      <c r="L1072" s="62">
        <v>316.67216206000342</v>
      </c>
      <c r="M1072" s="62">
        <v>0</v>
      </c>
      <c r="N1072" s="62">
        <v>1026.0178050744112</v>
      </c>
      <c r="O1072" s="63">
        <f t="shared" si="114"/>
        <v>1</v>
      </c>
      <c r="P1072" s="63">
        <f t="shared" si="112"/>
        <v>1026.0178050744112</v>
      </c>
      <c r="Q1072" s="63">
        <f t="shared" si="115"/>
        <v>1166.4000000000001</v>
      </c>
      <c r="R1072" s="63">
        <f t="shared" si="116"/>
        <v>1166.4000000000001</v>
      </c>
      <c r="S1072" s="63">
        <f t="shared" si="117"/>
        <v>0</v>
      </c>
      <c r="T1072" s="63">
        <f t="shared" si="118"/>
        <v>2</v>
      </c>
      <c r="U1072" s="57" t="s">
        <v>856</v>
      </c>
      <c r="V1072" s="63">
        <f>VLOOKUP(F1072,'Exposure data (PL)'!$J$3:$L$14,3,FALSE)</f>
        <v>1189.5886745600001</v>
      </c>
      <c r="X1072" s="56"/>
      <c r="Y1072" s="56"/>
      <c r="Z1072" s="56"/>
      <c r="AA1072" s="56"/>
      <c r="AB1072" s="56"/>
      <c r="AC1072" s="56"/>
      <c r="AD1072" s="56"/>
      <c r="AE1072" s="56"/>
    </row>
    <row r="1073" spans="1:31" s="55" customFormat="1" ht="14.4">
      <c r="A1073" s="57" t="s">
        <v>4841</v>
      </c>
      <c r="B1073" s="57" t="s">
        <v>3128</v>
      </c>
      <c r="C1073" s="57" t="s">
        <v>2121</v>
      </c>
      <c r="D1073" s="58">
        <v>41306</v>
      </c>
      <c r="E1073" s="58">
        <v>41323</v>
      </c>
      <c r="F1073" s="59">
        <f t="shared" si="113"/>
        <v>2012</v>
      </c>
      <c r="G1073" s="60" t="s">
        <v>2132</v>
      </c>
      <c r="H1073" s="60" t="s">
        <v>434</v>
      </c>
      <c r="I1073" s="61">
        <v>0</v>
      </c>
      <c r="J1073" s="61">
        <v>26347.079596403193</v>
      </c>
      <c r="K1073" s="61">
        <v>26347.079596403193</v>
      </c>
      <c r="L1073" s="62">
        <v>0</v>
      </c>
      <c r="M1073" s="62">
        <v>0</v>
      </c>
      <c r="N1073" s="62">
        <v>26347.079596403193</v>
      </c>
      <c r="O1073" s="63">
        <f t="shared" si="114"/>
        <v>1</v>
      </c>
      <c r="P1073" s="63">
        <f t="shared" si="112"/>
        <v>26347.079596403193</v>
      </c>
      <c r="Q1073" s="63">
        <f t="shared" si="115"/>
        <v>30000.000000000007</v>
      </c>
      <c r="R1073" s="63">
        <f t="shared" si="116"/>
        <v>30000.000000000007</v>
      </c>
      <c r="S1073" s="63">
        <f t="shared" si="117"/>
        <v>0</v>
      </c>
      <c r="T1073" s="63">
        <f t="shared" si="118"/>
        <v>17</v>
      </c>
      <c r="U1073" s="57" t="s">
        <v>863</v>
      </c>
      <c r="V1073" s="63">
        <f>VLOOKUP(F1073,'Exposure data (PL)'!$J$3:$L$14,3,FALSE)</f>
        <v>1189.5886745600001</v>
      </c>
      <c r="X1073" s="56"/>
      <c r="Y1073" s="56"/>
      <c r="Z1073" s="56"/>
      <c r="AA1073" s="56"/>
      <c r="AB1073" s="56"/>
      <c r="AC1073" s="56"/>
      <c r="AD1073" s="56"/>
      <c r="AE1073" s="56"/>
    </row>
    <row r="1074" spans="1:31" s="55" customFormat="1" ht="14.4">
      <c r="A1074" s="57" t="s">
        <v>4842</v>
      </c>
      <c r="B1074" s="57" t="s">
        <v>3129</v>
      </c>
      <c r="C1074" s="57" t="s">
        <v>2121</v>
      </c>
      <c r="D1074" s="58">
        <v>41320</v>
      </c>
      <c r="E1074" s="58">
        <v>41344</v>
      </c>
      <c r="F1074" s="59">
        <f t="shared" si="113"/>
        <v>2012</v>
      </c>
      <c r="G1074" s="60" t="s">
        <v>2132</v>
      </c>
      <c r="H1074" s="60" t="s">
        <v>434</v>
      </c>
      <c r="I1074" s="61">
        <v>405.44867278969724</v>
      </c>
      <c r="J1074" s="61">
        <v>0</v>
      </c>
      <c r="K1074" s="61">
        <v>405.44867278969724</v>
      </c>
      <c r="L1074" s="62">
        <v>0</v>
      </c>
      <c r="M1074" s="62">
        <v>0</v>
      </c>
      <c r="N1074" s="62">
        <v>405.44867278969724</v>
      </c>
      <c r="O1074" s="63">
        <f t="shared" si="114"/>
        <v>1</v>
      </c>
      <c r="P1074" s="63">
        <f t="shared" si="112"/>
        <v>405.44867278969724</v>
      </c>
      <c r="Q1074" s="63">
        <f t="shared" si="115"/>
        <v>460.79999999999995</v>
      </c>
      <c r="R1074" s="63">
        <f t="shared" si="116"/>
        <v>460.79999999999995</v>
      </c>
      <c r="S1074" s="63">
        <f t="shared" si="117"/>
        <v>0</v>
      </c>
      <c r="T1074" s="63">
        <f t="shared" si="118"/>
        <v>24</v>
      </c>
      <c r="U1074" s="57" t="s">
        <v>856</v>
      </c>
      <c r="V1074" s="63">
        <f>VLOOKUP(F1074,'Exposure data (PL)'!$J$3:$L$14,3,FALSE)</f>
        <v>1189.5886745600001</v>
      </c>
      <c r="X1074" s="56"/>
      <c r="Y1074" s="56"/>
      <c r="Z1074" s="56"/>
      <c r="AA1074" s="56"/>
      <c r="AB1074" s="56"/>
      <c r="AC1074" s="56"/>
      <c r="AD1074" s="56"/>
      <c r="AE1074" s="56"/>
    </row>
    <row r="1075" spans="1:31" s="55" customFormat="1" ht="14.4">
      <c r="A1075" s="57" t="s">
        <v>4843</v>
      </c>
      <c r="B1075" s="57" t="s">
        <v>3130</v>
      </c>
      <c r="C1075" s="57" t="s">
        <v>2121</v>
      </c>
      <c r="D1075" s="58">
        <v>41321</v>
      </c>
      <c r="E1075" s="58">
        <v>41344</v>
      </c>
      <c r="F1075" s="59">
        <f t="shared" si="113"/>
        <v>2012</v>
      </c>
      <c r="G1075" s="60" t="s">
        <v>2132</v>
      </c>
      <c r="H1075" s="60" t="s">
        <v>434</v>
      </c>
      <c r="I1075" s="61">
        <v>0</v>
      </c>
      <c r="J1075" s="61">
        <v>0</v>
      </c>
      <c r="K1075" s="61">
        <v>0</v>
      </c>
      <c r="L1075" s="62">
        <v>0</v>
      </c>
      <c r="M1075" s="62">
        <v>0</v>
      </c>
      <c r="N1075" s="62">
        <v>0</v>
      </c>
      <c r="O1075" s="63">
        <f t="shared" si="114"/>
        <v>0</v>
      </c>
      <c r="P1075" s="63">
        <f t="shared" si="112"/>
        <v>0</v>
      </c>
      <c r="Q1075" s="63">
        <f t="shared" si="115"/>
        <v>0</v>
      </c>
      <c r="R1075" s="63">
        <f t="shared" si="116"/>
        <v>0</v>
      </c>
      <c r="S1075" s="63">
        <f t="shared" si="117"/>
        <v>0</v>
      </c>
      <c r="T1075" s="63">
        <f t="shared" si="118"/>
        <v>23</v>
      </c>
      <c r="U1075" s="57" t="s">
        <v>856</v>
      </c>
      <c r="V1075" s="63">
        <f>VLOOKUP(F1075,'Exposure data (PL)'!$J$3:$L$14,3,FALSE)</f>
        <v>1189.5886745600001</v>
      </c>
      <c r="X1075" s="56"/>
      <c r="Y1075" s="56"/>
      <c r="Z1075" s="56"/>
      <c r="AA1075" s="56"/>
      <c r="AB1075" s="56"/>
      <c r="AC1075" s="56"/>
      <c r="AD1075" s="56"/>
      <c r="AE1075" s="56"/>
    </row>
    <row r="1076" spans="1:31" s="55" customFormat="1" ht="14.4">
      <c r="A1076" s="57" t="s">
        <v>4844</v>
      </c>
      <c r="B1076" s="57" t="s">
        <v>3131</v>
      </c>
      <c r="C1076" s="57" t="s">
        <v>2121</v>
      </c>
      <c r="D1076" s="58">
        <v>41264</v>
      </c>
      <c r="E1076" s="58">
        <v>41356</v>
      </c>
      <c r="F1076" s="59">
        <f t="shared" si="113"/>
        <v>2012</v>
      </c>
      <c r="G1076" s="60" t="s">
        <v>2132</v>
      </c>
      <c r="H1076" s="60" t="s">
        <v>434</v>
      </c>
      <c r="I1076" s="61">
        <v>0</v>
      </c>
      <c r="J1076" s="61">
        <v>0</v>
      </c>
      <c r="K1076" s="61">
        <v>0</v>
      </c>
      <c r="L1076" s="62">
        <v>0</v>
      </c>
      <c r="M1076" s="62">
        <v>0</v>
      </c>
      <c r="N1076" s="62">
        <v>0</v>
      </c>
      <c r="O1076" s="63">
        <f t="shared" si="114"/>
        <v>0</v>
      </c>
      <c r="P1076" s="63">
        <f t="shared" si="112"/>
        <v>0</v>
      </c>
      <c r="Q1076" s="63">
        <f t="shared" si="115"/>
        <v>0</v>
      </c>
      <c r="R1076" s="63">
        <f t="shared" si="116"/>
        <v>0</v>
      </c>
      <c r="S1076" s="63">
        <f t="shared" si="117"/>
        <v>0</v>
      </c>
      <c r="T1076" s="63">
        <f t="shared" si="118"/>
        <v>92</v>
      </c>
      <c r="U1076" s="57" t="s">
        <v>856</v>
      </c>
      <c r="V1076" s="63">
        <f>VLOOKUP(F1076,'Exposure data (PL)'!$J$3:$L$14,3,FALSE)</f>
        <v>1189.5886745600001</v>
      </c>
      <c r="X1076" s="56"/>
      <c r="Y1076" s="56"/>
      <c r="Z1076" s="56"/>
      <c r="AA1076" s="56"/>
      <c r="AB1076" s="56"/>
      <c r="AC1076" s="56"/>
      <c r="AD1076" s="56"/>
      <c r="AE1076" s="56"/>
    </row>
    <row r="1077" spans="1:31" s="55" customFormat="1" ht="14.4">
      <c r="A1077" s="57" t="s">
        <v>4845</v>
      </c>
      <c r="B1077" s="57" t="s">
        <v>3132</v>
      </c>
      <c r="C1077" s="57" t="s">
        <v>2121</v>
      </c>
      <c r="D1077" s="58">
        <v>41355</v>
      </c>
      <c r="E1077" s="58">
        <v>41371</v>
      </c>
      <c r="F1077" s="59">
        <f t="shared" si="113"/>
        <v>2012</v>
      </c>
      <c r="G1077" s="60" t="s">
        <v>2132</v>
      </c>
      <c r="H1077" s="60" t="s">
        <v>434</v>
      </c>
      <c r="I1077" s="61">
        <v>4042.1933623565019</v>
      </c>
      <c r="J1077" s="61">
        <v>86126.140399696436</v>
      </c>
      <c r="K1077" s="61">
        <v>90168.333762052935</v>
      </c>
      <c r="L1077" s="62">
        <v>0</v>
      </c>
      <c r="M1077" s="62">
        <v>6605.5199706226749</v>
      </c>
      <c r="N1077" s="62">
        <v>83562.813791430264</v>
      </c>
      <c r="O1077" s="63">
        <f t="shared" si="114"/>
        <v>1</v>
      </c>
      <c r="P1077" s="63">
        <f t="shared" si="112"/>
        <v>83562.813791430264</v>
      </c>
      <c r="Q1077" s="63">
        <f t="shared" si="115"/>
        <v>94527.720000000016</v>
      </c>
      <c r="R1077" s="63">
        <f t="shared" si="116"/>
        <v>94527.720000000016</v>
      </c>
      <c r="S1077" s="63">
        <f t="shared" si="117"/>
        <v>0</v>
      </c>
      <c r="T1077" s="63">
        <f t="shared" si="118"/>
        <v>16</v>
      </c>
      <c r="U1077" s="57" t="s">
        <v>863</v>
      </c>
      <c r="V1077" s="63">
        <f>VLOOKUP(F1077,'Exposure data (PL)'!$J$3:$L$14,3,FALSE)</f>
        <v>1189.5886745600001</v>
      </c>
      <c r="X1077" s="56"/>
      <c r="Y1077" s="56"/>
      <c r="Z1077" s="56"/>
      <c r="AA1077" s="56"/>
      <c r="AB1077" s="56"/>
      <c r="AC1077" s="56"/>
      <c r="AD1077" s="56"/>
      <c r="AE1077" s="56"/>
    </row>
    <row r="1078" spans="1:31" s="55" customFormat="1" ht="14.4">
      <c r="A1078" s="57" t="s">
        <v>4846</v>
      </c>
      <c r="B1078" s="57" t="s">
        <v>3133</v>
      </c>
      <c r="C1078" s="57" t="s">
        <v>2121</v>
      </c>
      <c r="D1078" s="58">
        <v>41278</v>
      </c>
      <c r="E1078" s="58">
        <v>41365</v>
      </c>
      <c r="F1078" s="59">
        <f t="shared" si="113"/>
        <v>2012</v>
      </c>
      <c r="G1078" s="60" t="s">
        <v>2132</v>
      </c>
      <c r="H1078" s="60" t="s">
        <v>434</v>
      </c>
      <c r="I1078" s="61">
        <v>0</v>
      </c>
      <c r="J1078" s="61">
        <v>0</v>
      </c>
      <c r="K1078" s="61">
        <v>0</v>
      </c>
      <c r="L1078" s="62">
        <v>0</v>
      </c>
      <c r="M1078" s="62">
        <v>0</v>
      </c>
      <c r="N1078" s="62">
        <v>0</v>
      </c>
      <c r="O1078" s="63">
        <f t="shared" si="114"/>
        <v>0</v>
      </c>
      <c r="P1078" s="63">
        <f t="shared" si="112"/>
        <v>0</v>
      </c>
      <c r="Q1078" s="63">
        <f t="shared" si="115"/>
        <v>0</v>
      </c>
      <c r="R1078" s="63">
        <f t="shared" si="116"/>
        <v>0</v>
      </c>
      <c r="S1078" s="63">
        <f t="shared" si="117"/>
        <v>0</v>
      </c>
      <c r="T1078" s="63">
        <f t="shared" si="118"/>
        <v>87</v>
      </c>
      <c r="U1078" s="57" t="s">
        <v>856</v>
      </c>
      <c r="V1078" s="63">
        <f>VLOOKUP(F1078,'Exposure data (PL)'!$J$3:$L$14,3,FALSE)</f>
        <v>1189.5886745600001</v>
      </c>
      <c r="X1078" s="56"/>
      <c r="Y1078" s="56"/>
      <c r="Z1078" s="56"/>
      <c r="AA1078" s="56"/>
      <c r="AB1078" s="56"/>
      <c r="AC1078" s="56"/>
      <c r="AD1078" s="56"/>
      <c r="AE1078" s="56"/>
    </row>
    <row r="1079" spans="1:31" s="55" customFormat="1" ht="14.4">
      <c r="A1079" s="57" t="s">
        <v>4847</v>
      </c>
      <c r="B1079" s="57" t="s">
        <v>3134</v>
      </c>
      <c r="C1079" s="57" t="s">
        <v>2121</v>
      </c>
      <c r="D1079" s="58">
        <v>41376</v>
      </c>
      <c r="E1079" s="58">
        <v>41378</v>
      </c>
      <c r="F1079" s="59">
        <f t="shared" si="113"/>
        <v>2013</v>
      </c>
      <c r="G1079" s="60" t="s">
        <v>2132</v>
      </c>
      <c r="H1079" s="60" t="s">
        <v>434</v>
      </c>
      <c r="I1079" s="61">
        <v>121.27135940829876</v>
      </c>
      <c r="J1079" s="61">
        <v>0</v>
      </c>
      <c r="K1079" s="61">
        <v>121.27135940829876</v>
      </c>
      <c r="L1079" s="62">
        <v>319.13515633762836</v>
      </c>
      <c r="M1079" s="62">
        <v>0</v>
      </c>
      <c r="N1079" s="62">
        <v>440.40651574592709</v>
      </c>
      <c r="O1079" s="63">
        <f t="shared" si="114"/>
        <v>1</v>
      </c>
      <c r="P1079" s="63">
        <f t="shared" si="112"/>
        <v>440.40651574592709</v>
      </c>
      <c r="Q1079" s="63">
        <f t="shared" si="115"/>
        <v>496.79999999999995</v>
      </c>
      <c r="R1079" s="63">
        <f t="shared" si="116"/>
        <v>496.79999999999995</v>
      </c>
      <c r="S1079" s="63">
        <f t="shared" si="117"/>
        <v>0</v>
      </c>
      <c r="T1079" s="63">
        <f t="shared" si="118"/>
        <v>2</v>
      </c>
      <c r="U1079" s="57" t="s">
        <v>856</v>
      </c>
      <c r="V1079" s="63">
        <f>VLOOKUP(F1079,'Exposure data (PL)'!$J$3:$L$14,3,FALSE)</f>
        <v>1226.7615360000002</v>
      </c>
      <c r="X1079" s="56"/>
      <c r="Y1079" s="56"/>
      <c r="Z1079" s="56"/>
      <c r="AA1079" s="56"/>
      <c r="AB1079" s="56"/>
      <c r="AC1079" s="56"/>
      <c r="AD1079" s="56"/>
      <c r="AE1079" s="56"/>
    </row>
    <row r="1080" spans="1:31" s="55" customFormat="1" ht="14.4">
      <c r="A1080" s="57" t="s">
        <v>4848</v>
      </c>
      <c r="B1080" s="57" t="s">
        <v>3135</v>
      </c>
      <c r="C1080" s="57" t="s">
        <v>2121</v>
      </c>
      <c r="D1080" s="58">
        <v>41390</v>
      </c>
      <c r="E1080" s="58">
        <v>41401</v>
      </c>
      <c r="F1080" s="59">
        <f t="shared" si="113"/>
        <v>2013</v>
      </c>
      <c r="G1080" s="60" t="s">
        <v>2132</v>
      </c>
      <c r="H1080" s="60" t="s">
        <v>434</v>
      </c>
      <c r="I1080" s="61">
        <v>0</v>
      </c>
      <c r="J1080" s="61">
        <v>0</v>
      </c>
      <c r="K1080" s="61">
        <v>0</v>
      </c>
      <c r="L1080" s="62">
        <v>0</v>
      </c>
      <c r="M1080" s="62">
        <v>28.136463223916689</v>
      </c>
      <c r="N1080" s="62">
        <v>-28.136463223916689</v>
      </c>
      <c r="O1080" s="63">
        <f t="shared" si="114"/>
        <v>1</v>
      </c>
      <c r="P1080" s="63">
        <f t="shared" si="112"/>
        <v>-28.136463223916689</v>
      </c>
      <c r="Q1080" s="63">
        <f t="shared" si="115"/>
        <v>-31.679999999999996</v>
      </c>
      <c r="R1080" s="63">
        <f t="shared" si="116"/>
        <v>-31.679999999999996</v>
      </c>
      <c r="S1080" s="63">
        <f t="shared" si="117"/>
        <v>0</v>
      </c>
      <c r="T1080" s="63">
        <f t="shared" si="118"/>
        <v>11</v>
      </c>
      <c r="U1080" s="57" t="s">
        <v>856</v>
      </c>
      <c r="V1080" s="63">
        <f>VLOOKUP(F1080,'Exposure data (PL)'!$J$3:$L$14,3,FALSE)</f>
        <v>1226.7615360000002</v>
      </c>
      <c r="X1080" s="56"/>
      <c r="Y1080" s="56"/>
      <c r="Z1080" s="56"/>
      <c r="AA1080" s="56"/>
      <c r="AB1080" s="56"/>
      <c r="AC1080" s="56"/>
      <c r="AD1080" s="56"/>
      <c r="AE1080" s="56"/>
    </row>
    <row r="1081" spans="1:31" s="55" customFormat="1" ht="14.4">
      <c r="A1081" s="57" t="s">
        <v>4849</v>
      </c>
      <c r="B1081" s="57" t="s">
        <v>3136</v>
      </c>
      <c r="C1081" s="57" t="s">
        <v>2121</v>
      </c>
      <c r="D1081" s="58">
        <v>41285</v>
      </c>
      <c r="E1081" s="58">
        <v>41427</v>
      </c>
      <c r="F1081" s="59">
        <f t="shared" si="113"/>
        <v>2012</v>
      </c>
      <c r="G1081" s="60" t="s">
        <v>2132</v>
      </c>
      <c r="H1081" s="60" t="s">
        <v>434</v>
      </c>
      <c r="I1081" s="61">
        <v>0</v>
      </c>
      <c r="J1081" s="61">
        <v>0</v>
      </c>
      <c r="K1081" s="61">
        <v>0</v>
      </c>
      <c r="L1081" s="62">
        <v>0</v>
      </c>
      <c r="M1081" s="62">
        <v>0</v>
      </c>
      <c r="N1081" s="62">
        <v>0</v>
      </c>
      <c r="O1081" s="63">
        <f t="shared" si="114"/>
        <v>0</v>
      </c>
      <c r="P1081" s="63">
        <f t="shared" si="112"/>
        <v>0</v>
      </c>
      <c r="Q1081" s="63">
        <f t="shared" si="115"/>
        <v>0</v>
      </c>
      <c r="R1081" s="63">
        <f t="shared" si="116"/>
        <v>0</v>
      </c>
      <c r="S1081" s="63">
        <f t="shared" si="117"/>
        <v>0</v>
      </c>
      <c r="T1081" s="63">
        <f t="shared" si="118"/>
        <v>142</v>
      </c>
      <c r="U1081" s="57" t="s">
        <v>856</v>
      </c>
      <c r="V1081" s="63">
        <f>VLOOKUP(F1081,'Exposure data (PL)'!$J$3:$L$14,3,FALSE)</f>
        <v>1189.5886745600001</v>
      </c>
      <c r="X1081" s="56"/>
      <c r="Y1081" s="56"/>
      <c r="Z1081" s="56"/>
      <c r="AA1081" s="56"/>
      <c r="AB1081" s="56"/>
      <c r="AC1081" s="56"/>
      <c r="AD1081" s="56"/>
      <c r="AE1081" s="56"/>
    </row>
    <row r="1082" spans="1:31" s="55" customFormat="1" ht="14.4">
      <c r="A1082" s="57" t="s">
        <v>4850</v>
      </c>
      <c r="B1082" s="57" t="s">
        <v>3137</v>
      </c>
      <c r="C1082" s="57" t="s">
        <v>2121</v>
      </c>
      <c r="D1082" s="58">
        <v>41182</v>
      </c>
      <c r="E1082" s="58">
        <v>41421</v>
      </c>
      <c r="F1082" s="59">
        <f t="shared" si="113"/>
        <v>2012</v>
      </c>
      <c r="G1082" s="60" t="s">
        <v>2132</v>
      </c>
      <c r="H1082" s="60" t="s">
        <v>434</v>
      </c>
      <c r="I1082" s="61">
        <v>0</v>
      </c>
      <c r="J1082" s="61">
        <v>0</v>
      </c>
      <c r="K1082" s="61">
        <v>0</v>
      </c>
      <c r="L1082" s="62">
        <v>0</v>
      </c>
      <c r="M1082" s="62">
        <v>0</v>
      </c>
      <c r="N1082" s="62">
        <v>0</v>
      </c>
      <c r="O1082" s="63">
        <f t="shared" si="114"/>
        <v>0</v>
      </c>
      <c r="P1082" s="63">
        <f t="shared" si="112"/>
        <v>0</v>
      </c>
      <c r="Q1082" s="63">
        <f t="shared" si="115"/>
        <v>0</v>
      </c>
      <c r="R1082" s="63">
        <f t="shared" si="116"/>
        <v>0</v>
      </c>
      <c r="S1082" s="63">
        <f t="shared" si="117"/>
        <v>0</v>
      </c>
      <c r="T1082" s="63">
        <f t="shared" si="118"/>
        <v>239</v>
      </c>
      <c r="U1082" s="57" t="s">
        <v>856</v>
      </c>
      <c r="V1082" s="63">
        <f>VLOOKUP(F1082,'Exposure data (PL)'!$J$3:$L$14,3,FALSE)</f>
        <v>1189.5886745600001</v>
      </c>
      <c r="X1082" s="56"/>
      <c r="Y1082" s="56"/>
      <c r="Z1082" s="56"/>
      <c r="AA1082" s="56"/>
      <c r="AB1082" s="56"/>
      <c r="AC1082" s="56"/>
      <c r="AD1082" s="56"/>
      <c r="AE1082" s="56"/>
    </row>
    <row r="1083" spans="1:31" s="55" customFormat="1" ht="14.4">
      <c r="A1083" s="57" t="s">
        <v>4851</v>
      </c>
      <c r="B1083" s="57" t="s">
        <v>3138</v>
      </c>
      <c r="C1083" s="57" t="s">
        <v>2121</v>
      </c>
      <c r="D1083" s="58">
        <v>41323</v>
      </c>
      <c r="E1083" s="58">
        <v>41418</v>
      </c>
      <c r="F1083" s="59">
        <f t="shared" si="113"/>
        <v>2012</v>
      </c>
      <c r="G1083" s="60" t="s">
        <v>2132</v>
      </c>
      <c r="H1083" s="60" t="s">
        <v>434</v>
      </c>
      <c r="I1083" s="61">
        <v>974.12173725517391</v>
      </c>
      <c r="J1083" s="61">
        <v>0</v>
      </c>
      <c r="K1083" s="61">
        <v>974.12173725517391</v>
      </c>
      <c r="L1083" s="62">
        <v>0</v>
      </c>
      <c r="M1083" s="62">
        <v>0</v>
      </c>
      <c r="N1083" s="62">
        <v>974.12173725517391</v>
      </c>
      <c r="O1083" s="63">
        <f t="shared" si="114"/>
        <v>1</v>
      </c>
      <c r="P1083" s="63">
        <f t="shared" si="112"/>
        <v>974.12173725517391</v>
      </c>
      <c r="Q1083" s="63">
        <f t="shared" si="115"/>
        <v>1106.664</v>
      </c>
      <c r="R1083" s="63">
        <f t="shared" si="116"/>
        <v>1106.664</v>
      </c>
      <c r="S1083" s="63">
        <f t="shared" si="117"/>
        <v>0</v>
      </c>
      <c r="T1083" s="63">
        <f t="shared" si="118"/>
        <v>95</v>
      </c>
      <c r="U1083" s="57" t="s">
        <v>856</v>
      </c>
      <c r="V1083" s="63">
        <f>VLOOKUP(F1083,'Exposure data (PL)'!$J$3:$L$14,3,FALSE)</f>
        <v>1189.5886745600001</v>
      </c>
      <c r="X1083" s="56"/>
      <c r="Y1083" s="56"/>
      <c r="Z1083" s="56"/>
      <c r="AA1083" s="56"/>
      <c r="AB1083" s="56"/>
      <c r="AC1083" s="56"/>
      <c r="AD1083" s="56"/>
      <c r="AE1083" s="56"/>
    </row>
    <row r="1084" spans="1:31" s="55" customFormat="1" ht="14.4">
      <c r="A1084" s="57" t="s">
        <v>4852</v>
      </c>
      <c r="B1084" s="57" t="s">
        <v>3139</v>
      </c>
      <c r="C1084" s="57" t="s">
        <v>2121</v>
      </c>
      <c r="D1084" s="58">
        <v>41365</v>
      </c>
      <c r="E1084" s="58">
        <v>41440</v>
      </c>
      <c r="F1084" s="59">
        <f t="shared" si="113"/>
        <v>2013</v>
      </c>
      <c r="G1084" s="60" t="s">
        <v>2132</v>
      </c>
      <c r="H1084" s="60" t="s">
        <v>434</v>
      </c>
      <c r="I1084" s="61">
        <v>0</v>
      </c>
      <c r="J1084" s="61">
        <v>1.062221897359616</v>
      </c>
      <c r="K1084" s="61">
        <v>1.062221897359616</v>
      </c>
      <c r="L1084" s="62">
        <v>0</v>
      </c>
      <c r="M1084" s="62">
        <v>0</v>
      </c>
      <c r="N1084" s="62">
        <v>1.062221897359616</v>
      </c>
      <c r="O1084" s="63">
        <f t="shared" si="114"/>
        <v>1</v>
      </c>
      <c r="P1084" s="63">
        <f t="shared" si="112"/>
        <v>1.062221897359616</v>
      </c>
      <c r="Q1084" s="63">
        <f t="shared" si="115"/>
        <v>1.2</v>
      </c>
      <c r="R1084" s="63">
        <f t="shared" si="116"/>
        <v>1.2</v>
      </c>
      <c r="S1084" s="63">
        <f t="shared" si="117"/>
        <v>0</v>
      </c>
      <c r="T1084" s="63">
        <f t="shared" si="118"/>
        <v>75</v>
      </c>
      <c r="U1084" s="57" t="s">
        <v>863</v>
      </c>
      <c r="V1084" s="63">
        <f>VLOOKUP(F1084,'Exposure data (PL)'!$J$3:$L$14,3,FALSE)</f>
        <v>1226.7615360000002</v>
      </c>
      <c r="X1084" s="56"/>
      <c r="Y1084" s="56"/>
      <c r="Z1084" s="56"/>
      <c r="AA1084" s="56"/>
      <c r="AB1084" s="56"/>
      <c r="AC1084" s="56"/>
      <c r="AD1084" s="56"/>
      <c r="AE1084" s="56"/>
    </row>
    <row r="1085" spans="1:31" s="55" customFormat="1" ht="14.4">
      <c r="A1085" s="57" t="s">
        <v>4853</v>
      </c>
      <c r="B1085" s="57" t="s">
        <v>3140</v>
      </c>
      <c r="C1085" s="57" t="s">
        <v>2121</v>
      </c>
      <c r="D1085" s="58">
        <v>41449</v>
      </c>
      <c r="E1085" s="58">
        <v>41460</v>
      </c>
      <c r="F1085" s="59">
        <f t="shared" si="113"/>
        <v>2013</v>
      </c>
      <c r="G1085" s="60" t="s">
        <v>2132</v>
      </c>
      <c r="H1085" s="60" t="s">
        <v>434</v>
      </c>
      <c r="I1085" s="61">
        <v>1782.6480582336073</v>
      </c>
      <c r="J1085" s="61">
        <v>0</v>
      </c>
      <c r="K1085" s="61">
        <v>1782.6480582336073</v>
      </c>
      <c r="L1085" s="62">
        <v>0</v>
      </c>
      <c r="M1085" s="62">
        <v>0</v>
      </c>
      <c r="N1085" s="62">
        <v>1782.6480582336073</v>
      </c>
      <c r="O1085" s="63">
        <f t="shared" si="114"/>
        <v>1</v>
      </c>
      <c r="P1085" s="63">
        <f t="shared" si="112"/>
        <v>1782.6480582336073</v>
      </c>
      <c r="Q1085" s="63">
        <f t="shared" si="115"/>
        <v>1991.3999999999999</v>
      </c>
      <c r="R1085" s="63">
        <f t="shared" si="116"/>
        <v>1991.3999999999999</v>
      </c>
      <c r="S1085" s="63">
        <f t="shared" si="117"/>
        <v>0</v>
      </c>
      <c r="T1085" s="63">
        <f t="shared" si="118"/>
        <v>11</v>
      </c>
      <c r="U1085" s="57" t="s">
        <v>856</v>
      </c>
      <c r="V1085" s="63">
        <f>VLOOKUP(F1085,'Exposure data (PL)'!$J$3:$L$14,3,FALSE)</f>
        <v>1226.7615360000002</v>
      </c>
      <c r="X1085" s="56"/>
      <c r="Y1085" s="56"/>
      <c r="Z1085" s="56"/>
      <c r="AA1085" s="56"/>
      <c r="AB1085" s="56"/>
      <c r="AC1085" s="56"/>
      <c r="AD1085" s="56"/>
      <c r="AE1085" s="56"/>
    </row>
    <row r="1086" spans="1:31" s="55" customFormat="1" ht="14.4">
      <c r="A1086" s="57" t="s">
        <v>4854</v>
      </c>
      <c r="B1086" s="57" t="s">
        <v>3141</v>
      </c>
      <c r="C1086" s="57" t="s">
        <v>2121</v>
      </c>
      <c r="D1086" s="58">
        <v>41030</v>
      </c>
      <c r="E1086" s="58">
        <v>41492</v>
      </c>
      <c r="F1086" s="59">
        <f t="shared" si="113"/>
        <v>2012</v>
      </c>
      <c r="G1086" s="60" t="s">
        <v>2132</v>
      </c>
      <c r="H1086" s="60" t="s">
        <v>434</v>
      </c>
      <c r="I1086" s="61">
        <v>0</v>
      </c>
      <c r="J1086" s="61">
        <v>0</v>
      </c>
      <c r="K1086" s="61">
        <v>0</v>
      </c>
      <c r="L1086" s="62">
        <v>0</v>
      </c>
      <c r="M1086" s="62">
        <v>0</v>
      </c>
      <c r="N1086" s="62">
        <v>0</v>
      </c>
      <c r="O1086" s="63">
        <f t="shared" si="114"/>
        <v>0</v>
      </c>
      <c r="P1086" s="63">
        <f t="shared" si="112"/>
        <v>0</v>
      </c>
      <c r="Q1086" s="63">
        <f t="shared" si="115"/>
        <v>0</v>
      </c>
      <c r="R1086" s="63">
        <f t="shared" si="116"/>
        <v>0</v>
      </c>
      <c r="S1086" s="63">
        <f t="shared" si="117"/>
        <v>0</v>
      </c>
      <c r="T1086" s="63">
        <f t="shared" si="118"/>
        <v>462</v>
      </c>
      <c r="U1086" s="57" t="s">
        <v>856</v>
      </c>
      <c r="V1086" s="63">
        <f>VLOOKUP(F1086,'Exposure data (PL)'!$J$3:$L$14,3,FALSE)</f>
        <v>1189.5886745600001</v>
      </c>
      <c r="X1086" s="56"/>
      <c r="Y1086" s="56"/>
      <c r="Z1086" s="56"/>
      <c r="AA1086" s="56"/>
      <c r="AB1086" s="56"/>
      <c r="AC1086" s="56"/>
      <c r="AD1086" s="56"/>
      <c r="AE1086" s="56"/>
    </row>
    <row r="1087" spans="1:31" s="55" customFormat="1" ht="14.4">
      <c r="A1087" s="57" t="s">
        <v>4855</v>
      </c>
      <c r="B1087" s="57" t="s">
        <v>3142</v>
      </c>
      <c r="C1087" s="57" t="s">
        <v>2121</v>
      </c>
      <c r="D1087" s="58">
        <v>41538</v>
      </c>
      <c r="E1087" s="58">
        <v>41539</v>
      </c>
      <c r="F1087" s="59">
        <f t="shared" si="113"/>
        <v>2013</v>
      </c>
      <c r="G1087" s="60" t="s">
        <v>2132</v>
      </c>
      <c r="H1087" s="60" t="s">
        <v>434</v>
      </c>
      <c r="I1087" s="61">
        <v>0</v>
      </c>
      <c r="J1087" s="61">
        <v>0</v>
      </c>
      <c r="K1087" s="61">
        <v>0</v>
      </c>
      <c r="L1087" s="62">
        <v>0</v>
      </c>
      <c r="M1087" s="62">
        <v>0</v>
      </c>
      <c r="N1087" s="62">
        <v>0</v>
      </c>
      <c r="O1087" s="63">
        <f t="shared" si="114"/>
        <v>0</v>
      </c>
      <c r="P1087" s="63">
        <f t="shared" si="112"/>
        <v>0</v>
      </c>
      <c r="Q1087" s="63">
        <f t="shared" si="115"/>
        <v>0</v>
      </c>
      <c r="R1087" s="63">
        <f t="shared" si="116"/>
        <v>0</v>
      </c>
      <c r="S1087" s="63">
        <f t="shared" si="117"/>
        <v>0</v>
      </c>
      <c r="T1087" s="63">
        <f t="shared" si="118"/>
        <v>1</v>
      </c>
      <c r="U1087" s="57" t="s">
        <v>856</v>
      </c>
      <c r="V1087" s="63">
        <f>VLOOKUP(F1087,'Exposure data (PL)'!$J$3:$L$14,3,FALSE)</f>
        <v>1226.7615360000002</v>
      </c>
      <c r="X1087" s="56"/>
      <c r="Y1087" s="56"/>
      <c r="Z1087" s="56"/>
      <c r="AA1087" s="56"/>
      <c r="AB1087" s="56"/>
      <c r="AC1087" s="56"/>
      <c r="AD1087" s="56"/>
      <c r="AE1087" s="56"/>
    </row>
    <row r="1088" spans="1:31" s="55" customFormat="1" ht="14.4">
      <c r="A1088" s="57" t="s">
        <v>4856</v>
      </c>
      <c r="B1088" s="57" t="s">
        <v>3143</v>
      </c>
      <c r="C1088" s="57" t="s">
        <v>2121</v>
      </c>
      <c r="D1088" s="58">
        <v>41133</v>
      </c>
      <c r="E1088" s="58">
        <v>41216</v>
      </c>
      <c r="F1088" s="59">
        <f t="shared" si="113"/>
        <v>2012</v>
      </c>
      <c r="G1088" s="60" t="s">
        <v>2132</v>
      </c>
      <c r="H1088" s="60" t="s">
        <v>434</v>
      </c>
      <c r="I1088" s="61">
        <v>1095.7155617340441</v>
      </c>
      <c r="J1088" s="61">
        <v>0</v>
      </c>
      <c r="K1088" s="61">
        <v>1095.7155617340441</v>
      </c>
      <c r="L1088" s="62">
        <v>0</v>
      </c>
      <c r="M1088" s="62">
        <v>0</v>
      </c>
      <c r="N1088" s="62">
        <v>1095.7155617340441</v>
      </c>
      <c r="O1088" s="63">
        <f t="shared" si="114"/>
        <v>1</v>
      </c>
      <c r="P1088" s="63">
        <f t="shared" si="112"/>
        <v>1095.7155617340441</v>
      </c>
      <c r="Q1088" s="63">
        <f t="shared" si="115"/>
        <v>1276.8</v>
      </c>
      <c r="R1088" s="63">
        <f t="shared" si="116"/>
        <v>1276.8</v>
      </c>
      <c r="S1088" s="63">
        <f t="shared" si="117"/>
        <v>0</v>
      </c>
      <c r="T1088" s="63">
        <f t="shared" si="118"/>
        <v>83</v>
      </c>
      <c r="U1088" s="57" t="s">
        <v>856</v>
      </c>
      <c r="V1088" s="63">
        <f>VLOOKUP(F1088,'Exposure data (PL)'!$J$3:$L$14,3,FALSE)</f>
        <v>1189.5886745600001</v>
      </c>
      <c r="X1088" s="56"/>
      <c r="Y1088" s="56"/>
      <c r="Z1088" s="56"/>
      <c r="AA1088" s="56"/>
      <c r="AB1088" s="56"/>
      <c r="AC1088" s="56"/>
      <c r="AD1088" s="56"/>
      <c r="AE1088" s="56"/>
    </row>
    <row r="1089" spans="1:31" s="55" customFormat="1" ht="14.4">
      <c r="A1089" s="57" t="s">
        <v>4857</v>
      </c>
      <c r="B1089" s="57" t="s">
        <v>3144</v>
      </c>
      <c r="C1089" s="57" t="s">
        <v>2121</v>
      </c>
      <c r="D1089" s="58">
        <v>41264</v>
      </c>
      <c r="E1089" s="58">
        <v>41285</v>
      </c>
      <c r="F1089" s="59">
        <f t="shared" si="113"/>
        <v>2012</v>
      </c>
      <c r="G1089" s="60" t="s">
        <v>2132</v>
      </c>
      <c r="H1089" s="60" t="s">
        <v>434</v>
      </c>
      <c r="I1089" s="61">
        <v>0</v>
      </c>
      <c r="J1089" s="61">
        <v>0</v>
      </c>
      <c r="K1089" s="61">
        <v>0</v>
      </c>
      <c r="L1089" s="62">
        <v>314.39611997212359</v>
      </c>
      <c r="M1089" s="62">
        <v>0</v>
      </c>
      <c r="N1089" s="62">
        <v>314.39611997212359</v>
      </c>
      <c r="O1089" s="63">
        <f t="shared" si="114"/>
        <v>1</v>
      </c>
      <c r="P1089" s="63">
        <f t="shared" si="112"/>
        <v>314.39611997212359</v>
      </c>
      <c r="Q1089" s="63">
        <f t="shared" si="115"/>
        <v>360</v>
      </c>
      <c r="R1089" s="63">
        <f t="shared" si="116"/>
        <v>360</v>
      </c>
      <c r="S1089" s="63">
        <f t="shared" si="117"/>
        <v>0</v>
      </c>
      <c r="T1089" s="63">
        <f t="shared" si="118"/>
        <v>21</v>
      </c>
      <c r="U1089" s="57" t="s">
        <v>856</v>
      </c>
      <c r="V1089" s="63">
        <f>VLOOKUP(F1089,'Exposure data (PL)'!$J$3:$L$14,3,FALSE)</f>
        <v>1189.5886745600001</v>
      </c>
      <c r="X1089" s="56"/>
      <c r="Y1089" s="56"/>
      <c r="Z1089" s="56"/>
      <c r="AA1089" s="56"/>
      <c r="AB1089" s="56"/>
      <c r="AC1089" s="56"/>
      <c r="AD1089" s="56"/>
      <c r="AE1089" s="56"/>
    </row>
    <row r="1090" spans="1:31" s="55" customFormat="1" ht="14.4">
      <c r="A1090" s="57" t="s">
        <v>4858</v>
      </c>
      <c r="B1090" s="57" t="s">
        <v>3145</v>
      </c>
      <c r="C1090" s="57" t="s">
        <v>2121</v>
      </c>
      <c r="D1090" s="58">
        <v>41351</v>
      </c>
      <c r="E1090" s="58">
        <v>41373</v>
      </c>
      <c r="F1090" s="59">
        <f t="shared" si="113"/>
        <v>2012</v>
      </c>
      <c r="G1090" s="60" t="s">
        <v>2127</v>
      </c>
      <c r="H1090" s="60" t="s">
        <v>434</v>
      </c>
      <c r="I1090" s="61">
        <v>0</v>
      </c>
      <c r="J1090" s="61">
        <v>0</v>
      </c>
      <c r="K1090" s="61">
        <v>0</v>
      </c>
      <c r="L1090" s="62">
        <v>636.14236107410852</v>
      </c>
      <c r="M1090" s="62">
        <v>0</v>
      </c>
      <c r="N1090" s="62">
        <v>636.14236107410852</v>
      </c>
      <c r="O1090" s="63">
        <f t="shared" si="114"/>
        <v>1</v>
      </c>
      <c r="P1090" s="63">
        <f t="shared" si="112"/>
        <v>636.14236107410852</v>
      </c>
      <c r="Q1090" s="63">
        <f t="shared" si="115"/>
        <v>720</v>
      </c>
      <c r="R1090" s="63">
        <f t="shared" si="116"/>
        <v>720</v>
      </c>
      <c r="S1090" s="63">
        <f t="shared" si="117"/>
        <v>0</v>
      </c>
      <c r="T1090" s="63">
        <f t="shared" si="118"/>
        <v>22</v>
      </c>
      <c r="U1090" s="57" t="s">
        <v>856</v>
      </c>
      <c r="V1090" s="63">
        <f>VLOOKUP(F1090,'Exposure data (PL)'!$J$3:$L$14,3,FALSE)</f>
        <v>1189.5886745600001</v>
      </c>
      <c r="X1090" s="56"/>
      <c r="Y1090" s="56"/>
      <c r="Z1090" s="56"/>
      <c r="AA1090" s="56"/>
      <c r="AB1090" s="56"/>
      <c r="AC1090" s="56"/>
      <c r="AD1090" s="56"/>
      <c r="AE1090" s="56"/>
    </row>
    <row r="1091" spans="1:31" s="55" customFormat="1" ht="14.4">
      <c r="A1091" s="57" t="s">
        <v>4859</v>
      </c>
      <c r="B1091" s="57" t="s">
        <v>3146</v>
      </c>
      <c r="C1091" s="57" t="s">
        <v>2121</v>
      </c>
      <c r="D1091" s="58">
        <v>41365</v>
      </c>
      <c r="E1091" s="58">
        <v>41371</v>
      </c>
      <c r="F1091" s="59">
        <f t="shared" si="113"/>
        <v>2013</v>
      </c>
      <c r="G1091" s="60" t="s">
        <v>2132</v>
      </c>
      <c r="H1091" s="60" t="s">
        <v>434</v>
      </c>
      <c r="I1091" s="61">
        <v>0</v>
      </c>
      <c r="J1091" s="61">
        <v>0</v>
      </c>
      <c r="K1091" s="61">
        <v>0</v>
      </c>
      <c r="L1091" s="62">
        <v>0</v>
      </c>
      <c r="M1091" s="62">
        <v>0</v>
      </c>
      <c r="N1091" s="62">
        <v>0</v>
      </c>
      <c r="O1091" s="63">
        <f t="shared" si="114"/>
        <v>0</v>
      </c>
      <c r="P1091" s="63">
        <f t="shared" si="112"/>
        <v>0</v>
      </c>
      <c r="Q1091" s="63">
        <f t="shared" si="115"/>
        <v>0</v>
      </c>
      <c r="R1091" s="63">
        <f t="shared" si="116"/>
        <v>0</v>
      </c>
      <c r="S1091" s="63">
        <f t="shared" si="117"/>
        <v>0</v>
      </c>
      <c r="T1091" s="63">
        <f t="shared" si="118"/>
        <v>6</v>
      </c>
      <c r="U1091" s="57" t="s">
        <v>856</v>
      </c>
      <c r="V1091" s="63">
        <f>VLOOKUP(F1091,'Exposure data (PL)'!$J$3:$L$14,3,FALSE)</f>
        <v>1226.7615360000002</v>
      </c>
      <c r="X1091" s="56"/>
      <c r="Y1091" s="56"/>
      <c r="Z1091" s="56"/>
      <c r="AA1091" s="56"/>
      <c r="AB1091" s="56"/>
      <c r="AC1091" s="56"/>
      <c r="AD1091" s="56"/>
      <c r="AE1091" s="56"/>
    </row>
    <row r="1092" spans="1:31" s="55" customFormat="1" ht="14.4">
      <c r="A1092" s="57" t="s">
        <v>4860</v>
      </c>
      <c r="B1092" s="57" t="s">
        <v>3147</v>
      </c>
      <c r="C1092" s="57" t="s">
        <v>2121</v>
      </c>
      <c r="D1092" s="58">
        <v>41533</v>
      </c>
      <c r="E1092" s="58">
        <v>41534</v>
      </c>
      <c r="F1092" s="59">
        <f t="shared" si="113"/>
        <v>2013</v>
      </c>
      <c r="G1092" s="60" t="s">
        <v>2132</v>
      </c>
      <c r="H1092" s="60" t="s">
        <v>434</v>
      </c>
      <c r="I1092" s="61">
        <v>897.85109221931202</v>
      </c>
      <c r="J1092" s="61">
        <v>5589.7069510156934</v>
      </c>
      <c r="K1092" s="61">
        <v>6487.5580432350052</v>
      </c>
      <c r="L1092" s="62">
        <v>0</v>
      </c>
      <c r="M1092" s="62">
        <v>0</v>
      </c>
      <c r="N1092" s="62">
        <v>6487.5580432350052</v>
      </c>
      <c r="O1092" s="63">
        <f t="shared" si="114"/>
        <v>1</v>
      </c>
      <c r="P1092" s="63">
        <f t="shared" si="112"/>
        <v>6487.5580432350052</v>
      </c>
      <c r="Q1092" s="63">
        <f t="shared" si="115"/>
        <v>7166.4</v>
      </c>
      <c r="R1092" s="63">
        <f t="shared" si="116"/>
        <v>7166.4</v>
      </c>
      <c r="S1092" s="63">
        <f t="shared" si="117"/>
        <v>0</v>
      </c>
      <c r="T1092" s="63">
        <f t="shared" si="118"/>
        <v>1</v>
      </c>
      <c r="U1092" s="57" t="s">
        <v>863</v>
      </c>
      <c r="V1092" s="63">
        <f>VLOOKUP(F1092,'Exposure data (PL)'!$J$3:$L$14,3,FALSE)</f>
        <v>1226.7615360000002</v>
      </c>
      <c r="X1092" s="56"/>
      <c r="Y1092" s="56"/>
      <c r="Z1092" s="56"/>
      <c r="AA1092" s="56"/>
      <c r="AB1092" s="56"/>
      <c r="AC1092" s="56"/>
      <c r="AD1092" s="56"/>
      <c r="AE1092" s="56"/>
    </row>
    <row r="1093" spans="1:31" s="55" customFormat="1" ht="14.4">
      <c r="A1093" s="57" t="s">
        <v>4861</v>
      </c>
      <c r="B1093" s="57" t="s">
        <v>3148</v>
      </c>
      <c r="C1093" s="57" t="s">
        <v>2121</v>
      </c>
      <c r="D1093" s="58">
        <v>41559</v>
      </c>
      <c r="E1093" s="58">
        <v>41561</v>
      </c>
      <c r="F1093" s="59">
        <f t="shared" si="113"/>
        <v>2013</v>
      </c>
      <c r="G1093" s="60" t="s">
        <v>2132</v>
      </c>
      <c r="H1093" s="60" t="s">
        <v>434</v>
      </c>
      <c r="I1093" s="61">
        <v>0</v>
      </c>
      <c r="J1093" s="61">
        <v>0</v>
      </c>
      <c r="K1093" s="61">
        <v>0</v>
      </c>
      <c r="L1093" s="62">
        <v>327.03260496153928</v>
      </c>
      <c r="M1093" s="62">
        <v>0</v>
      </c>
      <c r="N1093" s="62">
        <v>327.03260496153928</v>
      </c>
      <c r="O1093" s="63">
        <f t="shared" si="114"/>
        <v>1</v>
      </c>
      <c r="P1093" s="63">
        <f t="shared" si="112"/>
        <v>327.03260496153928</v>
      </c>
      <c r="Q1093" s="63">
        <f t="shared" si="115"/>
        <v>360</v>
      </c>
      <c r="R1093" s="63">
        <f t="shared" si="116"/>
        <v>360</v>
      </c>
      <c r="S1093" s="63">
        <f t="shared" si="117"/>
        <v>0</v>
      </c>
      <c r="T1093" s="63">
        <f t="shared" si="118"/>
        <v>2</v>
      </c>
      <c r="U1093" s="57" t="s">
        <v>856</v>
      </c>
      <c r="V1093" s="63">
        <f>VLOOKUP(F1093,'Exposure data (PL)'!$J$3:$L$14,3,FALSE)</f>
        <v>1226.7615360000002</v>
      </c>
      <c r="X1093" s="56"/>
      <c r="Y1093" s="56"/>
      <c r="Z1093" s="56"/>
      <c r="AA1093" s="56"/>
      <c r="AB1093" s="56"/>
      <c r="AC1093" s="56"/>
      <c r="AD1093" s="56"/>
      <c r="AE1093" s="56"/>
    </row>
    <row r="1094" spans="1:31" s="55" customFormat="1" ht="14.4">
      <c r="A1094" s="57" t="s">
        <v>4862</v>
      </c>
      <c r="B1094" s="57" t="s">
        <v>3149</v>
      </c>
      <c r="C1094" s="57" t="s">
        <v>2121</v>
      </c>
      <c r="D1094" s="58">
        <v>41563</v>
      </c>
      <c r="E1094" s="58">
        <v>41565</v>
      </c>
      <c r="F1094" s="59">
        <f t="shared" si="113"/>
        <v>2013</v>
      </c>
      <c r="G1094" s="60" t="s">
        <v>2132</v>
      </c>
      <c r="H1094" s="60" t="s">
        <v>434</v>
      </c>
      <c r="I1094" s="61">
        <v>0</v>
      </c>
      <c r="J1094" s="61">
        <v>0</v>
      </c>
      <c r="K1094" s="61">
        <v>0</v>
      </c>
      <c r="L1094" s="62">
        <v>327.20739196275332</v>
      </c>
      <c r="M1094" s="62">
        <v>0</v>
      </c>
      <c r="N1094" s="62">
        <v>327.20739196275332</v>
      </c>
      <c r="O1094" s="63">
        <f t="shared" si="114"/>
        <v>1</v>
      </c>
      <c r="P1094" s="63">
        <f t="shared" si="112"/>
        <v>327.20739196275332</v>
      </c>
      <c r="Q1094" s="63">
        <f t="shared" si="115"/>
        <v>360</v>
      </c>
      <c r="R1094" s="63">
        <f t="shared" si="116"/>
        <v>360</v>
      </c>
      <c r="S1094" s="63">
        <f t="shared" si="117"/>
        <v>0</v>
      </c>
      <c r="T1094" s="63">
        <f t="shared" si="118"/>
        <v>2</v>
      </c>
      <c r="U1094" s="57" t="s">
        <v>856</v>
      </c>
      <c r="V1094" s="63">
        <f>VLOOKUP(F1094,'Exposure data (PL)'!$J$3:$L$14,3,FALSE)</f>
        <v>1226.7615360000002</v>
      </c>
      <c r="X1094" s="56"/>
      <c r="Y1094" s="56"/>
      <c r="Z1094" s="56"/>
      <c r="AA1094" s="56"/>
      <c r="AB1094" s="56"/>
      <c r="AC1094" s="56"/>
      <c r="AD1094" s="56"/>
      <c r="AE1094" s="56"/>
    </row>
    <row r="1095" spans="1:31" s="55" customFormat="1" ht="14.4">
      <c r="A1095" s="57" t="s">
        <v>4863</v>
      </c>
      <c r="B1095" s="57" t="s">
        <v>3150</v>
      </c>
      <c r="C1095" s="57" t="s">
        <v>2121</v>
      </c>
      <c r="D1095" s="58">
        <v>41391</v>
      </c>
      <c r="E1095" s="58">
        <v>41617</v>
      </c>
      <c r="F1095" s="59">
        <f t="shared" si="113"/>
        <v>2013</v>
      </c>
      <c r="G1095" s="60" t="s">
        <v>2132</v>
      </c>
      <c r="H1095" s="60" t="s">
        <v>434</v>
      </c>
      <c r="I1095" s="61">
        <v>1319.0729038613681</v>
      </c>
      <c r="J1095" s="61">
        <v>0</v>
      </c>
      <c r="K1095" s="61">
        <v>1319.0729038613681</v>
      </c>
      <c r="L1095" s="62">
        <v>0</v>
      </c>
      <c r="M1095" s="62">
        <v>0</v>
      </c>
      <c r="N1095" s="62">
        <v>1319.0729038613681</v>
      </c>
      <c r="O1095" s="63">
        <f t="shared" si="114"/>
        <v>1</v>
      </c>
      <c r="P1095" s="63">
        <f t="shared" si="112"/>
        <v>1319.0729038613681</v>
      </c>
      <c r="Q1095" s="63">
        <f t="shared" si="115"/>
        <v>1485</v>
      </c>
      <c r="R1095" s="63">
        <f t="shared" si="116"/>
        <v>1485</v>
      </c>
      <c r="S1095" s="63">
        <f t="shared" si="117"/>
        <v>0</v>
      </c>
      <c r="T1095" s="63">
        <f t="shared" si="118"/>
        <v>226</v>
      </c>
      <c r="U1095" s="57" t="s">
        <v>856</v>
      </c>
      <c r="V1095" s="63">
        <f>VLOOKUP(F1095,'Exposure data (PL)'!$J$3:$L$14,3,FALSE)</f>
        <v>1226.7615360000002</v>
      </c>
      <c r="X1095" s="56"/>
      <c r="Y1095" s="56"/>
      <c r="Z1095" s="56"/>
      <c r="AA1095" s="56"/>
      <c r="AB1095" s="56"/>
      <c r="AC1095" s="56"/>
      <c r="AD1095" s="56"/>
      <c r="AE1095" s="56"/>
    </row>
    <row r="1096" spans="1:31" s="55" customFormat="1" ht="14.4">
      <c r="A1096" s="57" t="s">
        <v>4864</v>
      </c>
      <c r="B1096" s="57" t="s">
        <v>3151</v>
      </c>
      <c r="C1096" s="57" t="s">
        <v>2121</v>
      </c>
      <c r="D1096" s="58">
        <v>41565</v>
      </c>
      <c r="E1096" s="58">
        <v>41623</v>
      </c>
      <c r="F1096" s="59">
        <f t="shared" si="113"/>
        <v>2013</v>
      </c>
      <c r="G1096" s="60" t="s">
        <v>2124</v>
      </c>
      <c r="H1096" s="60" t="s">
        <v>434</v>
      </c>
      <c r="I1096" s="61">
        <v>0</v>
      </c>
      <c r="J1096" s="61">
        <v>0</v>
      </c>
      <c r="K1096" s="61">
        <v>0</v>
      </c>
      <c r="L1096" s="62">
        <v>327.29482049171969</v>
      </c>
      <c r="M1096" s="62">
        <v>0</v>
      </c>
      <c r="N1096" s="62">
        <v>327.29482049171969</v>
      </c>
      <c r="O1096" s="63">
        <f t="shared" si="114"/>
        <v>1</v>
      </c>
      <c r="P1096" s="63">
        <f t="shared" ref="P1096:P1159" si="119">N1096*$D$8</f>
        <v>327.29482049171969</v>
      </c>
      <c r="Q1096" s="63">
        <f t="shared" si="115"/>
        <v>360</v>
      </c>
      <c r="R1096" s="63">
        <f t="shared" si="116"/>
        <v>360</v>
      </c>
      <c r="S1096" s="63">
        <f t="shared" si="117"/>
        <v>0</v>
      </c>
      <c r="T1096" s="63">
        <f t="shared" si="118"/>
        <v>58</v>
      </c>
      <c r="U1096" s="57" t="s">
        <v>856</v>
      </c>
      <c r="V1096" s="63">
        <f>VLOOKUP(F1096,'Exposure data (PL)'!$J$3:$L$14,3,FALSE)</f>
        <v>1226.7615360000002</v>
      </c>
      <c r="X1096" s="56"/>
      <c r="Y1096" s="56"/>
      <c r="Z1096" s="56"/>
      <c r="AA1096" s="56"/>
      <c r="AB1096" s="56"/>
      <c r="AC1096" s="56"/>
      <c r="AD1096" s="56"/>
      <c r="AE1096" s="56"/>
    </row>
    <row r="1097" spans="1:31" s="55" customFormat="1" ht="14.4">
      <c r="A1097" s="57" t="s">
        <v>4865</v>
      </c>
      <c r="B1097" s="57" t="s">
        <v>3152</v>
      </c>
      <c r="C1097" s="57" t="s">
        <v>2121</v>
      </c>
      <c r="D1097" s="58">
        <v>41623</v>
      </c>
      <c r="E1097" s="58">
        <v>41649</v>
      </c>
      <c r="F1097" s="59">
        <f t="shared" si="113"/>
        <v>2013</v>
      </c>
      <c r="G1097" s="60" t="s">
        <v>2131</v>
      </c>
      <c r="H1097" s="60" t="s">
        <v>434</v>
      </c>
      <c r="I1097" s="61">
        <v>2605.7394369954204</v>
      </c>
      <c r="J1097" s="61">
        <v>0</v>
      </c>
      <c r="K1097" s="61">
        <v>2605.7394369954204</v>
      </c>
      <c r="L1097" s="62">
        <v>0</v>
      </c>
      <c r="M1097" s="62">
        <v>0</v>
      </c>
      <c r="N1097" s="62">
        <v>2605.7394369954204</v>
      </c>
      <c r="O1097" s="63">
        <f t="shared" si="114"/>
        <v>1</v>
      </c>
      <c r="P1097" s="63">
        <f t="shared" si="119"/>
        <v>2605.7394369954204</v>
      </c>
      <c r="Q1097" s="63">
        <f t="shared" si="115"/>
        <v>2844</v>
      </c>
      <c r="R1097" s="63">
        <f t="shared" si="116"/>
        <v>2844</v>
      </c>
      <c r="S1097" s="63">
        <f t="shared" si="117"/>
        <v>0</v>
      </c>
      <c r="T1097" s="63">
        <f t="shared" si="118"/>
        <v>26</v>
      </c>
      <c r="U1097" s="57" t="s">
        <v>856</v>
      </c>
      <c r="V1097" s="63">
        <f>VLOOKUP(F1097,'Exposure data (PL)'!$J$3:$L$14,3,FALSE)</f>
        <v>1226.7615360000002</v>
      </c>
      <c r="X1097" s="56"/>
      <c r="Y1097" s="56"/>
      <c r="Z1097" s="56"/>
      <c r="AA1097" s="56"/>
      <c r="AB1097" s="56"/>
      <c r="AC1097" s="56"/>
      <c r="AD1097" s="56"/>
      <c r="AE1097" s="56"/>
    </row>
    <row r="1098" spans="1:31" s="55" customFormat="1" ht="14.4">
      <c r="A1098" s="57" t="s">
        <v>4866</v>
      </c>
      <c r="B1098" s="57" t="s">
        <v>3153</v>
      </c>
      <c r="C1098" s="57" t="s">
        <v>2121</v>
      </c>
      <c r="D1098" s="58">
        <v>41629</v>
      </c>
      <c r="E1098" s="58">
        <v>41650</v>
      </c>
      <c r="F1098" s="59">
        <f t="shared" si="113"/>
        <v>2013</v>
      </c>
      <c r="G1098" s="60" t="s">
        <v>2132</v>
      </c>
      <c r="H1098" s="60" t="s">
        <v>434</v>
      </c>
      <c r="I1098" s="61">
        <v>9795.8629644115572</v>
      </c>
      <c r="J1098" s="61">
        <v>0</v>
      </c>
      <c r="K1098" s="61">
        <v>9795.8629644115572</v>
      </c>
      <c r="L1098" s="62">
        <v>0</v>
      </c>
      <c r="M1098" s="62">
        <v>0</v>
      </c>
      <c r="N1098" s="62">
        <v>9795.8629644115572</v>
      </c>
      <c r="O1098" s="63">
        <f t="shared" si="114"/>
        <v>1</v>
      </c>
      <c r="P1098" s="63">
        <f t="shared" si="119"/>
        <v>9795.8629644115572</v>
      </c>
      <c r="Q1098" s="63">
        <f t="shared" si="115"/>
        <v>10682.999999999998</v>
      </c>
      <c r="R1098" s="63">
        <f t="shared" si="116"/>
        <v>10682.999999999998</v>
      </c>
      <c r="S1098" s="63">
        <f t="shared" si="117"/>
        <v>0</v>
      </c>
      <c r="T1098" s="63">
        <f t="shared" si="118"/>
        <v>21</v>
      </c>
      <c r="U1098" s="57" t="s">
        <v>856</v>
      </c>
      <c r="V1098" s="63">
        <f>VLOOKUP(F1098,'Exposure data (PL)'!$J$3:$L$14,3,FALSE)</f>
        <v>1226.7615360000002</v>
      </c>
      <c r="X1098" s="56"/>
      <c r="Y1098" s="56"/>
      <c r="Z1098" s="56"/>
      <c r="AA1098" s="56"/>
      <c r="AB1098" s="56"/>
      <c r="AC1098" s="56"/>
      <c r="AD1098" s="56"/>
      <c r="AE1098" s="56"/>
    </row>
    <row r="1099" spans="1:31" s="55" customFormat="1" ht="14.4">
      <c r="A1099" s="57" t="s">
        <v>4867</v>
      </c>
      <c r="B1099" s="57" t="s">
        <v>3154</v>
      </c>
      <c r="C1099" s="57" t="s">
        <v>2121</v>
      </c>
      <c r="D1099" s="58">
        <v>41628</v>
      </c>
      <c r="E1099" s="58">
        <v>41630</v>
      </c>
      <c r="F1099" s="59">
        <f t="shared" si="113"/>
        <v>2013</v>
      </c>
      <c r="G1099" s="60" t="s">
        <v>2132</v>
      </c>
      <c r="H1099" s="60" t="s">
        <v>434</v>
      </c>
      <c r="I1099" s="61">
        <v>229.94236387330997</v>
      </c>
      <c r="J1099" s="61">
        <v>0</v>
      </c>
      <c r="K1099" s="61">
        <v>229.94236387330997</v>
      </c>
      <c r="L1099" s="62">
        <v>330.06080938752621</v>
      </c>
      <c r="M1099" s="62">
        <v>0</v>
      </c>
      <c r="N1099" s="62">
        <v>560.00317326083621</v>
      </c>
      <c r="O1099" s="63">
        <f t="shared" si="114"/>
        <v>1</v>
      </c>
      <c r="P1099" s="63">
        <f t="shared" si="119"/>
        <v>560.00317326083621</v>
      </c>
      <c r="Q1099" s="63">
        <f t="shared" si="115"/>
        <v>610.79999999999995</v>
      </c>
      <c r="R1099" s="63">
        <f t="shared" si="116"/>
        <v>610.79999999999995</v>
      </c>
      <c r="S1099" s="63">
        <f t="shared" si="117"/>
        <v>0</v>
      </c>
      <c r="T1099" s="63">
        <f t="shared" si="118"/>
        <v>2</v>
      </c>
      <c r="U1099" s="57" t="s">
        <v>856</v>
      </c>
      <c r="V1099" s="63">
        <f>VLOOKUP(F1099,'Exposure data (PL)'!$J$3:$L$14,3,FALSE)</f>
        <v>1226.7615360000002</v>
      </c>
      <c r="X1099" s="56"/>
      <c r="Y1099" s="56"/>
      <c r="Z1099" s="56"/>
      <c r="AA1099" s="56"/>
      <c r="AB1099" s="56"/>
      <c r="AC1099" s="56"/>
      <c r="AD1099" s="56"/>
      <c r="AE1099" s="56"/>
    </row>
    <row r="1100" spans="1:31" s="55" customFormat="1" ht="14.4">
      <c r="A1100" s="57" t="s">
        <v>4868</v>
      </c>
      <c r="B1100" s="57" t="s">
        <v>3155</v>
      </c>
      <c r="C1100" s="57" t="s">
        <v>2121</v>
      </c>
      <c r="D1100" s="58">
        <v>41623</v>
      </c>
      <c r="E1100" s="58">
        <v>41630</v>
      </c>
      <c r="F1100" s="59">
        <f t="shared" si="113"/>
        <v>2013</v>
      </c>
      <c r="G1100" s="60" t="s">
        <v>2132</v>
      </c>
      <c r="H1100" s="60" t="s">
        <v>434</v>
      </c>
      <c r="I1100" s="61">
        <v>0</v>
      </c>
      <c r="J1100" s="61">
        <v>0</v>
      </c>
      <c r="K1100" s="61">
        <v>0</v>
      </c>
      <c r="L1100" s="62">
        <v>329.84043506271144</v>
      </c>
      <c r="M1100" s="62">
        <v>0</v>
      </c>
      <c r="N1100" s="62">
        <v>329.84043506271144</v>
      </c>
      <c r="O1100" s="63">
        <f t="shared" si="114"/>
        <v>1</v>
      </c>
      <c r="P1100" s="63">
        <f t="shared" si="119"/>
        <v>329.84043506271144</v>
      </c>
      <c r="Q1100" s="63">
        <f t="shared" si="115"/>
        <v>360</v>
      </c>
      <c r="R1100" s="63">
        <f t="shared" si="116"/>
        <v>360</v>
      </c>
      <c r="S1100" s="63">
        <f t="shared" si="117"/>
        <v>0</v>
      </c>
      <c r="T1100" s="63">
        <f t="shared" si="118"/>
        <v>7</v>
      </c>
      <c r="U1100" s="57" t="s">
        <v>856</v>
      </c>
      <c r="V1100" s="63">
        <f>VLOOKUP(F1100,'Exposure data (PL)'!$J$3:$L$14,3,FALSE)</f>
        <v>1226.7615360000002</v>
      </c>
      <c r="X1100" s="56"/>
      <c r="Y1100" s="56"/>
      <c r="Z1100" s="56"/>
      <c r="AA1100" s="56"/>
      <c r="AB1100" s="56"/>
      <c r="AC1100" s="56"/>
      <c r="AD1100" s="56"/>
      <c r="AE1100" s="56"/>
    </row>
    <row r="1101" spans="1:31" s="55" customFormat="1" ht="14.4">
      <c r="A1101" s="57" t="s">
        <v>4869</v>
      </c>
      <c r="B1101" s="57" t="s">
        <v>3156</v>
      </c>
      <c r="C1101" s="57" t="s">
        <v>2121</v>
      </c>
      <c r="D1101" s="58">
        <v>41594</v>
      </c>
      <c r="E1101" s="58">
        <v>41672</v>
      </c>
      <c r="F1101" s="59">
        <f t="shared" ref="F1101:F1164" si="120">IF(MONTH(D1101)&lt;$D$4,YEAR(D1101)-1,YEAR(D1101))</f>
        <v>2013</v>
      </c>
      <c r="G1101" s="60" t="s">
        <v>2154</v>
      </c>
      <c r="H1101" s="60" t="s">
        <v>434</v>
      </c>
      <c r="I1101" s="61">
        <v>0</v>
      </c>
      <c r="J1101" s="61">
        <v>73781.497665627714</v>
      </c>
      <c r="K1101" s="61">
        <v>73781.497665627714</v>
      </c>
      <c r="L1101" s="62">
        <v>0</v>
      </c>
      <c r="M1101" s="62">
        <v>0</v>
      </c>
      <c r="N1101" s="62">
        <v>73781.497665627714</v>
      </c>
      <c r="O1101" s="63">
        <f t="shared" ref="O1101:O1164" si="121">IF(N1101=0,0,1)</f>
        <v>1</v>
      </c>
      <c r="P1101" s="63">
        <f t="shared" si="119"/>
        <v>73781.497665627714</v>
      </c>
      <c r="Q1101" s="63">
        <f t="shared" ref="Q1101:Q1164" si="122">P1101*(1+$D$6)^(($D$5-D1101)/365.25)</f>
        <v>80840.399999999994</v>
      </c>
      <c r="R1101" s="63">
        <f t="shared" ref="R1101:R1164" si="123">MIN($D$9,Q1101)+MAX(Q1101-$D$9-$D$10,0)</f>
        <v>80840.399999999994</v>
      </c>
      <c r="S1101" s="63">
        <f t="shared" ref="S1101:S1164" si="124">MIN(MAX(Q1101-$D$9,0),$D$10)</f>
        <v>0</v>
      </c>
      <c r="T1101" s="63">
        <f t="shared" ref="T1101:T1164" si="125">E1101-D1101</f>
        <v>78</v>
      </c>
      <c r="U1101" s="57" t="s">
        <v>863</v>
      </c>
      <c r="V1101" s="63">
        <f>VLOOKUP(F1101,'Exposure data (PL)'!$J$3:$L$14,3,FALSE)</f>
        <v>1226.7615360000002</v>
      </c>
      <c r="X1101" s="56"/>
      <c r="Y1101" s="56"/>
      <c r="Z1101" s="56"/>
      <c r="AA1101" s="56"/>
      <c r="AB1101" s="56"/>
      <c r="AC1101" s="56"/>
      <c r="AD1101" s="56"/>
      <c r="AE1101" s="56"/>
    </row>
    <row r="1102" spans="1:31" s="55" customFormat="1" ht="14.4">
      <c r="A1102" s="57" t="s">
        <v>4870</v>
      </c>
      <c r="B1102" s="57" t="s">
        <v>3157</v>
      </c>
      <c r="C1102" s="57" t="s">
        <v>2121</v>
      </c>
      <c r="D1102" s="58">
        <v>41673</v>
      </c>
      <c r="E1102" s="58">
        <v>41684</v>
      </c>
      <c r="F1102" s="59">
        <f t="shared" si="120"/>
        <v>2013</v>
      </c>
      <c r="G1102" s="60" t="s">
        <v>2132</v>
      </c>
      <c r="H1102" s="60" t="s">
        <v>434</v>
      </c>
      <c r="I1102" s="61">
        <v>0</v>
      </c>
      <c r="J1102" s="61">
        <v>22136.721054115114</v>
      </c>
      <c r="K1102" s="61">
        <v>22136.721054115114</v>
      </c>
      <c r="L1102" s="62">
        <v>332.05081581172669</v>
      </c>
      <c r="M1102" s="62">
        <v>0</v>
      </c>
      <c r="N1102" s="62">
        <v>22468.771869926841</v>
      </c>
      <c r="O1102" s="63">
        <f t="shared" si="121"/>
        <v>1</v>
      </c>
      <c r="P1102" s="63">
        <f t="shared" si="119"/>
        <v>22468.771869926841</v>
      </c>
      <c r="Q1102" s="63">
        <f t="shared" si="122"/>
        <v>24360.000000000004</v>
      </c>
      <c r="R1102" s="63">
        <f t="shared" si="123"/>
        <v>24360.000000000004</v>
      </c>
      <c r="S1102" s="63">
        <f t="shared" si="124"/>
        <v>0</v>
      </c>
      <c r="T1102" s="63">
        <f t="shared" si="125"/>
        <v>11</v>
      </c>
      <c r="U1102" s="57" t="s">
        <v>863</v>
      </c>
      <c r="V1102" s="63">
        <f>VLOOKUP(F1102,'Exposure data (PL)'!$J$3:$L$14,3,FALSE)</f>
        <v>1226.7615360000002</v>
      </c>
      <c r="X1102" s="56"/>
      <c r="Y1102" s="56"/>
      <c r="Z1102" s="56"/>
      <c r="AA1102" s="56"/>
      <c r="AB1102" s="56"/>
      <c r="AC1102" s="56"/>
      <c r="AD1102" s="56"/>
      <c r="AE1102" s="56"/>
    </row>
    <row r="1103" spans="1:31" s="55" customFormat="1" ht="14.4">
      <c r="A1103" s="57" t="s">
        <v>4871</v>
      </c>
      <c r="B1103" s="57" t="s">
        <v>3158</v>
      </c>
      <c r="C1103" s="57" t="s">
        <v>2121</v>
      </c>
      <c r="D1103" s="58">
        <v>41059</v>
      </c>
      <c r="E1103" s="58">
        <v>41712</v>
      </c>
      <c r="F1103" s="59">
        <f t="shared" si="120"/>
        <v>2012</v>
      </c>
      <c r="G1103" s="60" t="s">
        <v>2132</v>
      </c>
      <c r="H1103" s="60" t="s">
        <v>434</v>
      </c>
      <c r="I1103" s="61">
        <v>8159.8950051805987</v>
      </c>
      <c r="J1103" s="61">
        <v>0</v>
      </c>
      <c r="K1103" s="61">
        <v>8159.8950051805987</v>
      </c>
      <c r="L1103" s="62">
        <v>0</v>
      </c>
      <c r="M1103" s="62">
        <v>0</v>
      </c>
      <c r="N1103" s="62">
        <v>8159.8950051805987</v>
      </c>
      <c r="O1103" s="63">
        <f t="shared" si="121"/>
        <v>1</v>
      </c>
      <c r="P1103" s="63">
        <f t="shared" si="119"/>
        <v>8159.8950051805987</v>
      </c>
      <c r="Q1103" s="63">
        <f t="shared" si="122"/>
        <v>9602.9039999999986</v>
      </c>
      <c r="R1103" s="63">
        <f t="shared" si="123"/>
        <v>9602.9039999999986</v>
      </c>
      <c r="S1103" s="63">
        <f t="shared" si="124"/>
        <v>0</v>
      </c>
      <c r="T1103" s="63">
        <f t="shared" si="125"/>
        <v>653</v>
      </c>
      <c r="U1103" s="57" t="s">
        <v>856</v>
      </c>
      <c r="V1103" s="63">
        <f>VLOOKUP(F1103,'Exposure data (PL)'!$J$3:$L$14,3,FALSE)</f>
        <v>1189.5886745600001</v>
      </c>
      <c r="X1103" s="56"/>
      <c r="Y1103" s="56"/>
      <c r="Z1103" s="56"/>
      <c r="AA1103" s="56"/>
      <c r="AB1103" s="56"/>
      <c r="AC1103" s="56"/>
      <c r="AD1103" s="56"/>
      <c r="AE1103" s="56"/>
    </row>
    <row r="1104" spans="1:31" s="55" customFormat="1" ht="14.4">
      <c r="A1104" s="57" t="s">
        <v>4872</v>
      </c>
      <c r="B1104" s="57" t="s">
        <v>3159</v>
      </c>
      <c r="C1104" s="57" t="s">
        <v>2121</v>
      </c>
      <c r="D1104" s="58">
        <v>41425</v>
      </c>
      <c r="E1104" s="58">
        <v>41463</v>
      </c>
      <c r="F1104" s="59">
        <f t="shared" si="120"/>
        <v>2013</v>
      </c>
      <c r="G1104" s="60" t="s">
        <v>2132</v>
      </c>
      <c r="H1104" s="60" t="s">
        <v>434</v>
      </c>
      <c r="I1104" s="61">
        <v>0</v>
      </c>
      <c r="J1104" s="61">
        <v>16061.544208548194</v>
      </c>
      <c r="K1104" s="61">
        <v>16061.544208548194</v>
      </c>
      <c r="L1104" s="62">
        <v>0</v>
      </c>
      <c r="M1104" s="62">
        <v>0</v>
      </c>
      <c r="N1104" s="62">
        <v>16061.544208548194</v>
      </c>
      <c r="O1104" s="63">
        <f t="shared" si="121"/>
        <v>1</v>
      </c>
      <c r="P1104" s="63">
        <f t="shared" si="119"/>
        <v>16061.544208548194</v>
      </c>
      <c r="Q1104" s="63">
        <f t="shared" si="122"/>
        <v>18000</v>
      </c>
      <c r="R1104" s="63">
        <f t="shared" si="123"/>
        <v>18000</v>
      </c>
      <c r="S1104" s="63">
        <f t="shared" si="124"/>
        <v>0</v>
      </c>
      <c r="T1104" s="63">
        <f t="shared" si="125"/>
        <v>38</v>
      </c>
      <c r="U1104" s="57" t="s">
        <v>863</v>
      </c>
      <c r="V1104" s="63">
        <f>VLOOKUP(F1104,'Exposure data (PL)'!$J$3:$L$14,3,FALSE)</f>
        <v>1226.7615360000002</v>
      </c>
      <c r="X1104" s="56"/>
      <c r="Y1104" s="56"/>
      <c r="Z1104" s="56"/>
      <c r="AA1104" s="56"/>
      <c r="AB1104" s="56"/>
      <c r="AC1104" s="56"/>
      <c r="AD1104" s="56"/>
      <c r="AE1104" s="56"/>
    </row>
    <row r="1105" spans="1:31" s="55" customFormat="1" ht="14.4">
      <c r="A1105" s="57" t="s">
        <v>4873</v>
      </c>
      <c r="B1105" s="57" t="s">
        <v>3160</v>
      </c>
      <c r="C1105" s="57" t="s">
        <v>2121</v>
      </c>
      <c r="D1105" s="58">
        <v>41496</v>
      </c>
      <c r="E1105" s="58">
        <v>41693</v>
      </c>
      <c r="F1105" s="59">
        <f t="shared" si="120"/>
        <v>2013</v>
      </c>
      <c r="G1105" s="60" t="s">
        <v>2154</v>
      </c>
      <c r="H1105" s="60" t="s">
        <v>434</v>
      </c>
      <c r="I1105" s="61">
        <v>359.42362573736602</v>
      </c>
      <c r="J1105" s="61">
        <v>0</v>
      </c>
      <c r="K1105" s="61">
        <v>359.42362573736602</v>
      </c>
      <c r="L1105" s="62">
        <v>0</v>
      </c>
      <c r="M1105" s="62">
        <v>0</v>
      </c>
      <c r="N1105" s="62">
        <v>359.42362573736602</v>
      </c>
      <c r="O1105" s="63">
        <f t="shared" si="121"/>
        <v>1</v>
      </c>
      <c r="P1105" s="63">
        <f t="shared" si="119"/>
        <v>359.42362573736602</v>
      </c>
      <c r="Q1105" s="63">
        <f t="shared" si="122"/>
        <v>399.00000000000006</v>
      </c>
      <c r="R1105" s="63">
        <f t="shared" si="123"/>
        <v>399.00000000000006</v>
      </c>
      <c r="S1105" s="63">
        <f t="shared" si="124"/>
        <v>0</v>
      </c>
      <c r="T1105" s="63">
        <f t="shared" si="125"/>
        <v>197</v>
      </c>
      <c r="U1105" s="57" t="s">
        <v>856</v>
      </c>
      <c r="V1105" s="63">
        <f>VLOOKUP(F1105,'Exposure data (PL)'!$J$3:$L$14,3,FALSE)</f>
        <v>1226.7615360000002</v>
      </c>
      <c r="X1105" s="56"/>
      <c r="Y1105" s="56"/>
      <c r="Z1105" s="56"/>
      <c r="AA1105" s="56"/>
      <c r="AB1105" s="56"/>
      <c r="AC1105" s="56"/>
      <c r="AD1105" s="56"/>
      <c r="AE1105" s="56"/>
    </row>
    <row r="1106" spans="1:31" s="55" customFormat="1" ht="14.4">
      <c r="A1106" s="57" t="s">
        <v>4874</v>
      </c>
      <c r="B1106" s="57" t="s">
        <v>3161</v>
      </c>
      <c r="C1106" s="57" t="s">
        <v>2121</v>
      </c>
      <c r="D1106" s="58">
        <v>41729</v>
      </c>
      <c r="E1106" s="58">
        <v>41733</v>
      </c>
      <c r="F1106" s="59">
        <f t="shared" si="120"/>
        <v>2013</v>
      </c>
      <c r="G1106" s="60" t="s">
        <v>2132</v>
      </c>
      <c r="H1106" s="60" t="s">
        <v>434</v>
      </c>
      <c r="I1106" s="61">
        <v>0</v>
      </c>
      <c r="J1106" s="61">
        <v>0</v>
      </c>
      <c r="K1106" s="61">
        <v>0</v>
      </c>
      <c r="L1106" s="62">
        <v>334.54403243534472</v>
      </c>
      <c r="M1106" s="62">
        <v>0</v>
      </c>
      <c r="N1106" s="62">
        <v>334.54403243534472</v>
      </c>
      <c r="O1106" s="63">
        <f t="shared" si="121"/>
        <v>1</v>
      </c>
      <c r="P1106" s="63">
        <f t="shared" si="119"/>
        <v>334.54403243534472</v>
      </c>
      <c r="Q1106" s="63">
        <f t="shared" si="122"/>
        <v>360</v>
      </c>
      <c r="R1106" s="63">
        <f t="shared" si="123"/>
        <v>360</v>
      </c>
      <c r="S1106" s="63">
        <f t="shared" si="124"/>
        <v>0</v>
      </c>
      <c r="T1106" s="63">
        <f t="shared" si="125"/>
        <v>4</v>
      </c>
      <c r="U1106" s="57" t="s">
        <v>856</v>
      </c>
      <c r="V1106" s="63">
        <f>VLOOKUP(F1106,'Exposure data (PL)'!$J$3:$L$14,3,FALSE)</f>
        <v>1226.7615360000002</v>
      </c>
      <c r="X1106" s="56"/>
      <c r="Y1106" s="56"/>
      <c r="Z1106" s="56"/>
      <c r="AA1106" s="56"/>
      <c r="AB1106" s="56"/>
      <c r="AC1106" s="56"/>
      <c r="AD1106" s="56"/>
      <c r="AE1106" s="56"/>
    </row>
    <row r="1107" spans="1:31" s="55" customFormat="1" ht="14.4">
      <c r="A1107" s="57" t="s">
        <v>4875</v>
      </c>
      <c r="B1107" s="57" t="s">
        <v>3162</v>
      </c>
      <c r="C1107" s="57" t="s">
        <v>2121</v>
      </c>
      <c r="D1107" s="58">
        <v>41750</v>
      </c>
      <c r="E1107" s="58">
        <v>41765</v>
      </c>
      <c r="F1107" s="59">
        <f t="shared" si="120"/>
        <v>2014</v>
      </c>
      <c r="G1107" s="60" t="s">
        <v>2132</v>
      </c>
      <c r="H1107" s="60" t="s">
        <v>434</v>
      </c>
      <c r="I1107" s="61">
        <v>0</v>
      </c>
      <c r="J1107" s="61">
        <v>43115.26066046577</v>
      </c>
      <c r="K1107" s="61">
        <v>43115.26066046577</v>
      </c>
      <c r="L1107" s="62">
        <v>0</v>
      </c>
      <c r="M1107" s="62">
        <v>0</v>
      </c>
      <c r="N1107" s="62">
        <v>43115.26066046577</v>
      </c>
      <c r="O1107" s="63">
        <f t="shared" si="121"/>
        <v>1</v>
      </c>
      <c r="P1107" s="63">
        <f t="shared" si="119"/>
        <v>43115.26066046577</v>
      </c>
      <c r="Q1107" s="63">
        <f t="shared" si="122"/>
        <v>46266</v>
      </c>
      <c r="R1107" s="63">
        <f t="shared" si="123"/>
        <v>46266</v>
      </c>
      <c r="S1107" s="63">
        <f t="shared" si="124"/>
        <v>0</v>
      </c>
      <c r="T1107" s="63">
        <f t="shared" si="125"/>
        <v>15</v>
      </c>
      <c r="U1107" s="57" t="s">
        <v>863</v>
      </c>
      <c r="V1107" s="63">
        <f>VLOOKUP(F1107,'Exposure data (PL)'!$J$3:$L$14,3,FALSE)</f>
        <v>1210.9240000000002</v>
      </c>
      <c r="X1107" s="56"/>
      <c r="Y1107" s="56"/>
      <c r="Z1107" s="56"/>
      <c r="AA1107" s="56"/>
      <c r="AB1107" s="56"/>
      <c r="AC1107" s="56"/>
      <c r="AD1107" s="56"/>
      <c r="AE1107" s="56"/>
    </row>
    <row r="1108" spans="1:31" s="55" customFormat="1" ht="14.4">
      <c r="A1108" s="57" t="s">
        <v>4876</v>
      </c>
      <c r="B1108" s="57" t="s">
        <v>3163</v>
      </c>
      <c r="C1108" s="57" t="s">
        <v>2121</v>
      </c>
      <c r="D1108" s="58">
        <v>41790</v>
      </c>
      <c r="E1108" s="58">
        <v>41792</v>
      </c>
      <c r="F1108" s="59">
        <f t="shared" si="120"/>
        <v>2014</v>
      </c>
      <c r="G1108" s="60" t="s">
        <v>2132</v>
      </c>
      <c r="H1108" s="60" t="s">
        <v>434</v>
      </c>
      <c r="I1108" s="61">
        <v>0</v>
      </c>
      <c r="J1108" s="61">
        <v>0</v>
      </c>
      <c r="K1108" s="61">
        <v>0</v>
      </c>
      <c r="L1108" s="62">
        <v>0</v>
      </c>
      <c r="M1108" s="62">
        <v>0</v>
      </c>
      <c r="N1108" s="62">
        <v>0</v>
      </c>
      <c r="O1108" s="63">
        <f t="shared" si="121"/>
        <v>0</v>
      </c>
      <c r="P1108" s="63">
        <f t="shared" si="119"/>
        <v>0</v>
      </c>
      <c r="Q1108" s="63">
        <f t="shared" si="122"/>
        <v>0</v>
      </c>
      <c r="R1108" s="63">
        <f t="shared" si="123"/>
        <v>0</v>
      </c>
      <c r="S1108" s="63">
        <f t="shared" si="124"/>
        <v>0</v>
      </c>
      <c r="T1108" s="63">
        <f t="shared" si="125"/>
        <v>2</v>
      </c>
      <c r="U1108" s="57" t="s">
        <v>856</v>
      </c>
      <c r="V1108" s="63">
        <f>VLOOKUP(F1108,'Exposure data (PL)'!$J$3:$L$14,3,FALSE)</f>
        <v>1210.9240000000002</v>
      </c>
      <c r="X1108" s="56"/>
      <c r="Y1108" s="56"/>
      <c r="Z1108" s="56"/>
      <c r="AA1108" s="56"/>
      <c r="AB1108" s="56"/>
      <c r="AC1108" s="56"/>
      <c r="AD1108" s="56"/>
      <c r="AE1108" s="56"/>
    </row>
    <row r="1109" spans="1:31" s="55" customFormat="1" ht="14.4">
      <c r="A1109" s="57" t="s">
        <v>4877</v>
      </c>
      <c r="B1109" s="57" t="s">
        <v>3164</v>
      </c>
      <c r="C1109" s="57" t="s">
        <v>2121</v>
      </c>
      <c r="D1109" s="58">
        <v>41805</v>
      </c>
      <c r="E1109" s="58">
        <v>41811</v>
      </c>
      <c r="F1109" s="59">
        <f t="shared" si="120"/>
        <v>2014</v>
      </c>
      <c r="G1109" s="60" t="s">
        <v>2124</v>
      </c>
      <c r="H1109" s="60" t="s">
        <v>434</v>
      </c>
      <c r="I1109" s="61">
        <v>0</v>
      </c>
      <c r="J1109" s="61">
        <v>16897.88267067969</v>
      </c>
      <c r="K1109" s="61">
        <v>16897.88267067969</v>
      </c>
      <c r="L1109" s="62">
        <v>0</v>
      </c>
      <c r="M1109" s="62">
        <v>0</v>
      </c>
      <c r="N1109" s="62">
        <v>16897.88267067969</v>
      </c>
      <c r="O1109" s="63">
        <f t="shared" si="121"/>
        <v>1</v>
      </c>
      <c r="P1109" s="63">
        <f t="shared" si="119"/>
        <v>16897.88267067969</v>
      </c>
      <c r="Q1109" s="63">
        <f t="shared" si="122"/>
        <v>18000</v>
      </c>
      <c r="R1109" s="63">
        <f t="shared" si="123"/>
        <v>18000</v>
      </c>
      <c r="S1109" s="63">
        <f t="shared" si="124"/>
        <v>0</v>
      </c>
      <c r="T1109" s="63">
        <f t="shared" si="125"/>
        <v>6</v>
      </c>
      <c r="U1109" s="57" t="s">
        <v>863</v>
      </c>
      <c r="V1109" s="63">
        <f>VLOOKUP(F1109,'Exposure data (PL)'!$J$3:$L$14,3,FALSE)</f>
        <v>1210.9240000000002</v>
      </c>
      <c r="X1109" s="56"/>
      <c r="Y1109" s="56"/>
      <c r="Z1109" s="56"/>
      <c r="AA1109" s="56"/>
      <c r="AB1109" s="56"/>
      <c r="AC1109" s="56"/>
      <c r="AD1109" s="56"/>
      <c r="AE1109" s="56"/>
    </row>
    <row r="1110" spans="1:31" s="55" customFormat="1" ht="14.4">
      <c r="A1110" s="57" t="s">
        <v>4878</v>
      </c>
      <c r="B1110" s="57" t="s">
        <v>3165</v>
      </c>
      <c r="C1110" s="57" t="s">
        <v>2121</v>
      </c>
      <c r="D1110" s="58">
        <v>41421</v>
      </c>
      <c r="E1110" s="58">
        <v>41785</v>
      </c>
      <c r="F1110" s="59">
        <f t="shared" si="120"/>
        <v>2013</v>
      </c>
      <c r="G1110" s="60" t="s">
        <v>2132</v>
      </c>
      <c r="H1110" s="60" t="s">
        <v>434</v>
      </c>
      <c r="I1110" s="61">
        <v>1875.5427545521445</v>
      </c>
      <c r="J1110" s="61">
        <v>0</v>
      </c>
      <c r="K1110" s="61">
        <v>1875.5427545521445</v>
      </c>
      <c r="L1110" s="62">
        <v>0</v>
      </c>
      <c r="M1110" s="62">
        <v>0</v>
      </c>
      <c r="N1110" s="62">
        <v>1875.5427545521445</v>
      </c>
      <c r="O1110" s="63">
        <f t="shared" si="121"/>
        <v>1</v>
      </c>
      <c r="P1110" s="63">
        <f t="shared" si="119"/>
        <v>1875.5427545521445</v>
      </c>
      <c r="Q1110" s="63">
        <f t="shared" si="122"/>
        <v>2103.0239999999999</v>
      </c>
      <c r="R1110" s="63">
        <f t="shared" si="123"/>
        <v>2103.0239999999999</v>
      </c>
      <c r="S1110" s="63">
        <f t="shared" si="124"/>
        <v>0</v>
      </c>
      <c r="T1110" s="63">
        <f t="shared" si="125"/>
        <v>364</v>
      </c>
      <c r="U1110" s="57" t="s">
        <v>856</v>
      </c>
      <c r="V1110" s="63">
        <f>VLOOKUP(F1110,'Exposure data (PL)'!$J$3:$L$14,3,FALSE)</f>
        <v>1226.7615360000002</v>
      </c>
      <c r="X1110" s="56"/>
      <c r="Y1110" s="56"/>
      <c r="Z1110" s="56"/>
      <c r="AA1110" s="56"/>
      <c r="AB1110" s="56"/>
      <c r="AC1110" s="56"/>
      <c r="AD1110" s="56"/>
      <c r="AE1110" s="56"/>
    </row>
    <row r="1111" spans="1:31" s="55" customFormat="1" ht="14.4">
      <c r="A1111" s="57" t="s">
        <v>4879</v>
      </c>
      <c r="B1111" s="57" t="s">
        <v>3166</v>
      </c>
      <c r="C1111" s="57" t="s">
        <v>2121</v>
      </c>
      <c r="D1111" s="58">
        <v>41791</v>
      </c>
      <c r="E1111" s="58">
        <v>41811</v>
      </c>
      <c r="F1111" s="59">
        <f t="shared" si="120"/>
        <v>2014</v>
      </c>
      <c r="G1111" s="60" t="s">
        <v>2132</v>
      </c>
      <c r="H1111" s="60" t="s">
        <v>434</v>
      </c>
      <c r="I1111" s="61">
        <v>1663.0182732872743</v>
      </c>
      <c r="J1111" s="61">
        <v>0</v>
      </c>
      <c r="K1111" s="61">
        <v>1663.0182732872743</v>
      </c>
      <c r="L1111" s="62">
        <v>337.32622176212465</v>
      </c>
      <c r="M1111" s="62">
        <v>0</v>
      </c>
      <c r="N1111" s="62">
        <v>2000.344495049399</v>
      </c>
      <c r="O1111" s="63">
        <f t="shared" si="121"/>
        <v>1</v>
      </c>
      <c r="P1111" s="63">
        <f t="shared" si="119"/>
        <v>2000.344495049399</v>
      </c>
      <c r="Q1111" s="63">
        <f t="shared" si="122"/>
        <v>2134.7999999999997</v>
      </c>
      <c r="R1111" s="63">
        <f t="shared" si="123"/>
        <v>2134.7999999999997</v>
      </c>
      <c r="S1111" s="63">
        <f t="shared" si="124"/>
        <v>0</v>
      </c>
      <c r="T1111" s="63">
        <f t="shared" si="125"/>
        <v>20</v>
      </c>
      <c r="U1111" s="57" t="s">
        <v>856</v>
      </c>
      <c r="V1111" s="63">
        <f>VLOOKUP(F1111,'Exposure data (PL)'!$J$3:$L$14,3,FALSE)</f>
        <v>1210.9240000000002</v>
      </c>
      <c r="X1111" s="56"/>
      <c r="Y1111" s="56"/>
      <c r="Z1111" s="56"/>
      <c r="AA1111" s="56"/>
      <c r="AB1111" s="56"/>
      <c r="AC1111" s="56"/>
      <c r="AD1111" s="56"/>
      <c r="AE1111" s="56"/>
    </row>
    <row r="1112" spans="1:31" s="55" customFormat="1" ht="14.4">
      <c r="A1112" s="57" t="s">
        <v>4880</v>
      </c>
      <c r="B1112" s="57" t="s">
        <v>3167</v>
      </c>
      <c r="C1112" s="57" t="s">
        <v>2121</v>
      </c>
      <c r="D1112" s="58">
        <v>41834</v>
      </c>
      <c r="E1112" s="58">
        <v>41840</v>
      </c>
      <c r="F1112" s="59">
        <f t="shared" si="120"/>
        <v>2014</v>
      </c>
      <c r="G1112" s="60" t="s">
        <v>2132</v>
      </c>
      <c r="H1112" s="60" t="s">
        <v>434</v>
      </c>
      <c r="I1112" s="61">
        <v>0</v>
      </c>
      <c r="J1112" s="61">
        <v>33926.93814489455</v>
      </c>
      <c r="K1112" s="61">
        <v>33926.93814489455</v>
      </c>
      <c r="L1112" s="62">
        <v>0</v>
      </c>
      <c r="M1112" s="62">
        <v>0</v>
      </c>
      <c r="N1112" s="62">
        <v>33926.93814489455</v>
      </c>
      <c r="O1112" s="63">
        <f t="shared" si="121"/>
        <v>1</v>
      </c>
      <c r="P1112" s="63">
        <f t="shared" si="119"/>
        <v>33926.93814489455</v>
      </c>
      <c r="Q1112" s="63">
        <f t="shared" si="122"/>
        <v>36000</v>
      </c>
      <c r="R1112" s="63">
        <f t="shared" si="123"/>
        <v>36000</v>
      </c>
      <c r="S1112" s="63">
        <f t="shared" si="124"/>
        <v>0</v>
      </c>
      <c r="T1112" s="63">
        <f t="shared" si="125"/>
        <v>6</v>
      </c>
      <c r="U1112" s="57" t="s">
        <v>863</v>
      </c>
      <c r="V1112" s="63">
        <f>VLOOKUP(F1112,'Exposure data (PL)'!$J$3:$L$14,3,FALSE)</f>
        <v>1210.9240000000002</v>
      </c>
      <c r="X1112" s="56"/>
      <c r="Y1112" s="56"/>
      <c r="Z1112" s="56"/>
      <c r="AA1112" s="56"/>
      <c r="AB1112" s="56"/>
      <c r="AC1112" s="56"/>
      <c r="AD1112" s="56"/>
      <c r="AE1112" s="56"/>
    </row>
    <row r="1113" spans="1:31" s="55" customFormat="1" ht="14.4">
      <c r="A1113" s="57" t="s">
        <v>4881</v>
      </c>
      <c r="B1113" s="57" t="s">
        <v>3168</v>
      </c>
      <c r="C1113" s="57" t="s">
        <v>2121</v>
      </c>
      <c r="D1113" s="58">
        <v>41730</v>
      </c>
      <c r="E1113" s="58">
        <v>41813</v>
      </c>
      <c r="F1113" s="59">
        <f t="shared" si="120"/>
        <v>2014</v>
      </c>
      <c r="G1113" s="60" t="s">
        <v>2132</v>
      </c>
      <c r="H1113" s="60" t="s">
        <v>434</v>
      </c>
      <c r="I1113" s="61">
        <v>0</v>
      </c>
      <c r="J1113" s="61">
        <v>5576.4787312571816</v>
      </c>
      <c r="K1113" s="61">
        <v>5576.4787312571816</v>
      </c>
      <c r="L1113" s="62">
        <v>0</v>
      </c>
      <c r="M1113" s="62">
        <v>0</v>
      </c>
      <c r="N1113" s="62">
        <v>5576.4787312571816</v>
      </c>
      <c r="O1113" s="63">
        <f t="shared" si="121"/>
        <v>1</v>
      </c>
      <c r="P1113" s="63">
        <f t="shared" si="119"/>
        <v>5576.4787312571816</v>
      </c>
      <c r="Q1113" s="63">
        <f t="shared" si="122"/>
        <v>6000</v>
      </c>
      <c r="R1113" s="63">
        <f t="shared" si="123"/>
        <v>6000</v>
      </c>
      <c r="S1113" s="63">
        <f t="shared" si="124"/>
        <v>0</v>
      </c>
      <c r="T1113" s="63">
        <f t="shared" si="125"/>
        <v>83</v>
      </c>
      <c r="U1113" s="57" t="s">
        <v>863</v>
      </c>
      <c r="V1113" s="63">
        <f>VLOOKUP(F1113,'Exposure data (PL)'!$J$3:$L$14,3,FALSE)</f>
        <v>1210.9240000000002</v>
      </c>
      <c r="X1113" s="56"/>
      <c r="Y1113" s="56"/>
      <c r="Z1113" s="56"/>
      <c r="AA1113" s="56"/>
      <c r="AB1113" s="56"/>
      <c r="AC1113" s="56"/>
      <c r="AD1113" s="56"/>
      <c r="AE1113" s="56"/>
    </row>
    <row r="1114" spans="1:31" s="55" customFormat="1" ht="14.4">
      <c r="A1114" s="57" t="s">
        <v>4882</v>
      </c>
      <c r="B1114" s="57" t="s">
        <v>3169</v>
      </c>
      <c r="C1114" s="57" t="s">
        <v>2121</v>
      </c>
      <c r="D1114" s="58">
        <v>41669</v>
      </c>
      <c r="E1114" s="58">
        <v>41819</v>
      </c>
      <c r="F1114" s="59">
        <f t="shared" si="120"/>
        <v>2013</v>
      </c>
      <c r="G1114" s="60" t="s">
        <v>2155</v>
      </c>
      <c r="H1114" s="60" t="s">
        <v>434</v>
      </c>
      <c r="I1114" s="61">
        <v>0</v>
      </c>
      <c r="J1114" s="61">
        <v>16593.672077994263</v>
      </c>
      <c r="K1114" s="61">
        <v>16593.672077994263</v>
      </c>
      <c r="L1114" s="62">
        <v>331.87344155988524</v>
      </c>
      <c r="M1114" s="62">
        <v>0</v>
      </c>
      <c r="N1114" s="62">
        <v>16925.545519554147</v>
      </c>
      <c r="O1114" s="63">
        <f t="shared" si="121"/>
        <v>1</v>
      </c>
      <c r="P1114" s="63">
        <f t="shared" si="119"/>
        <v>16925.545519554147</v>
      </c>
      <c r="Q1114" s="63">
        <f t="shared" si="122"/>
        <v>18360</v>
      </c>
      <c r="R1114" s="63">
        <f t="shared" si="123"/>
        <v>18360</v>
      </c>
      <c r="S1114" s="63">
        <f t="shared" si="124"/>
        <v>0</v>
      </c>
      <c r="T1114" s="63">
        <f t="shared" si="125"/>
        <v>150</v>
      </c>
      <c r="U1114" s="57" t="s">
        <v>863</v>
      </c>
      <c r="V1114" s="63">
        <f>VLOOKUP(F1114,'Exposure data (PL)'!$J$3:$L$14,3,FALSE)</f>
        <v>1226.7615360000002</v>
      </c>
      <c r="X1114" s="56"/>
      <c r="Y1114" s="56"/>
      <c r="Z1114" s="56"/>
      <c r="AA1114" s="56"/>
      <c r="AB1114" s="56"/>
      <c r="AC1114" s="56"/>
      <c r="AD1114" s="56"/>
      <c r="AE1114" s="56"/>
    </row>
    <row r="1115" spans="1:31" s="55" customFormat="1" ht="14.4">
      <c r="A1115" s="57" t="s">
        <v>4883</v>
      </c>
      <c r="B1115" s="57" t="s">
        <v>3170</v>
      </c>
      <c r="C1115" s="57" t="s">
        <v>2121</v>
      </c>
      <c r="D1115" s="58">
        <v>41806</v>
      </c>
      <c r="E1115" s="58">
        <v>41825</v>
      </c>
      <c r="F1115" s="59">
        <f t="shared" si="120"/>
        <v>2014</v>
      </c>
      <c r="G1115" s="60" t="s">
        <v>2132</v>
      </c>
      <c r="H1115" s="60" t="s">
        <v>434</v>
      </c>
      <c r="I1115" s="61">
        <v>0</v>
      </c>
      <c r="J1115" s="61">
        <v>28166.900073022833</v>
      </c>
      <c r="K1115" s="61">
        <v>28166.900073022833</v>
      </c>
      <c r="L1115" s="62">
        <v>0</v>
      </c>
      <c r="M1115" s="62">
        <v>0</v>
      </c>
      <c r="N1115" s="62">
        <v>28166.900073022833</v>
      </c>
      <c r="O1115" s="63">
        <f t="shared" si="121"/>
        <v>1</v>
      </c>
      <c r="P1115" s="63">
        <f t="shared" si="119"/>
        <v>28166.900073022833</v>
      </c>
      <c r="Q1115" s="63">
        <f t="shared" si="122"/>
        <v>30000.000000000004</v>
      </c>
      <c r="R1115" s="63">
        <f t="shared" si="123"/>
        <v>30000.000000000004</v>
      </c>
      <c r="S1115" s="63">
        <f t="shared" si="124"/>
        <v>0</v>
      </c>
      <c r="T1115" s="63">
        <f t="shared" si="125"/>
        <v>19</v>
      </c>
      <c r="U1115" s="57" t="s">
        <v>863</v>
      </c>
      <c r="V1115" s="63">
        <f>VLOOKUP(F1115,'Exposure data (PL)'!$J$3:$L$14,3,FALSE)</f>
        <v>1210.9240000000002</v>
      </c>
      <c r="X1115" s="56"/>
      <c r="Y1115" s="56"/>
      <c r="Z1115" s="56"/>
      <c r="AA1115" s="56"/>
      <c r="AB1115" s="56"/>
      <c r="AC1115" s="56"/>
      <c r="AD1115" s="56"/>
      <c r="AE1115" s="56"/>
    </row>
    <row r="1116" spans="1:31" s="55" customFormat="1" ht="14.4">
      <c r="A1116" s="57" t="s">
        <v>4884</v>
      </c>
      <c r="B1116" s="57" t="s">
        <v>3171</v>
      </c>
      <c r="C1116" s="57" t="s">
        <v>2121</v>
      </c>
      <c r="D1116" s="58">
        <v>40201</v>
      </c>
      <c r="E1116" s="58">
        <v>41856</v>
      </c>
      <c r="F1116" s="59">
        <f t="shared" si="120"/>
        <v>2009</v>
      </c>
      <c r="G1116" s="60" t="s">
        <v>2124</v>
      </c>
      <c r="H1116" s="60" t="s">
        <v>434</v>
      </c>
      <c r="I1116" s="61">
        <v>0</v>
      </c>
      <c r="J1116" s="61">
        <v>9092.5972773217818</v>
      </c>
      <c r="K1116" s="61">
        <v>9092.5972773217818</v>
      </c>
      <c r="L1116" s="62">
        <v>0</v>
      </c>
      <c r="M1116" s="62">
        <v>0</v>
      </c>
      <c r="N1116" s="62">
        <v>9092.5972773217818</v>
      </c>
      <c r="O1116" s="63">
        <f t="shared" si="121"/>
        <v>1</v>
      </c>
      <c r="P1116" s="63">
        <f t="shared" si="119"/>
        <v>9092.5972773217818</v>
      </c>
      <c r="Q1116" s="63">
        <f t="shared" si="122"/>
        <v>12000</v>
      </c>
      <c r="R1116" s="63">
        <f t="shared" si="123"/>
        <v>12000</v>
      </c>
      <c r="S1116" s="63">
        <f t="shared" si="124"/>
        <v>0</v>
      </c>
      <c r="T1116" s="63">
        <f t="shared" si="125"/>
        <v>1655</v>
      </c>
      <c r="U1116" s="57" t="s">
        <v>863</v>
      </c>
      <c r="V1116" s="63">
        <f>VLOOKUP(F1116,'Exposure data (PL)'!$J$3:$L$14,3,FALSE)</f>
        <v>855.15320546033695</v>
      </c>
      <c r="X1116" s="56"/>
      <c r="Y1116" s="56"/>
      <c r="Z1116" s="56"/>
      <c r="AA1116" s="56"/>
      <c r="AB1116" s="56"/>
      <c r="AC1116" s="56"/>
      <c r="AD1116" s="56"/>
      <c r="AE1116" s="56"/>
    </row>
    <row r="1117" spans="1:31" s="55" customFormat="1" ht="14.4">
      <c r="A1117" s="57" t="s">
        <v>4885</v>
      </c>
      <c r="B1117" s="57" t="s">
        <v>3172</v>
      </c>
      <c r="C1117" s="57" t="s">
        <v>2121</v>
      </c>
      <c r="D1117" s="58">
        <v>41762</v>
      </c>
      <c r="E1117" s="58">
        <v>41859</v>
      </c>
      <c r="F1117" s="59">
        <f t="shared" si="120"/>
        <v>2014</v>
      </c>
      <c r="G1117" s="60" t="s">
        <v>2132</v>
      </c>
      <c r="H1117" s="60" t="s">
        <v>434</v>
      </c>
      <c r="I1117" s="61">
        <v>0</v>
      </c>
      <c r="J1117" s="61">
        <v>8960.5868433886681</v>
      </c>
      <c r="K1117" s="61">
        <v>8960.5868433886681</v>
      </c>
      <c r="L1117" s="62">
        <v>0</v>
      </c>
      <c r="M1117" s="62">
        <v>0</v>
      </c>
      <c r="N1117" s="62">
        <v>8960.5868433886681</v>
      </c>
      <c r="O1117" s="63">
        <f t="shared" si="121"/>
        <v>1</v>
      </c>
      <c r="P1117" s="63">
        <f t="shared" si="119"/>
        <v>8960.5868433886681</v>
      </c>
      <c r="Q1117" s="63">
        <f t="shared" si="122"/>
        <v>9599.9999999999982</v>
      </c>
      <c r="R1117" s="63">
        <f t="shared" si="123"/>
        <v>9599.9999999999982</v>
      </c>
      <c r="S1117" s="63">
        <f t="shared" si="124"/>
        <v>0</v>
      </c>
      <c r="T1117" s="63">
        <f t="shared" si="125"/>
        <v>97</v>
      </c>
      <c r="U1117" s="57" t="s">
        <v>863</v>
      </c>
      <c r="V1117" s="63">
        <f>VLOOKUP(F1117,'Exposure data (PL)'!$J$3:$L$14,3,FALSE)</f>
        <v>1210.9240000000002</v>
      </c>
      <c r="X1117" s="56"/>
      <c r="Y1117" s="56"/>
      <c r="Z1117" s="56"/>
      <c r="AA1117" s="56"/>
      <c r="AB1117" s="56"/>
      <c r="AC1117" s="56"/>
      <c r="AD1117" s="56"/>
      <c r="AE1117" s="56"/>
    </row>
    <row r="1118" spans="1:31" s="55" customFormat="1" ht="14.4">
      <c r="A1118" s="57" t="s">
        <v>4886</v>
      </c>
      <c r="B1118" s="57" t="s">
        <v>3173</v>
      </c>
      <c r="C1118" s="57" t="s">
        <v>2121</v>
      </c>
      <c r="D1118" s="58">
        <v>41817</v>
      </c>
      <c r="E1118" s="58">
        <v>41855</v>
      </c>
      <c r="F1118" s="59">
        <f t="shared" si="120"/>
        <v>2014</v>
      </c>
      <c r="G1118" s="60" t="s">
        <v>2132</v>
      </c>
      <c r="H1118" s="60" t="s">
        <v>434</v>
      </c>
      <c r="I1118" s="61">
        <v>0</v>
      </c>
      <c r="J1118" s="61">
        <v>7898.329161400663</v>
      </c>
      <c r="K1118" s="61">
        <v>7898.329161400663</v>
      </c>
      <c r="L1118" s="62">
        <v>0</v>
      </c>
      <c r="M1118" s="62">
        <v>0</v>
      </c>
      <c r="N1118" s="62">
        <v>7898.329161400663</v>
      </c>
      <c r="O1118" s="63">
        <f t="shared" si="121"/>
        <v>1</v>
      </c>
      <c r="P1118" s="63">
        <f t="shared" si="119"/>
        <v>7898.329161400663</v>
      </c>
      <c r="Q1118" s="63">
        <f t="shared" si="122"/>
        <v>8400</v>
      </c>
      <c r="R1118" s="63">
        <f t="shared" si="123"/>
        <v>8400</v>
      </c>
      <c r="S1118" s="63">
        <f t="shared" si="124"/>
        <v>0</v>
      </c>
      <c r="T1118" s="63">
        <f t="shared" si="125"/>
        <v>38</v>
      </c>
      <c r="U1118" s="57" t="s">
        <v>863</v>
      </c>
      <c r="V1118" s="63">
        <f>VLOOKUP(F1118,'Exposure data (PL)'!$J$3:$L$14,3,FALSE)</f>
        <v>1210.9240000000002</v>
      </c>
      <c r="X1118" s="56"/>
      <c r="Y1118" s="56"/>
      <c r="Z1118" s="56"/>
      <c r="AA1118" s="56"/>
      <c r="AB1118" s="56"/>
      <c r="AC1118" s="56"/>
      <c r="AD1118" s="56"/>
      <c r="AE1118" s="56"/>
    </row>
    <row r="1119" spans="1:31" s="55" customFormat="1" ht="14.4">
      <c r="A1119" s="57" t="s">
        <v>4887</v>
      </c>
      <c r="B1119" s="57" t="s">
        <v>3174</v>
      </c>
      <c r="C1119" s="57" t="s">
        <v>2121</v>
      </c>
      <c r="D1119" s="58">
        <v>41762</v>
      </c>
      <c r="E1119" s="58">
        <v>41873</v>
      </c>
      <c r="F1119" s="59">
        <f t="shared" si="120"/>
        <v>2014</v>
      </c>
      <c r="G1119" s="60" t="s">
        <v>2132</v>
      </c>
      <c r="H1119" s="60" t="s">
        <v>434</v>
      </c>
      <c r="I1119" s="61">
        <v>0</v>
      </c>
      <c r="J1119" s="61">
        <v>8960.5868433886681</v>
      </c>
      <c r="K1119" s="61">
        <v>8960.5868433886681</v>
      </c>
      <c r="L1119" s="62">
        <v>0</v>
      </c>
      <c r="M1119" s="62">
        <v>464.83044250078717</v>
      </c>
      <c r="N1119" s="62">
        <v>8495.7564008878817</v>
      </c>
      <c r="O1119" s="63">
        <f t="shared" si="121"/>
        <v>1</v>
      </c>
      <c r="P1119" s="63">
        <f t="shared" si="119"/>
        <v>8495.7564008878817</v>
      </c>
      <c r="Q1119" s="63">
        <f t="shared" si="122"/>
        <v>9102</v>
      </c>
      <c r="R1119" s="63">
        <f t="shared" si="123"/>
        <v>9102</v>
      </c>
      <c r="S1119" s="63">
        <f t="shared" si="124"/>
        <v>0</v>
      </c>
      <c r="T1119" s="63">
        <f t="shared" si="125"/>
        <v>111</v>
      </c>
      <c r="U1119" s="57" t="s">
        <v>863</v>
      </c>
      <c r="V1119" s="63">
        <f>VLOOKUP(F1119,'Exposure data (PL)'!$J$3:$L$14,3,FALSE)</f>
        <v>1210.9240000000002</v>
      </c>
      <c r="X1119" s="56"/>
      <c r="Y1119" s="56"/>
      <c r="Z1119" s="56"/>
      <c r="AA1119" s="56"/>
      <c r="AB1119" s="56"/>
      <c r="AC1119" s="56"/>
      <c r="AD1119" s="56"/>
      <c r="AE1119" s="56"/>
    </row>
    <row r="1120" spans="1:31" s="55" customFormat="1" ht="14.4">
      <c r="A1120" s="57" t="s">
        <v>4888</v>
      </c>
      <c r="B1120" s="57" t="s">
        <v>3175</v>
      </c>
      <c r="C1120" s="57" t="s">
        <v>2121</v>
      </c>
      <c r="D1120" s="58">
        <v>41908</v>
      </c>
      <c r="E1120" s="58">
        <v>41909</v>
      </c>
      <c r="F1120" s="59">
        <f t="shared" si="120"/>
        <v>2014</v>
      </c>
      <c r="G1120" s="60" t="s">
        <v>2132</v>
      </c>
      <c r="H1120" s="60" t="s">
        <v>434</v>
      </c>
      <c r="I1120" s="61">
        <v>0</v>
      </c>
      <c r="J1120" s="61">
        <v>14847.718902443377</v>
      </c>
      <c r="K1120" s="61">
        <v>14847.718902443377</v>
      </c>
      <c r="L1120" s="62">
        <v>0</v>
      </c>
      <c r="M1120" s="62">
        <v>0</v>
      </c>
      <c r="N1120" s="62">
        <v>14847.718902443377</v>
      </c>
      <c r="O1120" s="63">
        <f t="shared" si="121"/>
        <v>1</v>
      </c>
      <c r="P1120" s="63">
        <f t="shared" si="119"/>
        <v>14847.718902443377</v>
      </c>
      <c r="Q1120" s="63">
        <f t="shared" si="122"/>
        <v>15600</v>
      </c>
      <c r="R1120" s="63">
        <f t="shared" si="123"/>
        <v>15600</v>
      </c>
      <c r="S1120" s="63">
        <f t="shared" si="124"/>
        <v>0</v>
      </c>
      <c r="T1120" s="63">
        <f t="shared" si="125"/>
        <v>1</v>
      </c>
      <c r="U1120" s="57" t="s">
        <v>863</v>
      </c>
      <c r="V1120" s="63">
        <f>VLOOKUP(F1120,'Exposure data (PL)'!$J$3:$L$14,3,FALSE)</f>
        <v>1210.9240000000002</v>
      </c>
      <c r="X1120" s="56"/>
      <c r="Y1120" s="56"/>
      <c r="Z1120" s="56"/>
      <c r="AA1120" s="56"/>
      <c r="AB1120" s="56"/>
      <c r="AC1120" s="56"/>
      <c r="AD1120" s="56"/>
      <c r="AE1120" s="56"/>
    </row>
    <row r="1121" spans="1:31" s="55" customFormat="1" ht="14.4">
      <c r="A1121" s="57" t="s">
        <v>4889</v>
      </c>
      <c r="B1121" s="57" t="s">
        <v>3176</v>
      </c>
      <c r="C1121" s="57" t="s">
        <v>2121</v>
      </c>
      <c r="D1121" s="58">
        <v>41915</v>
      </c>
      <c r="E1121" s="58">
        <v>41938</v>
      </c>
      <c r="F1121" s="59">
        <f t="shared" si="120"/>
        <v>2014</v>
      </c>
      <c r="G1121" s="60" t="s">
        <v>2132</v>
      </c>
      <c r="H1121" s="60" t="s">
        <v>434</v>
      </c>
      <c r="I1121" s="61">
        <v>0</v>
      </c>
      <c r="J1121" s="61">
        <v>1.1432006863970312</v>
      </c>
      <c r="K1121" s="61">
        <v>1.1432006863970312</v>
      </c>
      <c r="L1121" s="62">
        <v>0</v>
      </c>
      <c r="M1121" s="62">
        <v>0</v>
      </c>
      <c r="N1121" s="62">
        <v>1.1432006863970312</v>
      </c>
      <c r="O1121" s="63">
        <f t="shared" si="121"/>
        <v>1</v>
      </c>
      <c r="P1121" s="63">
        <f t="shared" si="119"/>
        <v>1.1432006863970312</v>
      </c>
      <c r="Q1121" s="63">
        <f t="shared" si="122"/>
        <v>1.2</v>
      </c>
      <c r="R1121" s="63">
        <f t="shared" si="123"/>
        <v>1.2</v>
      </c>
      <c r="S1121" s="63">
        <f t="shared" si="124"/>
        <v>0</v>
      </c>
      <c r="T1121" s="63">
        <f t="shared" si="125"/>
        <v>23</v>
      </c>
      <c r="U1121" s="57" t="s">
        <v>863</v>
      </c>
      <c r="V1121" s="63">
        <f>VLOOKUP(F1121,'Exposure data (PL)'!$J$3:$L$14,3,FALSE)</f>
        <v>1210.9240000000002</v>
      </c>
      <c r="X1121" s="56"/>
      <c r="Y1121" s="56"/>
      <c r="Z1121" s="56"/>
      <c r="AA1121" s="56"/>
      <c r="AB1121" s="56"/>
      <c r="AC1121" s="56"/>
      <c r="AD1121" s="56"/>
      <c r="AE1121" s="56"/>
    </row>
    <row r="1122" spans="1:31" s="55" customFormat="1" ht="14.4">
      <c r="A1122" s="57" t="s">
        <v>4890</v>
      </c>
      <c r="B1122" s="57" t="s">
        <v>3177</v>
      </c>
      <c r="C1122" s="57" t="s">
        <v>2121</v>
      </c>
      <c r="D1122" s="58">
        <v>41804</v>
      </c>
      <c r="E1122" s="58">
        <v>41937</v>
      </c>
      <c r="F1122" s="59">
        <f t="shared" si="120"/>
        <v>2014</v>
      </c>
      <c r="G1122" s="60" t="s">
        <v>2147</v>
      </c>
      <c r="H1122" s="60" t="s">
        <v>434</v>
      </c>
      <c r="I1122" s="61">
        <v>0</v>
      </c>
      <c r="J1122" s="61">
        <v>5631.8751996886258</v>
      </c>
      <c r="K1122" s="61">
        <v>5631.8751996886258</v>
      </c>
      <c r="L1122" s="62">
        <v>337.91251198131755</v>
      </c>
      <c r="M1122" s="62">
        <v>0</v>
      </c>
      <c r="N1122" s="62">
        <v>5969.7877116699437</v>
      </c>
      <c r="O1122" s="63">
        <f t="shared" si="121"/>
        <v>1</v>
      </c>
      <c r="P1122" s="63">
        <f t="shared" si="119"/>
        <v>5969.7877116699437</v>
      </c>
      <c r="Q1122" s="63">
        <f t="shared" si="122"/>
        <v>6360</v>
      </c>
      <c r="R1122" s="63">
        <f t="shared" si="123"/>
        <v>6360</v>
      </c>
      <c r="S1122" s="63">
        <f t="shared" si="124"/>
        <v>0</v>
      </c>
      <c r="T1122" s="63">
        <f t="shared" si="125"/>
        <v>133</v>
      </c>
      <c r="U1122" s="57" t="s">
        <v>863</v>
      </c>
      <c r="V1122" s="63">
        <f>VLOOKUP(F1122,'Exposure data (PL)'!$J$3:$L$14,3,FALSE)</f>
        <v>1210.9240000000002</v>
      </c>
      <c r="X1122" s="56"/>
      <c r="Y1122" s="56"/>
      <c r="Z1122" s="56"/>
      <c r="AA1122" s="56"/>
      <c r="AB1122" s="56"/>
      <c r="AC1122" s="56"/>
      <c r="AD1122" s="56"/>
      <c r="AE1122" s="56"/>
    </row>
    <row r="1123" spans="1:31" s="55" customFormat="1" ht="14.4">
      <c r="A1123" s="57" t="s">
        <v>4891</v>
      </c>
      <c r="B1123" s="57" t="s">
        <v>3178</v>
      </c>
      <c r="C1123" s="57" t="s">
        <v>2121</v>
      </c>
      <c r="D1123" s="58">
        <v>41903</v>
      </c>
      <c r="E1123" s="58">
        <v>41929</v>
      </c>
      <c r="F1123" s="59">
        <f t="shared" si="120"/>
        <v>2014</v>
      </c>
      <c r="G1123" s="60" t="s">
        <v>2132</v>
      </c>
      <c r="H1123" s="60" t="s">
        <v>434</v>
      </c>
      <c r="I1123" s="61">
        <v>0</v>
      </c>
      <c r="J1123" s="61">
        <v>1.1413696467626291</v>
      </c>
      <c r="K1123" s="61">
        <v>1.1413696467626291</v>
      </c>
      <c r="L1123" s="62">
        <v>342.41089402878868</v>
      </c>
      <c r="M1123" s="62">
        <v>0</v>
      </c>
      <c r="N1123" s="62">
        <v>343.55226367555133</v>
      </c>
      <c r="O1123" s="63">
        <f t="shared" si="121"/>
        <v>1</v>
      </c>
      <c r="P1123" s="63">
        <f t="shared" si="119"/>
        <v>343.55226367555133</v>
      </c>
      <c r="Q1123" s="63">
        <f t="shared" si="122"/>
        <v>361.2</v>
      </c>
      <c r="R1123" s="63">
        <f t="shared" si="123"/>
        <v>361.2</v>
      </c>
      <c r="S1123" s="63">
        <f t="shared" si="124"/>
        <v>0</v>
      </c>
      <c r="T1123" s="63">
        <f t="shared" si="125"/>
        <v>26</v>
      </c>
      <c r="U1123" s="57" t="s">
        <v>863</v>
      </c>
      <c r="V1123" s="63">
        <f>VLOOKUP(F1123,'Exposure data (PL)'!$J$3:$L$14,3,FALSE)</f>
        <v>1210.9240000000002</v>
      </c>
      <c r="X1123" s="56"/>
      <c r="Y1123" s="56"/>
      <c r="Z1123" s="56"/>
      <c r="AA1123" s="56"/>
      <c r="AB1123" s="56"/>
      <c r="AC1123" s="56"/>
      <c r="AD1123" s="56"/>
      <c r="AE1123" s="56"/>
    </row>
    <row r="1124" spans="1:31" s="55" customFormat="1" ht="14.4">
      <c r="A1124" s="57" t="s">
        <v>4892</v>
      </c>
      <c r="B1124" s="57" t="s">
        <v>3179</v>
      </c>
      <c r="C1124" s="57" t="s">
        <v>2121</v>
      </c>
      <c r="D1124" s="58">
        <v>41944</v>
      </c>
      <c r="E1124" s="58">
        <v>41944</v>
      </c>
      <c r="F1124" s="59">
        <f t="shared" si="120"/>
        <v>2014</v>
      </c>
      <c r="G1124" s="60" t="s">
        <v>2132</v>
      </c>
      <c r="H1124" s="60" t="s">
        <v>434</v>
      </c>
      <c r="I1124" s="61">
        <v>0</v>
      </c>
      <c r="J1124" s="61">
        <v>51643.702583078855</v>
      </c>
      <c r="K1124" s="61">
        <v>51643.702583078855</v>
      </c>
      <c r="L1124" s="62">
        <v>0</v>
      </c>
      <c r="M1124" s="62">
        <v>0</v>
      </c>
      <c r="N1124" s="62">
        <v>51643.702583078855</v>
      </c>
      <c r="O1124" s="63">
        <f t="shared" si="121"/>
        <v>1</v>
      </c>
      <c r="P1124" s="63">
        <f t="shared" si="119"/>
        <v>51643.702583078855</v>
      </c>
      <c r="Q1124" s="63">
        <f t="shared" si="122"/>
        <v>54000</v>
      </c>
      <c r="R1124" s="63">
        <f t="shared" si="123"/>
        <v>54000</v>
      </c>
      <c r="S1124" s="63">
        <f t="shared" si="124"/>
        <v>0</v>
      </c>
      <c r="T1124" s="63">
        <f t="shared" si="125"/>
        <v>0</v>
      </c>
      <c r="U1124" s="57" t="s">
        <v>863</v>
      </c>
      <c r="V1124" s="63">
        <f>VLOOKUP(F1124,'Exposure data (PL)'!$J$3:$L$14,3,FALSE)</f>
        <v>1210.9240000000002</v>
      </c>
      <c r="X1124" s="56"/>
      <c r="Y1124" s="56"/>
      <c r="Z1124" s="56"/>
      <c r="AA1124" s="56"/>
      <c r="AB1124" s="56"/>
      <c r="AC1124" s="56"/>
      <c r="AD1124" s="56"/>
      <c r="AE1124" s="56"/>
    </row>
    <row r="1125" spans="1:31" s="55" customFormat="1" ht="14.4">
      <c r="A1125" s="57" t="s">
        <v>4893</v>
      </c>
      <c r="B1125" s="57" t="s">
        <v>3180</v>
      </c>
      <c r="C1125" s="57" t="s">
        <v>2121</v>
      </c>
      <c r="D1125" s="58">
        <v>41958</v>
      </c>
      <c r="E1125" s="58">
        <v>41958</v>
      </c>
      <c r="F1125" s="59">
        <f t="shared" si="120"/>
        <v>2014</v>
      </c>
      <c r="G1125" s="60" t="s">
        <v>2132</v>
      </c>
      <c r="H1125" s="60" t="s">
        <v>434</v>
      </c>
      <c r="I1125" s="61">
        <v>0</v>
      </c>
      <c r="J1125" s="61">
        <v>3449.3582003782362</v>
      </c>
      <c r="K1125" s="61">
        <v>3449.3582003782362</v>
      </c>
      <c r="L1125" s="62">
        <v>344.9358200378237</v>
      </c>
      <c r="M1125" s="62">
        <v>0</v>
      </c>
      <c r="N1125" s="62">
        <v>3794.29402041606</v>
      </c>
      <c r="O1125" s="63">
        <f t="shared" si="121"/>
        <v>1</v>
      </c>
      <c r="P1125" s="63">
        <f t="shared" si="119"/>
        <v>3794.29402041606</v>
      </c>
      <c r="Q1125" s="63">
        <f t="shared" si="122"/>
        <v>3959.9999999999995</v>
      </c>
      <c r="R1125" s="63">
        <f t="shared" si="123"/>
        <v>3959.9999999999995</v>
      </c>
      <c r="S1125" s="63">
        <f t="shared" si="124"/>
        <v>0</v>
      </c>
      <c r="T1125" s="63">
        <f t="shared" si="125"/>
        <v>0</v>
      </c>
      <c r="U1125" s="57" t="s">
        <v>863</v>
      </c>
      <c r="V1125" s="63">
        <f>VLOOKUP(F1125,'Exposure data (PL)'!$J$3:$L$14,3,FALSE)</f>
        <v>1210.9240000000002</v>
      </c>
      <c r="X1125" s="56"/>
      <c r="Y1125" s="56"/>
      <c r="Z1125" s="56"/>
      <c r="AA1125" s="56"/>
      <c r="AB1125" s="56"/>
      <c r="AC1125" s="56"/>
      <c r="AD1125" s="56"/>
      <c r="AE1125" s="56"/>
    </row>
    <row r="1126" spans="1:31" s="55" customFormat="1" ht="14.4">
      <c r="A1126" s="57" t="s">
        <v>4894</v>
      </c>
      <c r="B1126" s="57" t="s">
        <v>3181</v>
      </c>
      <c r="C1126" s="57" t="s">
        <v>2121</v>
      </c>
      <c r="D1126" s="58">
        <v>41698</v>
      </c>
      <c r="E1126" s="58">
        <v>41945</v>
      </c>
      <c r="F1126" s="59">
        <f t="shared" si="120"/>
        <v>2013</v>
      </c>
      <c r="G1126" s="60" t="s">
        <v>2132</v>
      </c>
      <c r="H1126" s="60" t="s">
        <v>434</v>
      </c>
      <c r="I1126" s="61">
        <v>0</v>
      </c>
      <c r="J1126" s="61">
        <v>5552.6925784969808</v>
      </c>
      <c r="K1126" s="61">
        <v>5552.6925784969808</v>
      </c>
      <c r="L1126" s="62">
        <v>0</v>
      </c>
      <c r="M1126" s="62">
        <v>0</v>
      </c>
      <c r="N1126" s="62">
        <v>5552.6925784969808</v>
      </c>
      <c r="O1126" s="63">
        <f t="shared" si="121"/>
        <v>1</v>
      </c>
      <c r="P1126" s="63">
        <f t="shared" si="119"/>
        <v>5552.6925784969808</v>
      </c>
      <c r="Q1126" s="63">
        <f t="shared" si="122"/>
        <v>6000</v>
      </c>
      <c r="R1126" s="63">
        <f t="shared" si="123"/>
        <v>6000</v>
      </c>
      <c r="S1126" s="63">
        <f t="shared" si="124"/>
        <v>0</v>
      </c>
      <c r="T1126" s="63">
        <f t="shared" si="125"/>
        <v>247</v>
      </c>
      <c r="U1126" s="57" t="s">
        <v>863</v>
      </c>
      <c r="V1126" s="63">
        <f>VLOOKUP(F1126,'Exposure data (PL)'!$J$3:$L$14,3,FALSE)</f>
        <v>1226.7615360000002</v>
      </c>
      <c r="X1126" s="56"/>
      <c r="Y1126" s="56"/>
      <c r="Z1126" s="56"/>
      <c r="AA1126" s="56"/>
      <c r="AB1126" s="56"/>
      <c r="AC1126" s="56"/>
      <c r="AD1126" s="56"/>
      <c r="AE1126" s="56"/>
    </row>
    <row r="1127" spans="1:31" s="55" customFormat="1" ht="14.4">
      <c r="A1127" s="57" t="s">
        <v>4895</v>
      </c>
      <c r="B1127" s="57" t="s">
        <v>3182</v>
      </c>
      <c r="C1127" s="57" t="s">
        <v>2121</v>
      </c>
      <c r="D1127" s="58">
        <v>39646</v>
      </c>
      <c r="E1127" s="58">
        <v>41958</v>
      </c>
      <c r="F1127" s="59">
        <f t="shared" si="120"/>
        <v>2008</v>
      </c>
      <c r="G1127" s="60" t="s">
        <v>2124</v>
      </c>
      <c r="H1127" s="60" t="s">
        <v>434</v>
      </c>
      <c r="I1127" s="61">
        <v>0</v>
      </c>
      <c r="J1127" s="61">
        <v>0.84428809179317876</v>
      </c>
      <c r="K1127" s="61">
        <v>0.84428809179317876</v>
      </c>
      <c r="L1127" s="62">
        <v>0</v>
      </c>
      <c r="M1127" s="62">
        <v>0</v>
      </c>
      <c r="N1127" s="62">
        <v>0.84428809179317876</v>
      </c>
      <c r="O1127" s="63">
        <f t="shared" si="121"/>
        <v>1</v>
      </c>
      <c r="P1127" s="63">
        <f t="shared" si="119"/>
        <v>0.84428809179317876</v>
      </c>
      <c r="Q1127" s="63">
        <f t="shared" si="122"/>
        <v>1.2</v>
      </c>
      <c r="R1127" s="63">
        <f t="shared" si="123"/>
        <v>1.2</v>
      </c>
      <c r="S1127" s="63">
        <f t="shared" si="124"/>
        <v>0</v>
      </c>
      <c r="T1127" s="63">
        <f t="shared" si="125"/>
        <v>2312</v>
      </c>
      <c r="U1127" s="57" t="s">
        <v>863</v>
      </c>
      <c r="V1127" s="63">
        <f>VLOOKUP(F1127,'Exposure data (PL)'!$J$3:$L$14,3,FALSE)</f>
        <v>677.15217495917875</v>
      </c>
      <c r="X1127" s="56"/>
      <c r="Y1127" s="56"/>
      <c r="Z1127" s="56"/>
      <c r="AA1127" s="56"/>
      <c r="AB1127" s="56"/>
      <c r="AC1127" s="56"/>
      <c r="AD1127" s="56"/>
      <c r="AE1127" s="56"/>
    </row>
    <row r="1128" spans="1:31" s="55" customFormat="1" ht="14.4">
      <c r="A1128" s="57" t="s">
        <v>4896</v>
      </c>
      <c r="B1128" s="57" t="s">
        <v>3183</v>
      </c>
      <c r="C1128" s="57" t="s">
        <v>2126</v>
      </c>
      <c r="D1128" s="58">
        <v>40384</v>
      </c>
      <c r="E1128" s="58">
        <v>40391</v>
      </c>
      <c r="F1128" s="59">
        <f t="shared" si="120"/>
        <v>2010</v>
      </c>
      <c r="G1128" s="60" t="s">
        <v>2129</v>
      </c>
      <c r="H1128" s="60" t="s">
        <v>434</v>
      </c>
      <c r="I1128" s="61">
        <v>6886.409946171405</v>
      </c>
      <c r="J1128" s="61">
        <v>34180.008477880074</v>
      </c>
      <c r="K1128" s="61">
        <v>41066.418424051481</v>
      </c>
      <c r="L1128" s="62">
        <v>0</v>
      </c>
      <c r="M1128" s="62">
        <v>0</v>
      </c>
      <c r="N1128" s="62">
        <v>41066.418424051481</v>
      </c>
      <c r="O1128" s="63">
        <f t="shared" si="121"/>
        <v>1</v>
      </c>
      <c r="P1128" s="63">
        <f t="shared" si="119"/>
        <v>41066.418424051481</v>
      </c>
      <c r="Q1128" s="63">
        <f t="shared" si="122"/>
        <v>52888.799999999996</v>
      </c>
      <c r="R1128" s="63">
        <f t="shared" si="123"/>
        <v>52888.799999999996</v>
      </c>
      <c r="S1128" s="63">
        <f t="shared" si="124"/>
        <v>0</v>
      </c>
      <c r="T1128" s="63">
        <f t="shared" si="125"/>
        <v>7</v>
      </c>
      <c r="U1128" s="57" t="s">
        <v>863</v>
      </c>
      <c r="V1128" s="63">
        <f>VLOOKUP(F1128,'Exposure data (PL)'!$J$3:$L$14,3,FALSE)</f>
        <v>941.64068034150432</v>
      </c>
      <c r="X1128" s="56"/>
      <c r="Y1128" s="56"/>
      <c r="Z1128" s="56"/>
      <c r="AA1128" s="56"/>
      <c r="AB1128" s="56"/>
      <c r="AC1128" s="56"/>
      <c r="AD1128" s="56"/>
      <c r="AE1128" s="56"/>
    </row>
    <row r="1129" spans="1:31" s="55" customFormat="1" ht="14.4">
      <c r="A1129" s="57" t="s">
        <v>4897</v>
      </c>
      <c r="B1129" s="57" t="s">
        <v>3184</v>
      </c>
      <c r="C1129" s="57" t="s">
        <v>2121</v>
      </c>
      <c r="D1129" s="58">
        <v>39949</v>
      </c>
      <c r="E1129" s="58">
        <v>39955</v>
      </c>
      <c r="F1129" s="59">
        <f t="shared" si="120"/>
        <v>2009</v>
      </c>
      <c r="G1129" s="60" t="s">
        <v>2131</v>
      </c>
      <c r="H1129" s="60" t="s">
        <v>434</v>
      </c>
      <c r="I1129" s="61">
        <v>66388.304477126003</v>
      </c>
      <c r="J1129" s="61">
        <v>0</v>
      </c>
      <c r="K1129" s="61">
        <v>66388.304477126003</v>
      </c>
      <c r="L1129" s="62">
        <v>0</v>
      </c>
      <c r="M1129" s="62">
        <v>0</v>
      </c>
      <c r="N1129" s="62">
        <v>66388.304477126003</v>
      </c>
      <c r="O1129" s="63">
        <f t="shared" si="121"/>
        <v>1</v>
      </c>
      <c r="P1129" s="63">
        <f t="shared" si="119"/>
        <v>66388.304477126003</v>
      </c>
      <c r="Q1129" s="63">
        <f t="shared" si="122"/>
        <v>90615.851999999999</v>
      </c>
      <c r="R1129" s="63">
        <f t="shared" si="123"/>
        <v>90615.851999999999</v>
      </c>
      <c r="S1129" s="63">
        <f t="shared" si="124"/>
        <v>0</v>
      </c>
      <c r="T1129" s="63">
        <f t="shared" si="125"/>
        <v>6</v>
      </c>
      <c r="U1129" s="57" t="s">
        <v>856</v>
      </c>
      <c r="V1129" s="63">
        <f>VLOOKUP(F1129,'Exposure data (PL)'!$J$3:$L$14,3,FALSE)</f>
        <v>855.15320546033695</v>
      </c>
      <c r="X1129" s="56"/>
      <c r="Y1129" s="56"/>
      <c r="Z1129" s="56"/>
      <c r="AA1129" s="56"/>
      <c r="AB1129" s="56"/>
      <c r="AC1129" s="56"/>
      <c r="AD1129" s="56"/>
      <c r="AE1129" s="56"/>
    </row>
    <row r="1130" spans="1:31" s="55" customFormat="1" ht="14.4">
      <c r="A1130" s="57" t="s">
        <v>4898</v>
      </c>
      <c r="B1130" s="57" t="s">
        <v>3185</v>
      </c>
      <c r="C1130" s="57" t="s">
        <v>2121</v>
      </c>
      <c r="D1130" s="58">
        <v>39216</v>
      </c>
      <c r="E1130" s="58">
        <v>39216</v>
      </c>
      <c r="F1130" s="59">
        <f t="shared" si="120"/>
        <v>2007</v>
      </c>
      <c r="G1130" s="60" t="s">
        <v>2124</v>
      </c>
      <c r="H1130" s="60" t="s">
        <v>434</v>
      </c>
      <c r="I1130" s="61">
        <v>127701.69292979073</v>
      </c>
      <c r="J1130" s="61">
        <v>0</v>
      </c>
      <c r="K1130" s="61">
        <v>127701.69292979073</v>
      </c>
      <c r="L1130" s="62">
        <v>0</v>
      </c>
      <c r="M1130" s="62">
        <v>0</v>
      </c>
      <c r="N1130" s="62">
        <v>127701.69292979073</v>
      </c>
      <c r="O1130" s="63">
        <f t="shared" si="121"/>
        <v>1</v>
      </c>
      <c r="P1130" s="63">
        <f t="shared" si="119"/>
        <v>127701.69292979073</v>
      </c>
      <c r="Q1130" s="63">
        <f t="shared" si="122"/>
        <v>192235.18799999999</v>
      </c>
      <c r="R1130" s="63">
        <f t="shared" si="123"/>
        <v>100000</v>
      </c>
      <c r="S1130" s="63">
        <f t="shared" si="124"/>
        <v>92235.187999999995</v>
      </c>
      <c r="T1130" s="63">
        <f t="shared" si="125"/>
        <v>0</v>
      </c>
      <c r="U1130" s="57" t="s">
        <v>856</v>
      </c>
      <c r="V1130" s="63">
        <f>VLOOKUP(F1130,'Exposure data (PL)'!$J$3:$L$14,3,FALSE)</f>
        <v>616.17084356396663</v>
      </c>
      <c r="X1130" s="56"/>
      <c r="Y1130" s="56"/>
      <c r="Z1130" s="56"/>
      <c r="AA1130" s="56"/>
      <c r="AB1130" s="56"/>
      <c r="AC1130" s="56"/>
      <c r="AD1130" s="56"/>
      <c r="AE1130" s="56"/>
    </row>
    <row r="1131" spans="1:31" s="55" customFormat="1" ht="14.4">
      <c r="A1131" s="57" t="s">
        <v>4899</v>
      </c>
      <c r="B1131" s="57" t="s">
        <v>3186</v>
      </c>
      <c r="C1131" s="57" t="s">
        <v>2126</v>
      </c>
      <c r="D1131" s="58">
        <v>40441</v>
      </c>
      <c r="E1131" s="58">
        <v>40579</v>
      </c>
      <c r="F1131" s="59">
        <f t="shared" si="120"/>
        <v>2010</v>
      </c>
      <c r="G1131" s="60" t="s">
        <v>2128</v>
      </c>
      <c r="H1131" s="60" t="s">
        <v>434</v>
      </c>
      <c r="I1131" s="61">
        <v>30514.497995967089</v>
      </c>
      <c r="J1131" s="61">
        <v>0</v>
      </c>
      <c r="K1131" s="61">
        <v>30514.497995967089</v>
      </c>
      <c r="L1131" s="62">
        <v>140.83233129057007</v>
      </c>
      <c r="M1131" s="62">
        <v>0</v>
      </c>
      <c r="N1131" s="62">
        <v>30655.33032725766</v>
      </c>
      <c r="O1131" s="63">
        <f t="shared" si="121"/>
        <v>1</v>
      </c>
      <c r="P1131" s="63">
        <f t="shared" si="119"/>
        <v>30655.33032725766</v>
      </c>
      <c r="Q1131" s="63">
        <f t="shared" si="122"/>
        <v>39181.055999999997</v>
      </c>
      <c r="R1131" s="63">
        <f t="shared" si="123"/>
        <v>39181.055999999997</v>
      </c>
      <c r="S1131" s="63">
        <f t="shared" si="124"/>
        <v>0</v>
      </c>
      <c r="T1131" s="63">
        <f t="shared" si="125"/>
        <v>138</v>
      </c>
      <c r="U1131" s="57" t="s">
        <v>856</v>
      </c>
      <c r="V1131" s="63">
        <f>VLOOKUP(F1131,'Exposure data (PL)'!$J$3:$L$14,3,FALSE)</f>
        <v>941.64068034150432</v>
      </c>
      <c r="X1131" s="56"/>
      <c r="Y1131" s="56"/>
      <c r="Z1131" s="56"/>
      <c r="AA1131" s="56"/>
      <c r="AB1131" s="56"/>
      <c r="AC1131" s="56"/>
      <c r="AD1131" s="56"/>
      <c r="AE1131" s="56"/>
    </row>
    <row r="1132" spans="1:31" s="55" customFormat="1" ht="14.4">
      <c r="A1132" s="57" t="s">
        <v>4900</v>
      </c>
      <c r="B1132" s="57" t="s">
        <v>3187</v>
      </c>
      <c r="C1132" s="57" t="s">
        <v>2126</v>
      </c>
      <c r="D1132" s="58">
        <v>40724</v>
      </c>
      <c r="E1132" s="58">
        <v>41093</v>
      </c>
      <c r="F1132" s="59">
        <f t="shared" si="120"/>
        <v>2011</v>
      </c>
      <c r="G1132" s="60" t="s">
        <v>2129</v>
      </c>
      <c r="H1132" s="60" t="s">
        <v>434</v>
      </c>
      <c r="I1132" s="61">
        <v>11828.238161675203</v>
      </c>
      <c r="J1132" s="61">
        <v>3772.6315701905155</v>
      </c>
      <c r="K1132" s="61">
        <v>15600.86973186572</v>
      </c>
      <c r="L1132" s="62">
        <v>0</v>
      </c>
      <c r="M1132" s="62">
        <v>0</v>
      </c>
      <c r="N1132" s="62">
        <v>15600.86973186572</v>
      </c>
      <c r="O1132" s="63">
        <f t="shared" si="121"/>
        <v>1</v>
      </c>
      <c r="P1132" s="63">
        <f t="shared" si="119"/>
        <v>15600.86973186572</v>
      </c>
      <c r="Q1132" s="63">
        <f t="shared" si="122"/>
        <v>19200</v>
      </c>
      <c r="R1132" s="63">
        <f t="shared" si="123"/>
        <v>19200</v>
      </c>
      <c r="S1132" s="63">
        <f t="shared" si="124"/>
        <v>0</v>
      </c>
      <c r="T1132" s="63">
        <f t="shared" si="125"/>
        <v>369</v>
      </c>
      <c r="U1132" s="57" t="s">
        <v>863</v>
      </c>
      <c r="V1132" s="63">
        <f>VLOOKUP(F1132,'Exposure data (PL)'!$J$3:$L$14,3,FALSE)</f>
        <v>979.22425835520028</v>
      </c>
      <c r="X1132" s="56"/>
      <c r="Y1132" s="56"/>
      <c r="Z1132" s="56"/>
      <c r="AA1132" s="56"/>
      <c r="AB1132" s="56"/>
      <c r="AC1132" s="56"/>
      <c r="AD1132" s="56"/>
      <c r="AE1132" s="56"/>
    </row>
    <row r="1133" spans="1:31" s="55" customFormat="1" ht="14.4">
      <c r="A1133" s="57" t="s">
        <v>4901</v>
      </c>
      <c r="B1133" s="57" t="s">
        <v>3188</v>
      </c>
      <c r="C1133" s="57" t="s">
        <v>2126</v>
      </c>
      <c r="D1133" s="58">
        <v>39823</v>
      </c>
      <c r="E1133" s="58">
        <v>40091</v>
      </c>
      <c r="F1133" s="59">
        <f t="shared" si="120"/>
        <v>2008</v>
      </c>
      <c r="G1133" s="60" t="s">
        <v>2129</v>
      </c>
      <c r="H1133" s="60" t="s">
        <v>434</v>
      </c>
      <c r="I1133" s="61">
        <v>8286.4463723177141</v>
      </c>
      <c r="J1133" s="61">
        <v>0</v>
      </c>
      <c r="K1133" s="61">
        <v>8286.4463723177141</v>
      </c>
      <c r="L1133" s="62">
        <v>0</v>
      </c>
      <c r="M1133" s="62">
        <v>0</v>
      </c>
      <c r="N1133" s="62">
        <v>8286.4463723177141</v>
      </c>
      <c r="O1133" s="63">
        <f t="shared" si="121"/>
        <v>1</v>
      </c>
      <c r="P1133" s="63">
        <f t="shared" si="119"/>
        <v>8286.4463723177141</v>
      </c>
      <c r="Q1133" s="63">
        <f t="shared" si="122"/>
        <v>11502.456</v>
      </c>
      <c r="R1133" s="63">
        <f t="shared" si="123"/>
        <v>11502.456</v>
      </c>
      <c r="S1133" s="63">
        <f t="shared" si="124"/>
        <v>0</v>
      </c>
      <c r="T1133" s="63">
        <f t="shared" si="125"/>
        <v>268</v>
      </c>
      <c r="U1133" s="57" t="s">
        <v>856</v>
      </c>
      <c r="V1133" s="63">
        <f>VLOOKUP(F1133,'Exposure data (PL)'!$J$3:$L$14,3,FALSE)</f>
        <v>677.15217495917875</v>
      </c>
      <c r="X1133" s="56"/>
      <c r="Y1133" s="56"/>
      <c r="Z1133" s="56"/>
      <c r="AA1133" s="56"/>
      <c r="AB1133" s="56"/>
      <c r="AC1133" s="56"/>
      <c r="AD1133" s="56"/>
      <c r="AE1133" s="56"/>
    </row>
    <row r="1134" spans="1:31" s="55" customFormat="1" ht="14.4">
      <c r="A1134" s="57" t="s">
        <v>4902</v>
      </c>
      <c r="B1134" s="57" t="s">
        <v>3189</v>
      </c>
      <c r="C1134" s="57" t="s">
        <v>2126</v>
      </c>
      <c r="D1134" s="58">
        <v>40043</v>
      </c>
      <c r="E1134" s="58">
        <v>40061</v>
      </c>
      <c r="F1134" s="59">
        <f t="shared" si="120"/>
        <v>2009</v>
      </c>
      <c r="G1134" s="60" t="s">
        <v>2128</v>
      </c>
      <c r="H1134" s="60" t="s">
        <v>434</v>
      </c>
      <c r="I1134" s="61">
        <v>11311.987961382947</v>
      </c>
      <c r="J1134" s="61">
        <v>0</v>
      </c>
      <c r="K1134" s="61">
        <v>11311.987961382947</v>
      </c>
      <c r="L1134" s="62">
        <v>133.54054340288252</v>
      </c>
      <c r="M1134" s="62">
        <v>0</v>
      </c>
      <c r="N1134" s="62">
        <v>11445.528504785829</v>
      </c>
      <c r="O1134" s="63">
        <f t="shared" si="121"/>
        <v>1</v>
      </c>
      <c r="P1134" s="63">
        <f t="shared" si="119"/>
        <v>11445.528504785829</v>
      </c>
      <c r="Q1134" s="63">
        <f t="shared" si="122"/>
        <v>15427.488000000001</v>
      </c>
      <c r="R1134" s="63">
        <f t="shared" si="123"/>
        <v>15427.488000000001</v>
      </c>
      <c r="S1134" s="63">
        <f t="shared" si="124"/>
        <v>0</v>
      </c>
      <c r="T1134" s="63">
        <f t="shared" si="125"/>
        <v>18</v>
      </c>
      <c r="U1134" s="57" t="s">
        <v>856</v>
      </c>
      <c r="V1134" s="63">
        <f>VLOOKUP(F1134,'Exposure data (PL)'!$J$3:$L$14,3,FALSE)</f>
        <v>855.15320546033695</v>
      </c>
      <c r="X1134" s="56"/>
      <c r="Y1134" s="56"/>
      <c r="Z1134" s="56"/>
      <c r="AA1134" s="56"/>
      <c r="AB1134" s="56"/>
      <c r="AC1134" s="56"/>
      <c r="AD1134" s="56"/>
      <c r="AE1134" s="56"/>
    </row>
    <row r="1135" spans="1:31" s="55" customFormat="1" ht="14.4">
      <c r="A1135" s="57" t="s">
        <v>4903</v>
      </c>
      <c r="B1135" s="57" t="s">
        <v>3190</v>
      </c>
      <c r="C1135" s="57" t="s">
        <v>2126</v>
      </c>
      <c r="D1135" s="58">
        <v>39750</v>
      </c>
      <c r="E1135" s="58">
        <v>40072</v>
      </c>
      <c r="F1135" s="59">
        <f t="shared" si="120"/>
        <v>2008</v>
      </c>
      <c r="G1135" s="60" t="s">
        <v>2128</v>
      </c>
      <c r="H1135" s="60" t="s">
        <v>434</v>
      </c>
      <c r="I1135" s="61">
        <v>37601.130056524002</v>
      </c>
      <c r="J1135" s="61">
        <v>0</v>
      </c>
      <c r="K1135" s="61">
        <v>37601.130056524002</v>
      </c>
      <c r="L1135" s="62">
        <v>0</v>
      </c>
      <c r="M1135" s="62">
        <v>0</v>
      </c>
      <c r="N1135" s="62">
        <v>37601.130056524002</v>
      </c>
      <c r="O1135" s="63">
        <f t="shared" si="121"/>
        <v>1</v>
      </c>
      <c r="P1135" s="63">
        <f t="shared" si="119"/>
        <v>37601.130056524002</v>
      </c>
      <c r="Q1135" s="63">
        <f t="shared" si="122"/>
        <v>52705.76400000001</v>
      </c>
      <c r="R1135" s="63">
        <f t="shared" si="123"/>
        <v>52705.76400000001</v>
      </c>
      <c r="S1135" s="63">
        <f t="shared" si="124"/>
        <v>0</v>
      </c>
      <c r="T1135" s="63">
        <f t="shared" si="125"/>
        <v>322</v>
      </c>
      <c r="U1135" s="57" t="s">
        <v>856</v>
      </c>
      <c r="V1135" s="63">
        <f>VLOOKUP(F1135,'Exposure data (PL)'!$J$3:$L$14,3,FALSE)</f>
        <v>677.15217495917875</v>
      </c>
      <c r="X1135" s="56"/>
      <c r="Y1135" s="56"/>
      <c r="Z1135" s="56"/>
      <c r="AA1135" s="56"/>
      <c r="AB1135" s="56"/>
      <c r="AC1135" s="56"/>
      <c r="AD1135" s="56"/>
      <c r="AE1135" s="56"/>
    </row>
    <row r="1136" spans="1:31" s="55" customFormat="1" ht="14.4">
      <c r="A1136" s="57" t="s">
        <v>4904</v>
      </c>
      <c r="B1136" s="57" t="s">
        <v>3191</v>
      </c>
      <c r="C1136" s="57" t="s">
        <v>2126</v>
      </c>
      <c r="D1136" s="58">
        <v>40320</v>
      </c>
      <c r="E1136" s="58">
        <v>40337</v>
      </c>
      <c r="F1136" s="59">
        <f t="shared" si="120"/>
        <v>2010</v>
      </c>
      <c r="G1136" s="60" t="s">
        <v>2129</v>
      </c>
      <c r="H1136" s="60" t="s">
        <v>434</v>
      </c>
      <c r="I1136" s="61">
        <v>21269.08984712002</v>
      </c>
      <c r="J1136" s="61">
        <v>0</v>
      </c>
      <c r="K1136" s="61">
        <v>21269.08984712002</v>
      </c>
      <c r="L1136" s="62">
        <v>0</v>
      </c>
      <c r="M1136" s="62">
        <v>1412.9058355044933</v>
      </c>
      <c r="N1136" s="62">
        <v>19856.184011615525</v>
      </c>
      <c r="O1136" s="63">
        <f t="shared" si="121"/>
        <v>1</v>
      </c>
      <c r="P1136" s="63">
        <f t="shared" si="119"/>
        <v>19856.184011615525</v>
      </c>
      <c r="Q1136" s="63">
        <f t="shared" si="122"/>
        <v>25792.029407999995</v>
      </c>
      <c r="R1136" s="63">
        <f t="shared" si="123"/>
        <v>25792.029407999995</v>
      </c>
      <c r="S1136" s="63">
        <f t="shared" si="124"/>
        <v>0</v>
      </c>
      <c r="T1136" s="63">
        <f t="shared" si="125"/>
        <v>17</v>
      </c>
      <c r="U1136" s="57" t="s">
        <v>856</v>
      </c>
      <c r="V1136" s="63">
        <f>VLOOKUP(F1136,'Exposure data (PL)'!$J$3:$L$14,3,FALSE)</f>
        <v>941.64068034150432</v>
      </c>
      <c r="X1136" s="56"/>
      <c r="Y1136" s="56"/>
      <c r="Z1136" s="56"/>
      <c r="AA1136" s="56"/>
      <c r="AB1136" s="56"/>
      <c r="AC1136" s="56"/>
      <c r="AD1136" s="56"/>
      <c r="AE1136" s="56"/>
    </row>
    <row r="1137" spans="1:31" s="55" customFormat="1" ht="14.4">
      <c r="A1137" s="57" t="s">
        <v>4905</v>
      </c>
      <c r="B1137" s="57" t="s">
        <v>3192</v>
      </c>
      <c r="C1137" s="57" t="s">
        <v>2126</v>
      </c>
      <c r="D1137" s="58">
        <v>40622</v>
      </c>
      <c r="E1137" s="58">
        <v>40761</v>
      </c>
      <c r="F1137" s="59">
        <f t="shared" si="120"/>
        <v>2010</v>
      </c>
      <c r="G1137" s="60" t="s">
        <v>2128</v>
      </c>
      <c r="H1137" s="60" t="s">
        <v>434</v>
      </c>
      <c r="I1137" s="61">
        <v>2802.8576077925932</v>
      </c>
      <c r="J1137" s="61">
        <v>22349.759565775115</v>
      </c>
      <c r="K1137" s="61">
        <v>25152.617173567709</v>
      </c>
      <c r="L1137" s="62">
        <v>0</v>
      </c>
      <c r="M1137" s="62">
        <v>0</v>
      </c>
      <c r="N1137" s="62">
        <v>25152.617173567709</v>
      </c>
      <c r="O1137" s="63">
        <f t="shared" si="121"/>
        <v>1</v>
      </c>
      <c r="P1137" s="63">
        <f t="shared" si="119"/>
        <v>25152.617173567709</v>
      </c>
      <c r="Q1137" s="63">
        <f t="shared" si="122"/>
        <v>31379.999999999996</v>
      </c>
      <c r="R1137" s="63">
        <f t="shared" si="123"/>
        <v>31379.999999999996</v>
      </c>
      <c r="S1137" s="63">
        <f t="shared" si="124"/>
        <v>0</v>
      </c>
      <c r="T1137" s="63">
        <f t="shared" si="125"/>
        <v>139</v>
      </c>
      <c r="U1137" s="57" t="s">
        <v>863</v>
      </c>
      <c r="V1137" s="63">
        <f>VLOOKUP(F1137,'Exposure data (PL)'!$J$3:$L$14,3,FALSE)</f>
        <v>941.64068034150432</v>
      </c>
      <c r="X1137" s="56"/>
      <c r="Y1137" s="56"/>
      <c r="Z1137" s="56"/>
      <c r="AA1137" s="56"/>
      <c r="AB1137" s="56"/>
      <c r="AC1137" s="56"/>
      <c r="AD1137" s="56"/>
      <c r="AE1137" s="56"/>
    </row>
    <row r="1138" spans="1:31" s="55" customFormat="1" ht="14.4">
      <c r="A1138" s="57" t="s">
        <v>4906</v>
      </c>
      <c r="B1138" s="57" t="s">
        <v>3193</v>
      </c>
      <c r="C1138" s="57" t="s">
        <v>2126</v>
      </c>
      <c r="D1138" s="58">
        <v>40384</v>
      </c>
      <c r="E1138" s="58">
        <v>40466</v>
      </c>
      <c r="F1138" s="59">
        <f t="shared" si="120"/>
        <v>2010</v>
      </c>
      <c r="G1138" s="60" t="s">
        <v>2128</v>
      </c>
      <c r="H1138" s="60" t="s">
        <v>434</v>
      </c>
      <c r="I1138" s="61">
        <v>28230.623618792837</v>
      </c>
      <c r="J1138" s="61">
        <v>0</v>
      </c>
      <c r="K1138" s="61">
        <v>28230.623618792837</v>
      </c>
      <c r="L1138" s="62">
        <v>0</v>
      </c>
      <c r="M1138" s="62">
        <v>0</v>
      </c>
      <c r="N1138" s="62">
        <v>28230.623618792837</v>
      </c>
      <c r="O1138" s="63">
        <f t="shared" si="121"/>
        <v>1</v>
      </c>
      <c r="P1138" s="63">
        <f t="shared" si="119"/>
        <v>28230.623618792837</v>
      </c>
      <c r="Q1138" s="63">
        <f t="shared" si="122"/>
        <v>36357.78</v>
      </c>
      <c r="R1138" s="63">
        <f t="shared" si="123"/>
        <v>36357.78</v>
      </c>
      <c r="S1138" s="63">
        <f t="shared" si="124"/>
        <v>0</v>
      </c>
      <c r="T1138" s="63">
        <f t="shared" si="125"/>
        <v>82</v>
      </c>
      <c r="U1138" s="57" t="s">
        <v>856</v>
      </c>
      <c r="V1138" s="63">
        <f>VLOOKUP(F1138,'Exposure data (PL)'!$J$3:$L$14,3,FALSE)</f>
        <v>941.64068034150432</v>
      </c>
      <c r="X1138" s="56"/>
      <c r="Y1138" s="56"/>
      <c r="Z1138" s="56"/>
      <c r="AA1138" s="56"/>
      <c r="AB1138" s="56"/>
      <c r="AC1138" s="56"/>
      <c r="AD1138" s="56"/>
      <c r="AE1138" s="56"/>
    </row>
    <row r="1139" spans="1:31" s="55" customFormat="1" ht="14.4">
      <c r="A1139" s="57" t="s">
        <v>4907</v>
      </c>
      <c r="B1139" s="57" t="s">
        <v>3194</v>
      </c>
      <c r="C1139" s="57" t="s">
        <v>2126</v>
      </c>
      <c r="D1139" s="58">
        <v>40608</v>
      </c>
      <c r="E1139" s="58">
        <v>40619</v>
      </c>
      <c r="F1139" s="59">
        <f t="shared" si="120"/>
        <v>2010</v>
      </c>
      <c r="G1139" s="60" t="s">
        <v>2129</v>
      </c>
      <c r="H1139" s="60" t="s">
        <v>434</v>
      </c>
      <c r="I1139" s="61">
        <v>28982.83324653911</v>
      </c>
      <c r="J1139" s="61">
        <v>0</v>
      </c>
      <c r="K1139" s="61">
        <v>28982.83324653911</v>
      </c>
      <c r="L1139" s="62">
        <v>144.00930774900596</v>
      </c>
      <c r="M1139" s="62">
        <v>2679.6695149945062</v>
      </c>
      <c r="N1139" s="62">
        <v>26447.173039293608</v>
      </c>
      <c r="O1139" s="63">
        <f t="shared" si="121"/>
        <v>1</v>
      </c>
      <c r="P1139" s="63">
        <f t="shared" si="119"/>
        <v>26447.173039293608</v>
      </c>
      <c r="Q1139" s="63">
        <f t="shared" si="122"/>
        <v>33056.829599999997</v>
      </c>
      <c r="R1139" s="63">
        <f t="shared" si="123"/>
        <v>33056.829599999997</v>
      </c>
      <c r="S1139" s="63">
        <f t="shared" si="124"/>
        <v>0</v>
      </c>
      <c r="T1139" s="63">
        <f t="shared" si="125"/>
        <v>11</v>
      </c>
      <c r="U1139" s="57" t="s">
        <v>856</v>
      </c>
      <c r="V1139" s="63">
        <f>VLOOKUP(F1139,'Exposure data (PL)'!$J$3:$L$14,3,FALSE)</f>
        <v>941.64068034150432</v>
      </c>
      <c r="X1139" s="56"/>
      <c r="Y1139" s="56"/>
      <c r="Z1139" s="56"/>
      <c r="AA1139" s="56"/>
      <c r="AB1139" s="56"/>
      <c r="AC1139" s="56"/>
      <c r="AD1139" s="56"/>
      <c r="AE1139" s="56"/>
    </row>
    <row r="1140" spans="1:31" s="55" customFormat="1" ht="14.4">
      <c r="A1140" s="57" t="s">
        <v>4908</v>
      </c>
      <c r="B1140" s="57" t="s">
        <v>3195</v>
      </c>
      <c r="C1140" s="57" t="s">
        <v>2121</v>
      </c>
      <c r="D1140" s="58">
        <v>40695</v>
      </c>
      <c r="E1140" s="58">
        <v>40843</v>
      </c>
      <c r="F1140" s="59">
        <f t="shared" si="120"/>
        <v>2011</v>
      </c>
      <c r="G1140" s="60" t="s">
        <v>2128</v>
      </c>
      <c r="H1140" s="60" t="s">
        <v>434</v>
      </c>
      <c r="I1140" s="61">
        <v>50100.48495071943</v>
      </c>
      <c r="J1140" s="61">
        <v>13033.005889376567</v>
      </c>
      <c r="K1140" s="61">
        <v>63133.490840095998</v>
      </c>
      <c r="L1140" s="62">
        <v>0</v>
      </c>
      <c r="M1140" s="62">
        <v>0</v>
      </c>
      <c r="N1140" s="62">
        <v>63133.490840095998</v>
      </c>
      <c r="O1140" s="63">
        <f t="shared" si="121"/>
        <v>1</v>
      </c>
      <c r="P1140" s="63">
        <f t="shared" si="119"/>
        <v>63133.490840095998</v>
      </c>
      <c r="Q1140" s="63">
        <f t="shared" si="122"/>
        <v>78000</v>
      </c>
      <c r="R1140" s="63">
        <f t="shared" si="123"/>
        <v>78000</v>
      </c>
      <c r="S1140" s="63">
        <f t="shared" si="124"/>
        <v>0</v>
      </c>
      <c r="T1140" s="63">
        <f t="shared" si="125"/>
        <v>148</v>
      </c>
      <c r="U1140" s="57" t="s">
        <v>863</v>
      </c>
      <c r="V1140" s="63">
        <f>VLOOKUP(F1140,'Exposure data (PL)'!$J$3:$L$14,3,FALSE)</f>
        <v>979.22425835520028</v>
      </c>
      <c r="X1140" s="56"/>
      <c r="Y1140" s="56"/>
      <c r="Z1140" s="56"/>
      <c r="AA1140" s="56"/>
      <c r="AB1140" s="56"/>
      <c r="AC1140" s="56"/>
      <c r="AD1140" s="56"/>
      <c r="AE1140" s="56"/>
    </row>
    <row r="1141" spans="1:31" s="55" customFormat="1" ht="14.4">
      <c r="A1141" s="57" t="s">
        <v>4909</v>
      </c>
      <c r="B1141" s="57" t="s">
        <v>3196</v>
      </c>
      <c r="C1141" s="57" t="s">
        <v>2126</v>
      </c>
      <c r="D1141" s="58">
        <v>40677</v>
      </c>
      <c r="E1141" s="58">
        <v>40766</v>
      </c>
      <c r="F1141" s="59">
        <f t="shared" si="120"/>
        <v>2011</v>
      </c>
      <c r="G1141" s="60" t="s">
        <v>2127</v>
      </c>
      <c r="H1141" s="60" t="s">
        <v>434</v>
      </c>
      <c r="I1141" s="61">
        <v>9073.4592071339976</v>
      </c>
      <c r="J1141" s="61">
        <v>0</v>
      </c>
      <c r="K1141" s="61">
        <v>9073.4592071339976</v>
      </c>
      <c r="L1141" s="62">
        <v>0</v>
      </c>
      <c r="M1141" s="62">
        <v>0</v>
      </c>
      <c r="N1141" s="62">
        <v>9073.4592071339976</v>
      </c>
      <c r="O1141" s="63">
        <f t="shared" si="121"/>
        <v>1</v>
      </c>
      <c r="P1141" s="63">
        <f t="shared" si="119"/>
        <v>9073.4592071339976</v>
      </c>
      <c r="Q1141" s="63">
        <f t="shared" si="122"/>
        <v>11237.04</v>
      </c>
      <c r="R1141" s="63">
        <f t="shared" si="123"/>
        <v>11237.04</v>
      </c>
      <c r="S1141" s="63">
        <f t="shared" si="124"/>
        <v>0</v>
      </c>
      <c r="T1141" s="63">
        <f t="shared" si="125"/>
        <v>89</v>
      </c>
      <c r="U1141" s="57" t="s">
        <v>856</v>
      </c>
      <c r="V1141" s="63">
        <f>VLOOKUP(F1141,'Exposure data (PL)'!$J$3:$L$14,3,FALSE)</f>
        <v>979.22425835520028</v>
      </c>
      <c r="X1141" s="56"/>
      <c r="Y1141" s="56"/>
      <c r="Z1141" s="56"/>
      <c r="AA1141" s="56"/>
      <c r="AB1141" s="56"/>
      <c r="AC1141" s="56"/>
      <c r="AD1141" s="56"/>
      <c r="AE1141" s="56"/>
    </row>
    <row r="1142" spans="1:31" s="55" customFormat="1" ht="14.4">
      <c r="A1142" s="57" t="s">
        <v>4910</v>
      </c>
      <c r="B1142" s="57" t="s">
        <v>3197</v>
      </c>
      <c r="C1142" s="57" t="s">
        <v>2126</v>
      </c>
      <c r="D1142" s="58">
        <v>40819</v>
      </c>
      <c r="E1142" s="58">
        <v>40825</v>
      </c>
      <c r="F1142" s="59">
        <f t="shared" si="120"/>
        <v>2011</v>
      </c>
      <c r="G1142" s="60" t="s">
        <v>2129</v>
      </c>
      <c r="H1142" s="60" t="s">
        <v>434</v>
      </c>
      <c r="I1142" s="61">
        <v>458.20313533670901</v>
      </c>
      <c r="J1142" s="61">
        <v>0</v>
      </c>
      <c r="K1142" s="61">
        <v>458.20313533670901</v>
      </c>
      <c r="L1142" s="62">
        <v>0</v>
      </c>
      <c r="M1142" s="62">
        <v>0</v>
      </c>
      <c r="N1142" s="62">
        <v>458.20313533670901</v>
      </c>
      <c r="O1142" s="63">
        <f t="shared" si="121"/>
        <v>1</v>
      </c>
      <c r="P1142" s="63">
        <f t="shared" si="119"/>
        <v>458.20313533670901</v>
      </c>
      <c r="Q1142" s="63">
        <f t="shared" si="122"/>
        <v>556.79999999999995</v>
      </c>
      <c r="R1142" s="63">
        <f t="shared" si="123"/>
        <v>556.79999999999995</v>
      </c>
      <c r="S1142" s="63">
        <f t="shared" si="124"/>
        <v>0</v>
      </c>
      <c r="T1142" s="63">
        <f t="shared" si="125"/>
        <v>6</v>
      </c>
      <c r="U1142" s="57" t="s">
        <v>856</v>
      </c>
      <c r="V1142" s="63">
        <f>VLOOKUP(F1142,'Exposure data (PL)'!$J$3:$L$14,3,FALSE)</f>
        <v>979.22425835520028</v>
      </c>
      <c r="X1142" s="56"/>
      <c r="Y1142" s="56"/>
      <c r="Z1142" s="56"/>
      <c r="AA1142" s="56"/>
      <c r="AB1142" s="56"/>
      <c r="AC1142" s="56"/>
      <c r="AD1142" s="56"/>
      <c r="AE1142" s="56"/>
    </row>
    <row r="1143" spans="1:31" s="55" customFormat="1" ht="14.4">
      <c r="A1143" s="57" t="s">
        <v>4911</v>
      </c>
      <c r="B1143" s="57" t="s">
        <v>3198</v>
      </c>
      <c r="C1143" s="57" t="s">
        <v>2126</v>
      </c>
      <c r="D1143" s="58">
        <v>40664</v>
      </c>
      <c r="E1143" s="58">
        <v>40914</v>
      </c>
      <c r="F1143" s="59">
        <f t="shared" si="120"/>
        <v>2011</v>
      </c>
      <c r="G1143" s="60" t="s">
        <v>2127</v>
      </c>
      <c r="H1143" s="60" t="s">
        <v>434</v>
      </c>
      <c r="I1143" s="61">
        <v>925.67807461225709</v>
      </c>
      <c r="J1143" s="61">
        <v>0</v>
      </c>
      <c r="K1143" s="61">
        <v>925.67807461225709</v>
      </c>
      <c r="L1143" s="62">
        <v>0</v>
      </c>
      <c r="M1143" s="62">
        <v>0</v>
      </c>
      <c r="N1143" s="62">
        <v>925.67807461225709</v>
      </c>
      <c r="O1143" s="63">
        <f t="shared" si="121"/>
        <v>1</v>
      </c>
      <c r="P1143" s="63">
        <f t="shared" si="119"/>
        <v>925.67807461225709</v>
      </c>
      <c r="Q1143" s="63">
        <f t="shared" si="122"/>
        <v>1148.3999999999999</v>
      </c>
      <c r="R1143" s="63">
        <f t="shared" si="123"/>
        <v>1148.3999999999999</v>
      </c>
      <c r="S1143" s="63">
        <f t="shared" si="124"/>
        <v>0</v>
      </c>
      <c r="T1143" s="63">
        <f t="shared" si="125"/>
        <v>250</v>
      </c>
      <c r="U1143" s="57" t="s">
        <v>856</v>
      </c>
      <c r="V1143" s="63">
        <f>VLOOKUP(F1143,'Exposure data (PL)'!$J$3:$L$14,3,FALSE)</f>
        <v>979.22425835520028</v>
      </c>
      <c r="X1143" s="56"/>
      <c r="Y1143" s="56"/>
      <c r="Z1143" s="56"/>
      <c r="AA1143" s="56"/>
      <c r="AB1143" s="56"/>
      <c r="AC1143" s="56"/>
      <c r="AD1143" s="56"/>
      <c r="AE1143" s="56"/>
    </row>
    <row r="1144" spans="1:31" s="55" customFormat="1" ht="14.4">
      <c r="A1144" s="57" t="s">
        <v>4912</v>
      </c>
      <c r="B1144" s="57" t="s">
        <v>3199</v>
      </c>
      <c r="C1144" s="57" t="s">
        <v>2126</v>
      </c>
      <c r="D1144" s="58">
        <v>40684</v>
      </c>
      <c r="E1144" s="58">
        <v>40690</v>
      </c>
      <c r="F1144" s="59">
        <f t="shared" si="120"/>
        <v>2011</v>
      </c>
      <c r="G1144" s="60" t="s">
        <v>2134</v>
      </c>
      <c r="H1144" s="60" t="s">
        <v>434</v>
      </c>
      <c r="I1144" s="61">
        <v>12078.654492040405</v>
      </c>
      <c r="J1144" s="61">
        <v>0</v>
      </c>
      <c r="K1144" s="61">
        <v>12078.654492040405</v>
      </c>
      <c r="L1144" s="62">
        <v>145.47875017312137</v>
      </c>
      <c r="M1144" s="62">
        <v>0</v>
      </c>
      <c r="N1144" s="62">
        <v>12224.133242213526</v>
      </c>
      <c r="O1144" s="63">
        <f t="shared" si="121"/>
        <v>1</v>
      </c>
      <c r="P1144" s="63">
        <f t="shared" si="119"/>
        <v>12224.133242213526</v>
      </c>
      <c r="Q1144" s="63">
        <f t="shared" si="122"/>
        <v>15124.847999999998</v>
      </c>
      <c r="R1144" s="63">
        <f t="shared" si="123"/>
        <v>15124.847999999998</v>
      </c>
      <c r="S1144" s="63">
        <f t="shared" si="124"/>
        <v>0</v>
      </c>
      <c r="T1144" s="63">
        <f t="shared" si="125"/>
        <v>6</v>
      </c>
      <c r="U1144" s="57" t="s">
        <v>856</v>
      </c>
      <c r="V1144" s="63">
        <f>VLOOKUP(F1144,'Exposure data (PL)'!$J$3:$L$14,3,FALSE)</f>
        <v>979.22425835520028</v>
      </c>
      <c r="X1144" s="56"/>
      <c r="Y1144" s="56"/>
      <c r="Z1144" s="56"/>
      <c r="AA1144" s="56"/>
      <c r="AB1144" s="56"/>
      <c r="AC1144" s="56"/>
      <c r="AD1144" s="56"/>
      <c r="AE1144" s="56"/>
    </row>
    <row r="1145" spans="1:31" s="55" customFormat="1" ht="14.4">
      <c r="A1145" s="57" t="s">
        <v>4913</v>
      </c>
      <c r="B1145" s="57" t="s">
        <v>3200</v>
      </c>
      <c r="C1145" s="57" t="s">
        <v>2126</v>
      </c>
      <c r="D1145" s="58">
        <v>40874</v>
      </c>
      <c r="E1145" s="58">
        <v>40944</v>
      </c>
      <c r="F1145" s="59">
        <f t="shared" si="120"/>
        <v>2011</v>
      </c>
      <c r="G1145" s="60" t="s">
        <v>2127</v>
      </c>
      <c r="H1145" s="60" t="s">
        <v>434</v>
      </c>
      <c r="I1145" s="61">
        <v>1317.3488004134597</v>
      </c>
      <c r="J1145" s="61">
        <v>0</v>
      </c>
      <c r="K1145" s="61">
        <v>1317.3488004134597</v>
      </c>
      <c r="L1145" s="62">
        <v>0</v>
      </c>
      <c r="M1145" s="62">
        <v>0</v>
      </c>
      <c r="N1145" s="62">
        <v>1317.3488004134597</v>
      </c>
      <c r="O1145" s="63">
        <f t="shared" si="121"/>
        <v>1</v>
      </c>
      <c r="P1145" s="63">
        <f t="shared" si="119"/>
        <v>1317.3488004134597</v>
      </c>
      <c r="Q1145" s="63">
        <f t="shared" si="122"/>
        <v>1589.1</v>
      </c>
      <c r="R1145" s="63">
        <f t="shared" si="123"/>
        <v>1589.1</v>
      </c>
      <c r="S1145" s="63">
        <f t="shared" si="124"/>
        <v>0</v>
      </c>
      <c r="T1145" s="63">
        <f t="shared" si="125"/>
        <v>70</v>
      </c>
      <c r="U1145" s="57" t="s">
        <v>856</v>
      </c>
      <c r="V1145" s="63">
        <f>VLOOKUP(F1145,'Exposure data (PL)'!$J$3:$L$14,3,FALSE)</f>
        <v>979.22425835520028</v>
      </c>
      <c r="X1145" s="56"/>
      <c r="Y1145" s="56"/>
      <c r="Z1145" s="56"/>
      <c r="AA1145" s="56"/>
      <c r="AB1145" s="56"/>
      <c r="AC1145" s="56"/>
      <c r="AD1145" s="56"/>
      <c r="AE1145" s="56"/>
    </row>
    <row r="1146" spans="1:31" s="55" customFormat="1" ht="14.4">
      <c r="A1146" s="57" t="s">
        <v>4914</v>
      </c>
      <c r="B1146" s="57" t="s">
        <v>3201</v>
      </c>
      <c r="C1146" s="57" t="s">
        <v>2126</v>
      </c>
      <c r="D1146" s="58">
        <v>40934</v>
      </c>
      <c r="E1146" s="58">
        <v>40966</v>
      </c>
      <c r="F1146" s="59">
        <f t="shared" si="120"/>
        <v>2011</v>
      </c>
      <c r="G1146" s="60" t="s">
        <v>2122</v>
      </c>
      <c r="H1146" s="60" t="s">
        <v>434</v>
      </c>
      <c r="I1146" s="61">
        <v>6198.7691164587895</v>
      </c>
      <c r="J1146" s="61">
        <v>0</v>
      </c>
      <c r="K1146" s="61">
        <v>6198.7691164587895</v>
      </c>
      <c r="L1146" s="62">
        <v>0</v>
      </c>
      <c r="M1146" s="62">
        <v>0</v>
      </c>
      <c r="N1146" s="62">
        <v>6198.7691164587895</v>
      </c>
      <c r="O1146" s="63">
        <f t="shared" si="121"/>
        <v>1</v>
      </c>
      <c r="P1146" s="63">
        <f t="shared" si="119"/>
        <v>6198.7691164587895</v>
      </c>
      <c r="Q1146" s="63">
        <f t="shared" si="122"/>
        <v>7417.7999999999993</v>
      </c>
      <c r="R1146" s="63">
        <f t="shared" si="123"/>
        <v>7417.7999999999993</v>
      </c>
      <c r="S1146" s="63">
        <f t="shared" si="124"/>
        <v>0</v>
      </c>
      <c r="T1146" s="63">
        <f t="shared" si="125"/>
        <v>32</v>
      </c>
      <c r="U1146" s="57" t="s">
        <v>856</v>
      </c>
      <c r="V1146" s="63">
        <f>VLOOKUP(F1146,'Exposure data (PL)'!$J$3:$L$14,3,FALSE)</f>
        <v>979.22425835520028</v>
      </c>
      <c r="X1146" s="56"/>
      <c r="Y1146" s="56"/>
      <c r="Z1146" s="56"/>
      <c r="AA1146" s="56"/>
      <c r="AB1146" s="56"/>
      <c r="AC1146" s="56"/>
      <c r="AD1146" s="56"/>
      <c r="AE1146" s="56"/>
    </row>
    <row r="1147" spans="1:31" s="55" customFormat="1" ht="14.4">
      <c r="A1147" s="57" t="s">
        <v>4915</v>
      </c>
      <c r="B1147" s="57" t="s">
        <v>3202</v>
      </c>
      <c r="C1147" s="57" t="s">
        <v>2126</v>
      </c>
      <c r="D1147" s="58">
        <v>40152</v>
      </c>
      <c r="E1147" s="58">
        <v>40640</v>
      </c>
      <c r="F1147" s="59">
        <f t="shared" si="120"/>
        <v>2009</v>
      </c>
      <c r="G1147" s="60" t="s">
        <v>2128</v>
      </c>
      <c r="H1147" s="60" t="s">
        <v>434</v>
      </c>
      <c r="I1147" s="61">
        <v>3790.8145571105151</v>
      </c>
      <c r="J1147" s="61">
        <v>0</v>
      </c>
      <c r="K1147" s="61">
        <v>3790.8145571105151</v>
      </c>
      <c r="L1147" s="62">
        <v>0</v>
      </c>
      <c r="M1147" s="62">
        <v>0</v>
      </c>
      <c r="N1147" s="62">
        <v>3790.8145571105151</v>
      </c>
      <c r="O1147" s="63">
        <f t="shared" si="121"/>
        <v>1</v>
      </c>
      <c r="P1147" s="63">
        <f t="shared" si="119"/>
        <v>3790.8145571105151</v>
      </c>
      <c r="Q1147" s="63">
        <f t="shared" si="122"/>
        <v>5035.8</v>
      </c>
      <c r="R1147" s="63">
        <f t="shared" si="123"/>
        <v>5035.8</v>
      </c>
      <c r="S1147" s="63">
        <f t="shared" si="124"/>
        <v>0</v>
      </c>
      <c r="T1147" s="63">
        <f t="shared" si="125"/>
        <v>488</v>
      </c>
      <c r="U1147" s="57" t="s">
        <v>856</v>
      </c>
      <c r="V1147" s="63">
        <f>VLOOKUP(F1147,'Exposure data (PL)'!$J$3:$L$14,3,FALSE)</f>
        <v>855.15320546033695</v>
      </c>
      <c r="X1147" s="56"/>
      <c r="Y1147" s="56"/>
      <c r="Z1147" s="56"/>
      <c r="AA1147" s="56"/>
      <c r="AB1147" s="56"/>
      <c r="AC1147" s="56"/>
      <c r="AD1147" s="56"/>
      <c r="AE1147" s="56"/>
    </row>
    <row r="1148" spans="1:31" s="55" customFormat="1" ht="14.4">
      <c r="A1148" s="57" t="s">
        <v>4916</v>
      </c>
      <c r="B1148" s="57" t="s">
        <v>3203</v>
      </c>
      <c r="C1148" s="57" t="s">
        <v>2126</v>
      </c>
      <c r="D1148" s="58">
        <v>40633</v>
      </c>
      <c r="E1148" s="58">
        <v>41100</v>
      </c>
      <c r="F1148" s="59">
        <f t="shared" si="120"/>
        <v>2010</v>
      </c>
      <c r="G1148" s="60" t="s">
        <v>2128</v>
      </c>
      <c r="H1148" s="60" t="s">
        <v>434</v>
      </c>
      <c r="I1148" s="61">
        <v>139.67466371139957</v>
      </c>
      <c r="J1148" s="61">
        <v>0</v>
      </c>
      <c r="K1148" s="61">
        <v>139.67466371139957</v>
      </c>
      <c r="L1148" s="62">
        <v>0</v>
      </c>
      <c r="M1148" s="62">
        <v>0</v>
      </c>
      <c r="N1148" s="62">
        <v>139.67466371139957</v>
      </c>
      <c r="O1148" s="63">
        <f t="shared" si="121"/>
        <v>1</v>
      </c>
      <c r="P1148" s="63">
        <f t="shared" si="119"/>
        <v>139.67466371139957</v>
      </c>
      <c r="Q1148" s="63">
        <f t="shared" si="122"/>
        <v>174.00000000000003</v>
      </c>
      <c r="R1148" s="63">
        <f t="shared" si="123"/>
        <v>174.00000000000003</v>
      </c>
      <c r="S1148" s="63">
        <f t="shared" si="124"/>
        <v>0</v>
      </c>
      <c r="T1148" s="63">
        <f t="shared" si="125"/>
        <v>467</v>
      </c>
      <c r="U1148" s="57" t="s">
        <v>856</v>
      </c>
      <c r="V1148" s="63">
        <f>VLOOKUP(F1148,'Exposure data (PL)'!$J$3:$L$14,3,FALSE)</f>
        <v>941.64068034150432</v>
      </c>
      <c r="X1148" s="56"/>
      <c r="Y1148" s="56"/>
      <c r="Z1148" s="56"/>
      <c r="AA1148" s="56"/>
      <c r="AB1148" s="56"/>
      <c r="AC1148" s="56"/>
      <c r="AD1148" s="56"/>
      <c r="AE1148" s="56"/>
    </row>
    <row r="1149" spans="1:31" s="55" customFormat="1" ht="14.4">
      <c r="A1149" s="57" t="s">
        <v>4917</v>
      </c>
      <c r="B1149" s="57" t="s">
        <v>3204</v>
      </c>
      <c r="C1149" s="57" t="s">
        <v>2126</v>
      </c>
      <c r="D1149" s="58">
        <v>40269</v>
      </c>
      <c r="E1149" s="58">
        <v>40616</v>
      </c>
      <c r="F1149" s="59">
        <f t="shared" si="120"/>
        <v>2010</v>
      </c>
      <c r="G1149" s="60" t="s">
        <v>2127</v>
      </c>
      <c r="H1149" s="60" t="s">
        <v>434</v>
      </c>
      <c r="I1149" s="61">
        <v>505.5736703818194</v>
      </c>
      <c r="J1149" s="61">
        <v>0</v>
      </c>
      <c r="K1149" s="61">
        <v>505.5736703818194</v>
      </c>
      <c r="L1149" s="62">
        <v>0</v>
      </c>
      <c r="M1149" s="62">
        <v>0</v>
      </c>
      <c r="N1149" s="62">
        <v>505.5736703818194</v>
      </c>
      <c r="O1149" s="63">
        <f t="shared" si="121"/>
        <v>1</v>
      </c>
      <c r="P1149" s="63">
        <f t="shared" si="119"/>
        <v>505.5736703818194</v>
      </c>
      <c r="Q1149" s="63">
        <f t="shared" si="122"/>
        <v>661.19999999999993</v>
      </c>
      <c r="R1149" s="63">
        <f t="shared" si="123"/>
        <v>661.19999999999993</v>
      </c>
      <c r="S1149" s="63">
        <f t="shared" si="124"/>
        <v>0</v>
      </c>
      <c r="T1149" s="63">
        <f t="shared" si="125"/>
        <v>347</v>
      </c>
      <c r="U1149" s="57" t="s">
        <v>856</v>
      </c>
      <c r="V1149" s="63">
        <f>VLOOKUP(F1149,'Exposure data (PL)'!$J$3:$L$14,3,FALSE)</f>
        <v>941.64068034150432</v>
      </c>
      <c r="X1149" s="56"/>
      <c r="Y1149" s="56"/>
      <c r="Z1149" s="56"/>
      <c r="AA1149" s="56"/>
      <c r="AB1149" s="56"/>
      <c r="AC1149" s="56"/>
      <c r="AD1149" s="56"/>
      <c r="AE1149" s="56"/>
    </row>
    <row r="1150" spans="1:31" s="55" customFormat="1" ht="14.4">
      <c r="A1150" s="57" t="s">
        <v>4918</v>
      </c>
      <c r="B1150" s="57" t="s">
        <v>3205</v>
      </c>
      <c r="C1150" s="57" t="s">
        <v>2126</v>
      </c>
      <c r="D1150" s="58">
        <v>40696</v>
      </c>
      <c r="E1150" s="58">
        <v>40829</v>
      </c>
      <c r="F1150" s="59">
        <f t="shared" si="120"/>
        <v>2011</v>
      </c>
      <c r="G1150" s="60" t="s">
        <v>2128</v>
      </c>
      <c r="H1150" s="60" t="s">
        <v>434</v>
      </c>
      <c r="I1150" s="61">
        <v>802.87385902302708</v>
      </c>
      <c r="J1150" s="61">
        <v>0</v>
      </c>
      <c r="K1150" s="61">
        <v>802.87385902302708</v>
      </c>
      <c r="L1150" s="62">
        <v>0</v>
      </c>
      <c r="M1150" s="62">
        <v>0</v>
      </c>
      <c r="N1150" s="62">
        <v>802.87385902302708</v>
      </c>
      <c r="O1150" s="63">
        <f t="shared" si="121"/>
        <v>1</v>
      </c>
      <c r="P1150" s="63">
        <f t="shared" si="119"/>
        <v>802.87385902302708</v>
      </c>
      <c r="Q1150" s="63">
        <f t="shared" si="122"/>
        <v>991.79999999999984</v>
      </c>
      <c r="R1150" s="63">
        <f t="shared" si="123"/>
        <v>991.79999999999984</v>
      </c>
      <c r="S1150" s="63">
        <f t="shared" si="124"/>
        <v>0</v>
      </c>
      <c r="T1150" s="63">
        <f t="shared" si="125"/>
        <v>133</v>
      </c>
      <c r="U1150" s="57" t="s">
        <v>856</v>
      </c>
      <c r="V1150" s="63">
        <f>VLOOKUP(F1150,'Exposure data (PL)'!$J$3:$L$14,3,FALSE)</f>
        <v>979.22425835520028</v>
      </c>
      <c r="X1150" s="56"/>
      <c r="Y1150" s="56"/>
      <c r="Z1150" s="56"/>
      <c r="AA1150" s="56"/>
      <c r="AB1150" s="56"/>
      <c r="AC1150" s="56"/>
      <c r="AD1150" s="56"/>
      <c r="AE1150" s="56"/>
    </row>
    <row r="1151" spans="1:31" s="55" customFormat="1" ht="14.4">
      <c r="A1151" s="57" t="s">
        <v>4919</v>
      </c>
      <c r="B1151" s="57" t="s">
        <v>3206</v>
      </c>
      <c r="C1151" s="57" t="s">
        <v>2126</v>
      </c>
      <c r="D1151" s="58">
        <v>40529</v>
      </c>
      <c r="E1151" s="58">
        <v>40756</v>
      </c>
      <c r="F1151" s="59">
        <f t="shared" si="120"/>
        <v>2010</v>
      </c>
      <c r="G1151" s="60" t="s">
        <v>2128</v>
      </c>
      <c r="H1151" s="60" t="s">
        <v>434</v>
      </c>
      <c r="I1151" s="61">
        <v>757.61219621812154</v>
      </c>
      <c r="J1151" s="61">
        <v>0</v>
      </c>
      <c r="K1151" s="61">
        <v>757.61219621812154</v>
      </c>
      <c r="L1151" s="62">
        <v>0</v>
      </c>
      <c r="M1151" s="62">
        <v>0</v>
      </c>
      <c r="N1151" s="62">
        <v>757.61219621812154</v>
      </c>
      <c r="O1151" s="63">
        <f t="shared" si="121"/>
        <v>1</v>
      </c>
      <c r="P1151" s="63">
        <f t="shared" si="119"/>
        <v>757.61219621812154</v>
      </c>
      <c r="Q1151" s="63">
        <f t="shared" si="122"/>
        <v>957</v>
      </c>
      <c r="R1151" s="63">
        <f t="shared" si="123"/>
        <v>957</v>
      </c>
      <c r="S1151" s="63">
        <f t="shared" si="124"/>
        <v>0</v>
      </c>
      <c r="T1151" s="63">
        <f t="shared" si="125"/>
        <v>227</v>
      </c>
      <c r="U1151" s="57" t="s">
        <v>856</v>
      </c>
      <c r="V1151" s="63">
        <f>VLOOKUP(F1151,'Exposure data (PL)'!$J$3:$L$14,3,FALSE)</f>
        <v>941.64068034150432</v>
      </c>
      <c r="X1151" s="56"/>
      <c r="Y1151" s="56"/>
      <c r="Z1151" s="56"/>
      <c r="AA1151" s="56"/>
      <c r="AB1151" s="56"/>
      <c r="AC1151" s="56"/>
      <c r="AD1151" s="56"/>
      <c r="AE1151" s="56"/>
    </row>
    <row r="1152" spans="1:31" s="55" customFormat="1" ht="14.4">
      <c r="A1152" s="57" t="s">
        <v>4920</v>
      </c>
      <c r="B1152" s="57" t="s">
        <v>3207</v>
      </c>
      <c r="C1152" s="57" t="s">
        <v>2126</v>
      </c>
      <c r="D1152" s="58">
        <v>40966</v>
      </c>
      <c r="E1152" s="58">
        <v>40985</v>
      </c>
      <c r="F1152" s="59">
        <f t="shared" si="120"/>
        <v>2011</v>
      </c>
      <c r="G1152" s="60" t="s">
        <v>2128</v>
      </c>
      <c r="H1152" s="60" t="s">
        <v>434</v>
      </c>
      <c r="I1152" s="61">
        <v>189.83634430411547</v>
      </c>
      <c r="J1152" s="61">
        <v>0</v>
      </c>
      <c r="K1152" s="61">
        <v>189.83634430411547</v>
      </c>
      <c r="L1152" s="62">
        <v>0</v>
      </c>
      <c r="M1152" s="62">
        <v>0</v>
      </c>
      <c r="N1152" s="62">
        <v>189.83634430411547</v>
      </c>
      <c r="O1152" s="63">
        <f t="shared" si="121"/>
        <v>1</v>
      </c>
      <c r="P1152" s="63">
        <f t="shared" si="119"/>
        <v>189.83634430411547</v>
      </c>
      <c r="Q1152" s="63">
        <f t="shared" si="122"/>
        <v>226.19999999999996</v>
      </c>
      <c r="R1152" s="63">
        <f t="shared" si="123"/>
        <v>226.19999999999996</v>
      </c>
      <c r="S1152" s="63">
        <f t="shared" si="124"/>
        <v>0</v>
      </c>
      <c r="T1152" s="63">
        <f t="shared" si="125"/>
        <v>19</v>
      </c>
      <c r="U1152" s="57" t="s">
        <v>856</v>
      </c>
      <c r="V1152" s="63">
        <f>VLOOKUP(F1152,'Exposure data (PL)'!$J$3:$L$14,3,FALSE)</f>
        <v>979.22425835520028</v>
      </c>
      <c r="X1152" s="56"/>
      <c r="Y1152" s="56"/>
      <c r="Z1152" s="56"/>
      <c r="AA1152" s="56"/>
      <c r="AB1152" s="56"/>
      <c r="AC1152" s="56"/>
      <c r="AD1152" s="56"/>
      <c r="AE1152" s="56"/>
    </row>
    <row r="1153" spans="1:31" s="55" customFormat="1" ht="14.4">
      <c r="A1153" s="57" t="s">
        <v>4921</v>
      </c>
      <c r="B1153" s="57" t="s">
        <v>3208</v>
      </c>
      <c r="C1153" s="57" t="s">
        <v>2126</v>
      </c>
      <c r="D1153" s="58">
        <v>40504</v>
      </c>
      <c r="E1153" s="58">
        <v>40923</v>
      </c>
      <c r="F1153" s="59">
        <f t="shared" si="120"/>
        <v>2010</v>
      </c>
      <c r="G1153" s="60" t="s">
        <v>2134</v>
      </c>
      <c r="H1153" s="60" t="s">
        <v>434</v>
      </c>
      <c r="I1153" s="61">
        <v>2372.0600302713992</v>
      </c>
      <c r="J1153" s="61">
        <v>26032.442787012744</v>
      </c>
      <c r="K1153" s="61">
        <v>28404.502817284145</v>
      </c>
      <c r="L1153" s="62">
        <v>0</v>
      </c>
      <c r="M1153" s="62">
        <v>0</v>
      </c>
      <c r="N1153" s="62">
        <v>28404.502817284145</v>
      </c>
      <c r="O1153" s="63">
        <f t="shared" si="121"/>
        <v>1</v>
      </c>
      <c r="P1153" s="63">
        <f t="shared" si="119"/>
        <v>28404.502817284145</v>
      </c>
      <c r="Q1153" s="63">
        <f t="shared" si="122"/>
        <v>36000</v>
      </c>
      <c r="R1153" s="63">
        <f t="shared" si="123"/>
        <v>36000</v>
      </c>
      <c r="S1153" s="63">
        <f t="shared" si="124"/>
        <v>0</v>
      </c>
      <c r="T1153" s="63">
        <f t="shared" si="125"/>
        <v>419</v>
      </c>
      <c r="U1153" s="57" t="s">
        <v>863</v>
      </c>
      <c r="V1153" s="63">
        <f>VLOOKUP(F1153,'Exposure data (PL)'!$J$3:$L$14,3,FALSE)</f>
        <v>941.64068034150432</v>
      </c>
      <c r="X1153" s="56"/>
      <c r="Y1153" s="56"/>
      <c r="Z1153" s="56"/>
      <c r="AA1153" s="56"/>
      <c r="AB1153" s="56"/>
      <c r="AC1153" s="56"/>
      <c r="AD1153" s="56"/>
      <c r="AE1153" s="56"/>
    </row>
    <row r="1154" spans="1:31" s="55" customFormat="1" ht="14.4">
      <c r="A1154" s="57" t="s">
        <v>4922</v>
      </c>
      <c r="B1154" s="57" t="s">
        <v>3209</v>
      </c>
      <c r="C1154" s="57" t="s">
        <v>2126</v>
      </c>
      <c r="D1154" s="58">
        <v>40950</v>
      </c>
      <c r="E1154" s="58">
        <v>41007</v>
      </c>
      <c r="F1154" s="59">
        <f t="shared" si="120"/>
        <v>2011</v>
      </c>
      <c r="G1154" s="60" t="s">
        <v>2129</v>
      </c>
      <c r="H1154" s="60" t="s">
        <v>434</v>
      </c>
      <c r="I1154" s="61">
        <v>553.72151201014003</v>
      </c>
      <c r="J1154" s="61">
        <v>0</v>
      </c>
      <c r="K1154" s="61">
        <v>553.72151201014003</v>
      </c>
      <c r="L1154" s="62">
        <v>452.22265046200181</v>
      </c>
      <c r="M1154" s="62">
        <v>0</v>
      </c>
      <c r="N1154" s="62">
        <v>1005.9441624721419</v>
      </c>
      <c r="O1154" s="63">
        <f t="shared" si="121"/>
        <v>1</v>
      </c>
      <c r="P1154" s="63">
        <f t="shared" si="119"/>
        <v>1005.9441624721419</v>
      </c>
      <c r="Q1154" s="63">
        <f t="shared" si="122"/>
        <v>1201.2</v>
      </c>
      <c r="R1154" s="63">
        <f t="shared" si="123"/>
        <v>1201.2</v>
      </c>
      <c r="S1154" s="63">
        <f t="shared" si="124"/>
        <v>0</v>
      </c>
      <c r="T1154" s="63">
        <f t="shared" si="125"/>
        <v>57</v>
      </c>
      <c r="U1154" s="57" t="s">
        <v>856</v>
      </c>
      <c r="V1154" s="63">
        <f>VLOOKUP(F1154,'Exposure data (PL)'!$J$3:$L$14,3,FALSE)</f>
        <v>979.22425835520028</v>
      </c>
      <c r="X1154" s="56"/>
      <c r="Y1154" s="56"/>
      <c r="Z1154" s="56"/>
      <c r="AA1154" s="56"/>
      <c r="AB1154" s="56"/>
      <c r="AC1154" s="56"/>
      <c r="AD1154" s="56"/>
      <c r="AE1154" s="56"/>
    </row>
    <row r="1155" spans="1:31" s="55" customFormat="1" ht="14.4">
      <c r="A1155" s="57" t="s">
        <v>4923</v>
      </c>
      <c r="B1155" s="57" t="s">
        <v>3210</v>
      </c>
      <c r="C1155" s="57" t="s">
        <v>2126</v>
      </c>
      <c r="D1155" s="58">
        <v>40459</v>
      </c>
      <c r="E1155" s="58">
        <v>40929</v>
      </c>
      <c r="F1155" s="59">
        <f t="shared" si="120"/>
        <v>2010</v>
      </c>
      <c r="G1155" s="60" t="s">
        <v>2128</v>
      </c>
      <c r="H1155" s="60" t="s">
        <v>434</v>
      </c>
      <c r="I1155" s="61">
        <v>491.27634006668353</v>
      </c>
      <c r="J1155" s="61">
        <v>0</v>
      </c>
      <c r="K1155" s="61">
        <v>491.27634006668353</v>
      </c>
      <c r="L1155" s="62">
        <v>0</v>
      </c>
      <c r="M1155" s="62">
        <v>0</v>
      </c>
      <c r="N1155" s="62">
        <v>491.27634006668353</v>
      </c>
      <c r="O1155" s="63">
        <f t="shared" si="121"/>
        <v>1</v>
      </c>
      <c r="P1155" s="63">
        <f t="shared" si="119"/>
        <v>491.27634006668353</v>
      </c>
      <c r="Q1155" s="63">
        <f t="shared" si="122"/>
        <v>626.4</v>
      </c>
      <c r="R1155" s="63">
        <f t="shared" si="123"/>
        <v>626.4</v>
      </c>
      <c r="S1155" s="63">
        <f t="shared" si="124"/>
        <v>0</v>
      </c>
      <c r="T1155" s="63">
        <f t="shared" si="125"/>
        <v>470</v>
      </c>
      <c r="U1155" s="57" t="s">
        <v>856</v>
      </c>
      <c r="V1155" s="63">
        <f>VLOOKUP(F1155,'Exposure data (PL)'!$J$3:$L$14,3,FALSE)</f>
        <v>941.64068034150432</v>
      </c>
      <c r="X1155" s="56"/>
      <c r="Y1155" s="56"/>
      <c r="Z1155" s="56"/>
      <c r="AA1155" s="56"/>
      <c r="AB1155" s="56"/>
      <c r="AC1155" s="56"/>
      <c r="AD1155" s="56"/>
      <c r="AE1155" s="56"/>
    </row>
    <row r="1156" spans="1:31" s="55" customFormat="1" ht="14.4">
      <c r="A1156" s="57" t="s">
        <v>4924</v>
      </c>
      <c r="B1156" s="57" t="s">
        <v>3211</v>
      </c>
      <c r="C1156" s="57" t="s">
        <v>2126</v>
      </c>
      <c r="D1156" s="58">
        <v>40371</v>
      </c>
      <c r="E1156" s="58">
        <v>40572</v>
      </c>
      <c r="F1156" s="59">
        <f t="shared" si="120"/>
        <v>2010</v>
      </c>
      <c r="G1156" s="60" t="s">
        <v>2128</v>
      </c>
      <c r="H1156" s="60" t="s">
        <v>434</v>
      </c>
      <c r="I1156" s="61">
        <v>1038.5057778341568</v>
      </c>
      <c r="J1156" s="61">
        <v>0</v>
      </c>
      <c r="K1156" s="61">
        <v>1038.5057778341568</v>
      </c>
      <c r="L1156" s="62">
        <v>0</v>
      </c>
      <c r="M1156" s="62">
        <v>0</v>
      </c>
      <c r="N1156" s="62">
        <v>1038.5057778341568</v>
      </c>
      <c r="O1156" s="63">
        <f t="shared" si="121"/>
        <v>1</v>
      </c>
      <c r="P1156" s="63">
        <f t="shared" si="119"/>
        <v>1038.5057778341568</v>
      </c>
      <c r="Q1156" s="63">
        <f t="shared" si="122"/>
        <v>1339.8</v>
      </c>
      <c r="R1156" s="63">
        <f t="shared" si="123"/>
        <v>1339.8</v>
      </c>
      <c r="S1156" s="63">
        <f t="shared" si="124"/>
        <v>0</v>
      </c>
      <c r="T1156" s="63">
        <f t="shared" si="125"/>
        <v>201</v>
      </c>
      <c r="U1156" s="57" t="s">
        <v>856</v>
      </c>
      <c r="V1156" s="63">
        <f>VLOOKUP(F1156,'Exposure data (PL)'!$J$3:$L$14,3,FALSE)</f>
        <v>941.64068034150432</v>
      </c>
      <c r="X1156" s="56"/>
      <c r="Y1156" s="56"/>
      <c r="Z1156" s="56"/>
      <c r="AA1156" s="56"/>
      <c r="AB1156" s="56"/>
      <c r="AC1156" s="56"/>
      <c r="AD1156" s="56"/>
      <c r="AE1156" s="56"/>
    </row>
    <row r="1157" spans="1:31" s="55" customFormat="1" ht="14.4">
      <c r="A1157" s="57" t="s">
        <v>4925</v>
      </c>
      <c r="B1157" s="57" t="s">
        <v>3212</v>
      </c>
      <c r="C1157" s="57" t="s">
        <v>2126</v>
      </c>
      <c r="D1157" s="58">
        <v>40264</v>
      </c>
      <c r="E1157" s="58">
        <v>40400</v>
      </c>
      <c r="F1157" s="59">
        <f t="shared" si="120"/>
        <v>2009</v>
      </c>
      <c r="G1157" s="60" t="s">
        <v>2127</v>
      </c>
      <c r="H1157" s="60" t="s">
        <v>434</v>
      </c>
      <c r="I1157" s="61">
        <v>1276.3859620791313</v>
      </c>
      <c r="J1157" s="61">
        <v>0</v>
      </c>
      <c r="K1157" s="61">
        <v>1276.3859620791313</v>
      </c>
      <c r="L1157" s="62">
        <v>0</v>
      </c>
      <c r="M1157" s="62">
        <v>0</v>
      </c>
      <c r="N1157" s="62">
        <v>1276.3859620791313</v>
      </c>
      <c r="O1157" s="63">
        <f t="shared" si="121"/>
        <v>1</v>
      </c>
      <c r="P1157" s="63">
        <f t="shared" si="119"/>
        <v>1276.3859620791313</v>
      </c>
      <c r="Q1157" s="63">
        <f t="shared" si="122"/>
        <v>1670.3999999999999</v>
      </c>
      <c r="R1157" s="63">
        <f t="shared" si="123"/>
        <v>1670.3999999999999</v>
      </c>
      <c r="S1157" s="63">
        <f t="shared" si="124"/>
        <v>0</v>
      </c>
      <c r="T1157" s="63">
        <f t="shared" si="125"/>
        <v>136</v>
      </c>
      <c r="U1157" s="57" t="s">
        <v>856</v>
      </c>
      <c r="V1157" s="63">
        <f>VLOOKUP(F1157,'Exposure data (PL)'!$J$3:$L$14,3,FALSE)</f>
        <v>855.15320546033695</v>
      </c>
      <c r="X1157" s="56"/>
      <c r="Y1157" s="56"/>
      <c r="Z1157" s="56"/>
      <c r="AA1157" s="56"/>
      <c r="AB1157" s="56"/>
      <c r="AC1157" s="56"/>
      <c r="AD1157" s="56"/>
      <c r="AE1157" s="56"/>
    </row>
    <row r="1158" spans="1:31" s="55" customFormat="1" ht="14.4">
      <c r="A1158" s="57" t="s">
        <v>4926</v>
      </c>
      <c r="B1158" s="57" t="s">
        <v>3213</v>
      </c>
      <c r="C1158" s="57" t="s">
        <v>2126</v>
      </c>
      <c r="D1158" s="58">
        <v>40605</v>
      </c>
      <c r="E1158" s="58">
        <v>40675</v>
      </c>
      <c r="F1158" s="59">
        <f t="shared" si="120"/>
        <v>2010</v>
      </c>
      <c r="G1158" s="60" t="s">
        <v>2128</v>
      </c>
      <c r="H1158" s="60" t="s">
        <v>434</v>
      </c>
      <c r="I1158" s="61">
        <v>39152.553599240629</v>
      </c>
      <c r="J1158" s="61">
        <v>104799.05533986156</v>
      </c>
      <c r="K1158" s="61">
        <v>143951.60893910218</v>
      </c>
      <c r="L1158" s="62">
        <v>0</v>
      </c>
      <c r="M1158" s="62">
        <v>0</v>
      </c>
      <c r="N1158" s="62">
        <v>143951.60893910218</v>
      </c>
      <c r="O1158" s="63">
        <f t="shared" si="121"/>
        <v>1</v>
      </c>
      <c r="P1158" s="63">
        <f t="shared" si="119"/>
        <v>143951.60893910218</v>
      </c>
      <c r="Q1158" s="63">
        <f t="shared" si="122"/>
        <v>180000</v>
      </c>
      <c r="R1158" s="63">
        <f t="shared" si="123"/>
        <v>100000</v>
      </c>
      <c r="S1158" s="63">
        <f t="shared" si="124"/>
        <v>80000</v>
      </c>
      <c r="T1158" s="63">
        <f t="shared" si="125"/>
        <v>70</v>
      </c>
      <c r="U1158" s="57" t="s">
        <v>863</v>
      </c>
      <c r="V1158" s="63">
        <f>VLOOKUP(F1158,'Exposure data (PL)'!$J$3:$L$14,3,FALSE)</f>
        <v>941.64068034150432</v>
      </c>
      <c r="X1158" s="56"/>
      <c r="Y1158" s="56"/>
      <c r="Z1158" s="56"/>
      <c r="AA1158" s="56"/>
      <c r="AB1158" s="56"/>
      <c r="AC1158" s="56"/>
      <c r="AD1158" s="56"/>
      <c r="AE1158" s="56"/>
    </row>
    <row r="1159" spans="1:31" s="55" customFormat="1" ht="14.4">
      <c r="A1159" s="57" t="s">
        <v>4927</v>
      </c>
      <c r="B1159" s="57" t="s">
        <v>3214</v>
      </c>
      <c r="C1159" s="57" t="s">
        <v>2126</v>
      </c>
      <c r="D1159" s="58">
        <v>41083</v>
      </c>
      <c r="E1159" s="58">
        <v>41097</v>
      </c>
      <c r="F1159" s="59">
        <f t="shared" si="120"/>
        <v>2012</v>
      </c>
      <c r="G1159" s="60" t="s">
        <v>2128</v>
      </c>
      <c r="H1159" s="60" t="s">
        <v>434</v>
      </c>
      <c r="I1159" s="61">
        <v>103.82969709267779</v>
      </c>
      <c r="J1159" s="61">
        <v>0</v>
      </c>
      <c r="K1159" s="61">
        <v>103.82969709267779</v>
      </c>
      <c r="L1159" s="62">
        <v>0</v>
      </c>
      <c r="M1159" s="62">
        <v>0</v>
      </c>
      <c r="N1159" s="62">
        <v>103.82969709267779</v>
      </c>
      <c r="O1159" s="63">
        <f t="shared" si="121"/>
        <v>1</v>
      </c>
      <c r="P1159" s="63">
        <f t="shared" si="119"/>
        <v>103.82969709267779</v>
      </c>
      <c r="Q1159" s="63">
        <f t="shared" si="122"/>
        <v>121.80000000000001</v>
      </c>
      <c r="R1159" s="63">
        <f t="shared" si="123"/>
        <v>121.80000000000001</v>
      </c>
      <c r="S1159" s="63">
        <f t="shared" si="124"/>
        <v>0</v>
      </c>
      <c r="T1159" s="63">
        <f t="shared" si="125"/>
        <v>14</v>
      </c>
      <c r="U1159" s="57" t="s">
        <v>856</v>
      </c>
      <c r="V1159" s="63">
        <f>VLOOKUP(F1159,'Exposure data (PL)'!$J$3:$L$14,3,FALSE)</f>
        <v>1189.5886745600001</v>
      </c>
      <c r="X1159" s="56"/>
      <c r="Y1159" s="56"/>
      <c r="Z1159" s="56"/>
      <c r="AA1159" s="56"/>
      <c r="AB1159" s="56"/>
      <c r="AC1159" s="56"/>
      <c r="AD1159" s="56"/>
      <c r="AE1159" s="56"/>
    </row>
    <row r="1160" spans="1:31" s="55" customFormat="1" ht="14.4">
      <c r="A1160" s="57" t="s">
        <v>4928</v>
      </c>
      <c r="B1160" s="57" t="s">
        <v>3215</v>
      </c>
      <c r="C1160" s="57" t="s">
        <v>2126</v>
      </c>
      <c r="D1160" s="58">
        <v>39070</v>
      </c>
      <c r="E1160" s="58">
        <v>39114</v>
      </c>
      <c r="F1160" s="59">
        <f t="shared" si="120"/>
        <v>2006</v>
      </c>
      <c r="G1160" s="60" t="s">
        <v>2134</v>
      </c>
      <c r="H1160" s="60" t="s">
        <v>434</v>
      </c>
      <c r="I1160" s="61">
        <v>697.72345147653516</v>
      </c>
      <c r="J1160" s="61">
        <v>0</v>
      </c>
      <c r="K1160" s="61">
        <v>697.72345147653516</v>
      </c>
      <c r="L1160" s="62">
        <v>0</v>
      </c>
      <c r="M1160" s="62">
        <v>0</v>
      </c>
      <c r="N1160" s="62">
        <v>697.72345147653516</v>
      </c>
      <c r="O1160" s="63">
        <f t="shared" si="121"/>
        <v>1</v>
      </c>
      <c r="P1160" s="63">
        <f t="shared" ref="P1160:P1223" si="126">N1160*$D$8</f>
        <v>697.72345147653516</v>
      </c>
      <c r="Q1160" s="63">
        <f t="shared" si="122"/>
        <v>1071</v>
      </c>
      <c r="R1160" s="63">
        <f t="shared" si="123"/>
        <v>1071</v>
      </c>
      <c r="S1160" s="63">
        <f t="shared" si="124"/>
        <v>0</v>
      </c>
      <c r="T1160" s="63">
        <f t="shared" si="125"/>
        <v>44</v>
      </c>
      <c r="U1160" s="57" t="s">
        <v>856</v>
      </c>
      <c r="V1160" s="63">
        <f>VLOOKUP(F1160,'Exposure data (PL)'!$J$3:$L$14,3,FALSE)</f>
        <v>543.66952954969679</v>
      </c>
      <c r="X1160" s="56"/>
      <c r="Y1160" s="56"/>
      <c r="Z1160" s="56"/>
      <c r="AA1160" s="56"/>
      <c r="AB1160" s="56"/>
      <c r="AC1160" s="56"/>
      <c r="AD1160" s="56"/>
      <c r="AE1160" s="56"/>
    </row>
    <row r="1161" spans="1:31" s="55" customFormat="1" ht="14.4">
      <c r="A1161" s="57" t="s">
        <v>4929</v>
      </c>
      <c r="B1161" s="57" t="s">
        <v>3216</v>
      </c>
      <c r="C1161" s="57" t="s">
        <v>2126</v>
      </c>
      <c r="D1161" s="58">
        <v>39152</v>
      </c>
      <c r="E1161" s="58">
        <v>39240</v>
      </c>
      <c r="F1161" s="59">
        <f t="shared" si="120"/>
        <v>2006</v>
      </c>
      <c r="G1161" s="60" t="s">
        <v>2129</v>
      </c>
      <c r="H1161" s="60" t="s">
        <v>434</v>
      </c>
      <c r="I1161" s="61">
        <v>210.63444196277496</v>
      </c>
      <c r="J1161" s="61">
        <v>0</v>
      </c>
      <c r="K1161" s="61">
        <v>210.63444196277496</v>
      </c>
      <c r="L1161" s="62">
        <v>0</v>
      </c>
      <c r="M1161" s="62">
        <v>0</v>
      </c>
      <c r="N1161" s="62">
        <v>210.63444196277496</v>
      </c>
      <c r="O1161" s="63">
        <f t="shared" si="121"/>
        <v>1</v>
      </c>
      <c r="P1161" s="63">
        <f t="shared" si="126"/>
        <v>210.63444196277496</v>
      </c>
      <c r="Q1161" s="63">
        <f t="shared" si="122"/>
        <v>319.8</v>
      </c>
      <c r="R1161" s="63">
        <f t="shared" si="123"/>
        <v>319.8</v>
      </c>
      <c r="S1161" s="63">
        <f t="shared" si="124"/>
        <v>0</v>
      </c>
      <c r="T1161" s="63">
        <f t="shared" si="125"/>
        <v>88</v>
      </c>
      <c r="U1161" s="57" t="s">
        <v>856</v>
      </c>
      <c r="V1161" s="63">
        <f>VLOOKUP(F1161,'Exposure data (PL)'!$J$3:$L$14,3,FALSE)</f>
        <v>543.66952954969679</v>
      </c>
      <c r="X1161" s="56"/>
      <c r="Y1161" s="56"/>
      <c r="Z1161" s="56"/>
      <c r="AA1161" s="56"/>
      <c r="AB1161" s="56"/>
      <c r="AC1161" s="56"/>
      <c r="AD1161" s="56"/>
      <c r="AE1161" s="56"/>
    </row>
    <row r="1162" spans="1:31" s="55" customFormat="1" ht="14.4">
      <c r="A1162" s="57" t="s">
        <v>4930</v>
      </c>
      <c r="B1162" s="57" t="s">
        <v>3217</v>
      </c>
      <c r="C1162" s="57" t="s">
        <v>2126</v>
      </c>
      <c r="D1162" s="58">
        <v>39270</v>
      </c>
      <c r="E1162" s="58">
        <v>39546</v>
      </c>
      <c r="F1162" s="59">
        <f t="shared" si="120"/>
        <v>2007</v>
      </c>
      <c r="G1162" s="60" t="s">
        <v>2127</v>
      </c>
      <c r="H1162" s="60" t="s">
        <v>434</v>
      </c>
      <c r="I1162" s="61">
        <v>7513.6349354764889</v>
      </c>
      <c r="J1162" s="61">
        <v>0</v>
      </c>
      <c r="K1162" s="61">
        <v>7513.6349354764889</v>
      </c>
      <c r="L1162" s="62">
        <v>0</v>
      </c>
      <c r="M1162" s="62">
        <v>0</v>
      </c>
      <c r="N1162" s="62">
        <v>7513.6349354764889</v>
      </c>
      <c r="O1162" s="63">
        <f t="shared" si="121"/>
        <v>1</v>
      </c>
      <c r="P1162" s="63">
        <f t="shared" si="126"/>
        <v>7513.6349354764889</v>
      </c>
      <c r="Q1162" s="63">
        <f t="shared" si="122"/>
        <v>11229.324000000001</v>
      </c>
      <c r="R1162" s="63">
        <f t="shared" si="123"/>
        <v>11229.324000000001</v>
      </c>
      <c r="S1162" s="63">
        <f t="shared" si="124"/>
        <v>0</v>
      </c>
      <c r="T1162" s="63">
        <f t="shared" si="125"/>
        <v>276</v>
      </c>
      <c r="U1162" s="57" t="s">
        <v>856</v>
      </c>
      <c r="V1162" s="63">
        <f>VLOOKUP(F1162,'Exposure data (PL)'!$J$3:$L$14,3,FALSE)</f>
        <v>616.17084356396663</v>
      </c>
      <c r="X1162" s="56"/>
      <c r="Y1162" s="56"/>
      <c r="Z1162" s="56"/>
      <c r="AA1162" s="56"/>
      <c r="AB1162" s="56"/>
      <c r="AC1162" s="56"/>
      <c r="AD1162" s="56"/>
      <c r="AE1162" s="56"/>
    </row>
    <row r="1163" spans="1:31" s="55" customFormat="1" ht="14.4">
      <c r="A1163" s="57" t="s">
        <v>4931</v>
      </c>
      <c r="B1163" s="57" t="s">
        <v>3218</v>
      </c>
      <c r="C1163" s="57" t="s">
        <v>2126</v>
      </c>
      <c r="D1163" s="58">
        <v>39432</v>
      </c>
      <c r="E1163" s="58">
        <v>39739</v>
      </c>
      <c r="F1163" s="59">
        <f t="shared" si="120"/>
        <v>2007</v>
      </c>
      <c r="G1163" s="60" t="s">
        <v>2134</v>
      </c>
      <c r="H1163" s="60" t="s">
        <v>434</v>
      </c>
      <c r="I1163" s="61">
        <v>1028.6954006619301</v>
      </c>
      <c r="J1163" s="61">
        <v>0</v>
      </c>
      <c r="K1163" s="61">
        <v>1028.6954006619301</v>
      </c>
      <c r="L1163" s="62">
        <v>0</v>
      </c>
      <c r="M1163" s="62">
        <v>14.401735609267021</v>
      </c>
      <c r="N1163" s="62">
        <v>1014.2936650526631</v>
      </c>
      <c r="O1163" s="63">
        <f t="shared" si="121"/>
        <v>1</v>
      </c>
      <c r="P1163" s="63">
        <f t="shared" si="126"/>
        <v>1014.2936650526631</v>
      </c>
      <c r="Q1163" s="63">
        <f t="shared" si="122"/>
        <v>1483.4369999999999</v>
      </c>
      <c r="R1163" s="63">
        <f t="shared" si="123"/>
        <v>1483.4369999999999</v>
      </c>
      <c r="S1163" s="63">
        <f t="shared" si="124"/>
        <v>0</v>
      </c>
      <c r="T1163" s="63">
        <f t="shared" si="125"/>
        <v>307</v>
      </c>
      <c r="U1163" s="57" t="s">
        <v>856</v>
      </c>
      <c r="V1163" s="63">
        <f>VLOOKUP(F1163,'Exposure data (PL)'!$J$3:$L$14,3,FALSE)</f>
        <v>616.17084356396663</v>
      </c>
      <c r="X1163" s="56"/>
      <c r="Y1163" s="56"/>
      <c r="Z1163" s="56"/>
      <c r="AA1163" s="56"/>
      <c r="AB1163" s="56"/>
      <c r="AC1163" s="56"/>
      <c r="AD1163" s="56"/>
      <c r="AE1163" s="56"/>
    </row>
    <row r="1164" spans="1:31" s="55" customFormat="1" ht="14.4">
      <c r="A1164" s="57" t="s">
        <v>4932</v>
      </c>
      <c r="B1164" s="57" t="s">
        <v>3219</v>
      </c>
      <c r="C1164" s="57" t="s">
        <v>2126</v>
      </c>
      <c r="D1164" s="58">
        <v>39774</v>
      </c>
      <c r="E1164" s="58">
        <v>39997</v>
      </c>
      <c r="F1164" s="59">
        <f t="shared" si="120"/>
        <v>2008</v>
      </c>
      <c r="G1164" s="60" t="s">
        <v>2128</v>
      </c>
      <c r="H1164" s="60" t="s">
        <v>434</v>
      </c>
      <c r="I1164" s="61">
        <v>754.3520281067581</v>
      </c>
      <c r="J1164" s="61">
        <v>0</v>
      </c>
      <c r="K1164" s="61">
        <v>754.3520281067581</v>
      </c>
      <c r="L1164" s="62">
        <v>0</v>
      </c>
      <c r="M1164" s="62">
        <v>0</v>
      </c>
      <c r="N1164" s="62">
        <v>754.3520281067581</v>
      </c>
      <c r="O1164" s="63">
        <f t="shared" si="121"/>
        <v>1</v>
      </c>
      <c r="P1164" s="63">
        <f t="shared" si="126"/>
        <v>754.3520281067581</v>
      </c>
      <c r="Q1164" s="63">
        <f t="shared" si="122"/>
        <v>1053.9960000000001</v>
      </c>
      <c r="R1164" s="63">
        <f t="shared" si="123"/>
        <v>1053.9960000000001</v>
      </c>
      <c r="S1164" s="63">
        <f t="shared" si="124"/>
        <v>0</v>
      </c>
      <c r="T1164" s="63">
        <f t="shared" si="125"/>
        <v>223</v>
      </c>
      <c r="U1164" s="57" t="s">
        <v>856</v>
      </c>
      <c r="V1164" s="63">
        <f>VLOOKUP(F1164,'Exposure data (PL)'!$J$3:$L$14,3,FALSE)</f>
        <v>677.15217495917875</v>
      </c>
      <c r="X1164" s="56"/>
      <c r="Y1164" s="56"/>
      <c r="Z1164" s="56"/>
      <c r="AA1164" s="56"/>
      <c r="AB1164" s="56"/>
      <c r="AC1164" s="56"/>
      <c r="AD1164" s="56"/>
      <c r="AE1164" s="56"/>
    </row>
    <row r="1165" spans="1:31" s="55" customFormat="1" ht="14.4">
      <c r="A1165" s="57" t="s">
        <v>4933</v>
      </c>
      <c r="B1165" s="57" t="s">
        <v>3220</v>
      </c>
      <c r="C1165" s="57" t="s">
        <v>2126</v>
      </c>
      <c r="D1165" s="58">
        <v>38521</v>
      </c>
      <c r="E1165" s="58">
        <v>38572</v>
      </c>
      <c r="F1165" s="59">
        <f t="shared" ref="F1165:F1228" si="127">IF(MONTH(D1165)&lt;$D$4,YEAR(D1165)-1,YEAR(D1165))</f>
        <v>2005</v>
      </c>
      <c r="G1165" s="60" t="s">
        <v>2128</v>
      </c>
      <c r="H1165" s="60" t="s">
        <v>434</v>
      </c>
      <c r="I1165" s="61">
        <v>69.996705745980648</v>
      </c>
      <c r="J1165" s="61">
        <v>0</v>
      </c>
      <c r="K1165" s="61">
        <v>69.996705745980648</v>
      </c>
      <c r="L1165" s="62">
        <v>0</v>
      </c>
      <c r="M1165" s="62">
        <v>0</v>
      </c>
      <c r="N1165" s="62">
        <v>69.996705745980648</v>
      </c>
      <c r="O1165" s="63">
        <f t="shared" ref="O1165:O1228" si="128">IF(N1165=0,0,1)</f>
        <v>1</v>
      </c>
      <c r="P1165" s="63">
        <f t="shared" si="126"/>
        <v>69.996705745980648</v>
      </c>
      <c r="Q1165" s="63">
        <f t="shared" ref="Q1165:Q1228" si="129">P1165*(1+$D$6)^(($D$5-D1165)/365.25)</f>
        <v>115.62000000000002</v>
      </c>
      <c r="R1165" s="63">
        <f t="shared" ref="R1165:R1228" si="130">MIN($D$9,Q1165)+MAX(Q1165-$D$9-$D$10,0)</f>
        <v>115.62000000000002</v>
      </c>
      <c r="S1165" s="63">
        <f t="shared" ref="S1165:S1228" si="131">MIN(MAX(Q1165-$D$9,0),$D$10)</f>
        <v>0</v>
      </c>
      <c r="T1165" s="63">
        <f t="shared" ref="T1165:T1228" si="132">E1165-D1165</f>
        <v>51</v>
      </c>
      <c r="U1165" s="57" t="s">
        <v>856</v>
      </c>
      <c r="V1165" s="63">
        <f>VLOOKUP(F1165,'Exposure data (PL)'!$J$3:$L$14,3,FALSE)</f>
        <v>460.63721902373965</v>
      </c>
      <c r="X1165" s="56"/>
      <c r="Y1165" s="56"/>
      <c r="Z1165" s="56"/>
      <c r="AA1165" s="56"/>
      <c r="AB1165" s="56"/>
      <c r="AC1165" s="56"/>
      <c r="AD1165" s="56"/>
      <c r="AE1165" s="56"/>
    </row>
    <row r="1166" spans="1:31" s="55" customFormat="1" ht="14.4">
      <c r="A1166" s="57" t="s">
        <v>4934</v>
      </c>
      <c r="B1166" s="57" t="s">
        <v>3221</v>
      </c>
      <c r="C1166" s="57" t="s">
        <v>2126</v>
      </c>
      <c r="D1166" s="58">
        <v>38687</v>
      </c>
      <c r="E1166" s="58">
        <v>38695</v>
      </c>
      <c r="F1166" s="59">
        <f t="shared" si="127"/>
        <v>2005</v>
      </c>
      <c r="G1166" s="60" t="s">
        <v>2129</v>
      </c>
      <c r="H1166" s="60" t="s">
        <v>434</v>
      </c>
      <c r="I1166" s="61">
        <v>502.48588217130691</v>
      </c>
      <c r="J1166" s="61">
        <v>0</v>
      </c>
      <c r="K1166" s="61">
        <v>502.48588217130691</v>
      </c>
      <c r="L1166" s="62">
        <v>0</v>
      </c>
      <c r="M1166" s="62">
        <v>0</v>
      </c>
      <c r="N1166" s="62">
        <v>502.48588217130691</v>
      </c>
      <c r="O1166" s="63">
        <f t="shared" si="128"/>
        <v>1</v>
      </c>
      <c r="P1166" s="63">
        <f t="shared" si="126"/>
        <v>502.48588217130691</v>
      </c>
      <c r="Q1166" s="63">
        <f t="shared" si="129"/>
        <v>811.79999999999984</v>
      </c>
      <c r="R1166" s="63">
        <f t="shared" si="130"/>
        <v>811.79999999999984</v>
      </c>
      <c r="S1166" s="63">
        <f t="shared" si="131"/>
        <v>0</v>
      </c>
      <c r="T1166" s="63">
        <f t="shared" si="132"/>
        <v>8</v>
      </c>
      <c r="U1166" s="57" t="s">
        <v>856</v>
      </c>
      <c r="V1166" s="63">
        <f>VLOOKUP(F1166,'Exposure data (PL)'!$J$3:$L$14,3,FALSE)</f>
        <v>460.63721902373965</v>
      </c>
      <c r="X1166" s="56"/>
      <c r="Y1166" s="56"/>
      <c r="Z1166" s="56"/>
      <c r="AA1166" s="56"/>
      <c r="AB1166" s="56"/>
      <c r="AC1166" s="56"/>
      <c r="AD1166" s="56"/>
      <c r="AE1166" s="56"/>
    </row>
    <row r="1167" spans="1:31" s="55" customFormat="1" ht="14.4">
      <c r="A1167" s="57" t="s">
        <v>4935</v>
      </c>
      <c r="B1167" s="57" t="s">
        <v>3222</v>
      </c>
      <c r="C1167" s="57" t="s">
        <v>2126</v>
      </c>
      <c r="D1167" s="58">
        <v>39028</v>
      </c>
      <c r="E1167" s="58">
        <v>39038</v>
      </c>
      <c r="F1167" s="59">
        <f t="shared" si="127"/>
        <v>2006</v>
      </c>
      <c r="G1167" s="60" t="s">
        <v>2128</v>
      </c>
      <c r="H1167" s="60" t="s">
        <v>434</v>
      </c>
      <c r="I1167" s="61">
        <v>685.26864452079371</v>
      </c>
      <c r="J1167" s="61">
        <v>0</v>
      </c>
      <c r="K1167" s="61">
        <v>685.26864452079371</v>
      </c>
      <c r="L1167" s="62">
        <v>0</v>
      </c>
      <c r="M1167" s="62">
        <v>45.912999182893181</v>
      </c>
      <c r="N1167" s="62">
        <v>639.35564533790057</v>
      </c>
      <c r="O1167" s="63">
        <f t="shared" si="128"/>
        <v>1</v>
      </c>
      <c r="P1167" s="63">
        <f t="shared" si="126"/>
        <v>639.35564533790057</v>
      </c>
      <c r="Q1167" s="63">
        <f t="shared" si="129"/>
        <v>986.92740000000003</v>
      </c>
      <c r="R1167" s="63">
        <f t="shared" si="130"/>
        <v>986.92740000000003</v>
      </c>
      <c r="S1167" s="63">
        <f t="shared" si="131"/>
        <v>0</v>
      </c>
      <c r="T1167" s="63">
        <f t="shared" si="132"/>
        <v>10</v>
      </c>
      <c r="U1167" s="57" t="s">
        <v>856</v>
      </c>
      <c r="V1167" s="63">
        <f>VLOOKUP(F1167,'Exposure data (PL)'!$J$3:$L$14,3,FALSE)</f>
        <v>543.66952954969679</v>
      </c>
      <c r="X1167" s="56"/>
      <c r="Y1167" s="56"/>
      <c r="Z1167" s="56"/>
      <c r="AA1167" s="56"/>
      <c r="AB1167" s="56"/>
      <c r="AC1167" s="56"/>
      <c r="AD1167" s="56"/>
      <c r="AE1167" s="56"/>
    </row>
    <row r="1168" spans="1:31" s="55" customFormat="1" ht="14.4">
      <c r="A1168" s="57" t="s">
        <v>4936</v>
      </c>
      <c r="B1168" s="57" t="s">
        <v>3223</v>
      </c>
      <c r="C1168" s="57" t="s">
        <v>2126</v>
      </c>
      <c r="D1168" s="58">
        <v>38996</v>
      </c>
      <c r="E1168" s="58">
        <v>39109</v>
      </c>
      <c r="F1168" s="59">
        <f t="shared" si="127"/>
        <v>2006</v>
      </c>
      <c r="G1168" s="60" t="s">
        <v>2127</v>
      </c>
      <c r="H1168" s="60" t="s">
        <v>434</v>
      </c>
      <c r="I1168" s="61">
        <v>1126.6637808714418</v>
      </c>
      <c r="J1168" s="61">
        <v>0</v>
      </c>
      <c r="K1168" s="61">
        <v>1126.6637808714418</v>
      </c>
      <c r="L1168" s="62">
        <v>0</v>
      </c>
      <c r="M1168" s="62">
        <v>0</v>
      </c>
      <c r="N1168" s="62">
        <v>1126.6637808714418</v>
      </c>
      <c r="O1168" s="63">
        <f t="shared" si="128"/>
        <v>1</v>
      </c>
      <c r="P1168" s="63">
        <f t="shared" si="126"/>
        <v>1126.6637808714418</v>
      </c>
      <c r="Q1168" s="63">
        <f t="shared" si="129"/>
        <v>1746.6000000000001</v>
      </c>
      <c r="R1168" s="63">
        <f t="shared" si="130"/>
        <v>1746.6000000000001</v>
      </c>
      <c r="S1168" s="63">
        <f t="shared" si="131"/>
        <v>0</v>
      </c>
      <c r="T1168" s="63">
        <f t="shared" si="132"/>
        <v>113</v>
      </c>
      <c r="U1168" s="57" t="s">
        <v>856</v>
      </c>
      <c r="V1168" s="63">
        <f>VLOOKUP(F1168,'Exposure data (PL)'!$J$3:$L$14,3,FALSE)</f>
        <v>543.66952954969679</v>
      </c>
      <c r="X1168" s="56"/>
      <c r="Y1168" s="56"/>
      <c r="Z1168" s="56"/>
      <c r="AA1168" s="56"/>
      <c r="AB1168" s="56"/>
      <c r="AC1168" s="56"/>
      <c r="AD1168" s="56"/>
      <c r="AE1168" s="56"/>
    </row>
    <row r="1169" spans="1:31" s="55" customFormat="1" ht="14.4">
      <c r="A1169" s="57" t="s">
        <v>4937</v>
      </c>
      <c r="B1169" s="57" t="s">
        <v>3224</v>
      </c>
      <c r="C1169" s="57" t="s">
        <v>2126</v>
      </c>
      <c r="D1169" s="58">
        <v>39648</v>
      </c>
      <c r="E1169" s="58">
        <v>39741</v>
      </c>
      <c r="F1169" s="59">
        <f t="shared" si="127"/>
        <v>2008</v>
      </c>
      <c r="G1169" s="60" t="s">
        <v>2129</v>
      </c>
      <c r="H1169" s="60" t="s">
        <v>434</v>
      </c>
      <c r="I1169" s="61">
        <v>11103.733455352185</v>
      </c>
      <c r="J1169" s="61">
        <v>0</v>
      </c>
      <c r="K1169" s="61">
        <v>11103.733455352185</v>
      </c>
      <c r="L1169" s="62">
        <v>0</v>
      </c>
      <c r="M1169" s="62">
        <v>0</v>
      </c>
      <c r="N1169" s="62">
        <v>11103.733455352185</v>
      </c>
      <c r="O1169" s="63">
        <f t="shared" si="128"/>
        <v>1</v>
      </c>
      <c r="P1169" s="63">
        <f t="shared" si="126"/>
        <v>11103.733455352185</v>
      </c>
      <c r="Q1169" s="63">
        <f t="shared" si="129"/>
        <v>15777.696</v>
      </c>
      <c r="R1169" s="63">
        <f t="shared" si="130"/>
        <v>15777.696</v>
      </c>
      <c r="S1169" s="63">
        <f t="shared" si="131"/>
        <v>0</v>
      </c>
      <c r="T1169" s="63">
        <f t="shared" si="132"/>
        <v>93</v>
      </c>
      <c r="U1169" s="57" t="s">
        <v>856</v>
      </c>
      <c r="V1169" s="63">
        <f>VLOOKUP(F1169,'Exposure data (PL)'!$J$3:$L$14,3,FALSE)</f>
        <v>677.15217495917875</v>
      </c>
      <c r="X1169" s="56"/>
      <c r="Y1169" s="56"/>
      <c r="Z1169" s="56"/>
      <c r="AA1169" s="56"/>
      <c r="AB1169" s="56"/>
      <c r="AC1169" s="56"/>
      <c r="AD1169" s="56"/>
      <c r="AE1169" s="56"/>
    </row>
    <row r="1170" spans="1:31" s="55" customFormat="1" ht="14.4">
      <c r="A1170" s="57" t="s">
        <v>4938</v>
      </c>
      <c r="B1170" s="57" t="s">
        <v>3225</v>
      </c>
      <c r="C1170" s="57" t="s">
        <v>2126</v>
      </c>
      <c r="D1170" s="58">
        <v>39544</v>
      </c>
      <c r="E1170" s="58">
        <v>39844</v>
      </c>
      <c r="F1170" s="59">
        <f t="shared" si="127"/>
        <v>2008</v>
      </c>
      <c r="G1170" s="60" t="s">
        <v>2134</v>
      </c>
      <c r="H1170" s="60" t="s">
        <v>434</v>
      </c>
      <c r="I1170" s="61">
        <v>4247.5989008225024</v>
      </c>
      <c r="J1170" s="61">
        <v>0</v>
      </c>
      <c r="K1170" s="61">
        <v>4247.5989008225024</v>
      </c>
      <c r="L1170" s="62">
        <v>0</v>
      </c>
      <c r="M1170" s="62">
        <v>0</v>
      </c>
      <c r="N1170" s="62">
        <v>4247.5989008225024</v>
      </c>
      <c r="O1170" s="63">
        <f t="shared" si="128"/>
        <v>1</v>
      </c>
      <c r="P1170" s="63">
        <f t="shared" si="126"/>
        <v>4247.5989008225024</v>
      </c>
      <c r="Q1170" s="63">
        <f t="shared" si="129"/>
        <v>6120</v>
      </c>
      <c r="R1170" s="63">
        <f t="shared" si="130"/>
        <v>6120</v>
      </c>
      <c r="S1170" s="63">
        <f t="shared" si="131"/>
        <v>0</v>
      </c>
      <c r="T1170" s="63">
        <f t="shared" si="132"/>
        <v>300</v>
      </c>
      <c r="U1170" s="57" t="s">
        <v>856</v>
      </c>
      <c r="V1170" s="63">
        <f>VLOOKUP(F1170,'Exposure data (PL)'!$J$3:$L$14,3,FALSE)</f>
        <v>677.15217495917875</v>
      </c>
      <c r="X1170" s="56"/>
      <c r="Y1170" s="56"/>
      <c r="Z1170" s="56"/>
      <c r="AA1170" s="56"/>
      <c r="AB1170" s="56"/>
      <c r="AC1170" s="56"/>
      <c r="AD1170" s="56"/>
      <c r="AE1170" s="56"/>
    </row>
    <row r="1171" spans="1:31" s="55" customFormat="1" ht="14.4">
      <c r="A1171" s="57" t="s">
        <v>4939</v>
      </c>
      <c r="B1171" s="57" t="s">
        <v>3226</v>
      </c>
      <c r="C1171" s="57" t="s">
        <v>2126</v>
      </c>
      <c r="D1171" s="58">
        <v>39014</v>
      </c>
      <c r="E1171" s="58">
        <v>39041</v>
      </c>
      <c r="F1171" s="59">
        <f t="shared" si="127"/>
        <v>2006</v>
      </c>
      <c r="G1171" s="60" t="s">
        <v>2129</v>
      </c>
      <c r="H1171" s="60" t="s">
        <v>434</v>
      </c>
      <c r="I1171" s="61">
        <v>413.57432436160809</v>
      </c>
      <c r="J1171" s="61">
        <v>0</v>
      </c>
      <c r="K1171" s="61">
        <v>413.57432436160809</v>
      </c>
      <c r="L1171" s="62">
        <v>0</v>
      </c>
      <c r="M1171" s="62">
        <v>0</v>
      </c>
      <c r="N1171" s="62">
        <v>413.57432436160809</v>
      </c>
      <c r="O1171" s="63">
        <f t="shared" si="128"/>
        <v>1</v>
      </c>
      <c r="P1171" s="63">
        <f t="shared" si="126"/>
        <v>413.57432436160809</v>
      </c>
      <c r="Q1171" s="63">
        <f t="shared" si="129"/>
        <v>639.6</v>
      </c>
      <c r="R1171" s="63">
        <f t="shared" si="130"/>
        <v>639.6</v>
      </c>
      <c r="S1171" s="63">
        <f t="shared" si="131"/>
        <v>0</v>
      </c>
      <c r="T1171" s="63">
        <f t="shared" si="132"/>
        <v>27</v>
      </c>
      <c r="U1171" s="57" t="s">
        <v>856</v>
      </c>
      <c r="V1171" s="63">
        <f>VLOOKUP(F1171,'Exposure data (PL)'!$J$3:$L$14,3,FALSE)</f>
        <v>543.66952954969679</v>
      </c>
      <c r="X1171" s="56"/>
      <c r="Y1171" s="56"/>
      <c r="Z1171" s="56"/>
      <c r="AA1171" s="56"/>
      <c r="AB1171" s="56"/>
      <c r="AC1171" s="56"/>
      <c r="AD1171" s="56"/>
      <c r="AE1171" s="56"/>
    </row>
    <row r="1172" spans="1:31" s="55" customFormat="1" ht="14.4">
      <c r="A1172" s="57" t="s">
        <v>4940</v>
      </c>
      <c r="B1172" s="57" t="s">
        <v>3227</v>
      </c>
      <c r="C1172" s="57" t="s">
        <v>2126</v>
      </c>
      <c r="D1172" s="58">
        <v>39825</v>
      </c>
      <c r="E1172" s="58">
        <v>39929</v>
      </c>
      <c r="F1172" s="59">
        <f t="shared" si="127"/>
        <v>2008</v>
      </c>
      <c r="G1172" s="60" t="s">
        <v>2129</v>
      </c>
      <c r="H1172" s="60" t="s">
        <v>434</v>
      </c>
      <c r="I1172" s="61">
        <v>12891.724161767723</v>
      </c>
      <c r="J1172" s="61">
        <v>0</v>
      </c>
      <c r="K1172" s="61">
        <v>12891.724161767723</v>
      </c>
      <c r="L1172" s="62">
        <v>0</v>
      </c>
      <c r="M1172" s="62">
        <v>219.15931075005128</v>
      </c>
      <c r="N1172" s="62">
        <v>12672.564851017671</v>
      </c>
      <c r="O1172" s="63">
        <f t="shared" si="128"/>
        <v>1</v>
      </c>
      <c r="P1172" s="63">
        <f t="shared" si="126"/>
        <v>12672.564851017671</v>
      </c>
      <c r="Q1172" s="63">
        <f t="shared" si="129"/>
        <v>17586.149172000001</v>
      </c>
      <c r="R1172" s="63">
        <f t="shared" si="130"/>
        <v>17586.149172000001</v>
      </c>
      <c r="S1172" s="63">
        <f t="shared" si="131"/>
        <v>0</v>
      </c>
      <c r="T1172" s="63">
        <f t="shared" si="132"/>
        <v>104</v>
      </c>
      <c r="U1172" s="57" t="s">
        <v>856</v>
      </c>
      <c r="V1172" s="63">
        <f>VLOOKUP(F1172,'Exposure data (PL)'!$J$3:$L$14,3,FALSE)</f>
        <v>677.15217495917875</v>
      </c>
      <c r="X1172" s="56"/>
      <c r="Y1172" s="56"/>
      <c r="Z1172" s="56"/>
      <c r="AA1172" s="56"/>
      <c r="AB1172" s="56"/>
      <c r="AC1172" s="56"/>
      <c r="AD1172" s="56"/>
      <c r="AE1172" s="56"/>
    </row>
    <row r="1173" spans="1:31" s="55" customFormat="1" ht="14.4">
      <c r="A1173" s="57" t="s">
        <v>4941</v>
      </c>
      <c r="B1173" s="57" t="s">
        <v>3228</v>
      </c>
      <c r="C1173" s="57" t="s">
        <v>2126</v>
      </c>
      <c r="D1173" s="58">
        <v>39963</v>
      </c>
      <c r="E1173" s="58">
        <v>40004</v>
      </c>
      <c r="F1173" s="59">
        <f t="shared" si="127"/>
        <v>2009</v>
      </c>
      <c r="G1173" s="60" t="s">
        <v>2129</v>
      </c>
      <c r="H1173" s="60" t="s">
        <v>434</v>
      </c>
      <c r="I1173" s="61">
        <v>1392.1156927453894</v>
      </c>
      <c r="J1173" s="61">
        <v>0</v>
      </c>
      <c r="K1173" s="61">
        <v>1392.1156927453894</v>
      </c>
      <c r="L1173" s="62">
        <v>0</v>
      </c>
      <c r="M1173" s="62">
        <v>0</v>
      </c>
      <c r="N1173" s="62">
        <v>1392.1156927453894</v>
      </c>
      <c r="O1173" s="63">
        <f t="shared" si="128"/>
        <v>1</v>
      </c>
      <c r="P1173" s="63">
        <f t="shared" si="126"/>
        <v>1392.1156927453894</v>
      </c>
      <c r="Q1173" s="63">
        <f t="shared" si="129"/>
        <v>1896.6000000000001</v>
      </c>
      <c r="R1173" s="63">
        <f t="shared" si="130"/>
        <v>1896.6000000000001</v>
      </c>
      <c r="S1173" s="63">
        <f t="shared" si="131"/>
        <v>0</v>
      </c>
      <c r="T1173" s="63">
        <f t="shared" si="132"/>
        <v>41</v>
      </c>
      <c r="U1173" s="57" t="s">
        <v>856</v>
      </c>
      <c r="V1173" s="63">
        <f>VLOOKUP(F1173,'Exposure data (PL)'!$J$3:$L$14,3,FALSE)</f>
        <v>855.15320546033695</v>
      </c>
      <c r="X1173" s="56"/>
      <c r="Y1173" s="56"/>
      <c r="Z1173" s="56"/>
      <c r="AA1173" s="56"/>
      <c r="AB1173" s="56"/>
      <c r="AC1173" s="56"/>
      <c r="AD1173" s="56"/>
      <c r="AE1173" s="56"/>
    </row>
    <row r="1174" spans="1:31" s="55" customFormat="1" ht="14.4">
      <c r="A1174" s="57" t="s">
        <v>4942</v>
      </c>
      <c r="B1174" s="57" t="s">
        <v>3229</v>
      </c>
      <c r="C1174" s="57" t="s">
        <v>2126</v>
      </c>
      <c r="D1174" s="58">
        <v>40035</v>
      </c>
      <c r="E1174" s="58">
        <v>40056</v>
      </c>
      <c r="F1174" s="59">
        <f t="shared" si="127"/>
        <v>2009</v>
      </c>
      <c r="G1174" s="60" t="s">
        <v>2129</v>
      </c>
      <c r="H1174" s="60" t="s">
        <v>434</v>
      </c>
      <c r="I1174" s="61">
        <v>1225.0374979130374</v>
      </c>
      <c r="J1174" s="61">
        <v>0</v>
      </c>
      <c r="K1174" s="61">
        <v>1225.0374979130374</v>
      </c>
      <c r="L1174" s="62">
        <v>0</v>
      </c>
      <c r="M1174" s="62">
        <v>0</v>
      </c>
      <c r="N1174" s="62">
        <v>1225.0374979130374</v>
      </c>
      <c r="O1174" s="63">
        <f t="shared" si="128"/>
        <v>1</v>
      </c>
      <c r="P1174" s="63">
        <f t="shared" si="126"/>
        <v>1225.0374979130374</v>
      </c>
      <c r="Q1174" s="63">
        <f t="shared" si="129"/>
        <v>1653</v>
      </c>
      <c r="R1174" s="63">
        <f t="shared" si="130"/>
        <v>1653</v>
      </c>
      <c r="S1174" s="63">
        <f t="shared" si="131"/>
        <v>0</v>
      </c>
      <c r="T1174" s="63">
        <f t="shared" si="132"/>
        <v>21</v>
      </c>
      <c r="U1174" s="57" t="s">
        <v>856</v>
      </c>
      <c r="V1174" s="63">
        <f>VLOOKUP(F1174,'Exposure data (PL)'!$J$3:$L$14,3,FALSE)</f>
        <v>855.15320546033695</v>
      </c>
      <c r="X1174" s="56"/>
      <c r="Y1174" s="56"/>
      <c r="Z1174" s="56"/>
      <c r="AA1174" s="56"/>
      <c r="AB1174" s="56"/>
      <c r="AC1174" s="56"/>
      <c r="AD1174" s="56"/>
      <c r="AE1174" s="56"/>
    </row>
    <row r="1175" spans="1:31" s="55" customFormat="1" ht="14.4">
      <c r="A1175" s="57" t="s">
        <v>4943</v>
      </c>
      <c r="B1175" s="57" t="s">
        <v>3230</v>
      </c>
      <c r="C1175" s="57" t="s">
        <v>2126</v>
      </c>
      <c r="D1175" s="58">
        <v>40042</v>
      </c>
      <c r="E1175" s="58">
        <v>40068</v>
      </c>
      <c r="F1175" s="59">
        <f t="shared" si="127"/>
        <v>2009</v>
      </c>
      <c r="G1175" s="60" t="s">
        <v>2128</v>
      </c>
      <c r="H1175" s="60" t="s">
        <v>434</v>
      </c>
      <c r="I1175" s="61">
        <v>6660.1748970083991</v>
      </c>
      <c r="J1175" s="61">
        <v>0</v>
      </c>
      <c r="K1175" s="61">
        <v>6660.1748970083991</v>
      </c>
      <c r="L1175" s="62">
        <v>0</v>
      </c>
      <c r="M1175" s="62">
        <v>0</v>
      </c>
      <c r="N1175" s="62">
        <v>6660.1748970083991</v>
      </c>
      <c r="O1175" s="63">
        <f t="shared" si="128"/>
        <v>1</v>
      </c>
      <c r="P1175" s="63">
        <f t="shared" si="126"/>
        <v>6660.1748970083991</v>
      </c>
      <c r="Q1175" s="63">
        <f t="shared" si="129"/>
        <v>8978.4839999999986</v>
      </c>
      <c r="R1175" s="63">
        <f t="shared" si="130"/>
        <v>8978.4839999999986</v>
      </c>
      <c r="S1175" s="63">
        <f t="shared" si="131"/>
        <v>0</v>
      </c>
      <c r="T1175" s="63">
        <f t="shared" si="132"/>
        <v>26</v>
      </c>
      <c r="U1175" s="57" t="s">
        <v>856</v>
      </c>
      <c r="V1175" s="63">
        <f>VLOOKUP(F1175,'Exposure data (PL)'!$J$3:$L$14,3,FALSE)</f>
        <v>855.15320546033695</v>
      </c>
      <c r="X1175" s="56"/>
      <c r="Y1175" s="56"/>
      <c r="Z1175" s="56"/>
      <c r="AA1175" s="56"/>
      <c r="AB1175" s="56"/>
      <c r="AC1175" s="56"/>
      <c r="AD1175" s="56"/>
      <c r="AE1175" s="56"/>
    </row>
    <row r="1176" spans="1:31" s="55" customFormat="1" ht="14.4">
      <c r="A1176" s="57" t="s">
        <v>4944</v>
      </c>
      <c r="B1176" s="57" t="s">
        <v>3231</v>
      </c>
      <c r="C1176" s="57" t="s">
        <v>2126</v>
      </c>
      <c r="D1176" s="58">
        <v>39904</v>
      </c>
      <c r="E1176" s="58">
        <v>40125</v>
      </c>
      <c r="F1176" s="59">
        <f t="shared" si="127"/>
        <v>2009</v>
      </c>
      <c r="G1176" s="60" t="s">
        <v>2129</v>
      </c>
      <c r="H1176" s="60" t="s">
        <v>434</v>
      </c>
      <c r="I1176" s="61">
        <v>468.84337117430204</v>
      </c>
      <c r="J1176" s="61">
        <v>0</v>
      </c>
      <c r="K1176" s="61">
        <v>468.84337117430204</v>
      </c>
      <c r="L1176" s="62">
        <v>0</v>
      </c>
      <c r="M1176" s="62">
        <v>0</v>
      </c>
      <c r="N1176" s="62">
        <v>468.84337117430204</v>
      </c>
      <c r="O1176" s="63">
        <f t="shared" si="128"/>
        <v>1</v>
      </c>
      <c r="P1176" s="63">
        <f t="shared" si="126"/>
        <v>468.84337117430204</v>
      </c>
      <c r="Q1176" s="63">
        <f t="shared" si="129"/>
        <v>643.79999999999995</v>
      </c>
      <c r="R1176" s="63">
        <f t="shared" si="130"/>
        <v>643.79999999999995</v>
      </c>
      <c r="S1176" s="63">
        <f t="shared" si="131"/>
        <v>0</v>
      </c>
      <c r="T1176" s="63">
        <f t="shared" si="132"/>
        <v>221</v>
      </c>
      <c r="U1176" s="57" t="s">
        <v>856</v>
      </c>
      <c r="V1176" s="63">
        <f>VLOOKUP(F1176,'Exposure data (PL)'!$J$3:$L$14,3,FALSE)</f>
        <v>855.15320546033695</v>
      </c>
      <c r="X1176" s="56"/>
      <c r="Y1176" s="56"/>
      <c r="Z1176" s="56"/>
      <c r="AA1176" s="56"/>
      <c r="AB1176" s="56"/>
      <c r="AC1176" s="56"/>
      <c r="AD1176" s="56"/>
      <c r="AE1176" s="56"/>
    </row>
    <row r="1177" spans="1:31" s="55" customFormat="1" ht="14.4">
      <c r="A1177" s="57" t="s">
        <v>4945</v>
      </c>
      <c r="B1177" s="57" t="s">
        <v>3232</v>
      </c>
      <c r="C1177" s="57" t="s">
        <v>2126</v>
      </c>
      <c r="D1177" s="58">
        <v>39517</v>
      </c>
      <c r="E1177" s="58">
        <v>39768</v>
      </c>
      <c r="F1177" s="59">
        <f t="shared" si="127"/>
        <v>2007</v>
      </c>
      <c r="G1177" s="60" t="s">
        <v>2129</v>
      </c>
      <c r="H1177" s="60" t="s">
        <v>434</v>
      </c>
      <c r="I1177" s="61">
        <v>752.41286884880139</v>
      </c>
      <c r="J1177" s="61">
        <v>0</v>
      </c>
      <c r="K1177" s="61">
        <v>752.41286884880139</v>
      </c>
      <c r="L1177" s="62">
        <v>0</v>
      </c>
      <c r="M1177" s="62">
        <v>0</v>
      </c>
      <c r="N1177" s="62">
        <v>752.41286884880139</v>
      </c>
      <c r="O1177" s="63">
        <f t="shared" si="128"/>
        <v>1</v>
      </c>
      <c r="P1177" s="63">
        <f t="shared" si="126"/>
        <v>752.41286884880139</v>
      </c>
      <c r="Q1177" s="63">
        <f t="shared" si="129"/>
        <v>1088.0040000000001</v>
      </c>
      <c r="R1177" s="63">
        <f t="shared" si="130"/>
        <v>1088.0040000000001</v>
      </c>
      <c r="S1177" s="63">
        <f t="shared" si="131"/>
        <v>0</v>
      </c>
      <c r="T1177" s="63">
        <f t="shared" si="132"/>
        <v>251</v>
      </c>
      <c r="U1177" s="57" t="s">
        <v>856</v>
      </c>
      <c r="V1177" s="63">
        <f>VLOOKUP(F1177,'Exposure data (PL)'!$J$3:$L$14,3,FALSE)</f>
        <v>616.17084356396663</v>
      </c>
      <c r="X1177" s="56"/>
      <c r="Y1177" s="56"/>
      <c r="Z1177" s="56"/>
      <c r="AA1177" s="56"/>
      <c r="AB1177" s="56"/>
      <c r="AC1177" s="56"/>
      <c r="AD1177" s="56"/>
      <c r="AE1177" s="56"/>
    </row>
    <row r="1178" spans="1:31" s="55" customFormat="1" ht="14.4">
      <c r="A1178" s="57" t="s">
        <v>4946</v>
      </c>
      <c r="B1178" s="57" t="s">
        <v>3233</v>
      </c>
      <c r="C1178" s="57" t="s">
        <v>2126</v>
      </c>
      <c r="D1178" s="58">
        <v>40081</v>
      </c>
      <c r="E1178" s="58">
        <v>40174</v>
      </c>
      <c r="F1178" s="59">
        <f t="shared" si="127"/>
        <v>2009</v>
      </c>
      <c r="G1178" s="60" t="s">
        <v>2129</v>
      </c>
      <c r="H1178" s="60" t="s">
        <v>434</v>
      </c>
      <c r="I1178" s="61">
        <v>2757.7761650118209</v>
      </c>
      <c r="J1178" s="61">
        <v>0</v>
      </c>
      <c r="K1178" s="61">
        <v>2757.7761650118209</v>
      </c>
      <c r="L1178" s="62">
        <v>0</v>
      </c>
      <c r="M1178" s="62">
        <v>0</v>
      </c>
      <c r="N1178" s="62">
        <v>2757.7761650118209</v>
      </c>
      <c r="O1178" s="63">
        <f t="shared" si="128"/>
        <v>1</v>
      </c>
      <c r="P1178" s="63">
        <f t="shared" si="126"/>
        <v>2757.7761650118209</v>
      </c>
      <c r="Q1178" s="63">
        <f t="shared" si="129"/>
        <v>3698.4</v>
      </c>
      <c r="R1178" s="63">
        <f t="shared" si="130"/>
        <v>3698.4</v>
      </c>
      <c r="S1178" s="63">
        <f t="shared" si="131"/>
        <v>0</v>
      </c>
      <c r="T1178" s="63">
        <f t="shared" si="132"/>
        <v>93</v>
      </c>
      <c r="U1178" s="57" t="s">
        <v>856</v>
      </c>
      <c r="V1178" s="63">
        <f>VLOOKUP(F1178,'Exposure data (PL)'!$J$3:$L$14,3,FALSE)</f>
        <v>855.15320546033695</v>
      </c>
      <c r="X1178" s="56"/>
      <c r="Y1178" s="56"/>
      <c r="Z1178" s="56"/>
      <c r="AA1178" s="56"/>
      <c r="AB1178" s="56"/>
      <c r="AC1178" s="56"/>
      <c r="AD1178" s="56"/>
      <c r="AE1178" s="56"/>
    </row>
    <row r="1179" spans="1:31" s="55" customFormat="1" ht="14.4">
      <c r="A1179" s="57" t="s">
        <v>4947</v>
      </c>
      <c r="B1179" s="57" t="s">
        <v>3234</v>
      </c>
      <c r="C1179" s="57" t="s">
        <v>2126</v>
      </c>
      <c r="D1179" s="58">
        <v>40201</v>
      </c>
      <c r="E1179" s="58">
        <v>40259</v>
      </c>
      <c r="F1179" s="59">
        <f t="shared" si="127"/>
        <v>2009</v>
      </c>
      <c r="G1179" s="60" t="s">
        <v>2128</v>
      </c>
      <c r="H1179" s="60" t="s">
        <v>434</v>
      </c>
      <c r="I1179" s="61">
        <v>7367.6952034247306</v>
      </c>
      <c r="J1179" s="61">
        <v>0</v>
      </c>
      <c r="K1179" s="61">
        <v>7367.6952034247306</v>
      </c>
      <c r="L1179" s="62">
        <v>0</v>
      </c>
      <c r="M1179" s="62">
        <v>0</v>
      </c>
      <c r="N1179" s="62">
        <v>7367.6952034247306</v>
      </c>
      <c r="O1179" s="63">
        <f t="shared" si="128"/>
        <v>1</v>
      </c>
      <c r="P1179" s="63">
        <f t="shared" si="126"/>
        <v>7367.6952034247306</v>
      </c>
      <c r="Q1179" s="63">
        <f t="shared" si="129"/>
        <v>9723.5519999999997</v>
      </c>
      <c r="R1179" s="63">
        <f t="shared" si="130"/>
        <v>9723.5519999999997</v>
      </c>
      <c r="S1179" s="63">
        <f t="shared" si="131"/>
        <v>0</v>
      </c>
      <c r="T1179" s="63">
        <f t="shared" si="132"/>
        <v>58</v>
      </c>
      <c r="U1179" s="57" t="s">
        <v>856</v>
      </c>
      <c r="V1179" s="63">
        <f>VLOOKUP(F1179,'Exposure data (PL)'!$J$3:$L$14,3,FALSE)</f>
        <v>855.15320546033695</v>
      </c>
      <c r="X1179" s="56"/>
      <c r="Y1179" s="56"/>
      <c r="Z1179" s="56"/>
      <c r="AA1179" s="56"/>
      <c r="AB1179" s="56"/>
      <c r="AC1179" s="56"/>
      <c r="AD1179" s="56"/>
      <c r="AE1179" s="56"/>
    </row>
    <row r="1180" spans="1:31" s="55" customFormat="1" ht="14.4">
      <c r="A1180" s="57" t="s">
        <v>4948</v>
      </c>
      <c r="B1180" s="57" t="s">
        <v>3235</v>
      </c>
      <c r="C1180" s="57" t="s">
        <v>2126</v>
      </c>
      <c r="D1180" s="58">
        <v>40474</v>
      </c>
      <c r="E1180" s="58">
        <v>40575</v>
      </c>
      <c r="F1180" s="59">
        <f t="shared" si="127"/>
        <v>2010</v>
      </c>
      <c r="G1180" s="60" t="s">
        <v>2129</v>
      </c>
      <c r="H1180" s="60" t="s">
        <v>434</v>
      </c>
      <c r="I1180" s="61">
        <v>834.11010060567867</v>
      </c>
      <c r="J1180" s="61">
        <v>0</v>
      </c>
      <c r="K1180" s="61">
        <v>834.11010060567867</v>
      </c>
      <c r="L1180" s="62">
        <v>0</v>
      </c>
      <c r="M1180" s="62">
        <v>0</v>
      </c>
      <c r="N1180" s="62">
        <v>834.11010060567867</v>
      </c>
      <c r="O1180" s="63">
        <f t="shared" si="128"/>
        <v>1</v>
      </c>
      <c r="P1180" s="63">
        <f t="shared" si="126"/>
        <v>834.11010060567867</v>
      </c>
      <c r="Q1180" s="63">
        <f t="shared" si="129"/>
        <v>1061.3999999999999</v>
      </c>
      <c r="R1180" s="63">
        <f t="shared" si="130"/>
        <v>1061.3999999999999</v>
      </c>
      <c r="S1180" s="63">
        <f t="shared" si="131"/>
        <v>0</v>
      </c>
      <c r="T1180" s="63">
        <f t="shared" si="132"/>
        <v>101</v>
      </c>
      <c r="U1180" s="57" t="s">
        <v>856</v>
      </c>
      <c r="V1180" s="63">
        <f>VLOOKUP(F1180,'Exposure data (PL)'!$J$3:$L$14,3,FALSE)</f>
        <v>941.64068034150432</v>
      </c>
      <c r="X1180" s="56"/>
      <c r="Y1180" s="56"/>
      <c r="Z1180" s="56"/>
      <c r="AA1180" s="56"/>
      <c r="AB1180" s="56"/>
      <c r="AC1180" s="56"/>
      <c r="AD1180" s="56"/>
      <c r="AE1180" s="56"/>
    </row>
    <row r="1181" spans="1:31" s="55" customFormat="1" ht="14.4">
      <c r="A1181" s="57" t="s">
        <v>4949</v>
      </c>
      <c r="B1181" s="57" t="s">
        <v>3236</v>
      </c>
      <c r="C1181" s="57" t="s">
        <v>2126</v>
      </c>
      <c r="D1181" s="58">
        <v>40369</v>
      </c>
      <c r="E1181" s="58">
        <v>40504</v>
      </c>
      <c r="F1181" s="59">
        <f t="shared" si="127"/>
        <v>2010</v>
      </c>
      <c r="G1181" s="60" t="s">
        <v>2134</v>
      </c>
      <c r="H1181" s="60" t="s">
        <v>434</v>
      </c>
      <c r="I1181" s="61">
        <v>647.207293898442</v>
      </c>
      <c r="J1181" s="61">
        <v>0</v>
      </c>
      <c r="K1181" s="61">
        <v>647.207293898442</v>
      </c>
      <c r="L1181" s="62">
        <v>0</v>
      </c>
      <c r="M1181" s="62">
        <v>0</v>
      </c>
      <c r="N1181" s="62">
        <v>647.207293898442</v>
      </c>
      <c r="O1181" s="63">
        <f t="shared" si="128"/>
        <v>1</v>
      </c>
      <c r="P1181" s="63">
        <f t="shared" si="126"/>
        <v>647.207293898442</v>
      </c>
      <c r="Q1181" s="63">
        <f t="shared" si="129"/>
        <v>835.19999999999982</v>
      </c>
      <c r="R1181" s="63">
        <f t="shared" si="130"/>
        <v>835.19999999999982</v>
      </c>
      <c r="S1181" s="63">
        <f t="shared" si="131"/>
        <v>0</v>
      </c>
      <c r="T1181" s="63">
        <f t="shared" si="132"/>
        <v>135</v>
      </c>
      <c r="U1181" s="57" t="s">
        <v>856</v>
      </c>
      <c r="V1181" s="63">
        <f>VLOOKUP(F1181,'Exposure data (PL)'!$J$3:$L$14,3,FALSE)</f>
        <v>941.64068034150432</v>
      </c>
      <c r="X1181" s="56"/>
      <c r="Y1181" s="56"/>
      <c r="Z1181" s="56"/>
      <c r="AA1181" s="56"/>
      <c r="AB1181" s="56"/>
      <c r="AC1181" s="56"/>
      <c r="AD1181" s="56"/>
      <c r="AE1181" s="56"/>
    </row>
    <row r="1182" spans="1:31" s="55" customFormat="1" ht="14.4">
      <c r="A1182" s="57" t="s">
        <v>4950</v>
      </c>
      <c r="B1182" s="57" t="s">
        <v>3237</v>
      </c>
      <c r="C1182" s="57" t="s">
        <v>2126</v>
      </c>
      <c r="D1182" s="58">
        <v>40560</v>
      </c>
      <c r="E1182" s="58">
        <v>40572</v>
      </c>
      <c r="F1182" s="59">
        <f t="shared" si="127"/>
        <v>2010</v>
      </c>
      <c r="G1182" s="60" t="s">
        <v>2129</v>
      </c>
      <c r="H1182" s="60" t="s">
        <v>434</v>
      </c>
      <c r="I1182" s="61">
        <v>663.93247616387964</v>
      </c>
      <c r="J1182" s="61">
        <v>0</v>
      </c>
      <c r="K1182" s="61">
        <v>663.93247616387964</v>
      </c>
      <c r="L1182" s="62">
        <v>0</v>
      </c>
      <c r="M1182" s="62">
        <v>0</v>
      </c>
      <c r="N1182" s="62">
        <v>663.93247616387964</v>
      </c>
      <c r="O1182" s="63">
        <f t="shared" si="128"/>
        <v>1</v>
      </c>
      <c r="P1182" s="63">
        <f t="shared" si="126"/>
        <v>663.93247616387964</v>
      </c>
      <c r="Q1182" s="63">
        <f t="shared" si="129"/>
        <v>835.19999999999982</v>
      </c>
      <c r="R1182" s="63">
        <f t="shared" si="130"/>
        <v>835.19999999999982</v>
      </c>
      <c r="S1182" s="63">
        <f t="shared" si="131"/>
        <v>0</v>
      </c>
      <c r="T1182" s="63">
        <f t="shared" si="132"/>
        <v>12</v>
      </c>
      <c r="U1182" s="57" t="s">
        <v>856</v>
      </c>
      <c r="V1182" s="63">
        <f>VLOOKUP(F1182,'Exposure data (PL)'!$J$3:$L$14,3,FALSE)</f>
        <v>941.64068034150432</v>
      </c>
      <c r="X1182" s="56"/>
      <c r="Y1182" s="56"/>
      <c r="Z1182" s="56"/>
      <c r="AA1182" s="56"/>
      <c r="AB1182" s="56"/>
      <c r="AC1182" s="56"/>
      <c r="AD1182" s="56"/>
      <c r="AE1182" s="56"/>
    </row>
    <row r="1183" spans="1:31" s="55" customFormat="1" ht="14.4">
      <c r="A1183" s="57" t="s">
        <v>4951</v>
      </c>
      <c r="B1183" s="57" t="s">
        <v>3238</v>
      </c>
      <c r="C1183" s="57" t="s">
        <v>2126</v>
      </c>
      <c r="D1183" s="58">
        <v>40699</v>
      </c>
      <c r="E1183" s="58">
        <v>40763</v>
      </c>
      <c r="F1183" s="59">
        <f t="shared" si="127"/>
        <v>2011</v>
      </c>
      <c r="G1183" s="60" t="s">
        <v>2128</v>
      </c>
      <c r="H1183" s="60" t="s">
        <v>434</v>
      </c>
      <c r="I1183" s="61">
        <v>7562.2062566386458</v>
      </c>
      <c r="J1183" s="61">
        <v>0</v>
      </c>
      <c r="K1183" s="61">
        <v>7562.2062566386458</v>
      </c>
      <c r="L1183" s="62">
        <v>0</v>
      </c>
      <c r="M1183" s="62">
        <v>0</v>
      </c>
      <c r="N1183" s="62">
        <v>7562.2062566386458</v>
      </c>
      <c r="O1183" s="63">
        <f t="shared" si="128"/>
        <v>1</v>
      </c>
      <c r="P1183" s="63">
        <f t="shared" si="126"/>
        <v>7562.2062566386458</v>
      </c>
      <c r="Q1183" s="63">
        <f t="shared" si="129"/>
        <v>9337.9439999999995</v>
      </c>
      <c r="R1183" s="63">
        <f t="shared" si="130"/>
        <v>9337.9439999999995</v>
      </c>
      <c r="S1183" s="63">
        <f t="shared" si="131"/>
        <v>0</v>
      </c>
      <c r="T1183" s="63">
        <f t="shared" si="132"/>
        <v>64</v>
      </c>
      <c r="U1183" s="57" t="s">
        <v>856</v>
      </c>
      <c r="V1183" s="63">
        <f>VLOOKUP(F1183,'Exposure data (PL)'!$J$3:$L$14,3,FALSE)</f>
        <v>979.22425835520028</v>
      </c>
      <c r="X1183" s="56"/>
      <c r="Y1183" s="56"/>
      <c r="Z1183" s="56"/>
      <c r="AA1183" s="56"/>
      <c r="AB1183" s="56"/>
      <c r="AC1183" s="56"/>
      <c r="AD1183" s="56"/>
      <c r="AE1183" s="56"/>
    </row>
    <row r="1184" spans="1:31" s="55" customFormat="1" ht="14.4">
      <c r="A1184" s="57" t="s">
        <v>4952</v>
      </c>
      <c r="B1184" s="57" t="s">
        <v>3239</v>
      </c>
      <c r="C1184" s="57" t="s">
        <v>2126</v>
      </c>
      <c r="D1184" s="58">
        <v>40322</v>
      </c>
      <c r="E1184" s="58">
        <v>40826</v>
      </c>
      <c r="F1184" s="59">
        <f t="shared" si="127"/>
        <v>2010</v>
      </c>
      <c r="G1184" s="60" t="s">
        <v>2128</v>
      </c>
      <c r="H1184" s="60" t="s">
        <v>434</v>
      </c>
      <c r="I1184" s="61">
        <v>11124.716229521588</v>
      </c>
      <c r="J1184" s="61">
        <v>0</v>
      </c>
      <c r="K1184" s="61">
        <v>11124.716229521588</v>
      </c>
      <c r="L1184" s="62">
        <v>0</v>
      </c>
      <c r="M1184" s="62">
        <v>0</v>
      </c>
      <c r="N1184" s="62">
        <v>11124.716229521588</v>
      </c>
      <c r="O1184" s="63">
        <f t="shared" si="128"/>
        <v>1</v>
      </c>
      <c r="P1184" s="63">
        <f t="shared" si="126"/>
        <v>11124.716229521588</v>
      </c>
      <c r="Q1184" s="63">
        <f t="shared" si="129"/>
        <v>14446.500000000002</v>
      </c>
      <c r="R1184" s="63">
        <f t="shared" si="130"/>
        <v>14446.500000000002</v>
      </c>
      <c r="S1184" s="63">
        <f t="shared" si="131"/>
        <v>0</v>
      </c>
      <c r="T1184" s="63">
        <f t="shared" si="132"/>
        <v>504</v>
      </c>
      <c r="U1184" s="57" t="s">
        <v>856</v>
      </c>
      <c r="V1184" s="63">
        <f>VLOOKUP(F1184,'Exposure data (PL)'!$J$3:$L$14,3,FALSE)</f>
        <v>941.64068034150432</v>
      </c>
      <c r="X1184" s="56"/>
      <c r="Y1184" s="56"/>
      <c r="Z1184" s="56"/>
      <c r="AA1184" s="56"/>
      <c r="AB1184" s="56"/>
      <c r="AC1184" s="56"/>
      <c r="AD1184" s="56"/>
      <c r="AE1184" s="56"/>
    </row>
    <row r="1185" spans="1:31" s="55" customFormat="1" ht="14.4">
      <c r="A1185" s="57" t="s">
        <v>4953</v>
      </c>
      <c r="B1185" s="57" t="s">
        <v>3240</v>
      </c>
      <c r="C1185" s="57" t="s">
        <v>2126</v>
      </c>
      <c r="D1185" s="58">
        <v>38470</v>
      </c>
      <c r="E1185" s="58">
        <v>38865</v>
      </c>
      <c r="F1185" s="59">
        <f t="shared" si="127"/>
        <v>2005</v>
      </c>
      <c r="G1185" s="60" t="s">
        <v>2128</v>
      </c>
      <c r="H1185" s="60" t="s">
        <v>434</v>
      </c>
      <c r="I1185" s="61">
        <v>3927.1656024897679</v>
      </c>
      <c r="J1185" s="61">
        <v>0</v>
      </c>
      <c r="K1185" s="61">
        <v>3927.1656024897679</v>
      </c>
      <c r="L1185" s="62">
        <v>0</v>
      </c>
      <c r="M1185" s="62">
        <v>0</v>
      </c>
      <c r="N1185" s="62">
        <v>3927.1656024897679</v>
      </c>
      <c r="O1185" s="63">
        <f t="shared" si="128"/>
        <v>1</v>
      </c>
      <c r="P1185" s="63">
        <f t="shared" si="126"/>
        <v>3927.1656024897679</v>
      </c>
      <c r="Q1185" s="63">
        <f t="shared" si="129"/>
        <v>6531.2039999999988</v>
      </c>
      <c r="R1185" s="63">
        <f t="shared" si="130"/>
        <v>6531.2039999999988</v>
      </c>
      <c r="S1185" s="63">
        <f t="shared" si="131"/>
        <v>0</v>
      </c>
      <c r="T1185" s="63">
        <f t="shared" si="132"/>
        <v>395</v>
      </c>
      <c r="U1185" s="57" t="s">
        <v>856</v>
      </c>
      <c r="V1185" s="63">
        <f>VLOOKUP(F1185,'Exposure data (PL)'!$J$3:$L$14,3,FALSE)</f>
        <v>460.63721902373965</v>
      </c>
      <c r="X1185" s="56"/>
      <c r="Y1185" s="56"/>
      <c r="Z1185" s="56"/>
      <c r="AA1185" s="56"/>
      <c r="AB1185" s="56"/>
      <c r="AC1185" s="56"/>
      <c r="AD1185" s="56"/>
      <c r="AE1185" s="56"/>
    </row>
    <row r="1186" spans="1:31" s="55" customFormat="1" ht="14.4">
      <c r="A1186" s="57" t="s">
        <v>4954</v>
      </c>
      <c r="B1186" s="57" t="s">
        <v>3241</v>
      </c>
      <c r="C1186" s="57" t="s">
        <v>2126</v>
      </c>
      <c r="D1186" s="58">
        <v>39125</v>
      </c>
      <c r="E1186" s="58">
        <v>39153</v>
      </c>
      <c r="F1186" s="59">
        <f t="shared" si="127"/>
        <v>2006</v>
      </c>
      <c r="G1186" s="60" t="s">
        <v>2128</v>
      </c>
      <c r="H1186" s="60" t="s">
        <v>434</v>
      </c>
      <c r="I1186" s="61">
        <v>403.60792768021054</v>
      </c>
      <c r="J1186" s="61">
        <v>0</v>
      </c>
      <c r="K1186" s="61">
        <v>403.60792768021054</v>
      </c>
      <c r="L1186" s="62">
        <v>0</v>
      </c>
      <c r="M1186" s="62">
        <v>0</v>
      </c>
      <c r="N1186" s="62">
        <v>403.60792768021054</v>
      </c>
      <c r="O1186" s="63">
        <f t="shared" si="128"/>
        <v>1</v>
      </c>
      <c r="P1186" s="63">
        <f t="shared" si="126"/>
        <v>403.60792768021054</v>
      </c>
      <c r="Q1186" s="63">
        <f t="shared" si="129"/>
        <v>615</v>
      </c>
      <c r="R1186" s="63">
        <f t="shared" si="130"/>
        <v>615</v>
      </c>
      <c r="S1186" s="63">
        <f t="shared" si="131"/>
        <v>0</v>
      </c>
      <c r="T1186" s="63">
        <f t="shared" si="132"/>
        <v>28</v>
      </c>
      <c r="U1186" s="57" t="s">
        <v>856</v>
      </c>
      <c r="V1186" s="63">
        <f>VLOOKUP(F1186,'Exposure data (PL)'!$J$3:$L$14,3,FALSE)</f>
        <v>543.66952954969679</v>
      </c>
      <c r="X1186" s="56"/>
      <c r="Y1186" s="56"/>
      <c r="Z1186" s="56"/>
      <c r="AA1186" s="56"/>
      <c r="AB1186" s="56"/>
      <c r="AC1186" s="56"/>
      <c r="AD1186" s="56"/>
      <c r="AE1186" s="56"/>
    </row>
    <row r="1187" spans="1:31" s="55" customFormat="1" ht="14.4">
      <c r="A1187" s="57" t="s">
        <v>4955</v>
      </c>
      <c r="B1187" s="57" t="s">
        <v>3242</v>
      </c>
      <c r="C1187" s="57" t="s">
        <v>2126</v>
      </c>
      <c r="D1187" s="58">
        <v>39117</v>
      </c>
      <c r="E1187" s="58">
        <v>39347</v>
      </c>
      <c r="F1187" s="59">
        <f t="shared" si="127"/>
        <v>2006</v>
      </c>
      <c r="G1187" s="60" t="s">
        <v>2128</v>
      </c>
      <c r="H1187" s="60" t="s">
        <v>434</v>
      </c>
      <c r="I1187" s="61">
        <v>317.6246858926209</v>
      </c>
      <c r="J1187" s="61">
        <v>0</v>
      </c>
      <c r="K1187" s="61">
        <v>317.6246858926209</v>
      </c>
      <c r="L1187" s="62">
        <v>0</v>
      </c>
      <c r="M1187" s="62">
        <v>30.809594531584224</v>
      </c>
      <c r="N1187" s="62">
        <v>286.81509136103671</v>
      </c>
      <c r="O1187" s="63">
        <f t="shared" si="128"/>
        <v>1</v>
      </c>
      <c r="P1187" s="63">
        <f t="shared" si="126"/>
        <v>286.81509136103671</v>
      </c>
      <c r="Q1187" s="63">
        <f t="shared" si="129"/>
        <v>437.50350000000009</v>
      </c>
      <c r="R1187" s="63">
        <f t="shared" si="130"/>
        <v>437.50350000000009</v>
      </c>
      <c r="S1187" s="63">
        <f t="shared" si="131"/>
        <v>0</v>
      </c>
      <c r="T1187" s="63">
        <f t="shared" si="132"/>
        <v>230</v>
      </c>
      <c r="U1187" s="57" t="s">
        <v>856</v>
      </c>
      <c r="V1187" s="63">
        <f>VLOOKUP(F1187,'Exposure data (PL)'!$J$3:$L$14,3,FALSE)</f>
        <v>543.66952954969679</v>
      </c>
      <c r="X1187" s="56"/>
      <c r="Y1187" s="56"/>
      <c r="Z1187" s="56"/>
      <c r="AA1187" s="56"/>
      <c r="AB1187" s="56"/>
      <c r="AC1187" s="56"/>
      <c r="AD1187" s="56"/>
      <c r="AE1187" s="56"/>
    </row>
    <row r="1188" spans="1:31" s="55" customFormat="1" ht="14.4">
      <c r="A1188" s="57" t="s">
        <v>4956</v>
      </c>
      <c r="B1188" s="57" t="s">
        <v>3243</v>
      </c>
      <c r="C1188" s="57" t="s">
        <v>2126</v>
      </c>
      <c r="D1188" s="58">
        <v>39200</v>
      </c>
      <c r="E1188" s="58">
        <v>39454</v>
      </c>
      <c r="F1188" s="59">
        <f t="shared" si="127"/>
        <v>2007</v>
      </c>
      <c r="G1188" s="60" t="s">
        <v>2127</v>
      </c>
      <c r="H1188" s="60" t="s">
        <v>434</v>
      </c>
      <c r="I1188" s="61">
        <v>7224.5568412370912</v>
      </c>
      <c r="J1188" s="61">
        <v>0</v>
      </c>
      <c r="K1188" s="61">
        <v>7224.5568412370912</v>
      </c>
      <c r="L1188" s="62">
        <v>0</v>
      </c>
      <c r="M1188" s="62">
        <v>0</v>
      </c>
      <c r="N1188" s="62">
        <v>7224.5568412370912</v>
      </c>
      <c r="O1188" s="63">
        <f t="shared" si="128"/>
        <v>1</v>
      </c>
      <c r="P1188" s="63">
        <f t="shared" si="126"/>
        <v>7224.5568412370912</v>
      </c>
      <c r="Q1188" s="63">
        <f t="shared" si="129"/>
        <v>10898.724</v>
      </c>
      <c r="R1188" s="63">
        <f t="shared" si="130"/>
        <v>10898.724</v>
      </c>
      <c r="S1188" s="63">
        <f t="shared" si="131"/>
        <v>0</v>
      </c>
      <c r="T1188" s="63">
        <f t="shared" si="132"/>
        <v>254</v>
      </c>
      <c r="U1188" s="57" t="s">
        <v>856</v>
      </c>
      <c r="V1188" s="63">
        <f>VLOOKUP(F1188,'Exposure data (PL)'!$J$3:$L$14,3,FALSE)</f>
        <v>616.17084356396663</v>
      </c>
      <c r="X1188" s="56"/>
      <c r="Y1188" s="56"/>
      <c r="Z1188" s="56"/>
      <c r="AA1188" s="56"/>
      <c r="AB1188" s="56"/>
      <c r="AC1188" s="56"/>
      <c r="AD1188" s="56"/>
      <c r="AE1188" s="56"/>
    </row>
    <row r="1189" spans="1:31" s="55" customFormat="1" ht="14.4">
      <c r="A1189" s="57" t="s">
        <v>4957</v>
      </c>
      <c r="B1189" s="57" t="s">
        <v>3244</v>
      </c>
      <c r="C1189" s="57" t="s">
        <v>2126</v>
      </c>
      <c r="D1189" s="58">
        <v>39550</v>
      </c>
      <c r="E1189" s="58">
        <v>39557</v>
      </c>
      <c r="F1189" s="59">
        <f t="shared" si="127"/>
        <v>2008</v>
      </c>
      <c r="G1189" s="60" t="s">
        <v>2128</v>
      </c>
      <c r="H1189" s="60" t="s">
        <v>434</v>
      </c>
      <c r="I1189" s="61">
        <v>66378.312122860982</v>
      </c>
      <c r="J1189" s="61">
        <v>0</v>
      </c>
      <c r="K1189" s="61">
        <v>66378.312122860982</v>
      </c>
      <c r="L1189" s="62">
        <v>0</v>
      </c>
      <c r="M1189" s="62">
        <v>0</v>
      </c>
      <c r="N1189" s="62">
        <v>66378.312122860982</v>
      </c>
      <c r="O1189" s="63">
        <f t="shared" si="128"/>
        <v>1</v>
      </c>
      <c r="P1189" s="63">
        <f t="shared" si="126"/>
        <v>66378.312122860982</v>
      </c>
      <c r="Q1189" s="63">
        <f t="shared" si="129"/>
        <v>95562.18</v>
      </c>
      <c r="R1189" s="63">
        <f t="shared" si="130"/>
        <v>95562.18</v>
      </c>
      <c r="S1189" s="63">
        <f t="shared" si="131"/>
        <v>0</v>
      </c>
      <c r="T1189" s="63">
        <f t="shared" si="132"/>
        <v>7</v>
      </c>
      <c r="U1189" s="57" t="s">
        <v>856</v>
      </c>
      <c r="V1189" s="63">
        <f>VLOOKUP(F1189,'Exposure data (PL)'!$J$3:$L$14,3,FALSE)</f>
        <v>677.15217495917875</v>
      </c>
      <c r="X1189" s="56"/>
      <c r="Y1189" s="56"/>
      <c r="Z1189" s="56"/>
      <c r="AA1189" s="56"/>
      <c r="AB1189" s="56"/>
      <c r="AC1189" s="56"/>
      <c r="AD1189" s="56"/>
      <c r="AE1189" s="56"/>
    </row>
    <row r="1190" spans="1:31" s="55" customFormat="1" ht="14.4">
      <c r="A1190" s="57" t="s">
        <v>4958</v>
      </c>
      <c r="B1190" s="57" t="s">
        <v>3245</v>
      </c>
      <c r="C1190" s="57" t="s">
        <v>2126</v>
      </c>
      <c r="D1190" s="58">
        <v>39282</v>
      </c>
      <c r="E1190" s="58">
        <v>39672</v>
      </c>
      <c r="F1190" s="59">
        <f t="shared" si="127"/>
        <v>2007</v>
      </c>
      <c r="G1190" s="60" t="s">
        <v>2130</v>
      </c>
      <c r="H1190" s="60" t="s">
        <v>434</v>
      </c>
      <c r="I1190" s="61">
        <v>2260.8663733104145</v>
      </c>
      <c r="J1190" s="61">
        <v>0</v>
      </c>
      <c r="K1190" s="61">
        <v>2260.8663733104145</v>
      </c>
      <c r="L1190" s="62">
        <v>0</v>
      </c>
      <c r="M1190" s="62">
        <v>149.21718063848735</v>
      </c>
      <c r="N1190" s="62">
        <v>2111.6491926719273</v>
      </c>
      <c r="O1190" s="63">
        <f t="shared" si="128"/>
        <v>1</v>
      </c>
      <c r="P1190" s="63">
        <f t="shared" si="126"/>
        <v>2111.6491926719273</v>
      </c>
      <c r="Q1190" s="63">
        <f t="shared" si="129"/>
        <v>3150.8602080000005</v>
      </c>
      <c r="R1190" s="63">
        <f t="shared" si="130"/>
        <v>3150.8602080000005</v>
      </c>
      <c r="S1190" s="63">
        <f t="shared" si="131"/>
        <v>0</v>
      </c>
      <c r="T1190" s="63">
        <f t="shared" si="132"/>
        <v>390</v>
      </c>
      <c r="U1190" s="57" t="s">
        <v>856</v>
      </c>
      <c r="V1190" s="63">
        <f>VLOOKUP(F1190,'Exposure data (PL)'!$J$3:$L$14,3,FALSE)</f>
        <v>616.17084356396663</v>
      </c>
      <c r="X1190" s="56"/>
      <c r="Y1190" s="56"/>
      <c r="Z1190" s="56"/>
      <c r="AA1190" s="56"/>
      <c r="AB1190" s="56"/>
      <c r="AC1190" s="56"/>
      <c r="AD1190" s="56"/>
      <c r="AE1190" s="56"/>
    </row>
    <row r="1191" spans="1:31" s="55" customFormat="1" ht="14.4">
      <c r="A1191" s="57" t="s">
        <v>4959</v>
      </c>
      <c r="B1191" s="57" t="s">
        <v>3246</v>
      </c>
      <c r="C1191" s="57" t="s">
        <v>2126</v>
      </c>
      <c r="D1191" s="58">
        <v>39097</v>
      </c>
      <c r="E1191" s="58">
        <v>39703</v>
      </c>
      <c r="F1191" s="59">
        <f t="shared" si="127"/>
        <v>2006</v>
      </c>
      <c r="G1191" s="60" t="s">
        <v>2128</v>
      </c>
      <c r="H1191" s="60" t="s">
        <v>434</v>
      </c>
      <c r="I1191" s="61">
        <v>1055.9294008769411</v>
      </c>
      <c r="J1191" s="61">
        <v>0</v>
      </c>
      <c r="K1191" s="61">
        <v>1055.9294008769411</v>
      </c>
      <c r="L1191" s="62">
        <v>0</v>
      </c>
      <c r="M1191" s="62">
        <v>0</v>
      </c>
      <c r="N1191" s="62">
        <v>1055.9294008769411</v>
      </c>
      <c r="O1191" s="63">
        <f t="shared" si="128"/>
        <v>1</v>
      </c>
      <c r="P1191" s="63">
        <f t="shared" si="126"/>
        <v>1055.9294008769411</v>
      </c>
      <c r="Q1191" s="63">
        <f t="shared" si="129"/>
        <v>1615.0079999999998</v>
      </c>
      <c r="R1191" s="63">
        <f t="shared" si="130"/>
        <v>1615.0079999999998</v>
      </c>
      <c r="S1191" s="63">
        <f t="shared" si="131"/>
        <v>0</v>
      </c>
      <c r="T1191" s="63">
        <f t="shared" si="132"/>
        <v>606</v>
      </c>
      <c r="U1191" s="57" t="s">
        <v>856</v>
      </c>
      <c r="V1191" s="63">
        <f>VLOOKUP(F1191,'Exposure data (PL)'!$J$3:$L$14,3,FALSE)</f>
        <v>543.66952954969679</v>
      </c>
      <c r="X1191" s="56"/>
      <c r="Y1191" s="56"/>
      <c r="Z1191" s="56"/>
      <c r="AA1191" s="56"/>
      <c r="AB1191" s="56"/>
      <c r="AC1191" s="56"/>
      <c r="AD1191" s="56"/>
      <c r="AE1191" s="56"/>
    </row>
    <row r="1192" spans="1:31" s="55" customFormat="1" ht="14.4">
      <c r="A1192" s="57" t="s">
        <v>4960</v>
      </c>
      <c r="B1192" s="57" t="s">
        <v>3247</v>
      </c>
      <c r="C1192" s="57" t="s">
        <v>2126</v>
      </c>
      <c r="D1192" s="58">
        <v>39756</v>
      </c>
      <c r="E1192" s="58">
        <v>39770</v>
      </c>
      <c r="F1192" s="59">
        <f t="shared" si="127"/>
        <v>2008</v>
      </c>
      <c r="G1192" s="60" t="s">
        <v>2134</v>
      </c>
      <c r="H1192" s="60" t="s">
        <v>434</v>
      </c>
      <c r="I1192" s="61">
        <v>637.23421729237054</v>
      </c>
      <c r="J1192" s="61">
        <v>0</v>
      </c>
      <c r="K1192" s="61">
        <v>637.23421729237054</v>
      </c>
      <c r="L1192" s="62">
        <v>0</v>
      </c>
      <c r="M1192" s="62">
        <v>0</v>
      </c>
      <c r="N1192" s="62">
        <v>637.23421729237054</v>
      </c>
      <c r="O1192" s="63">
        <f t="shared" si="128"/>
        <v>1</v>
      </c>
      <c r="P1192" s="63">
        <f t="shared" si="126"/>
        <v>637.23421729237054</v>
      </c>
      <c r="Q1192" s="63">
        <f t="shared" si="129"/>
        <v>892.50000000000011</v>
      </c>
      <c r="R1192" s="63">
        <f t="shared" si="130"/>
        <v>892.50000000000011</v>
      </c>
      <c r="S1192" s="63">
        <f t="shared" si="131"/>
        <v>0</v>
      </c>
      <c r="T1192" s="63">
        <f t="shared" si="132"/>
        <v>14</v>
      </c>
      <c r="U1192" s="57" t="s">
        <v>856</v>
      </c>
      <c r="V1192" s="63">
        <f>VLOOKUP(F1192,'Exposure data (PL)'!$J$3:$L$14,3,FALSE)</f>
        <v>677.15217495917875</v>
      </c>
      <c r="X1192" s="56"/>
      <c r="Y1192" s="56"/>
      <c r="Z1192" s="56"/>
      <c r="AA1192" s="56"/>
      <c r="AB1192" s="56"/>
      <c r="AC1192" s="56"/>
      <c r="AD1192" s="56"/>
      <c r="AE1192" s="56"/>
    </row>
    <row r="1193" spans="1:31" s="55" customFormat="1" ht="14.4">
      <c r="A1193" s="57" t="s">
        <v>4961</v>
      </c>
      <c r="B1193" s="57" t="s">
        <v>3248</v>
      </c>
      <c r="C1193" s="57" t="s">
        <v>2126</v>
      </c>
      <c r="D1193" s="58">
        <v>39685</v>
      </c>
      <c r="E1193" s="58">
        <v>39798</v>
      </c>
      <c r="F1193" s="59">
        <f t="shared" si="127"/>
        <v>2008</v>
      </c>
      <c r="G1193" s="60" t="s">
        <v>2127</v>
      </c>
      <c r="H1193" s="60" t="s">
        <v>434</v>
      </c>
      <c r="I1193" s="61">
        <v>5056.8227255042393</v>
      </c>
      <c r="J1193" s="61">
        <v>0</v>
      </c>
      <c r="K1193" s="61">
        <v>5056.8227255042393</v>
      </c>
      <c r="L1193" s="62">
        <v>0</v>
      </c>
      <c r="M1193" s="62">
        <v>0</v>
      </c>
      <c r="N1193" s="62">
        <v>5056.8227255042393</v>
      </c>
      <c r="O1193" s="63">
        <f t="shared" si="128"/>
        <v>1</v>
      </c>
      <c r="P1193" s="63">
        <f t="shared" si="126"/>
        <v>5056.8227255042393</v>
      </c>
      <c r="Q1193" s="63">
        <f t="shared" si="129"/>
        <v>7149.996000000001</v>
      </c>
      <c r="R1193" s="63">
        <f t="shared" si="130"/>
        <v>7149.996000000001</v>
      </c>
      <c r="S1193" s="63">
        <f t="shared" si="131"/>
        <v>0</v>
      </c>
      <c r="T1193" s="63">
        <f t="shared" si="132"/>
        <v>113</v>
      </c>
      <c r="U1193" s="57" t="s">
        <v>856</v>
      </c>
      <c r="V1193" s="63">
        <f>VLOOKUP(F1193,'Exposure data (PL)'!$J$3:$L$14,3,FALSE)</f>
        <v>677.15217495917875</v>
      </c>
      <c r="X1193" s="56"/>
      <c r="Y1193" s="56"/>
      <c r="Z1193" s="56"/>
      <c r="AA1193" s="56"/>
      <c r="AB1193" s="56"/>
      <c r="AC1193" s="56"/>
      <c r="AD1193" s="56"/>
      <c r="AE1193" s="56"/>
    </row>
    <row r="1194" spans="1:31" s="55" customFormat="1" ht="14.4">
      <c r="A1194" s="57" t="s">
        <v>4962</v>
      </c>
      <c r="B1194" s="57" t="s">
        <v>3249</v>
      </c>
      <c r="C1194" s="57" t="s">
        <v>2126</v>
      </c>
      <c r="D1194" s="58">
        <v>39521</v>
      </c>
      <c r="E1194" s="58">
        <v>39921</v>
      </c>
      <c r="F1194" s="59">
        <f t="shared" si="127"/>
        <v>2007</v>
      </c>
      <c r="G1194" s="60" t="s">
        <v>2134</v>
      </c>
      <c r="H1194" s="60" t="s">
        <v>434</v>
      </c>
      <c r="I1194" s="61">
        <v>5092.5506096950612</v>
      </c>
      <c r="J1194" s="61">
        <v>0</v>
      </c>
      <c r="K1194" s="61">
        <v>5092.5506096950612</v>
      </c>
      <c r="L1194" s="62">
        <v>0</v>
      </c>
      <c r="M1194" s="62">
        <v>0</v>
      </c>
      <c r="N1194" s="62">
        <v>5092.5506096950612</v>
      </c>
      <c r="O1194" s="63">
        <f t="shared" si="128"/>
        <v>1</v>
      </c>
      <c r="P1194" s="63">
        <f t="shared" si="126"/>
        <v>5092.5506096950612</v>
      </c>
      <c r="Q1194" s="63">
        <f t="shared" si="129"/>
        <v>7359.9959999999992</v>
      </c>
      <c r="R1194" s="63">
        <f t="shared" si="130"/>
        <v>7359.9959999999992</v>
      </c>
      <c r="S1194" s="63">
        <f t="shared" si="131"/>
        <v>0</v>
      </c>
      <c r="T1194" s="63">
        <f t="shared" si="132"/>
        <v>400</v>
      </c>
      <c r="U1194" s="57" t="s">
        <v>856</v>
      </c>
      <c r="V1194" s="63">
        <f>VLOOKUP(F1194,'Exposure data (PL)'!$J$3:$L$14,3,FALSE)</f>
        <v>616.17084356396663</v>
      </c>
      <c r="X1194" s="56"/>
      <c r="Y1194" s="56"/>
      <c r="Z1194" s="56"/>
      <c r="AA1194" s="56"/>
      <c r="AB1194" s="56"/>
      <c r="AC1194" s="56"/>
      <c r="AD1194" s="56"/>
      <c r="AE1194" s="56"/>
    </row>
    <row r="1195" spans="1:31" s="55" customFormat="1" ht="14.4">
      <c r="A1195" s="57" t="s">
        <v>4963</v>
      </c>
      <c r="B1195" s="57" t="s">
        <v>3250</v>
      </c>
      <c r="C1195" s="57" t="s">
        <v>2126</v>
      </c>
      <c r="D1195" s="58">
        <v>39599</v>
      </c>
      <c r="E1195" s="58">
        <v>40004</v>
      </c>
      <c r="F1195" s="59">
        <f t="shared" si="127"/>
        <v>2008</v>
      </c>
      <c r="G1195" s="60" t="s">
        <v>2128</v>
      </c>
      <c r="H1195" s="60" t="s">
        <v>434</v>
      </c>
      <c r="I1195" s="61">
        <v>665.60706621861846</v>
      </c>
      <c r="J1195" s="61">
        <v>0</v>
      </c>
      <c r="K1195" s="61">
        <v>665.60706621861846</v>
      </c>
      <c r="L1195" s="62">
        <v>0</v>
      </c>
      <c r="M1195" s="62">
        <v>0</v>
      </c>
      <c r="N1195" s="62">
        <v>665.60706621861846</v>
      </c>
      <c r="O1195" s="63">
        <f t="shared" si="128"/>
        <v>1</v>
      </c>
      <c r="P1195" s="63">
        <f t="shared" si="126"/>
        <v>665.60706621861846</v>
      </c>
      <c r="Q1195" s="63">
        <f t="shared" si="129"/>
        <v>951.99599999999987</v>
      </c>
      <c r="R1195" s="63">
        <f t="shared" si="130"/>
        <v>951.99599999999987</v>
      </c>
      <c r="S1195" s="63">
        <f t="shared" si="131"/>
        <v>0</v>
      </c>
      <c r="T1195" s="63">
        <f t="shared" si="132"/>
        <v>405</v>
      </c>
      <c r="U1195" s="57" t="s">
        <v>856</v>
      </c>
      <c r="V1195" s="63">
        <f>VLOOKUP(F1195,'Exposure data (PL)'!$J$3:$L$14,3,FALSE)</f>
        <v>677.15217495917875</v>
      </c>
      <c r="X1195" s="56"/>
      <c r="Y1195" s="56"/>
      <c r="Z1195" s="56"/>
      <c r="AA1195" s="56"/>
      <c r="AB1195" s="56"/>
      <c r="AC1195" s="56"/>
      <c r="AD1195" s="56"/>
      <c r="AE1195" s="56"/>
    </row>
    <row r="1196" spans="1:31" s="55" customFormat="1" ht="14.4">
      <c r="A1196" s="57" t="s">
        <v>4964</v>
      </c>
      <c r="B1196" s="57" t="s">
        <v>3251</v>
      </c>
      <c r="C1196" s="57" t="s">
        <v>2126</v>
      </c>
      <c r="D1196" s="58">
        <v>39829</v>
      </c>
      <c r="E1196" s="58">
        <v>40019</v>
      </c>
      <c r="F1196" s="59">
        <f t="shared" si="127"/>
        <v>2008</v>
      </c>
      <c r="G1196" s="60" t="s">
        <v>2128</v>
      </c>
      <c r="H1196" s="60" t="s">
        <v>434</v>
      </c>
      <c r="I1196" s="61">
        <v>894.74443018030058</v>
      </c>
      <c r="J1196" s="61">
        <v>0</v>
      </c>
      <c r="K1196" s="61">
        <v>894.74443018030058</v>
      </c>
      <c r="L1196" s="62">
        <v>0</v>
      </c>
      <c r="M1196" s="62">
        <v>0</v>
      </c>
      <c r="N1196" s="62">
        <v>894.74443018030058</v>
      </c>
      <c r="O1196" s="63">
        <f t="shared" si="128"/>
        <v>1</v>
      </c>
      <c r="P1196" s="63">
        <f t="shared" si="126"/>
        <v>894.74443018030058</v>
      </c>
      <c r="Q1196" s="63">
        <f t="shared" si="129"/>
        <v>1241.0040000000001</v>
      </c>
      <c r="R1196" s="63">
        <f t="shared" si="130"/>
        <v>1241.0040000000001</v>
      </c>
      <c r="S1196" s="63">
        <f t="shared" si="131"/>
        <v>0</v>
      </c>
      <c r="T1196" s="63">
        <f t="shared" si="132"/>
        <v>190</v>
      </c>
      <c r="U1196" s="57" t="s">
        <v>856</v>
      </c>
      <c r="V1196" s="63">
        <f>VLOOKUP(F1196,'Exposure data (PL)'!$J$3:$L$14,3,FALSE)</f>
        <v>677.15217495917875</v>
      </c>
      <c r="X1196" s="56"/>
      <c r="Y1196" s="56"/>
      <c r="Z1196" s="56"/>
      <c r="AA1196" s="56"/>
      <c r="AB1196" s="56"/>
      <c r="AC1196" s="56"/>
      <c r="AD1196" s="56"/>
      <c r="AE1196" s="56"/>
    </row>
    <row r="1197" spans="1:31" s="55" customFormat="1" ht="14.4">
      <c r="A1197" s="57" t="s">
        <v>4965</v>
      </c>
      <c r="B1197" s="57" t="s">
        <v>3252</v>
      </c>
      <c r="C1197" s="57" t="s">
        <v>2126</v>
      </c>
      <c r="D1197" s="58">
        <v>40103</v>
      </c>
      <c r="E1197" s="58">
        <v>40104</v>
      </c>
      <c r="F1197" s="59">
        <f t="shared" si="127"/>
        <v>2009</v>
      </c>
      <c r="G1197" s="60" t="s">
        <v>2134</v>
      </c>
      <c r="H1197" s="60" t="s">
        <v>434</v>
      </c>
      <c r="I1197" s="61">
        <v>1402.2411071328158</v>
      </c>
      <c r="J1197" s="61">
        <v>0</v>
      </c>
      <c r="K1197" s="61">
        <v>1402.2411071328158</v>
      </c>
      <c r="L1197" s="62">
        <v>0</v>
      </c>
      <c r="M1197" s="62">
        <v>0</v>
      </c>
      <c r="N1197" s="62">
        <v>1402.2411071328158</v>
      </c>
      <c r="O1197" s="63">
        <f t="shared" si="128"/>
        <v>1</v>
      </c>
      <c r="P1197" s="63">
        <f t="shared" si="126"/>
        <v>1402.2411071328158</v>
      </c>
      <c r="Q1197" s="63">
        <f t="shared" si="129"/>
        <v>1875.0000000000002</v>
      </c>
      <c r="R1197" s="63">
        <f t="shared" si="130"/>
        <v>1875.0000000000002</v>
      </c>
      <c r="S1197" s="63">
        <f t="shared" si="131"/>
        <v>0</v>
      </c>
      <c r="T1197" s="63">
        <f t="shared" si="132"/>
        <v>1</v>
      </c>
      <c r="U1197" s="57" t="s">
        <v>856</v>
      </c>
      <c r="V1197" s="63">
        <f>VLOOKUP(F1197,'Exposure data (PL)'!$J$3:$L$14,3,FALSE)</f>
        <v>855.15320546033695</v>
      </c>
      <c r="X1197" s="56"/>
      <c r="Y1197" s="56"/>
      <c r="Z1197" s="56"/>
      <c r="AA1197" s="56"/>
      <c r="AB1197" s="56"/>
      <c r="AC1197" s="56"/>
      <c r="AD1197" s="56"/>
      <c r="AE1197" s="56"/>
    </row>
    <row r="1198" spans="1:31" s="55" customFormat="1" ht="14.4">
      <c r="A1198" s="57" t="s">
        <v>4966</v>
      </c>
      <c r="B1198" s="57" t="s">
        <v>3253</v>
      </c>
      <c r="C1198" s="57" t="s">
        <v>2126</v>
      </c>
      <c r="D1198" s="58">
        <v>40133</v>
      </c>
      <c r="E1198" s="58">
        <v>40162</v>
      </c>
      <c r="F1198" s="59">
        <f t="shared" si="127"/>
        <v>2009</v>
      </c>
      <c r="G1198" s="60" t="s">
        <v>2134</v>
      </c>
      <c r="H1198" s="60" t="s">
        <v>434</v>
      </c>
      <c r="I1198" s="61">
        <v>574.86218506844352</v>
      </c>
      <c r="J1198" s="61">
        <v>0</v>
      </c>
      <c r="K1198" s="61">
        <v>574.86218506844352</v>
      </c>
      <c r="L1198" s="62">
        <v>0</v>
      </c>
      <c r="M1198" s="62">
        <v>0</v>
      </c>
      <c r="N1198" s="62">
        <v>574.86218506844352</v>
      </c>
      <c r="O1198" s="63">
        <f t="shared" si="128"/>
        <v>1</v>
      </c>
      <c r="P1198" s="63">
        <f t="shared" si="126"/>
        <v>574.86218506844352</v>
      </c>
      <c r="Q1198" s="63">
        <f t="shared" si="129"/>
        <v>765.6</v>
      </c>
      <c r="R1198" s="63">
        <f t="shared" si="130"/>
        <v>765.6</v>
      </c>
      <c r="S1198" s="63">
        <f t="shared" si="131"/>
        <v>0</v>
      </c>
      <c r="T1198" s="63">
        <f t="shared" si="132"/>
        <v>29</v>
      </c>
      <c r="U1198" s="57" t="s">
        <v>856</v>
      </c>
      <c r="V1198" s="63">
        <f>VLOOKUP(F1198,'Exposure data (PL)'!$J$3:$L$14,3,FALSE)</f>
        <v>855.15320546033695</v>
      </c>
      <c r="X1198" s="56"/>
      <c r="Y1198" s="56"/>
      <c r="Z1198" s="56"/>
      <c r="AA1198" s="56"/>
      <c r="AB1198" s="56"/>
      <c r="AC1198" s="56"/>
      <c r="AD1198" s="56"/>
      <c r="AE1198" s="56"/>
    </row>
    <row r="1199" spans="1:31" s="55" customFormat="1" ht="14.4">
      <c r="A1199" s="57" t="s">
        <v>4967</v>
      </c>
      <c r="B1199" s="57" t="s">
        <v>3254</v>
      </c>
      <c r="C1199" s="57" t="s">
        <v>2126</v>
      </c>
      <c r="D1199" s="58">
        <v>40225</v>
      </c>
      <c r="E1199" s="58">
        <v>40232</v>
      </c>
      <c r="F1199" s="59">
        <f t="shared" si="127"/>
        <v>2009</v>
      </c>
      <c r="G1199" s="60" t="s">
        <v>2129</v>
      </c>
      <c r="H1199" s="60" t="s">
        <v>434</v>
      </c>
      <c r="I1199" s="61">
        <v>846.50250498249773</v>
      </c>
      <c r="J1199" s="61">
        <v>0</v>
      </c>
      <c r="K1199" s="61">
        <v>846.50250498249773</v>
      </c>
      <c r="L1199" s="62">
        <v>0</v>
      </c>
      <c r="M1199" s="62">
        <v>0</v>
      </c>
      <c r="N1199" s="62">
        <v>846.50250498249773</v>
      </c>
      <c r="O1199" s="63">
        <f t="shared" si="128"/>
        <v>1</v>
      </c>
      <c r="P1199" s="63">
        <f t="shared" si="126"/>
        <v>846.50250498249773</v>
      </c>
      <c r="Q1199" s="63">
        <f t="shared" si="129"/>
        <v>1113.5999999999997</v>
      </c>
      <c r="R1199" s="63">
        <f t="shared" si="130"/>
        <v>1113.5999999999997</v>
      </c>
      <c r="S1199" s="63">
        <f t="shared" si="131"/>
        <v>0</v>
      </c>
      <c r="T1199" s="63">
        <f t="shared" si="132"/>
        <v>7</v>
      </c>
      <c r="U1199" s="57" t="s">
        <v>856</v>
      </c>
      <c r="V1199" s="63">
        <f>VLOOKUP(F1199,'Exposure data (PL)'!$J$3:$L$14,3,FALSE)</f>
        <v>855.15320546033695</v>
      </c>
      <c r="X1199" s="56"/>
      <c r="Y1199" s="56"/>
      <c r="Z1199" s="56"/>
      <c r="AA1199" s="56"/>
      <c r="AB1199" s="56"/>
      <c r="AC1199" s="56"/>
      <c r="AD1199" s="56"/>
      <c r="AE1199" s="56"/>
    </row>
    <row r="1200" spans="1:31" s="55" customFormat="1" ht="14.4">
      <c r="A1200" s="57" t="s">
        <v>4968</v>
      </c>
      <c r="B1200" s="57" t="s">
        <v>3255</v>
      </c>
      <c r="C1200" s="57" t="s">
        <v>2126</v>
      </c>
      <c r="D1200" s="58">
        <v>40020</v>
      </c>
      <c r="E1200" s="58">
        <v>40298</v>
      </c>
      <c r="F1200" s="59">
        <f t="shared" si="127"/>
        <v>2009</v>
      </c>
      <c r="G1200" s="60" t="s">
        <v>2129</v>
      </c>
      <c r="H1200" s="60" t="s">
        <v>434</v>
      </c>
      <c r="I1200" s="61">
        <v>347.47162417304548</v>
      </c>
      <c r="J1200" s="61">
        <v>0</v>
      </c>
      <c r="K1200" s="61">
        <v>347.47162417304548</v>
      </c>
      <c r="L1200" s="62">
        <v>0</v>
      </c>
      <c r="M1200" s="62">
        <v>0</v>
      </c>
      <c r="N1200" s="62">
        <v>347.47162417304548</v>
      </c>
      <c r="O1200" s="63">
        <f t="shared" si="128"/>
        <v>1</v>
      </c>
      <c r="P1200" s="63">
        <f t="shared" si="126"/>
        <v>347.47162417304548</v>
      </c>
      <c r="Q1200" s="63">
        <f t="shared" si="129"/>
        <v>469.7999999999999</v>
      </c>
      <c r="R1200" s="63">
        <f t="shared" si="130"/>
        <v>469.7999999999999</v>
      </c>
      <c r="S1200" s="63">
        <f t="shared" si="131"/>
        <v>0</v>
      </c>
      <c r="T1200" s="63">
        <f t="shared" si="132"/>
        <v>278</v>
      </c>
      <c r="U1200" s="57" t="s">
        <v>856</v>
      </c>
      <c r="V1200" s="63">
        <f>VLOOKUP(F1200,'Exposure data (PL)'!$J$3:$L$14,3,FALSE)</f>
        <v>855.15320546033695</v>
      </c>
      <c r="X1200" s="56"/>
      <c r="Y1200" s="56"/>
      <c r="Z1200" s="56"/>
      <c r="AA1200" s="56"/>
      <c r="AB1200" s="56"/>
      <c r="AC1200" s="56"/>
      <c r="AD1200" s="56"/>
      <c r="AE1200" s="56"/>
    </row>
    <row r="1201" spans="1:31" s="55" customFormat="1" ht="14.4">
      <c r="A1201" s="57" t="s">
        <v>4969</v>
      </c>
      <c r="B1201" s="57" t="s">
        <v>3256</v>
      </c>
      <c r="C1201" s="57" t="s">
        <v>2126</v>
      </c>
      <c r="D1201" s="58">
        <v>40232</v>
      </c>
      <c r="E1201" s="58">
        <v>40307</v>
      </c>
      <c r="F1201" s="59">
        <f t="shared" si="127"/>
        <v>2009</v>
      </c>
      <c r="G1201" s="60" t="s">
        <v>2134</v>
      </c>
      <c r="H1201" s="60" t="s">
        <v>434</v>
      </c>
      <c r="I1201" s="61">
        <v>7223.4587288031516</v>
      </c>
      <c r="J1201" s="61">
        <v>0</v>
      </c>
      <c r="K1201" s="61">
        <v>7223.4587288031516</v>
      </c>
      <c r="L1201" s="62">
        <v>0</v>
      </c>
      <c r="M1201" s="62">
        <v>0</v>
      </c>
      <c r="N1201" s="62">
        <v>7223.4587288031516</v>
      </c>
      <c r="O1201" s="63">
        <f t="shared" si="128"/>
        <v>1</v>
      </c>
      <c r="P1201" s="63">
        <f t="shared" si="126"/>
        <v>7223.4587288031516</v>
      </c>
      <c r="Q1201" s="63">
        <f t="shared" si="129"/>
        <v>9493.8000000000011</v>
      </c>
      <c r="R1201" s="63">
        <f t="shared" si="130"/>
        <v>9493.8000000000011</v>
      </c>
      <c r="S1201" s="63">
        <f t="shared" si="131"/>
        <v>0</v>
      </c>
      <c r="T1201" s="63">
        <f t="shared" si="132"/>
        <v>75</v>
      </c>
      <c r="U1201" s="57" t="s">
        <v>856</v>
      </c>
      <c r="V1201" s="63">
        <f>VLOOKUP(F1201,'Exposure data (PL)'!$J$3:$L$14,3,FALSE)</f>
        <v>855.15320546033695</v>
      </c>
      <c r="X1201" s="56"/>
      <c r="Y1201" s="56"/>
      <c r="Z1201" s="56"/>
      <c r="AA1201" s="56"/>
      <c r="AB1201" s="56"/>
      <c r="AC1201" s="56"/>
      <c r="AD1201" s="56"/>
      <c r="AE1201" s="56"/>
    </row>
    <row r="1202" spans="1:31" s="55" customFormat="1" ht="14.4">
      <c r="A1202" s="57" t="s">
        <v>4970</v>
      </c>
      <c r="B1202" s="57" t="s">
        <v>3257</v>
      </c>
      <c r="C1202" s="57" t="s">
        <v>2126</v>
      </c>
      <c r="D1202" s="58">
        <v>39827</v>
      </c>
      <c r="E1202" s="58">
        <v>40327</v>
      </c>
      <c r="F1202" s="59">
        <f t="shared" si="127"/>
        <v>2008</v>
      </c>
      <c r="G1202" s="60" t="s">
        <v>2134</v>
      </c>
      <c r="H1202" s="60" t="s">
        <v>434</v>
      </c>
      <c r="I1202" s="61">
        <v>8360.3306669545364</v>
      </c>
      <c r="J1202" s="61">
        <v>0</v>
      </c>
      <c r="K1202" s="61">
        <v>8360.3306669545364</v>
      </c>
      <c r="L1202" s="62">
        <v>0</v>
      </c>
      <c r="M1202" s="62">
        <v>0</v>
      </c>
      <c r="N1202" s="62">
        <v>8360.3306669545364</v>
      </c>
      <c r="O1202" s="63">
        <f t="shared" si="128"/>
        <v>1</v>
      </c>
      <c r="P1202" s="63">
        <f t="shared" si="126"/>
        <v>8360.3306669545364</v>
      </c>
      <c r="Q1202" s="63">
        <f t="shared" si="129"/>
        <v>11598.815999999999</v>
      </c>
      <c r="R1202" s="63">
        <f t="shared" si="130"/>
        <v>11598.815999999999</v>
      </c>
      <c r="S1202" s="63">
        <f t="shared" si="131"/>
        <v>0</v>
      </c>
      <c r="T1202" s="63">
        <f t="shared" si="132"/>
        <v>500</v>
      </c>
      <c r="U1202" s="57" t="s">
        <v>856</v>
      </c>
      <c r="V1202" s="63">
        <f>VLOOKUP(F1202,'Exposure data (PL)'!$J$3:$L$14,3,FALSE)</f>
        <v>677.15217495917875</v>
      </c>
      <c r="X1202" s="56"/>
      <c r="Y1202" s="56"/>
      <c r="Z1202" s="56"/>
      <c r="AA1202" s="56"/>
      <c r="AB1202" s="56"/>
      <c r="AC1202" s="56"/>
      <c r="AD1202" s="56"/>
      <c r="AE1202" s="56"/>
    </row>
    <row r="1203" spans="1:31" s="55" customFormat="1" ht="14.4">
      <c r="A1203" s="57" t="s">
        <v>4971</v>
      </c>
      <c r="B1203" s="57" t="s">
        <v>3258</v>
      </c>
      <c r="C1203" s="57" t="s">
        <v>2126</v>
      </c>
      <c r="D1203" s="58">
        <v>40111</v>
      </c>
      <c r="E1203" s="58">
        <v>40399</v>
      </c>
      <c r="F1203" s="59">
        <f t="shared" si="127"/>
        <v>2009</v>
      </c>
      <c r="G1203" s="60" t="s">
        <v>2129</v>
      </c>
      <c r="H1203" s="60" t="s">
        <v>434</v>
      </c>
      <c r="I1203" s="61">
        <v>2914.0842173510464</v>
      </c>
      <c r="J1203" s="61">
        <v>0</v>
      </c>
      <c r="K1203" s="61">
        <v>2914.0842173510464</v>
      </c>
      <c r="L1203" s="62">
        <v>0</v>
      </c>
      <c r="M1203" s="62">
        <v>0</v>
      </c>
      <c r="N1203" s="62">
        <v>2914.0842173510464</v>
      </c>
      <c r="O1203" s="63">
        <f t="shared" si="128"/>
        <v>1</v>
      </c>
      <c r="P1203" s="63">
        <f t="shared" si="126"/>
        <v>2914.0842173510464</v>
      </c>
      <c r="Q1203" s="63">
        <f t="shared" si="129"/>
        <v>3892.3920000000003</v>
      </c>
      <c r="R1203" s="63">
        <f t="shared" si="130"/>
        <v>3892.3920000000003</v>
      </c>
      <c r="S1203" s="63">
        <f t="shared" si="131"/>
        <v>0</v>
      </c>
      <c r="T1203" s="63">
        <f t="shared" si="132"/>
        <v>288</v>
      </c>
      <c r="U1203" s="57" t="s">
        <v>856</v>
      </c>
      <c r="V1203" s="63">
        <f>VLOOKUP(F1203,'Exposure data (PL)'!$J$3:$L$14,3,FALSE)</f>
        <v>855.15320546033695</v>
      </c>
      <c r="X1203" s="56"/>
      <c r="Y1203" s="56"/>
      <c r="Z1203" s="56"/>
      <c r="AA1203" s="56"/>
      <c r="AB1203" s="56"/>
      <c r="AC1203" s="56"/>
      <c r="AD1203" s="56"/>
      <c r="AE1203" s="56"/>
    </row>
    <row r="1204" spans="1:31" s="55" customFormat="1" ht="14.4">
      <c r="A1204" s="57" t="s">
        <v>4972</v>
      </c>
      <c r="B1204" s="57" t="s">
        <v>3259</v>
      </c>
      <c r="C1204" s="57" t="s">
        <v>2126</v>
      </c>
      <c r="D1204" s="58">
        <v>40574</v>
      </c>
      <c r="E1204" s="58">
        <v>40642</v>
      </c>
      <c r="F1204" s="59">
        <f t="shared" si="127"/>
        <v>2010</v>
      </c>
      <c r="G1204" s="60" t="s">
        <v>2134</v>
      </c>
      <c r="H1204" s="60" t="s">
        <v>434</v>
      </c>
      <c r="I1204" s="61">
        <v>637.45963667824492</v>
      </c>
      <c r="J1204" s="61">
        <v>0</v>
      </c>
      <c r="K1204" s="61">
        <v>637.45963667824492</v>
      </c>
      <c r="L1204" s="62">
        <v>0</v>
      </c>
      <c r="M1204" s="62">
        <v>0</v>
      </c>
      <c r="N1204" s="62">
        <v>637.45963667824492</v>
      </c>
      <c r="O1204" s="63">
        <f t="shared" si="128"/>
        <v>1</v>
      </c>
      <c r="P1204" s="63">
        <f t="shared" si="126"/>
        <v>637.45963667824492</v>
      </c>
      <c r="Q1204" s="63">
        <f t="shared" si="129"/>
        <v>800.4</v>
      </c>
      <c r="R1204" s="63">
        <f t="shared" si="130"/>
        <v>800.4</v>
      </c>
      <c r="S1204" s="63">
        <f t="shared" si="131"/>
        <v>0</v>
      </c>
      <c r="T1204" s="63">
        <f t="shared" si="132"/>
        <v>68</v>
      </c>
      <c r="U1204" s="57" t="s">
        <v>856</v>
      </c>
      <c r="V1204" s="63">
        <f>VLOOKUP(F1204,'Exposure data (PL)'!$J$3:$L$14,3,FALSE)</f>
        <v>941.64068034150432</v>
      </c>
      <c r="X1204" s="56"/>
      <c r="Y1204" s="56"/>
      <c r="Z1204" s="56"/>
      <c r="AA1204" s="56"/>
      <c r="AB1204" s="56"/>
      <c r="AC1204" s="56"/>
      <c r="AD1204" s="56"/>
      <c r="AE1204" s="56"/>
    </row>
    <row r="1205" spans="1:31" s="55" customFormat="1" ht="14.4">
      <c r="A1205" s="57" t="s">
        <v>4973</v>
      </c>
      <c r="B1205" s="57" t="s">
        <v>3260</v>
      </c>
      <c r="C1205" s="57" t="s">
        <v>2126</v>
      </c>
      <c r="D1205" s="58">
        <v>40647</v>
      </c>
      <c r="E1205" s="58">
        <v>40654</v>
      </c>
      <c r="F1205" s="59">
        <f t="shared" si="127"/>
        <v>2011</v>
      </c>
      <c r="G1205" s="60" t="s">
        <v>2128</v>
      </c>
      <c r="H1205" s="60" t="s">
        <v>434</v>
      </c>
      <c r="I1205" s="61">
        <v>615.71891419431108</v>
      </c>
      <c r="J1205" s="61">
        <v>0</v>
      </c>
      <c r="K1205" s="61">
        <v>615.71891419431108</v>
      </c>
      <c r="L1205" s="62">
        <v>0</v>
      </c>
      <c r="M1205" s="62">
        <v>0</v>
      </c>
      <c r="N1205" s="62">
        <v>615.71891419431108</v>
      </c>
      <c r="O1205" s="63">
        <f t="shared" si="128"/>
        <v>1</v>
      </c>
      <c r="P1205" s="63">
        <f t="shared" si="126"/>
        <v>615.71891419431108</v>
      </c>
      <c r="Q1205" s="63">
        <f t="shared" si="129"/>
        <v>765.60000000000014</v>
      </c>
      <c r="R1205" s="63">
        <f t="shared" si="130"/>
        <v>765.60000000000014</v>
      </c>
      <c r="S1205" s="63">
        <f t="shared" si="131"/>
        <v>0</v>
      </c>
      <c r="T1205" s="63">
        <f t="shared" si="132"/>
        <v>7</v>
      </c>
      <c r="U1205" s="57" t="s">
        <v>856</v>
      </c>
      <c r="V1205" s="63">
        <f>VLOOKUP(F1205,'Exposure data (PL)'!$J$3:$L$14,3,FALSE)</f>
        <v>979.22425835520028</v>
      </c>
      <c r="X1205" s="56"/>
      <c r="Y1205" s="56"/>
      <c r="Z1205" s="56"/>
      <c r="AA1205" s="56"/>
      <c r="AB1205" s="56"/>
      <c r="AC1205" s="56"/>
      <c r="AD1205" s="56"/>
      <c r="AE1205" s="56"/>
    </row>
    <row r="1206" spans="1:31" s="55" customFormat="1" ht="14.4">
      <c r="A1206" s="57" t="s">
        <v>4974</v>
      </c>
      <c r="B1206" s="57" t="s">
        <v>3261</v>
      </c>
      <c r="C1206" s="57" t="s">
        <v>2126</v>
      </c>
      <c r="D1206" s="58">
        <v>40222</v>
      </c>
      <c r="E1206" s="58">
        <v>40948</v>
      </c>
      <c r="F1206" s="59">
        <f t="shared" si="127"/>
        <v>2009</v>
      </c>
      <c r="G1206" s="60" t="s">
        <v>2128</v>
      </c>
      <c r="H1206" s="60" t="s">
        <v>434</v>
      </c>
      <c r="I1206" s="61">
        <v>634.62250878738109</v>
      </c>
      <c r="J1206" s="61">
        <v>0</v>
      </c>
      <c r="K1206" s="61">
        <v>634.62250878738109</v>
      </c>
      <c r="L1206" s="62">
        <v>0</v>
      </c>
      <c r="M1206" s="62">
        <v>0</v>
      </c>
      <c r="N1206" s="62">
        <v>634.62250878738109</v>
      </c>
      <c r="O1206" s="63">
        <f t="shared" si="128"/>
        <v>1</v>
      </c>
      <c r="P1206" s="63">
        <f t="shared" si="126"/>
        <v>634.62250878738109</v>
      </c>
      <c r="Q1206" s="63">
        <f t="shared" si="129"/>
        <v>835.19999999999993</v>
      </c>
      <c r="R1206" s="63">
        <f t="shared" si="130"/>
        <v>835.19999999999993</v>
      </c>
      <c r="S1206" s="63">
        <f t="shared" si="131"/>
        <v>0</v>
      </c>
      <c r="T1206" s="63">
        <f t="shared" si="132"/>
        <v>726</v>
      </c>
      <c r="U1206" s="57" t="s">
        <v>856</v>
      </c>
      <c r="V1206" s="63">
        <f>VLOOKUP(F1206,'Exposure data (PL)'!$J$3:$L$14,3,FALSE)</f>
        <v>855.15320546033695</v>
      </c>
      <c r="X1206" s="56"/>
      <c r="Y1206" s="56"/>
      <c r="Z1206" s="56"/>
      <c r="AA1206" s="56"/>
      <c r="AB1206" s="56"/>
      <c r="AC1206" s="56"/>
      <c r="AD1206" s="56"/>
      <c r="AE1206" s="56"/>
    </row>
    <row r="1207" spans="1:31" s="55" customFormat="1" ht="14.4">
      <c r="A1207" s="57" t="s">
        <v>4975</v>
      </c>
      <c r="B1207" s="57" t="s">
        <v>3262</v>
      </c>
      <c r="C1207" s="57" t="s">
        <v>2126</v>
      </c>
      <c r="D1207" s="58">
        <v>39026</v>
      </c>
      <c r="E1207" s="58">
        <v>39769</v>
      </c>
      <c r="F1207" s="59">
        <f t="shared" si="127"/>
        <v>2006</v>
      </c>
      <c r="G1207" s="60" t="s">
        <v>2128</v>
      </c>
      <c r="H1207" s="60" t="s">
        <v>434</v>
      </c>
      <c r="I1207" s="61">
        <v>633.07659876471405</v>
      </c>
      <c r="J1207" s="61">
        <v>0</v>
      </c>
      <c r="K1207" s="61">
        <v>633.07659876471405</v>
      </c>
      <c r="L1207" s="62">
        <v>0</v>
      </c>
      <c r="M1207" s="62">
        <v>44.315361913529983</v>
      </c>
      <c r="N1207" s="62">
        <v>588.76123685118409</v>
      </c>
      <c r="O1207" s="63">
        <f t="shared" si="128"/>
        <v>1</v>
      </c>
      <c r="P1207" s="63">
        <f t="shared" si="126"/>
        <v>588.76123685118409</v>
      </c>
      <c r="Q1207" s="63">
        <f t="shared" si="129"/>
        <v>909.07128000000012</v>
      </c>
      <c r="R1207" s="63">
        <f t="shared" si="130"/>
        <v>909.07128000000012</v>
      </c>
      <c r="S1207" s="63">
        <f t="shared" si="131"/>
        <v>0</v>
      </c>
      <c r="T1207" s="63">
        <f t="shared" si="132"/>
        <v>743</v>
      </c>
      <c r="U1207" s="57" t="s">
        <v>856</v>
      </c>
      <c r="V1207" s="63">
        <f>VLOOKUP(F1207,'Exposure data (PL)'!$J$3:$L$14,3,FALSE)</f>
        <v>543.66952954969679</v>
      </c>
      <c r="X1207" s="56"/>
      <c r="Y1207" s="56"/>
      <c r="Z1207" s="56"/>
      <c r="AA1207" s="56"/>
      <c r="AB1207" s="56"/>
      <c r="AC1207" s="56"/>
      <c r="AD1207" s="56"/>
      <c r="AE1207" s="56"/>
    </row>
    <row r="1208" spans="1:31" s="55" customFormat="1" ht="14.4">
      <c r="A1208" s="57" t="s">
        <v>4976</v>
      </c>
      <c r="B1208" s="57" t="s">
        <v>3263</v>
      </c>
      <c r="C1208" s="57" t="s">
        <v>2126</v>
      </c>
      <c r="D1208" s="58">
        <v>40123</v>
      </c>
      <c r="E1208" s="58">
        <v>40337</v>
      </c>
      <c r="F1208" s="59">
        <f t="shared" si="127"/>
        <v>2009</v>
      </c>
      <c r="G1208" s="60" t="s">
        <v>2129</v>
      </c>
      <c r="H1208" s="60" t="s">
        <v>434</v>
      </c>
      <c r="I1208" s="61">
        <v>16491.277933058936</v>
      </c>
      <c r="J1208" s="61">
        <v>0</v>
      </c>
      <c r="K1208" s="61">
        <v>16491.277933058936</v>
      </c>
      <c r="L1208" s="62">
        <v>0</v>
      </c>
      <c r="M1208" s="62">
        <v>0</v>
      </c>
      <c r="N1208" s="62">
        <v>16491.277933058936</v>
      </c>
      <c r="O1208" s="63">
        <f t="shared" si="128"/>
        <v>1</v>
      </c>
      <c r="P1208" s="63">
        <f t="shared" si="126"/>
        <v>16491.277933058936</v>
      </c>
      <c r="Q1208" s="63">
        <f t="shared" si="129"/>
        <v>21992.399999999998</v>
      </c>
      <c r="R1208" s="63">
        <f t="shared" si="130"/>
        <v>21992.399999999998</v>
      </c>
      <c r="S1208" s="63">
        <f t="shared" si="131"/>
        <v>0</v>
      </c>
      <c r="T1208" s="63">
        <f t="shared" si="132"/>
        <v>214</v>
      </c>
      <c r="U1208" s="57" t="s">
        <v>856</v>
      </c>
      <c r="V1208" s="63">
        <f>VLOOKUP(F1208,'Exposure data (PL)'!$J$3:$L$14,3,FALSE)</f>
        <v>855.15320546033695</v>
      </c>
      <c r="X1208" s="56"/>
      <c r="Y1208" s="56"/>
      <c r="Z1208" s="56"/>
      <c r="AA1208" s="56"/>
      <c r="AB1208" s="56"/>
      <c r="AC1208" s="56"/>
      <c r="AD1208" s="56"/>
      <c r="AE1208" s="56"/>
    </row>
    <row r="1209" spans="1:31" s="55" customFormat="1" ht="14.4">
      <c r="A1209" s="57" t="s">
        <v>4977</v>
      </c>
      <c r="B1209" s="57" t="s">
        <v>3264</v>
      </c>
      <c r="C1209" s="57" t="s">
        <v>2126</v>
      </c>
      <c r="D1209" s="58">
        <v>40781</v>
      </c>
      <c r="E1209" s="58">
        <v>40810</v>
      </c>
      <c r="F1209" s="59">
        <f t="shared" si="127"/>
        <v>2011</v>
      </c>
      <c r="G1209" s="60" t="s">
        <v>2128</v>
      </c>
      <c r="H1209" s="60" t="s">
        <v>434</v>
      </c>
      <c r="I1209" s="61">
        <v>698.07110055631631</v>
      </c>
      <c r="J1209" s="61">
        <v>0</v>
      </c>
      <c r="K1209" s="61">
        <v>698.07110055631631</v>
      </c>
      <c r="L1209" s="62">
        <v>0</v>
      </c>
      <c r="M1209" s="62">
        <v>0</v>
      </c>
      <c r="N1209" s="62">
        <v>698.07110055631631</v>
      </c>
      <c r="O1209" s="63">
        <f t="shared" si="128"/>
        <v>1</v>
      </c>
      <c r="P1209" s="63">
        <f t="shared" si="126"/>
        <v>698.07110055631631</v>
      </c>
      <c r="Q1209" s="63">
        <f t="shared" si="129"/>
        <v>852.60000000000014</v>
      </c>
      <c r="R1209" s="63">
        <f t="shared" si="130"/>
        <v>852.60000000000014</v>
      </c>
      <c r="S1209" s="63">
        <f t="shared" si="131"/>
        <v>0</v>
      </c>
      <c r="T1209" s="63">
        <f t="shared" si="132"/>
        <v>29</v>
      </c>
      <c r="U1209" s="57" t="s">
        <v>856</v>
      </c>
      <c r="V1209" s="63">
        <f>VLOOKUP(F1209,'Exposure data (PL)'!$J$3:$L$14,3,FALSE)</f>
        <v>979.22425835520028</v>
      </c>
      <c r="X1209" s="56"/>
      <c r="Y1209" s="56"/>
      <c r="Z1209" s="56"/>
      <c r="AA1209" s="56"/>
      <c r="AB1209" s="56"/>
      <c r="AC1209" s="56"/>
      <c r="AD1209" s="56"/>
      <c r="AE1209" s="56"/>
    </row>
    <row r="1210" spans="1:31" s="55" customFormat="1" ht="14.4">
      <c r="A1210" s="57" t="s">
        <v>4978</v>
      </c>
      <c r="B1210" s="57" t="s">
        <v>3265</v>
      </c>
      <c r="C1210" s="57" t="s">
        <v>2126</v>
      </c>
      <c r="D1210" s="58">
        <v>38618</v>
      </c>
      <c r="E1210" s="58">
        <v>38782</v>
      </c>
      <c r="F1210" s="59">
        <f t="shared" si="127"/>
        <v>2005</v>
      </c>
      <c r="G1210" s="60" t="s">
        <v>2129</v>
      </c>
      <c r="H1210" s="60" t="s">
        <v>434</v>
      </c>
      <c r="I1210" s="61">
        <v>603.48573548050103</v>
      </c>
      <c r="J1210" s="61">
        <v>0</v>
      </c>
      <c r="K1210" s="61">
        <v>603.48573548050103</v>
      </c>
      <c r="L1210" s="62">
        <v>0</v>
      </c>
      <c r="M1210" s="62">
        <v>0</v>
      </c>
      <c r="N1210" s="62">
        <v>603.48573548050103</v>
      </c>
      <c r="O1210" s="63">
        <f t="shared" si="128"/>
        <v>1</v>
      </c>
      <c r="P1210" s="63">
        <f t="shared" si="126"/>
        <v>603.48573548050103</v>
      </c>
      <c r="Q1210" s="63">
        <f t="shared" si="129"/>
        <v>984</v>
      </c>
      <c r="R1210" s="63">
        <f t="shared" si="130"/>
        <v>984</v>
      </c>
      <c r="S1210" s="63">
        <f t="shared" si="131"/>
        <v>0</v>
      </c>
      <c r="T1210" s="63">
        <f t="shared" si="132"/>
        <v>164</v>
      </c>
      <c r="U1210" s="57" t="s">
        <v>856</v>
      </c>
      <c r="V1210" s="63">
        <f>VLOOKUP(F1210,'Exposure data (PL)'!$J$3:$L$14,3,FALSE)</f>
        <v>460.63721902373965</v>
      </c>
      <c r="X1210" s="56"/>
      <c r="Y1210" s="56"/>
      <c r="Z1210" s="56"/>
      <c r="AA1210" s="56"/>
      <c r="AB1210" s="56"/>
      <c r="AC1210" s="56"/>
      <c r="AD1210" s="56"/>
      <c r="AE1210" s="56"/>
    </row>
    <row r="1211" spans="1:31" s="55" customFormat="1" ht="14.4">
      <c r="A1211" s="57" t="s">
        <v>4979</v>
      </c>
      <c r="B1211" s="57" t="s">
        <v>3266</v>
      </c>
      <c r="C1211" s="57" t="s">
        <v>2126</v>
      </c>
      <c r="D1211" s="58">
        <v>38739</v>
      </c>
      <c r="E1211" s="58">
        <v>38751</v>
      </c>
      <c r="F1211" s="59">
        <f t="shared" si="127"/>
        <v>2005</v>
      </c>
      <c r="G1211" s="60" t="s">
        <v>2128</v>
      </c>
      <c r="H1211" s="60" t="s">
        <v>434</v>
      </c>
      <c r="I1211" s="61">
        <v>2046.960490987803</v>
      </c>
      <c r="J1211" s="61">
        <v>0</v>
      </c>
      <c r="K1211" s="61">
        <v>2046.960490987803</v>
      </c>
      <c r="L1211" s="62">
        <v>0</v>
      </c>
      <c r="M1211" s="62">
        <v>0</v>
      </c>
      <c r="N1211" s="62">
        <v>2046.960490987803</v>
      </c>
      <c r="O1211" s="63">
        <f t="shared" si="128"/>
        <v>1</v>
      </c>
      <c r="P1211" s="63">
        <f t="shared" si="126"/>
        <v>2046.960490987803</v>
      </c>
      <c r="Q1211" s="63">
        <f t="shared" si="129"/>
        <v>3284.1120000000005</v>
      </c>
      <c r="R1211" s="63">
        <f t="shared" si="130"/>
        <v>3284.1120000000005</v>
      </c>
      <c r="S1211" s="63">
        <f t="shared" si="131"/>
        <v>0</v>
      </c>
      <c r="T1211" s="63">
        <f t="shared" si="132"/>
        <v>12</v>
      </c>
      <c r="U1211" s="57" t="s">
        <v>856</v>
      </c>
      <c r="V1211" s="63">
        <f>VLOOKUP(F1211,'Exposure data (PL)'!$J$3:$L$14,3,FALSE)</f>
        <v>460.63721902373965</v>
      </c>
      <c r="X1211" s="56"/>
      <c r="Y1211" s="56"/>
      <c r="Z1211" s="56"/>
      <c r="AA1211" s="56"/>
      <c r="AB1211" s="56"/>
      <c r="AC1211" s="56"/>
      <c r="AD1211" s="56"/>
      <c r="AE1211" s="56"/>
    </row>
    <row r="1212" spans="1:31" s="55" customFormat="1" ht="14.4">
      <c r="A1212" s="57" t="s">
        <v>4980</v>
      </c>
      <c r="B1212" s="57" t="s">
        <v>3267</v>
      </c>
      <c r="C1212" s="57" t="s">
        <v>2126</v>
      </c>
      <c r="D1212" s="58">
        <v>38683</v>
      </c>
      <c r="E1212" s="58">
        <v>38808</v>
      </c>
      <c r="F1212" s="59">
        <f t="shared" si="127"/>
        <v>2005</v>
      </c>
      <c r="G1212" s="60" t="s">
        <v>2128</v>
      </c>
      <c r="H1212" s="60" t="s">
        <v>434</v>
      </c>
      <c r="I1212" s="61">
        <v>5005.0777297817622</v>
      </c>
      <c r="J1212" s="61">
        <v>0</v>
      </c>
      <c r="K1212" s="61">
        <v>5005.0777297817622</v>
      </c>
      <c r="L1212" s="62">
        <v>0</v>
      </c>
      <c r="M1212" s="62">
        <v>0</v>
      </c>
      <c r="N1212" s="62">
        <v>5005.0777297817622</v>
      </c>
      <c r="O1212" s="63">
        <f t="shared" si="128"/>
        <v>1</v>
      </c>
      <c r="P1212" s="63">
        <f t="shared" si="126"/>
        <v>5005.0777297817622</v>
      </c>
      <c r="Q1212" s="63">
        <f t="shared" si="129"/>
        <v>8090.3639999999987</v>
      </c>
      <c r="R1212" s="63">
        <f t="shared" si="130"/>
        <v>8090.3639999999987</v>
      </c>
      <c r="S1212" s="63">
        <f t="shared" si="131"/>
        <v>0</v>
      </c>
      <c r="T1212" s="63">
        <f t="shared" si="132"/>
        <v>125</v>
      </c>
      <c r="U1212" s="57" t="s">
        <v>856</v>
      </c>
      <c r="V1212" s="63">
        <f>VLOOKUP(F1212,'Exposure data (PL)'!$J$3:$L$14,3,FALSE)</f>
        <v>460.63721902373965</v>
      </c>
      <c r="X1212" s="56"/>
      <c r="Y1212" s="56"/>
      <c r="Z1212" s="56"/>
      <c r="AA1212" s="56"/>
      <c r="AB1212" s="56"/>
      <c r="AC1212" s="56"/>
      <c r="AD1212" s="56"/>
      <c r="AE1212" s="56"/>
    </row>
    <row r="1213" spans="1:31" s="55" customFormat="1" ht="14.4">
      <c r="A1213" s="57" t="s">
        <v>4981</v>
      </c>
      <c r="B1213" s="57" t="s">
        <v>3268</v>
      </c>
      <c r="C1213" s="57" t="s">
        <v>2126</v>
      </c>
      <c r="D1213" s="58">
        <v>38893</v>
      </c>
      <c r="E1213" s="58">
        <v>38989</v>
      </c>
      <c r="F1213" s="59">
        <f t="shared" si="127"/>
        <v>2006</v>
      </c>
      <c r="G1213" s="60" t="s">
        <v>2128</v>
      </c>
      <c r="H1213" s="60" t="s">
        <v>434</v>
      </c>
      <c r="I1213" s="61">
        <v>3273.0692070685755</v>
      </c>
      <c r="J1213" s="61">
        <v>0</v>
      </c>
      <c r="K1213" s="61">
        <v>3273.0692070685755</v>
      </c>
      <c r="L1213" s="62">
        <v>0</v>
      </c>
      <c r="M1213" s="62">
        <v>0</v>
      </c>
      <c r="N1213" s="62">
        <v>3273.0692070685755</v>
      </c>
      <c r="O1213" s="63">
        <f t="shared" si="128"/>
        <v>1</v>
      </c>
      <c r="P1213" s="63">
        <f t="shared" si="126"/>
        <v>3273.0692070685755</v>
      </c>
      <c r="Q1213" s="63">
        <f t="shared" si="129"/>
        <v>5144.3399999999992</v>
      </c>
      <c r="R1213" s="63">
        <f t="shared" si="130"/>
        <v>5144.3399999999992</v>
      </c>
      <c r="S1213" s="63">
        <f t="shared" si="131"/>
        <v>0</v>
      </c>
      <c r="T1213" s="63">
        <f t="shared" si="132"/>
        <v>96</v>
      </c>
      <c r="U1213" s="57" t="s">
        <v>856</v>
      </c>
      <c r="V1213" s="63">
        <f>VLOOKUP(F1213,'Exposure data (PL)'!$J$3:$L$14,3,FALSE)</f>
        <v>543.66952954969679</v>
      </c>
      <c r="X1213" s="56"/>
      <c r="Y1213" s="56"/>
      <c r="Z1213" s="56"/>
      <c r="AA1213" s="56"/>
      <c r="AB1213" s="56"/>
      <c r="AC1213" s="56"/>
      <c r="AD1213" s="56"/>
      <c r="AE1213" s="56"/>
    </row>
    <row r="1214" spans="1:31" s="55" customFormat="1" ht="14.4">
      <c r="A1214" s="57" t="s">
        <v>4982</v>
      </c>
      <c r="B1214" s="57" t="s">
        <v>3269</v>
      </c>
      <c r="C1214" s="57" t="s">
        <v>2126</v>
      </c>
      <c r="D1214" s="58">
        <v>38744</v>
      </c>
      <c r="E1214" s="58">
        <v>39111</v>
      </c>
      <c r="F1214" s="59">
        <f t="shared" si="127"/>
        <v>2005</v>
      </c>
      <c r="G1214" s="60" t="s">
        <v>2129</v>
      </c>
      <c r="H1214" s="60" t="s">
        <v>434</v>
      </c>
      <c r="I1214" s="61">
        <v>460.29677078770737</v>
      </c>
      <c r="J1214" s="61">
        <v>0</v>
      </c>
      <c r="K1214" s="61">
        <v>460.29677078770737</v>
      </c>
      <c r="L1214" s="62">
        <v>0</v>
      </c>
      <c r="M1214" s="62">
        <v>0</v>
      </c>
      <c r="N1214" s="62">
        <v>460.29677078770737</v>
      </c>
      <c r="O1214" s="63">
        <f t="shared" si="128"/>
        <v>1</v>
      </c>
      <c r="P1214" s="63">
        <f t="shared" si="126"/>
        <v>460.29677078770737</v>
      </c>
      <c r="Q1214" s="63">
        <f t="shared" si="129"/>
        <v>738</v>
      </c>
      <c r="R1214" s="63">
        <f t="shared" si="130"/>
        <v>738</v>
      </c>
      <c r="S1214" s="63">
        <f t="shared" si="131"/>
        <v>0</v>
      </c>
      <c r="T1214" s="63">
        <f t="shared" si="132"/>
        <v>367</v>
      </c>
      <c r="U1214" s="57" t="s">
        <v>856</v>
      </c>
      <c r="V1214" s="63">
        <f>VLOOKUP(F1214,'Exposure data (PL)'!$J$3:$L$14,3,FALSE)</f>
        <v>460.63721902373965</v>
      </c>
      <c r="X1214" s="56"/>
      <c r="Y1214" s="56"/>
      <c r="Z1214" s="56"/>
      <c r="AA1214" s="56"/>
      <c r="AB1214" s="56"/>
      <c r="AC1214" s="56"/>
      <c r="AD1214" s="56"/>
      <c r="AE1214" s="56"/>
    </row>
    <row r="1215" spans="1:31" s="55" customFormat="1" ht="14.4">
      <c r="A1215" s="57" t="s">
        <v>4983</v>
      </c>
      <c r="B1215" s="57" t="s">
        <v>3270</v>
      </c>
      <c r="C1215" s="57" t="s">
        <v>2126</v>
      </c>
      <c r="D1215" s="58">
        <v>39175</v>
      </c>
      <c r="E1215" s="58">
        <v>39195</v>
      </c>
      <c r="F1215" s="59">
        <f t="shared" si="127"/>
        <v>2007</v>
      </c>
      <c r="G1215" s="60" t="s">
        <v>2134</v>
      </c>
      <c r="H1215" s="60" t="s">
        <v>434</v>
      </c>
      <c r="I1215" s="61">
        <v>455.07016938136007</v>
      </c>
      <c r="J1215" s="61">
        <v>0</v>
      </c>
      <c r="K1215" s="61">
        <v>455.07016938136007</v>
      </c>
      <c r="L1215" s="62">
        <v>0</v>
      </c>
      <c r="M1215" s="62">
        <v>0</v>
      </c>
      <c r="N1215" s="62">
        <v>455.07016938136007</v>
      </c>
      <c r="O1215" s="63">
        <f t="shared" si="128"/>
        <v>1</v>
      </c>
      <c r="P1215" s="63">
        <f t="shared" si="126"/>
        <v>455.07016938136007</v>
      </c>
      <c r="Q1215" s="63">
        <f t="shared" si="129"/>
        <v>688.8</v>
      </c>
      <c r="R1215" s="63">
        <f t="shared" si="130"/>
        <v>688.8</v>
      </c>
      <c r="S1215" s="63">
        <f t="shared" si="131"/>
        <v>0</v>
      </c>
      <c r="T1215" s="63">
        <f t="shared" si="132"/>
        <v>20</v>
      </c>
      <c r="U1215" s="57" t="s">
        <v>856</v>
      </c>
      <c r="V1215" s="63">
        <f>VLOOKUP(F1215,'Exposure data (PL)'!$J$3:$L$14,3,FALSE)</f>
        <v>616.17084356396663</v>
      </c>
      <c r="X1215" s="56"/>
      <c r="Y1215" s="56"/>
      <c r="Z1215" s="56"/>
      <c r="AA1215" s="56"/>
      <c r="AB1215" s="56"/>
      <c r="AC1215" s="56"/>
      <c r="AD1215" s="56"/>
      <c r="AE1215" s="56"/>
    </row>
    <row r="1216" spans="1:31" s="55" customFormat="1" ht="14.4">
      <c r="A1216" s="57" t="s">
        <v>4984</v>
      </c>
      <c r="B1216" s="57" t="s">
        <v>3271</v>
      </c>
      <c r="C1216" s="57" t="s">
        <v>2126</v>
      </c>
      <c r="D1216" s="58">
        <v>39117</v>
      </c>
      <c r="E1216" s="58">
        <v>39216</v>
      </c>
      <c r="F1216" s="59">
        <f t="shared" si="127"/>
        <v>2006</v>
      </c>
      <c r="G1216" s="60" t="s">
        <v>2128</v>
      </c>
      <c r="H1216" s="60" t="s">
        <v>434</v>
      </c>
      <c r="I1216" s="61">
        <v>5703.5402667402423</v>
      </c>
      <c r="J1216" s="61">
        <v>0</v>
      </c>
      <c r="K1216" s="61">
        <v>5703.5402667402423</v>
      </c>
      <c r="L1216" s="62">
        <v>0</v>
      </c>
      <c r="M1216" s="62">
        <v>0</v>
      </c>
      <c r="N1216" s="62">
        <v>5703.5402667402423</v>
      </c>
      <c r="O1216" s="63">
        <f t="shared" si="128"/>
        <v>1</v>
      </c>
      <c r="P1216" s="63">
        <f t="shared" si="126"/>
        <v>5703.5402667402423</v>
      </c>
      <c r="Q1216" s="63">
        <f t="shared" si="129"/>
        <v>8700.0959999999995</v>
      </c>
      <c r="R1216" s="63">
        <f t="shared" si="130"/>
        <v>8700.0959999999995</v>
      </c>
      <c r="S1216" s="63">
        <f t="shared" si="131"/>
        <v>0</v>
      </c>
      <c r="T1216" s="63">
        <f t="shared" si="132"/>
        <v>99</v>
      </c>
      <c r="U1216" s="57" t="s">
        <v>856</v>
      </c>
      <c r="V1216" s="63">
        <f>VLOOKUP(F1216,'Exposure data (PL)'!$J$3:$L$14,3,FALSE)</f>
        <v>543.66952954969679</v>
      </c>
      <c r="X1216" s="56"/>
      <c r="Y1216" s="56"/>
      <c r="Z1216" s="56"/>
      <c r="AA1216" s="56"/>
      <c r="AB1216" s="56"/>
      <c r="AC1216" s="56"/>
      <c r="AD1216" s="56"/>
      <c r="AE1216" s="56"/>
    </row>
    <row r="1217" spans="1:31" s="55" customFormat="1" ht="14.4">
      <c r="A1217" s="57" t="s">
        <v>4985</v>
      </c>
      <c r="B1217" s="57" t="s">
        <v>3272</v>
      </c>
      <c r="C1217" s="57" t="s">
        <v>2126</v>
      </c>
      <c r="D1217" s="58">
        <v>39339</v>
      </c>
      <c r="E1217" s="58">
        <v>39349</v>
      </c>
      <c r="F1217" s="59">
        <f t="shared" si="127"/>
        <v>2007</v>
      </c>
      <c r="G1217" s="60" t="s">
        <v>2128</v>
      </c>
      <c r="H1217" s="60" t="s">
        <v>434</v>
      </c>
      <c r="I1217" s="61">
        <v>1825.3469722044538</v>
      </c>
      <c r="J1217" s="61">
        <v>0</v>
      </c>
      <c r="K1217" s="61">
        <v>1825.3469722044538</v>
      </c>
      <c r="L1217" s="62">
        <v>0</v>
      </c>
      <c r="M1217" s="62">
        <v>0</v>
      </c>
      <c r="N1217" s="62">
        <v>1825.3469722044538</v>
      </c>
      <c r="O1217" s="63">
        <f t="shared" si="128"/>
        <v>1</v>
      </c>
      <c r="P1217" s="63">
        <f t="shared" si="126"/>
        <v>1825.3469722044538</v>
      </c>
      <c r="Q1217" s="63">
        <f t="shared" si="129"/>
        <v>2703</v>
      </c>
      <c r="R1217" s="63">
        <f t="shared" si="130"/>
        <v>2703</v>
      </c>
      <c r="S1217" s="63">
        <f t="shared" si="131"/>
        <v>0</v>
      </c>
      <c r="T1217" s="63">
        <f t="shared" si="132"/>
        <v>10</v>
      </c>
      <c r="U1217" s="57" t="s">
        <v>856</v>
      </c>
      <c r="V1217" s="63">
        <f>VLOOKUP(F1217,'Exposure data (PL)'!$J$3:$L$14,3,FALSE)</f>
        <v>616.17084356396663</v>
      </c>
      <c r="X1217" s="56"/>
      <c r="Y1217" s="56"/>
      <c r="Z1217" s="56"/>
      <c r="AA1217" s="56"/>
      <c r="AB1217" s="56"/>
      <c r="AC1217" s="56"/>
      <c r="AD1217" s="56"/>
      <c r="AE1217" s="56"/>
    </row>
    <row r="1218" spans="1:31" s="55" customFormat="1" ht="14.4">
      <c r="A1218" s="57" t="s">
        <v>4986</v>
      </c>
      <c r="B1218" s="57" t="s">
        <v>3273</v>
      </c>
      <c r="C1218" s="57" t="s">
        <v>2126</v>
      </c>
      <c r="D1218" s="58">
        <v>39337</v>
      </c>
      <c r="E1218" s="58">
        <v>39393</v>
      </c>
      <c r="F1218" s="59">
        <f t="shared" si="127"/>
        <v>2007</v>
      </c>
      <c r="G1218" s="60" t="s">
        <v>2133</v>
      </c>
      <c r="H1218" s="60" t="s">
        <v>434</v>
      </c>
      <c r="I1218" s="61">
        <v>34.431308999093844</v>
      </c>
      <c r="J1218" s="61">
        <v>0</v>
      </c>
      <c r="K1218" s="61">
        <v>34.431308999093844</v>
      </c>
      <c r="L1218" s="62">
        <v>0</v>
      </c>
      <c r="M1218" s="62">
        <v>0</v>
      </c>
      <c r="N1218" s="62">
        <v>34.431308999093844</v>
      </c>
      <c r="O1218" s="63">
        <f t="shared" si="128"/>
        <v>1</v>
      </c>
      <c r="P1218" s="63">
        <f t="shared" si="126"/>
        <v>34.431308999093844</v>
      </c>
      <c r="Q1218" s="63">
        <f t="shared" si="129"/>
        <v>51.000000000000007</v>
      </c>
      <c r="R1218" s="63">
        <f t="shared" si="130"/>
        <v>51.000000000000007</v>
      </c>
      <c r="S1218" s="63">
        <f t="shared" si="131"/>
        <v>0</v>
      </c>
      <c r="T1218" s="63">
        <f t="shared" si="132"/>
        <v>56</v>
      </c>
      <c r="U1218" s="57" t="s">
        <v>856</v>
      </c>
      <c r="V1218" s="63">
        <f>VLOOKUP(F1218,'Exposure data (PL)'!$J$3:$L$14,3,FALSE)</f>
        <v>616.17084356396663</v>
      </c>
      <c r="X1218" s="56"/>
      <c r="Y1218" s="56"/>
      <c r="Z1218" s="56"/>
      <c r="AA1218" s="56"/>
      <c r="AB1218" s="56"/>
      <c r="AC1218" s="56"/>
      <c r="AD1218" s="56"/>
      <c r="AE1218" s="56"/>
    </row>
    <row r="1219" spans="1:31" s="55" customFormat="1" ht="14.4">
      <c r="A1219" s="57" t="s">
        <v>4987</v>
      </c>
      <c r="B1219" s="57" t="s">
        <v>3274</v>
      </c>
      <c r="C1219" s="57" t="s">
        <v>2126</v>
      </c>
      <c r="D1219" s="58">
        <v>38791</v>
      </c>
      <c r="E1219" s="58">
        <v>39398</v>
      </c>
      <c r="F1219" s="59">
        <f t="shared" si="127"/>
        <v>2005</v>
      </c>
      <c r="G1219" s="60" t="s">
        <v>2129</v>
      </c>
      <c r="H1219" s="60" t="s">
        <v>434</v>
      </c>
      <c r="I1219" s="61">
        <v>6784.3864096353409</v>
      </c>
      <c r="J1219" s="61">
        <v>0</v>
      </c>
      <c r="K1219" s="61">
        <v>6784.3864096353409</v>
      </c>
      <c r="L1219" s="62">
        <v>0</v>
      </c>
      <c r="M1219" s="62">
        <v>0</v>
      </c>
      <c r="N1219" s="62">
        <v>6784.3864096353409</v>
      </c>
      <c r="O1219" s="63">
        <f t="shared" si="128"/>
        <v>1</v>
      </c>
      <c r="P1219" s="63">
        <f t="shared" si="126"/>
        <v>6784.3864096353409</v>
      </c>
      <c r="Q1219" s="63">
        <f t="shared" si="129"/>
        <v>10809.42</v>
      </c>
      <c r="R1219" s="63">
        <f t="shared" si="130"/>
        <v>10809.42</v>
      </c>
      <c r="S1219" s="63">
        <f t="shared" si="131"/>
        <v>0</v>
      </c>
      <c r="T1219" s="63">
        <f t="shared" si="132"/>
        <v>607</v>
      </c>
      <c r="U1219" s="57" t="s">
        <v>856</v>
      </c>
      <c r="V1219" s="63">
        <f>VLOOKUP(F1219,'Exposure data (PL)'!$J$3:$L$14,3,FALSE)</f>
        <v>460.63721902373965</v>
      </c>
      <c r="X1219" s="56"/>
      <c r="Y1219" s="56"/>
      <c r="Z1219" s="56"/>
      <c r="AA1219" s="56"/>
      <c r="AB1219" s="56"/>
      <c r="AC1219" s="56"/>
      <c r="AD1219" s="56"/>
      <c r="AE1219" s="56"/>
    </row>
    <row r="1220" spans="1:31" s="55" customFormat="1" ht="14.4">
      <c r="A1220" s="57" t="s">
        <v>4988</v>
      </c>
      <c r="B1220" s="57" t="s">
        <v>3275</v>
      </c>
      <c r="C1220" s="57" t="s">
        <v>2126</v>
      </c>
      <c r="D1220" s="58">
        <v>39559</v>
      </c>
      <c r="E1220" s="58">
        <v>39592</v>
      </c>
      <c r="F1220" s="59">
        <f t="shared" si="127"/>
        <v>2008</v>
      </c>
      <c r="G1220" s="60" t="s">
        <v>2129</v>
      </c>
      <c r="H1220" s="60" t="s">
        <v>434</v>
      </c>
      <c r="I1220" s="61">
        <v>567.4824478916097</v>
      </c>
      <c r="J1220" s="61">
        <v>0</v>
      </c>
      <c r="K1220" s="61">
        <v>567.4824478916097</v>
      </c>
      <c r="L1220" s="62">
        <v>0</v>
      </c>
      <c r="M1220" s="62">
        <v>0</v>
      </c>
      <c r="N1220" s="62">
        <v>567.4824478916097</v>
      </c>
      <c r="O1220" s="63">
        <f t="shared" si="128"/>
        <v>1</v>
      </c>
      <c r="P1220" s="63">
        <f t="shared" si="126"/>
        <v>567.4824478916097</v>
      </c>
      <c r="Q1220" s="63">
        <f t="shared" si="129"/>
        <v>816.00000000000011</v>
      </c>
      <c r="R1220" s="63">
        <f t="shared" si="130"/>
        <v>816.00000000000011</v>
      </c>
      <c r="S1220" s="63">
        <f t="shared" si="131"/>
        <v>0</v>
      </c>
      <c r="T1220" s="63">
        <f t="shared" si="132"/>
        <v>33</v>
      </c>
      <c r="U1220" s="57" t="s">
        <v>856</v>
      </c>
      <c r="V1220" s="63">
        <f>VLOOKUP(F1220,'Exposure data (PL)'!$J$3:$L$14,3,FALSE)</f>
        <v>677.15217495917875</v>
      </c>
      <c r="X1220" s="56"/>
      <c r="Y1220" s="56"/>
      <c r="Z1220" s="56"/>
      <c r="AA1220" s="56"/>
      <c r="AB1220" s="56"/>
      <c r="AC1220" s="56"/>
      <c r="AD1220" s="56"/>
      <c r="AE1220" s="56"/>
    </row>
    <row r="1221" spans="1:31" s="55" customFormat="1" ht="14.4">
      <c r="A1221" s="57" t="s">
        <v>4989</v>
      </c>
      <c r="B1221" s="57" t="s">
        <v>3276</v>
      </c>
      <c r="C1221" s="57" t="s">
        <v>2126</v>
      </c>
      <c r="D1221" s="58">
        <v>39860</v>
      </c>
      <c r="E1221" s="58">
        <v>39879</v>
      </c>
      <c r="F1221" s="59">
        <f t="shared" si="127"/>
        <v>2008</v>
      </c>
      <c r="G1221" s="60" t="s">
        <v>2128</v>
      </c>
      <c r="H1221" s="60" t="s">
        <v>434</v>
      </c>
      <c r="I1221" s="61">
        <v>443.07337332444121</v>
      </c>
      <c r="J1221" s="61">
        <v>0</v>
      </c>
      <c r="K1221" s="61">
        <v>443.07337332444121</v>
      </c>
      <c r="L1221" s="62">
        <v>0</v>
      </c>
      <c r="M1221" s="62">
        <v>0</v>
      </c>
      <c r="N1221" s="62">
        <v>443.07337332444121</v>
      </c>
      <c r="O1221" s="63">
        <f t="shared" si="128"/>
        <v>1</v>
      </c>
      <c r="P1221" s="63">
        <f t="shared" si="126"/>
        <v>443.07337332444121</v>
      </c>
      <c r="Q1221" s="63">
        <f t="shared" si="129"/>
        <v>612</v>
      </c>
      <c r="R1221" s="63">
        <f t="shared" si="130"/>
        <v>612</v>
      </c>
      <c r="S1221" s="63">
        <f t="shared" si="131"/>
        <v>0</v>
      </c>
      <c r="T1221" s="63">
        <f t="shared" si="132"/>
        <v>19</v>
      </c>
      <c r="U1221" s="57" t="s">
        <v>856</v>
      </c>
      <c r="V1221" s="63">
        <f>VLOOKUP(F1221,'Exposure data (PL)'!$J$3:$L$14,3,FALSE)</f>
        <v>677.15217495917875</v>
      </c>
      <c r="X1221" s="56"/>
      <c r="Y1221" s="56"/>
      <c r="Z1221" s="56"/>
      <c r="AA1221" s="56"/>
      <c r="AB1221" s="56"/>
      <c r="AC1221" s="56"/>
      <c r="AD1221" s="56"/>
      <c r="AE1221" s="56"/>
    </row>
    <row r="1222" spans="1:31" s="55" customFormat="1" ht="14.4">
      <c r="A1222" s="57" t="s">
        <v>4990</v>
      </c>
      <c r="B1222" s="57" t="s">
        <v>3277</v>
      </c>
      <c r="C1222" s="57" t="s">
        <v>2126</v>
      </c>
      <c r="D1222" s="58">
        <v>39725</v>
      </c>
      <c r="E1222" s="58">
        <v>39936</v>
      </c>
      <c r="F1222" s="59">
        <f t="shared" si="127"/>
        <v>2008</v>
      </c>
      <c r="G1222" s="60" t="s">
        <v>2129</v>
      </c>
      <c r="H1222" s="60" t="s">
        <v>434</v>
      </c>
      <c r="I1222" s="61">
        <v>725.25816621660488</v>
      </c>
      <c r="J1222" s="61">
        <v>0</v>
      </c>
      <c r="K1222" s="61">
        <v>725.25816621660488</v>
      </c>
      <c r="L1222" s="62">
        <v>0</v>
      </c>
      <c r="M1222" s="62">
        <v>61.646944128411405</v>
      </c>
      <c r="N1222" s="62">
        <v>663.61122208819347</v>
      </c>
      <c r="O1222" s="63">
        <f t="shared" si="128"/>
        <v>1</v>
      </c>
      <c r="P1222" s="63">
        <f t="shared" si="126"/>
        <v>663.61122208819347</v>
      </c>
      <c r="Q1222" s="63">
        <f t="shared" si="129"/>
        <v>933.30000000000007</v>
      </c>
      <c r="R1222" s="63">
        <f t="shared" si="130"/>
        <v>933.30000000000007</v>
      </c>
      <c r="S1222" s="63">
        <f t="shared" si="131"/>
        <v>0</v>
      </c>
      <c r="T1222" s="63">
        <f t="shared" si="132"/>
        <v>211</v>
      </c>
      <c r="U1222" s="57" t="s">
        <v>856</v>
      </c>
      <c r="V1222" s="63">
        <f>VLOOKUP(F1222,'Exposure data (PL)'!$J$3:$L$14,3,FALSE)</f>
        <v>677.15217495917875</v>
      </c>
      <c r="X1222" s="56"/>
      <c r="Y1222" s="56"/>
      <c r="Z1222" s="56"/>
      <c r="AA1222" s="56"/>
      <c r="AB1222" s="56"/>
      <c r="AC1222" s="56"/>
      <c r="AD1222" s="56"/>
      <c r="AE1222" s="56"/>
    </row>
    <row r="1223" spans="1:31" s="55" customFormat="1" ht="14.4">
      <c r="A1223" s="57" t="s">
        <v>4991</v>
      </c>
      <c r="B1223" s="57" t="s">
        <v>3278</v>
      </c>
      <c r="C1223" s="57" t="s">
        <v>2126</v>
      </c>
      <c r="D1223" s="58">
        <v>39397</v>
      </c>
      <c r="E1223" s="58">
        <v>39479</v>
      </c>
      <c r="F1223" s="59">
        <f t="shared" si="127"/>
        <v>2007</v>
      </c>
      <c r="G1223" s="60" t="s">
        <v>2128</v>
      </c>
      <c r="H1223" s="60" t="s">
        <v>434</v>
      </c>
      <c r="I1223" s="61">
        <v>4434.407743948359</v>
      </c>
      <c r="J1223" s="61">
        <v>0</v>
      </c>
      <c r="K1223" s="61">
        <v>4434.407743948359</v>
      </c>
      <c r="L1223" s="62">
        <v>0</v>
      </c>
      <c r="M1223" s="62">
        <v>0</v>
      </c>
      <c r="N1223" s="62">
        <v>4434.407743948359</v>
      </c>
      <c r="O1223" s="63">
        <f t="shared" si="128"/>
        <v>1</v>
      </c>
      <c r="P1223" s="63">
        <f t="shared" si="126"/>
        <v>4434.407743948359</v>
      </c>
      <c r="Q1223" s="63">
        <f t="shared" si="129"/>
        <v>6515.8560000000007</v>
      </c>
      <c r="R1223" s="63">
        <f t="shared" si="130"/>
        <v>6515.8560000000007</v>
      </c>
      <c r="S1223" s="63">
        <f t="shared" si="131"/>
        <v>0</v>
      </c>
      <c r="T1223" s="63">
        <f t="shared" si="132"/>
        <v>82</v>
      </c>
      <c r="U1223" s="57" t="s">
        <v>856</v>
      </c>
      <c r="V1223" s="63">
        <f>VLOOKUP(F1223,'Exposure data (PL)'!$J$3:$L$14,3,FALSE)</f>
        <v>616.17084356396663</v>
      </c>
      <c r="X1223" s="56"/>
      <c r="Y1223" s="56"/>
      <c r="Z1223" s="56"/>
      <c r="AA1223" s="56"/>
      <c r="AB1223" s="56"/>
      <c r="AC1223" s="56"/>
      <c r="AD1223" s="56"/>
      <c r="AE1223" s="56"/>
    </row>
    <row r="1224" spans="1:31" s="55" customFormat="1" ht="14.4">
      <c r="A1224" s="57" t="s">
        <v>4992</v>
      </c>
      <c r="B1224" s="57" t="s">
        <v>3279</v>
      </c>
      <c r="C1224" s="57" t="s">
        <v>2126</v>
      </c>
      <c r="D1224" s="58">
        <v>39285</v>
      </c>
      <c r="E1224" s="58">
        <v>39503</v>
      </c>
      <c r="F1224" s="59">
        <f t="shared" si="127"/>
        <v>2007</v>
      </c>
      <c r="G1224" s="60" t="s">
        <v>2128</v>
      </c>
      <c r="H1224" s="60" t="s">
        <v>434</v>
      </c>
      <c r="I1224" s="61">
        <v>10514.000983488144</v>
      </c>
      <c r="J1224" s="61">
        <v>0</v>
      </c>
      <c r="K1224" s="61">
        <v>10514.000983488144</v>
      </c>
      <c r="L1224" s="62">
        <v>0</v>
      </c>
      <c r="M1224" s="62">
        <v>0</v>
      </c>
      <c r="N1224" s="62">
        <v>10514.000983488144</v>
      </c>
      <c r="O1224" s="63">
        <f t="shared" si="128"/>
        <v>1</v>
      </c>
      <c r="P1224" s="63">
        <f t="shared" ref="P1224:P1287" si="133">N1224*$D$8</f>
        <v>10514.000983488144</v>
      </c>
      <c r="Q1224" s="63">
        <f t="shared" si="129"/>
        <v>15681.995999999999</v>
      </c>
      <c r="R1224" s="63">
        <f t="shared" si="130"/>
        <v>15681.995999999999</v>
      </c>
      <c r="S1224" s="63">
        <f t="shared" si="131"/>
        <v>0</v>
      </c>
      <c r="T1224" s="63">
        <f t="shared" si="132"/>
        <v>218</v>
      </c>
      <c r="U1224" s="57" t="s">
        <v>856</v>
      </c>
      <c r="V1224" s="63">
        <f>VLOOKUP(F1224,'Exposure data (PL)'!$J$3:$L$14,3,FALSE)</f>
        <v>616.17084356396663</v>
      </c>
      <c r="X1224" s="56"/>
      <c r="Y1224" s="56"/>
      <c r="Z1224" s="56"/>
      <c r="AA1224" s="56"/>
      <c r="AB1224" s="56"/>
      <c r="AC1224" s="56"/>
      <c r="AD1224" s="56"/>
      <c r="AE1224" s="56"/>
    </row>
    <row r="1225" spans="1:31" s="55" customFormat="1" ht="14.4">
      <c r="A1225" s="57" t="s">
        <v>4993</v>
      </c>
      <c r="B1225" s="57" t="s">
        <v>3280</v>
      </c>
      <c r="C1225" s="57" t="s">
        <v>2126</v>
      </c>
      <c r="D1225" s="58">
        <v>40245</v>
      </c>
      <c r="E1225" s="58">
        <v>40253</v>
      </c>
      <c r="F1225" s="59">
        <f t="shared" si="127"/>
        <v>2009</v>
      </c>
      <c r="G1225" s="60" t="s">
        <v>2134</v>
      </c>
      <c r="H1225" s="60" t="s">
        <v>434</v>
      </c>
      <c r="I1225" s="61">
        <v>610.05131568873355</v>
      </c>
      <c r="J1225" s="61">
        <v>0</v>
      </c>
      <c r="K1225" s="61">
        <v>610.05131568873355</v>
      </c>
      <c r="L1225" s="62">
        <v>0</v>
      </c>
      <c r="M1225" s="62">
        <v>0</v>
      </c>
      <c r="N1225" s="62">
        <v>610.05131568873355</v>
      </c>
      <c r="O1225" s="63">
        <f t="shared" si="128"/>
        <v>1</v>
      </c>
      <c r="P1225" s="63">
        <f t="shared" si="133"/>
        <v>610.05131568873355</v>
      </c>
      <c r="Q1225" s="63">
        <f t="shared" si="129"/>
        <v>800.4</v>
      </c>
      <c r="R1225" s="63">
        <f t="shared" si="130"/>
        <v>800.4</v>
      </c>
      <c r="S1225" s="63">
        <f t="shared" si="131"/>
        <v>0</v>
      </c>
      <c r="T1225" s="63">
        <f t="shared" si="132"/>
        <v>8</v>
      </c>
      <c r="U1225" s="57" t="s">
        <v>856</v>
      </c>
      <c r="V1225" s="63">
        <f>VLOOKUP(F1225,'Exposure data (PL)'!$J$3:$L$14,3,FALSE)</f>
        <v>855.15320546033695</v>
      </c>
      <c r="X1225" s="56"/>
      <c r="Y1225" s="56"/>
      <c r="Z1225" s="56"/>
      <c r="AA1225" s="56"/>
      <c r="AB1225" s="56"/>
      <c r="AC1225" s="56"/>
      <c r="AD1225" s="56"/>
      <c r="AE1225" s="56"/>
    </row>
    <row r="1226" spans="1:31" s="55" customFormat="1" ht="14.4">
      <c r="A1226" s="57" t="s">
        <v>4994</v>
      </c>
      <c r="B1226" s="57" t="s">
        <v>3281</v>
      </c>
      <c r="C1226" s="57" t="s">
        <v>2126</v>
      </c>
      <c r="D1226" s="58">
        <v>40221</v>
      </c>
      <c r="E1226" s="58">
        <v>40525</v>
      </c>
      <c r="F1226" s="59">
        <f t="shared" si="127"/>
        <v>2009</v>
      </c>
      <c r="G1226" s="60" t="s">
        <v>2129</v>
      </c>
      <c r="H1226" s="60" t="s">
        <v>434</v>
      </c>
      <c r="I1226" s="61">
        <v>21008.122379783879</v>
      </c>
      <c r="J1226" s="61">
        <v>0</v>
      </c>
      <c r="K1226" s="61">
        <v>21008.122379783879</v>
      </c>
      <c r="L1226" s="62">
        <v>0</v>
      </c>
      <c r="M1226" s="62">
        <v>0</v>
      </c>
      <c r="N1226" s="62">
        <v>21008.122379783879</v>
      </c>
      <c r="O1226" s="63">
        <f t="shared" si="128"/>
        <v>1</v>
      </c>
      <c r="P1226" s="63">
        <f t="shared" si="133"/>
        <v>21008.122379783879</v>
      </c>
      <c r="Q1226" s="63">
        <f t="shared" si="129"/>
        <v>27651.599999999999</v>
      </c>
      <c r="R1226" s="63">
        <f t="shared" si="130"/>
        <v>27651.599999999999</v>
      </c>
      <c r="S1226" s="63">
        <f t="shared" si="131"/>
        <v>0</v>
      </c>
      <c r="T1226" s="63">
        <f t="shared" si="132"/>
        <v>304</v>
      </c>
      <c r="U1226" s="57" t="s">
        <v>856</v>
      </c>
      <c r="V1226" s="63">
        <f>VLOOKUP(F1226,'Exposure data (PL)'!$J$3:$L$14,3,FALSE)</f>
        <v>855.15320546033695</v>
      </c>
      <c r="X1226" s="56"/>
      <c r="Y1226" s="56"/>
      <c r="Z1226" s="56"/>
      <c r="AA1226" s="56"/>
      <c r="AB1226" s="56"/>
      <c r="AC1226" s="56"/>
      <c r="AD1226" s="56"/>
      <c r="AE1226" s="56"/>
    </row>
    <row r="1227" spans="1:31" s="55" customFormat="1" ht="14.4">
      <c r="A1227" s="57" t="s">
        <v>4995</v>
      </c>
      <c r="B1227" s="57" t="s">
        <v>3282</v>
      </c>
      <c r="C1227" s="57" t="s">
        <v>2126</v>
      </c>
      <c r="D1227" s="58">
        <v>40761</v>
      </c>
      <c r="E1227" s="58">
        <v>40789</v>
      </c>
      <c r="F1227" s="59">
        <f t="shared" si="127"/>
        <v>2011</v>
      </c>
      <c r="G1227" s="60" t="s">
        <v>2128</v>
      </c>
      <c r="H1227" s="60" t="s">
        <v>434</v>
      </c>
      <c r="I1227" s="61">
        <v>383.62515805435783</v>
      </c>
      <c r="J1227" s="61">
        <v>0</v>
      </c>
      <c r="K1227" s="61">
        <v>383.62515805435783</v>
      </c>
      <c r="L1227" s="62">
        <v>146.98281917791485</v>
      </c>
      <c r="M1227" s="62">
        <v>0</v>
      </c>
      <c r="N1227" s="62">
        <v>530.60797723227267</v>
      </c>
      <c r="O1227" s="63">
        <f t="shared" si="128"/>
        <v>1</v>
      </c>
      <c r="P1227" s="63">
        <f t="shared" si="133"/>
        <v>530.60797723227267</v>
      </c>
      <c r="Q1227" s="63">
        <f t="shared" si="129"/>
        <v>649.79999999999995</v>
      </c>
      <c r="R1227" s="63">
        <f t="shared" si="130"/>
        <v>649.79999999999995</v>
      </c>
      <c r="S1227" s="63">
        <f t="shared" si="131"/>
        <v>0</v>
      </c>
      <c r="T1227" s="63">
        <f t="shared" si="132"/>
        <v>28</v>
      </c>
      <c r="U1227" s="57" t="s">
        <v>856</v>
      </c>
      <c r="V1227" s="63">
        <f>VLOOKUP(F1227,'Exposure data (PL)'!$J$3:$L$14,3,FALSE)</f>
        <v>979.22425835520028</v>
      </c>
      <c r="X1227" s="56"/>
      <c r="Y1227" s="56"/>
      <c r="Z1227" s="56"/>
      <c r="AA1227" s="56"/>
      <c r="AB1227" s="56"/>
      <c r="AC1227" s="56"/>
      <c r="AD1227" s="56"/>
      <c r="AE1227" s="56"/>
    </row>
    <row r="1228" spans="1:31" s="55" customFormat="1" ht="14.4">
      <c r="A1228" s="57" t="s">
        <v>4996</v>
      </c>
      <c r="B1228" s="57" t="s">
        <v>3283</v>
      </c>
      <c r="C1228" s="57" t="s">
        <v>2126</v>
      </c>
      <c r="D1228" s="58">
        <v>38473</v>
      </c>
      <c r="E1228" s="58">
        <v>38499</v>
      </c>
      <c r="F1228" s="59">
        <f t="shared" si="127"/>
        <v>2005</v>
      </c>
      <c r="G1228" s="60" t="s">
        <v>2134</v>
      </c>
      <c r="H1228" s="60" t="s">
        <v>434</v>
      </c>
      <c r="I1228" s="61">
        <v>3406.7262903116512</v>
      </c>
      <c r="J1228" s="61">
        <v>0</v>
      </c>
      <c r="K1228" s="61">
        <v>3406.7262903116512</v>
      </c>
      <c r="L1228" s="62">
        <v>0</v>
      </c>
      <c r="M1228" s="62">
        <v>0</v>
      </c>
      <c r="N1228" s="62">
        <v>3406.7262903116512</v>
      </c>
      <c r="O1228" s="63">
        <f t="shared" si="128"/>
        <v>1</v>
      </c>
      <c r="P1228" s="63">
        <f t="shared" si="133"/>
        <v>3406.7262903116512</v>
      </c>
      <c r="Q1228" s="63">
        <f t="shared" si="129"/>
        <v>5663.4</v>
      </c>
      <c r="R1228" s="63">
        <f t="shared" si="130"/>
        <v>5663.4</v>
      </c>
      <c r="S1228" s="63">
        <f t="shared" si="131"/>
        <v>0</v>
      </c>
      <c r="T1228" s="63">
        <f t="shared" si="132"/>
        <v>26</v>
      </c>
      <c r="U1228" s="57" t="s">
        <v>856</v>
      </c>
      <c r="V1228" s="63">
        <f>VLOOKUP(F1228,'Exposure data (PL)'!$J$3:$L$14,3,FALSE)</f>
        <v>460.63721902373965</v>
      </c>
      <c r="X1228" s="56"/>
      <c r="Y1228" s="56"/>
      <c r="Z1228" s="56"/>
      <c r="AA1228" s="56"/>
      <c r="AB1228" s="56"/>
      <c r="AC1228" s="56"/>
      <c r="AD1228" s="56"/>
      <c r="AE1228" s="56"/>
    </row>
    <row r="1229" spans="1:31" s="55" customFormat="1" ht="14.4">
      <c r="A1229" s="57" t="s">
        <v>4997</v>
      </c>
      <c r="B1229" s="57" t="s">
        <v>3284</v>
      </c>
      <c r="C1229" s="57" t="s">
        <v>2126</v>
      </c>
      <c r="D1229" s="58">
        <v>38535</v>
      </c>
      <c r="E1229" s="58">
        <v>38867</v>
      </c>
      <c r="F1229" s="59">
        <f t="shared" ref="F1229:F1292" si="134">IF(MONTH(D1229)&lt;$D$4,YEAR(D1229)-1,YEAR(D1229))</f>
        <v>2005</v>
      </c>
      <c r="G1229" s="60" t="s">
        <v>2134</v>
      </c>
      <c r="H1229" s="60" t="s">
        <v>434</v>
      </c>
      <c r="I1229" s="61">
        <v>1095.2808812931869</v>
      </c>
      <c r="J1229" s="61">
        <v>0</v>
      </c>
      <c r="K1229" s="61">
        <v>1095.2808812931869</v>
      </c>
      <c r="L1229" s="62">
        <v>0</v>
      </c>
      <c r="M1229" s="62">
        <v>0</v>
      </c>
      <c r="N1229" s="62">
        <v>1095.2808812931869</v>
      </c>
      <c r="O1229" s="63">
        <f t="shared" ref="O1229:O1292" si="135">IF(N1229=0,0,1)</f>
        <v>1</v>
      </c>
      <c r="P1229" s="63">
        <f t="shared" si="133"/>
        <v>1095.2808812931869</v>
      </c>
      <c r="Q1229" s="63">
        <f t="shared" ref="Q1229:Q1292" si="136">P1229*(1+$D$6)^(($D$5-D1229)/365.25)</f>
        <v>1805.7960000000003</v>
      </c>
      <c r="R1229" s="63">
        <f t="shared" ref="R1229:R1292" si="137">MIN($D$9,Q1229)+MAX(Q1229-$D$9-$D$10,0)</f>
        <v>1805.7960000000003</v>
      </c>
      <c r="S1229" s="63">
        <f t="shared" ref="S1229:S1292" si="138">MIN(MAX(Q1229-$D$9,0),$D$10)</f>
        <v>0</v>
      </c>
      <c r="T1229" s="63">
        <f t="shared" ref="T1229:T1292" si="139">E1229-D1229</f>
        <v>332</v>
      </c>
      <c r="U1229" s="57" t="s">
        <v>856</v>
      </c>
      <c r="V1229" s="63">
        <f>VLOOKUP(F1229,'Exposure data (PL)'!$J$3:$L$14,3,FALSE)</f>
        <v>460.63721902373965</v>
      </c>
      <c r="X1229" s="56"/>
      <c r="Y1229" s="56"/>
      <c r="Z1229" s="56"/>
      <c r="AA1229" s="56"/>
      <c r="AB1229" s="56"/>
      <c r="AC1229" s="56"/>
      <c r="AD1229" s="56"/>
      <c r="AE1229" s="56"/>
    </row>
    <row r="1230" spans="1:31" s="55" customFormat="1" ht="14.4">
      <c r="A1230" s="57" t="s">
        <v>4998</v>
      </c>
      <c r="B1230" s="57" t="s">
        <v>3285</v>
      </c>
      <c r="C1230" s="57" t="s">
        <v>2126</v>
      </c>
      <c r="D1230" s="58">
        <v>39357</v>
      </c>
      <c r="E1230" s="58">
        <v>39767</v>
      </c>
      <c r="F1230" s="59">
        <f t="shared" si="134"/>
        <v>2007</v>
      </c>
      <c r="G1230" s="60" t="s">
        <v>2129</v>
      </c>
      <c r="H1230" s="60" t="s">
        <v>434</v>
      </c>
      <c r="I1230" s="61">
        <v>1104.7494016091455</v>
      </c>
      <c r="J1230" s="61">
        <v>0</v>
      </c>
      <c r="K1230" s="61">
        <v>1104.7494016091455</v>
      </c>
      <c r="L1230" s="62">
        <v>0</v>
      </c>
      <c r="M1230" s="62">
        <v>0</v>
      </c>
      <c r="N1230" s="62">
        <v>1104.7494016091455</v>
      </c>
      <c r="O1230" s="63">
        <f t="shared" si="135"/>
        <v>1</v>
      </c>
      <c r="P1230" s="63">
        <f t="shared" si="133"/>
        <v>1104.7494016091455</v>
      </c>
      <c r="Q1230" s="63">
        <f t="shared" si="136"/>
        <v>1632.0000000000002</v>
      </c>
      <c r="R1230" s="63">
        <f t="shared" si="137"/>
        <v>1632.0000000000002</v>
      </c>
      <c r="S1230" s="63">
        <f t="shared" si="138"/>
        <v>0</v>
      </c>
      <c r="T1230" s="63">
        <f t="shared" si="139"/>
        <v>410</v>
      </c>
      <c r="U1230" s="57" t="s">
        <v>856</v>
      </c>
      <c r="V1230" s="63">
        <f>VLOOKUP(F1230,'Exposure data (PL)'!$J$3:$L$14,3,FALSE)</f>
        <v>616.17084356396663</v>
      </c>
      <c r="X1230" s="56"/>
      <c r="Y1230" s="56"/>
      <c r="Z1230" s="56"/>
      <c r="AA1230" s="56"/>
      <c r="AB1230" s="56"/>
      <c r="AC1230" s="56"/>
      <c r="AD1230" s="56"/>
      <c r="AE1230" s="56"/>
    </row>
    <row r="1231" spans="1:31" s="55" customFormat="1" ht="14.4">
      <c r="A1231" s="57" t="s">
        <v>4999</v>
      </c>
      <c r="B1231" s="57" t="s">
        <v>3286</v>
      </c>
      <c r="C1231" s="57" t="s">
        <v>2126</v>
      </c>
      <c r="D1231" s="58">
        <v>39126</v>
      </c>
      <c r="E1231" s="58">
        <v>39391</v>
      </c>
      <c r="F1231" s="59">
        <f t="shared" si="134"/>
        <v>2006</v>
      </c>
      <c r="G1231" s="60" t="s">
        <v>2129</v>
      </c>
      <c r="H1231" s="60" t="s">
        <v>434</v>
      </c>
      <c r="I1231" s="61">
        <v>2614.2873894244353</v>
      </c>
      <c r="J1231" s="61">
        <v>0</v>
      </c>
      <c r="K1231" s="61">
        <v>2614.2873894244353</v>
      </c>
      <c r="L1231" s="62">
        <v>0</v>
      </c>
      <c r="M1231" s="62">
        <v>0</v>
      </c>
      <c r="N1231" s="62">
        <v>2614.2873894244353</v>
      </c>
      <c r="O1231" s="63">
        <f t="shared" si="135"/>
        <v>1</v>
      </c>
      <c r="P1231" s="63">
        <f t="shared" si="133"/>
        <v>2614.2873894244353</v>
      </c>
      <c r="Q1231" s="63">
        <f t="shared" si="136"/>
        <v>3983.0040000000004</v>
      </c>
      <c r="R1231" s="63">
        <f t="shared" si="137"/>
        <v>3983.0040000000004</v>
      </c>
      <c r="S1231" s="63">
        <f t="shared" si="138"/>
        <v>0</v>
      </c>
      <c r="T1231" s="63">
        <f t="shared" si="139"/>
        <v>265</v>
      </c>
      <c r="U1231" s="57" t="s">
        <v>856</v>
      </c>
      <c r="V1231" s="63">
        <f>VLOOKUP(F1231,'Exposure data (PL)'!$J$3:$L$14,3,FALSE)</f>
        <v>543.66952954969679</v>
      </c>
      <c r="X1231" s="56"/>
      <c r="Y1231" s="56"/>
      <c r="Z1231" s="56"/>
      <c r="AA1231" s="56"/>
      <c r="AB1231" s="56"/>
      <c r="AC1231" s="56"/>
      <c r="AD1231" s="56"/>
      <c r="AE1231" s="56"/>
    </row>
    <row r="1232" spans="1:31" s="55" customFormat="1" ht="14.4">
      <c r="A1232" s="57" t="s">
        <v>5000</v>
      </c>
      <c r="B1232" s="57" t="s">
        <v>3287</v>
      </c>
      <c r="C1232" s="57" t="s">
        <v>2126</v>
      </c>
      <c r="D1232" s="58">
        <v>38618</v>
      </c>
      <c r="E1232" s="58">
        <v>39007</v>
      </c>
      <c r="F1232" s="59">
        <f t="shared" si="134"/>
        <v>2005</v>
      </c>
      <c r="G1232" s="60" t="s">
        <v>2134</v>
      </c>
      <c r="H1232" s="60" t="s">
        <v>434</v>
      </c>
      <c r="I1232" s="61">
        <v>422.2560252828506</v>
      </c>
      <c r="J1232" s="61">
        <v>0</v>
      </c>
      <c r="K1232" s="61">
        <v>422.2560252828506</v>
      </c>
      <c r="L1232" s="62">
        <v>0</v>
      </c>
      <c r="M1232" s="62">
        <v>0</v>
      </c>
      <c r="N1232" s="62">
        <v>422.2560252828506</v>
      </c>
      <c r="O1232" s="63">
        <f t="shared" si="135"/>
        <v>1</v>
      </c>
      <c r="P1232" s="63">
        <f t="shared" si="133"/>
        <v>422.2560252828506</v>
      </c>
      <c r="Q1232" s="63">
        <f t="shared" si="136"/>
        <v>688.5</v>
      </c>
      <c r="R1232" s="63">
        <f t="shared" si="137"/>
        <v>688.5</v>
      </c>
      <c r="S1232" s="63">
        <f t="shared" si="138"/>
        <v>0</v>
      </c>
      <c r="T1232" s="63">
        <f t="shared" si="139"/>
        <v>389</v>
      </c>
      <c r="U1232" s="57" t="s">
        <v>856</v>
      </c>
      <c r="V1232" s="63">
        <f>VLOOKUP(F1232,'Exposure data (PL)'!$J$3:$L$14,3,FALSE)</f>
        <v>460.63721902373965</v>
      </c>
      <c r="X1232" s="56"/>
      <c r="Y1232" s="56"/>
      <c r="Z1232" s="56"/>
      <c r="AA1232" s="56"/>
      <c r="AB1232" s="56"/>
      <c r="AC1232" s="56"/>
      <c r="AD1232" s="56"/>
      <c r="AE1232" s="56"/>
    </row>
    <row r="1233" spans="1:31" s="55" customFormat="1" ht="14.4">
      <c r="A1233" s="57" t="s">
        <v>5001</v>
      </c>
      <c r="B1233" s="57" t="s">
        <v>3288</v>
      </c>
      <c r="C1233" s="57" t="s">
        <v>2126</v>
      </c>
      <c r="D1233" s="58">
        <v>39519</v>
      </c>
      <c r="E1233" s="58">
        <v>39819</v>
      </c>
      <c r="F1233" s="59">
        <f t="shared" si="134"/>
        <v>2007</v>
      </c>
      <c r="G1233" s="60" t="s">
        <v>2134</v>
      </c>
      <c r="H1233" s="60" t="s">
        <v>434</v>
      </c>
      <c r="I1233" s="61">
        <v>1281.7936209937102</v>
      </c>
      <c r="J1233" s="61">
        <v>0</v>
      </c>
      <c r="K1233" s="61">
        <v>1281.7936209937102</v>
      </c>
      <c r="L1233" s="62">
        <v>0</v>
      </c>
      <c r="M1233" s="62">
        <v>0</v>
      </c>
      <c r="N1233" s="62">
        <v>1281.7936209937102</v>
      </c>
      <c r="O1233" s="63">
        <f t="shared" si="135"/>
        <v>1</v>
      </c>
      <c r="P1233" s="63">
        <f t="shared" si="133"/>
        <v>1281.7936209937102</v>
      </c>
      <c r="Q1233" s="63">
        <f t="shared" si="136"/>
        <v>1853.0040000000001</v>
      </c>
      <c r="R1233" s="63">
        <f t="shared" si="137"/>
        <v>1853.0040000000001</v>
      </c>
      <c r="S1233" s="63">
        <f t="shared" si="138"/>
        <v>0</v>
      </c>
      <c r="T1233" s="63">
        <f t="shared" si="139"/>
        <v>300</v>
      </c>
      <c r="U1233" s="57" t="s">
        <v>856</v>
      </c>
      <c r="V1233" s="63">
        <f>VLOOKUP(F1233,'Exposure data (PL)'!$J$3:$L$14,3,FALSE)</f>
        <v>616.17084356396663</v>
      </c>
      <c r="X1233" s="56"/>
      <c r="Y1233" s="56"/>
      <c r="Z1233" s="56"/>
      <c r="AA1233" s="56"/>
      <c r="AB1233" s="56"/>
      <c r="AC1233" s="56"/>
      <c r="AD1233" s="56"/>
      <c r="AE1233" s="56"/>
    </row>
    <row r="1234" spans="1:31" s="55" customFormat="1" ht="14.4">
      <c r="A1234" s="57" t="s">
        <v>5002</v>
      </c>
      <c r="B1234" s="57" t="s">
        <v>3289</v>
      </c>
      <c r="C1234" s="57" t="s">
        <v>2126</v>
      </c>
      <c r="D1234" s="58">
        <v>39664</v>
      </c>
      <c r="E1234" s="58">
        <v>39889</v>
      </c>
      <c r="F1234" s="59">
        <f t="shared" si="134"/>
        <v>2008</v>
      </c>
      <c r="G1234" s="60" t="s">
        <v>2127</v>
      </c>
      <c r="H1234" s="60" t="s">
        <v>434</v>
      </c>
      <c r="I1234" s="61">
        <v>395.65486986414436</v>
      </c>
      <c r="J1234" s="61">
        <v>0</v>
      </c>
      <c r="K1234" s="61">
        <v>395.65486986414436</v>
      </c>
      <c r="L1234" s="62">
        <v>0</v>
      </c>
      <c r="M1234" s="62">
        <v>4.3522035685055878</v>
      </c>
      <c r="N1234" s="62">
        <v>391.30266629563874</v>
      </c>
      <c r="O1234" s="63">
        <f t="shared" si="135"/>
        <v>1</v>
      </c>
      <c r="P1234" s="63">
        <f t="shared" si="133"/>
        <v>391.30266629563874</v>
      </c>
      <c r="Q1234" s="63">
        <f t="shared" si="136"/>
        <v>554.82899999999995</v>
      </c>
      <c r="R1234" s="63">
        <f t="shared" si="137"/>
        <v>554.82899999999995</v>
      </c>
      <c r="S1234" s="63">
        <f t="shared" si="138"/>
        <v>0</v>
      </c>
      <c r="T1234" s="63">
        <f t="shared" si="139"/>
        <v>225</v>
      </c>
      <c r="U1234" s="57" t="s">
        <v>856</v>
      </c>
      <c r="V1234" s="63">
        <f>VLOOKUP(F1234,'Exposure data (PL)'!$J$3:$L$14,3,FALSE)</f>
        <v>677.15217495917875</v>
      </c>
      <c r="X1234" s="56"/>
      <c r="Y1234" s="56"/>
      <c r="Z1234" s="56"/>
      <c r="AA1234" s="56"/>
      <c r="AB1234" s="56"/>
      <c r="AC1234" s="56"/>
      <c r="AD1234" s="56"/>
      <c r="AE1234" s="56"/>
    </row>
    <row r="1235" spans="1:31" s="55" customFormat="1" ht="14.4">
      <c r="A1235" s="57" t="s">
        <v>5003</v>
      </c>
      <c r="B1235" s="57" t="s">
        <v>3290</v>
      </c>
      <c r="C1235" s="57" t="s">
        <v>2126</v>
      </c>
      <c r="D1235" s="58">
        <v>39216</v>
      </c>
      <c r="E1235" s="58">
        <v>39928</v>
      </c>
      <c r="F1235" s="59">
        <f t="shared" si="134"/>
        <v>2007</v>
      </c>
      <c r="G1235" s="60" t="s">
        <v>2129</v>
      </c>
      <c r="H1235" s="60" t="s">
        <v>434</v>
      </c>
      <c r="I1235" s="61">
        <v>767.92728613278848</v>
      </c>
      <c r="J1235" s="61">
        <v>0</v>
      </c>
      <c r="K1235" s="61">
        <v>767.92728613278848</v>
      </c>
      <c r="L1235" s="62">
        <v>0</v>
      </c>
      <c r="M1235" s="62">
        <v>0</v>
      </c>
      <c r="N1235" s="62">
        <v>767.92728613278848</v>
      </c>
      <c r="O1235" s="63">
        <f t="shared" si="135"/>
        <v>1</v>
      </c>
      <c r="P1235" s="63">
        <f t="shared" si="133"/>
        <v>767.92728613278848</v>
      </c>
      <c r="Q1235" s="63">
        <f t="shared" si="136"/>
        <v>1155.9960000000001</v>
      </c>
      <c r="R1235" s="63">
        <f t="shared" si="137"/>
        <v>1155.9960000000001</v>
      </c>
      <c r="S1235" s="63">
        <f t="shared" si="138"/>
        <v>0</v>
      </c>
      <c r="T1235" s="63">
        <f t="shared" si="139"/>
        <v>712</v>
      </c>
      <c r="U1235" s="57" t="s">
        <v>856</v>
      </c>
      <c r="V1235" s="63">
        <f>VLOOKUP(F1235,'Exposure data (PL)'!$J$3:$L$14,3,FALSE)</f>
        <v>616.17084356396663</v>
      </c>
      <c r="X1235" s="56"/>
      <c r="Y1235" s="56"/>
      <c r="Z1235" s="56"/>
      <c r="AA1235" s="56"/>
      <c r="AB1235" s="56"/>
      <c r="AC1235" s="56"/>
      <c r="AD1235" s="56"/>
      <c r="AE1235" s="56"/>
    </row>
    <row r="1236" spans="1:31" s="55" customFormat="1" ht="14.4">
      <c r="A1236" s="57" t="s">
        <v>5004</v>
      </c>
      <c r="B1236" s="57" t="s">
        <v>3291</v>
      </c>
      <c r="C1236" s="57" t="s">
        <v>2126</v>
      </c>
      <c r="D1236" s="58">
        <v>39905</v>
      </c>
      <c r="E1236" s="58">
        <v>39943</v>
      </c>
      <c r="F1236" s="59">
        <f t="shared" si="134"/>
        <v>2009</v>
      </c>
      <c r="G1236" s="60" t="s">
        <v>2128</v>
      </c>
      <c r="H1236" s="60" t="s">
        <v>434</v>
      </c>
      <c r="I1236" s="61">
        <v>849.1000604710963</v>
      </c>
      <c r="J1236" s="61">
        <v>0</v>
      </c>
      <c r="K1236" s="61">
        <v>849.1000604710963</v>
      </c>
      <c r="L1236" s="62">
        <v>0</v>
      </c>
      <c r="M1236" s="62">
        <v>0</v>
      </c>
      <c r="N1236" s="62">
        <v>849.1000604710963</v>
      </c>
      <c r="O1236" s="63">
        <f t="shared" si="135"/>
        <v>1</v>
      </c>
      <c r="P1236" s="63">
        <f t="shared" si="133"/>
        <v>849.1000604710963</v>
      </c>
      <c r="Q1236" s="63">
        <f t="shared" si="136"/>
        <v>1165.8</v>
      </c>
      <c r="R1236" s="63">
        <f t="shared" si="137"/>
        <v>1165.8</v>
      </c>
      <c r="S1236" s="63">
        <f t="shared" si="138"/>
        <v>0</v>
      </c>
      <c r="T1236" s="63">
        <f t="shared" si="139"/>
        <v>38</v>
      </c>
      <c r="U1236" s="57" t="s">
        <v>856</v>
      </c>
      <c r="V1236" s="63">
        <f>VLOOKUP(F1236,'Exposure data (PL)'!$J$3:$L$14,3,FALSE)</f>
        <v>855.15320546033695</v>
      </c>
      <c r="X1236" s="56"/>
      <c r="Y1236" s="56"/>
      <c r="Z1236" s="56"/>
      <c r="AA1236" s="56"/>
      <c r="AB1236" s="56"/>
      <c r="AC1236" s="56"/>
      <c r="AD1236" s="56"/>
      <c r="AE1236" s="56"/>
    </row>
    <row r="1237" spans="1:31" s="55" customFormat="1" ht="14.4">
      <c r="A1237" s="57" t="s">
        <v>5005</v>
      </c>
      <c r="B1237" s="57" t="s">
        <v>3292</v>
      </c>
      <c r="C1237" s="57" t="s">
        <v>2126</v>
      </c>
      <c r="D1237" s="58">
        <v>38799</v>
      </c>
      <c r="E1237" s="58">
        <v>40001</v>
      </c>
      <c r="F1237" s="59">
        <f t="shared" si="134"/>
        <v>2005</v>
      </c>
      <c r="G1237" s="60" t="s">
        <v>2128</v>
      </c>
      <c r="H1237" s="60" t="s">
        <v>434</v>
      </c>
      <c r="I1237" s="61">
        <v>886.53946132296937</v>
      </c>
      <c r="J1237" s="61">
        <v>0</v>
      </c>
      <c r="K1237" s="61">
        <v>886.53946132296937</v>
      </c>
      <c r="L1237" s="62">
        <v>0</v>
      </c>
      <c r="M1237" s="62">
        <v>0</v>
      </c>
      <c r="N1237" s="62">
        <v>886.53946132296937</v>
      </c>
      <c r="O1237" s="63">
        <f t="shared" si="135"/>
        <v>1</v>
      </c>
      <c r="P1237" s="63">
        <f t="shared" si="133"/>
        <v>886.53946132296937</v>
      </c>
      <c r="Q1237" s="63">
        <f t="shared" si="136"/>
        <v>1410.9959999999999</v>
      </c>
      <c r="R1237" s="63">
        <f t="shared" si="137"/>
        <v>1410.9959999999999</v>
      </c>
      <c r="S1237" s="63">
        <f t="shared" si="138"/>
        <v>0</v>
      </c>
      <c r="T1237" s="63">
        <f t="shared" si="139"/>
        <v>1202</v>
      </c>
      <c r="U1237" s="57" t="s">
        <v>856</v>
      </c>
      <c r="V1237" s="63">
        <f>VLOOKUP(F1237,'Exposure data (PL)'!$J$3:$L$14,3,FALSE)</f>
        <v>460.63721902373965</v>
      </c>
      <c r="X1237" s="56"/>
      <c r="Y1237" s="56"/>
      <c r="Z1237" s="56"/>
      <c r="AA1237" s="56"/>
      <c r="AB1237" s="56"/>
      <c r="AC1237" s="56"/>
      <c r="AD1237" s="56"/>
      <c r="AE1237" s="56"/>
    </row>
    <row r="1238" spans="1:31" s="55" customFormat="1" ht="14.4">
      <c r="A1238" s="57" t="s">
        <v>5006</v>
      </c>
      <c r="B1238" s="57" t="s">
        <v>3293</v>
      </c>
      <c r="C1238" s="57" t="s">
        <v>2126</v>
      </c>
      <c r="D1238" s="58">
        <v>39945</v>
      </c>
      <c r="E1238" s="58">
        <v>39970</v>
      </c>
      <c r="F1238" s="59">
        <f t="shared" si="134"/>
        <v>2009</v>
      </c>
      <c r="G1238" s="60" t="s">
        <v>2129</v>
      </c>
      <c r="H1238" s="60" t="s">
        <v>434</v>
      </c>
      <c r="I1238" s="61">
        <v>738.97983592513708</v>
      </c>
      <c r="J1238" s="61">
        <v>0</v>
      </c>
      <c r="K1238" s="61">
        <v>738.97983592513708</v>
      </c>
      <c r="L1238" s="62">
        <v>0</v>
      </c>
      <c r="M1238" s="62">
        <v>0</v>
      </c>
      <c r="N1238" s="62">
        <v>738.97983592513708</v>
      </c>
      <c r="O1238" s="63">
        <f t="shared" si="135"/>
        <v>1</v>
      </c>
      <c r="P1238" s="63">
        <f t="shared" si="133"/>
        <v>738.97983592513708</v>
      </c>
      <c r="Q1238" s="63">
        <f t="shared" si="136"/>
        <v>1009.1999999999999</v>
      </c>
      <c r="R1238" s="63">
        <f t="shared" si="137"/>
        <v>1009.1999999999999</v>
      </c>
      <c r="S1238" s="63">
        <f t="shared" si="138"/>
        <v>0</v>
      </c>
      <c r="T1238" s="63">
        <f t="shared" si="139"/>
        <v>25</v>
      </c>
      <c r="U1238" s="57" t="s">
        <v>856</v>
      </c>
      <c r="V1238" s="63">
        <f>VLOOKUP(F1238,'Exposure data (PL)'!$J$3:$L$14,3,FALSE)</f>
        <v>855.15320546033695</v>
      </c>
      <c r="X1238" s="56"/>
      <c r="Y1238" s="56"/>
      <c r="Z1238" s="56"/>
      <c r="AA1238" s="56"/>
      <c r="AB1238" s="56"/>
      <c r="AC1238" s="56"/>
      <c r="AD1238" s="56"/>
      <c r="AE1238" s="56"/>
    </row>
    <row r="1239" spans="1:31" s="55" customFormat="1" ht="14.4">
      <c r="A1239" s="57" t="s">
        <v>5007</v>
      </c>
      <c r="B1239" s="57" t="s">
        <v>3294</v>
      </c>
      <c r="C1239" s="57" t="s">
        <v>2126</v>
      </c>
      <c r="D1239" s="58">
        <v>40015</v>
      </c>
      <c r="E1239" s="58">
        <v>40057</v>
      </c>
      <c r="F1239" s="59">
        <f t="shared" si="134"/>
        <v>2009</v>
      </c>
      <c r="G1239" s="60" t="s">
        <v>2127</v>
      </c>
      <c r="H1239" s="60" t="s">
        <v>434</v>
      </c>
      <c r="I1239" s="61">
        <v>1607.5908566254393</v>
      </c>
      <c r="J1239" s="61">
        <v>0</v>
      </c>
      <c r="K1239" s="61">
        <v>1607.5908566254393</v>
      </c>
      <c r="L1239" s="62">
        <v>0</v>
      </c>
      <c r="M1239" s="62">
        <v>0</v>
      </c>
      <c r="N1239" s="62">
        <v>1607.5908566254393</v>
      </c>
      <c r="O1239" s="63">
        <f t="shared" si="135"/>
        <v>1</v>
      </c>
      <c r="P1239" s="63">
        <f t="shared" si="133"/>
        <v>1607.5908566254393</v>
      </c>
      <c r="Q1239" s="63">
        <f t="shared" si="136"/>
        <v>2175.0000000000005</v>
      </c>
      <c r="R1239" s="63">
        <f t="shared" si="137"/>
        <v>2175.0000000000005</v>
      </c>
      <c r="S1239" s="63">
        <f t="shared" si="138"/>
        <v>0</v>
      </c>
      <c r="T1239" s="63">
        <f t="shared" si="139"/>
        <v>42</v>
      </c>
      <c r="U1239" s="57" t="s">
        <v>856</v>
      </c>
      <c r="V1239" s="63">
        <f>VLOOKUP(F1239,'Exposure data (PL)'!$J$3:$L$14,3,FALSE)</f>
        <v>855.15320546033695</v>
      </c>
      <c r="X1239" s="56"/>
      <c r="Y1239" s="56"/>
      <c r="Z1239" s="56"/>
      <c r="AA1239" s="56"/>
      <c r="AB1239" s="56"/>
      <c r="AC1239" s="56"/>
      <c r="AD1239" s="56"/>
      <c r="AE1239" s="56"/>
    </row>
    <row r="1240" spans="1:31" s="55" customFormat="1" ht="14.4">
      <c r="A1240" s="57" t="s">
        <v>5008</v>
      </c>
      <c r="B1240" s="57" t="s">
        <v>3295</v>
      </c>
      <c r="C1240" s="57" t="s">
        <v>2126</v>
      </c>
      <c r="D1240" s="58">
        <v>40057</v>
      </c>
      <c r="E1240" s="58">
        <v>40069</v>
      </c>
      <c r="F1240" s="59">
        <f t="shared" si="134"/>
        <v>2009</v>
      </c>
      <c r="G1240" s="60" t="s">
        <v>2128</v>
      </c>
      <c r="H1240" s="60" t="s">
        <v>434</v>
      </c>
      <c r="I1240" s="61">
        <v>814.78423186284192</v>
      </c>
      <c r="J1240" s="61">
        <v>0</v>
      </c>
      <c r="K1240" s="61">
        <v>814.78423186284192</v>
      </c>
      <c r="L1240" s="62">
        <v>0</v>
      </c>
      <c r="M1240" s="62">
        <v>0</v>
      </c>
      <c r="N1240" s="62">
        <v>814.78423186284192</v>
      </c>
      <c r="O1240" s="63">
        <f t="shared" si="135"/>
        <v>1</v>
      </c>
      <c r="P1240" s="63">
        <f t="shared" si="133"/>
        <v>814.78423186284192</v>
      </c>
      <c r="Q1240" s="63">
        <f t="shared" si="136"/>
        <v>1096.2</v>
      </c>
      <c r="R1240" s="63">
        <f t="shared" si="137"/>
        <v>1096.2</v>
      </c>
      <c r="S1240" s="63">
        <f t="shared" si="138"/>
        <v>0</v>
      </c>
      <c r="T1240" s="63">
        <f t="shared" si="139"/>
        <v>12</v>
      </c>
      <c r="U1240" s="57" t="s">
        <v>856</v>
      </c>
      <c r="V1240" s="63">
        <f>VLOOKUP(F1240,'Exposure data (PL)'!$J$3:$L$14,3,FALSE)</f>
        <v>855.15320546033695</v>
      </c>
      <c r="X1240" s="56"/>
      <c r="Y1240" s="56"/>
      <c r="Z1240" s="56"/>
      <c r="AA1240" s="56"/>
      <c r="AB1240" s="56"/>
      <c r="AC1240" s="56"/>
      <c r="AD1240" s="56"/>
      <c r="AE1240" s="56"/>
    </row>
    <row r="1241" spans="1:31" s="55" customFormat="1" ht="14.4">
      <c r="A1241" s="57" t="s">
        <v>5009</v>
      </c>
      <c r="B1241" s="57" t="s">
        <v>3296</v>
      </c>
      <c r="C1241" s="57" t="s">
        <v>2126</v>
      </c>
      <c r="D1241" s="58">
        <v>40081</v>
      </c>
      <c r="E1241" s="58">
        <v>40117</v>
      </c>
      <c r="F1241" s="59">
        <f t="shared" si="134"/>
        <v>2009</v>
      </c>
      <c r="G1241" s="60" t="s">
        <v>2129</v>
      </c>
      <c r="H1241" s="60" t="s">
        <v>434</v>
      </c>
      <c r="I1241" s="61">
        <v>726.57827579156356</v>
      </c>
      <c r="J1241" s="61">
        <v>0</v>
      </c>
      <c r="K1241" s="61">
        <v>726.57827579156356</v>
      </c>
      <c r="L1241" s="62">
        <v>0</v>
      </c>
      <c r="M1241" s="62">
        <v>0</v>
      </c>
      <c r="N1241" s="62">
        <v>726.57827579156356</v>
      </c>
      <c r="O1241" s="63">
        <f t="shared" si="135"/>
        <v>1</v>
      </c>
      <c r="P1241" s="63">
        <f t="shared" si="133"/>
        <v>726.57827579156356</v>
      </c>
      <c r="Q1241" s="63">
        <f t="shared" si="136"/>
        <v>974.40000000000009</v>
      </c>
      <c r="R1241" s="63">
        <f t="shared" si="137"/>
        <v>974.40000000000009</v>
      </c>
      <c r="S1241" s="63">
        <f t="shared" si="138"/>
        <v>0</v>
      </c>
      <c r="T1241" s="63">
        <f t="shared" si="139"/>
        <v>36</v>
      </c>
      <c r="U1241" s="57" t="s">
        <v>856</v>
      </c>
      <c r="V1241" s="63">
        <f>VLOOKUP(F1241,'Exposure data (PL)'!$J$3:$L$14,3,FALSE)</f>
        <v>855.15320546033695</v>
      </c>
      <c r="X1241" s="56"/>
      <c r="Y1241" s="56"/>
      <c r="Z1241" s="56"/>
      <c r="AA1241" s="56"/>
      <c r="AB1241" s="56"/>
      <c r="AC1241" s="56"/>
      <c r="AD1241" s="56"/>
      <c r="AE1241" s="56"/>
    </row>
    <row r="1242" spans="1:31" s="55" customFormat="1" ht="14.4">
      <c r="A1242" s="57" t="s">
        <v>5010</v>
      </c>
      <c r="B1242" s="57" t="s">
        <v>3297</v>
      </c>
      <c r="C1242" s="57" t="s">
        <v>2126</v>
      </c>
      <c r="D1242" s="58">
        <v>40426</v>
      </c>
      <c r="E1242" s="58">
        <v>40494</v>
      </c>
      <c r="F1242" s="59">
        <f t="shared" si="134"/>
        <v>2010</v>
      </c>
      <c r="G1242" s="60" t="s">
        <v>2128</v>
      </c>
      <c r="H1242" s="60" t="s">
        <v>434</v>
      </c>
      <c r="I1242" s="61">
        <v>1536.216174413106</v>
      </c>
      <c r="J1242" s="61">
        <v>0</v>
      </c>
      <c r="K1242" s="61">
        <v>1536.216174413106</v>
      </c>
      <c r="L1242" s="62">
        <v>0</v>
      </c>
      <c r="M1242" s="62">
        <v>0</v>
      </c>
      <c r="N1242" s="62">
        <v>1536.216174413106</v>
      </c>
      <c r="O1242" s="63">
        <f t="shared" si="135"/>
        <v>1</v>
      </c>
      <c r="P1242" s="63">
        <f t="shared" si="133"/>
        <v>1536.216174413106</v>
      </c>
      <c r="Q1242" s="63">
        <f t="shared" si="136"/>
        <v>1967.4</v>
      </c>
      <c r="R1242" s="63">
        <f t="shared" si="137"/>
        <v>1967.4</v>
      </c>
      <c r="S1242" s="63">
        <f t="shared" si="138"/>
        <v>0</v>
      </c>
      <c r="T1242" s="63">
        <f t="shared" si="139"/>
        <v>68</v>
      </c>
      <c r="U1242" s="57" t="s">
        <v>856</v>
      </c>
      <c r="V1242" s="63">
        <f>VLOOKUP(F1242,'Exposure data (PL)'!$J$3:$L$14,3,FALSE)</f>
        <v>941.64068034150432</v>
      </c>
      <c r="X1242" s="56"/>
      <c r="Y1242" s="56"/>
      <c r="Z1242" s="56"/>
      <c r="AA1242" s="56"/>
      <c r="AB1242" s="56"/>
      <c r="AC1242" s="56"/>
      <c r="AD1242" s="56"/>
      <c r="AE1242" s="56"/>
    </row>
    <row r="1243" spans="1:31" s="55" customFormat="1" ht="14.4">
      <c r="A1243" s="57" t="s">
        <v>5011</v>
      </c>
      <c r="B1243" s="57" t="s">
        <v>3298</v>
      </c>
      <c r="C1243" s="57" t="s">
        <v>2126</v>
      </c>
      <c r="D1243" s="58">
        <v>40113</v>
      </c>
      <c r="E1243" s="58">
        <v>40776</v>
      </c>
      <c r="F1243" s="59">
        <f t="shared" si="134"/>
        <v>2009</v>
      </c>
      <c r="G1243" s="60" t="s">
        <v>2134</v>
      </c>
      <c r="H1243" s="60" t="s">
        <v>434</v>
      </c>
      <c r="I1243" s="61">
        <v>664.5397720423764</v>
      </c>
      <c r="J1243" s="61">
        <v>12486.967413677947</v>
      </c>
      <c r="K1243" s="61">
        <v>13151.507185720324</v>
      </c>
      <c r="L1243" s="62">
        <v>0</v>
      </c>
      <c r="M1243" s="62">
        <v>0</v>
      </c>
      <c r="N1243" s="62">
        <v>13151.507185720324</v>
      </c>
      <c r="O1243" s="63">
        <f t="shared" si="135"/>
        <v>1</v>
      </c>
      <c r="P1243" s="63">
        <f t="shared" si="133"/>
        <v>13151.507185720324</v>
      </c>
      <c r="Q1243" s="63">
        <f t="shared" si="136"/>
        <v>17562</v>
      </c>
      <c r="R1243" s="63">
        <f t="shared" si="137"/>
        <v>17562</v>
      </c>
      <c r="S1243" s="63">
        <f t="shared" si="138"/>
        <v>0</v>
      </c>
      <c r="T1243" s="63">
        <f t="shared" si="139"/>
        <v>663</v>
      </c>
      <c r="U1243" s="57" t="s">
        <v>863</v>
      </c>
      <c r="V1243" s="63">
        <f>VLOOKUP(F1243,'Exposure data (PL)'!$J$3:$L$14,3,FALSE)</f>
        <v>855.15320546033695</v>
      </c>
      <c r="X1243" s="56"/>
      <c r="Y1243" s="56"/>
      <c r="Z1243" s="56"/>
      <c r="AA1243" s="56"/>
      <c r="AB1243" s="56"/>
      <c r="AC1243" s="56"/>
      <c r="AD1243" s="56"/>
      <c r="AE1243" s="56"/>
    </row>
    <row r="1244" spans="1:31" s="55" customFormat="1" ht="14.4">
      <c r="A1244" s="57" t="s">
        <v>5012</v>
      </c>
      <c r="B1244" s="57" t="s">
        <v>3299</v>
      </c>
      <c r="C1244" s="57" t="s">
        <v>2126</v>
      </c>
      <c r="D1244" s="58">
        <v>40767</v>
      </c>
      <c r="E1244" s="58">
        <v>40837</v>
      </c>
      <c r="F1244" s="59">
        <f t="shared" si="134"/>
        <v>2011</v>
      </c>
      <c r="G1244" s="60" t="s">
        <v>2134</v>
      </c>
      <c r="H1244" s="60" t="s">
        <v>434</v>
      </c>
      <c r="I1244" s="61">
        <v>3235.4792444863524</v>
      </c>
      <c r="J1244" s="61">
        <v>0</v>
      </c>
      <c r="K1244" s="61">
        <v>3235.4792444863524</v>
      </c>
      <c r="L1244" s="62">
        <v>0</v>
      </c>
      <c r="M1244" s="62">
        <v>0</v>
      </c>
      <c r="N1244" s="62">
        <v>3235.4792444863524</v>
      </c>
      <c r="O1244" s="63">
        <f t="shared" si="135"/>
        <v>1</v>
      </c>
      <c r="P1244" s="63">
        <f t="shared" si="133"/>
        <v>3235.4792444863524</v>
      </c>
      <c r="Q1244" s="63">
        <f t="shared" si="136"/>
        <v>3959.1</v>
      </c>
      <c r="R1244" s="63">
        <f t="shared" si="137"/>
        <v>3959.1</v>
      </c>
      <c r="S1244" s="63">
        <f t="shared" si="138"/>
        <v>0</v>
      </c>
      <c r="T1244" s="63">
        <f t="shared" si="139"/>
        <v>70</v>
      </c>
      <c r="U1244" s="57" t="s">
        <v>856</v>
      </c>
      <c r="V1244" s="63">
        <f>VLOOKUP(F1244,'Exposure data (PL)'!$J$3:$L$14,3,FALSE)</f>
        <v>979.22425835520028</v>
      </c>
      <c r="X1244" s="56"/>
      <c r="Y1244" s="56"/>
      <c r="Z1244" s="56"/>
      <c r="AA1244" s="56"/>
      <c r="AB1244" s="56"/>
      <c r="AC1244" s="56"/>
      <c r="AD1244" s="56"/>
      <c r="AE1244" s="56"/>
    </row>
    <row r="1245" spans="1:31" s="55" customFormat="1" ht="14.4">
      <c r="A1245" s="57" t="s">
        <v>5013</v>
      </c>
      <c r="B1245" s="57" t="s">
        <v>3300</v>
      </c>
      <c r="C1245" s="57" t="s">
        <v>2126</v>
      </c>
      <c r="D1245" s="58">
        <v>39052</v>
      </c>
      <c r="E1245" s="58">
        <v>39090</v>
      </c>
      <c r="F1245" s="59">
        <f t="shared" si="134"/>
        <v>2006</v>
      </c>
      <c r="G1245" s="60" t="s">
        <v>2127</v>
      </c>
      <c r="H1245" s="60" t="s">
        <v>434</v>
      </c>
      <c r="I1245" s="61">
        <v>63.950612970576543</v>
      </c>
      <c r="J1245" s="61">
        <v>0</v>
      </c>
      <c r="K1245" s="61">
        <v>63.950612970576543</v>
      </c>
      <c r="L1245" s="62">
        <v>0</v>
      </c>
      <c r="M1245" s="62">
        <v>0</v>
      </c>
      <c r="N1245" s="62">
        <v>63.950612970576543</v>
      </c>
      <c r="O1245" s="63">
        <f t="shared" si="135"/>
        <v>1</v>
      </c>
      <c r="P1245" s="63">
        <f t="shared" si="133"/>
        <v>63.950612970576543</v>
      </c>
      <c r="Q1245" s="63">
        <f t="shared" si="136"/>
        <v>98.400000000000034</v>
      </c>
      <c r="R1245" s="63">
        <f t="shared" si="137"/>
        <v>98.400000000000034</v>
      </c>
      <c r="S1245" s="63">
        <f t="shared" si="138"/>
        <v>0</v>
      </c>
      <c r="T1245" s="63">
        <f t="shared" si="139"/>
        <v>38</v>
      </c>
      <c r="U1245" s="57" t="s">
        <v>856</v>
      </c>
      <c r="V1245" s="63">
        <f>VLOOKUP(F1245,'Exposure data (PL)'!$J$3:$L$14,3,FALSE)</f>
        <v>543.66952954969679</v>
      </c>
      <c r="X1245" s="56"/>
      <c r="Y1245" s="56"/>
      <c r="Z1245" s="56"/>
      <c r="AA1245" s="56"/>
      <c r="AB1245" s="56"/>
      <c r="AC1245" s="56"/>
      <c r="AD1245" s="56"/>
      <c r="AE1245" s="56"/>
    </row>
    <row r="1246" spans="1:31" s="55" customFormat="1" ht="14.4">
      <c r="A1246" s="57" t="s">
        <v>5014</v>
      </c>
      <c r="B1246" s="57" t="s">
        <v>3301</v>
      </c>
      <c r="C1246" s="57" t="s">
        <v>2126</v>
      </c>
      <c r="D1246" s="58">
        <v>38700</v>
      </c>
      <c r="E1246" s="58">
        <v>39577</v>
      </c>
      <c r="F1246" s="59">
        <f t="shared" si="134"/>
        <v>2005</v>
      </c>
      <c r="G1246" s="60" t="s">
        <v>2128</v>
      </c>
      <c r="H1246" s="60" t="s">
        <v>434</v>
      </c>
      <c r="I1246" s="61">
        <v>5232.1531755843953</v>
      </c>
      <c r="J1246" s="61">
        <v>0</v>
      </c>
      <c r="K1246" s="61">
        <v>5232.1531755843953</v>
      </c>
      <c r="L1246" s="62">
        <v>0</v>
      </c>
      <c r="M1246" s="62">
        <v>156.96459526753188</v>
      </c>
      <c r="N1246" s="62">
        <v>5075.1885803168634</v>
      </c>
      <c r="O1246" s="63">
        <f t="shared" si="135"/>
        <v>1</v>
      </c>
      <c r="P1246" s="63">
        <f t="shared" si="133"/>
        <v>5075.1885803168634</v>
      </c>
      <c r="Q1246" s="63">
        <f t="shared" si="136"/>
        <v>8185.0850399999981</v>
      </c>
      <c r="R1246" s="63">
        <f t="shared" si="137"/>
        <v>8185.0850399999981</v>
      </c>
      <c r="S1246" s="63">
        <f t="shared" si="138"/>
        <v>0</v>
      </c>
      <c r="T1246" s="63">
        <f t="shared" si="139"/>
        <v>877</v>
      </c>
      <c r="U1246" s="57" t="s">
        <v>856</v>
      </c>
      <c r="V1246" s="63">
        <f>VLOOKUP(F1246,'Exposure data (PL)'!$J$3:$L$14,3,FALSE)</f>
        <v>460.63721902373965</v>
      </c>
      <c r="X1246" s="56"/>
      <c r="Y1246" s="56"/>
      <c r="Z1246" s="56"/>
      <c r="AA1246" s="56"/>
      <c r="AB1246" s="56"/>
      <c r="AC1246" s="56"/>
      <c r="AD1246" s="56"/>
      <c r="AE1246" s="56"/>
    </row>
    <row r="1247" spans="1:31" s="55" customFormat="1" ht="14.4">
      <c r="A1247" s="57" t="s">
        <v>5015</v>
      </c>
      <c r="B1247" s="57" t="s">
        <v>3302</v>
      </c>
      <c r="C1247" s="57" t="s">
        <v>2126</v>
      </c>
      <c r="D1247" s="58">
        <v>38652</v>
      </c>
      <c r="E1247" s="58">
        <v>39719</v>
      </c>
      <c r="F1247" s="59">
        <f t="shared" si="134"/>
        <v>2005</v>
      </c>
      <c r="G1247" s="60" t="s">
        <v>2134</v>
      </c>
      <c r="H1247" s="60" t="s">
        <v>434</v>
      </c>
      <c r="I1247" s="61">
        <v>560.33657462058511</v>
      </c>
      <c r="J1247" s="61">
        <v>0</v>
      </c>
      <c r="K1247" s="61">
        <v>560.33657462058511</v>
      </c>
      <c r="L1247" s="62">
        <v>0</v>
      </c>
      <c r="M1247" s="62">
        <v>0</v>
      </c>
      <c r="N1247" s="62">
        <v>560.33657462058511</v>
      </c>
      <c r="O1247" s="63">
        <f t="shared" si="135"/>
        <v>1</v>
      </c>
      <c r="P1247" s="63">
        <f t="shared" si="133"/>
        <v>560.33657462058511</v>
      </c>
      <c r="Q1247" s="63">
        <f t="shared" si="136"/>
        <v>909.50399999999991</v>
      </c>
      <c r="R1247" s="63">
        <f t="shared" si="137"/>
        <v>909.50399999999991</v>
      </c>
      <c r="S1247" s="63">
        <f t="shared" si="138"/>
        <v>0</v>
      </c>
      <c r="T1247" s="63">
        <f t="shared" si="139"/>
        <v>1067</v>
      </c>
      <c r="U1247" s="57" t="s">
        <v>856</v>
      </c>
      <c r="V1247" s="63">
        <f>VLOOKUP(F1247,'Exposure data (PL)'!$J$3:$L$14,3,FALSE)</f>
        <v>460.63721902373965</v>
      </c>
      <c r="X1247" s="56"/>
      <c r="Y1247" s="56"/>
      <c r="Z1247" s="56"/>
      <c r="AA1247" s="56"/>
      <c r="AB1247" s="56"/>
      <c r="AC1247" s="56"/>
      <c r="AD1247" s="56"/>
      <c r="AE1247" s="56"/>
    </row>
    <row r="1248" spans="1:31" s="55" customFormat="1" ht="14.4">
      <c r="A1248" s="57" t="s">
        <v>5016</v>
      </c>
      <c r="B1248" s="57" t="s">
        <v>3303</v>
      </c>
      <c r="C1248" s="57" t="s">
        <v>2126</v>
      </c>
      <c r="D1248" s="58">
        <v>39656</v>
      </c>
      <c r="E1248" s="58">
        <v>39749</v>
      </c>
      <c r="F1248" s="59">
        <f t="shared" si="134"/>
        <v>2008</v>
      </c>
      <c r="G1248" s="60" t="s">
        <v>2127</v>
      </c>
      <c r="H1248" s="60" t="s">
        <v>434</v>
      </c>
      <c r="I1248" s="61">
        <v>10779.290512004331</v>
      </c>
      <c r="J1248" s="61">
        <v>0</v>
      </c>
      <c r="K1248" s="61">
        <v>10779.290512004331</v>
      </c>
      <c r="L1248" s="62">
        <v>0</v>
      </c>
      <c r="M1248" s="62">
        <v>0</v>
      </c>
      <c r="N1248" s="62">
        <v>10779.290512004331</v>
      </c>
      <c r="O1248" s="63">
        <f t="shared" si="135"/>
        <v>1</v>
      </c>
      <c r="P1248" s="63">
        <f t="shared" si="133"/>
        <v>10779.290512004331</v>
      </c>
      <c r="Q1248" s="63">
        <f t="shared" si="136"/>
        <v>15300.324000000001</v>
      </c>
      <c r="R1248" s="63">
        <f t="shared" si="137"/>
        <v>15300.324000000001</v>
      </c>
      <c r="S1248" s="63">
        <f t="shared" si="138"/>
        <v>0</v>
      </c>
      <c r="T1248" s="63">
        <f t="shared" si="139"/>
        <v>93</v>
      </c>
      <c r="U1248" s="57" t="s">
        <v>856</v>
      </c>
      <c r="V1248" s="63">
        <f>VLOOKUP(F1248,'Exposure data (PL)'!$J$3:$L$14,3,FALSE)</f>
        <v>677.15217495917875</v>
      </c>
      <c r="X1248" s="56"/>
      <c r="Y1248" s="56"/>
      <c r="Z1248" s="56"/>
      <c r="AA1248" s="56"/>
      <c r="AB1248" s="56"/>
      <c r="AC1248" s="56"/>
      <c r="AD1248" s="56"/>
      <c r="AE1248" s="56"/>
    </row>
    <row r="1249" spans="1:31" s="55" customFormat="1" ht="14.4">
      <c r="A1249" s="57" t="s">
        <v>5017</v>
      </c>
      <c r="B1249" s="57" t="s">
        <v>3304</v>
      </c>
      <c r="C1249" s="57" t="s">
        <v>2126</v>
      </c>
      <c r="D1249" s="58">
        <v>39966</v>
      </c>
      <c r="E1249" s="58">
        <v>39980</v>
      </c>
      <c r="F1249" s="59">
        <f t="shared" si="134"/>
        <v>2009</v>
      </c>
      <c r="G1249" s="60" t="s">
        <v>2129</v>
      </c>
      <c r="H1249" s="60" t="s">
        <v>434</v>
      </c>
      <c r="I1249" s="61">
        <v>766.60936611520276</v>
      </c>
      <c r="J1249" s="61">
        <v>0</v>
      </c>
      <c r="K1249" s="61">
        <v>766.60936611520276</v>
      </c>
      <c r="L1249" s="62">
        <v>0</v>
      </c>
      <c r="M1249" s="62">
        <v>0</v>
      </c>
      <c r="N1249" s="62">
        <v>766.60936611520276</v>
      </c>
      <c r="O1249" s="63">
        <f t="shared" si="135"/>
        <v>1</v>
      </c>
      <c r="P1249" s="63">
        <f t="shared" si="133"/>
        <v>766.60936611520276</v>
      </c>
      <c r="Q1249" s="63">
        <f t="shared" si="136"/>
        <v>1044.0000000000002</v>
      </c>
      <c r="R1249" s="63">
        <f t="shared" si="137"/>
        <v>1044.0000000000002</v>
      </c>
      <c r="S1249" s="63">
        <f t="shared" si="138"/>
        <v>0</v>
      </c>
      <c r="T1249" s="63">
        <f t="shared" si="139"/>
        <v>14</v>
      </c>
      <c r="U1249" s="57" t="s">
        <v>856</v>
      </c>
      <c r="V1249" s="63">
        <f>VLOOKUP(F1249,'Exposure data (PL)'!$J$3:$L$14,3,FALSE)</f>
        <v>855.15320546033695</v>
      </c>
      <c r="X1249" s="56"/>
      <c r="Y1249" s="56"/>
      <c r="Z1249" s="56"/>
      <c r="AA1249" s="56"/>
      <c r="AB1249" s="56"/>
      <c r="AC1249" s="56"/>
      <c r="AD1249" s="56"/>
      <c r="AE1249" s="56"/>
    </row>
    <row r="1250" spans="1:31" s="55" customFormat="1" ht="14.4">
      <c r="A1250" s="57" t="s">
        <v>5018</v>
      </c>
      <c r="B1250" s="57" t="s">
        <v>3305</v>
      </c>
      <c r="C1250" s="57" t="s">
        <v>2126</v>
      </c>
      <c r="D1250" s="58">
        <v>39147</v>
      </c>
      <c r="E1250" s="58">
        <v>40207</v>
      </c>
      <c r="F1250" s="59">
        <f t="shared" si="134"/>
        <v>2006</v>
      </c>
      <c r="G1250" s="60" t="s">
        <v>2128</v>
      </c>
      <c r="H1250" s="60" t="s">
        <v>434</v>
      </c>
      <c r="I1250" s="61">
        <v>1018.2371291945697</v>
      </c>
      <c r="J1250" s="61">
        <v>0</v>
      </c>
      <c r="K1250" s="61">
        <v>1018.2371291945697</v>
      </c>
      <c r="L1250" s="62">
        <v>0</v>
      </c>
      <c r="M1250" s="62">
        <v>0</v>
      </c>
      <c r="N1250" s="62">
        <v>1018.2371291945697</v>
      </c>
      <c r="O1250" s="63">
        <f t="shared" si="135"/>
        <v>1</v>
      </c>
      <c r="P1250" s="63">
        <f t="shared" si="133"/>
        <v>1018.2371291945697</v>
      </c>
      <c r="Q1250" s="63">
        <f t="shared" si="136"/>
        <v>1546.9920000000002</v>
      </c>
      <c r="R1250" s="63">
        <f t="shared" si="137"/>
        <v>1546.9920000000002</v>
      </c>
      <c r="S1250" s="63">
        <f t="shared" si="138"/>
        <v>0</v>
      </c>
      <c r="T1250" s="63">
        <f t="shared" si="139"/>
        <v>1060</v>
      </c>
      <c r="U1250" s="57" t="s">
        <v>856</v>
      </c>
      <c r="V1250" s="63">
        <f>VLOOKUP(F1250,'Exposure data (PL)'!$J$3:$L$14,3,FALSE)</f>
        <v>543.66952954969679</v>
      </c>
      <c r="X1250" s="56"/>
      <c r="Y1250" s="56"/>
      <c r="Z1250" s="56"/>
      <c r="AA1250" s="56"/>
      <c r="AB1250" s="56"/>
      <c r="AC1250" s="56"/>
      <c r="AD1250" s="56"/>
      <c r="AE1250" s="56"/>
    </row>
    <row r="1251" spans="1:31" s="55" customFormat="1" ht="14.4">
      <c r="A1251" s="57" t="s">
        <v>5019</v>
      </c>
      <c r="B1251" s="57" t="s">
        <v>3306</v>
      </c>
      <c r="C1251" s="57" t="s">
        <v>2126</v>
      </c>
      <c r="D1251" s="58">
        <v>39133</v>
      </c>
      <c r="E1251" s="58">
        <v>40387</v>
      </c>
      <c r="F1251" s="59">
        <f t="shared" si="134"/>
        <v>2006</v>
      </c>
      <c r="G1251" s="60" t="s">
        <v>2135</v>
      </c>
      <c r="H1251" s="60" t="s">
        <v>434</v>
      </c>
      <c r="I1251" s="61">
        <v>1113.3041532338088</v>
      </c>
      <c r="J1251" s="61">
        <v>0</v>
      </c>
      <c r="K1251" s="61">
        <v>1113.3041532338088</v>
      </c>
      <c r="L1251" s="62">
        <v>0</v>
      </c>
      <c r="M1251" s="62">
        <v>0</v>
      </c>
      <c r="N1251" s="62">
        <v>1113.3041532338088</v>
      </c>
      <c r="O1251" s="63">
        <f t="shared" si="135"/>
        <v>1</v>
      </c>
      <c r="P1251" s="63">
        <f t="shared" si="133"/>
        <v>1113.3041532338088</v>
      </c>
      <c r="Q1251" s="63">
        <f t="shared" si="136"/>
        <v>1694.5920000000001</v>
      </c>
      <c r="R1251" s="63">
        <f t="shared" si="137"/>
        <v>1694.5920000000001</v>
      </c>
      <c r="S1251" s="63">
        <f t="shared" si="138"/>
        <v>0</v>
      </c>
      <c r="T1251" s="63">
        <f t="shared" si="139"/>
        <v>1254</v>
      </c>
      <c r="U1251" s="57" t="s">
        <v>856</v>
      </c>
      <c r="V1251" s="63">
        <f>VLOOKUP(F1251,'Exposure data (PL)'!$J$3:$L$14,3,FALSE)</f>
        <v>543.66952954969679</v>
      </c>
      <c r="X1251" s="56"/>
      <c r="Y1251" s="56"/>
      <c r="Z1251" s="56"/>
      <c r="AA1251" s="56"/>
      <c r="AB1251" s="56"/>
      <c r="AC1251" s="56"/>
      <c r="AD1251" s="56"/>
      <c r="AE1251" s="56"/>
    </row>
    <row r="1252" spans="1:31" s="55" customFormat="1" ht="14.4">
      <c r="A1252" s="57" t="s">
        <v>5020</v>
      </c>
      <c r="B1252" s="57" t="s">
        <v>3307</v>
      </c>
      <c r="C1252" s="57" t="s">
        <v>2126</v>
      </c>
      <c r="D1252" s="58">
        <v>39112</v>
      </c>
      <c r="E1252" s="58">
        <v>39158</v>
      </c>
      <c r="F1252" s="59">
        <f t="shared" si="134"/>
        <v>2006</v>
      </c>
      <c r="G1252" s="60" t="s">
        <v>2135</v>
      </c>
      <c r="H1252" s="60" t="s">
        <v>434</v>
      </c>
      <c r="I1252" s="61">
        <v>96.697836859121836</v>
      </c>
      <c r="J1252" s="61">
        <v>0</v>
      </c>
      <c r="K1252" s="61">
        <v>96.697836859121836</v>
      </c>
      <c r="L1252" s="62">
        <v>0</v>
      </c>
      <c r="M1252" s="62">
        <v>0</v>
      </c>
      <c r="N1252" s="62">
        <v>96.697836859121836</v>
      </c>
      <c r="O1252" s="63">
        <f t="shared" si="135"/>
        <v>1</v>
      </c>
      <c r="P1252" s="63">
        <f t="shared" si="133"/>
        <v>96.697836859121836</v>
      </c>
      <c r="Q1252" s="63">
        <f t="shared" si="136"/>
        <v>147.6</v>
      </c>
      <c r="R1252" s="63">
        <f t="shared" si="137"/>
        <v>147.6</v>
      </c>
      <c r="S1252" s="63">
        <f t="shared" si="138"/>
        <v>0</v>
      </c>
      <c r="T1252" s="63">
        <f t="shared" si="139"/>
        <v>46</v>
      </c>
      <c r="U1252" s="57" t="s">
        <v>856</v>
      </c>
      <c r="V1252" s="63">
        <f>VLOOKUP(F1252,'Exposure data (PL)'!$J$3:$L$14,3,FALSE)</f>
        <v>543.66952954969679</v>
      </c>
      <c r="X1252" s="56"/>
      <c r="Y1252" s="56"/>
      <c r="Z1252" s="56"/>
      <c r="AA1252" s="56"/>
      <c r="AB1252" s="56"/>
      <c r="AC1252" s="56"/>
      <c r="AD1252" s="56"/>
      <c r="AE1252" s="56"/>
    </row>
    <row r="1253" spans="1:31" s="55" customFormat="1" ht="14.4">
      <c r="A1253" s="57" t="s">
        <v>5021</v>
      </c>
      <c r="B1253" s="57" t="s">
        <v>3308</v>
      </c>
      <c r="C1253" s="57" t="s">
        <v>2126</v>
      </c>
      <c r="D1253" s="58">
        <v>38914</v>
      </c>
      <c r="E1253" s="58">
        <v>39158</v>
      </c>
      <c r="F1253" s="59">
        <f t="shared" si="134"/>
        <v>2006</v>
      </c>
      <c r="G1253" s="60" t="s">
        <v>2135</v>
      </c>
      <c r="H1253" s="60" t="s">
        <v>434</v>
      </c>
      <c r="I1253" s="61">
        <v>94.17381354644877</v>
      </c>
      <c r="J1253" s="61">
        <v>0</v>
      </c>
      <c r="K1253" s="61">
        <v>94.17381354644877</v>
      </c>
      <c r="L1253" s="62">
        <v>0</v>
      </c>
      <c r="M1253" s="62">
        <v>0</v>
      </c>
      <c r="N1253" s="62">
        <v>94.17381354644877</v>
      </c>
      <c r="O1253" s="63">
        <f t="shared" si="135"/>
        <v>1</v>
      </c>
      <c r="P1253" s="63">
        <f t="shared" si="133"/>
        <v>94.17381354644877</v>
      </c>
      <c r="Q1253" s="63">
        <f t="shared" si="136"/>
        <v>147.6</v>
      </c>
      <c r="R1253" s="63">
        <f t="shared" si="137"/>
        <v>147.6</v>
      </c>
      <c r="S1253" s="63">
        <f t="shared" si="138"/>
        <v>0</v>
      </c>
      <c r="T1253" s="63">
        <f t="shared" si="139"/>
        <v>244</v>
      </c>
      <c r="U1253" s="57" t="s">
        <v>856</v>
      </c>
      <c r="V1253" s="63">
        <f>VLOOKUP(F1253,'Exposure data (PL)'!$J$3:$L$14,3,FALSE)</f>
        <v>543.66952954969679</v>
      </c>
      <c r="X1253" s="56"/>
      <c r="Y1253" s="56"/>
      <c r="Z1253" s="56"/>
      <c r="AA1253" s="56"/>
      <c r="AB1253" s="56"/>
      <c r="AC1253" s="56"/>
      <c r="AD1253" s="56"/>
      <c r="AE1253" s="56"/>
    </row>
    <row r="1254" spans="1:31" s="55" customFormat="1" ht="14.4">
      <c r="A1254" s="57" t="s">
        <v>5022</v>
      </c>
      <c r="B1254" s="57" t="s">
        <v>3309</v>
      </c>
      <c r="C1254" s="57" t="s">
        <v>2126</v>
      </c>
      <c r="D1254" s="58">
        <v>39118</v>
      </c>
      <c r="E1254" s="58">
        <v>39331</v>
      </c>
      <c r="F1254" s="59">
        <f t="shared" si="134"/>
        <v>2006</v>
      </c>
      <c r="G1254" s="60" t="s">
        <v>2128</v>
      </c>
      <c r="H1254" s="60" t="s">
        <v>434</v>
      </c>
      <c r="I1254" s="61">
        <v>752.36948785002687</v>
      </c>
      <c r="J1254" s="61">
        <v>0</v>
      </c>
      <c r="K1254" s="61">
        <v>752.36948785002687</v>
      </c>
      <c r="L1254" s="62">
        <v>0</v>
      </c>
      <c r="M1254" s="62">
        <v>0</v>
      </c>
      <c r="N1254" s="62">
        <v>752.36948785002687</v>
      </c>
      <c r="O1254" s="63">
        <f t="shared" si="135"/>
        <v>1</v>
      </c>
      <c r="P1254" s="63">
        <f t="shared" si="133"/>
        <v>752.36948785002687</v>
      </c>
      <c r="Q1254" s="63">
        <f t="shared" si="136"/>
        <v>1147.5</v>
      </c>
      <c r="R1254" s="63">
        <f t="shared" si="137"/>
        <v>1147.5</v>
      </c>
      <c r="S1254" s="63">
        <f t="shared" si="138"/>
        <v>0</v>
      </c>
      <c r="T1254" s="63">
        <f t="shared" si="139"/>
        <v>213</v>
      </c>
      <c r="U1254" s="57" t="s">
        <v>856</v>
      </c>
      <c r="V1254" s="63">
        <f>VLOOKUP(F1254,'Exposure data (PL)'!$J$3:$L$14,3,FALSE)</f>
        <v>543.66952954969679</v>
      </c>
      <c r="X1254" s="56"/>
      <c r="Y1254" s="56"/>
      <c r="Z1254" s="56"/>
      <c r="AA1254" s="56"/>
      <c r="AB1254" s="56"/>
      <c r="AC1254" s="56"/>
      <c r="AD1254" s="56"/>
      <c r="AE1254" s="56"/>
    </row>
    <row r="1255" spans="1:31" s="55" customFormat="1" ht="14.4">
      <c r="A1255" s="57" t="s">
        <v>5023</v>
      </c>
      <c r="B1255" s="57" t="s">
        <v>3310</v>
      </c>
      <c r="C1255" s="57" t="s">
        <v>2126</v>
      </c>
      <c r="D1255" s="58">
        <v>39438</v>
      </c>
      <c r="E1255" s="58">
        <v>39457</v>
      </c>
      <c r="F1255" s="59">
        <f t="shared" si="134"/>
        <v>2007</v>
      </c>
      <c r="G1255" s="60" t="s">
        <v>2128</v>
      </c>
      <c r="H1255" s="60" t="s">
        <v>434</v>
      </c>
      <c r="I1255" s="61">
        <v>471.13636779672714</v>
      </c>
      <c r="J1255" s="61">
        <v>0</v>
      </c>
      <c r="K1255" s="61">
        <v>471.13636779672714</v>
      </c>
      <c r="L1255" s="62">
        <v>0</v>
      </c>
      <c r="M1255" s="62">
        <v>0</v>
      </c>
      <c r="N1255" s="62">
        <v>471.13636779672714</v>
      </c>
      <c r="O1255" s="63">
        <f t="shared" si="135"/>
        <v>1</v>
      </c>
      <c r="P1255" s="63">
        <f t="shared" si="133"/>
        <v>471.13636779672714</v>
      </c>
      <c r="Q1255" s="63">
        <f t="shared" si="136"/>
        <v>688.5</v>
      </c>
      <c r="R1255" s="63">
        <f t="shared" si="137"/>
        <v>688.5</v>
      </c>
      <c r="S1255" s="63">
        <f t="shared" si="138"/>
        <v>0</v>
      </c>
      <c r="T1255" s="63">
        <f t="shared" si="139"/>
        <v>19</v>
      </c>
      <c r="U1255" s="57" t="s">
        <v>856</v>
      </c>
      <c r="V1255" s="63">
        <f>VLOOKUP(F1255,'Exposure data (PL)'!$J$3:$L$14,3,FALSE)</f>
        <v>616.17084356396663</v>
      </c>
      <c r="X1255" s="56"/>
      <c r="Y1255" s="56"/>
      <c r="Z1255" s="56"/>
      <c r="AA1255" s="56"/>
      <c r="AB1255" s="56"/>
      <c r="AC1255" s="56"/>
      <c r="AD1255" s="56"/>
      <c r="AE1255" s="56"/>
    </row>
    <row r="1256" spans="1:31" s="55" customFormat="1" ht="14.4">
      <c r="A1256" s="57" t="s">
        <v>5024</v>
      </c>
      <c r="B1256" s="57" t="s">
        <v>3311</v>
      </c>
      <c r="C1256" s="57" t="s">
        <v>2126</v>
      </c>
      <c r="D1256" s="58">
        <v>40320</v>
      </c>
      <c r="E1256" s="58">
        <v>40383</v>
      </c>
      <c r="F1256" s="59">
        <f t="shared" si="134"/>
        <v>2010</v>
      </c>
      <c r="G1256" s="60" t="s">
        <v>2129</v>
      </c>
      <c r="H1256" s="60" t="s">
        <v>434</v>
      </c>
      <c r="I1256" s="61">
        <v>7027.1503232718769</v>
      </c>
      <c r="J1256" s="61">
        <v>0</v>
      </c>
      <c r="K1256" s="61">
        <v>7027.1503232718769</v>
      </c>
      <c r="L1256" s="62">
        <v>0</v>
      </c>
      <c r="M1256" s="62">
        <v>0</v>
      </c>
      <c r="N1256" s="62">
        <v>7027.1503232718769</v>
      </c>
      <c r="O1256" s="63">
        <f t="shared" si="135"/>
        <v>1</v>
      </c>
      <c r="P1256" s="63">
        <f t="shared" si="133"/>
        <v>7027.1503232718769</v>
      </c>
      <c r="Q1256" s="63">
        <f t="shared" si="136"/>
        <v>9127.86</v>
      </c>
      <c r="R1256" s="63">
        <f t="shared" si="137"/>
        <v>9127.86</v>
      </c>
      <c r="S1256" s="63">
        <f t="shared" si="138"/>
        <v>0</v>
      </c>
      <c r="T1256" s="63">
        <f t="shared" si="139"/>
        <v>63</v>
      </c>
      <c r="U1256" s="57" t="s">
        <v>856</v>
      </c>
      <c r="V1256" s="63">
        <f>VLOOKUP(F1256,'Exposure data (PL)'!$J$3:$L$14,3,FALSE)</f>
        <v>941.64068034150432</v>
      </c>
      <c r="X1256" s="56"/>
      <c r="Y1256" s="56"/>
      <c r="Z1256" s="56"/>
      <c r="AA1256" s="56"/>
      <c r="AB1256" s="56"/>
      <c r="AC1256" s="56"/>
      <c r="AD1256" s="56"/>
      <c r="AE1256" s="56"/>
    </row>
    <row r="1257" spans="1:31" s="55" customFormat="1" ht="14.4">
      <c r="A1257" s="57" t="s">
        <v>5025</v>
      </c>
      <c r="B1257" s="57" t="s">
        <v>3312</v>
      </c>
      <c r="C1257" s="57" t="s">
        <v>2126</v>
      </c>
      <c r="D1257" s="58">
        <v>39913</v>
      </c>
      <c r="E1257" s="58">
        <v>40572</v>
      </c>
      <c r="F1257" s="59">
        <f t="shared" si="134"/>
        <v>2009</v>
      </c>
      <c r="G1257" s="60" t="s">
        <v>2128</v>
      </c>
      <c r="H1257" s="60" t="s">
        <v>434</v>
      </c>
      <c r="I1257" s="61">
        <v>837.32124354448865</v>
      </c>
      <c r="J1257" s="61">
        <v>0</v>
      </c>
      <c r="K1257" s="61">
        <v>837.32124354448865</v>
      </c>
      <c r="L1257" s="62">
        <v>0</v>
      </c>
      <c r="M1257" s="62">
        <v>0</v>
      </c>
      <c r="N1257" s="62">
        <v>837.32124354448865</v>
      </c>
      <c r="O1257" s="63">
        <f t="shared" si="135"/>
        <v>1</v>
      </c>
      <c r="P1257" s="63">
        <f t="shared" si="133"/>
        <v>837.32124354448865</v>
      </c>
      <c r="Q1257" s="63">
        <f t="shared" si="136"/>
        <v>1148.3999999999999</v>
      </c>
      <c r="R1257" s="63">
        <f t="shared" si="137"/>
        <v>1148.3999999999999</v>
      </c>
      <c r="S1257" s="63">
        <f t="shared" si="138"/>
        <v>0</v>
      </c>
      <c r="T1257" s="63">
        <f t="shared" si="139"/>
        <v>659</v>
      </c>
      <c r="U1257" s="57" t="s">
        <v>856</v>
      </c>
      <c r="V1257" s="63">
        <f>VLOOKUP(F1257,'Exposure data (PL)'!$J$3:$L$14,3,FALSE)</f>
        <v>855.15320546033695</v>
      </c>
      <c r="X1257" s="56"/>
      <c r="Y1257" s="56"/>
      <c r="Z1257" s="56"/>
      <c r="AA1257" s="56"/>
      <c r="AB1257" s="56"/>
      <c r="AC1257" s="56"/>
      <c r="AD1257" s="56"/>
      <c r="AE1257" s="56"/>
    </row>
    <row r="1258" spans="1:31" s="55" customFormat="1" ht="14.4">
      <c r="A1258" s="57" t="s">
        <v>5026</v>
      </c>
      <c r="B1258" s="57" t="s">
        <v>3313</v>
      </c>
      <c r="C1258" s="57" t="s">
        <v>2126</v>
      </c>
      <c r="D1258" s="58">
        <v>39452</v>
      </c>
      <c r="E1258" s="58">
        <v>40587</v>
      </c>
      <c r="F1258" s="59">
        <f t="shared" si="134"/>
        <v>2007</v>
      </c>
      <c r="G1258" s="60" t="s">
        <v>2128</v>
      </c>
      <c r="H1258" s="60" t="s">
        <v>434</v>
      </c>
      <c r="I1258" s="61">
        <v>2181.6664101879269</v>
      </c>
      <c r="J1258" s="61">
        <v>0</v>
      </c>
      <c r="K1258" s="61">
        <v>2181.6664101879269</v>
      </c>
      <c r="L1258" s="62">
        <v>123.40347058045417</v>
      </c>
      <c r="M1258" s="62">
        <v>0</v>
      </c>
      <c r="N1258" s="62">
        <v>2305.0698807683812</v>
      </c>
      <c r="O1258" s="63">
        <f t="shared" si="135"/>
        <v>1</v>
      </c>
      <c r="P1258" s="63">
        <f t="shared" si="133"/>
        <v>2305.0698807683812</v>
      </c>
      <c r="Q1258" s="63">
        <f t="shared" si="136"/>
        <v>3362.2439999999997</v>
      </c>
      <c r="R1258" s="63">
        <f t="shared" si="137"/>
        <v>3362.2439999999997</v>
      </c>
      <c r="S1258" s="63">
        <f t="shared" si="138"/>
        <v>0</v>
      </c>
      <c r="T1258" s="63">
        <f t="shared" si="139"/>
        <v>1135</v>
      </c>
      <c r="U1258" s="57" t="s">
        <v>856</v>
      </c>
      <c r="V1258" s="63">
        <f>VLOOKUP(F1258,'Exposure data (PL)'!$J$3:$L$14,3,FALSE)</f>
        <v>616.17084356396663</v>
      </c>
      <c r="X1258" s="56"/>
      <c r="Y1258" s="56"/>
      <c r="Z1258" s="56"/>
      <c r="AA1258" s="56"/>
      <c r="AB1258" s="56"/>
      <c r="AC1258" s="56"/>
      <c r="AD1258" s="56"/>
      <c r="AE1258" s="56"/>
    </row>
    <row r="1259" spans="1:31" s="55" customFormat="1" ht="14.4">
      <c r="A1259" s="57" t="s">
        <v>5027</v>
      </c>
      <c r="B1259" s="57" t="s">
        <v>3314</v>
      </c>
      <c r="C1259" s="57" t="s">
        <v>2126</v>
      </c>
      <c r="D1259" s="58">
        <v>39257</v>
      </c>
      <c r="E1259" s="58">
        <v>39279</v>
      </c>
      <c r="F1259" s="59">
        <f t="shared" si="134"/>
        <v>2007</v>
      </c>
      <c r="G1259" s="60" t="s">
        <v>2129</v>
      </c>
      <c r="H1259" s="60" t="s">
        <v>434</v>
      </c>
      <c r="I1259" s="61">
        <v>783.5023777331794</v>
      </c>
      <c r="J1259" s="61">
        <v>0</v>
      </c>
      <c r="K1259" s="61">
        <v>783.5023777331794</v>
      </c>
      <c r="L1259" s="62">
        <v>0</v>
      </c>
      <c r="M1259" s="62">
        <v>0</v>
      </c>
      <c r="N1259" s="62">
        <v>783.5023777331794</v>
      </c>
      <c r="O1259" s="63">
        <f t="shared" si="135"/>
        <v>1</v>
      </c>
      <c r="P1259" s="63">
        <f t="shared" si="133"/>
        <v>783.5023777331794</v>
      </c>
      <c r="Q1259" s="63">
        <f t="shared" si="136"/>
        <v>1173</v>
      </c>
      <c r="R1259" s="63">
        <f t="shared" si="137"/>
        <v>1173</v>
      </c>
      <c r="S1259" s="63">
        <f t="shared" si="138"/>
        <v>0</v>
      </c>
      <c r="T1259" s="63">
        <f t="shared" si="139"/>
        <v>22</v>
      </c>
      <c r="U1259" s="57" t="s">
        <v>856</v>
      </c>
      <c r="V1259" s="63">
        <f>VLOOKUP(F1259,'Exposure data (PL)'!$J$3:$L$14,3,FALSE)</f>
        <v>616.17084356396663</v>
      </c>
      <c r="X1259" s="56"/>
      <c r="Y1259" s="56"/>
      <c r="Z1259" s="56"/>
      <c r="AA1259" s="56"/>
      <c r="AB1259" s="56"/>
      <c r="AC1259" s="56"/>
      <c r="AD1259" s="56"/>
      <c r="AE1259" s="56"/>
    </row>
    <row r="1260" spans="1:31" s="55" customFormat="1" ht="14.4">
      <c r="A1260" s="57" t="s">
        <v>5028</v>
      </c>
      <c r="B1260" s="57" t="s">
        <v>3315</v>
      </c>
      <c r="C1260" s="57" t="s">
        <v>2121</v>
      </c>
      <c r="D1260" s="58">
        <v>39295</v>
      </c>
      <c r="E1260" s="58">
        <v>39296</v>
      </c>
      <c r="F1260" s="59">
        <f t="shared" si="134"/>
        <v>2007</v>
      </c>
      <c r="G1260" s="60" t="s">
        <v>2132</v>
      </c>
      <c r="H1260" s="60" t="s">
        <v>434</v>
      </c>
      <c r="I1260" s="61">
        <v>1787.194519272314</v>
      </c>
      <c r="J1260" s="61">
        <v>0</v>
      </c>
      <c r="K1260" s="61">
        <v>1787.194519272314</v>
      </c>
      <c r="L1260" s="62">
        <v>0</v>
      </c>
      <c r="M1260" s="62">
        <v>0</v>
      </c>
      <c r="N1260" s="62">
        <v>1787.194519272314</v>
      </c>
      <c r="O1260" s="63">
        <f t="shared" si="135"/>
        <v>1</v>
      </c>
      <c r="P1260" s="63">
        <f t="shared" si="133"/>
        <v>1787.194519272314</v>
      </c>
      <c r="Q1260" s="63">
        <f t="shared" si="136"/>
        <v>2662.1039999999998</v>
      </c>
      <c r="R1260" s="63">
        <f t="shared" si="137"/>
        <v>2662.1039999999998</v>
      </c>
      <c r="S1260" s="63">
        <f t="shared" si="138"/>
        <v>0</v>
      </c>
      <c r="T1260" s="63">
        <f t="shared" si="139"/>
        <v>1</v>
      </c>
      <c r="U1260" s="57" t="s">
        <v>856</v>
      </c>
      <c r="V1260" s="63">
        <f>VLOOKUP(F1260,'Exposure data (PL)'!$J$3:$L$14,3,FALSE)</f>
        <v>616.17084356396663</v>
      </c>
      <c r="X1260" s="56"/>
      <c r="Y1260" s="56"/>
      <c r="Z1260" s="56"/>
      <c r="AA1260" s="56"/>
      <c r="AB1260" s="56"/>
      <c r="AC1260" s="56"/>
      <c r="AD1260" s="56"/>
      <c r="AE1260" s="56"/>
    </row>
    <row r="1261" spans="1:31" s="55" customFormat="1" ht="14.4">
      <c r="A1261" s="57" t="s">
        <v>5029</v>
      </c>
      <c r="B1261" s="57" t="s">
        <v>3316</v>
      </c>
      <c r="C1261" s="57" t="s">
        <v>2121</v>
      </c>
      <c r="D1261" s="58">
        <v>39746</v>
      </c>
      <c r="E1261" s="58">
        <v>39749</v>
      </c>
      <c r="F1261" s="59">
        <f t="shared" si="134"/>
        <v>2008</v>
      </c>
      <c r="G1261" s="60" t="s">
        <v>2129</v>
      </c>
      <c r="H1261" s="60" t="s">
        <v>434</v>
      </c>
      <c r="I1261" s="61">
        <v>12744.707165549753</v>
      </c>
      <c r="J1261" s="61">
        <v>0</v>
      </c>
      <c r="K1261" s="61">
        <v>12744.707165549753</v>
      </c>
      <c r="L1261" s="62">
        <v>0</v>
      </c>
      <c r="M1261" s="62">
        <v>0</v>
      </c>
      <c r="N1261" s="62">
        <v>12744.707165549753</v>
      </c>
      <c r="O1261" s="63">
        <f t="shared" si="135"/>
        <v>1</v>
      </c>
      <c r="P1261" s="63">
        <f t="shared" si="133"/>
        <v>12744.707165549753</v>
      </c>
      <c r="Q1261" s="63">
        <f t="shared" si="136"/>
        <v>17873.892</v>
      </c>
      <c r="R1261" s="63">
        <f t="shared" si="137"/>
        <v>17873.892</v>
      </c>
      <c r="S1261" s="63">
        <f t="shared" si="138"/>
        <v>0</v>
      </c>
      <c r="T1261" s="63">
        <f t="shared" si="139"/>
        <v>3</v>
      </c>
      <c r="U1261" s="57" t="s">
        <v>856</v>
      </c>
      <c r="V1261" s="63">
        <f>VLOOKUP(F1261,'Exposure data (PL)'!$J$3:$L$14,3,FALSE)</f>
        <v>677.15217495917875</v>
      </c>
      <c r="X1261" s="56"/>
      <c r="Y1261" s="56"/>
      <c r="Z1261" s="56"/>
      <c r="AA1261" s="56"/>
      <c r="AB1261" s="56"/>
      <c r="AC1261" s="56"/>
      <c r="AD1261" s="56"/>
      <c r="AE1261" s="56"/>
    </row>
    <row r="1262" spans="1:31" s="55" customFormat="1" ht="14.4">
      <c r="A1262" s="57" t="s">
        <v>5030</v>
      </c>
      <c r="B1262" s="57" t="s">
        <v>3317</v>
      </c>
      <c r="C1262" s="57" t="s">
        <v>2121</v>
      </c>
      <c r="D1262" s="58">
        <v>39997</v>
      </c>
      <c r="E1262" s="58">
        <v>40000</v>
      </c>
      <c r="F1262" s="59">
        <f t="shared" si="134"/>
        <v>2009</v>
      </c>
      <c r="G1262" s="60" t="s">
        <v>2134</v>
      </c>
      <c r="H1262" s="60" t="s">
        <v>434</v>
      </c>
      <c r="I1262" s="61">
        <v>295.08634551806892</v>
      </c>
      <c r="J1262" s="61">
        <v>0</v>
      </c>
      <c r="K1262" s="61">
        <v>295.08634551806892</v>
      </c>
      <c r="L1262" s="62">
        <v>0</v>
      </c>
      <c r="M1262" s="62">
        <v>0</v>
      </c>
      <c r="N1262" s="62">
        <v>295.08634551806892</v>
      </c>
      <c r="O1262" s="63">
        <f t="shared" si="135"/>
        <v>1</v>
      </c>
      <c r="P1262" s="63">
        <f t="shared" si="133"/>
        <v>295.08634551806892</v>
      </c>
      <c r="Q1262" s="63">
        <f t="shared" si="136"/>
        <v>400.2</v>
      </c>
      <c r="R1262" s="63">
        <f t="shared" si="137"/>
        <v>400.2</v>
      </c>
      <c r="S1262" s="63">
        <f t="shared" si="138"/>
        <v>0</v>
      </c>
      <c r="T1262" s="63">
        <f t="shared" si="139"/>
        <v>3</v>
      </c>
      <c r="U1262" s="57" t="s">
        <v>856</v>
      </c>
      <c r="V1262" s="63">
        <f>VLOOKUP(F1262,'Exposure data (PL)'!$J$3:$L$14,3,FALSE)</f>
        <v>855.15320546033695</v>
      </c>
      <c r="X1262" s="56"/>
      <c r="Y1262" s="56"/>
      <c r="Z1262" s="56"/>
      <c r="AA1262" s="56"/>
      <c r="AB1262" s="56"/>
      <c r="AC1262" s="56"/>
      <c r="AD1262" s="56"/>
      <c r="AE1262" s="56"/>
    </row>
    <row r="1263" spans="1:31" s="55" customFormat="1" ht="14.4">
      <c r="A1263" s="57" t="s">
        <v>5031</v>
      </c>
      <c r="B1263" s="57" t="s">
        <v>3318</v>
      </c>
      <c r="C1263" s="57" t="s">
        <v>2121</v>
      </c>
      <c r="D1263" s="58">
        <v>38454</v>
      </c>
      <c r="E1263" s="58">
        <v>38466</v>
      </c>
      <c r="F1263" s="59">
        <f t="shared" si="134"/>
        <v>2005</v>
      </c>
      <c r="G1263" s="60" t="s">
        <v>2127</v>
      </c>
      <c r="H1263" s="60" t="s">
        <v>434</v>
      </c>
      <c r="I1263" s="61">
        <v>173.42899787647636</v>
      </c>
      <c r="J1263" s="61">
        <v>0</v>
      </c>
      <c r="K1263" s="61">
        <v>173.42899787647636</v>
      </c>
      <c r="L1263" s="62">
        <v>0</v>
      </c>
      <c r="M1263" s="62">
        <v>0</v>
      </c>
      <c r="N1263" s="62">
        <v>173.42899787647636</v>
      </c>
      <c r="O1263" s="63">
        <f t="shared" si="135"/>
        <v>1</v>
      </c>
      <c r="P1263" s="63">
        <f t="shared" si="133"/>
        <v>173.42899787647636</v>
      </c>
      <c r="Q1263" s="63">
        <f t="shared" si="136"/>
        <v>289.04399999999998</v>
      </c>
      <c r="R1263" s="63">
        <f t="shared" si="137"/>
        <v>289.04399999999998</v>
      </c>
      <c r="S1263" s="63">
        <f t="shared" si="138"/>
        <v>0</v>
      </c>
      <c r="T1263" s="63">
        <f t="shared" si="139"/>
        <v>12</v>
      </c>
      <c r="U1263" s="57" t="s">
        <v>856</v>
      </c>
      <c r="V1263" s="63">
        <f>VLOOKUP(F1263,'Exposure data (PL)'!$J$3:$L$14,3,FALSE)</f>
        <v>460.63721902373965</v>
      </c>
      <c r="X1263" s="56"/>
      <c r="Y1263" s="56"/>
      <c r="Z1263" s="56"/>
      <c r="AA1263" s="56"/>
      <c r="AB1263" s="56"/>
      <c r="AC1263" s="56"/>
      <c r="AD1263" s="56"/>
      <c r="AE1263" s="56"/>
    </row>
    <row r="1264" spans="1:31" s="55" customFormat="1" ht="14.4">
      <c r="A1264" s="57" t="s">
        <v>5032</v>
      </c>
      <c r="B1264" s="57" t="s">
        <v>3319</v>
      </c>
      <c r="C1264" s="57" t="s">
        <v>2121</v>
      </c>
      <c r="D1264" s="58">
        <v>40313</v>
      </c>
      <c r="E1264" s="58">
        <v>40316</v>
      </c>
      <c r="F1264" s="59">
        <f t="shared" si="134"/>
        <v>2010</v>
      </c>
      <c r="G1264" s="60" t="s">
        <v>2147</v>
      </c>
      <c r="H1264" s="60" t="s">
        <v>434</v>
      </c>
      <c r="I1264" s="61">
        <v>106871.53139787269</v>
      </c>
      <c r="J1264" s="61">
        <v>0</v>
      </c>
      <c r="K1264" s="61">
        <v>106871.53139787269</v>
      </c>
      <c r="L1264" s="62">
        <v>0</v>
      </c>
      <c r="M1264" s="62">
        <v>0</v>
      </c>
      <c r="N1264" s="62">
        <v>106871.53139787269</v>
      </c>
      <c r="O1264" s="63">
        <f t="shared" si="135"/>
        <v>1</v>
      </c>
      <c r="P1264" s="63">
        <f t="shared" si="133"/>
        <v>106871.53139787269</v>
      </c>
      <c r="Q1264" s="63">
        <f t="shared" si="136"/>
        <v>138949.77599999998</v>
      </c>
      <c r="R1264" s="63">
        <f t="shared" si="137"/>
        <v>100000</v>
      </c>
      <c r="S1264" s="63">
        <f t="shared" si="138"/>
        <v>38949.775999999983</v>
      </c>
      <c r="T1264" s="63">
        <f t="shared" si="139"/>
        <v>3</v>
      </c>
      <c r="U1264" s="57" t="s">
        <v>856</v>
      </c>
      <c r="V1264" s="63">
        <f>VLOOKUP(F1264,'Exposure data (PL)'!$J$3:$L$14,3,FALSE)</f>
        <v>941.64068034150432</v>
      </c>
      <c r="X1264" s="56"/>
      <c r="Y1264" s="56"/>
      <c r="Z1264" s="56"/>
      <c r="AA1264" s="56"/>
      <c r="AB1264" s="56"/>
      <c r="AC1264" s="56"/>
      <c r="AD1264" s="56"/>
      <c r="AE1264" s="56"/>
    </row>
    <row r="1265" spans="1:31" s="55" customFormat="1" ht="14.4">
      <c r="A1265" s="57" t="s">
        <v>5033</v>
      </c>
      <c r="B1265" s="57" t="s">
        <v>3320</v>
      </c>
      <c r="C1265" s="57" t="s">
        <v>2121</v>
      </c>
      <c r="D1265" s="58">
        <v>38783</v>
      </c>
      <c r="E1265" s="58">
        <v>38783</v>
      </c>
      <c r="F1265" s="59">
        <f t="shared" si="134"/>
        <v>2005</v>
      </c>
      <c r="G1265" s="60" t="s">
        <v>2129</v>
      </c>
      <c r="H1265" s="60" t="s">
        <v>434</v>
      </c>
      <c r="I1265" s="61">
        <v>724.89823738885684</v>
      </c>
      <c r="J1265" s="61">
        <v>0</v>
      </c>
      <c r="K1265" s="61">
        <v>724.89823738885684</v>
      </c>
      <c r="L1265" s="62">
        <v>0</v>
      </c>
      <c r="M1265" s="62">
        <v>0</v>
      </c>
      <c r="N1265" s="62">
        <v>724.89823738885684</v>
      </c>
      <c r="O1265" s="63">
        <f t="shared" si="135"/>
        <v>1</v>
      </c>
      <c r="P1265" s="63">
        <f t="shared" si="133"/>
        <v>724.89823738885684</v>
      </c>
      <c r="Q1265" s="63">
        <f t="shared" si="136"/>
        <v>1156.2</v>
      </c>
      <c r="R1265" s="63">
        <f t="shared" si="137"/>
        <v>1156.2</v>
      </c>
      <c r="S1265" s="63">
        <f t="shared" si="138"/>
        <v>0</v>
      </c>
      <c r="T1265" s="63">
        <f t="shared" si="139"/>
        <v>0</v>
      </c>
      <c r="U1265" s="57" t="s">
        <v>856</v>
      </c>
      <c r="V1265" s="63">
        <f>VLOOKUP(F1265,'Exposure data (PL)'!$J$3:$L$14,3,FALSE)</f>
        <v>460.63721902373965</v>
      </c>
      <c r="X1265" s="56"/>
      <c r="Y1265" s="56"/>
      <c r="Z1265" s="56"/>
      <c r="AA1265" s="56"/>
      <c r="AB1265" s="56"/>
      <c r="AC1265" s="56"/>
      <c r="AD1265" s="56"/>
      <c r="AE1265" s="56"/>
    </row>
    <row r="1266" spans="1:31" s="55" customFormat="1" ht="14.4">
      <c r="A1266" s="57" t="s">
        <v>5034</v>
      </c>
      <c r="B1266" s="57" t="s">
        <v>3321</v>
      </c>
      <c r="C1266" s="57" t="s">
        <v>2121</v>
      </c>
      <c r="D1266" s="58">
        <v>39022</v>
      </c>
      <c r="E1266" s="58">
        <v>39111</v>
      </c>
      <c r="F1266" s="59">
        <f t="shared" si="134"/>
        <v>2006</v>
      </c>
      <c r="G1266" s="60" t="s">
        <v>2122</v>
      </c>
      <c r="H1266" s="60" t="s">
        <v>434</v>
      </c>
      <c r="I1266" s="61">
        <v>18075.930336101959</v>
      </c>
      <c r="J1266" s="61">
        <v>0</v>
      </c>
      <c r="K1266" s="61">
        <v>18075.930336101959</v>
      </c>
      <c r="L1266" s="62">
        <v>0</v>
      </c>
      <c r="M1266" s="62">
        <v>795.34093478848615</v>
      </c>
      <c r="N1266" s="62">
        <v>17280.589401313475</v>
      </c>
      <c r="O1266" s="63">
        <f t="shared" si="135"/>
        <v>1</v>
      </c>
      <c r="P1266" s="63">
        <f t="shared" si="133"/>
        <v>17280.589401313475</v>
      </c>
      <c r="Q1266" s="63">
        <f t="shared" si="136"/>
        <v>26696.192928000011</v>
      </c>
      <c r="R1266" s="63">
        <f t="shared" si="137"/>
        <v>26696.192928000011</v>
      </c>
      <c r="S1266" s="63">
        <f t="shared" si="138"/>
        <v>0</v>
      </c>
      <c r="T1266" s="63">
        <f t="shared" si="139"/>
        <v>89</v>
      </c>
      <c r="U1266" s="57" t="s">
        <v>856</v>
      </c>
      <c r="V1266" s="63">
        <f>VLOOKUP(F1266,'Exposure data (PL)'!$J$3:$L$14,3,FALSE)</f>
        <v>543.66952954969679</v>
      </c>
      <c r="X1266" s="56"/>
      <c r="Y1266" s="56"/>
      <c r="Z1266" s="56"/>
      <c r="AA1266" s="56"/>
      <c r="AB1266" s="56"/>
      <c r="AC1266" s="56"/>
      <c r="AD1266" s="56"/>
      <c r="AE1266" s="56"/>
    </row>
    <row r="1267" spans="1:31" s="55" customFormat="1" ht="14.4">
      <c r="A1267" s="57" t="s">
        <v>5035</v>
      </c>
      <c r="B1267" s="57" t="s">
        <v>3322</v>
      </c>
      <c r="C1267" s="57" t="s">
        <v>2121</v>
      </c>
      <c r="D1267" s="58">
        <v>38976</v>
      </c>
      <c r="E1267" s="58">
        <v>39090</v>
      </c>
      <c r="F1267" s="59">
        <f t="shared" si="134"/>
        <v>2006</v>
      </c>
      <c r="G1267" s="60" t="s">
        <v>2127</v>
      </c>
      <c r="H1267" s="60" t="s">
        <v>434</v>
      </c>
      <c r="I1267" s="61">
        <v>12605.008677355901</v>
      </c>
      <c r="J1267" s="61">
        <v>0</v>
      </c>
      <c r="K1267" s="61">
        <v>12605.008677355901</v>
      </c>
      <c r="L1267" s="62">
        <v>0</v>
      </c>
      <c r="M1267" s="62">
        <v>0</v>
      </c>
      <c r="N1267" s="62">
        <v>12605.008677355901</v>
      </c>
      <c r="O1267" s="63">
        <f t="shared" si="135"/>
        <v>1</v>
      </c>
      <c r="P1267" s="63">
        <f t="shared" si="133"/>
        <v>12605.008677355901</v>
      </c>
      <c r="Q1267" s="63">
        <f t="shared" si="136"/>
        <v>19593.071999999996</v>
      </c>
      <c r="R1267" s="63">
        <f t="shared" si="137"/>
        <v>19593.071999999996</v>
      </c>
      <c r="S1267" s="63">
        <f t="shared" si="138"/>
        <v>0</v>
      </c>
      <c r="T1267" s="63">
        <f t="shared" si="139"/>
        <v>114</v>
      </c>
      <c r="U1267" s="57" t="s">
        <v>856</v>
      </c>
      <c r="V1267" s="63">
        <f>VLOOKUP(F1267,'Exposure data (PL)'!$J$3:$L$14,3,FALSE)</f>
        <v>543.66952954969679</v>
      </c>
      <c r="X1267" s="56"/>
      <c r="Y1267" s="56"/>
      <c r="Z1267" s="56"/>
      <c r="AA1267" s="56"/>
      <c r="AB1267" s="56"/>
      <c r="AC1267" s="56"/>
      <c r="AD1267" s="56"/>
      <c r="AE1267" s="56"/>
    </row>
    <row r="1268" spans="1:31" s="55" customFormat="1" ht="14.4">
      <c r="A1268" s="57" t="s">
        <v>5036</v>
      </c>
      <c r="B1268" s="57" t="s">
        <v>3323</v>
      </c>
      <c r="C1268" s="57" t="s">
        <v>2121</v>
      </c>
      <c r="D1268" s="58">
        <v>39119</v>
      </c>
      <c r="E1268" s="58">
        <v>39156</v>
      </c>
      <c r="F1268" s="59">
        <f t="shared" si="134"/>
        <v>2006</v>
      </c>
      <c r="G1268" s="60" t="s">
        <v>2122</v>
      </c>
      <c r="H1268" s="60" t="s">
        <v>434</v>
      </c>
      <c r="I1268" s="61">
        <v>685.58377433515216</v>
      </c>
      <c r="J1268" s="61">
        <v>0</v>
      </c>
      <c r="K1268" s="61">
        <v>685.58377433515216</v>
      </c>
      <c r="L1268" s="62">
        <v>0</v>
      </c>
      <c r="M1268" s="62">
        <v>0</v>
      </c>
      <c r="N1268" s="62">
        <v>685.58377433515216</v>
      </c>
      <c r="O1268" s="63">
        <f t="shared" si="135"/>
        <v>1</v>
      </c>
      <c r="P1268" s="63">
        <f t="shared" si="133"/>
        <v>685.58377433515216</v>
      </c>
      <c r="Q1268" s="63">
        <f t="shared" si="136"/>
        <v>1045.5</v>
      </c>
      <c r="R1268" s="63">
        <f t="shared" si="137"/>
        <v>1045.5</v>
      </c>
      <c r="S1268" s="63">
        <f t="shared" si="138"/>
        <v>0</v>
      </c>
      <c r="T1268" s="63">
        <f t="shared" si="139"/>
        <v>37</v>
      </c>
      <c r="U1268" s="57" t="s">
        <v>856</v>
      </c>
      <c r="V1268" s="63">
        <f>VLOOKUP(F1268,'Exposure data (PL)'!$J$3:$L$14,3,FALSE)</f>
        <v>543.66952954969679</v>
      </c>
      <c r="X1268" s="56"/>
      <c r="Y1268" s="56"/>
      <c r="Z1268" s="56"/>
      <c r="AA1268" s="56"/>
      <c r="AB1268" s="56"/>
      <c r="AC1268" s="56"/>
      <c r="AD1268" s="56"/>
      <c r="AE1268" s="56"/>
    </row>
    <row r="1269" spans="1:31" s="55" customFormat="1" ht="14.4">
      <c r="A1269" s="57" t="s">
        <v>5037</v>
      </c>
      <c r="B1269" s="57" t="s">
        <v>3324</v>
      </c>
      <c r="C1269" s="57" t="s">
        <v>2121</v>
      </c>
      <c r="D1269" s="58">
        <v>39831</v>
      </c>
      <c r="E1269" s="58">
        <v>39843</v>
      </c>
      <c r="F1269" s="59">
        <f t="shared" si="134"/>
        <v>2008</v>
      </c>
      <c r="G1269" s="60" t="s">
        <v>2127</v>
      </c>
      <c r="H1269" s="60" t="s">
        <v>434</v>
      </c>
      <c r="I1269" s="61">
        <v>294.24020306865759</v>
      </c>
      <c r="J1269" s="61">
        <v>0</v>
      </c>
      <c r="K1269" s="61">
        <v>294.24020306865759</v>
      </c>
      <c r="L1269" s="62">
        <v>0</v>
      </c>
      <c r="M1269" s="62">
        <v>17.06593177798214</v>
      </c>
      <c r="N1269" s="62">
        <v>277.17427129067545</v>
      </c>
      <c r="O1269" s="63">
        <f t="shared" si="135"/>
        <v>1</v>
      </c>
      <c r="P1269" s="63">
        <f t="shared" si="133"/>
        <v>277.17427129067545</v>
      </c>
      <c r="Q1269" s="63">
        <f t="shared" si="136"/>
        <v>384.33600000000001</v>
      </c>
      <c r="R1269" s="63">
        <f t="shared" si="137"/>
        <v>384.33600000000001</v>
      </c>
      <c r="S1269" s="63">
        <f t="shared" si="138"/>
        <v>0</v>
      </c>
      <c r="T1269" s="63">
        <f t="shared" si="139"/>
        <v>12</v>
      </c>
      <c r="U1269" s="57" t="s">
        <v>856</v>
      </c>
      <c r="V1269" s="63">
        <f>VLOOKUP(F1269,'Exposure data (PL)'!$J$3:$L$14,3,FALSE)</f>
        <v>677.15217495917875</v>
      </c>
      <c r="X1269" s="56"/>
      <c r="Y1269" s="56"/>
      <c r="Z1269" s="56"/>
      <c r="AA1269" s="56"/>
      <c r="AB1269" s="56"/>
      <c r="AC1269" s="56"/>
      <c r="AD1269" s="56"/>
      <c r="AE1269" s="56"/>
    </row>
    <row r="1270" spans="1:31" s="55" customFormat="1" ht="14.4">
      <c r="A1270" s="57" t="s">
        <v>5038</v>
      </c>
      <c r="B1270" s="57" t="s">
        <v>3325</v>
      </c>
      <c r="C1270" s="57" t="s">
        <v>2121</v>
      </c>
      <c r="D1270" s="58">
        <v>39375</v>
      </c>
      <c r="E1270" s="58">
        <v>39410</v>
      </c>
      <c r="F1270" s="59">
        <f t="shared" si="134"/>
        <v>2007</v>
      </c>
      <c r="G1270" s="60" t="s">
        <v>2122</v>
      </c>
      <c r="H1270" s="60" t="s">
        <v>434</v>
      </c>
      <c r="I1270" s="61">
        <v>224.94243383983564</v>
      </c>
      <c r="J1270" s="61">
        <v>0</v>
      </c>
      <c r="K1270" s="61">
        <v>224.94243383983564</v>
      </c>
      <c r="L1270" s="62">
        <v>0</v>
      </c>
      <c r="M1270" s="62">
        <v>2.2494243383983563</v>
      </c>
      <c r="N1270" s="62">
        <v>222.69300950143727</v>
      </c>
      <c r="O1270" s="63">
        <f t="shared" si="135"/>
        <v>1</v>
      </c>
      <c r="P1270" s="63">
        <f t="shared" si="133"/>
        <v>222.69300950143727</v>
      </c>
      <c r="Q1270" s="63">
        <f t="shared" si="136"/>
        <v>328.185</v>
      </c>
      <c r="R1270" s="63">
        <f t="shared" si="137"/>
        <v>328.185</v>
      </c>
      <c r="S1270" s="63">
        <f t="shared" si="138"/>
        <v>0</v>
      </c>
      <c r="T1270" s="63">
        <f t="shared" si="139"/>
        <v>35</v>
      </c>
      <c r="U1270" s="57" t="s">
        <v>856</v>
      </c>
      <c r="V1270" s="63">
        <f>VLOOKUP(F1270,'Exposure data (PL)'!$J$3:$L$14,3,FALSE)</f>
        <v>616.17084356396663</v>
      </c>
      <c r="X1270" s="56"/>
      <c r="Y1270" s="56"/>
      <c r="Z1270" s="56"/>
      <c r="AA1270" s="56"/>
      <c r="AB1270" s="56"/>
      <c r="AC1270" s="56"/>
      <c r="AD1270" s="56"/>
      <c r="AE1270" s="56"/>
    </row>
    <row r="1271" spans="1:31" s="55" customFormat="1" ht="14.4">
      <c r="A1271" s="57" t="s">
        <v>5039</v>
      </c>
      <c r="B1271" s="57" t="s">
        <v>3326</v>
      </c>
      <c r="C1271" s="57" t="s">
        <v>2121</v>
      </c>
      <c r="D1271" s="58">
        <v>39673</v>
      </c>
      <c r="E1271" s="58">
        <v>39711</v>
      </c>
      <c r="F1271" s="59">
        <f t="shared" si="134"/>
        <v>2008</v>
      </c>
      <c r="G1271" s="60" t="s">
        <v>2132</v>
      </c>
      <c r="H1271" s="60" t="s">
        <v>434</v>
      </c>
      <c r="I1271" s="61">
        <v>486.16055277308891</v>
      </c>
      <c r="J1271" s="61">
        <v>0</v>
      </c>
      <c r="K1271" s="61">
        <v>486.16055277308891</v>
      </c>
      <c r="L1271" s="62">
        <v>0</v>
      </c>
      <c r="M1271" s="62">
        <v>0</v>
      </c>
      <c r="N1271" s="62">
        <v>486.16055277308891</v>
      </c>
      <c r="O1271" s="63">
        <f t="shared" si="135"/>
        <v>1</v>
      </c>
      <c r="P1271" s="63">
        <f t="shared" si="133"/>
        <v>486.16055277308891</v>
      </c>
      <c r="Q1271" s="63">
        <f t="shared" si="136"/>
        <v>688.5</v>
      </c>
      <c r="R1271" s="63">
        <f t="shared" si="137"/>
        <v>688.5</v>
      </c>
      <c r="S1271" s="63">
        <f t="shared" si="138"/>
        <v>0</v>
      </c>
      <c r="T1271" s="63">
        <f t="shared" si="139"/>
        <v>38</v>
      </c>
      <c r="U1271" s="57" t="s">
        <v>856</v>
      </c>
      <c r="V1271" s="63">
        <f>VLOOKUP(F1271,'Exposure data (PL)'!$J$3:$L$14,3,FALSE)</f>
        <v>677.15217495917875</v>
      </c>
      <c r="X1271" s="56"/>
      <c r="Y1271" s="56"/>
      <c r="Z1271" s="56"/>
      <c r="AA1271" s="56"/>
      <c r="AB1271" s="56"/>
      <c r="AC1271" s="56"/>
      <c r="AD1271" s="56"/>
      <c r="AE1271" s="56"/>
    </row>
    <row r="1272" spans="1:31" s="55" customFormat="1" ht="14.4">
      <c r="A1272" s="57" t="s">
        <v>5040</v>
      </c>
      <c r="B1272" s="57" t="s">
        <v>3327</v>
      </c>
      <c r="C1272" s="57" t="s">
        <v>2121</v>
      </c>
      <c r="D1272" s="58">
        <v>39683</v>
      </c>
      <c r="E1272" s="58">
        <v>39711</v>
      </c>
      <c r="F1272" s="59">
        <f t="shared" si="134"/>
        <v>2008</v>
      </c>
      <c r="G1272" s="60" t="s">
        <v>2132</v>
      </c>
      <c r="H1272" s="60" t="s">
        <v>434</v>
      </c>
      <c r="I1272" s="61">
        <v>300.50307570533914</v>
      </c>
      <c r="J1272" s="61">
        <v>0</v>
      </c>
      <c r="K1272" s="61">
        <v>300.50307570533914</v>
      </c>
      <c r="L1272" s="62">
        <v>0</v>
      </c>
      <c r="M1272" s="62">
        <v>0</v>
      </c>
      <c r="N1272" s="62">
        <v>300.50307570533914</v>
      </c>
      <c r="O1272" s="63">
        <f t="shared" si="135"/>
        <v>1</v>
      </c>
      <c r="P1272" s="63">
        <f t="shared" si="133"/>
        <v>300.50307570533914</v>
      </c>
      <c r="Q1272" s="63">
        <f t="shared" si="136"/>
        <v>425.00400000000008</v>
      </c>
      <c r="R1272" s="63">
        <f t="shared" si="137"/>
        <v>425.00400000000008</v>
      </c>
      <c r="S1272" s="63">
        <f t="shared" si="138"/>
        <v>0</v>
      </c>
      <c r="T1272" s="63">
        <f t="shared" si="139"/>
        <v>28</v>
      </c>
      <c r="U1272" s="57" t="s">
        <v>856</v>
      </c>
      <c r="V1272" s="63">
        <f>VLOOKUP(F1272,'Exposure data (PL)'!$J$3:$L$14,3,FALSE)</f>
        <v>677.15217495917875</v>
      </c>
      <c r="X1272" s="56"/>
      <c r="Y1272" s="56"/>
      <c r="Z1272" s="56"/>
      <c r="AA1272" s="56"/>
      <c r="AB1272" s="56"/>
      <c r="AC1272" s="56"/>
      <c r="AD1272" s="56"/>
      <c r="AE1272" s="56"/>
    </row>
    <row r="1273" spans="1:31" s="55" customFormat="1" ht="14.4">
      <c r="A1273" s="57" t="s">
        <v>5041</v>
      </c>
      <c r="B1273" s="57" t="s">
        <v>3328</v>
      </c>
      <c r="C1273" s="57" t="s">
        <v>2121</v>
      </c>
      <c r="D1273" s="58">
        <v>39684</v>
      </c>
      <c r="E1273" s="58">
        <v>39711</v>
      </c>
      <c r="F1273" s="59">
        <f t="shared" si="134"/>
        <v>2008</v>
      </c>
      <c r="G1273" s="60" t="s">
        <v>2132</v>
      </c>
      <c r="H1273" s="60" t="s">
        <v>434</v>
      </c>
      <c r="I1273" s="61">
        <v>426.77018387635883</v>
      </c>
      <c r="J1273" s="61">
        <v>0</v>
      </c>
      <c r="K1273" s="61">
        <v>426.77018387635883</v>
      </c>
      <c r="L1273" s="62">
        <v>0</v>
      </c>
      <c r="M1273" s="62">
        <v>1.2803105516290765</v>
      </c>
      <c r="N1273" s="62">
        <v>425.48987332472973</v>
      </c>
      <c r="O1273" s="63">
        <f t="shared" si="135"/>
        <v>1</v>
      </c>
      <c r="P1273" s="63">
        <f t="shared" si="133"/>
        <v>425.48987332472973</v>
      </c>
      <c r="Q1273" s="63">
        <f t="shared" si="136"/>
        <v>601.69348799999989</v>
      </c>
      <c r="R1273" s="63">
        <f t="shared" si="137"/>
        <v>601.69348799999989</v>
      </c>
      <c r="S1273" s="63">
        <f t="shared" si="138"/>
        <v>0</v>
      </c>
      <c r="T1273" s="63">
        <f t="shared" si="139"/>
        <v>27</v>
      </c>
      <c r="U1273" s="57" t="s">
        <v>856</v>
      </c>
      <c r="V1273" s="63">
        <f>VLOOKUP(F1273,'Exposure data (PL)'!$J$3:$L$14,3,FALSE)</f>
        <v>677.15217495917875</v>
      </c>
      <c r="X1273" s="56"/>
      <c r="Y1273" s="56"/>
      <c r="Z1273" s="56"/>
      <c r="AA1273" s="56"/>
      <c r="AB1273" s="56"/>
      <c r="AC1273" s="56"/>
      <c r="AD1273" s="56"/>
      <c r="AE1273" s="56"/>
    </row>
    <row r="1274" spans="1:31" s="55" customFormat="1" ht="14.4">
      <c r="A1274" s="57" t="s">
        <v>5042</v>
      </c>
      <c r="B1274" s="57" t="s">
        <v>3329</v>
      </c>
      <c r="C1274" s="57" t="s">
        <v>2121</v>
      </c>
      <c r="D1274" s="58">
        <v>39929</v>
      </c>
      <c r="E1274" s="58">
        <v>39936</v>
      </c>
      <c r="F1274" s="59">
        <f t="shared" si="134"/>
        <v>2009</v>
      </c>
      <c r="G1274" s="60" t="s">
        <v>2147</v>
      </c>
      <c r="H1274" s="60" t="s">
        <v>434</v>
      </c>
      <c r="I1274" s="61">
        <v>12358.280723519887</v>
      </c>
      <c r="J1274" s="61">
        <v>0</v>
      </c>
      <c r="K1274" s="61">
        <v>12358.280723519887</v>
      </c>
      <c r="L1274" s="62">
        <v>0</v>
      </c>
      <c r="M1274" s="62">
        <v>0</v>
      </c>
      <c r="N1274" s="62">
        <v>12358.280723519887</v>
      </c>
      <c r="O1274" s="63">
        <f t="shared" si="135"/>
        <v>1</v>
      </c>
      <c r="P1274" s="63">
        <f t="shared" si="133"/>
        <v>12358.280723519887</v>
      </c>
      <c r="Q1274" s="63">
        <f t="shared" si="136"/>
        <v>16913.400000000001</v>
      </c>
      <c r="R1274" s="63">
        <f t="shared" si="137"/>
        <v>16913.400000000001</v>
      </c>
      <c r="S1274" s="63">
        <f t="shared" si="138"/>
        <v>0</v>
      </c>
      <c r="T1274" s="63">
        <f t="shared" si="139"/>
        <v>7</v>
      </c>
      <c r="U1274" s="57" t="s">
        <v>856</v>
      </c>
      <c r="V1274" s="63">
        <f>VLOOKUP(F1274,'Exposure data (PL)'!$J$3:$L$14,3,FALSE)</f>
        <v>855.15320546033695</v>
      </c>
      <c r="X1274" s="56"/>
      <c r="Y1274" s="56"/>
      <c r="Z1274" s="56"/>
      <c r="AA1274" s="56"/>
      <c r="AB1274" s="56"/>
      <c r="AC1274" s="56"/>
      <c r="AD1274" s="56"/>
      <c r="AE1274" s="56"/>
    </row>
    <row r="1275" spans="1:31" s="55" customFormat="1" ht="14.4">
      <c r="A1275" s="57" t="s">
        <v>5043</v>
      </c>
      <c r="B1275" s="57" t="s">
        <v>3330</v>
      </c>
      <c r="C1275" s="57" t="s">
        <v>2121</v>
      </c>
      <c r="D1275" s="58">
        <v>39936</v>
      </c>
      <c r="E1275" s="58">
        <v>39965</v>
      </c>
      <c r="F1275" s="59">
        <f t="shared" si="134"/>
        <v>2009</v>
      </c>
      <c r="G1275" s="60" t="s">
        <v>2131</v>
      </c>
      <c r="H1275" s="60" t="s">
        <v>434</v>
      </c>
      <c r="I1275" s="61">
        <v>1030.7835883485334</v>
      </c>
      <c r="J1275" s="61">
        <v>0</v>
      </c>
      <c r="K1275" s="61">
        <v>1030.7835883485334</v>
      </c>
      <c r="L1275" s="62">
        <v>0</v>
      </c>
      <c r="M1275" s="62">
        <v>0</v>
      </c>
      <c r="N1275" s="62">
        <v>1030.7835883485334</v>
      </c>
      <c r="O1275" s="63">
        <f t="shared" si="135"/>
        <v>1</v>
      </c>
      <c r="P1275" s="63">
        <f t="shared" si="133"/>
        <v>1030.7835883485334</v>
      </c>
      <c r="Q1275" s="63">
        <f t="shared" si="136"/>
        <v>1409.3999999999999</v>
      </c>
      <c r="R1275" s="63">
        <f t="shared" si="137"/>
        <v>1409.3999999999999</v>
      </c>
      <c r="S1275" s="63">
        <f t="shared" si="138"/>
        <v>0</v>
      </c>
      <c r="T1275" s="63">
        <f t="shared" si="139"/>
        <v>29</v>
      </c>
      <c r="U1275" s="57" t="s">
        <v>856</v>
      </c>
      <c r="V1275" s="63">
        <f>VLOOKUP(F1275,'Exposure data (PL)'!$J$3:$L$14,3,FALSE)</f>
        <v>855.15320546033695</v>
      </c>
      <c r="X1275" s="56"/>
      <c r="Y1275" s="56"/>
      <c r="Z1275" s="56"/>
      <c r="AA1275" s="56"/>
      <c r="AB1275" s="56"/>
      <c r="AC1275" s="56"/>
      <c r="AD1275" s="56"/>
      <c r="AE1275" s="56"/>
    </row>
    <row r="1276" spans="1:31" s="55" customFormat="1" ht="14.4">
      <c r="A1276" s="57" t="s">
        <v>5044</v>
      </c>
      <c r="B1276" s="57" t="s">
        <v>3331</v>
      </c>
      <c r="C1276" s="57" t="s">
        <v>2121</v>
      </c>
      <c r="D1276" s="58">
        <v>39990</v>
      </c>
      <c r="E1276" s="58">
        <v>39999</v>
      </c>
      <c r="F1276" s="59">
        <f t="shared" si="134"/>
        <v>2009</v>
      </c>
      <c r="G1276" s="60" t="s">
        <v>2132</v>
      </c>
      <c r="H1276" s="60" t="s">
        <v>434</v>
      </c>
      <c r="I1276" s="61">
        <v>769.07100169905777</v>
      </c>
      <c r="J1276" s="61">
        <v>0</v>
      </c>
      <c r="K1276" s="61">
        <v>769.07100169905777</v>
      </c>
      <c r="L1276" s="62">
        <v>0</v>
      </c>
      <c r="M1276" s="62">
        <v>0</v>
      </c>
      <c r="N1276" s="62">
        <v>769.07100169905777</v>
      </c>
      <c r="O1276" s="63">
        <f t="shared" si="135"/>
        <v>1</v>
      </c>
      <c r="P1276" s="63">
        <f t="shared" si="133"/>
        <v>769.07100169905777</v>
      </c>
      <c r="Q1276" s="63">
        <f t="shared" si="136"/>
        <v>1044</v>
      </c>
      <c r="R1276" s="63">
        <f t="shared" si="137"/>
        <v>1044</v>
      </c>
      <c r="S1276" s="63">
        <f t="shared" si="138"/>
        <v>0</v>
      </c>
      <c r="T1276" s="63">
        <f t="shared" si="139"/>
        <v>9</v>
      </c>
      <c r="U1276" s="57" t="s">
        <v>856</v>
      </c>
      <c r="V1276" s="63">
        <f>VLOOKUP(F1276,'Exposure data (PL)'!$J$3:$L$14,3,FALSE)</f>
        <v>855.15320546033695</v>
      </c>
      <c r="X1276" s="56"/>
      <c r="Y1276" s="56"/>
      <c r="Z1276" s="56"/>
      <c r="AA1276" s="56"/>
      <c r="AB1276" s="56"/>
      <c r="AC1276" s="56"/>
      <c r="AD1276" s="56"/>
      <c r="AE1276" s="56"/>
    </row>
    <row r="1277" spans="1:31" s="55" customFormat="1" ht="14.4">
      <c r="A1277" s="57" t="s">
        <v>5045</v>
      </c>
      <c r="B1277" s="57" t="s">
        <v>3332</v>
      </c>
      <c r="C1277" s="57" t="s">
        <v>2121</v>
      </c>
      <c r="D1277" s="58">
        <v>39236</v>
      </c>
      <c r="E1277" s="58">
        <v>39243</v>
      </c>
      <c r="F1277" s="59">
        <f t="shared" si="134"/>
        <v>2007</v>
      </c>
      <c r="G1277" s="60" t="s">
        <v>2132</v>
      </c>
      <c r="H1277" s="60" t="s">
        <v>434</v>
      </c>
      <c r="I1277" s="61">
        <v>0</v>
      </c>
      <c r="J1277" s="61">
        <v>0</v>
      </c>
      <c r="K1277" s="61">
        <v>0</v>
      </c>
      <c r="L1277" s="62">
        <v>0</v>
      </c>
      <c r="M1277" s="62">
        <v>0</v>
      </c>
      <c r="N1277" s="62">
        <v>0</v>
      </c>
      <c r="O1277" s="63">
        <f t="shared" si="135"/>
        <v>0</v>
      </c>
      <c r="P1277" s="63">
        <f t="shared" si="133"/>
        <v>0</v>
      </c>
      <c r="Q1277" s="63">
        <f t="shared" si="136"/>
        <v>0</v>
      </c>
      <c r="R1277" s="63">
        <f t="shared" si="137"/>
        <v>0</v>
      </c>
      <c r="S1277" s="63">
        <f t="shared" si="138"/>
        <v>0</v>
      </c>
      <c r="T1277" s="63">
        <f t="shared" si="139"/>
        <v>7</v>
      </c>
      <c r="U1277" s="57" t="s">
        <v>856</v>
      </c>
      <c r="V1277" s="63">
        <f>VLOOKUP(F1277,'Exposure data (PL)'!$J$3:$L$14,3,FALSE)</f>
        <v>616.17084356396663</v>
      </c>
      <c r="X1277" s="56"/>
      <c r="Y1277" s="56"/>
      <c r="Z1277" s="56"/>
      <c r="AA1277" s="56"/>
      <c r="AB1277" s="56"/>
      <c r="AC1277" s="56"/>
      <c r="AD1277" s="56"/>
      <c r="AE1277" s="56"/>
    </row>
    <row r="1278" spans="1:31" s="55" customFormat="1" ht="14.4">
      <c r="A1278" s="57" t="s">
        <v>5046</v>
      </c>
      <c r="B1278" s="57" t="s">
        <v>3333</v>
      </c>
      <c r="C1278" s="57" t="s">
        <v>2121</v>
      </c>
      <c r="D1278" s="58">
        <v>39676</v>
      </c>
      <c r="E1278" s="58">
        <v>39689</v>
      </c>
      <c r="F1278" s="59">
        <f t="shared" si="134"/>
        <v>2008</v>
      </c>
      <c r="G1278" s="60" t="s">
        <v>2122</v>
      </c>
      <c r="H1278" s="60" t="s">
        <v>434</v>
      </c>
      <c r="I1278" s="61">
        <v>480.3538538129647</v>
      </c>
      <c r="J1278" s="61">
        <v>0</v>
      </c>
      <c r="K1278" s="61">
        <v>480.3538538129647</v>
      </c>
      <c r="L1278" s="62">
        <v>0</v>
      </c>
      <c r="M1278" s="62">
        <v>0</v>
      </c>
      <c r="N1278" s="62">
        <v>480.3538538129647</v>
      </c>
      <c r="O1278" s="63">
        <f t="shared" si="135"/>
        <v>1</v>
      </c>
      <c r="P1278" s="63">
        <f t="shared" si="133"/>
        <v>480.3538538129647</v>
      </c>
      <c r="Q1278" s="63">
        <f t="shared" si="136"/>
        <v>680.00399999999991</v>
      </c>
      <c r="R1278" s="63">
        <f t="shared" si="137"/>
        <v>680.00399999999991</v>
      </c>
      <c r="S1278" s="63">
        <f t="shared" si="138"/>
        <v>0</v>
      </c>
      <c r="T1278" s="63">
        <f t="shared" si="139"/>
        <v>13</v>
      </c>
      <c r="U1278" s="57" t="s">
        <v>856</v>
      </c>
      <c r="V1278" s="63">
        <f>VLOOKUP(F1278,'Exposure data (PL)'!$J$3:$L$14,3,FALSE)</f>
        <v>677.15217495917875</v>
      </c>
      <c r="X1278" s="56"/>
      <c r="Y1278" s="56"/>
      <c r="Z1278" s="56"/>
      <c r="AA1278" s="56"/>
      <c r="AB1278" s="56"/>
      <c r="AC1278" s="56"/>
      <c r="AD1278" s="56"/>
      <c r="AE1278" s="56"/>
    </row>
    <row r="1279" spans="1:31" s="55" customFormat="1" ht="14.4">
      <c r="A1279" s="57" t="s">
        <v>5047</v>
      </c>
      <c r="B1279" s="57" t="s">
        <v>3334</v>
      </c>
      <c r="C1279" s="57" t="s">
        <v>2121</v>
      </c>
      <c r="D1279" s="58">
        <v>39706</v>
      </c>
      <c r="E1279" s="58">
        <v>39724</v>
      </c>
      <c r="F1279" s="59">
        <f t="shared" si="134"/>
        <v>2008</v>
      </c>
      <c r="G1279" s="60" t="s">
        <v>2122</v>
      </c>
      <c r="H1279" s="60" t="s">
        <v>434</v>
      </c>
      <c r="I1279" s="61">
        <v>494.33401122264553</v>
      </c>
      <c r="J1279" s="61">
        <v>0</v>
      </c>
      <c r="K1279" s="61">
        <v>494.33401122264553</v>
      </c>
      <c r="L1279" s="62">
        <v>0</v>
      </c>
      <c r="M1279" s="62">
        <v>0</v>
      </c>
      <c r="N1279" s="62">
        <v>494.33401122264553</v>
      </c>
      <c r="O1279" s="63">
        <f t="shared" si="135"/>
        <v>1</v>
      </c>
      <c r="P1279" s="63">
        <f t="shared" si="133"/>
        <v>494.33401122264553</v>
      </c>
      <c r="Q1279" s="63">
        <f t="shared" si="136"/>
        <v>696.99599999999998</v>
      </c>
      <c r="R1279" s="63">
        <f t="shared" si="137"/>
        <v>696.99599999999998</v>
      </c>
      <c r="S1279" s="63">
        <f t="shared" si="138"/>
        <v>0</v>
      </c>
      <c r="T1279" s="63">
        <f t="shared" si="139"/>
        <v>18</v>
      </c>
      <c r="U1279" s="57" t="s">
        <v>856</v>
      </c>
      <c r="V1279" s="63">
        <f>VLOOKUP(F1279,'Exposure data (PL)'!$J$3:$L$14,3,FALSE)</f>
        <v>677.15217495917875</v>
      </c>
      <c r="X1279" s="56"/>
      <c r="Y1279" s="56"/>
      <c r="Z1279" s="56"/>
      <c r="AA1279" s="56"/>
      <c r="AB1279" s="56"/>
      <c r="AC1279" s="56"/>
      <c r="AD1279" s="56"/>
      <c r="AE1279" s="56"/>
    </row>
    <row r="1280" spans="1:31" s="55" customFormat="1" ht="14.4">
      <c r="A1280" s="57" t="s">
        <v>5048</v>
      </c>
      <c r="B1280" s="57" t="s">
        <v>3335</v>
      </c>
      <c r="C1280" s="57" t="s">
        <v>2121</v>
      </c>
      <c r="D1280" s="58">
        <v>39661</v>
      </c>
      <c r="E1280" s="58">
        <v>39724</v>
      </c>
      <c r="F1280" s="59">
        <f t="shared" si="134"/>
        <v>2008</v>
      </c>
      <c r="G1280" s="60" t="s">
        <v>2122</v>
      </c>
      <c r="H1280" s="60" t="s">
        <v>434</v>
      </c>
      <c r="I1280" s="61">
        <v>533.3151912420675</v>
      </c>
      <c r="J1280" s="61">
        <v>0</v>
      </c>
      <c r="K1280" s="61">
        <v>533.3151912420675</v>
      </c>
      <c r="L1280" s="62">
        <v>0</v>
      </c>
      <c r="M1280" s="62">
        <v>0</v>
      </c>
      <c r="N1280" s="62">
        <v>533.3151912420675</v>
      </c>
      <c r="O1280" s="63">
        <f t="shared" si="135"/>
        <v>1</v>
      </c>
      <c r="P1280" s="63">
        <f t="shared" si="133"/>
        <v>533.3151912420675</v>
      </c>
      <c r="Q1280" s="63">
        <f t="shared" si="136"/>
        <v>756.49199999999996</v>
      </c>
      <c r="R1280" s="63">
        <f t="shared" si="137"/>
        <v>756.49199999999996</v>
      </c>
      <c r="S1280" s="63">
        <f t="shared" si="138"/>
        <v>0</v>
      </c>
      <c r="T1280" s="63">
        <f t="shared" si="139"/>
        <v>63</v>
      </c>
      <c r="U1280" s="57" t="s">
        <v>856</v>
      </c>
      <c r="V1280" s="63">
        <f>VLOOKUP(F1280,'Exposure data (PL)'!$J$3:$L$14,3,FALSE)</f>
        <v>677.15217495917875</v>
      </c>
      <c r="X1280" s="56"/>
      <c r="Y1280" s="56"/>
      <c r="Z1280" s="56"/>
      <c r="AA1280" s="56"/>
      <c r="AB1280" s="56"/>
      <c r="AC1280" s="56"/>
      <c r="AD1280" s="56"/>
      <c r="AE1280" s="56"/>
    </row>
    <row r="1281" spans="1:31" s="55" customFormat="1" ht="14.4">
      <c r="A1281" s="57" t="s">
        <v>5049</v>
      </c>
      <c r="B1281" s="57" t="s">
        <v>3336</v>
      </c>
      <c r="C1281" s="57" t="s">
        <v>2121</v>
      </c>
      <c r="D1281" s="58">
        <v>39620</v>
      </c>
      <c r="E1281" s="58">
        <v>39763</v>
      </c>
      <c r="F1281" s="59">
        <f t="shared" si="134"/>
        <v>2008</v>
      </c>
      <c r="G1281" s="60" t="s">
        <v>2122</v>
      </c>
      <c r="H1281" s="60" t="s">
        <v>434</v>
      </c>
      <c r="I1281" s="61">
        <v>286.0627038567917</v>
      </c>
      <c r="J1281" s="61">
        <v>0</v>
      </c>
      <c r="K1281" s="61">
        <v>286.0627038567917</v>
      </c>
      <c r="L1281" s="62">
        <v>0</v>
      </c>
      <c r="M1281" s="62">
        <v>0</v>
      </c>
      <c r="N1281" s="62">
        <v>286.0627038567917</v>
      </c>
      <c r="O1281" s="63">
        <f t="shared" si="135"/>
        <v>1</v>
      </c>
      <c r="P1281" s="63">
        <f t="shared" si="133"/>
        <v>286.0627038567917</v>
      </c>
      <c r="Q1281" s="63">
        <f t="shared" si="136"/>
        <v>408.00000000000011</v>
      </c>
      <c r="R1281" s="63">
        <f t="shared" si="137"/>
        <v>408.00000000000011</v>
      </c>
      <c r="S1281" s="63">
        <f t="shared" si="138"/>
        <v>0</v>
      </c>
      <c r="T1281" s="63">
        <f t="shared" si="139"/>
        <v>143</v>
      </c>
      <c r="U1281" s="57" t="s">
        <v>856</v>
      </c>
      <c r="V1281" s="63">
        <f>VLOOKUP(F1281,'Exposure data (PL)'!$J$3:$L$14,3,FALSE)</f>
        <v>677.15217495917875</v>
      </c>
      <c r="X1281" s="56"/>
      <c r="Y1281" s="56"/>
      <c r="Z1281" s="56"/>
      <c r="AA1281" s="56"/>
      <c r="AB1281" s="56"/>
      <c r="AC1281" s="56"/>
      <c r="AD1281" s="56"/>
      <c r="AE1281" s="56"/>
    </row>
    <row r="1282" spans="1:31" s="55" customFormat="1" ht="14.4">
      <c r="A1282" s="57" t="s">
        <v>5050</v>
      </c>
      <c r="B1282" s="57" t="s">
        <v>3337</v>
      </c>
      <c r="C1282" s="57" t="s">
        <v>2121</v>
      </c>
      <c r="D1282" s="58">
        <v>38443</v>
      </c>
      <c r="E1282" s="58">
        <v>38552</v>
      </c>
      <c r="F1282" s="59">
        <f t="shared" si="134"/>
        <v>2005</v>
      </c>
      <c r="G1282" s="60" t="s">
        <v>2135</v>
      </c>
      <c r="H1282" s="60" t="s">
        <v>434</v>
      </c>
      <c r="I1282" s="61">
        <v>132.64693760255915</v>
      </c>
      <c r="J1282" s="61">
        <v>0</v>
      </c>
      <c r="K1282" s="61">
        <v>132.64693760255915</v>
      </c>
      <c r="L1282" s="62">
        <v>0</v>
      </c>
      <c r="M1282" s="62">
        <v>0</v>
      </c>
      <c r="N1282" s="62">
        <v>132.64693760255915</v>
      </c>
      <c r="O1282" s="63">
        <f t="shared" si="135"/>
        <v>1</v>
      </c>
      <c r="P1282" s="63">
        <f t="shared" si="133"/>
        <v>132.64693760255915</v>
      </c>
      <c r="Q1282" s="63">
        <f t="shared" si="136"/>
        <v>221.4</v>
      </c>
      <c r="R1282" s="63">
        <f t="shared" si="137"/>
        <v>221.4</v>
      </c>
      <c r="S1282" s="63">
        <f t="shared" si="138"/>
        <v>0</v>
      </c>
      <c r="T1282" s="63">
        <f t="shared" si="139"/>
        <v>109</v>
      </c>
      <c r="U1282" s="57" t="s">
        <v>856</v>
      </c>
      <c r="V1282" s="63">
        <f>VLOOKUP(F1282,'Exposure data (PL)'!$J$3:$L$14,3,FALSE)</f>
        <v>460.63721902373965</v>
      </c>
      <c r="X1282" s="56"/>
      <c r="Y1282" s="56"/>
      <c r="Z1282" s="56"/>
      <c r="AA1282" s="56"/>
      <c r="AB1282" s="56"/>
      <c r="AC1282" s="56"/>
      <c r="AD1282" s="56"/>
      <c r="AE1282" s="56"/>
    </row>
    <row r="1283" spans="1:31" s="55" customFormat="1" ht="14.4">
      <c r="A1283" s="57" t="s">
        <v>5051</v>
      </c>
      <c r="B1283" s="57" t="s">
        <v>3338</v>
      </c>
      <c r="C1283" s="57" t="s">
        <v>2121</v>
      </c>
      <c r="D1283" s="58">
        <v>38594</v>
      </c>
      <c r="E1283" s="58">
        <v>38594</v>
      </c>
      <c r="F1283" s="59">
        <f t="shared" si="134"/>
        <v>2005</v>
      </c>
      <c r="G1283" s="60" t="s">
        <v>2135</v>
      </c>
      <c r="H1283" s="60" t="s">
        <v>434</v>
      </c>
      <c r="I1283" s="61">
        <v>135.34967334055591</v>
      </c>
      <c r="J1283" s="61">
        <v>0</v>
      </c>
      <c r="K1283" s="61">
        <v>135.34967334055591</v>
      </c>
      <c r="L1283" s="62">
        <v>0</v>
      </c>
      <c r="M1283" s="62">
        <v>0</v>
      </c>
      <c r="N1283" s="62">
        <v>135.34967334055591</v>
      </c>
      <c r="O1283" s="63">
        <f t="shared" si="135"/>
        <v>1</v>
      </c>
      <c r="P1283" s="63">
        <f t="shared" si="133"/>
        <v>135.34967334055591</v>
      </c>
      <c r="Q1283" s="63">
        <f t="shared" si="136"/>
        <v>221.4</v>
      </c>
      <c r="R1283" s="63">
        <f t="shared" si="137"/>
        <v>221.4</v>
      </c>
      <c r="S1283" s="63">
        <f t="shared" si="138"/>
        <v>0</v>
      </c>
      <c r="T1283" s="63">
        <f t="shared" si="139"/>
        <v>0</v>
      </c>
      <c r="U1283" s="57" t="s">
        <v>856</v>
      </c>
      <c r="V1283" s="63">
        <f>VLOOKUP(F1283,'Exposure data (PL)'!$J$3:$L$14,3,FALSE)</f>
        <v>460.63721902373965</v>
      </c>
      <c r="X1283" s="56"/>
      <c r="Y1283" s="56"/>
      <c r="Z1283" s="56"/>
      <c r="AA1283" s="56"/>
      <c r="AB1283" s="56"/>
      <c r="AC1283" s="56"/>
      <c r="AD1283" s="56"/>
      <c r="AE1283" s="56"/>
    </row>
    <row r="1284" spans="1:31" s="55" customFormat="1" ht="14.4">
      <c r="A1284" s="57" t="s">
        <v>5052</v>
      </c>
      <c r="B1284" s="57" t="s">
        <v>3339</v>
      </c>
      <c r="C1284" s="57" t="s">
        <v>2121</v>
      </c>
      <c r="D1284" s="58">
        <v>38676</v>
      </c>
      <c r="E1284" s="58">
        <v>38676</v>
      </c>
      <c r="F1284" s="59">
        <f t="shared" si="134"/>
        <v>2005</v>
      </c>
      <c r="G1284" s="60" t="s">
        <v>2122</v>
      </c>
      <c r="H1284" s="60" t="s">
        <v>434</v>
      </c>
      <c r="I1284" s="61">
        <v>76.02243645575227</v>
      </c>
      <c r="J1284" s="61">
        <v>0</v>
      </c>
      <c r="K1284" s="61">
        <v>76.02243645575227</v>
      </c>
      <c r="L1284" s="62">
        <v>0</v>
      </c>
      <c r="M1284" s="62">
        <v>0</v>
      </c>
      <c r="N1284" s="62">
        <v>76.02243645575227</v>
      </c>
      <c r="O1284" s="63">
        <f t="shared" si="135"/>
        <v>1</v>
      </c>
      <c r="P1284" s="63">
        <f t="shared" si="133"/>
        <v>76.02243645575227</v>
      </c>
      <c r="Q1284" s="63">
        <f t="shared" si="136"/>
        <v>123</v>
      </c>
      <c r="R1284" s="63">
        <f t="shared" si="137"/>
        <v>123</v>
      </c>
      <c r="S1284" s="63">
        <f t="shared" si="138"/>
        <v>0</v>
      </c>
      <c r="T1284" s="63">
        <f t="shared" si="139"/>
        <v>0</v>
      </c>
      <c r="U1284" s="57" t="s">
        <v>856</v>
      </c>
      <c r="V1284" s="63">
        <f>VLOOKUP(F1284,'Exposure data (PL)'!$J$3:$L$14,3,FALSE)</f>
        <v>460.63721902373965</v>
      </c>
      <c r="X1284" s="56"/>
      <c r="Y1284" s="56"/>
      <c r="Z1284" s="56"/>
      <c r="AA1284" s="56"/>
      <c r="AB1284" s="56"/>
      <c r="AC1284" s="56"/>
      <c r="AD1284" s="56"/>
      <c r="AE1284" s="56"/>
    </row>
    <row r="1285" spans="1:31" s="55" customFormat="1" ht="14.4">
      <c r="A1285" s="57" t="s">
        <v>5053</v>
      </c>
      <c r="B1285" s="57" t="s">
        <v>3340</v>
      </c>
      <c r="C1285" s="57" t="s">
        <v>2121</v>
      </c>
      <c r="D1285" s="58">
        <v>38729</v>
      </c>
      <c r="E1285" s="58">
        <v>38734</v>
      </c>
      <c r="F1285" s="59">
        <f t="shared" si="134"/>
        <v>2005</v>
      </c>
      <c r="G1285" s="60" t="s">
        <v>2132</v>
      </c>
      <c r="H1285" s="60" t="s">
        <v>434</v>
      </c>
      <c r="I1285" s="61">
        <v>612.50052830562493</v>
      </c>
      <c r="J1285" s="61">
        <v>0</v>
      </c>
      <c r="K1285" s="61">
        <v>612.50052830562493</v>
      </c>
      <c r="L1285" s="62">
        <v>0</v>
      </c>
      <c r="M1285" s="62">
        <v>0</v>
      </c>
      <c r="N1285" s="62">
        <v>612.50052830562493</v>
      </c>
      <c r="O1285" s="63">
        <f t="shared" si="135"/>
        <v>1</v>
      </c>
      <c r="P1285" s="63">
        <f t="shared" si="133"/>
        <v>612.50052830562493</v>
      </c>
      <c r="Q1285" s="63">
        <f t="shared" si="136"/>
        <v>983.99999999999989</v>
      </c>
      <c r="R1285" s="63">
        <f t="shared" si="137"/>
        <v>983.99999999999989</v>
      </c>
      <c r="S1285" s="63">
        <f t="shared" si="138"/>
        <v>0</v>
      </c>
      <c r="T1285" s="63">
        <f t="shared" si="139"/>
        <v>5</v>
      </c>
      <c r="U1285" s="57" t="s">
        <v>856</v>
      </c>
      <c r="V1285" s="63">
        <f>VLOOKUP(F1285,'Exposure data (PL)'!$J$3:$L$14,3,FALSE)</f>
        <v>460.63721902373965</v>
      </c>
      <c r="X1285" s="56"/>
      <c r="Y1285" s="56"/>
      <c r="Z1285" s="56"/>
      <c r="AA1285" s="56"/>
      <c r="AB1285" s="56"/>
      <c r="AC1285" s="56"/>
      <c r="AD1285" s="56"/>
      <c r="AE1285" s="56"/>
    </row>
    <row r="1286" spans="1:31" s="55" customFormat="1" ht="14.4">
      <c r="A1286" s="57" t="s">
        <v>5054</v>
      </c>
      <c r="B1286" s="57" t="s">
        <v>3341</v>
      </c>
      <c r="C1286" s="57" t="s">
        <v>2121</v>
      </c>
      <c r="D1286" s="58">
        <v>38769</v>
      </c>
      <c r="E1286" s="58">
        <v>38773</v>
      </c>
      <c r="F1286" s="59">
        <f t="shared" si="134"/>
        <v>2005</v>
      </c>
      <c r="G1286" s="60" t="s">
        <v>2132</v>
      </c>
      <c r="H1286" s="60" t="s">
        <v>434</v>
      </c>
      <c r="I1286" s="61">
        <v>431.04740333618179</v>
      </c>
      <c r="J1286" s="61">
        <v>0</v>
      </c>
      <c r="K1286" s="61">
        <v>431.04740333618179</v>
      </c>
      <c r="L1286" s="62">
        <v>0</v>
      </c>
      <c r="M1286" s="62">
        <v>0</v>
      </c>
      <c r="N1286" s="62">
        <v>431.04740333618179</v>
      </c>
      <c r="O1286" s="63">
        <f t="shared" si="135"/>
        <v>1</v>
      </c>
      <c r="P1286" s="63">
        <f t="shared" si="133"/>
        <v>431.04740333618179</v>
      </c>
      <c r="Q1286" s="63">
        <f t="shared" si="136"/>
        <v>688.8</v>
      </c>
      <c r="R1286" s="63">
        <f t="shared" si="137"/>
        <v>688.8</v>
      </c>
      <c r="S1286" s="63">
        <f t="shared" si="138"/>
        <v>0</v>
      </c>
      <c r="T1286" s="63">
        <f t="shared" si="139"/>
        <v>4</v>
      </c>
      <c r="U1286" s="57" t="s">
        <v>856</v>
      </c>
      <c r="V1286" s="63">
        <f>VLOOKUP(F1286,'Exposure data (PL)'!$J$3:$L$14,3,FALSE)</f>
        <v>460.63721902373965</v>
      </c>
      <c r="X1286" s="56"/>
      <c r="Y1286" s="56"/>
      <c r="Z1286" s="56"/>
      <c r="AA1286" s="56"/>
      <c r="AB1286" s="56"/>
      <c r="AC1286" s="56"/>
      <c r="AD1286" s="56"/>
      <c r="AE1286" s="56"/>
    </row>
    <row r="1287" spans="1:31" s="55" customFormat="1" ht="14.4">
      <c r="A1287" s="57" t="s">
        <v>5055</v>
      </c>
      <c r="B1287" s="57" t="s">
        <v>3342</v>
      </c>
      <c r="C1287" s="57" t="s">
        <v>2121</v>
      </c>
      <c r="D1287" s="58">
        <v>38718</v>
      </c>
      <c r="E1287" s="58">
        <v>38774</v>
      </c>
      <c r="F1287" s="59">
        <f t="shared" si="134"/>
        <v>2005</v>
      </c>
      <c r="G1287" s="60" t="s">
        <v>2135</v>
      </c>
      <c r="H1287" s="60" t="s">
        <v>434</v>
      </c>
      <c r="I1287" s="61">
        <v>122.3202383799274</v>
      </c>
      <c r="J1287" s="61">
        <v>0</v>
      </c>
      <c r="K1287" s="61">
        <v>122.3202383799274</v>
      </c>
      <c r="L1287" s="62">
        <v>0</v>
      </c>
      <c r="M1287" s="62">
        <v>0</v>
      </c>
      <c r="N1287" s="62">
        <v>122.3202383799274</v>
      </c>
      <c r="O1287" s="63">
        <f t="shared" si="135"/>
        <v>1</v>
      </c>
      <c r="P1287" s="63">
        <f t="shared" si="133"/>
        <v>122.3202383799274</v>
      </c>
      <c r="Q1287" s="63">
        <f t="shared" si="136"/>
        <v>196.80000000000004</v>
      </c>
      <c r="R1287" s="63">
        <f t="shared" si="137"/>
        <v>196.80000000000004</v>
      </c>
      <c r="S1287" s="63">
        <f t="shared" si="138"/>
        <v>0</v>
      </c>
      <c r="T1287" s="63">
        <f t="shared" si="139"/>
        <v>56</v>
      </c>
      <c r="U1287" s="57" t="s">
        <v>856</v>
      </c>
      <c r="V1287" s="63">
        <f>VLOOKUP(F1287,'Exposure data (PL)'!$J$3:$L$14,3,FALSE)</f>
        <v>460.63721902373965</v>
      </c>
      <c r="X1287" s="56"/>
      <c r="Y1287" s="56"/>
      <c r="Z1287" s="56"/>
      <c r="AA1287" s="56"/>
      <c r="AB1287" s="56"/>
      <c r="AC1287" s="56"/>
      <c r="AD1287" s="56"/>
      <c r="AE1287" s="56"/>
    </row>
    <row r="1288" spans="1:31" s="55" customFormat="1" ht="14.4">
      <c r="A1288" s="57" t="s">
        <v>5056</v>
      </c>
      <c r="B1288" s="57" t="s">
        <v>3343</v>
      </c>
      <c r="C1288" s="57" t="s">
        <v>2121</v>
      </c>
      <c r="D1288" s="58">
        <v>38782</v>
      </c>
      <c r="E1288" s="58">
        <v>38793</v>
      </c>
      <c r="F1288" s="59">
        <f t="shared" si="134"/>
        <v>2005</v>
      </c>
      <c r="G1288" s="60" t="s">
        <v>2135</v>
      </c>
      <c r="H1288" s="60" t="s">
        <v>434</v>
      </c>
      <c r="I1288" s="61">
        <v>8154.8621741045572</v>
      </c>
      <c r="J1288" s="61">
        <v>0</v>
      </c>
      <c r="K1288" s="61">
        <v>8154.8621741045572</v>
      </c>
      <c r="L1288" s="62">
        <v>0</v>
      </c>
      <c r="M1288" s="62">
        <v>0</v>
      </c>
      <c r="N1288" s="62">
        <v>8154.8621741045572</v>
      </c>
      <c r="O1288" s="63">
        <f t="shared" si="135"/>
        <v>1</v>
      </c>
      <c r="P1288" s="63">
        <f t="shared" ref="P1288:P1351" si="140">N1288*$D$8</f>
        <v>8154.8621741045572</v>
      </c>
      <c r="Q1288" s="63">
        <f t="shared" si="136"/>
        <v>13008.6</v>
      </c>
      <c r="R1288" s="63">
        <f t="shared" si="137"/>
        <v>13008.6</v>
      </c>
      <c r="S1288" s="63">
        <f t="shared" si="138"/>
        <v>0</v>
      </c>
      <c r="T1288" s="63">
        <f t="shared" si="139"/>
        <v>11</v>
      </c>
      <c r="U1288" s="57" t="s">
        <v>856</v>
      </c>
      <c r="V1288" s="63">
        <f>VLOOKUP(F1288,'Exposure data (PL)'!$J$3:$L$14,3,FALSE)</f>
        <v>460.63721902373965</v>
      </c>
      <c r="X1288" s="56"/>
      <c r="Y1288" s="56"/>
      <c r="Z1288" s="56"/>
      <c r="AA1288" s="56"/>
      <c r="AB1288" s="56"/>
      <c r="AC1288" s="56"/>
      <c r="AD1288" s="56"/>
      <c r="AE1288" s="56"/>
    </row>
    <row r="1289" spans="1:31" s="55" customFormat="1" ht="14.4">
      <c r="A1289" s="57" t="s">
        <v>5057</v>
      </c>
      <c r="B1289" s="57" t="s">
        <v>3344</v>
      </c>
      <c r="C1289" s="57" t="s">
        <v>2121</v>
      </c>
      <c r="D1289" s="58">
        <v>38814</v>
      </c>
      <c r="E1289" s="58">
        <v>38815</v>
      </c>
      <c r="F1289" s="59">
        <f t="shared" si="134"/>
        <v>2006</v>
      </c>
      <c r="G1289" s="60" t="s">
        <v>2128</v>
      </c>
      <c r="H1289" s="60" t="s">
        <v>434</v>
      </c>
      <c r="I1289" s="61">
        <v>14775.189984217282</v>
      </c>
      <c r="J1289" s="61">
        <v>0</v>
      </c>
      <c r="K1289" s="61">
        <v>14775.189984217282</v>
      </c>
      <c r="L1289" s="62">
        <v>0</v>
      </c>
      <c r="M1289" s="62">
        <v>413.70531955808394</v>
      </c>
      <c r="N1289" s="62">
        <v>14361.484664659198</v>
      </c>
      <c r="O1289" s="63">
        <f t="shared" si="135"/>
        <v>1</v>
      </c>
      <c r="P1289" s="63">
        <f t="shared" si="140"/>
        <v>14361.484664659198</v>
      </c>
      <c r="Q1289" s="63">
        <f t="shared" si="136"/>
        <v>22811.658047999994</v>
      </c>
      <c r="R1289" s="63">
        <f t="shared" si="137"/>
        <v>22811.658047999994</v>
      </c>
      <c r="S1289" s="63">
        <f t="shared" si="138"/>
        <v>0</v>
      </c>
      <c r="T1289" s="63">
        <f t="shared" si="139"/>
        <v>1</v>
      </c>
      <c r="U1289" s="57" t="s">
        <v>856</v>
      </c>
      <c r="V1289" s="63">
        <f>VLOOKUP(F1289,'Exposure data (PL)'!$J$3:$L$14,3,FALSE)</f>
        <v>543.66952954969679</v>
      </c>
      <c r="X1289" s="56"/>
      <c r="Y1289" s="56"/>
      <c r="Z1289" s="56"/>
      <c r="AA1289" s="56"/>
      <c r="AB1289" s="56"/>
      <c r="AC1289" s="56"/>
      <c r="AD1289" s="56"/>
      <c r="AE1289" s="56"/>
    </row>
    <row r="1290" spans="1:31" s="55" customFormat="1" ht="14.4">
      <c r="A1290" s="57" t="s">
        <v>5058</v>
      </c>
      <c r="B1290" s="57" t="s">
        <v>3345</v>
      </c>
      <c r="C1290" s="57" t="s">
        <v>2121</v>
      </c>
      <c r="D1290" s="58">
        <v>38899</v>
      </c>
      <c r="E1290" s="58">
        <v>38907</v>
      </c>
      <c r="F1290" s="59">
        <f t="shared" si="134"/>
        <v>2006</v>
      </c>
      <c r="G1290" s="60" t="s">
        <v>2135</v>
      </c>
      <c r="H1290" s="60" t="s">
        <v>434</v>
      </c>
      <c r="I1290" s="61">
        <v>219.29904763252691</v>
      </c>
      <c r="J1290" s="61">
        <v>0</v>
      </c>
      <c r="K1290" s="61">
        <v>219.29904763252691</v>
      </c>
      <c r="L1290" s="62">
        <v>0</v>
      </c>
      <c r="M1290" s="62">
        <v>0</v>
      </c>
      <c r="N1290" s="62">
        <v>219.29904763252691</v>
      </c>
      <c r="O1290" s="63">
        <f t="shared" si="135"/>
        <v>1</v>
      </c>
      <c r="P1290" s="63">
        <f t="shared" si="140"/>
        <v>219.29904763252691</v>
      </c>
      <c r="Q1290" s="63">
        <f t="shared" si="136"/>
        <v>344.4</v>
      </c>
      <c r="R1290" s="63">
        <f t="shared" si="137"/>
        <v>344.4</v>
      </c>
      <c r="S1290" s="63">
        <f t="shared" si="138"/>
        <v>0</v>
      </c>
      <c r="T1290" s="63">
        <f t="shared" si="139"/>
        <v>8</v>
      </c>
      <c r="U1290" s="57" t="s">
        <v>856</v>
      </c>
      <c r="V1290" s="63">
        <f>VLOOKUP(F1290,'Exposure data (PL)'!$J$3:$L$14,3,FALSE)</f>
        <v>543.66952954969679</v>
      </c>
      <c r="X1290" s="56"/>
      <c r="Y1290" s="56"/>
      <c r="Z1290" s="56"/>
      <c r="AA1290" s="56"/>
      <c r="AB1290" s="56"/>
      <c r="AC1290" s="56"/>
      <c r="AD1290" s="56"/>
      <c r="AE1290" s="56"/>
    </row>
    <row r="1291" spans="1:31" s="55" customFormat="1" ht="14.4">
      <c r="A1291" s="57" t="s">
        <v>5059</v>
      </c>
      <c r="B1291" s="57" t="s">
        <v>3346</v>
      </c>
      <c r="C1291" s="57" t="s">
        <v>2121</v>
      </c>
      <c r="D1291" s="58">
        <v>39184</v>
      </c>
      <c r="E1291" s="58">
        <v>39185</v>
      </c>
      <c r="F1291" s="59">
        <f t="shared" si="134"/>
        <v>2007</v>
      </c>
      <c r="G1291" s="60" t="s">
        <v>2122</v>
      </c>
      <c r="H1291" s="60" t="s">
        <v>434</v>
      </c>
      <c r="I1291" s="61">
        <v>48.816170744219818</v>
      </c>
      <c r="J1291" s="61">
        <v>0</v>
      </c>
      <c r="K1291" s="61">
        <v>48.816170744219818</v>
      </c>
      <c r="L1291" s="62">
        <v>0</v>
      </c>
      <c r="M1291" s="62">
        <v>4.8328009036777617</v>
      </c>
      <c r="N1291" s="62">
        <v>43.983369840542053</v>
      </c>
      <c r="O1291" s="63">
        <f t="shared" si="135"/>
        <v>1</v>
      </c>
      <c r="P1291" s="63">
        <f t="shared" si="140"/>
        <v>43.983369840542053</v>
      </c>
      <c r="Q1291" s="63">
        <f t="shared" si="136"/>
        <v>66.493800000000007</v>
      </c>
      <c r="R1291" s="63">
        <f t="shared" si="137"/>
        <v>66.493800000000007</v>
      </c>
      <c r="S1291" s="63">
        <f t="shared" si="138"/>
        <v>0</v>
      </c>
      <c r="T1291" s="63">
        <f t="shared" si="139"/>
        <v>1</v>
      </c>
      <c r="U1291" s="57" t="s">
        <v>856</v>
      </c>
      <c r="V1291" s="63">
        <f>VLOOKUP(F1291,'Exposure data (PL)'!$J$3:$L$14,3,FALSE)</f>
        <v>616.17084356396663</v>
      </c>
      <c r="X1291" s="56"/>
      <c r="Y1291" s="56"/>
      <c r="Z1291" s="56"/>
      <c r="AA1291" s="56"/>
      <c r="AB1291" s="56"/>
      <c r="AC1291" s="56"/>
      <c r="AD1291" s="56"/>
      <c r="AE1291" s="56"/>
    </row>
    <row r="1292" spans="1:31" s="55" customFormat="1" ht="14.4">
      <c r="A1292" s="57" t="s">
        <v>5060</v>
      </c>
      <c r="B1292" s="57" t="s">
        <v>3347</v>
      </c>
      <c r="C1292" s="57" t="s">
        <v>2121</v>
      </c>
      <c r="D1292" s="58">
        <v>39308</v>
      </c>
      <c r="E1292" s="58">
        <v>39310</v>
      </c>
      <c r="F1292" s="59">
        <f t="shared" si="134"/>
        <v>2007</v>
      </c>
      <c r="G1292" s="60" t="s">
        <v>2132</v>
      </c>
      <c r="H1292" s="60" t="s">
        <v>434</v>
      </c>
      <c r="I1292" s="61">
        <v>2885.6072761711862</v>
      </c>
      <c r="J1292" s="61">
        <v>0</v>
      </c>
      <c r="K1292" s="61">
        <v>2885.6072761711862</v>
      </c>
      <c r="L1292" s="62">
        <v>0</v>
      </c>
      <c r="M1292" s="62">
        <v>0</v>
      </c>
      <c r="N1292" s="62">
        <v>2885.6072761711862</v>
      </c>
      <c r="O1292" s="63">
        <f t="shared" si="135"/>
        <v>1</v>
      </c>
      <c r="P1292" s="63">
        <f t="shared" si="140"/>
        <v>2885.6072761711862</v>
      </c>
      <c r="Q1292" s="63">
        <f t="shared" si="136"/>
        <v>4290.78</v>
      </c>
      <c r="R1292" s="63">
        <f t="shared" si="137"/>
        <v>4290.78</v>
      </c>
      <c r="S1292" s="63">
        <f t="shared" si="138"/>
        <v>0</v>
      </c>
      <c r="T1292" s="63">
        <f t="shared" si="139"/>
        <v>2</v>
      </c>
      <c r="U1292" s="57" t="s">
        <v>856</v>
      </c>
      <c r="V1292" s="63">
        <f>VLOOKUP(F1292,'Exposure data (PL)'!$J$3:$L$14,3,FALSE)</f>
        <v>616.17084356396663</v>
      </c>
      <c r="X1292" s="56"/>
      <c r="Y1292" s="56"/>
      <c r="Z1292" s="56"/>
      <c r="AA1292" s="56"/>
      <c r="AB1292" s="56"/>
      <c r="AC1292" s="56"/>
      <c r="AD1292" s="56"/>
      <c r="AE1292" s="56"/>
    </row>
    <row r="1293" spans="1:31" s="55" customFormat="1" ht="14.4">
      <c r="A1293" s="57" t="s">
        <v>5061</v>
      </c>
      <c r="B1293" s="57" t="s">
        <v>3348</v>
      </c>
      <c r="C1293" s="57" t="s">
        <v>2121</v>
      </c>
      <c r="D1293" s="58">
        <v>39553</v>
      </c>
      <c r="E1293" s="58">
        <v>39595</v>
      </c>
      <c r="F1293" s="59">
        <f t="shared" ref="F1293:F1356" si="141">IF(MONTH(D1293)&lt;$D$4,YEAR(D1293)-1,YEAR(D1293))</f>
        <v>2008</v>
      </c>
      <c r="G1293" s="60" t="s">
        <v>2128</v>
      </c>
      <c r="H1293" s="60" t="s">
        <v>434</v>
      </c>
      <c r="I1293" s="61">
        <v>4845.0774705181475</v>
      </c>
      <c r="J1293" s="61">
        <v>0</v>
      </c>
      <c r="K1293" s="61">
        <v>4845.0774705181475</v>
      </c>
      <c r="L1293" s="62">
        <v>0</v>
      </c>
      <c r="M1293" s="62">
        <v>0</v>
      </c>
      <c r="N1293" s="62">
        <v>4845.0774705181475</v>
      </c>
      <c r="O1293" s="63">
        <f t="shared" ref="O1293:O1356" si="142">IF(N1293=0,0,1)</f>
        <v>1</v>
      </c>
      <c r="P1293" s="63">
        <f t="shared" si="140"/>
        <v>4845.0774705181475</v>
      </c>
      <c r="Q1293" s="63">
        <f t="shared" ref="Q1293:Q1356" si="143">P1293*(1+$D$6)^(($D$5-D1293)/365.25)</f>
        <v>6972.4679999999998</v>
      </c>
      <c r="R1293" s="63">
        <f t="shared" ref="R1293:R1356" si="144">MIN($D$9,Q1293)+MAX(Q1293-$D$9-$D$10,0)</f>
        <v>6972.4679999999998</v>
      </c>
      <c r="S1293" s="63">
        <f t="shared" ref="S1293:S1356" si="145">MIN(MAX(Q1293-$D$9,0),$D$10)</f>
        <v>0</v>
      </c>
      <c r="T1293" s="63">
        <f t="shared" ref="T1293:T1356" si="146">E1293-D1293</f>
        <v>42</v>
      </c>
      <c r="U1293" s="57" t="s">
        <v>856</v>
      </c>
      <c r="V1293" s="63">
        <f>VLOOKUP(F1293,'Exposure data (PL)'!$J$3:$L$14,3,FALSE)</f>
        <v>677.15217495917875</v>
      </c>
      <c r="X1293" s="56"/>
      <c r="Y1293" s="56"/>
      <c r="Z1293" s="56"/>
      <c r="AA1293" s="56"/>
      <c r="AB1293" s="56"/>
      <c r="AC1293" s="56"/>
      <c r="AD1293" s="56"/>
      <c r="AE1293" s="56"/>
    </row>
    <row r="1294" spans="1:31" s="55" customFormat="1" ht="14.4">
      <c r="A1294" s="57" t="s">
        <v>5062</v>
      </c>
      <c r="B1294" s="57" t="s">
        <v>3349</v>
      </c>
      <c r="C1294" s="57" t="s">
        <v>2121</v>
      </c>
      <c r="D1294" s="58">
        <v>39647</v>
      </c>
      <c r="E1294" s="58">
        <v>39661</v>
      </c>
      <c r="F1294" s="59">
        <f t="shared" si="141"/>
        <v>2008</v>
      </c>
      <c r="G1294" s="60" t="s">
        <v>2132</v>
      </c>
      <c r="H1294" s="60" t="s">
        <v>434</v>
      </c>
      <c r="I1294" s="61">
        <v>28665.999709193031</v>
      </c>
      <c r="J1294" s="61">
        <v>0</v>
      </c>
      <c r="K1294" s="61">
        <v>28665.999709193031</v>
      </c>
      <c r="L1294" s="62">
        <v>0</v>
      </c>
      <c r="M1294" s="62">
        <v>0</v>
      </c>
      <c r="N1294" s="62">
        <v>28665.999709193031</v>
      </c>
      <c r="O1294" s="63">
        <f t="shared" si="142"/>
        <v>1</v>
      </c>
      <c r="P1294" s="63">
        <f t="shared" si="140"/>
        <v>28665.999709193031</v>
      </c>
      <c r="Q1294" s="63">
        <f t="shared" si="143"/>
        <v>40737.995999999999</v>
      </c>
      <c r="R1294" s="63">
        <f t="shared" si="144"/>
        <v>40737.995999999999</v>
      </c>
      <c r="S1294" s="63">
        <f t="shared" si="145"/>
        <v>0</v>
      </c>
      <c r="T1294" s="63">
        <f t="shared" si="146"/>
        <v>14</v>
      </c>
      <c r="U1294" s="57" t="s">
        <v>856</v>
      </c>
      <c r="V1294" s="63">
        <f>VLOOKUP(F1294,'Exposure data (PL)'!$J$3:$L$14,3,FALSE)</f>
        <v>677.15217495917875</v>
      </c>
      <c r="X1294" s="56"/>
      <c r="Y1294" s="56"/>
      <c r="Z1294" s="56"/>
      <c r="AA1294" s="56"/>
      <c r="AB1294" s="56"/>
      <c r="AC1294" s="56"/>
      <c r="AD1294" s="56"/>
      <c r="AE1294" s="56"/>
    </row>
    <row r="1295" spans="1:31" s="55" customFormat="1" ht="14.4">
      <c r="A1295" s="57" t="s">
        <v>5063</v>
      </c>
      <c r="B1295" s="57" t="s">
        <v>3350</v>
      </c>
      <c r="C1295" s="57" t="s">
        <v>2121</v>
      </c>
      <c r="D1295" s="58">
        <v>39749</v>
      </c>
      <c r="E1295" s="58">
        <v>39750</v>
      </c>
      <c r="F1295" s="59">
        <f t="shared" si="141"/>
        <v>2008</v>
      </c>
      <c r="G1295" s="60" t="s">
        <v>2122</v>
      </c>
      <c r="H1295" s="60" t="s">
        <v>434</v>
      </c>
      <c r="I1295" s="61">
        <v>90.948377530455019</v>
      </c>
      <c r="J1295" s="61">
        <v>0</v>
      </c>
      <c r="K1295" s="61">
        <v>90.948377530455019</v>
      </c>
      <c r="L1295" s="62">
        <v>0</v>
      </c>
      <c r="M1295" s="62">
        <v>0</v>
      </c>
      <c r="N1295" s="62">
        <v>90.948377530455019</v>
      </c>
      <c r="O1295" s="63">
        <f t="shared" si="142"/>
        <v>1</v>
      </c>
      <c r="P1295" s="63">
        <f t="shared" si="140"/>
        <v>90.948377530455019</v>
      </c>
      <c r="Q1295" s="63">
        <f t="shared" si="143"/>
        <v>127.50000000000001</v>
      </c>
      <c r="R1295" s="63">
        <f t="shared" si="144"/>
        <v>127.50000000000001</v>
      </c>
      <c r="S1295" s="63">
        <f t="shared" si="145"/>
        <v>0</v>
      </c>
      <c r="T1295" s="63">
        <f t="shared" si="146"/>
        <v>1</v>
      </c>
      <c r="U1295" s="57" t="s">
        <v>856</v>
      </c>
      <c r="V1295" s="63">
        <f>VLOOKUP(F1295,'Exposure data (PL)'!$J$3:$L$14,3,FALSE)</f>
        <v>677.15217495917875</v>
      </c>
      <c r="X1295" s="56"/>
      <c r="Y1295" s="56"/>
      <c r="Z1295" s="56"/>
      <c r="AA1295" s="56"/>
      <c r="AB1295" s="56"/>
      <c r="AC1295" s="56"/>
      <c r="AD1295" s="56"/>
      <c r="AE1295" s="56"/>
    </row>
    <row r="1296" spans="1:31" s="55" customFormat="1" ht="14.4">
      <c r="A1296" s="57" t="s">
        <v>5064</v>
      </c>
      <c r="B1296" s="57" t="s">
        <v>3351</v>
      </c>
      <c r="C1296" s="57" t="s">
        <v>2121</v>
      </c>
      <c r="D1296" s="58">
        <v>39847</v>
      </c>
      <c r="E1296" s="58">
        <v>39847</v>
      </c>
      <c r="F1296" s="59">
        <f t="shared" si="141"/>
        <v>2008</v>
      </c>
      <c r="G1296" s="60" t="s">
        <v>2147</v>
      </c>
      <c r="H1296" s="60" t="s">
        <v>434</v>
      </c>
      <c r="I1296" s="61">
        <v>1228.6268499713919</v>
      </c>
      <c r="J1296" s="61">
        <v>0</v>
      </c>
      <c r="K1296" s="61">
        <v>1228.6268499713919</v>
      </c>
      <c r="L1296" s="62">
        <v>0</v>
      </c>
      <c r="M1296" s="62">
        <v>0</v>
      </c>
      <c r="N1296" s="62">
        <v>1228.6268499713919</v>
      </c>
      <c r="O1296" s="63">
        <f t="shared" si="142"/>
        <v>1</v>
      </c>
      <c r="P1296" s="63">
        <f t="shared" si="140"/>
        <v>1228.6268499713919</v>
      </c>
      <c r="Q1296" s="63">
        <f t="shared" si="143"/>
        <v>1700.0039999999999</v>
      </c>
      <c r="R1296" s="63">
        <f t="shared" si="144"/>
        <v>1700.0039999999999</v>
      </c>
      <c r="S1296" s="63">
        <f t="shared" si="145"/>
        <v>0</v>
      </c>
      <c r="T1296" s="63">
        <f t="shared" si="146"/>
        <v>0</v>
      </c>
      <c r="U1296" s="57" t="s">
        <v>856</v>
      </c>
      <c r="V1296" s="63">
        <f>VLOOKUP(F1296,'Exposure data (PL)'!$J$3:$L$14,3,FALSE)</f>
        <v>677.15217495917875</v>
      </c>
      <c r="X1296" s="56"/>
      <c r="Y1296" s="56"/>
      <c r="Z1296" s="56"/>
      <c r="AA1296" s="56"/>
      <c r="AB1296" s="56"/>
      <c r="AC1296" s="56"/>
      <c r="AD1296" s="56"/>
      <c r="AE1296" s="56"/>
    </row>
    <row r="1297" spans="1:31" s="55" customFormat="1" ht="14.4">
      <c r="A1297" s="57" t="s">
        <v>5065</v>
      </c>
      <c r="B1297" s="57" t="s">
        <v>3352</v>
      </c>
      <c r="C1297" s="57" t="s">
        <v>2121</v>
      </c>
      <c r="D1297" s="58">
        <v>38541</v>
      </c>
      <c r="E1297" s="58">
        <v>39088</v>
      </c>
      <c r="F1297" s="59">
        <f t="shared" si="141"/>
        <v>2005</v>
      </c>
      <c r="G1297" s="60" t="s">
        <v>2129</v>
      </c>
      <c r="H1297" s="60" t="s">
        <v>434</v>
      </c>
      <c r="I1297" s="61">
        <v>5314.0584181609129</v>
      </c>
      <c r="J1297" s="61">
        <v>0</v>
      </c>
      <c r="K1297" s="61">
        <v>5314.0584181609129</v>
      </c>
      <c r="L1297" s="62">
        <v>0</v>
      </c>
      <c r="M1297" s="62">
        <v>0</v>
      </c>
      <c r="N1297" s="62">
        <v>5314.0584181609129</v>
      </c>
      <c r="O1297" s="63">
        <f t="shared" si="142"/>
        <v>1</v>
      </c>
      <c r="P1297" s="63">
        <f t="shared" si="140"/>
        <v>5314.0584181609129</v>
      </c>
      <c r="Q1297" s="63">
        <f t="shared" si="143"/>
        <v>8754.2999999999993</v>
      </c>
      <c r="R1297" s="63">
        <f t="shared" si="144"/>
        <v>8754.2999999999993</v>
      </c>
      <c r="S1297" s="63">
        <f t="shared" si="145"/>
        <v>0</v>
      </c>
      <c r="T1297" s="63">
        <f t="shared" si="146"/>
        <v>547</v>
      </c>
      <c r="U1297" s="57" t="s">
        <v>856</v>
      </c>
      <c r="V1297" s="63">
        <f>VLOOKUP(F1297,'Exposure data (PL)'!$J$3:$L$14,3,FALSE)</f>
        <v>460.63721902373965</v>
      </c>
      <c r="X1297" s="56"/>
      <c r="Y1297" s="56"/>
      <c r="Z1297" s="56"/>
      <c r="AA1297" s="56"/>
      <c r="AB1297" s="56"/>
      <c r="AC1297" s="56"/>
      <c r="AD1297" s="56"/>
      <c r="AE1297" s="56"/>
    </row>
    <row r="1298" spans="1:31" s="55" customFormat="1" ht="14.4">
      <c r="A1298" s="57" t="s">
        <v>5066</v>
      </c>
      <c r="B1298" s="57" t="s">
        <v>3353</v>
      </c>
      <c r="C1298" s="57" t="s">
        <v>2121</v>
      </c>
      <c r="D1298" s="58">
        <v>38777</v>
      </c>
      <c r="E1298" s="58">
        <v>39118</v>
      </c>
      <c r="F1298" s="59">
        <f t="shared" si="141"/>
        <v>2005</v>
      </c>
      <c r="G1298" s="60" t="s">
        <v>2122</v>
      </c>
      <c r="H1298" s="60" t="s">
        <v>434</v>
      </c>
      <c r="I1298" s="61">
        <v>13310.474446875387</v>
      </c>
      <c r="J1298" s="61">
        <v>0</v>
      </c>
      <c r="K1298" s="61">
        <v>13310.474446875387</v>
      </c>
      <c r="L1298" s="62">
        <v>0</v>
      </c>
      <c r="M1298" s="62">
        <v>0</v>
      </c>
      <c r="N1298" s="62">
        <v>13310.474446875387</v>
      </c>
      <c r="O1298" s="63">
        <f t="shared" si="142"/>
        <v>1</v>
      </c>
      <c r="P1298" s="63">
        <f t="shared" si="140"/>
        <v>13310.474446875387</v>
      </c>
      <c r="Q1298" s="63">
        <f t="shared" si="143"/>
        <v>21246.996000000003</v>
      </c>
      <c r="R1298" s="63">
        <f t="shared" si="144"/>
        <v>21246.996000000003</v>
      </c>
      <c r="S1298" s="63">
        <f t="shared" si="145"/>
        <v>0</v>
      </c>
      <c r="T1298" s="63">
        <f t="shared" si="146"/>
        <v>341</v>
      </c>
      <c r="U1298" s="57" t="s">
        <v>856</v>
      </c>
      <c r="V1298" s="63">
        <f>VLOOKUP(F1298,'Exposure data (PL)'!$J$3:$L$14,3,FALSE)</f>
        <v>460.63721902373965</v>
      </c>
      <c r="X1298" s="56"/>
      <c r="Y1298" s="56"/>
      <c r="Z1298" s="56"/>
      <c r="AA1298" s="56"/>
      <c r="AB1298" s="56"/>
      <c r="AC1298" s="56"/>
      <c r="AD1298" s="56"/>
      <c r="AE1298" s="56"/>
    </row>
    <row r="1299" spans="1:31" s="55" customFormat="1" ht="14.4">
      <c r="A1299" s="57" t="s">
        <v>5067</v>
      </c>
      <c r="B1299" s="57" t="s">
        <v>3354</v>
      </c>
      <c r="C1299" s="57" t="s">
        <v>2121</v>
      </c>
      <c r="D1299" s="58">
        <v>39252</v>
      </c>
      <c r="E1299" s="58">
        <v>39306</v>
      </c>
      <c r="F1299" s="59">
        <f t="shared" si="141"/>
        <v>2007</v>
      </c>
      <c r="G1299" s="60" t="s">
        <v>2132</v>
      </c>
      <c r="H1299" s="60" t="s">
        <v>434</v>
      </c>
      <c r="I1299" s="61">
        <v>101655.47368653919</v>
      </c>
      <c r="J1299" s="61">
        <v>0</v>
      </c>
      <c r="K1299" s="61">
        <v>101655.47368653919</v>
      </c>
      <c r="L1299" s="62">
        <v>0</v>
      </c>
      <c r="M1299" s="62">
        <v>0</v>
      </c>
      <c r="N1299" s="62">
        <v>101655.47368653919</v>
      </c>
      <c r="O1299" s="63">
        <f t="shared" si="142"/>
        <v>1</v>
      </c>
      <c r="P1299" s="63">
        <f t="shared" si="140"/>
        <v>101655.47368653919</v>
      </c>
      <c r="Q1299" s="63">
        <f t="shared" si="143"/>
        <v>152292.50400000002</v>
      </c>
      <c r="R1299" s="63">
        <f t="shared" si="144"/>
        <v>100000</v>
      </c>
      <c r="S1299" s="63">
        <f t="shared" si="145"/>
        <v>52292.504000000015</v>
      </c>
      <c r="T1299" s="63">
        <f t="shared" si="146"/>
        <v>54</v>
      </c>
      <c r="U1299" s="57" t="s">
        <v>856</v>
      </c>
      <c r="V1299" s="63">
        <f>VLOOKUP(F1299,'Exposure data (PL)'!$J$3:$L$14,3,FALSE)</f>
        <v>616.17084356396663</v>
      </c>
      <c r="X1299" s="56"/>
      <c r="Y1299" s="56"/>
      <c r="Z1299" s="56"/>
      <c r="AA1299" s="56"/>
      <c r="AB1299" s="56"/>
      <c r="AC1299" s="56"/>
      <c r="AD1299" s="56"/>
      <c r="AE1299" s="56"/>
    </row>
    <row r="1300" spans="1:31" s="55" customFormat="1" ht="14.4">
      <c r="A1300" s="57" t="s">
        <v>5068</v>
      </c>
      <c r="B1300" s="57" t="s">
        <v>3355</v>
      </c>
      <c r="C1300" s="57" t="s">
        <v>2121</v>
      </c>
      <c r="D1300" s="58">
        <v>39258</v>
      </c>
      <c r="E1300" s="58">
        <v>39306</v>
      </c>
      <c r="F1300" s="59">
        <f t="shared" si="141"/>
        <v>2007</v>
      </c>
      <c r="G1300" s="60" t="s">
        <v>2132</v>
      </c>
      <c r="H1300" s="60" t="s">
        <v>434</v>
      </c>
      <c r="I1300" s="61">
        <v>6682.3684040109129</v>
      </c>
      <c r="J1300" s="61">
        <v>0</v>
      </c>
      <c r="K1300" s="61">
        <v>6682.3684040109129</v>
      </c>
      <c r="L1300" s="62">
        <v>0</v>
      </c>
      <c r="M1300" s="62">
        <v>0</v>
      </c>
      <c r="N1300" s="62">
        <v>6682.3684040109129</v>
      </c>
      <c r="O1300" s="63">
        <f t="shared" si="142"/>
        <v>1</v>
      </c>
      <c r="P1300" s="63">
        <f t="shared" si="140"/>
        <v>6682.3684040109129</v>
      </c>
      <c r="Q1300" s="63">
        <f t="shared" si="143"/>
        <v>10002.995999999999</v>
      </c>
      <c r="R1300" s="63">
        <f t="shared" si="144"/>
        <v>10002.995999999999</v>
      </c>
      <c r="S1300" s="63">
        <f t="shared" si="145"/>
        <v>0</v>
      </c>
      <c r="T1300" s="63">
        <f t="shared" si="146"/>
        <v>48</v>
      </c>
      <c r="U1300" s="57" t="s">
        <v>856</v>
      </c>
      <c r="V1300" s="63">
        <f>VLOOKUP(F1300,'Exposure data (PL)'!$J$3:$L$14,3,FALSE)</f>
        <v>616.17084356396663</v>
      </c>
      <c r="X1300" s="56"/>
      <c r="Y1300" s="56"/>
      <c r="Z1300" s="56"/>
      <c r="AA1300" s="56"/>
      <c r="AB1300" s="56"/>
      <c r="AC1300" s="56"/>
      <c r="AD1300" s="56"/>
      <c r="AE1300" s="56"/>
    </row>
    <row r="1301" spans="1:31" s="55" customFormat="1" ht="14.4">
      <c r="A1301" s="57" t="s">
        <v>5069</v>
      </c>
      <c r="B1301" s="57" t="s">
        <v>3356</v>
      </c>
      <c r="C1301" s="57" t="s">
        <v>2121</v>
      </c>
      <c r="D1301" s="58">
        <v>39628</v>
      </c>
      <c r="E1301" s="58">
        <v>39661</v>
      </c>
      <c r="F1301" s="59">
        <f t="shared" si="141"/>
        <v>2008</v>
      </c>
      <c r="G1301" s="60" t="s">
        <v>2132</v>
      </c>
      <c r="H1301" s="60" t="s">
        <v>434</v>
      </c>
      <c r="I1301" s="61">
        <v>477.28375043041052</v>
      </c>
      <c r="J1301" s="61">
        <v>0</v>
      </c>
      <c r="K1301" s="61">
        <v>477.28375043041052</v>
      </c>
      <c r="L1301" s="62">
        <v>0</v>
      </c>
      <c r="M1301" s="62">
        <v>0</v>
      </c>
      <c r="N1301" s="62">
        <v>477.28375043041052</v>
      </c>
      <c r="O1301" s="63">
        <f t="shared" si="142"/>
        <v>1</v>
      </c>
      <c r="P1301" s="63">
        <f t="shared" si="140"/>
        <v>477.28375043041052</v>
      </c>
      <c r="Q1301" s="63">
        <f t="shared" si="143"/>
        <v>680.00399999999991</v>
      </c>
      <c r="R1301" s="63">
        <f t="shared" si="144"/>
        <v>680.00399999999991</v>
      </c>
      <c r="S1301" s="63">
        <f t="shared" si="145"/>
        <v>0</v>
      </c>
      <c r="T1301" s="63">
        <f t="shared" si="146"/>
        <v>33</v>
      </c>
      <c r="U1301" s="57" t="s">
        <v>856</v>
      </c>
      <c r="V1301" s="63">
        <f>VLOOKUP(F1301,'Exposure data (PL)'!$J$3:$L$14,3,FALSE)</f>
        <v>677.15217495917875</v>
      </c>
      <c r="X1301" s="56"/>
      <c r="Y1301" s="56"/>
      <c r="Z1301" s="56"/>
      <c r="AA1301" s="56"/>
      <c r="AB1301" s="56"/>
      <c r="AC1301" s="56"/>
      <c r="AD1301" s="56"/>
      <c r="AE1301" s="56"/>
    </row>
    <row r="1302" spans="1:31" s="55" customFormat="1" ht="14.4">
      <c r="A1302" s="57" t="s">
        <v>5070</v>
      </c>
      <c r="B1302" s="57" t="s">
        <v>3357</v>
      </c>
      <c r="C1302" s="57" t="s">
        <v>2121</v>
      </c>
      <c r="D1302" s="58">
        <v>39643</v>
      </c>
      <c r="E1302" s="58">
        <v>39661</v>
      </c>
      <c r="F1302" s="59">
        <f t="shared" si="141"/>
        <v>2008</v>
      </c>
      <c r="G1302" s="60" t="s">
        <v>2132</v>
      </c>
      <c r="H1302" s="60" t="s">
        <v>434</v>
      </c>
      <c r="I1302" s="61">
        <v>388.57137570446758</v>
      </c>
      <c r="J1302" s="61">
        <v>0</v>
      </c>
      <c r="K1302" s="61">
        <v>388.57137570446758</v>
      </c>
      <c r="L1302" s="62">
        <v>0</v>
      </c>
      <c r="M1302" s="62">
        <v>0</v>
      </c>
      <c r="N1302" s="62">
        <v>388.57137570446758</v>
      </c>
      <c r="O1302" s="63">
        <f t="shared" si="142"/>
        <v>1</v>
      </c>
      <c r="P1302" s="63">
        <f t="shared" si="140"/>
        <v>388.57137570446758</v>
      </c>
      <c r="Q1302" s="63">
        <f t="shared" si="143"/>
        <v>552.50400000000002</v>
      </c>
      <c r="R1302" s="63">
        <f t="shared" si="144"/>
        <v>552.50400000000002</v>
      </c>
      <c r="S1302" s="63">
        <f t="shared" si="145"/>
        <v>0</v>
      </c>
      <c r="T1302" s="63">
        <f t="shared" si="146"/>
        <v>18</v>
      </c>
      <c r="U1302" s="57" t="s">
        <v>856</v>
      </c>
      <c r="V1302" s="63">
        <f>VLOOKUP(F1302,'Exposure data (PL)'!$J$3:$L$14,3,FALSE)</f>
        <v>677.15217495917875</v>
      </c>
      <c r="X1302" s="56"/>
      <c r="Y1302" s="56"/>
      <c r="Z1302" s="56"/>
      <c r="AA1302" s="56"/>
      <c r="AB1302" s="56"/>
      <c r="AC1302" s="56"/>
      <c r="AD1302" s="56"/>
      <c r="AE1302" s="56"/>
    </row>
    <row r="1303" spans="1:31" s="55" customFormat="1" ht="14.4">
      <c r="A1303" s="57" t="s">
        <v>5071</v>
      </c>
      <c r="B1303" s="57" t="s">
        <v>3358</v>
      </c>
      <c r="C1303" s="57" t="s">
        <v>2121</v>
      </c>
      <c r="D1303" s="58">
        <v>39432</v>
      </c>
      <c r="E1303" s="58">
        <v>39543</v>
      </c>
      <c r="F1303" s="59">
        <f t="shared" si="141"/>
        <v>2007</v>
      </c>
      <c r="G1303" s="60" t="s">
        <v>2132</v>
      </c>
      <c r="H1303" s="60" t="s">
        <v>434</v>
      </c>
      <c r="I1303" s="61">
        <v>517.25635452466122</v>
      </c>
      <c r="J1303" s="61">
        <v>0</v>
      </c>
      <c r="K1303" s="61">
        <v>517.25635452466122</v>
      </c>
      <c r="L1303" s="62">
        <v>0</v>
      </c>
      <c r="M1303" s="62">
        <v>0</v>
      </c>
      <c r="N1303" s="62">
        <v>517.25635452466122</v>
      </c>
      <c r="O1303" s="63">
        <f t="shared" si="142"/>
        <v>1</v>
      </c>
      <c r="P1303" s="63">
        <f t="shared" si="140"/>
        <v>517.25635452466122</v>
      </c>
      <c r="Q1303" s="63">
        <f t="shared" si="143"/>
        <v>756.50399999999991</v>
      </c>
      <c r="R1303" s="63">
        <f t="shared" si="144"/>
        <v>756.50399999999991</v>
      </c>
      <c r="S1303" s="63">
        <f t="shared" si="145"/>
        <v>0</v>
      </c>
      <c r="T1303" s="63">
        <f t="shared" si="146"/>
        <v>111</v>
      </c>
      <c r="U1303" s="57" t="s">
        <v>856</v>
      </c>
      <c r="V1303" s="63">
        <f>VLOOKUP(F1303,'Exposure data (PL)'!$J$3:$L$14,3,FALSE)</f>
        <v>616.17084356396663</v>
      </c>
      <c r="X1303" s="56"/>
      <c r="Y1303" s="56"/>
      <c r="Z1303" s="56"/>
      <c r="AA1303" s="56"/>
      <c r="AB1303" s="56"/>
      <c r="AC1303" s="56"/>
      <c r="AD1303" s="56"/>
      <c r="AE1303" s="56"/>
    </row>
    <row r="1304" spans="1:31" s="55" customFormat="1" ht="14.4">
      <c r="A1304" s="57" t="s">
        <v>5072</v>
      </c>
      <c r="B1304" s="57" t="s">
        <v>3359</v>
      </c>
      <c r="C1304" s="57" t="s">
        <v>2121</v>
      </c>
      <c r="D1304" s="58">
        <v>39384</v>
      </c>
      <c r="E1304" s="58">
        <v>39543</v>
      </c>
      <c r="F1304" s="59">
        <f t="shared" si="141"/>
        <v>2007</v>
      </c>
      <c r="G1304" s="60" t="s">
        <v>2132</v>
      </c>
      <c r="H1304" s="60" t="s">
        <v>434</v>
      </c>
      <c r="I1304" s="61">
        <v>1576.4911899800825</v>
      </c>
      <c r="J1304" s="61">
        <v>0</v>
      </c>
      <c r="K1304" s="61">
        <v>1576.4911899800825</v>
      </c>
      <c r="L1304" s="62">
        <v>0</v>
      </c>
      <c r="M1304" s="62">
        <v>25.223859039681315</v>
      </c>
      <c r="N1304" s="62">
        <v>1551.2673309404013</v>
      </c>
      <c r="O1304" s="63">
        <f t="shared" si="142"/>
        <v>1</v>
      </c>
      <c r="P1304" s="63">
        <f t="shared" si="140"/>
        <v>1551.2673309404013</v>
      </c>
      <c r="Q1304" s="63">
        <f t="shared" si="143"/>
        <v>2283.3720000000008</v>
      </c>
      <c r="R1304" s="63">
        <f t="shared" si="144"/>
        <v>2283.3720000000008</v>
      </c>
      <c r="S1304" s="63">
        <f t="shared" si="145"/>
        <v>0</v>
      </c>
      <c r="T1304" s="63">
        <f t="shared" si="146"/>
        <v>159</v>
      </c>
      <c r="U1304" s="57" t="s">
        <v>856</v>
      </c>
      <c r="V1304" s="63">
        <f>VLOOKUP(F1304,'Exposure data (PL)'!$J$3:$L$14,3,FALSE)</f>
        <v>616.17084356396663</v>
      </c>
      <c r="X1304" s="56"/>
      <c r="Y1304" s="56"/>
      <c r="Z1304" s="56"/>
      <c r="AA1304" s="56"/>
      <c r="AB1304" s="56"/>
      <c r="AC1304" s="56"/>
      <c r="AD1304" s="56"/>
      <c r="AE1304" s="56"/>
    </row>
    <row r="1305" spans="1:31" s="55" customFormat="1" ht="14.4">
      <c r="A1305" s="57" t="s">
        <v>5073</v>
      </c>
      <c r="B1305" s="57" t="s">
        <v>3360</v>
      </c>
      <c r="C1305" s="57" t="s">
        <v>2121</v>
      </c>
      <c r="D1305" s="58">
        <v>39682</v>
      </c>
      <c r="E1305" s="58">
        <v>39682</v>
      </c>
      <c r="F1305" s="59">
        <f t="shared" si="141"/>
        <v>2008</v>
      </c>
      <c r="G1305" s="60" t="s">
        <v>2122</v>
      </c>
      <c r="H1305" s="60" t="s">
        <v>434</v>
      </c>
      <c r="I1305" s="61">
        <v>0</v>
      </c>
      <c r="J1305" s="61">
        <v>0</v>
      </c>
      <c r="K1305" s="61">
        <v>0</v>
      </c>
      <c r="L1305" s="62">
        <v>0</v>
      </c>
      <c r="M1305" s="62">
        <v>0</v>
      </c>
      <c r="N1305" s="62">
        <v>0</v>
      </c>
      <c r="O1305" s="63">
        <f t="shared" si="142"/>
        <v>0</v>
      </c>
      <c r="P1305" s="63">
        <f t="shared" si="140"/>
        <v>0</v>
      </c>
      <c r="Q1305" s="63">
        <f t="shared" si="143"/>
        <v>0</v>
      </c>
      <c r="R1305" s="63">
        <f t="shared" si="144"/>
        <v>0</v>
      </c>
      <c r="S1305" s="63">
        <f t="shared" si="145"/>
        <v>0</v>
      </c>
      <c r="T1305" s="63">
        <f t="shared" si="146"/>
        <v>0</v>
      </c>
      <c r="U1305" s="57" t="s">
        <v>856</v>
      </c>
      <c r="V1305" s="63">
        <f>VLOOKUP(F1305,'Exposure data (PL)'!$J$3:$L$14,3,FALSE)</f>
        <v>677.15217495917875</v>
      </c>
      <c r="X1305" s="56"/>
      <c r="Y1305" s="56"/>
      <c r="Z1305" s="56"/>
      <c r="AA1305" s="56"/>
      <c r="AB1305" s="56"/>
      <c r="AC1305" s="56"/>
      <c r="AD1305" s="56"/>
      <c r="AE1305" s="56"/>
    </row>
    <row r="1306" spans="1:31" s="55" customFormat="1" ht="14.4">
      <c r="A1306" s="57" t="s">
        <v>5074</v>
      </c>
      <c r="B1306" s="57" t="s">
        <v>3361</v>
      </c>
      <c r="C1306" s="57" t="s">
        <v>2121</v>
      </c>
      <c r="D1306" s="58">
        <v>39684</v>
      </c>
      <c r="E1306" s="58">
        <v>39719</v>
      </c>
      <c r="F1306" s="59">
        <f t="shared" si="141"/>
        <v>2008</v>
      </c>
      <c r="G1306" s="60" t="s">
        <v>2132</v>
      </c>
      <c r="H1306" s="60" t="s">
        <v>434</v>
      </c>
      <c r="I1306" s="61">
        <v>372.67291349117261</v>
      </c>
      <c r="J1306" s="61">
        <v>0</v>
      </c>
      <c r="K1306" s="61">
        <v>372.67291349117261</v>
      </c>
      <c r="L1306" s="62">
        <v>0</v>
      </c>
      <c r="M1306" s="62">
        <v>0</v>
      </c>
      <c r="N1306" s="62">
        <v>372.67291349117261</v>
      </c>
      <c r="O1306" s="63">
        <f t="shared" si="142"/>
        <v>1</v>
      </c>
      <c r="P1306" s="63">
        <f t="shared" si="140"/>
        <v>372.67291349117261</v>
      </c>
      <c r="Q1306" s="63">
        <f t="shared" si="143"/>
        <v>527.00400000000002</v>
      </c>
      <c r="R1306" s="63">
        <f t="shared" si="144"/>
        <v>527.00400000000002</v>
      </c>
      <c r="S1306" s="63">
        <f t="shared" si="145"/>
        <v>0</v>
      </c>
      <c r="T1306" s="63">
        <f t="shared" si="146"/>
        <v>35</v>
      </c>
      <c r="U1306" s="57" t="s">
        <v>856</v>
      </c>
      <c r="V1306" s="63">
        <f>VLOOKUP(F1306,'Exposure data (PL)'!$J$3:$L$14,3,FALSE)</f>
        <v>677.15217495917875</v>
      </c>
      <c r="X1306" s="56"/>
      <c r="Y1306" s="56"/>
      <c r="Z1306" s="56"/>
      <c r="AA1306" s="56"/>
      <c r="AB1306" s="56"/>
      <c r="AC1306" s="56"/>
      <c r="AD1306" s="56"/>
      <c r="AE1306" s="56"/>
    </row>
    <row r="1307" spans="1:31" s="55" customFormat="1" ht="14.4">
      <c r="A1307" s="57" t="s">
        <v>5075</v>
      </c>
      <c r="B1307" s="57" t="s">
        <v>3362</v>
      </c>
      <c r="C1307" s="57" t="s">
        <v>2121</v>
      </c>
      <c r="D1307" s="58">
        <v>40834</v>
      </c>
      <c r="E1307" s="58">
        <v>40957</v>
      </c>
      <c r="F1307" s="59">
        <f t="shared" si="141"/>
        <v>2011</v>
      </c>
      <c r="G1307" s="60" t="s">
        <v>2147</v>
      </c>
      <c r="H1307" s="60" t="s">
        <v>434</v>
      </c>
      <c r="I1307" s="61">
        <v>889.54918243849693</v>
      </c>
      <c r="J1307" s="61">
        <v>0</v>
      </c>
      <c r="K1307" s="61">
        <v>889.54918243849693</v>
      </c>
      <c r="L1307" s="62">
        <v>0</v>
      </c>
      <c r="M1307" s="62">
        <v>0</v>
      </c>
      <c r="N1307" s="62">
        <v>889.54918243849693</v>
      </c>
      <c r="O1307" s="63">
        <f t="shared" si="142"/>
        <v>1</v>
      </c>
      <c r="P1307" s="63">
        <f t="shared" si="140"/>
        <v>889.54918243849693</v>
      </c>
      <c r="Q1307" s="63">
        <f t="shared" si="143"/>
        <v>1078.8000000000002</v>
      </c>
      <c r="R1307" s="63">
        <f t="shared" si="144"/>
        <v>1078.8000000000002</v>
      </c>
      <c r="S1307" s="63">
        <f t="shared" si="145"/>
        <v>0</v>
      </c>
      <c r="T1307" s="63">
        <f t="shared" si="146"/>
        <v>123</v>
      </c>
      <c r="U1307" s="57" t="s">
        <v>856</v>
      </c>
      <c r="V1307" s="63">
        <f>VLOOKUP(F1307,'Exposure data (PL)'!$J$3:$L$14,3,FALSE)</f>
        <v>979.22425835520028</v>
      </c>
      <c r="X1307" s="56"/>
      <c r="Y1307" s="56"/>
      <c r="Z1307" s="56"/>
      <c r="AA1307" s="56"/>
      <c r="AB1307" s="56"/>
      <c r="AC1307" s="56"/>
      <c r="AD1307" s="56"/>
      <c r="AE1307" s="56"/>
    </row>
    <row r="1308" spans="1:31" s="55" customFormat="1" ht="14.4">
      <c r="A1308" s="57" t="s">
        <v>5076</v>
      </c>
      <c r="B1308" s="57" t="s">
        <v>3363</v>
      </c>
      <c r="C1308" s="57" t="s">
        <v>2121</v>
      </c>
      <c r="D1308" s="58">
        <v>38603</v>
      </c>
      <c r="E1308" s="58">
        <v>38604</v>
      </c>
      <c r="F1308" s="59">
        <f t="shared" si="141"/>
        <v>2005</v>
      </c>
      <c r="G1308" s="60" t="s">
        <v>2147</v>
      </c>
      <c r="H1308" s="60" t="s">
        <v>434</v>
      </c>
      <c r="I1308" s="61">
        <v>1340.0679715759793</v>
      </c>
      <c r="J1308" s="61">
        <v>0</v>
      </c>
      <c r="K1308" s="61">
        <v>1340.0679715759793</v>
      </c>
      <c r="L1308" s="62">
        <v>0</v>
      </c>
      <c r="M1308" s="62">
        <v>0</v>
      </c>
      <c r="N1308" s="62">
        <v>1340.0679715759793</v>
      </c>
      <c r="O1308" s="63">
        <f t="shared" si="142"/>
        <v>1</v>
      </c>
      <c r="P1308" s="63">
        <f t="shared" si="140"/>
        <v>1340.0679715759793</v>
      </c>
      <c r="Q1308" s="63">
        <f t="shared" si="143"/>
        <v>2189.4</v>
      </c>
      <c r="R1308" s="63">
        <f t="shared" si="144"/>
        <v>2189.4</v>
      </c>
      <c r="S1308" s="63">
        <f t="shared" si="145"/>
        <v>0</v>
      </c>
      <c r="T1308" s="63">
        <f t="shared" si="146"/>
        <v>1</v>
      </c>
      <c r="U1308" s="57" t="s">
        <v>856</v>
      </c>
      <c r="V1308" s="63">
        <f>VLOOKUP(F1308,'Exposure data (PL)'!$J$3:$L$14,3,FALSE)</f>
        <v>460.63721902373965</v>
      </c>
      <c r="X1308" s="56"/>
      <c r="Y1308" s="56"/>
      <c r="Z1308" s="56"/>
      <c r="AA1308" s="56"/>
      <c r="AB1308" s="56"/>
      <c r="AC1308" s="56"/>
      <c r="AD1308" s="56"/>
      <c r="AE1308" s="56"/>
    </row>
    <row r="1309" spans="1:31" s="55" customFormat="1" ht="14.4">
      <c r="A1309" s="57" t="s">
        <v>5077</v>
      </c>
      <c r="B1309" s="57" t="s">
        <v>3364</v>
      </c>
      <c r="C1309" s="57" t="s">
        <v>2121</v>
      </c>
      <c r="D1309" s="58">
        <v>38726</v>
      </c>
      <c r="E1309" s="58">
        <v>38738</v>
      </c>
      <c r="F1309" s="59">
        <f t="shared" si="141"/>
        <v>2005</v>
      </c>
      <c r="G1309" s="60" t="s">
        <v>2134</v>
      </c>
      <c r="H1309" s="60" t="s">
        <v>434</v>
      </c>
      <c r="I1309" s="61">
        <v>73.814075031849356</v>
      </c>
      <c r="J1309" s="61">
        <v>0</v>
      </c>
      <c r="K1309" s="61">
        <v>73.814075031849356</v>
      </c>
      <c r="L1309" s="62">
        <v>0</v>
      </c>
      <c r="M1309" s="62">
        <v>0</v>
      </c>
      <c r="N1309" s="62">
        <v>73.814075031849356</v>
      </c>
      <c r="O1309" s="63">
        <f t="shared" si="142"/>
        <v>1</v>
      </c>
      <c r="P1309" s="63">
        <f t="shared" si="140"/>
        <v>73.814075031849356</v>
      </c>
      <c r="Q1309" s="63">
        <f t="shared" si="143"/>
        <v>118.63199999999999</v>
      </c>
      <c r="R1309" s="63">
        <f t="shared" si="144"/>
        <v>118.63199999999999</v>
      </c>
      <c r="S1309" s="63">
        <f t="shared" si="145"/>
        <v>0</v>
      </c>
      <c r="T1309" s="63">
        <f t="shared" si="146"/>
        <v>12</v>
      </c>
      <c r="U1309" s="57" t="s">
        <v>856</v>
      </c>
      <c r="V1309" s="63">
        <f>VLOOKUP(F1309,'Exposure data (PL)'!$J$3:$L$14,3,FALSE)</f>
        <v>460.63721902373965</v>
      </c>
      <c r="X1309" s="56"/>
      <c r="Y1309" s="56"/>
      <c r="Z1309" s="56"/>
      <c r="AA1309" s="56"/>
      <c r="AB1309" s="56"/>
      <c r="AC1309" s="56"/>
      <c r="AD1309" s="56"/>
      <c r="AE1309" s="56"/>
    </row>
    <row r="1310" spans="1:31" s="55" customFormat="1" ht="14.4">
      <c r="A1310" s="57" t="s">
        <v>5078</v>
      </c>
      <c r="B1310" s="57" t="s">
        <v>3365</v>
      </c>
      <c r="C1310" s="57" t="s">
        <v>2121</v>
      </c>
      <c r="D1310" s="58">
        <v>39802</v>
      </c>
      <c r="E1310" s="58">
        <v>39825</v>
      </c>
      <c r="F1310" s="59">
        <f t="shared" si="141"/>
        <v>2008</v>
      </c>
      <c r="G1310" s="60" t="s">
        <v>2134</v>
      </c>
      <c r="H1310" s="60" t="s">
        <v>434</v>
      </c>
      <c r="I1310" s="61">
        <v>122.12894554735516</v>
      </c>
      <c r="J1310" s="61">
        <v>0</v>
      </c>
      <c r="K1310" s="61">
        <v>122.12894554735516</v>
      </c>
      <c r="L1310" s="62">
        <v>0</v>
      </c>
      <c r="M1310" s="62">
        <v>0</v>
      </c>
      <c r="N1310" s="62">
        <v>122.12894554735516</v>
      </c>
      <c r="O1310" s="63">
        <f t="shared" si="142"/>
        <v>1</v>
      </c>
      <c r="P1310" s="63">
        <f t="shared" si="140"/>
        <v>122.12894554735516</v>
      </c>
      <c r="Q1310" s="63">
        <f t="shared" si="143"/>
        <v>170.00399999999999</v>
      </c>
      <c r="R1310" s="63">
        <f t="shared" si="144"/>
        <v>170.00399999999999</v>
      </c>
      <c r="S1310" s="63">
        <f t="shared" si="145"/>
        <v>0</v>
      </c>
      <c r="T1310" s="63">
        <f t="shared" si="146"/>
        <v>23</v>
      </c>
      <c r="U1310" s="57" t="s">
        <v>856</v>
      </c>
      <c r="V1310" s="63">
        <f>VLOOKUP(F1310,'Exposure data (PL)'!$J$3:$L$14,3,FALSE)</f>
        <v>677.15217495917875</v>
      </c>
      <c r="X1310" s="56"/>
      <c r="Y1310" s="56"/>
      <c r="Z1310" s="56"/>
      <c r="AA1310" s="56"/>
      <c r="AB1310" s="56"/>
      <c r="AC1310" s="56"/>
      <c r="AD1310" s="56"/>
      <c r="AE1310" s="56"/>
    </row>
    <row r="1311" spans="1:31" s="55" customFormat="1" ht="14.4">
      <c r="A1311" s="57" t="s">
        <v>5079</v>
      </c>
      <c r="B1311" s="57" t="s">
        <v>3366</v>
      </c>
      <c r="C1311" s="57" t="s">
        <v>2121</v>
      </c>
      <c r="D1311" s="58">
        <v>40123</v>
      </c>
      <c r="E1311" s="58">
        <v>40280</v>
      </c>
      <c r="F1311" s="59">
        <f t="shared" si="141"/>
        <v>2009</v>
      </c>
      <c r="G1311" s="60" t="s">
        <v>2128</v>
      </c>
      <c r="H1311" s="60" t="s">
        <v>434</v>
      </c>
      <c r="I1311" s="61">
        <v>3555.7883930962894</v>
      </c>
      <c r="J1311" s="61">
        <v>0</v>
      </c>
      <c r="K1311" s="61">
        <v>3555.7883930962894</v>
      </c>
      <c r="L1311" s="62">
        <v>0</v>
      </c>
      <c r="M1311" s="62">
        <v>0</v>
      </c>
      <c r="N1311" s="62">
        <v>3555.7883930962894</v>
      </c>
      <c r="O1311" s="63">
        <f t="shared" si="142"/>
        <v>1</v>
      </c>
      <c r="P1311" s="63">
        <f t="shared" si="140"/>
        <v>3555.7883930962894</v>
      </c>
      <c r="Q1311" s="63">
        <f t="shared" si="143"/>
        <v>4741.9199999999992</v>
      </c>
      <c r="R1311" s="63">
        <f t="shared" si="144"/>
        <v>4741.9199999999992</v>
      </c>
      <c r="S1311" s="63">
        <f t="shared" si="145"/>
        <v>0</v>
      </c>
      <c r="T1311" s="63">
        <f t="shared" si="146"/>
        <v>157</v>
      </c>
      <c r="U1311" s="57" t="s">
        <v>856</v>
      </c>
      <c r="V1311" s="63">
        <f>VLOOKUP(F1311,'Exposure data (PL)'!$J$3:$L$14,3,FALSE)</f>
        <v>855.15320546033695</v>
      </c>
      <c r="X1311" s="56"/>
      <c r="Y1311" s="56"/>
      <c r="Z1311" s="56"/>
      <c r="AA1311" s="56"/>
      <c r="AB1311" s="56"/>
      <c r="AC1311" s="56"/>
      <c r="AD1311" s="56"/>
      <c r="AE1311" s="56"/>
    </row>
    <row r="1312" spans="1:31" s="55" customFormat="1" ht="14.4">
      <c r="A1312" s="57" t="s">
        <v>5080</v>
      </c>
      <c r="B1312" s="57" t="s">
        <v>3367</v>
      </c>
      <c r="C1312" s="57" t="s">
        <v>2121</v>
      </c>
      <c r="D1312" s="58">
        <v>40196</v>
      </c>
      <c r="E1312" s="58">
        <v>40196</v>
      </c>
      <c r="F1312" s="59">
        <f t="shared" si="141"/>
        <v>2009</v>
      </c>
      <c r="G1312" s="60" t="s">
        <v>2127</v>
      </c>
      <c r="H1312" s="60" t="s">
        <v>434</v>
      </c>
      <c r="I1312" s="61">
        <v>3727.2931090182583</v>
      </c>
      <c r="J1312" s="61">
        <v>0</v>
      </c>
      <c r="K1312" s="61">
        <v>3727.2931090182583</v>
      </c>
      <c r="L1312" s="62">
        <v>0</v>
      </c>
      <c r="M1312" s="62">
        <v>0</v>
      </c>
      <c r="N1312" s="62">
        <v>3727.2931090182583</v>
      </c>
      <c r="O1312" s="63">
        <f t="shared" si="142"/>
        <v>1</v>
      </c>
      <c r="P1312" s="63">
        <f t="shared" si="140"/>
        <v>3727.2931090182583</v>
      </c>
      <c r="Q1312" s="63">
        <f t="shared" si="143"/>
        <v>4922.3999999999996</v>
      </c>
      <c r="R1312" s="63">
        <f t="shared" si="144"/>
        <v>4922.3999999999996</v>
      </c>
      <c r="S1312" s="63">
        <f t="shared" si="145"/>
        <v>0</v>
      </c>
      <c r="T1312" s="63">
        <f t="shared" si="146"/>
        <v>0</v>
      </c>
      <c r="U1312" s="57" t="s">
        <v>856</v>
      </c>
      <c r="V1312" s="63">
        <f>VLOOKUP(F1312,'Exposure data (PL)'!$J$3:$L$14,3,FALSE)</f>
        <v>855.15320546033695</v>
      </c>
      <c r="X1312" s="56"/>
      <c r="Y1312" s="56"/>
      <c r="Z1312" s="56"/>
      <c r="AA1312" s="56"/>
      <c r="AB1312" s="56"/>
      <c r="AC1312" s="56"/>
      <c r="AD1312" s="56"/>
      <c r="AE1312" s="56"/>
    </row>
    <row r="1313" spans="1:31" s="55" customFormat="1" ht="14.4">
      <c r="A1313" s="57" t="s">
        <v>5081</v>
      </c>
      <c r="B1313" s="57" t="s">
        <v>3368</v>
      </c>
      <c r="C1313" s="57" t="s">
        <v>2121</v>
      </c>
      <c r="D1313" s="58">
        <v>39208</v>
      </c>
      <c r="E1313" s="58">
        <v>39221</v>
      </c>
      <c r="F1313" s="59">
        <f t="shared" si="141"/>
        <v>2007</v>
      </c>
      <c r="G1313" s="60" t="s">
        <v>2127</v>
      </c>
      <c r="H1313" s="60" t="s">
        <v>434</v>
      </c>
      <c r="I1313" s="61">
        <v>1382.8520055509446</v>
      </c>
      <c r="J1313" s="61">
        <v>0</v>
      </c>
      <c r="K1313" s="61">
        <v>1382.8520055509446</v>
      </c>
      <c r="L1313" s="62">
        <v>0</v>
      </c>
      <c r="M1313" s="62">
        <v>0</v>
      </c>
      <c r="N1313" s="62">
        <v>1382.8520055509446</v>
      </c>
      <c r="O1313" s="63">
        <f t="shared" si="142"/>
        <v>1</v>
      </c>
      <c r="P1313" s="63">
        <f t="shared" si="140"/>
        <v>1382.8520055509446</v>
      </c>
      <c r="Q1313" s="63">
        <f t="shared" si="143"/>
        <v>2083.8960000000002</v>
      </c>
      <c r="R1313" s="63">
        <f t="shared" si="144"/>
        <v>2083.8960000000002</v>
      </c>
      <c r="S1313" s="63">
        <f t="shared" si="145"/>
        <v>0</v>
      </c>
      <c r="T1313" s="63">
        <f t="shared" si="146"/>
        <v>13</v>
      </c>
      <c r="U1313" s="57" t="s">
        <v>856</v>
      </c>
      <c r="V1313" s="63">
        <f>VLOOKUP(F1313,'Exposure data (PL)'!$J$3:$L$14,3,FALSE)</f>
        <v>616.17084356396663</v>
      </c>
      <c r="X1313" s="56"/>
      <c r="Y1313" s="56"/>
      <c r="Z1313" s="56"/>
      <c r="AA1313" s="56"/>
      <c r="AB1313" s="56"/>
      <c r="AC1313" s="56"/>
      <c r="AD1313" s="56"/>
      <c r="AE1313" s="56"/>
    </row>
    <row r="1314" spans="1:31" s="55" customFormat="1" ht="14.4">
      <c r="A1314" s="57" t="s">
        <v>5082</v>
      </c>
      <c r="B1314" s="57" t="s">
        <v>3369</v>
      </c>
      <c r="C1314" s="57" t="s">
        <v>2121</v>
      </c>
      <c r="D1314" s="58">
        <v>39283</v>
      </c>
      <c r="E1314" s="58">
        <v>39499</v>
      </c>
      <c r="F1314" s="59">
        <f t="shared" si="141"/>
        <v>2007</v>
      </c>
      <c r="G1314" s="60" t="s">
        <v>2134</v>
      </c>
      <c r="H1314" s="60" t="s">
        <v>434</v>
      </c>
      <c r="I1314" s="61">
        <v>740.64714689420271</v>
      </c>
      <c r="J1314" s="61">
        <v>0</v>
      </c>
      <c r="K1314" s="61">
        <v>740.64714689420271</v>
      </c>
      <c r="L1314" s="62">
        <v>0</v>
      </c>
      <c r="M1314" s="62">
        <v>0</v>
      </c>
      <c r="N1314" s="62">
        <v>740.64714689420271</v>
      </c>
      <c r="O1314" s="63">
        <f t="shared" si="142"/>
        <v>1</v>
      </c>
      <c r="P1314" s="63">
        <f t="shared" si="140"/>
        <v>740.64714689420271</v>
      </c>
      <c r="Q1314" s="63">
        <f t="shared" si="143"/>
        <v>1104.9960000000001</v>
      </c>
      <c r="R1314" s="63">
        <f t="shared" si="144"/>
        <v>1104.9960000000001</v>
      </c>
      <c r="S1314" s="63">
        <f t="shared" si="145"/>
        <v>0</v>
      </c>
      <c r="T1314" s="63">
        <f t="shared" si="146"/>
        <v>216</v>
      </c>
      <c r="U1314" s="57" t="s">
        <v>856</v>
      </c>
      <c r="V1314" s="63">
        <f>VLOOKUP(F1314,'Exposure data (PL)'!$J$3:$L$14,3,FALSE)</f>
        <v>616.17084356396663</v>
      </c>
      <c r="X1314" s="56"/>
      <c r="Y1314" s="56"/>
      <c r="Z1314" s="56"/>
      <c r="AA1314" s="56"/>
      <c r="AB1314" s="56"/>
      <c r="AC1314" s="56"/>
      <c r="AD1314" s="56"/>
      <c r="AE1314" s="56"/>
    </row>
    <row r="1315" spans="1:31" s="55" customFormat="1" ht="14.4">
      <c r="A1315" s="57" t="s">
        <v>5083</v>
      </c>
      <c r="B1315" s="57" t="s">
        <v>3370</v>
      </c>
      <c r="C1315" s="57" t="s">
        <v>2121</v>
      </c>
      <c r="D1315" s="58">
        <v>40798</v>
      </c>
      <c r="E1315" s="58">
        <v>40844</v>
      </c>
      <c r="F1315" s="59">
        <f t="shared" si="141"/>
        <v>2011</v>
      </c>
      <c r="G1315" s="60" t="s">
        <v>2127</v>
      </c>
      <c r="H1315" s="60" t="s">
        <v>434</v>
      </c>
      <c r="I1315" s="61">
        <v>171.34484713952676</v>
      </c>
      <c r="J1315" s="61">
        <v>0</v>
      </c>
      <c r="K1315" s="61">
        <v>171.34484713952676</v>
      </c>
      <c r="L1315" s="62">
        <v>0</v>
      </c>
      <c r="M1315" s="62">
        <v>0</v>
      </c>
      <c r="N1315" s="62">
        <v>171.34484713952676</v>
      </c>
      <c r="O1315" s="63">
        <f t="shared" si="142"/>
        <v>1</v>
      </c>
      <c r="P1315" s="63">
        <f t="shared" si="140"/>
        <v>171.34484713952676</v>
      </c>
      <c r="Q1315" s="63">
        <f t="shared" si="143"/>
        <v>208.79999999999998</v>
      </c>
      <c r="R1315" s="63">
        <f t="shared" si="144"/>
        <v>208.79999999999998</v>
      </c>
      <c r="S1315" s="63">
        <f t="shared" si="145"/>
        <v>0</v>
      </c>
      <c r="T1315" s="63">
        <f t="shared" si="146"/>
        <v>46</v>
      </c>
      <c r="U1315" s="57" t="s">
        <v>856</v>
      </c>
      <c r="V1315" s="63">
        <f>VLOOKUP(F1315,'Exposure data (PL)'!$J$3:$L$14,3,FALSE)</f>
        <v>979.22425835520028</v>
      </c>
      <c r="X1315" s="56"/>
      <c r="Y1315" s="56"/>
      <c r="Z1315" s="56"/>
      <c r="AA1315" s="56"/>
      <c r="AB1315" s="56"/>
      <c r="AC1315" s="56"/>
      <c r="AD1315" s="56"/>
      <c r="AE1315" s="56"/>
    </row>
    <row r="1316" spans="1:31" s="55" customFormat="1" ht="14.4">
      <c r="A1316" s="57" t="s">
        <v>5084</v>
      </c>
      <c r="B1316" s="57" t="s">
        <v>3371</v>
      </c>
      <c r="C1316" s="57" t="s">
        <v>2121</v>
      </c>
      <c r="D1316" s="58">
        <v>38560</v>
      </c>
      <c r="E1316" s="58">
        <v>38562</v>
      </c>
      <c r="F1316" s="59">
        <f t="shared" si="141"/>
        <v>2005</v>
      </c>
      <c r="G1316" s="60" t="s">
        <v>2135</v>
      </c>
      <c r="H1316" s="60" t="s">
        <v>434</v>
      </c>
      <c r="I1316" s="61">
        <v>3037.0448719532551</v>
      </c>
      <c r="J1316" s="61">
        <v>0</v>
      </c>
      <c r="K1316" s="61">
        <v>3037.0448719532551</v>
      </c>
      <c r="L1316" s="62">
        <v>0</v>
      </c>
      <c r="M1316" s="62">
        <v>0</v>
      </c>
      <c r="N1316" s="62">
        <v>3037.0448719532551</v>
      </c>
      <c r="O1316" s="63">
        <f t="shared" si="142"/>
        <v>1</v>
      </c>
      <c r="P1316" s="63">
        <f t="shared" si="140"/>
        <v>3037.0448719532551</v>
      </c>
      <c r="Q1316" s="63">
        <f t="shared" si="143"/>
        <v>4990.5</v>
      </c>
      <c r="R1316" s="63">
        <f t="shared" si="144"/>
        <v>4990.5</v>
      </c>
      <c r="S1316" s="63">
        <f t="shared" si="145"/>
        <v>0</v>
      </c>
      <c r="T1316" s="63">
        <f t="shared" si="146"/>
        <v>2</v>
      </c>
      <c r="U1316" s="57" t="s">
        <v>856</v>
      </c>
      <c r="V1316" s="63">
        <f>VLOOKUP(F1316,'Exposure data (PL)'!$J$3:$L$14,3,FALSE)</f>
        <v>460.63721902373965</v>
      </c>
      <c r="X1316" s="56"/>
      <c r="Y1316" s="56"/>
      <c r="Z1316" s="56"/>
      <c r="AA1316" s="56"/>
      <c r="AB1316" s="56"/>
      <c r="AC1316" s="56"/>
      <c r="AD1316" s="56"/>
      <c r="AE1316" s="56"/>
    </row>
    <row r="1317" spans="1:31" s="55" customFormat="1" ht="14.4">
      <c r="A1317" s="57" t="s">
        <v>5085</v>
      </c>
      <c r="B1317" s="57" t="s">
        <v>3372</v>
      </c>
      <c r="C1317" s="57" t="s">
        <v>2121</v>
      </c>
      <c r="D1317" s="58">
        <v>40026</v>
      </c>
      <c r="E1317" s="58">
        <v>40034</v>
      </c>
      <c r="F1317" s="59">
        <f t="shared" si="141"/>
        <v>2009</v>
      </c>
      <c r="G1317" s="60" t="s">
        <v>2148</v>
      </c>
      <c r="H1317" s="60" t="s">
        <v>434</v>
      </c>
      <c r="I1317" s="61">
        <v>708.38009358121008</v>
      </c>
      <c r="J1317" s="61">
        <v>0</v>
      </c>
      <c r="K1317" s="61">
        <v>708.38009358121008</v>
      </c>
      <c r="L1317" s="62">
        <v>0</v>
      </c>
      <c r="M1317" s="62">
        <v>0</v>
      </c>
      <c r="N1317" s="62">
        <v>708.38009358121008</v>
      </c>
      <c r="O1317" s="63">
        <f t="shared" si="142"/>
        <v>1</v>
      </c>
      <c r="P1317" s="63">
        <f t="shared" si="140"/>
        <v>708.38009358121008</v>
      </c>
      <c r="Q1317" s="63">
        <f t="shared" si="143"/>
        <v>957</v>
      </c>
      <c r="R1317" s="63">
        <f t="shared" si="144"/>
        <v>957</v>
      </c>
      <c r="S1317" s="63">
        <f t="shared" si="145"/>
        <v>0</v>
      </c>
      <c r="T1317" s="63">
        <f t="shared" si="146"/>
        <v>8</v>
      </c>
      <c r="U1317" s="57" t="s">
        <v>856</v>
      </c>
      <c r="V1317" s="63">
        <f>VLOOKUP(F1317,'Exposure data (PL)'!$J$3:$L$14,3,FALSE)</f>
        <v>855.15320546033695</v>
      </c>
      <c r="X1317" s="56"/>
      <c r="Y1317" s="56"/>
      <c r="Z1317" s="56"/>
      <c r="AA1317" s="56"/>
      <c r="AB1317" s="56"/>
      <c r="AC1317" s="56"/>
      <c r="AD1317" s="56"/>
      <c r="AE1317" s="56"/>
    </row>
    <row r="1318" spans="1:31" s="55" customFormat="1" ht="14.4">
      <c r="A1318" s="57" t="s">
        <v>5086</v>
      </c>
      <c r="B1318" s="57" t="s">
        <v>3373</v>
      </c>
      <c r="C1318" s="57" t="s">
        <v>2121</v>
      </c>
      <c r="D1318" s="58">
        <v>40664</v>
      </c>
      <c r="E1318" s="58">
        <v>40777</v>
      </c>
      <c r="F1318" s="59">
        <f t="shared" si="141"/>
        <v>2011</v>
      </c>
      <c r="G1318" s="60" t="s">
        <v>2127</v>
      </c>
      <c r="H1318" s="60" t="s">
        <v>434</v>
      </c>
      <c r="I1318" s="61">
        <v>210.38138059369484</v>
      </c>
      <c r="J1318" s="61">
        <v>0</v>
      </c>
      <c r="K1318" s="61">
        <v>210.38138059369484</v>
      </c>
      <c r="L1318" s="62">
        <v>0</v>
      </c>
      <c r="M1318" s="62">
        <v>0</v>
      </c>
      <c r="N1318" s="62">
        <v>210.38138059369484</v>
      </c>
      <c r="O1318" s="63">
        <f t="shared" si="142"/>
        <v>1</v>
      </c>
      <c r="P1318" s="63">
        <f t="shared" si="140"/>
        <v>210.38138059369484</v>
      </c>
      <c r="Q1318" s="63">
        <f t="shared" si="143"/>
        <v>261</v>
      </c>
      <c r="R1318" s="63">
        <f t="shared" si="144"/>
        <v>261</v>
      </c>
      <c r="S1318" s="63">
        <f t="shared" si="145"/>
        <v>0</v>
      </c>
      <c r="T1318" s="63">
        <f t="shared" si="146"/>
        <v>113</v>
      </c>
      <c r="U1318" s="57" t="s">
        <v>856</v>
      </c>
      <c r="V1318" s="63">
        <f>VLOOKUP(F1318,'Exposure data (PL)'!$J$3:$L$14,3,FALSE)</f>
        <v>979.22425835520028</v>
      </c>
      <c r="X1318" s="56"/>
      <c r="Y1318" s="56"/>
      <c r="Z1318" s="56"/>
      <c r="AA1318" s="56"/>
      <c r="AB1318" s="56"/>
      <c r="AC1318" s="56"/>
      <c r="AD1318" s="56"/>
      <c r="AE1318" s="56"/>
    </row>
    <row r="1319" spans="1:31" s="55" customFormat="1" ht="14.4">
      <c r="A1319" s="57" t="s">
        <v>5087</v>
      </c>
      <c r="B1319" s="57" t="s">
        <v>3374</v>
      </c>
      <c r="C1319" s="57" t="s">
        <v>2121</v>
      </c>
      <c r="D1319" s="58">
        <v>39015</v>
      </c>
      <c r="E1319" s="58">
        <v>39034</v>
      </c>
      <c r="F1319" s="59">
        <f t="shared" si="141"/>
        <v>2006</v>
      </c>
      <c r="G1319" s="60" t="s">
        <v>2128</v>
      </c>
      <c r="H1319" s="60" t="s">
        <v>434</v>
      </c>
      <c r="I1319" s="61">
        <v>238.63244618549001</v>
      </c>
      <c r="J1319" s="61">
        <v>0</v>
      </c>
      <c r="K1319" s="61">
        <v>238.63244618549001</v>
      </c>
      <c r="L1319" s="62">
        <v>0</v>
      </c>
      <c r="M1319" s="62">
        <v>3.8181191389678397</v>
      </c>
      <c r="N1319" s="62">
        <v>234.81432704652218</v>
      </c>
      <c r="O1319" s="63">
        <f t="shared" si="142"/>
        <v>1</v>
      </c>
      <c r="P1319" s="63">
        <f t="shared" si="140"/>
        <v>234.81432704652218</v>
      </c>
      <c r="Q1319" s="63">
        <f t="shared" si="143"/>
        <v>363.09599999999995</v>
      </c>
      <c r="R1319" s="63">
        <f t="shared" si="144"/>
        <v>363.09599999999995</v>
      </c>
      <c r="S1319" s="63">
        <f t="shared" si="145"/>
        <v>0</v>
      </c>
      <c r="T1319" s="63">
        <f t="shared" si="146"/>
        <v>19</v>
      </c>
      <c r="U1319" s="57" t="s">
        <v>856</v>
      </c>
      <c r="V1319" s="63">
        <f>VLOOKUP(F1319,'Exposure data (PL)'!$J$3:$L$14,3,FALSE)</f>
        <v>543.66952954969679</v>
      </c>
      <c r="X1319" s="56"/>
      <c r="Y1319" s="56"/>
      <c r="Z1319" s="56"/>
      <c r="AA1319" s="56"/>
      <c r="AB1319" s="56"/>
      <c r="AC1319" s="56"/>
      <c r="AD1319" s="56"/>
      <c r="AE1319" s="56"/>
    </row>
    <row r="1320" spans="1:31" s="55" customFormat="1" ht="14.4">
      <c r="A1320" s="57" t="s">
        <v>5088</v>
      </c>
      <c r="B1320" s="57" t="s">
        <v>3375</v>
      </c>
      <c r="C1320" s="57" t="s">
        <v>2121</v>
      </c>
      <c r="D1320" s="58">
        <v>39885</v>
      </c>
      <c r="E1320" s="58">
        <v>40323</v>
      </c>
      <c r="F1320" s="59">
        <f t="shared" si="141"/>
        <v>2008</v>
      </c>
      <c r="G1320" s="60" t="s">
        <v>2128</v>
      </c>
      <c r="H1320" s="60" t="s">
        <v>434</v>
      </c>
      <c r="I1320" s="61">
        <v>7673.6641224317418</v>
      </c>
      <c r="J1320" s="61">
        <v>0</v>
      </c>
      <c r="K1320" s="61">
        <v>7673.6641224317418</v>
      </c>
      <c r="L1320" s="62">
        <v>0</v>
      </c>
      <c r="M1320" s="62">
        <v>0</v>
      </c>
      <c r="N1320" s="62">
        <v>7673.6641224317418</v>
      </c>
      <c r="O1320" s="63">
        <f t="shared" si="142"/>
        <v>1</v>
      </c>
      <c r="P1320" s="63">
        <f t="shared" si="140"/>
        <v>7673.6641224317418</v>
      </c>
      <c r="Q1320" s="63">
        <f t="shared" si="143"/>
        <v>10563.995999999999</v>
      </c>
      <c r="R1320" s="63">
        <f t="shared" si="144"/>
        <v>10563.995999999999</v>
      </c>
      <c r="S1320" s="63">
        <f t="shared" si="145"/>
        <v>0</v>
      </c>
      <c r="T1320" s="63">
        <f t="shared" si="146"/>
        <v>438</v>
      </c>
      <c r="U1320" s="57" t="s">
        <v>856</v>
      </c>
      <c r="V1320" s="63">
        <f>VLOOKUP(F1320,'Exposure data (PL)'!$J$3:$L$14,3,FALSE)</f>
        <v>677.15217495917875</v>
      </c>
      <c r="X1320" s="56"/>
      <c r="Y1320" s="56"/>
      <c r="Z1320" s="56"/>
      <c r="AA1320" s="56"/>
      <c r="AB1320" s="56"/>
      <c r="AC1320" s="56"/>
      <c r="AD1320" s="56"/>
      <c r="AE1320" s="56"/>
    </row>
    <row r="1321" spans="1:31" s="55" customFormat="1" ht="14.4">
      <c r="A1321" s="57" t="s">
        <v>5089</v>
      </c>
      <c r="B1321" s="57" t="s">
        <v>3376</v>
      </c>
      <c r="C1321" s="57" t="s">
        <v>2121</v>
      </c>
      <c r="D1321" s="58">
        <v>40612</v>
      </c>
      <c r="E1321" s="58">
        <v>40638</v>
      </c>
      <c r="F1321" s="59">
        <f t="shared" si="141"/>
        <v>2010</v>
      </c>
      <c r="G1321" s="60" t="s">
        <v>2134</v>
      </c>
      <c r="H1321" s="60" t="s">
        <v>434</v>
      </c>
      <c r="I1321" s="61">
        <v>802.6085831392279</v>
      </c>
      <c r="J1321" s="61">
        <v>0</v>
      </c>
      <c r="K1321" s="61">
        <v>802.6085831392279</v>
      </c>
      <c r="L1321" s="62">
        <v>0</v>
      </c>
      <c r="M1321" s="62">
        <v>0</v>
      </c>
      <c r="N1321" s="62">
        <v>802.6085831392279</v>
      </c>
      <c r="O1321" s="63">
        <f t="shared" si="142"/>
        <v>1</v>
      </c>
      <c r="P1321" s="63">
        <f t="shared" si="140"/>
        <v>802.6085831392279</v>
      </c>
      <c r="Q1321" s="63">
        <f t="shared" si="143"/>
        <v>1002.6599999999997</v>
      </c>
      <c r="R1321" s="63">
        <f t="shared" si="144"/>
        <v>1002.6599999999997</v>
      </c>
      <c r="S1321" s="63">
        <f t="shared" si="145"/>
        <v>0</v>
      </c>
      <c r="T1321" s="63">
        <f t="shared" si="146"/>
        <v>26</v>
      </c>
      <c r="U1321" s="57" t="s">
        <v>856</v>
      </c>
      <c r="V1321" s="63">
        <f>VLOOKUP(F1321,'Exposure data (PL)'!$J$3:$L$14,3,FALSE)</f>
        <v>941.64068034150432</v>
      </c>
      <c r="X1321" s="56"/>
      <c r="Y1321" s="56"/>
      <c r="Z1321" s="56"/>
      <c r="AA1321" s="56"/>
      <c r="AB1321" s="56"/>
      <c r="AC1321" s="56"/>
      <c r="AD1321" s="56"/>
      <c r="AE1321" s="56"/>
    </row>
    <row r="1322" spans="1:31" s="55" customFormat="1" ht="14.4">
      <c r="A1322" s="57" t="s">
        <v>5090</v>
      </c>
      <c r="B1322" s="57" t="s">
        <v>3377</v>
      </c>
      <c r="C1322" s="57" t="s">
        <v>2121</v>
      </c>
      <c r="D1322" s="58">
        <v>40709</v>
      </c>
      <c r="E1322" s="58">
        <v>40718</v>
      </c>
      <c r="F1322" s="59">
        <f t="shared" si="141"/>
        <v>2011</v>
      </c>
      <c r="G1322" s="60" t="s">
        <v>2128</v>
      </c>
      <c r="H1322" s="60" t="s">
        <v>434</v>
      </c>
      <c r="I1322" s="61">
        <v>423.29962886150395</v>
      </c>
      <c r="J1322" s="61">
        <v>0</v>
      </c>
      <c r="K1322" s="61">
        <v>423.29962886150395</v>
      </c>
      <c r="L1322" s="62">
        <v>0</v>
      </c>
      <c r="M1322" s="62">
        <v>0</v>
      </c>
      <c r="N1322" s="62">
        <v>423.29962886150395</v>
      </c>
      <c r="O1322" s="63">
        <f t="shared" si="142"/>
        <v>1</v>
      </c>
      <c r="P1322" s="63">
        <f t="shared" si="140"/>
        <v>423.29962886150395</v>
      </c>
      <c r="Q1322" s="63">
        <f t="shared" si="143"/>
        <v>522</v>
      </c>
      <c r="R1322" s="63">
        <f t="shared" si="144"/>
        <v>522</v>
      </c>
      <c r="S1322" s="63">
        <f t="shared" si="145"/>
        <v>0</v>
      </c>
      <c r="T1322" s="63">
        <f t="shared" si="146"/>
        <v>9</v>
      </c>
      <c r="U1322" s="57" t="s">
        <v>856</v>
      </c>
      <c r="V1322" s="63">
        <f>VLOOKUP(F1322,'Exposure data (PL)'!$J$3:$L$14,3,FALSE)</f>
        <v>979.22425835520028</v>
      </c>
      <c r="X1322" s="56"/>
      <c r="Y1322" s="56"/>
      <c r="Z1322" s="56"/>
      <c r="AA1322" s="56"/>
      <c r="AB1322" s="56"/>
      <c r="AC1322" s="56"/>
      <c r="AD1322" s="56"/>
      <c r="AE1322" s="56"/>
    </row>
    <row r="1323" spans="1:31" s="55" customFormat="1" ht="14.4">
      <c r="A1323" s="57" t="s">
        <v>5091</v>
      </c>
      <c r="B1323" s="57" t="s">
        <v>3378</v>
      </c>
      <c r="C1323" s="57" t="s">
        <v>2121</v>
      </c>
      <c r="D1323" s="58">
        <v>40078</v>
      </c>
      <c r="E1323" s="58">
        <v>40088</v>
      </c>
      <c r="F1323" s="59">
        <f t="shared" si="141"/>
        <v>2009</v>
      </c>
      <c r="G1323" s="60" t="s">
        <v>2129</v>
      </c>
      <c r="H1323" s="60" t="s">
        <v>434</v>
      </c>
      <c r="I1323" s="61">
        <v>466.89889161499411</v>
      </c>
      <c r="J1323" s="61">
        <v>0</v>
      </c>
      <c r="K1323" s="61">
        <v>466.89889161499411</v>
      </c>
      <c r="L1323" s="62">
        <v>0</v>
      </c>
      <c r="M1323" s="62">
        <v>0</v>
      </c>
      <c r="N1323" s="62">
        <v>466.89889161499411</v>
      </c>
      <c r="O1323" s="63">
        <f t="shared" si="142"/>
        <v>1</v>
      </c>
      <c r="P1323" s="63">
        <f t="shared" si="140"/>
        <v>466.89889161499411</v>
      </c>
      <c r="Q1323" s="63">
        <f t="shared" si="143"/>
        <v>626.4</v>
      </c>
      <c r="R1323" s="63">
        <f t="shared" si="144"/>
        <v>626.4</v>
      </c>
      <c r="S1323" s="63">
        <f t="shared" si="145"/>
        <v>0</v>
      </c>
      <c r="T1323" s="63">
        <f t="shared" si="146"/>
        <v>10</v>
      </c>
      <c r="U1323" s="57" t="s">
        <v>856</v>
      </c>
      <c r="V1323" s="63">
        <f>VLOOKUP(F1323,'Exposure data (PL)'!$J$3:$L$14,3,FALSE)</f>
        <v>855.15320546033695</v>
      </c>
      <c r="X1323" s="56"/>
      <c r="Y1323" s="56"/>
      <c r="Z1323" s="56"/>
      <c r="AA1323" s="56"/>
      <c r="AB1323" s="56"/>
      <c r="AC1323" s="56"/>
      <c r="AD1323" s="56"/>
      <c r="AE1323" s="56"/>
    </row>
    <row r="1324" spans="1:31" s="55" customFormat="1" ht="14.4">
      <c r="A1324" s="57" t="s">
        <v>5092</v>
      </c>
      <c r="B1324" s="57" t="s">
        <v>3379</v>
      </c>
      <c r="C1324" s="57" t="s">
        <v>2121</v>
      </c>
      <c r="D1324" s="58">
        <v>40240</v>
      </c>
      <c r="E1324" s="58">
        <v>40246</v>
      </c>
      <c r="F1324" s="59">
        <f t="shared" si="141"/>
        <v>2009</v>
      </c>
      <c r="G1324" s="60" t="s">
        <v>2128</v>
      </c>
      <c r="H1324" s="60" t="s">
        <v>434</v>
      </c>
      <c r="I1324" s="61">
        <v>3632.4910976319907</v>
      </c>
      <c r="J1324" s="61">
        <v>0</v>
      </c>
      <c r="K1324" s="61">
        <v>3632.4910976319907</v>
      </c>
      <c r="L1324" s="62">
        <v>0</v>
      </c>
      <c r="M1324" s="62">
        <v>0</v>
      </c>
      <c r="N1324" s="62">
        <v>3632.4910976319907</v>
      </c>
      <c r="O1324" s="63">
        <f t="shared" si="142"/>
        <v>1</v>
      </c>
      <c r="P1324" s="63">
        <f t="shared" si="140"/>
        <v>3632.4910976319907</v>
      </c>
      <c r="Q1324" s="63">
        <f t="shared" si="143"/>
        <v>4769.0879999999988</v>
      </c>
      <c r="R1324" s="63">
        <f t="shared" si="144"/>
        <v>4769.0879999999988</v>
      </c>
      <c r="S1324" s="63">
        <f t="shared" si="145"/>
        <v>0</v>
      </c>
      <c r="T1324" s="63">
        <f t="shared" si="146"/>
        <v>6</v>
      </c>
      <c r="U1324" s="57" t="s">
        <v>856</v>
      </c>
      <c r="V1324" s="63">
        <f>VLOOKUP(F1324,'Exposure data (PL)'!$J$3:$L$14,3,FALSE)</f>
        <v>855.15320546033695</v>
      </c>
      <c r="X1324" s="56"/>
      <c r="Y1324" s="56"/>
      <c r="Z1324" s="56"/>
      <c r="AA1324" s="56"/>
      <c r="AB1324" s="56"/>
      <c r="AC1324" s="56"/>
      <c r="AD1324" s="56"/>
      <c r="AE1324" s="56"/>
    </row>
    <row r="1325" spans="1:31" s="55" customFormat="1" ht="14.4">
      <c r="A1325" s="57" t="s">
        <v>5093</v>
      </c>
      <c r="B1325" s="57" t="s">
        <v>3380</v>
      </c>
      <c r="C1325" s="57" t="s">
        <v>2121</v>
      </c>
      <c r="D1325" s="58">
        <v>40132</v>
      </c>
      <c r="E1325" s="58">
        <v>40132</v>
      </c>
      <c r="F1325" s="59">
        <f t="shared" si="141"/>
        <v>2009</v>
      </c>
      <c r="G1325" s="60" t="s">
        <v>2134</v>
      </c>
      <c r="H1325" s="60" t="s">
        <v>434</v>
      </c>
      <c r="I1325" s="61">
        <v>1058.127668177204</v>
      </c>
      <c r="J1325" s="61">
        <v>0</v>
      </c>
      <c r="K1325" s="61">
        <v>1058.127668177204</v>
      </c>
      <c r="L1325" s="62">
        <v>0</v>
      </c>
      <c r="M1325" s="62">
        <v>0</v>
      </c>
      <c r="N1325" s="62">
        <v>1058.127668177204</v>
      </c>
      <c r="O1325" s="63">
        <f t="shared" si="142"/>
        <v>1</v>
      </c>
      <c r="P1325" s="63">
        <f t="shared" si="140"/>
        <v>1058.127668177204</v>
      </c>
      <c r="Q1325" s="63">
        <f t="shared" si="143"/>
        <v>1409.3999999999999</v>
      </c>
      <c r="R1325" s="63">
        <f t="shared" si="144"/>
        <v>1409.3999999999999</v>
      </c>
      <c r="S1325" s="63">
        <f t="shared" si="145"/>
        <v>0</v>
      </c>
      <c r="T1325" s="63">
        <f t="shared" si="146"/>
        <v>0</v>
      </c>
      <c r="U1325" s="57" t="s">
        <v>856</v>
      </c>
      <c r="V1325" s="63">
        <f>VLOOKUP(F1325,'Exposure data (PL)'!$J$3:$L$14,3,FALSE)</f>
        <v>855.15320546033695</v>
      </c>
      <c r="X1325" s="56"/>
      <c r="Y1325" s="56"/>
      <c r="Z1325" s="56"/>
      <c r="AA1325" s="56"/>
      <c r="AB1325" s="56"/>
      <c r="AC1325" s="56"/>
      <c r="AD1325" s="56"/>
      <c r="AE1325" s="56"/>
    </row>
    <row r="1326" spans="1:31" s="55" customFormat="1" ht="14.4">
      <c r="A1326" s="57" t="s">
        <v>5094</v>
      </c>
      <c r="B1326" s="57" t="s">
        <v>3381</v>
      </c>
      <c r="C1326" s="57" t="s">
        <v>2121</v>
      </c>
      <c r="D1326" s="58">
        <v>40391</v>
      </c>
      <c r="E1326" s="58">
        <v>40474</v>
      </c>
      <c r="F1326" s="59">
        <f t="shared" si="141"/>
        <v>2010</v>
      </c>
      <c r="G1326" s="60" t="s">
        <v>2134</v>
      </c>
      <c r="H1326" s="60" t="s">
        <v>434</v>
      </c>
      <c r="I1326" s="61">
        <v>9542.1247907055767</v>
      </c>
      <c r="J1326" s="61">
        <v>0</v>
      </c>
      <c r="K1326" s="61">
        <v>9542.1247907055767</v>
      </c>
      <c r="L1326" s="62">
        <v>0</v>
      </c>
      <c r="M1326" s="62">
        <v>0</v>
      </c>
      <c r="N1326" s="62">
        <v>9542.1247907055767</v>
      </c>
      <c r="O1326" s="63">
        <f t="shared" si="142"/>
        <v>1</v>
      </c>
      <c r="P1326" s="63">
        <f t="shared" si="140"/>
        <v>9542.1247907055767</v>
      </c>
      <c r="Q1326" s="63">
        <f t="shared" si="143"/>
        <v>12277.667999999998</v>
      </c>
      <c r="R1326" s="63">
        <f t="shared" si="144"/>
        <v>12277.667999999998</v>
      </c>
      <c r="S1326" s="63">
        <f t="shared" si="145"/>
        <v>0</v>
      </c>
      <c r="T1326" s="63">
        <f t="shared" si="146"/>
        <v>83</v>
      </c>
      <c r="U1326" s="57" t="s">
        <v>856</v>
      </c>
      <c r="V1326" s="63">
        <f>VLOOKUP(F1326,'Exposure data (PL)'!$J$3:$L$14,3,FALSE)</f>
        <v>941.64068034150432</v>
      </c>
      <c r="X1326" s="56"/>
      <c r="Y1326" s="56"/>
      <c r="Z1326" s="56"/>
      <c r="AA1326" s="56"/>
      <c r="AB1326" s="56"/>
      <c r="AC1326" s="56"/>
      <c r="AD1326" s="56"/>
      <c r="AE1326" s="56"/>
    </row>
    <row r="1327" spans="1:31" s="55" customFormat="1" ht="14.4">
      <c r="A1327" s="57" t="s">
        <v>5095</v>
      </c>
      <c r="B1327" s="57" t="s">
        <v>3382</v>
      </c>
      <c r="C1327" s="57" t="s">
        <v>2121</v>
      </c>
      <c r="D1327" s="58">
        <v>40594</v>
      </c>
      <c r="E1327" s="58">
        <v>40616</v>
      </c>
      <c r="F1327" s="59">
        <f t="shared" si="141"/>
        <v>2010</v>
      </c>
      <c r="G1327" s="60" t="s">
        <v>2127</v>
      </c>
      <c r="H1327" s="60" t="s">
        <v>434</v>
      </c>
      <c r="I1327" s="61">
        <v>5176.8049002576472</v>
      </c>
      <c r="J1327" s="61">
        <v>0</v>
      </c>
      <c r="K1327" s="61">
        <v>5176.8049002576472</v>
      </c>
      <c r="L1327" s="62">
        <v>0</v>
      </c>
      <c r="M1327" s="62">
        <v>0</v>
      </c>
      <c r="N1327" s="62">
        <v>5176.8049002576472</v>
      </c>
      <c r="O1327" s="63">
        <f t="shared" si="142"/>
        <v>1</v>
      </c>
      <c r="P1327" s="63">
        <f t="shared" si="140"/>
        <v>5176.8049002576472</v>
      </c>
      <c r="Q1327" s="63">
        <f t="shared" si="143"/>
        <v>6482.7</v>
      </c>
      <c r="R1327" s="63">
        <f t="shared" si="144"/>
        <v>6482.7</v>
      </c>
      <c r="S1327" s="63">
        <f t="shared" si="145"/>
        <v>0</v>
      </c>
      <c r="T1327" s="63">
        <f t="shared" si="146"/>
        <v>22</v>
      </c>
      <c r="U1327" s="57" t="s">
        <v>856</v>
      </c>
      <c r="V1327" s="63">
        <f>VLOOKUP(F1327,'Exposure data (PL)'!$J$3:$L$14,3,FALSE)</f>
        <v>941.64068034150432</v>
      </c>
      <c r="X1327" s="56"/>
      <c r="Y1327" s="56"/>
      <c r="Z1327" s="56"/>
      <c r="AA1327" s="56"/>
      <c r="AB1327" s="56"/>
      <c r="AC1327" s="56"/>
      <c r="AD1327" s="56"/>
      <c r="AE1327" s="56"/>
    </row>
    <row r="1328" spans="1:31" s="55" customFormat="1" ht="14.4">
      <c r="A1328" s="57" t="s">
        <v>5096</v>
      </c>
      <c r="B1328" s="57" t="s">
        <v>3383</v>
      </c>
      <c r="C1328" s="57" t="s">
        <v>2121</v>
      </c>
      <c r="D1328" s="58">
        <v>38538</v>
      </c>
      <c r="E1328" s="58">
        <v>38541</v>
      </c>
      <c r="F1328" s="59">
        <f t="shared" si="141"/>
        <v>2005</v>
      </c>
      <c r="G1328" s="60" t="s">
        <v>2128</v>
      </c>
      <c r="H1328" s="60" t="s">
        <v>434</v>
      </c>
      <c r="I1328" s="61">
        <v>67412.95350907727</v>
      </c>
      <c r="J1328" s="61">
        <v>0</v>
      </c>
      <c r="K1328" s="61">
        <v>67412.95350907727</v>
      </c>
      <c r="L1328" s="62">
        <v>0</v>
      </c>
      <c r="M1328" s="62">
        <v>0</v>
      </c>
      <c r="N1328" s="62">
        <v>67412.95350907727</v>
      </c>
      <c r="O1328" s="63">
        <f t="shared" si="142"/>
        <v>1</v>
      </c>
      <c r="P1328" s="63">
        <f t="shared" si="140"/>
        <v>67412.95350907727</v>
      </c>
      <c r="Q1328" s="63">
        <f t="shared" si="143"/>
        <v>111099.59999999999</v>
      </c>
      <c r="R1328" s="63">
        <f t="shared" si="144"/>
        <v>100000</v>
      </c>
      <c r="S1328" s="63">
        <f t="shared" si="145"/>
        <v>11099.599999999991</v>
      </c>
      <c r="T1328" s="63">
        <f t="shared" si="146"/>
        <v>3</v>
      </c>
      <c r="U1328" s="57" t="s">
        <v>856</v>
      </c>
      <c r="V1328" s="63">
        <f>VLOOKUP(F1328,'Exposure data (PL)'!$J$3:$L$14,3,FALSE)</f>
        <v>460.63721902373965</v>
      </c>
      <c r="X1328" s="56"/>
      <c r="Y1328" s="56"/>
      <c r="Z1328" s="56"/>
      <c r="AA1328" s="56"/>
      <c r="AB1328" s="56"/>
      <c r="AC1328" s="56"/>
      <c r="AD1328" s="56"/>
      <c r="AE1328" s="56"/>
    </row>
    <row r="1329" spans="1:31" s="55" customFormat="1" ht="14.4">
      <c r="A1329" s="57" t="s">
        <v>5097</v>
      </c>
      <c r="B1329" s="57" t="s">
        <v>3384</v>
      </c>
      <c r="C1329" s="57" t="s">
        <v>2121</v>
      </c>
      <c r="D1329" s="58">
        <v>38652</v>
      </c>
      <c r="E1329" s="58">
        <v>38653</v>
      </c>
      <c r="F1329" s="59">
        <f t="shared" si="141"/>
        <v>2005</v>
      </c>
      <c r="G1329" s="60" t="s">
        <v>2129</v>
      </c>
      <c r="H1329" s="60" t="s">
        <v>434</v>
      </c>
      <c r="I1329" s="61">
        <v>21367.230792013717</v>
      </c>
      <c r="J1329" s="61">
        <v>0</v>
      </c>
      <c r="K1329" s="61">
        <v>21367.230792013717</v>
      </c>
      <c r="L1329" s="62">
        <v>0</v>
      </c>
      <c r="M1329" s="62">
        <v>0</v>
      </c>
      <c r="N1329" s="62">
        <v>21367.230792013717</v>
      </c>
      <c r="O1329" s="63">
        <f t="shared" si="142"/>
        <v>1</v>
      </c>
      <c r="P1329" s="63">
        <f t="shared" si="140"/>
        <v>21367.230792013717</v>
      </c>
      <c r="Q1329" s="63">
        <f t="shared" si="143"/>
        <v>34681.980000000003</v>
      </c>
      <c r="R1329" s="63">
        <f t="shared" si="144"/>
        <v>34681.980000000003</v>
      </c>
      <c r="S1329" s="63">
        <f t="shared" si="145"/>
        <v>0</v>
      </c>
      <c r="T1329" s="63">
        <f t="shared" si="146"/>
        <v>1</v>
      </c>
      <c r="U1329" s="57" t="s">
        <v>856</v>
      </c>
      <c r="V1329" s="63">
        <f>VLOOKUP(F1329,'Exposure data (PL)'!$J$3:$L$14,3,FALSE)</f>
        <v>460.63721902373965</v>
      </c>
      <c r="X1329" s="56"/>
      <c r="Y1329" s="56"/>
      <c r="Z1329" s="56"/>
      <c r="AA1329" s="56"/>
      <c r="AB1329" s="56"/>
      <c r="AC1329" s="56"/>
      <c r="AD1329" s="56"/>
      <c r="AE1329" s="56"/>
    </row>
    <row r="1330" spans="1:31" s="55" customFormat="1" ht="14.4">
      <c r="A1330" s="57" t="s">
        <v>5098</v>
      </c>
      <c r="B1330" s="57" t="s">
        <v>3385</v>
      </c>
      <c r="C1330" s="57" t="s">
        <v>2121</v>
      </c>
      <c r="D1330" s="58">
        <v>38727</v>
      </c>
      <c r="E1330" s="58">
        <v>38793</v>
      </c>
      <c r="F1330" s="59">
        <f t="shared" si="141"/>
        <v>2005</v>
      </c>
      <c r="G1330" s="60" t="s">
        <v>2135</v>
      </c>
      <c r="H1330" s="60" t="s">
        <v>434</v>
      </c>
      <c r="I1330" s="61">
        <v>168.39265142949208</v>
      </c>
      <c r="J1330" s="61">
        <v>0</v>
      </c>
      <c r="K1330" s="61">
        <v>168.39265142949208</v>
      </c>
      <c r="L1330" s="62">
        <v>0</v>
      </c>
      <c r="M1330" s="62">
        <v>0</v>
      </c>
      <c r="N1330" s="62">
        <v>168.39265142949208</v>
      </c>
      <c r="O1330" s="63">
        <f t="shared" si="142"/>
        <v>1</v>
      </c>
      <c r="P1330" s="63">
        <f t="shared" si="140"/>
        <v>168.39265142949208</v>
      </c>
      <c r="Q1330" s="63">
        <f t="shared" si="143"/>
        <v>270.60000000000002</v>
      </c>
      <c r="R1330" s="63">
        <f t="shared" si="144"/>
        <v>270.60000000000002</v>
      </c>
      <c r="S1330" s="63">
        <f t="shared" si="145"/>
        <v>0</v>
      </c>
      <c r="T1330" s="63">
        <f t="shared" si="146"/>
        <v>66</v>
      </c>
      <c r="U1330" s="57" t="s">
        <v>856</v>
      </c>
      <c r="V1330" s="63">
        <f>VLOOKUP(F1330,'Exposure data (PL)'!$J$3:$L$14,3,FALSE)</f>
        <v>460.63721902373965</v>
      </c>
      <c r="X1330" s="56"/>
      <c r="Y1330" s="56"/>
      <c r="Z1330" s="56"/>
      <c r="AA1330" s="56"/>
      <c r="AB1330" s="56"/>
      <c r="AC1330" s="56"/>
      <c r="AD1330" s="56"/>
      <c r="AE1330" s="56"/>
    </row>
    <row r="1331" spans="1:31" s="55" customFormat="1" ht="14.4">
      <c r="A1331" s="57" t="s">
        <v>5099</v>
      </c>
      <c r="B1331" s="57" t="s">
        <v>3386</v>
      </c>
      <c r="C1331" s="57" t="s">
        <v>2121</v>
      </c>
      <c r="D1331" s="58">
        <v>39228</v>
      </c>
      <c r="E1331" s="58">
        <v>39229</v>
      </c>
      <c r="F1331" s="59">
        <f t="shared" si="141"/>
        <v>2007</v>
      </c>
      <c r="G1331" s="60" t="s">
        <v>2127</v>
      </c>
      <c r="H1331" s="60" t="s">
        <v>434</v>
      </c>
      <c r="I1331" s="61">
        <v>81.839890018040791</v>
      </c>
      <c r="J1331" s="61">
        <v>0</v>
      </c>
      <c r="K1331" s="61">
        <v>81.839890018040791</v>
      </c>
      <c r="L1331" s="62">
        <v>0</v>
      </c>
      <c r="M1331" s="62">
        <v>0</v>
      </c>
      <c r="N1331" s="62">
        <v>81.839890018040791</v>
      </c>
      <c r="O1331" s="63">
        <f t="shared" si="142"/>
        <v>1</v>
      </c>
      <c r="P1331" s="63">
        <f t="shared" si="140"/>
        <v>81.839890018040791</v>
      </c>
      <c r="Q1331" s="63">
        <f t="shared" si="143"/>
        <v>123</v>
      </c>
      <c r="R1331" s="63">
        <f t="shared" si="144"/>
        <v>123</v>
      </c>
      <c r="S1331" s="63">
        <f t="shared" si="145"/>
        <v>0</v>
      </c>
      <c r="T1331" s="63">
        <f t="shared" si="146"/>
        <v>1</v>
      </c>
      <c r="U1331" s="57" t="s">
        <v>856</v>
      </c>
      <c r="V1331" s="63">
        <f>VLOOKUP(F1331,'Exposure data (PL)'!$J$3:$L$14,3,FALSE)</f>
        <v>616.17084356396663</v>
      </c>
      <c r="X1331" s="56"/>
      <c r="Y1331" s="56"/>
      <c r="Z1331" s="56"/>
      <c r="AA1331" s="56"/>
      <c r="AB1331" s="56"/>
      <c r="AC1331" s="56"/>
      <c r="AD1331" s="56"/>
      <c r="AE1331" s="56"/>
    </row>
    <row r="1332" spans="1:31" s="55" customFormat="1" ht="14.4">
      <c r="A1332" s="57" t="s">
        <v>5100</v>
      </c>
      <c r="B1332" s="57" t="s">
        <v>3387</v>
      </c>
      <c r="C1332" s="57" t="s">
        <v>2121</v>
      </c>
      <c r="D1332" s="58">
        <v>39289</v>
      </c>
      <c r="E1332" s="58">
        <v>39291</v>
      </c>
      <c r="F1332" s="59">
        <f t="shared" si="141"/>
        <v>2007</v>
      </c>
      <c r="G1332" s="60" t="s">
        <v>2134</v>
      </c>
      <c r="H1332" s="60" t="s">
        <v>434</v>
      </c>
      <c r="I1332" s="61">
        <v>427.64058622798535</v>
      </c>
      <c r="J1332" s="61">
        <v>0</v>
      </c>
      <c r="K1332" s="61">
        <v>427.64058622798535</v>
      </c>
      <c r="L1332" s="62">
        <v>0</v>
      </c>
      <c r="M1332" s="62">
        <v>40.625855691658607</v>
      </c>
      <c r="N1332" s="62">
        <v>387.01473053632674</v>
      </c>
      <c r="O1332" s="63">
        <f t="shared" si="142"/>
        <v>1</v>
      </c>
      <c r="P1332" s="63">
        <f t="shared" si="140"/>
        <v>387.01473053632674</v>
      </c>
      <c r="Q1332" s="63">
        <f t="shared" si="143"/>
        <v>576.93750000000011</v>
      </c>
      <c r="R1332" s="63">
        <f t="shared" si="144"/>
        <v>576.93750000000011</v>
      </c>
      <c r="S1332" s="63">
        <f t="shared" si="145"/>
        <v>0</v>
      </c>
      <c r="T1332" s="63">
        <f t="shared" si="146"/>
        <v>2</v>
      </c>
      <c r="U1332" s="57" t="s">
        <v>856</v>
      </c>
      <c r="V1332" s="63">
        <f>VLOOKUP(F1332,'Exposure data (PL)'!$J$3:$L$14,3,FALSE)</f>
        <v>616.17084356396663</v>
      </c>
      <c r="X1332" s="56"/>
      <c r="Y1332" s="56"/>
      <c r="Z1332" s="56"/>
      <c r="AA1332" s="56"/>
      <c r="AB1332" s="56"/>
      <c r="AC1332" s="56"/>
      <c r="AD1332" s="56"/>
      <c r="AE1332" s="56"/>
    </row>
    <row r="1333" spans="1:31" s="55" customFormat="1" ht="14.4">
      <c r="A1333" s="57" t="s">
        <v>5101</v>
      </c>
      <c r="B1333" s="57" t="s">
        <v>3388</v>
      </c>
      <c r="C1333" s="57" t="s">
        <v>2121</v>
      </c>
      <c r="D1333" s="58">
        <v>38662</v>
      </c>
      <c r="E1333" s="58">
        <v>38662</v>
      </c>
      <c r="F1333" s="59">
        <f t="shared" si="141"/>
        <v>2005</v>
      </c>
      <c r="G1333" s="60" t="s">
        <v>2128</v>
      </c>
      <c r="H1333" s="60" t="s">
        <v>434</v>
      </c>
      <c r="I1333" s="61">
        <v>2766.6585359489163</v>
      </c>
      <c r="J1333" s="61">
        <v>0</v>
      </c>
      <c r="K1333" s="61">
        <v>2766.6585359489163</v>
      </c>
      <c r="L1333" s="62">
        <v>0</v>
      </c>
      <c r="M1333" s="62">
        <v>0</v>
      </c>
      <c r="N1333" s="62">
        <v>2766.6585359489163</v>
      </c>
      <c r="O1333" s="63">
        <f t="shared" si="142"/>
        <v>1</v>
      </c>
      <c r="P1333" s="63">
        <f t="shared" si="140"/>
        <v>2766.6585359489163</v>
      </c>
      <c r="Q1333" s="63">
        <f t="shared" si="143"/>
        <v>4484.6759999999986</v>
      </c>
      <c r="R1333" s="63">
        <f t="shared" si="144"/>
        <v>4484.6759999999986</v>
      </c>
      <c r="S1333" s="63">
        <f t="shared" si="145"/>
        <v>0</v>
      </c>
      <c r="T1333" s="63">
        <f t="shared" si="146"/>
        <v>0</v>
      </c>
      <c r="U1333" s="57" t="s">
        <v>856</v>
      </c>
      <c r="V1333" s="63">
        <f>VLOOKUP(F1333,'Exposure data (PL)'!$J$3:$L$14,3,FALSE)</f>
        <v>460.63721902373965</v>
      </c>
      <c r="X1333" s="56"/>
      <c r="Y1333" s="56"/>
      <c r="Z1333" s="56"/>
      <c r="AA1333" s="56"/>
      <c r="AB1333" s="56"/>
      <c r="AC1333" s="56"/>
      <c r="AD1333" s="56"/>
      <c r="AE1333" s="56"/>
    </row>
    <row r="1334" spans="1:31" s="55" customFormat="1" ht="14.4">
      <c r="A1334" s="57" t="s">
        <v>5102</v>
      </c>
      <c r="B1334" s="57" t="s">
        <v>3389</v>
      </c>
      <c r="C1334" s="57" t="s">
        <v>2121</v>
      </c>
      <c r="D1334" s="58">
        <v>39726</v>
      </c>
      <c r="E1334" s="58">
        <v>39734</v>
      </c>
      <c r="F1334" s="59">
        <f t="shared" si="141"/>
        <v>2008</v>
      </c>
      <c r="G1334" s="60" t="s">
        <v>2128</v>
      </c>
      <c r="H1334" s="60" t="s">
        <v>434</v>
      </c>
      <c r="I1334" s="61">
        <v>29569.397403438768</v>
      </c>
      <c r="J1334" s="61">
        <v>0</v>
      </c>
      <c r="K1334" s="61">
        <v>29569.397403438768</v>
      </c>
      <c r="L1334" s="62">
        <v>0</v>
      </c>
      <c r="M1334" s="62">
        <v>0</v>
      </c>
      <c r="N1334" s="62">
        <v>29569.397403438768</v>
      </c>
      <c r="O1334" s="63">
        <f t="shared" si="142"/>
        <v>1</v>
      </c>
      <c r="P1334" s="63">
        <f t="shared" si="140"/>
        <v>29569.397403438768</v>
      </c>
      <c r="Q1334" s="63">
        <f t="shared" si="143"/>
        <v>41580.719999999994</v>
      </c>
      <c r="R1334" s="63">
        <f t="shared" si="144"/>
        <v>41580.719999999994</v>
      </c>
      <c r="S1334" s="63">
        <f t="shared" si="145"/>
        <v>0</v>
      </c>
      <c r="T1334" s="63">
        <f t="shared" si="146"/>
        <v>8</v>
      </c>
      <c r="U1334" s="57" t="s">
        <v>856</v>
      </c>
      <c r="V1334" s="63">
        <f>VLOOKUP(F1334,'Exposure data (PL)'!$J$3:$L$14,3,FALSE)</f>
        <v>677.15217495917875</v>
      </c>
      <c r="X1334" s="56"/>
      <c r="Y1334" s="56"/>
      <c r="Z1334" s="56"/>
      <c r="AA1334" s="56"/>
      <c r="AB1334" s="56"/>
      <c r="AC1334" s="56"/>
      <c r="AD1334" s="56"/>
      <c r="AE1334" s="56"/>
    </row>
    <row r="1335" spans="1:31" s="55" customFormat="1" ht="14.4">
      <c r="A1335" s="57" t="s">
        <v>5103</v>
      </c>
      <c r="B1335" s="57" t="s">
        <v>3390</v>
      </c>
      <c r="C1335" s="57" t="s">
        <v>2121</v>
      </c>
      <c r="D1335" s="58">
        <v>39972</v>
      </c>
      <c r="E1335" s="58">
        <v>40007</v>
      </c>
      <c r="F1335" s="59">
        <f t="shared" si="141"/>
        <v>2009</v>
      </c>
      <c r="G1335" s="60" t="s">
        <v>2148</v>
      </c>
      <c r="H1335" s="60" t="s">
        <v>434</v>
      </c>
      <c r="I1335" s="61">
        <v>1763.7334146000323</v>
      </c>
      <c r="J1335" s="61">
        <v>0</v>
      </c>
      <c r="K1335" s="61">
        <v>1763.7334146000323</v>
      </c>
      <c r="L1335" s="62">
        <v>0</v>
      </c>
      <c r="M1335" s="62">
        <v>0</v>
      </c>
      <c r="N1335" s="62">
        <v>1763.7334146000323</v>
      </c>
      <c r="O1335" s="63">
        <f t="shared" si="142"/>
        <v>1</v>
      </c>
      <c r="P1335" s="63">
        <f t="shared" si="140"/>
        <v>1763.7334146000323</v>
      </c>
      <c r="Q1335" s="63">
        <f t="shared" si="143"/>
        <v>2400</v>
      </c>
      <c r="R1335" s="63">
        <f t="shared" si="144"/>
        <v>2400</v>
      </c>
      <c r="S1335" s="63">
        <f t="shared" si="145"/>
        <v>0</v>
      </c>
      <c r="T1335" s="63">
        <f t="shared" si="146"/>
        <v>35</v>
      </c>
      <c r="U1335" s="57" t="s">
        <v>856</v>
      </c>
      <c r="V1335" s="63">
        <f>VLOOKUP(F1335,'Exposure data (PL)'!$J$3:$L$14,3,FALSE)</f>
        <v>855.15320546033695</v>
      </c>
      <c r="X1335" s="56"/>
      <c r="Y1335" s="56"/>
      <c r="Z1335" s="56"/>
      <c r="AA1335" s="56"/>
      <c r="AB1335" s="56"/>
      <c r="AC1335" s="56"/>
      <c r="AD1335" s="56"/>
      <c r="AE1335" s="56"/>
    </row>
    <row r="1336" spans="1:31" s="55" customFormat="1" ht="14.4">
      <c r="A1336" s="57" t="s">
        <v>5104</v>
      </c>
      <c r="B1336" s="57" t="s">
        <v>3391</v>
      </c>
      <c r="C1336" s="57" t="s">
        <v>2121</v>
      </c>
      <c r="D1336" s="58">
        <v>39964</v>
      </c>
      <c r="E1336" s="58">
        <v>40003</v>
      </c>
      <c r="F1336" s="59">
        <f t="shared" si="141"/>
        <v>2009</v>
      </c>
      <c r="G1336" s="60" t="s">
        <v>2148</v>
      </c>
      <c r="H1336" s="60" t="s">
        <v>434</v>
      </c>
      <c r="I1336" s="61">
        <v>1321.3872169351819</v>
      </c>
      <c r="J1336" s="61">
        <v>0</v>
      </c>
      <c r="K1336" s="61">
        <v>1321.3872169351819</v>
      </c>
      <c r="L1336" s="62">
        <v>0</v>
      </c>
      <c r="M1336" s="62">
        <v>0</v>
      </c>
      <c r="N1336" s="62">
        <v>1321.3872169351819</v>
      </c>
      <c r="O1336" s="63">
        <f t="shared" si="142"/>
        <v>1</v>
      </c>
      <c r="P1336" s="63">
        <f t="shared" si="140"/>
        <v>1321.3872169351819</v>
      </c>
      <c r="Q1336" s="63">
        <f t="shared" si="143"/>
        <v>1800.0000000000002</v>
      </c>
      <c r="R1336" s="63">
        <f t="shared" si="144"/>
        <v>1800.0000000000002</v>
      </c>
      <c r="S1336" s="63">
        <f t="shared" si="145"/>
        <v>0</v>
      </c>
      <c r="T1336" s="63">
        <f t="shared" si="146"/>
        <v>39</v>
      </c>
      <c r="U1336" s="57" t="s">
        <v>856</v>
      </c>
      <c r="V1336" s="63">
        <f>VLOOKUP(F1336,'Exposure data (PL)'!$J$3:$L$14,3,FALSE)</f>
        <v>855.15320546033695</v>
      </c>
      <c r="X1336" s="56"/>
      <c r="Y1336" s="56"/>
      <c r="Z1336" s="56"/>
      <c r="AA1336" s="56"/>
      <c r="AB1336" s="56"/>
      <c r="AC1336" s="56"/>
      <c r="AD1336" s="56"/>
      <c r="AE1336" s="56"/>
    </row>
    <row r="1337" spans="1:31" s="55" customFormat="1" ht="14.4">
      <c r="A1337" s="57" t="s">
        <v>5105</v>
      </c>
      <c r="B1337" s="57" t="s">
        <v>3392</v>
      </c>
      <c r="C1337" s="57" t="s">
        <v>2121</v>
      </c>
      <c r="D1337" s="58">
        <v>40909</v>
      </c>
      <c r="E1337" s="58">
        <v>40979</v>
      </c>
      <c r="F1337" s="59">
        <f t="shared" si="141"/>
        <v>2011</v>
      </c>
      <c r="G1337" s="60" t="s">
        <v>2151</v>
      </c>
      <c r="H1337" s="60" t="s">
        <v>434</v>
      </c>
      <c r="I1337" s="61">
        <v>86.952187288938532</v>
      </c>
      <c r="J1337" s="61">
        <v>0</v>
      </c>
      <c r="K1337" s="61">
        <v>86.952187288938532</v>
      </c>
      <c r="L1337" s="62">
        <v>0</v>
      </c>
      <c r="M1337" s="62">
        <v>0</v>
      </c>
      <c r="N1337" s="62">
        <v>86.952187288938532</v>
      </c>
      <c r="O1337" s="63">
        <f t="shared" si="142"/>
        <v>1</v>
      </c>
      <c r="P1337" s="63">
        <f t="shared" si="140"/>
        <v>86.952187288938532</v>
      </c>
      <c r="Q1337" s="63">
        <f t="shared" si="143"/>
        <v>104.39999999999998</v>
      </c>
      <c r="R1337" s="63">
        <f t="shared" si="144"/>
        <v>104.39999999999998</v>
      </c>
      <c r="S1337" s="63">
        <f t="shared" si="145"/>
        <v>0</v>
      </c>
      <c r="T1337" s="63">
        <f t="shared" si="146"/>
        <v>70</v>
      </c>
      <c r="U1337" s="57" t="s">
        <v>856</v>
      </c>
      <c r="V1337" s="63">
        <f>VLOOKUP(F1337,'Exposure data (PL)'!$J$3:$L$14,3,FALSE)</f>
        <v>979.22425835520028</v>
      </c>
      <c r="X1337" s="56"/>
      <c r="Y1337" s="56"/>
      <c r="Z1337" s="56"/>
      <c r="AA1337" s="56"/>
      <c r="AB1337" s="56"/>
      <c r="AC1337" s="56"/>
      <c r="AD1337" s="56"/>
      <c r="AE1337" s="56"/>
    </row>
    <row r="1338" spans="1:31" s="55" customFormat="1" ht="14.4">
      <c r="A1338" s="57" t="s">
        <v>5106</v>
      </c>
      <c r="B1338" s="57" t="s">
        <v>3393</v>
      </c>
      <c r="C1338" s="57" t="s">
        <v>2121</v>
      </c>
      <c r="D1338" s="58">
        <v>40524</v>
      </c>
      <c r="E1338" s="58">
        <v>40524</v>
      </c>
      <c r="F1338" s="59">
        <f t="shared" si="141"/>
        <v>2010</v>
      </c>
      <c r="G1338" s="60" t="s">
        <v>2151</v>
      </c>
      <c r="H1338" s="60" t="s">
        <v>434</v>
      </c>
      <c r="I1338" s="61">
        <v>578.15394401637082</v>
      </c>
      <c r="J1338" s="61">
        <v>0</v>
      </c>
      <c r="K1338" s="61">
        <v>578.15394401637082</v>
      </c>
      <c r="L1338" s="62">
        <v>0</v>
      </c>
      <c r="M1338" s="62">
        <v>0</v>
      </c>
      <c r="N1338" s="62">
        <v>578.15394401637082</v>
      </c>
      <c r="O1338" s="63">
        <f t="shared" si="142"/>
        <v>1</v>
      </c>
      <c r="P1338" s="63">
        <f t="shared" si="140"/>
        <v>578.15394401637082</v>
      </c>
      <c r="Q1338" s="63">
        <f t="shared" si="143"/>
        <v>730.8</v>
      </c>
      <c r="R1338" s="63">
        <f t="shared" si="144"/>
        <v>730.8</v>
      </c>
      <c r="S1338" s="63">
        <f t="shared" si="145"/>
        <v>0</v>
      </c>
      <c r="T1338" s="63">
        <f t="shared" si="146"/>
        <v>0</v>
      </c>
      <c r="U1338" s="57" t="s">
        <v>856</v>
      </c>
      <c r="V1338" s="63">
        <f>VLOOKUP(F1338,'Exposure data (PL)'!$J$3:$L$14,3,FALSE)</f>
        <v>941.64068034150432</v>
      </c>
      <c r="X1338" s="56"/>
      <c r="Y1338" s="56"/>
      <c r="Z1338" s="56"/>
      <c r="AA1338" s="56"/>
      <c r="AB1338" s="56"/>
      <c r="AC1338" s="56"/>
      <c r="AD1338" s="56"/>
      <c r="AE1338" s="56"/>
    </row>
    <row r="1339" spans="1:31" s="55" customFormat="1" ht="14.4">
      <c r="A1339" s="57" t="s">
        <v>5107</v>
      </c>
      <c r="B1339" s="57" t="s">
        <v>3394</v>
      </c>
      <c r="C1339" s="57" t="s">
        <v>2121</v>
      </c>
      <c r="D1339" s="58">
        <v>40523</v>
      </c>
      <c r="E1339" s="58">
        <v>40523</v>
      </c>
      <c r="F1339" s="59">
        <f t="shared" si="141"/>
        <v>2010</v>
      </c>
      <c r="G1339" s="60" t="s">
        <v>2151</v>
      </c>
      <c r="H1339" s="60" t="s">
        <v>434</v>
      </c>
      <c r="I1339" s="61">
        <v>523.02179361709909</v>
      </c>
      <c r="J1339" s="61">
        <v>0</v>
      </c>
      <c r="K1339" s="61">
        <v>523.02179361709909</v>
      </c>
      <c r="L1339" s="62">
        <v>0</v>
      </c>
      <c r="M1339" s="62">
        <v>0</v>
      </c>
      <c r="N1339" s="62">
        <v>523.02179361709909</v>
      </c>
      <c r="O1339" s="63">
        <f t="shared" si="142"/>
        <v>1</v>
      </c>
      <c r="P1339" s="63">
        <f t="shared" si="140"/>
        <v>523.02179361709909</v>
      </c>
      <c r="Q1339" s="63">
        <f t="shared" si="143"/>
        <v>661.19999999999993</v>
      </c>
      <c r="R1339" s="63">
        <f t="shared" si="144"/>
        <v>661.19999999999993</v>
      </c>
      <c r="S1339" s="63">
        <f t="shared" si="145"/>
        <v>0</v>
      </c>
      <c r="T1339" s="63">
        <f t="shared" si="146"/>
        <v>0</v>
      </c>
      <c r="U1339" s="57" t="s">
        <v>856</v>
      </c>
      <c r="V1339" s="63">
        <f>VLOOKUP(F1339,'Exposure data (PL)'!$J$3:$L$14,3,FALSE)</f>
        <v>941.64068034150432</v>
      </c>
      <c r="X1339" s="56"/>
      <c r="Y1339" s="56"/>
      <c r="Z1339" s="56"/>
      <c r="AA1339" s="56"/>
      <c r="AB1339" s="56"/>
      <c r="AC1339" s="56"/>
      <c r="AD1339" s="56"/>
      <c r="AE1339" s="56"/>
    </row>
    <row r="1340" spans="1:31" s="55" customFormat="1" ht="14.4">
      <c r="A1340" s="57" t="s">
        <v>5108</v>
      </c>
      <c r="B1340" s="57" t="s">
        <v>3395</v>
      </c>
      <c r="C1340" s="57" t="s">
        <v>2121</v>
      </c>
      <c r="D1340" s="58">
        <v>40870</v>
      </c>
      <c r="E1340" s="58">
        <v>40875</v>
      </c>
      <c r="F1340" s="59">
        <f t="shared" si="141"/>
        <v>2011</v>
      </c>
      <c r="G1340" s="60" t="s">
        <v>2131</v>
      </c>
      <c r="H1340" s="60" t="s">
        <v>434</v>
      </c>
      <c r="I1340" s="61">
        <v>1283.0889210064652</v>
      </c>
      <c r="J1340" s="61">
        <v>0</v>
      </c>
      <c r="K1340" s="61">
        <v>1283.0889210064652</v>
      </c>
      <c r="L1340" s="62">
        <v>149.13858051218114</v>
      </c>
      <c r="M1340" s="62">
        <v>0</v>
      </c>
      <c r="N1340" s="62">
        <v>1432.2275015186462</v>
      </c>
      <c r="O1340" s="63">
        <f t="shared" si="142"/>
        <v>1</v>
      </c>
      <c r="P1340" s="63">
        <f t="shared" si="140"/>
        <v>1432.2275015186462</v>
      </c>
      <c r="Q1340" s="63">
        <f t="shared" si="143"/>
        <v>1728.6</v>
      </c>
      <c r="R1340" s="63">
        <f t="shared" si="144"/>
        <v>1728.6</v>
      </c>
      <c r="S1340" s="63">
        <f t="shared" si="145"/>
        <v>0</v>
      </c>
      <c r="T1340" s="63">
        <f t="shared" si="146"/>
        <v>5</v>
      </c>
      <c r="U1340" s="57" t="s">
        <v>856</v>
      </c>
      <c r="V1340" s="63">
        <f>VLOOKUP(F1340,'Exposure data (PL)'!$J$3:$L$14,3,FALSE)</f>
        <v>979.22425835520028</v>
      </c>
      <c r="X1340" s="56"/>
      <c r="Y1340" s="56"/>
      <c r="Z1340" s="56"/>
      <c r="AA1340" s="56"/>
      <c r="AB1340" s="56"/>
      <c r="AC1340" s="56"/>
      <c r="AD1340" s="56"/>
      <c r="AE1340" s="56"/>
    </row>
    <row r="1341" spans="1:31" s="55" customFormat="1" ht="14.4">
      <c r="A1341" s="57" t="s">
        <v>5109</v>
      </c>
      <c r="B1341" s="57" t="s">
        <v>3396</v>
      </c>
      <c r="C1341" s="57" t="s">
        <v>2121</v>
      </c>
      <c r="D1341" s="58">
        <v>40962</v>
      </c>
      <c r="E1341" s="58">
        <v>40962</v>
      </c>
      <c r="F1341" s="59">
        <f t="shared" si="141"/>
        <v>2011</v>
      </c>
      <c r="G1341" s="60" t="s">
        <v>2134</v>
      </c>
      <c r="H1341" s="60" t="s">
        <v>434</v>
      </c>
      <c r="I1341" s="61">
        <v>5037.2663236967946</v>
      </c>
      <c r="J1341" s="61">
        <v>0</v>
      </c>
      <c r="K1341" s="61">
        <v>5037.2663236967946</v>
      </c>
      <c r="L1341" s="62">
        <v>0</v>
      </c>
      <c r="M1341" s="62">
        <v>0</v>
      </c>
      <c r="N1341" s="62">
        <v>5037.2663236967946</v>
      </c>
      <c r="O1341" s="63">
        <f t="shared" si="142"/>
        <v>1</v>
      </c>
      <c r="P1341" s="63">
        <f t="shared" si="140"/>
        <v>5037.2663236967946</v>
      </c>
      <c r="Q1341" s="63">
        <f t="shared" si="143"/>
        <v>6005.3759999999993</v>
      </c>
      <c r="R1341" s="63">
        <f t="shared" si="144"/>
        <v>6005.3759999999993</v>
      </c>
      <c r="S1341" s="63">
        <f t="shared" si="145"/>
        <v>0</v>
      </c>
      <c r="T1341" s="63">
        <f t="shared" si="146"/>
        <v>0</v>
      </c>
      <c r="U1341" s="57" t="s">
        <v>856</v>
      </c>
      <c r="V1341" s="63">
        <f>VLOOKUP(F1341,'Exposure data (PL)'!$J$3:$L$14,3,FALSE)</f>
        <v>979.22425835520028</v>
      </c>
      <c r="X1341" s="56"/>
      <c r="Y1341" s="56"/>
      <c r="Z1341" s="56"/>
      <c r="AA1341" s="56"/>
      <c r="AB1341" s="56"/>
      <c r="AC1341" s="56"/>
      <c r="AD1341" s="56"/>
      <c r="AE1341" s="56"/>
    </row>
    <row r="1342" spans="1:31" s="55" customFormat="1" ht="14.4">
      <c r="A1342" s="57" t="s">
        <v>5110</v>
      </c>
      <c r="B1342" s="57" t="s">
        <v>3397</v>
      </c>
      <c r="C1342" s="57" t="s">
        <v>2121</v>
      </c>
      <c r="D1342" s="58">
        <v>39965</v>
      </c>
      <c r="E1342" s="58">
        <v>40622</v>
      </c>
      <c r="F1342" s="59">
        <f t="shared" si="141"/>
        <v>2009</v>
      </c>
      <c r="G1342" s="60" t="s">
        <v>2124</v>
      </c>
      <c r="H1342" s="60" t="s">
        <v>434</v>
      </c>
      <c r="I1342" s="61">
        <v>1441.8260402086214</v>
      </c>
      <c r="J1342" s="61">
        <v>25360.367647042513</v>
      </c>
      <c r="K1342" s="61">
        <v>26802.193687251132</v>
      </c>
      <c r="L1342" s="62">
        <v>0</v>
      </c>
      <c r="M1342" s="62">
        <v>0</v>
      </c>
      <c r="N1342" s="62">
        <v>26802.193687251132</v>
      </c>
      <c r="O1342" s="63">
        <f t="shared" si="142"/>
        <v>1</v>
      </c>
      <c r="P1342" s="63">
        <f t="shared" si="140"/>
        <v>26802.193687251132</v>
      </c>
      <c r="Q1342" s="63">
        <f t="shared" si="143"/>
        <v>36505.199999999997</v>
      </c>
      <c r="R1342" s="63">
        <f t="shared" si="144"/>
        <v>36505.199999999997</v>
      </c>
      <c r="S1342" s="63">
        <f t="shared" si="145"/>
        <v>0</v>
      </c>
      <c r="T1342" s="63">
        <f t="shared" si="146"/>
        <v>657</v>
      </c>
      <c r="U1342" s="57" t="s">
        <v>863</v>
      </c>
      <c r="V1342" s="63">
        <f>VLOOKUP(F1342,'Exposure data (PL)'!$J$3:$L$14,3,FALSE)</f>
        <v>855.15320546033695</v>
      </c>
      <c r="X1342" s="56"/>
      <c r="Y1342" s="56"/>
      <c r="Z1342" s="56"/>
      <c r="AA1342" s="56"/>
      <c r="AB1342" s="56"/>
      <c r="AC1342" s="56"/>
      <c r="AD1342" s="56"/>
      <c r="AE1342" s="56"/>
    </row>
    <row r="1343" spans="1:31" s="55" customFormat="1" ht="14.4">
      <c r="A1343" s="57" t="s">
        <v>5111</v>
      </c>
      <c r="B1343" s="57" t="s">
        <v>3398</v>
      </c>
      <c r="C1343" s="57" t="s">
        <v>2121</v>
      </c>
      <c r="D1343" s="58">
        <v>40064</v>
      </c>
      <c r="E1343" s="58">
        <v>40064</v>
      </c>
      <c r="F1343" s="59">
        <f t="shared" si="141"/>
        <v>2009</v>
      </c>
      <c r="G1343" s="60" t="s">
        <v>2124</v>
      </c>
      <c r="H1343" s="60" t="s">
        <v>434</v>
      </c>
      <c r="I1343" s="61">
        <v>4116.5678527654627</v>
      </c>
      <c r="J1343" s="61">
        <v>0</v>
      </c>
      <c r="K1343" s="61">
        <v>4116.5678527654627</v>
      </c>
      <c r="L1343" s="62">
        <v>0</v>
      </c>
      <c r="M1343" s="62">
        <v>0</v>
      </c>
      <c r="N1343" s="62">
        <v>4116.5678527654627</v>
      </c>
      <c r="O1343" s="63">
        <f t="shared" si="142"/>
        <v>1</v>
      </c>
      <c r="P1343" s="63">
        <f t="shared" si="140"/>
        <v>4116.5678527654627</v>
      </c>
      <c r="Q1343" s="63">
        <f t="shared" si="143"/>
        <v>5533.2</v>
      </c>
      <c r="R1343" s="63">
        <f t="shared" si="144"/>
        <v>5533.2</v>
      </c>
      <c r="S1343" s="63">
        <f t="shared" si="145"/>
        <v>0</v>
      </c>
      <c r="T1343" s="63">
        <f t="shared" si="146"/>
        <v>0</v>
      </c>
      <c r="U1343" s="57" t="s">
        <v>856</v>
      </c>
      <c r="V1343" s="63">
        <f>VLOOKUP(F1343,'Exposure data (PL)'!$J$3:$L$14,3,FALSE)</f>
        <v>855.15320546033695</v>
      </c>
      <c r="X1343" s="56"/>
      <c r="Y1343" s="56"/>
      <c r="Z1343" s="56"/>
      <c r="AA1343" s="56"/>
      <c r="AB1343" s="56"/>
      <c r="AC1343" s="56"/>
      <c r="AD1343" s="56"/>
      <c r="AE1343" s="56"/>
    </row>
    <row r="1344" spans="1:31" s="55" customFormat="1" ht="14.4">
      <c r="A1344" s="57" t="s">
        <v>5112</v>
      </c>
      <c r="B1344" s="57" t="s">
        <v>3399</v>
      </c>
      <c r="C1344" s="57" t="s">
        <v>2121</v>
      </c>
      <c r="D1344" s="58">
        <v>41061</v>
      </c>
      <c r="E1344" s="58">
        <v>41070</v>
      </c>
      <c r="F1344" s="59">
        <f t="shared" si="141"/>
        <v>2012</v>
      </c>
      <c r="G1344" s="60" t="s">
        <v>2131</v>
      </c>
      <c r="H1344" s="60" t="s">
        <v>434</v>
      </c>
      <c r="I1344" s="61">
        <v>14147.116444709391</v>
      </c>
      <c r="J1344" s="61">
        <v>0</v>
      </c>
      <c r="K1344" s="61">
        <v>14147.116444709391</v>
      </c>
      <c r="L1344" s="62">
        <v>0</v>
      </c>
      <c r="M1344" s="62">
        <v>0</v>
      </c>
      <c r="N1344" s="62">
        <v>14147.116444709391</v>
      </c>
      <c r="O1344" s="63">
        <f t="shared" si="142"/>
        <v>1</v>
      </c>
      <c r="P1344" s="63">
        <f t="shared" si="140"/>
        <v>14147.116444709391</v>
      </c>
      <c r="Q1344" s="63">
        <f t="shared" si="143"/>
        <v>16644.467999999997</v>
      </c>
      <c r="R1344" s="63">
        <f t="shared" si="144"/>
        <v>16644.467999999997</v>
      </c>
      <c r="S1344" s="63">
        <f t="shared" si="145"/>
        <v>0</v>
      </c>
      <c r="T1344" s="63">
        <f t="shared" si="146"/>
        <v>9</v>
      </c>
      <c r="U1344" s="57" t="s">
        <v>856</v>
      </c>
      <c r="V1344" s="63">
        <f>VLOOKUP(F1344,'Exposure data (PL)'!$J$3:$L$14,3,FALSE)</f>
        <v>1189.5886745600001</v>
      </c>
      <c r="X1344" s="56"/>
      <c r="Y1344" s="56"/>
      <c r="Z1344" s="56"/>
      <c r="AA1344" s="56"/>
      <c r="AB1344" s="56"/>
      <c r="AC1344" s="56"/>
      <c r="AD1344" s="56"/>
      <c r="AE1344" s="56"/>
    </row>
    <row r="1345" spans="1:31" s="55" customFormat="1" ht="14.4">
      <c r="A1345" s="57" t="s">
        <v>5113</v>
      </c>
      <c r="B1345" s="57" t="s">
        <v>3400</v>
      </c>
      <c r="C1345" s="57" t="s">
        <v>2121</v>
      </c>
      <c r="D1345" s="58">
        <v>40654</v>
      </c>
      <c r="E1345" s="58">
        <v>40669</v>
      </c>
      <c r="F1345" s="59">
        <f t="shared" si="141"/>
        <v>2011</v>
      </c>
      <c r="G1345" s="60" t="s">
        <v>2132</v>
      </c>
      <c r="H1345" s="60" t="s">
        <v>434</v>
      </c>
      <c r="I1345" s="61">
        <v>20948.723998034464</v>
      </c>
      <c r="J1345" s="61">
        <v>0</v>
      </c>
      <c r="K1345" s="61">
        <v>20948.723998034464</v>
      </c>
      <c r="L1345" s="62">
        <v>0</v>
      </c>
      <c r="M1345" s="62">
        <v>506.2469021381342</v>
      </c>
      <c r="N1345" s="62">
        <v>20442.477095896331</v>
      </c>
      <c r="O1345" s="63">
        <f t="shared" si="142"/>
        <v>1</v>
      </c>
      <c r="P1345" s="63">
        <f t="shared" si="140"/>
        <v>20442.477095896331</v>
      </c>
      <c r="Q1345" s="63">
        <f t="shared" si="143"/>
        <v>25394.920511999997</v>
      </c>
      <c r="R1345" s="63">
        <f t="shared" si="144"/>
        <v>25394.920511999997</v>
      </c>
      <c r="S1345" s="63">
        <f t="shared" si="145"/>
        <v>0</v>
      </c>
      <c r="T1345" s="63">
        <f t="shared" si="146"/>
        <v>15</v>
      </c>
      <c r="U1345" s="57" t="s">
        <v>856</v>
      </c>
      <c r="V1345" s="63">
        <f>VLOOKUP(F1345,'Exposure data (PL)'!$J$3:$L$14,3,FALSE)</f>
        <v>979.22425835520028</v>
      </c>
      <c r="X1345" s="56"/>
      <c r="Y1345" s="56"/>
      <c r="Z1345" s="56"/>
      <c r="AA1345" s="56"/>
      <c r="AB1345" s="56"/>
      <c r="AC1345" s="56"/>
      <c r="AD1345" s="56"/>
      <c r="AE1345" s="56"/>
    </row>
    <row r="1346" spans="1:31" s="55" customFormat="1" ht="14.4">
      <c r="A1346" s="57" t="s">
        <v>5114</v>
      </c>
      <c r="B1346" s="57" t="s">
        <v>3401</v>
      </c>
      <c r="C1346" s="57" t="s">
        <v>2121</v>
      </c>
      <c r="D1346" s="58">
        <v>40858</v>
      </c>
      <c r="E1346" s="58">
        <v>41100</v>
      </c>
      <c r="F1346" s="59">
        <f t="shared" si="141"/>
        <v>2011</v>
      </c>
      <c r="G1346" s="60" t="s">
        <v>2122</v>
      </c>
      <c r="H1346" s="60" t="s">
        <v>434</v>
      </c>
      <c r="I1346" s="61">
        <v>86.361830928148294</v>
      </c>
      <c r="J1346" s="61">
        <v>0</v>
      </c>
      <c r="K1346" s="61">
        <v>86.361830928148294</v>
      </c>
      <c r="L1346" s="62">
        <v>148.89970849680739</v>
      </c>
      <c r="M1346" s="62">
        <v>5.4110154067739815</v>
      </c>
      <c r="N1346" s="62">
        <v>229.85052401818172</v>
      </c>
      <c r="O1346" s="63">
        <f t="shared" si="142"/>
        <v>1</v>
      </c>
      <c r="P1346" s="63">
        <f t="shared" si="140"/>
        <v>229.85052401818172</v>
      </c>
      <c r="Q1346" s="63">
        <f t="shared" si="143"/>
        <v>277.85879999999997</v>
      </c>
      <c r="R1346" s="63">
        <f t="shared" si="144"/>
        <v>277.85879999999997</v>
      </c>
      <c r="S1346" s="63">
        <f t="shared" si="145"/>
        <v>0</v>
      </c>
      <c r="T1346" s="63">
        <f t="shared" si="146"/>
        <v>242</v>
      </c>
      <c r="U1346" s="57" t="s">
        <v>856</v>
      </c>
      <c r="V1346" s="63">
        <f>VLOOKUP(F1346,'Exposure data (PL)'!$J$3:$L$14,3,FALSE)</f>
        <v>979.22425835520028</v>
      </c>
      <c r="X1346" s="56"/>
      <c r="Y1346" s="56"/>
      <c r="Z1346" s="56"/>
      <c r="AA1346" s="56"/>
      <c r="AB1346" s="56"/>
      <c r="AC1346" s="56"/>
      <c r="AD1346" s="56"/>
      <c r="AE1346" s="56"/>
    </row>
    <row r="1347" spans="1:31" s="55" customFormat="1" ht="14.4">
      <c r="A1347" s="57" t="s">
        <v>5115</v>
      </c>
      <c r="B1347" s="57" t="s">
        <v>3402</v>
      </c>
      <c r="C1347" s="57" t="s">
        <v>2121</v>
      </c>
      <c r="D1347" s="58">
        <v>40769</v>
      </c>
      <c r="E1347" s="58">
        <v>40818</v>
      </c>
      <c r="F1347" s="59">
        <f t="shared" si="141"/>
        <v>2011</v>
      </c>
      <c r="G1347" s="60" t="s">
        <v>2122</v>
      </c>
      <c r="H1347" s="60" t="s">
        <v>434</v>
      </c>
      <c r="I1347" s="61">
        <v>625.83536066162287</v>
      </c>
      <c r="J1347" s="61">
        <v>0</v>
      </c>
      <c r="K1347" s="61">
        <v>625.83536066162287</v>
      </c>
      <c r="L1347" s="62">
        <v>0</v>
      </c>
      <c r="M1347" s="62">
        <v>0</v>
      </c>
      <c r="N1347" s="62">
        <v>625.83536066162287</v>
      </c>
      <c r="O1347" s="63">
        <f t="shared" si="142"/>
        <v>1</v>
      </c>
      <c r="P1347" s="63">
        <f t="shared" si="140"/>
        <v>625.83536066162287</v>
      </c>
      <c r="Q1347" s="63">
        <f t="shared" si="143"/>
        <v>765.60000000000014</v>
      </c>
      <c r="R1347" s="63">
        <f t="shared" si="144"/>
        <v>765.60000000000014</v>
      </c>
      <c r="S1347" s="63">
        <f t="shared" si="145"/>
        <v>0</v>
      </c>
      <c r="T1347" s="63">
        <f t="shared" si="146"/>
        <v>49</v>
      </c>
      <c r="U1347" s="57" t="s">
        <v>856</v>
      </c>
      <c r="V1347" s="63">
        <f>VLOOKUP(F1347,'Exposure data (PL)'!$J$3:$L$14,3,FALSE)</f>
        <v>979.22425835520028</v>
      </c>
      <c r="X1347" s="56"/>
      <c r="Y1347" s="56"/>
      <c r="Z1347" s="56"/>
      <c r="AA1347" s="56"/>
      <c r="AB1347" s="56"/>
      <c r="AC1347" s="56"/>
      <c r="AD1347" s="56"/>
      <c r="AE1347" s="56"/>
    </row>
    <row r="1348" spans="1:31" s="55" customFormat="1" ht="14.4">
      <c r="A1348" s="57" t="s">
        <v>5116</v>
      </c>
      <c r="B1348" s="57" t="s">
        <v>3403</v>
      </c>
      <c r="C1348" s="57" t="s">
        <v>2121</v>
      </c>
      <c r="D1348" s="58">
        <v>40788</v>
      </c>
      <c r="E1348" s="58">
        <v>40790</v>
      </c>
      <c r="F1348" s="59">
        <f t="shared" si="141"/>
        <v>2011</v>
      </c>
      <c r="G1348" s="60" t="s">
        <v>2122</v>
      </c>
      <c r="H1348" s="60" t="s">
        <v>434</v>
      </c>
      <c r="I1348" s="61">
        <v>1454.4869959552545</v>
      </c>
      <c r="J1348" s="61">
        <v>0</v>
      </c>
      <c r="K1348" s="61">
        <v>1454.4869959552545</v>
      </c>
      <c r="L1348" s="62">
        <v>0</v>
      </c>
      <c r="M1348" s="62">
        <v>0</v>
      </c>
      <c r="N1348" s="62">
        <v>1454.4869959552545</v>
      </c>
      <c r="O1348" s="63">
        <f t="shared" si="142"/>
        <v>1</v>
      </c>
      <c r="P1348" s="63">
        <f t="shared" si="140"/>
        <v>1454.4869959552545</v>
      </c>
      <c r="Q1348" s="63">
        <f t="shared" si="143"/>
        <v>1774.8</v>
      </c>
      <c r="R1348" s="63">
        <f t="shared" si="144"/>
        <v>1774.8</v>
      </c>
      <c r="S1348" s="63">
        <f t="shared" si="145"/>
        <v>0</v>
      </c>
      <c r="T1348" s="63">
        <f t="shared" si="146"/>
        <v>2</v>
      </c>
      <c r="U1348" s="57" t="s">
        <v>856</v>
      </c>
      <c r="V1348" s="63">
        <f>VLOOKUP(F1348,'Exposure data (PL)'!$J$3:$L$14,3,FALSE)</f>
        <v>979.22425835520028</v>
      </c>
      <c r="X1348" s="56"/>
      <c r="Y1348" s="56"/>
      <c r="Z1348" s="56"/>
      <c r="AA1348" s="56"/>
      <c r="AB1348" s="56"/>
      <c r="AC1348" s="56"/>
      <c r="AD1348" s="56"/>
      <c r="AE1348" s="56"/>
    </row>
    <row r="1349" spans="1:31" s="55" customFormat="1" ht="14.4">
      <c r="A1349" s="57" t="s">
        <v>5117</v>
      </c>
      <c r="B1349" s="57" t="s">
        <v>3404</v>
      </c>
      <c r="C1349" s="57" t="s">
        <v>2121</v>
      </c>
      <c r="D1349" s="58">
        <v>40965</v>
      </c>
      <c r="E1349" s="58">
        <v>40966</v>
      </c>
      <c r="F1349" s="59">
        <f t="shared" si="141"/>
        <v>2011</v>
      </c>
      <c r="G1349" s="60" t="s">
        <v>2122</v>
      </c>
      <c r="H1349" s="60" t="s">
        <v>434</v>
      </c>
      <c r="I1349" s="61">
        <v>2398.3851805834993</v>
      </c>
      <c r="J1349" s="61">
        <v>0</v>
      </c>
      <c r="K1349" s="61">
        <v>2398.3851805834993</v>
      </c>
      <c r="L1349" s="62">
        <v>0</v>
      </c>
      <c r="M1349" s="62">
        <v>0</v>
      </c>
      <c r="N1349" s="62">
        <v>2398.3851805834993</v>
      </c>
      <c r="O1349" s="63">
        <f t="shared" si="142"/>
        <v>1</v>
      </c>
      <c r="P1349" s="63">
        <f t="shared" si="140"/>
        <v>2398.3851805834993</v>
      </c>
      <c r="Q1349" s="63">
        <f t="shared" si="143"/>
        <v>2858.1839999999997</v>
      </c>
      <c r="R1349" s="63">
        <f t="shared" si="144"/>
        <v>2858.1839999999997</v>
      </c>
      <c r="S1349" s="63">
        <f t="shared" si="145"/>
        <v>0</v>
      </c>
      <c r="T1349" s="63">
        <f t="shared" si="146"/>
        <v>1</v>
      </c>
      <c r="U1349" s="57" t="s">
        <v>856</v>
      </c>
      <c r="V1349" s="63">
        <f>VLOOKUP(F1349,'Exposure data (PL)'!$J$3:$L$14,3,FALSE)</f>
        <v>979.22425835520028</v>
      </c>
      <c r="X1349" s="56"/>
      <c r="Y1349" s="56"/>
      <c r="Z1349" s="56"/>
      <c r="AA1349" s="56"/>
      <c r="AB1349" s="56"/>
      <c r="AC1349" s="56"/>
      <c r="AD1349" s="56"/>
      <c r="AE1349" s="56"/>
    </row>
    <row r="1350" spans="1:31" s="55" customFormat="1" ht="14.4">
      <c r="A1350" s="57" t="s">
        <v>5118</v>
      </c>
      <c r="B1350" s="57" t="s">
        <v>3405</v>
      </c>
      <c r="C1350" s="57" t="s">
        <v>2121</v>
      </c>
      <c r="D1350" s="58">
        <v>40732</v>
      </c>
      <c r="E1350" s="58">
        <v>40733</v>
      </c>
      <c r="F1350" s="59">
        <f t="shared" si="141"/>
        <v>2011</v>
      </c>
      <c r="G1350" s="60" t="s">
        <v>2122</v>
      </c>
      <c r="H1350" s="60" t="s">
        <v>434</v>
      </c>
      <c r="I1350" s="61">
        <v>4511.3734515340711</v>
      </c>
      <c r="J1350" s="61">
        <v>0</v>
      </c>
      <c r="K1350" s="61">
        <v>4511.3734515340711</v>
      </c>
      <c r="L1350" s="62">
        <v>0</v>
      </c>
      <c r="M1350" s="62">
        <v>0</v>
      </c>
      <c r="N1350" s="62">
        <v>4511.3734515340711</v>
      </c>
      <c r="O1350" s="63">
        <f t="shared" si="142"/>
        <v>1</v>
      </c>
      <c r="P1350" s="63">
        <f t="shared" si="140"/>
        <v>4511.3734515340711</v>
      </c>
      <c r="Q1350" s="63">
        <f t="shared" si="143"/>
        <v>5546.2200000000012</v>
      </c>
      <c r="R1350" s="63">
        <f t="shared" si="144"/>
        <v>5546.2200000000012</v>
      </c>
      <c r="S1350" s="63">
        <f t="shared" si="145"/>
        <v>0</v>
      </c>
      <c r="T1350" s="63">
        <f t="shared" si="146"/>
        <v>1</v>
      </c>
      <c r="U1350" s="57" t="s">
        <v>856</v>
      </c>
      <c r="V1350" s="63">
        <f>VLOOKUP(F1350,'Exposure data (PL)'!$J$3:$L$14,3,FALSE)</f>
        <v>979.22425835520028</v>
      </c>
      <c r="X1350" s="56"/>
      <c r="Y1350" s="56"/>
      <c r="Z1350" s="56"/>
      <c r="AA1350" s="56"/>
      <c r="AB1350" s="56"/>
      <c r="AC1350" s="56"/>
      <c r="AD1350" s="56"/>
      <c r="AE1350" s="56"/>
    </row>
    <row r="1351" spans="1:31" s="55" customFormat="1" ht="14.4">
      <c r="A1351" s="57" t="s">
        <v>5119</v>
      </c>
      <c r="B1351" s="57" t="s">
        <v>3406</v>
      </c>
      <c r="C1351" s="57" t="s">
        <v>2121</v>
      </c>
      <c r="D1351" s="58">
        <v>40666</v>
      </c>
      <c r="E1351" s="58">
        <v>40671</v>
      </c>
      <c r="F1351" s="59">
        <f t="shared" si="141"/>
        <v>2011</v>
      </c>
      <c r="G1351" s="60" t="s">
        <v>2122</v>
      </c>
      <c r="H1351" s="60" t="s">
        <v>434</v>
      </c>
      <c r="I1351" s="61">
        <v>2199.1937950143811</v>
      </c>
      <c r="J1351" s="61">
        <v>0</v>
      </c>
      <c r="K1351" s="61">
        <v>2199.1937950143811</v>
      </c>
      <c r="L1351" s="62">
        <v>0</v>
      </c>
      <c r="M1351" s="62">
        <v>0</v>
      </c>
      <c r="N1351" s="62">
        <v>2199.1937950143811</v>
      </c>
      <c r="O1351" s="63">
        <f t="shared" si="142"/>
        <v>1</v>
      </c>
      <c r="P1351" s="63">
        <f t="shared" si="140"/>
        <v>2199.1937950143811</v>
      </c>
      <c r="Q1351" s="63">
        <f t="shared" si="143"/>
        <v>2727.6000000000004</v>
      </c>
      <c r="R1351" s="63">
        <f t="shared" si="144"/>
        <v>2727.6000000000004</v>
      </c>
      <c r="S1351" s="63">
        <f t="shared" si="145"/>
        <v>0</v>
      </c>
      <c r="T1351" s="63">
        <f t="shared" si="146"/>
        <v>5</v>
      </c>
      <c r="U1351" s="57" t="s">
        <v>856</v>
      </c>
      <c r="V1351" s="63">
        <f>VLOOKUP(F1351,'Exposure data (PL)'!$J$3:$L$14,3,FALSE)</f>
        <v>979.22425835520028</v>
      </c>
      <c r="X1351" s="56"/>
      <c r="Y1351" s="56"/>
      <c r="Z1351" s="56"/>
      <c r="AA1351" s="56"/>
      <c r="AB1351" s="56"/>
      <c r="AC1351" s="56"/>
      <c r="AD1351" s="56"/>
      <c r="AE1351" s="56"/>
    </row>
    <row r="1352" spans="1:31" s="55" customFormat="1" ht="14.4">
      <c r="A1352" s="57" t="s">
        <v>5120</v>
      </c>
      <c r="B1352" s="57" t="s">
        <v>3407</v>
      </c>
      <c r="C1352" s="57" t="s">
        <v>2121</v>
      </c>
      <c r="D1352" s="58">
        <v>40986</v>
      </c>
      <c r="E1352" s="58">
        <v>40987</v>
      </c>
      <c r="F1352" s="59">
        <f t="shared" si="141"/>
        <v>2011</v>
      </c>
      <c r="G1352" s="60" t="s">
        <v>2122</v>
      </c>
      <c r="H1352" s="60" t="s">
        <v>434</v>
      </c>
      <c r="I1352" s="61">
        <v>629.60001267863163</v>
      </c>
      <c r="J1352" s="61">
        <v>0</v>
      </c>
      <c r="K1352" s="61">
        <v>629.60001267863163</v>
      </c>
      <c r="L1352" s="62">
        <v>0</v>
      </c>
      <c r="M1352" s="62">
        <v>0</v>
      </c>
      <c r="N1352" s="62">
        <v>629.60001267863163</v>
      </c>
      <c r="O1352" s="63">
        <f t="shared" si="142"/>
        <v>1</v>
      </c>
      <c r="P1352" s="63">
        <f t="shared" ref="P1352:P1415" si="147">N1352*$D$8</f>
        <v>629.60001267863163</v>
      </c>
      <c r="Q1352" s="63">
        <f t="shared" si="143"/>
        <v>748.19999999999993</v>
      </c>
      <c r="R1352" s="63">
        <f t="shared" si="144"/>
        <v>748.19999999999993</v>
      </c>
      <c r="S1352" s="63">
        <f t="shared" si="145"/>
        <v>0</v>
      </c>
      <c r="T1352" s="63">
        <f t="shared" si="146"/>
        <v>1</v>
      </c>
      <c r="U1352" s="57" t="s">
        <v>856</v>
      </c>
      <c r="V1352" s="63">
        <f>VLOOKUP(F1352,'Exposure data (PL)'!$J$3:$L$14,3,FALSE)</f>
        <v>979.22425835520028</v>
      </c>
      <c r="X1352" s="56"/>
      <c r="Y1352" s="56"/>
      <c r="Z1352" s="56"/>
      <c r="AA1352" s="56"/>
      <c r="AB1352" s="56"/>
      <c r="AC1352" s="56"/>
      <c r="AD1352" s="56"/>
      <c r="AE1352" s="56"/>
    </row>
    <row r="1353" spans="1:31" s="55" customFormat="1" ht="14.4">
      <c r="A1353" s="57" t="s">
        <v>5121</v>
      </c>
      <c r="B1353" s="57" t="s">
        <v>3408</v>
      </c>
      <c r="C1353" s="57" t="s">
        <v>2121</v>
      </c>
      <c r="D1353" s="58">
        <v>40784</v>
      </c>
      <c r="E1353" s="58">
        <v>40818</v>
      </c>
      <c r="F1353" s="59">
        <f t="shared" si="141"/>
        <v>2011</v>
      </c>
      <c r="G1353" s="60" t="s">
        <v>2122</v>
      </c>
      <c r="H1353" s="60" t="s">
        <v>434</v>
      </c>
      <c r="I1353" s="61">
        <v>840.8714942760854</v>
      </c>
      <c r="J1353" s="61">
        <v>0</v>
      </c>
      <c r="K1353" s="61">
        <v>840.8714942760854</v>
      </c>
      <c r="L1353" s="62">
        <v>0</v>
      </c>
      <c r="M1353" s="62">
        <v>0</v>
      </c>
      <c r="N1353" s="62">
        <v>840.8714942760854</v>
      </c>
      <c r="O1353" s="63">
        <f t="shared" si="142"/>
        <v>1</v>
      </c>
      <c r="P1353" s="63">
        <f t="shared" si="147"/>
        <v>840.8714942760854</v>
      </c>
      <c r="Q1353" s="63">
        <f t="shared" si="143"/>
        <v>1026.5999999999999</v>
      </c>
      <c r="R1353" s="63">
        <f t="shared" si="144"/>
        <v>1026.5999999999999</v>
      </c>
      <c r="S1353" s="63">
        <f t="shared" si="145"/>
        <v>0</v>
      </c>
      <c r="T1353" s="63">
        <f t="shared" si="146"/>
        <v>34</v>
      </c>
      <c r="U1353" s="57" t="s">
        <v>856</v>
      </c>
      <c r="V1353" s="63">
        <f>VLOOKUP(F1353,'Exposure data (PL)'!$J$3:$L$14,3,FALSE)</f>
        <v>979.22425835520028</v>
      </c>
      <c r="X1353" s="56"/>
      <c r="Y1353" s="56"/>
      <c r="Z1353" s="56"/>
      <c r="AA1353" s="56"/>
      <c r="AB1353" s="56"/>
      <c r="AC1353" s="56"/>
      <c r="AD1353" s="56"/>
      <c r="AE1353" s="56"/>
    </row>
    <row r="1354" spans="1:31" s="55" customFormat="1" ht="14.4">
      <c r="A1354" s="57" t="s">
        <v>5122</v>
      </c>
      <c r="B1354" s="57" t="s">
        <v>3409</v>
      </c>
      <c r="C1354" s="57" t="s">
        <v>2121</v>
      </c>
      <c r="D1354" s="58">
        <v>40558</v>
      </c>
      <c r="E1354" s="58">
        <v>40823</v>
      </c>
      <c r="F1354" s="59">
        <f t="shared" si="141"/>
        <v>2010</v>
      </c>
      <c r="G1354" s="60" t="s">
        <v>2122</v>
      </c>
      <c r="H1354" s="60" t="s">
        <v>434</v>
      </c>
      <c r="I1354" s="61">
        <v>276.56463475164696</v>
      </c>
      <c r="J1354" s="61">
        <v>0</v>
      </c>
      <c r="K1354" s="61">
        <v>276.56463475164696</v>
      </c>
      <c r="L1354" s="62">
        <v>143.05067314740359</v>
      </c>
      <c r="M1354" s="62">
        <v>0</v>
      </c>
      <c r="N1354" s="62">
        <v>419.61530789905055</v>
      </c>
      <c r="O1354" s="63">
        <f t="shared" si="142"/>
        <v>1</v>
      </c>
      <c r="P1354" s="63">
        <f t="shared" si="147"/>
        <v>419.61530789905055</v>
      </c>
      <c r="Q1354" s="63">
        <f t="shared" si="143"/>
        <v>528</v>
      </c>
      <c r="R1354" s="63">
        <f t="shared" si="144"/>
        <v>528</v>
      </c>
      <c r="S1354" s="63">
        <f t="shared" si="145"/>
        <v>0</v>
      </c>
      <c r="T1354" s="63">
        <f t="shared" si="146"/>
        <v>265</v>
      </c>
      <c r="U1354" s="57" t="s">
        <v>856</v>
      </c>
      <c r="V1354" s="63">
        <f>VLOOKUP(F1354,'Exposure data (PL)'!$J$3:$L$14,3,FALSE)</f>
        <v>941.64068034150432</v>
      </c>
      <c r="X1354" s="56"/>
      <c r="Y1354" s="56"/>
      <c r="Z1354" s="56"/>
      <c r="AA1354" s="56"/>
      <c r="AB1354" s="56"/>
      <c r="AC1354" s="56"/>
      <c r="AD1354" s="56"/>
      <c r="AE1354" s="56"/>
    </row>
    <row r="1355" spans="1:31" s="55" customFormat="1" ht="14.4">
      <c r="A1355" s="57" t="s">
        <v>5123</v>
      </c>
      <c r="B1355" s="57" t="s">
        <v>3410</v>
      </c>
      <c r="C1355" s="57" t="s">
        <v>2121</v>
      </c>
      <c r="D1355" s="58">
        <v>40929</v>
      </c>
      <c r="E1355" s="58">
        <v>40934</v>
      </c>
      <c r="F1355" s="59">
        <f t="shared" si="141"/>
        <v>2011</v>
      </c>
      <c r="G1355" s="60" t="s">
        <v>2122</v>
      </c>
      <c r="H1355" s="60" t="s">
        <v>434</v>
      </c>
      <c r="I1355" s="61">
        <v>334.20839872554194</v>
      </c>
      <c r="J1355" s="61">
        <v>0</v>
      </c>
      <c r="K1355" s="61">
        <v>334.20839872554194</v>
      </c>
      <c r="L1355" s="62">
        <v>0</v>
      </c>
      <c r="M1355" s="62">
        <v>0</v>
      </c>
      <c r="N1355" s="62">
        <v>334.20839872554194</v>
      </c>
      <c r="O1355" s="63">
        <f t="shared" si="142"/>
        <v>1</v>
      </c>
      <c r="P1355" s="63">
        <f t="shared" si="147"/>
        <v>334.20839872554194</v>
      </c>
      <c r="Q1355" s="63">
        <f t="shared" si="143"/>
        <v>400.2</v>
      </c>
      <c r="R1355" s="63">
        <f t="shared" si="144"/>
        <v>400.2</v>
      </c>
      <c r="S1355" s="63">
        <f t="shared" si="145"/>
        <v>0</v>
      </c>
      <c r="T1355" s="63">
        <f t="shared" si="146"/>
        <v>5</v>
      </c>
      <c r="U1355" s="57" t="s">
        <v>856</v>
      </c>
      <c r="V1355" s="63">
        <f>VLOOKUP(F1355,'Exposure data (PL)'!$J$3:$L$14,3,FALSE)</f>
        <v>979.22425835520028</v>
      </c>
      <c r="X1355" s="56"/>
      <c r="Y1355" s="56"/>
      <c r="Z1355" s="56"/>
      <c r="AA1355" s="56"/>
      <c r="AB1355" s="56"/>
      <c r="AC1355" s="56"/>
      <c r="AD1355" s="56"/>
      <c r="AE1355" s="56"/>
    </row>
    <row r="1356" spans="1:31" s="55" customFormat="1" ht="14.4">
      <c r="A1356" s="57" t="s">
        <v>5124</v>
      </c>
      <c r="B1356" s="57" t="s">
        <v>3411</v>
      </c>
      <c r="C1356" s="57" t="s">
        <v>2121</v>
      </c>
      <c r="D1356" s="58">
        <v>41001</v>
      </c>
      <c r="E1356" s="58">
        <v>41107</v>
      </c>
      <c r="F1356" s="59">
        <f t="shared" si="141"/>
        <v>2012</v>
      </c>
      <c r="G1356" s="60" t="s">
        <v>2122</v>
      </c>
      <c r="H1356" s="60" t="s">
        <v>434</v>
      </c>
      <c r="I1356" s="61">
        <v>309.61350355982302</v>
      </c>
      <c r="J1356" s="61">
        <v>0</v>
      </c>
      <c r="K1356" s="61">
        <v>309.61350355982302</v>
      </c>
      <c r="L1356" s="62">
        <v>0</v>
      </c>
      <c r="M1356" s="62">
        <v>0</v>
      </c>
      <c r="N1356" s="62">
        <v>309.61350355982302</v>
      </c>
      <c r="O1356" s="63">
        <f t="shared" si="142"/>
        <v>1</v>
      </c>
      <c r="P1356" s="63">
        <f t="shared" si="147"/>
        <v>309.61350355982302</v>
      </c>
      <c r="Q1356" s="63">
        <f t="shared" si="143"/>
        <v>367.2</v>
      </c>
      <c r="R1356" s="63">
        <f t="shared" si="144"/>
        <v>367.2</v>
      </c>
      <c r="S1356" s="63">
        <f t="shared" si="145"/>
        <v>0</v>
      </c>
      <c r="T1356" s="63">
        <f t="shared" si="146"/>
        <v>106</v>
      </c>
      <c r="U1356" s="57" t="s">
        <v>856</v>
      </c>
      <c r="V1356" s="63">
        <f>VLOOKUP(F1356,'Exposure data (PL)'!$J$3:$L$14,3,FALSE)</f>
        <v>1189.5886745600001</v>
      </c>
      <c r="X1356" s="56"/>
      <c r="Y1356" s="56"/>
      <c r="Z1356" s="56"/>
      <c r="AA1356" s="56"/>
      <c r="AB1356" s="56"/>
      <c r="AC1356" s="56"/>
      <c r="AD1356" s="56"/>
      <c r="AE1356" s="56"/>
    </row>
    <row r="1357" spans="1:31" s="55" customFormat="1" ht="14.4">
      <c r="A1357" s="57" t="s">
        <v>5125</v>
      </c>
      <c r="B1357" s="57" t="s">
        <v>3412</v>
      </c>
      <c r="C1357" s="57" t="s">
        <v>2121</v>
      </c>
      <c r="D1357" s="58">
        <v>41001</v>
      </c>
      <c r="E1357" s="58">
        <v>41008</v>
      </c>
      <c r="F1357" s="59">
        <f t="shared" ref="F1357:F1420" si="148">IF(MONTH(D1357)&lt;$D$4,YEAR(D1357)-1,YEAR(D1357))</f>
        <v>2012</v>
      </c>
      <c r="G1357" s="60" t="s">
        <v>2122</v>
      </c>
      <c r="H1357" s="60" t="s">
        <v>434</v>
      </c>
      <c r="I1357" s="61">
        <v>484.1505276254095</v>
      </c>
      <c r="J1357" s="61">
        <v>0</v>
      </c>
      <c r="K1357" s="61">
        <v>484.1505276254095</v>
      </c>
      <c r="L1357" s="62">
        <v>0</v>
      </c>
      <c r="M1357" s="62">
        <v>0</v>
      </c>
      <c r="N1357" s="62">
        <v>484.1505276254095</v>
      </c>
      <c r="O1357" s="63">
        <f t="shared" ref="O1357:O1420" si="149">IF(N1357=0,0,1)</f>
        <v>1</v>
      </c>
      <c r="P1357" s="63">
        <f t="shared" si="147"/>
        <v>484.1505276254095</v>
      </c>
      <c r="Q1357" s="63">
        <f t="shared" ref="Q1357:Q1420" si="150">P1357*(1+$D$6)^(($D$5-D1357)/365.25)</f>
        <v>574.19999999999993</v>
      </c>
      <c r="R1357" s="63">
        <f t="shared" ref="R1357:R1420" si="151">MIN($D$9,Q1357)+MAX(Q1357-$D$9-$D$10,0)</f>
        <v>574.19999999999993</v>
      </c>
      <c r="S1357" s="63">
        <f t="shared" ref="S1357:S1420" si="152">MIN(MAX(Q1357-$D$9,0),$D$10)</f>
        <v>0</v>
      </c>
      <c r="T1357" s="63">
        <f t="shared" ref="T1357:T1420" si="153">E1357-D1357</f>
        <v>7</v>
      </c>
      <c r="U1357" s="57" t="s">
        <v>856</v>
      </c>
      <c r="V1357" s="63">
        <f>VLOOKUP(F1357,'Exposure data (PL)'!$J$3:$L$14,3,FALSE)</f>
        <v>1189.5886745600001</v>
      </c>
      <c r="X1357" s="56"/>
      <c r="Y1357" s="56"/>
      <c r="Z1357" s="56"/>
      <c r="AA1357" s="56"/>
      <c r="AB1357" s="56"/>
      <c r="AC1357" s="56"/>
      <c r="AD1357" s="56"/>
      <c r="AE1357" s="56"/>
    </row>
    <row r="1358" spans="1:31" s="55" customFormat="1" ht="14.4">
      <c r="A1358" s="57" t="s">
        <v>5126</v>
      </c>
      <c r="B1358" s="57" t="s">
        <v>3413</v>
      </c>
      <c r="C1358" s="57" t="s">
        <v>2121</v>
      </c>
      <c r="D1358" s="58">
        <v>40999</v>
      </c>
      <c r="E1358" s="58">
        <v>41006</v>
      </c>
      <c r="F1358" s="59">
        <f t="shared" si="148"/>
        <v>2011</v>
      </c>
      <c r="G1358" s="60" t="s">
        <v>2122</v>
      </c>
      <c r="H1358" s="60" t="s">
        <v>434</v>
      </c>
      <c r="I1358" s="61">
        <v>660.02890781397218</v>
      </c>
      <c r="J1358" s="61">
        <v>0</v>
      </c>
      <c r="K1358" s="61">
        <v>660.02890781397218</v>
      </c>
      <c r="L1358" s="62">
        <v>0</v>
      </c>
      <c r="M1358" s="62">
        <v>0</v>
      </c>
      <c r="N1358" s="62">
        <v>660.02890781397218</v>
      </c>
      <c r="O1358" s="63">
        <f t="shared" si="149"/>
        <v>1</v>
      </c>
      <c r="P1358" s="63">
        <f t="shared" si="147"/>
        <v>660.02890781397218</v>
      </c>
      <c r="Q1358" s="63">
        <f t="shared" si="150"/>
        <v>783.00000000000011</v>
      </c>
      <c r="R1358" s="63">
        <f t="shared" si="151"/>
        <v>783.00000000000011</v>
      </c>
      <c r="S1358" s="63">
        <f t="shared" si="152"/>
        <v>0</v>
      </c>
      <c r="T1358" s="63">
        <f t="shared" si="153"/>
        <v>7</v>
      </c>
      <c r="U1358" s="57" t="s">
        <v>856</v>
      </c>
      <c r="V1358" s="63">
        <f>VLOOKUP(F1358,'Exposure data (PL)'!$J$3:$L$14,3,FALSE)</f>
        <v>979.22425835520028</v>
      </c>
      <c r="X1358" s="56"/>
      <c r="Y1358" s="56"/>
      <c r="Z1358" s="56"/>
      <c r="AA1358" s="56"/>
      <c r="AB1358" s="56"/>
      <c r="AC1358" s="56"/>
      <c r="AD1358" s="56"/>
      <c r="AE1358" s="56"/>
    </row>
    <row r="1359" spans="1:31" s="55" customFormat="1" ht="14.4">
      <c r="A1359" s="57" t="s">
        <v>5127</v>
      </c>
      <c r="B1359" s="57" t="s">
        <v>3414</v>
      </c>
      <c r="C1359" s="57" t="s">
        <v>2121</v>
      </c>
      <c r="D1359" s="58">
        <v>40787</v>
      </c>
      <c r="E1359" s="58">
        <v>41086</v>
      </c>
      <c r="F1359" s="59">
        <f t="shared" si="148"/>
        <v>2011</v>
      </c>
      <c r="G1359" s="60" t="s">
        <v>2122</v>
      </c>
      <c r="H1359" s="60" t="s">
        <v>434</v>
      </c>
      <c r="I1359" s="61">
        <v>40410.300984747584</v>
      </c>
      <c r="J1359" s="61">
        <v>0</v>
      </c>
      <c r="K1359" s="61">
        <v>40410.300984747584</v>
      </c>
      <c r="L1359" s="62">
        <v>0</v>
      </c>
      <c r="M1359" s="62">
        <v>0</v>
      </c>
      <c r="N1359" s="62">
        <v>40410.300984747584</v>
      </c>
      <c r="O1359" s="63">
        <f t="shared" si="149"/>
        <v>1</v>
      </c>
      <c r="P1359" s="63">
        <f t="shared" si="147"/>
        <v>40410.300984747584</v>
      </c>
      <c r="Q1359" s="63">
        <f t="shared" si="150"/>
        <v>49316.208000000006</v>
      </c>
      <c r="R1359" s="63">
        <f t="shared" si="151"/>
        <v>49316.208000000006</v>
      </c>
      <c r="S1359" s="63">
        <f t="shared" si="152"/>
        <v>0</v>
      </c>
      <c r="T1359" s="63">
        <f t="shared" si="153"/>
        <v>299</v>
      </c>
      <c r="U1359" s="57" t="s">
        <v>856</v>
      </c>
      <c r="V1359" s="63">
        <f>VLOOKUP(F1359,'Exposure data (PL)'!$J$3:$L$14,3,FALSE)</f>
        <v>979.22425835520028</v>
      </c>
      <c r="X1359" s="56"/>
      <c r="Y1359" s="56"/>
      <c r="Z1359" s="56"/>
      <c r="AA1359" s="56"/>
      <c r="AB1359" s="56"/>
      <c r="AC1359" s="56"/>
      <c r="AD1359" s="56"/>
      <c r="AE1359" s="56"/>
    </row>
    <row r="1360" spans="1:31" s="55" customFormat="1" ht="14.4">
      <c r="A1360" s="57" t="s">
        <v>5128</v>
      </c>
      <c r="B1360" s="57" t="s">
        <v>3415</v>
      </c>
      <c r="C1360" s="57" t="s">
        <v>2121</v>
      </c>
      <c r="D1360" s="58">
        <v>39972</v>
      </c>
      <c r="E1360" s="58">
        <v>40124</v>
      </c>
      <c r="F1360" s="59">
        <f t="shared" si="148"/>
        <v>2009</v>
      </c>
      <c r="G1360" s="60" t="s">
        <v>2122</v>
      </c>
      <c r="H1360" s="60" t="s">
        <v>434</v>
      </c>
      <c r="I1360" s="61">
        <v>115.08360530265209</v>
      </c>
      <c r="J1360" s="61">
        <v>0</v>
      </c>
      <c r="K1360" s="61">
        <v>115.08360530265209</v>
      </c>
      <c r="L1360" s="62">
        <v>0</v>
      </c>
      <c r="M1360" s="62">
        <v>0</v>
      </c>
      <c r="N1360" s="62">
        <v>115.08360530265209</v>
      </c>
      <c r="O1360" s="63">
        <f t="shared" si="149"/>
        <v>1</v>
      </c>
      <c r="P1360" s="63">
        <f t="shared" si="147"/>
        <v>115.08360530265209</v>
      </c>
      <c r="Q1360" s="63">
        <f t="shared" si="150"/>
        <v>156.59999999999997</v>
      </c>
      <c r="R1360" s="63">
        <f t="shared" si="151"/>
        <v>156.59999999999997</v>
      </c>
      <c r="S1360" s="63">
        <f t="shared" si="152"/>
        <v>0</v>
      </c>
      <c r="T1360" s="63">
        <f t="shared" si="153"/>
        <v>152</v>
      </c>
      <c r="U1360" s="57" t="s">
        <v>856</v>
      </c>
      <c r="V1360" s="63">
        <f>VLOOKUP(F1360,'Exposure data (PL)'!$J$3:$L$14,3,FALSE)</f>
        <v>855.15320546033695</v>
      </c>
      <c r="X1360" s="56"/>
      <c r="Y1360" s="56"/>
      <c r="Z1360" s="56"/>
      <c r="AA1360" s="56"/>
      <c r="AB1360" s="56"/>
      <c r="AC1360" s="56"/>
      <c r="AD1360" s="56"/>
      <c r="AE1360" s="56"/>
    </row>
    <row r="1361" spans="1:31" s="55" customFormat="1" ht="14.4">
      <c r="A1361" s="57" t="s">
        <v>5129</v>
      </c>
      <c r="B1361" s="57" t="s">
        <v>3416</v>
      </c>
      <c r="C1361" s="57" t="s">
        <v>2121</v>
      </c>
      <c r="D1361" s="58">
        <v>40932</v>
      </c>
      <c r="E1361" s="58">
        <v>41006</v>
      </c>
      <c r="F1361" s="59">
        <f t="shared" si="148"/>
        <v>2011</v>
      </c>
      <c r="G1361" s="60" t="s">
        <v>2122</v>
      </c>
      <c r="H1361" s="60" t="s">
        <v>434</v>
      </c>
      <c r="I1361" s="61">
        <v>40129.102977867493</v>
      </c>
      <c r="J1361" s="61">
        <v>0</v>
      </c>
      <c r="K1361" s="61">
        <v>40129.102977867493</v>
      </c>
      <c r="L1361" s="62">
        <v>0</v>
      </c>
      <c r="M1361" s="62">
        <v>0</v>
      </c>
      <c r="N1361" s="62">
        <v>40129.102977867493</v>
      </c>
      <c r="O1361" s="63">
        <f t="shared" si="149"/>
        <v>1</v>
      </c>
      <c r="P1361" s="63">
        <f t="shared" si="147"/>
        <v>40129.102977867493</v>
      </c>
      <c r="Q1361" s="63">
        <f t="shared" si="150"/>
        <v>48033.600000000013</v>
      </c>
      <c r="R1361" s="63">
        <f t="shared" si="151"/>
        <v>48033.600000000013</v>
      </c>
      <c r="S1361" s="63">
        <f t="shared" si="152"/>
        <v>0</v>
      </c>
      <c r="T1361" s="63">
        <f t="shared" si="153"/>
        <v>74</v>
      </c>
      <c r="U1361" s="57" t="s">
        <v>856</v>
      </c>
      <c r="V1361" s="63">
        <f>VLOOKUP(F1361,'Exposure data (PL)'!$J$3:$L$14,3,FALSE)</f>
        <v>979.22425835520028</v>
      </c>
      <c r="X1361" s="56"/>
      <c r="Y1361" s="56"/>
      <c r="Z1361" s="56"/>
      <c r="AA1361" s="56"/>
      <c r="AB1361" s="56"/>
      <c r="AC1361" s="56"/>
      <c r="AD1361" s="56"/>
      <c r="AE1361" s="56"/>
    </row>
    <row r="1362" spans="1:31" s="55" customFormat="1" ht="14.4">
      <c r="A1362" s="57" t="s">
        <v>5130</v>
      </c>
      <c r="B1362" s="57" t="s">
        <v>3417</v>
      </c>
      <c r="C1362" s="57" t="s">
        <v>2121</v>
      </c>
      <c r="D1362" s="58">
        <v>40449</v>
      </c>
      <c r="E1362" s="58">
        <v>40454</v>
      </c>
      <c r="F1362" s="59">
        <f t="shared" si="148"/>
        <v>2010</v>
      </c>
      <c r="G1362" s="60" t="s">
        <v>2122</v>
      </c>
      <c r="H1362" s="60" t="s">
        <v>434</v>
      </c>
      <c r="I1362" s="61">
        <v>18303.30379794629</v>
      </c>
      <c r="J1362" s="61">
        <v>0</v>
      </c>
      <c r="K1362" s="61">
        <v>18303.30379794629</v>
      </c>
      <c r="L1362" s="62">
        <v>0</v>
      </c>
      <c r="M1362" s="62">
        <v>0</v>
      </c>
      <c r="N1362" s="62">
        <v>18303.30379794629</v>
      </c>
      <c r="O1362" s="63">
        <f t="shared" si="149"/>
        <v>1</v>
      </c>
      <c r="P1362" s="63">
        <f t="shared" si="147"/>
        <v>18303.30379794629</v>
      </c>
      <c r="Q1362" s="63">
        <f t="shared" si="150"/>
        <v>23368.752</v>
      </c>
      <c r="R1362" s="63">
        <f t="shared" si="151"/>
        <v>23368.752</v>
      </c>
      <c r="S1362" s="63">
        <f t="shared" si="152"/>
        <v>0</v>
      </c>
      <c r="T1362" s="63">
        <f t="shared" si="153"/>
        <v>5</v>
      </c>
      <c r="U1362" s="57" t="s">
        <v>856</v>
      </c>
      <c r="V1362" s="63">
        <f>VLOOKUP(F1362,'Exposure data (PL)'!$J$3:$L$14,3,FALSE)</f>
        <v>941.64068034150432</v>
      </c>
      <c r="X1362" s="56"/>
      <c r="Y1362" s="56"/>
      <c r="Z1362" s="56"/>
      <c r="AA1362" s="56"/>
      <c r="AB1362" s="56"/>
      <c r="AC1362" s="56"/>
      <c r="AD1362" s="56"/>
      <c r="AE1362" s="56"/>
    </row>
    <row r="1363" spans="1:31" s="55" customFormat="1" ht="14.4">
      <c r="A1363" s="57" t="s">
        <v>5131</v>
      </c>
      <c r="B1363" s="57" t="s">
        <v>3418</v>
      </c>
      <c r="C1363" s="57" t="s">
        <v>2121</v>
      </c>
      <c r="D1363" s="58">
        <v>40700</v>
      </c>
      <c r="E1363" s="58">
        <v>40710</v>
      </c>
      <c r="F1363" s="59">
        <f t="shared" si="148"/>
        <v>2011</v>
      </c>
      <c r="G1363" s="60" t="s">
        <v>2122</v>
      </c>
      <c r="H1363" s="60" t="s">
        <v>434</v>
      </c>
      <c r="I1363" s="61">
        <v>2438.0949664412551</v>
      </c>
      <c r="J1363" s="61">
        <v>0</v>
      </c>
      <c r="K1363" s="61">
        <v>2438.0949664412551</v>
      </c>
      <c r="L1363" s="62">
        <v>0</v>
      </c>
      <c r="M1363" s="62">
        <v>0</v>
      </c>
      <c r="N1363" s="62">
        <v>2438.0949664412551</v>
      </c>
      <c r="O1363" s="63">
        <f t="shared" si="149"/>
        <v>1</v>
      </c>
      <c r="P1363" s="63">
        <f t="shared" si="147"/>
        <v>2438.0949664412551</v>
      </c>
      <c r="Q1363" s="63">
        <f t="shared" si="150"/>
        <v>3010.2000000000007</v>
      </c>
      <c r="R1363" s="63">
        <f t="shared" si="151"/>
        <v>3010.2000000000007</v>
      </c>
      <c r="S1363" s="63">
        <f t="shared" si="152"/>
        <v>0</v>
      </c>
      <c r="T1363" s="63">
        <f t="shared" si="153"/>
        <v>10</v>
      </c>
      <c r="U1363" s="57" t="s">
        <v>856</v>
      </c>
      <c r="V1363" s="63">
        <f>VLOOKUP(F1363,'Exposure data (PL)'!$J$3:$L$14,3,FALSE)</f>
        <v>979.22425835520028</v>
      </c>
      <c r="X1363" s="56"/>
      <c r="Y1363" s="56"/>
      <c r="Z1363" s="56"/>
      <c r="AA1363" s="56"/>
      <c r="AB1363" s="56"/>
      <c r="AC1363" s="56"/>
      <c r="AD1363" s="56"/>
      <c r="AE1363" s="56"/>
    </row>
    <row r="1364" spans="1:31" s="55" customFormat="1" ht="14.4">
      <c r="A1364" s="57" t="s">
        <v>5132</v>
      </c>
      <c r="B1364" s="57" t="s">
        <v>3419</v>
      </c>
      <c r="C1364" s="57" t="s">
        <v>2121</v>
      </c>
      <c r="D1364" s="58">
        <v>39986</v>
      </c>
      <c r="E1364" s="58">
        <v>39997</v>
      </c>
      <c r="F1364" s="59">
        <f t="shared" si="148"/>
        <v>2009</v>
      </c>
      <c r="G1364" s="60" t="s">
        <v>2131</v>
      </c>
      <c r="H1364" s="60" t="s">
        <v>434</v>
      </c>
      <c r="I1364" s="61">
        <v>4112.3319676206929</v>
      </c>
      <c r="J1364" s="61">
        <v>0</v>
      </c>
      <c r="K1364" s="61">
        <v>4112.3319676206929</v>
      </c>
      <c r="L1364" s="62">
        <v>132.52761739028981</v>
      </c>
      <c r="M1364" s="62">
        <v>0</v>
      </c>
      <c r="N1364" s="62">
        <v>4244.8595850109823</v>
      </c>
      <c r="O1364" s="63">
        <f t="shared" si="149"/>
        <v>1</v>
      </c>
      <c r="P1364" s="63">
        <f t="shared" si="147"/>
        <v>4244.8595850109823</v>
      </c>
      <c r="Q1364" s="63">
        <f t="shared" si="150"/>
        <v>5765.4</v>
      </c>
      <c r="R1364" s="63">
        <f t="shared" si="151"/>
        <v>5765.4</v>
      </c>
      <c r="S1364" s="63">
        <f t="shared" si="152"/>
        <v>0</v>
      </c>
      <c r="T1364" s="63">
        <f t="shared" si="153"/>
        <v>11</v>
      </c>
      <c r="U1364" s="57" t="s">
        <v>856</v>
      </c>
      <c r="V1364" s="63">
        <f>VLOOKUP(F1364,'Exposure data (PL)'!$J$3:$L$14,3,FALSE)</f>
        <v>855.15320546033695</v>
      </c>
      <c r="X1364" s="56"/>
      <c r="Y1364" s="56"/>
      <c r="Z1364" s="56"/>
      <c r="AA1364" s="56"/>
      <c r="AB1364" s="56"/>
      <c r="AC1364" s="56"/>
      <c r="AD1364" s="56"/>
      <c r="AE1364" s="56"/>
    </row>
    <row r="1365" spans="1:31" s="55" customFormat="1" ht="14.4">
      <c r="A1365" s="57" t="s">
        <v>5133</v>
      </c>
      <c r="B1365" s="57" t="s">
        <v>3420</v>
      </c>
      <c r="C1365" s="57" t="s">
        <v>2121</v>
      </c>
      <c r="D1365" s="58">
        <v>40335</v>
      </c>
      <c r="E1365" s="58">
        <v>40337</v>
      </c>
      <c r="F1365" s="59">
        <f t="shared" si="148"/>
        <v>2010</v>
      </c>
      <c r="G1365" s="60" t="s">
        <v>2124</v>
      </c>
      <c r="H1365" s="60" t="s">
        <v>434</v>
      </c>
      <c r="I1365" s="61">
        <v>66100.334898829882</v>
      </c>
      <c r="J1365" s="61">
        <v>0</v>
      </c>
      <c r="K1365" s="61">
        <v>66100.334898829882</v>
      </c>
      <c r="L1365" s="62">
        <v>138.8522673252439</v>
      </c>
      <c r="M1365" s="62">
        <v>0</v>
      </c>
      <c r="N1365" s="62">
        <v>66239.187166155127</v>
      </c>
      <c r="O1365" s="63">
        <f t="shared" si="149"/>
        <v>1</v>
      </c>
      <c r="P1365" s="63">
        <f t="shared" si="147"/>
        <v>66239.187166155127</v>
      </c>
      <c r="Q1365" s="63">
        <f t="shared" si="150"/>
        <v>85868.627999999997</v>
      </c>
      <c r="R1365" s="63">
        <f t="shared" si="151"/>
        <v>85868.627999999997</v>
      </c>
      <c r="S1365" s="63">
        <f t="shared" si="152"/>
        <v>0</v>
      </c>
      <c r="T1365" s="63">
        <f t="shared" si="153"/>
        <v>2</v>
      </c>
      <c r="U1365" s="57" t="s">
        <v>856</v>
      </c>
      <c r="V1365" s="63">
        <f>VLOOKUP(F1365,'Exposure data (PL)'!$J$3:$L$14,3,FALSE)</f>
        <v>941.64068034150432</v>
      </c>
      <c r="X1365" s="56"/>
      <c r="Y1365" s="56"/>
      <c r="Z1365" s="56"/>
      <c r="AA1365" s="56"/>
      <c r="AB1365" s="56"/>
      <c r="AC1365" s="56"/>
      <c r="AD1365" s="56"/>
      <c r="AE1365" s="56"/>
    </row>
    <row r="1366" spans="1:31" s="55" customFormat="1" ht="14.4">
      <c r="A1366" s="57" t="s">
        <v>5134</v>
      </c>
      <c r="B1366" s="57" t="s">
        <v>3421</v>
      </c>
      <c r="C1366" s="57" t="s">
        <v>2121</v>
      </c>
      <c r="D1366" s="58">
        <v>40512</v>
      </c>
      <c r="E1366" s="58">
        <v>40574</v>
      </c>
      <c r="F1366" s="59">
        <f t="shared" si="148"/>
        <v>2010</v>
      </c>
      <c r="G1366" s="60" t="s">
        <v>2122</v>
      </c>
      <c r="H1366" s="60" t="s">
        <v>434</v>
      </c>
      <c r="I1366" s="61">
        <v>453.53622870247358</v>
      </c>
      <c r="J1366" s="61">
        <v>0</v>
      </c>
      <c r="K1366" s="61">
        <v>453.53622870247358</v>
      </c>
      <c r="L1366" s="62">
        <v>0</v>
      </c>
      <c r="M1366" s="62">
        <v>0</v>
      </c>
      <c r="N1366" s="62">
        <v>453.53622870247358</v>
      </c>
      <c r="O1366" s="63">
        <f t="shared" si="149"/>
        <v>1</v>
      </c>
      <c r="P1366" s="63">
        <f t="shared" si="147"/>
        <v>453.53622870247358</v>
      </c>
      <c r="Q1366" s="63">
        <f t="shared" si="150"/>
        <v>574.19999999999982</v>
      </c>
      <c r="R1366" s="63">
        <f t="shared" si="151"/>
        <v>574.19999999999982</v>
      </c>
      <c r="S1366" s="63">
        <f t="shared" si="152"/>
        <v>0</v>
      </c>
      <c r="T1366" s="63">
        <f t="shared" si="153"/>
        <v>62</v>
      </c>
      <c r="U1366" s="57" t="s">
        <v>856</v>
      </c>
      <c r="V1366" s="63">
        <f>VLOOKUP(F1366,'Exposure data (PL)'!$J$3:$L$14,3,FALSE)</f>
        <v>941.64068034150432</v>
      </c>
      <c r="X1366" s="56"/>
      <c r="Y1366" s="56"/>
      <c r="Z1366" s="56"/>
      <c r="AA1366" s="56"/>
      <c r="AB1366" s="56"/>
      <c r="AC1366" s="56"/>
      <c r="AD1366" s="56"/>
      <c r="AE1366" s="56"/>
    </row>
    <row r="1367" spans="1:31" s="55" customFormat="1" ht="14.4">
      <c r="A1367" s="57" t="s">
        <v>5135</v>
      </c>
      <c r="B1367" s="57" t="s">
        <v>3422</v>
      </c>
      <c r="C1367" s="57" t="s">
        <v>2121</v>
      </c>
      <c r="D1367" s="58">
        <v>40965</v>
      </c>
      <c r="E1367" s="58">
        <v>40966</v>
      </c>
      <c r="F1367" s="59">
        <f t="shared" si="148"/>
        <v>2011</v>
      </c>
      <c r="G1367" s="60" t="s">
        <v>2122</v>
      </c>
      <c r="H1367" s="60" t="s">
        <v>434</v>
      </c>
      <c r="I1367" s="61">
        <v>671.63887928105146</v>
      </c>
      <c r="J1367" s="61">
        <v>0</v>
      </c>
      <c r="K1367" s="61">
        <v>671.63887928105146</v>
      </c>
      <c r="L1367" s="62">
        <v>151.04322622512402</v>
      </c>
      <c r="M1367" s="62">
        <v>0</v>
      </c>
      <c r="N1367" s="62">
        <v>822.6821055061755</v>
      </c>
      <c r="O1367" s="63">
        <f t="shared" si="149"/>
        <v>1</v>
      </c>
      <c r="P1367" s="63">
        <f t="shared" si="147"/>
        <v>822.6821055061755</v>
      </c>
      <c r="Q1367" s="63">
        <f t="shared" si="150"/>
        <v>980.4</v>
      </c>
      <c r="R1367" s="63">
        <f t="shared" si="151"/>
        <v>980.4</v>
      </c>
      <c r="S1367" s="63">
        <f t="shared" si="152"/>
        <v>0</v>
      </c>
      <c r="T1367" s="63">
        <f t="shared" si="153"/>
        <v>1</v>
      </c>
      <c r="U1367" s="57" t="s">
        <v>856</v>
      </c>
      <c r="V1367" s="63">
        <f>VLOOKUP(F1367,'Exposure data (PL)'!$J$3:$L$14,3,FALSE)</f>
        <v>979.22425835520028</v>
      </c>
      <c r="X1367" s="56"/>
      <c r="Y1367" s="56"/>
      <c r="Z1367" s="56"/>
      <c r="AA1367" s="56"/>
      <c r="AB1367" s="56"/>
      <c r="AC1367" s="56"/>
      <c r="AD1367" s="56"/>
      <c r="AE1367" s="56"/>
    </row>
    <row r="1368" spans="1:31" s="55" customFormat="1" ht="14.4">
      <c r="A1368" s="57" t="s">
        <v>5136</v>
      </c>
      <c r="B1368" s="57" t="s">
        <v>3423</v>
      </c>
      <c r="C1368" s="57" t="s">
        <v>2121</v>
      </c>
      <c r="D1368" s="58">
        <v>40544</v>
      </c>
      <c r="E1368" s="58">
        <v>40893</v>
      </c>
      <c r="F1368" s="59">
        <f t="shared" si="148"/>
        <v>2010</v>
      </c>
      <c r="G1368" s="60" t="s">
        <v>2122</v>
      </c>
      <c r="H1368" s="60" t="s">
        <v>434</v>
      </c>
      <c r="I1368" s="61">
        <v>82.814372485558138</v>
      </c>
      <c r="J1368" s="61">
        <v>0</v>
      </c>
      <c r="K1368" s="61">
        <v>82.814372485558138</v>
      </c>
      <c r="L1368" s="62">
        <v>142.78340083716921</v>
      </c>
      <c r="M1368" s="62">
        <v>0</v>
      </c>
      <c r="N1368" s="62">
        <v>225.59777332272733</v>
      </c>
      <c r="O1368" s="63">
        <f t="shared" si="149"/>
        <v>1</v>
      </c>
      <c r="P1368" s="63">
        <f t="shared" si="147"/>
        <v>225.59777332272733</v>
      </c>
      <c r="Q1368" s="63">
        <f t="shared" si="150"/>
        <v>284.39999999999998</v>
      </c>
      <c r="R1368" s="63">
        <f t="shared" si="151"/>
        <v>284.39999999999998</v>
      </c>
      <c r="S1368" s="63">
        <f t="shared" si="152"/>
        <v>0</v>
      </c>
      <c r="T1368" s="63">
        <f t="shared" si="153"/>
        <v>349</v>
      </c>
      <c r="U1368" s="57" t="s">
        <v>856</v>
      </c>
      <c r="V1368" s="63">
        <f>VLOOKUP(F1368,'Exposure data (PL)'!$J$3:$L$14,3,FALSE)</f>
        <v>941.64068034150432</v>
      </c>
      <c r="X1368" s="56"/>
      <c r="Y1368" s="56"/>
      <c r="Z1368" s="56"/>
      <c r="AA1368" s="56"/>
      <c r="AB1368" s="56"/>
      <c r="AC1368" s="56"/>
      <c r="AD1368" s="56"/>
      <c r="AE1368" s="56"/>
    </row>
    <row r="1369" spans="1:31" s="55" customFormat="1" ht="14.4">
      <c r="A1369" s="57" t="s">
        <v>5137</v>
      </c>
      <c r="B1369" s="57" t="s">
        <v>3424</v>
      </c>
      <c r="C1369" s="57" t="s">
        <v>2121</v>
      </c>
      <c r="D1369" s="58">
        <v>41079</v>
      </c>
      <c r="E1369" s="58">
        <v>41083</v>
      </c>
      <c r="F1369" s="59">
        <f t="shared" si="148"/>
        <v>2012</v>
      </c>
      <c r="G1369" s="60" t="s">
        <v>2122</v>
      </c>
      <c r="H1369" s="60" t="s">
        <v>434</v>
      </c>
      <c r="I1369" s="61">
        <v>103.77423354925683</v>
      </c>
      <c r="J1369" s="61">
        <v>0</v>
      </c>
      <c r="K1369" s="61">
        <v>103.77423354925683</v>
      </c>
      <c r="L1369" s="62">
        <v>0</v>
      </c>
      <c r="M1369" s="62">
        <v>0</v>
      </c>
      <c r="N1369" s="62">
        <v>103.77423354925683</v>
      </c>
      <c r="O1369" s="63">
        <f t="shared" si="149"/>
        <v>1</v>
      </c>
      <c r="P1369" s="63">
        <f t="shared" si="147"/>
        <v>103.77423354925683</v>
      </c>
      <c r="Q1369" s="63">
        <f t="shared" si="150"/>
        <v>121.80000000000001</v>
      </c>
      <c r="R1369" s="63">
        <f t="shared" si="151"/>
        <v>121.80000000000001</v>
      </c>
      <c r="S1369" s="63">
        <f t="shared" si="152"/>
        <v>0</v>
      </c>
      <c r="T1369" s="63">
        <f t="shared" si="153"/>
        <v>4</v>
      </c>
      <c r="U1369" s="57" t="s">
        <v>856</v>
      </c>
      <c r="V1369" s="63">
        <f>VLOOKUP(F1369,'Exposure data (PL)'!$J$3:$L$14,3,FALSE)</f>
        <v>1189.5886745600001</v>
      </c>
      <c r="X1369" s="56"/>
      <c r="Y1369" s="56"/>
      <c r="Z1369" s="56"/>
      <c r="AA1369" s="56"/>
      <c r="AB1369" s="56"/>
      <c r="AC1369" s="56"/>
      <c r="AD1369" s="56"/>
      <c r="AE1369" s="56"/>
    </row>
    <row r="1370" spans="1:31" s="55" customFormat="1" ht="14.4">
      <c r="A1370" s="57" t="s">
        <v>5138</v>
      </c>
      <c r="B1370" s="57" t="s">
        <v>3425</v>
      </c>
      <c r="C1370" s="57" t="s">
        <v>2121</v>
      </c>
      <c r="D1370" s="58">
        <v>40906</v>
      </c>
      <c r="E1370" s="58">
        <v>40966</v>
      </c>
      <c r="F1370" s="59">
        <f t="shared" si="148"/>
        <v>2011</v>
      </c>
      <c r="G1370" s="60" t="s">
        <v>2122</v>
      </c>
      <c r="H1370" s="60" t="s">
        <v>434</v>
      </c>
      <c r="I1370" s="61">
        <v>9971.8676028898244</v>
      </c>
      <c r="J1370" s="61">
        <v>0</v>
      </c>
      <c r="K1370" s="61">
        <v>9971.8676028898244</v>
      </c>
      <c r="L1370" s="62">
        <v>0</v>
      </c>
      <c r="M1370" s="62">
        <v>0</v>
      </c>
      <c r="N1370" s="62">
        <v>9971.8676028898244</v>
      </c>
      <c r="O1370" s="63">
        <f t="shared" si="149"/>
        <v>1</v>
      </c>
      <c r="P1370" s="63">
        <f t="shared" si="147"/>
        <v>9971.8676028898244</v>
      </c>
      <c r="Q1370" s="63">
        <f t="shared" si="150"/>
        <v>11977.62</v>
      </c>
      <c r="R1370" s="63">
        <f t="shared" si="151"/>
        <v>11977.62</v>
      </c>
      <c r="S1370" s="63">
        <f t="shared" si="152"/>
        <v>0</v>
      </c>
      <c r="T1370" s="63">
        <f t="shared" si="153"/>
        <v>60</v>
      </c>
      <c r="U1370" s="57" t="s">
        <v>856</v>
      </c>
      <c r="V1370" s="63">
        <f>VLOOKUP(F1370,'Exposure data (PL)'!$J$3:$L$14,3,FALSE)</f>
        <v>979.22425835520028</v>
      </c>
      <c r="X1370" s="56"/>
      <c r="Y1370" s="56"/>
      <c r="Z1370" s="56"/>
      <c r="AA1370" s="56"/>
      <c r="AB1370" s="56"/>
      <c r="AC1370" s="56"/>
      <c r="AD1370" s="56"/>
      <c r="AE1370" s="56"/>
    </row>
    <row r="1371" spans="1:31" s="55" customFormat="1" ht="14.4">
      <c r="A1371" s="57" t="s">
        <v>5139</v>
      </c>
      <c r="B1371" s="57" t="s">
        <v>3426</v>
      </c>
      <c r="C1371" s="57" t="s">
        <v>2121</v>
      </c>
      <c r="D1371" s="58">
        <v>40998</v>
      </c>
      <c r="E1371" s="58">
        <v>41001</v>
      </c>
      <c r="F1371" s="59">
        <f t="shared" si="148"/>
        <v>2011</v>
      </c>
      <c r="G1371" s="60" t="s">
        <v>2122</v>
      </c>
      <c r="H1371" s="60" t="s">
        <v>434</v>
      </c>
      <c r="I1371" s="61">
        <v>1833.6744431547716</v>
      </c>
      <c r="J1371" s="61">
        <v>0</v>
      </c>
      <c r="K1371" s="61">
        <v>1833.6744431547716</v>
      </c>
      <c r="L1371" s="62">
        <v>0</v>
      </c>
      <c r="M1371" s="62">
        <v>0</v>
      </c>
      <c r="N1371" s="62">
        <v>1833.6744431547716</v>
      </c>
      <c r="O1371" s="63">
        <f t="shared" si="149"/>
        <v>1</v>
      </c>
      <c r="P1371" s="63">
        <f t="shared" si="147"/>
        <v>1833.6744431547716</v>
      </c>
      <c r="Q1371" s="63">
        <f t="shared" si="150"/>
        <v>2175.6000000000004</v>
      </c>
      <c r="R1371" s="63">
        <f t="shared" si="151"/>
        <v>2175.6000000000004</v>
      </c>
      <c r="S1371" s="63">
        <f t="shared" si="152"/>
        <v>0</v>
      </c>
      <c r="T1371" s="63">
        <f t="shared" si="153"/>
        <v>3</v>
      </c>
      <c r="U1371" s="57" t="s">
        <v>856</v>
      </c>
      <c r="V1371" s="63">
        <f>VLOOKUP(F1371,'Exposure data (PL)'!$J$3:$L$14,3,FALSE)</f>
        <v>979.22425835520028</v>
      </c>
      <c r="X1371" s="56"/>
      <c r="Y1371" s="56"/>
      <c r="Z1371" s="56"/>
      <c r="AA1371" s="56"/>
      <c r="AB1371" s="56"/>
      <c r="AC1371" s="56"/>
      <c r="AD1371" s="56"/>
      <c r="AE1371" s="56"/>
    </row>
    <row r="1372" spans="1:31" s="55" customFormat="1" ht="14.4">
      <c r="A1372" s="57" t="s">
        <v>5140</v>
      </c>
      <c r="B1372" s="57" t="s">
        <v>3427</v>
      </c>
      <c r="C1372" s="57" t="s">
        <v>2121</v>
      </c>
      <c r="D1372" s="58">
        <v>40940</v>
      </c>
      <c r="E1372" s="58">
        <v>41020</v>
      </c>
      <c r="F1372" s="59">
        <f t="shared" si="148"/>
        <v>2011</v>
      </c>
      <c r="G1372" s="60" t="s">
        <v>2147</v>
      </c>
      <c r="H1372" s="60" t="s">
        <v>434</v>
      </c>
      <c r="I1372" s="61">
        <v>582.08667743894625</v>
      </c>
      <c r="J1372" s="61">
        <v>0</v>
      </c>
      <c r="K1372" s="61">
        <v>582.08667743894625</v>
      </c>
      <c r="L1372" s="62">
        <v>0</v>
      </c>
      <c r="M1372" s="62">
        <v>0</v>
      </c>
      <c r="N1372" s="62">
        <v>582.08667743894625</v>
      </c>
      <c r="O1372" s="63">
        <f t="shared" si="149"/>
        <v>1</v>
      </c>
      <c r="P1372" s="63">
        <f t="shared" si="147"/>
        <v>582.08667743894625</v>
      </c>
      <c r="Q1372" s="63">
        <f t="shared" si="150"/>
        <v>696.00000000000011</v>
      </c>
      <c r="R1372" s="63">
        <f t="shared" si="151"/>
        <v>696.00000000000011</v>
      </c>
      <c r="S1372" s="63">
        <f t="shared" si="152"/>
        <v>0</v>
      </c>
      <c r="T1372" s="63">
        <f t="shared" si="153"/>
        <v>80</v>
      </c>
      <c r="U1372" s="57" t="s">
        <v>856</v>
      </c>
      <c r="V1372" s="63">
        <f>VLOOKUP(F1372,'Exposure data (PL)'!$J$3:$L$14,3,FALSE)</f>
        <v>979.22425835520028</v>
      </c>
      <c r="X1372" s="56"/>
      <c r="Y1372" s="56"/>
      <c r="Z1372" s="56"/>
      <c r="AA1372" s="56"/>
      <c r="AB1372" s="56"/>
      <c r="AC1372" s="56"/>
      <c r="AD1372" s="56"/>
      <c r="AE1372" s="56"/>
    </row>
    <row r="1373" spans="1:31" s="55" customFormat="1" ht="14.4">
      <c r="A1373" s="57" t="s">
        <v>5141</v>
      </c>
      <c r="B1373" s="57" t="s">
        <v>3428</v>
      </c>
      <c r="C1373" s="57" t="s">
        <v>2121</v>
      </c>
      <c r="D1373" s="58">
        <v>40391</v>
      </c>
      <c r="E1373" s="58">
        <v>41006</v>
      </c>
      <c r="F1373" s="59">
        <f t="shared" si="148"/>
        <v>2010</v>
      </c>
      <c r="G1373" s="60" t="s">
        <v>2122</v>
      </c>
      <c r="H1373" s="60" t="s">
        <v>434</v>
      </c>
      <c r="I1373" s="61">
        <v>486.83406074329201</v>
      </c>
      <c r="J1373" s="61">
        <v>0</v>
      </c>
      <c r="K1373" s="61">
        <v>486.83406074329201</v>
      </c>
      <c r="L1373" s="62">
        <v>0</v>
      </c>
      <c r="M1373" s="62">
        <v>26.94934294873212</v>
      </c>
      <c r="N1373" s="62">
        <v>459.88471779455989</v>
      </c>
      <c r="O1373" s="63">
        <f t="shared" si="149"/>
        <v>1</v>
      </c>
      <c r="P1373" s="63">
        <f t="shared" si="147"/>
        <v>459.88471779455989</v>
      </c>
      <c r="Q1373" s="63">
        <f t="shared" si="150"/>
        <v>591.72479999999985</v>
      </c>
      <c r="R1373" s="63">
        <f t="shared" si="151"/>
        <v>591.72479999999985</v>
      </c>
      <c r="S1373" s="63">
        <f t="shared" si="152"/>
        <v>0</v>
      </c>
      <c r="T1373" s="63">
        <f t="shared" si="153"/>
        <v>615</v>
      </c>
      <c r="U1373" s="57" t="s">
        <v>856</v>
      </c>
      <c r="V1373" s="63">
        <f>VLOOKUP(F1373,'Exposure data (PL)'!$J$3:$L$14,3,FALSE)</f>
        <v>941.64068034150432</v>
      </c>
      <c r="X1373" s="56"/>
      <c r="Y1373" s="56"/>
      <c r="Z1373" s="56"/>
      <c r="AA1373" s="56"/>
      <c r="AB1373" s="56"/>
      <c r="AC1373" s="56"/>
      <c r="AD1373" s="56"/>
      <c r="AE1373" s="56"/>
    </row>
    <row r="1374" spans="1:31" s="55" customFormat="1" ht="14.4">
      <c r="A1374" s="57" t="s">
        <v>5142</v>
      </c>
      <c r="B1374" s="57" t="s">
        <v>3429</v>
      </c>
      <c r="C1374" s="57" t="s">
        <v>2121</v>
      </c>
      <c r="D1374" s="58">
        <v>40719</v>
      </c>
      <c r="E1374" s="58">
        <v>41005</v>
      </c>
      <c r="F1374" s="59">
        <f t="shared" si="148"/>
        <v>2011</v>
      </c>
      <c r="G1374" s="60" t="s">
        <v>2124</v>
      </c>
      <c r="H1374" s="60" t="s">
        <v>434</v>
      </c>
      <c r="I1374" s="61">
        <v>240.19042231066084</v>
      </c>
      <c r="J1374" s="61">
        <v>0</v>
      </c>
      <c r="K1374" s="61">
        <v>240.19042231066084</v>
      </c>
      <c r="L1374" s="62">
        <v>0</v>
      </c>
      <c r="M1374" s="62">
        <v>0</v>
      </c>
      <c r="N1374" s="62">
        <v>240.19042231066084</v>
      </c>
      <c r="O1374" s="63">
        <f t="shared" si="149"/>
        <v>1</v>
      </c>
      <c r="P1374" s="63">
        <f t="shared" si="147"/>
        <v>240.19042231066084</v>
      </c>
      <c r="Q1374" s="63">
        <f t="shared" si="150"/>
        <v>295.8</v>
      </c>
      <c r="R1374" s="63">
        <f t="shared" si="151"/>
        <v>295.8</v>
      </c>
      <c r="S1374" s="63">
        <f t="shared" si="152"/>
        <v>0</v>
      </c>
      <c r="T1374" s="63">
        <f t="shared" si="153"/>
        <v>286</v>
      </c>
      <c r="U1374" s="57" t="s">
        <v>856</v>
      </c>
      <c r="V1374" s="63">
        <f>VLOOKUP(F1374,'Exposure data (PL)'!$J$3:$L$14,3,FALSE)</f>
        <v>979.22425835520028</v>
      </c>
      <c r="X1374" s="56"/>
      <c r="Y1374" s="56"/>
      <c r="Z1374" s="56"/>
      <c r="AA1374" s="56"/>
      <c r="AB1374" s="56"/>
      <c r="AC1374" s="56"/>
      <c r="AD1374" s="56"/>
      <c r="AE1374" s="56"/>
    </row>
    <row r="1375" spans="1:31" s="55" customFormat="1" ht="14.4">
      <c r="A1375" s="57" t="s">
        <v>5143</v>
      </c>
      <c r="B1375" s="57" t="s">
        <v>3430</v>
      </c>
      <c r="C1375" s="57" t="s">
        <v>2121</v>
      </c>
      <c r="D1375" s="58">
        <v>40909</v>
      </c>
      <c r="E1375" s="58">
        <v>41006</v>
      </c>
      <c r="F1375" s="59">
        <f t="shared" si="148"/>
        <v>2011</v>
      </c>
      <c r="G1375" s="60" t="s">
        <v>2122</v>
      </c>
      <c r="H1375" s="60" t="s">
        <v>434</v>
      </c>
      <c r="I1375" s="61">
        <v>2255.9794964636535</v>
      </c>
      <c r="J1375" s="61">
        <v>0</v>
      </c>
      <c r="K1375" s="61">
        <v>2255.9794964636535</v>
      </c>
      <c r="L1375" s="62">
        <v>0</v>
      </c>
      <c r="M1375" s="62">
        <v>0</v>
      </c>
      <c r="N1375" s="62">
        <v>2255.9794964636535</v>
      </c>
      <c r="O1375" s="63">
        <f t="shared" si="149"/>
        <v>1</v>
      </c>
      <c r="P1375" s="63">
        <f t="shared" si="147"/>
        <v>2255.9794964636535</v>
      </c>
      <c r="Q1375" s="63">
        <f t="shared" si="150"/>
        <v>2708.6639999999998</v>
      </c>
      <c r="R1375" s="63">
        <f t="shared" si="151"/>
        <v>2708.6639999999998</v>
      </c>
      <c r="S1375" s="63">
        <f t="shared" si="152"/>
        <v>0</v>
      </c>
      <c r="T1375" s="63">
        <f t="shared" si="153"/>
        <v>97</v>
      </c>
      <c r="U1375" s="57" t="s">
        <v>856</v>
      </c>
      <c r="V1375" s="63">
        <f>VLOOKUP(F1375,'Exposure data (PL)'!$J$3:$L$14,3,FALSE)</f>
        <v>979.22425835520028</v>
      </c>
      <c r="X1375" s="56"/>
      <c r="Y1375" s="56"/>
      <c r="Z1375" s="56"/>
      <c r="AA1375" s="56"/>
      <c r="AB1375" s="56"/>
      <c r="AC1375" s="56"/>
      <c r="AD1375" s="56"/>
      <c r="AE1375" s="56"/>
    </row>
    <row r="1376" spans="1:31" s="55" customFormat="1" ht="14.4">
      <c r="A1376" s="57" t="s">
        <v>5144</v>
      </c>
      <c r="B1376" s="57" t="s">
        <v>3431</v>
      </c>
      <c r="C1376" s="57" t="s">
        <v>2121</v>
      </c>
      <c r="D1376" s="58">
        <v>40761</v>
      </c>
      <c r="E1376" s="58">
        <v>40910</v>
      </c>
      <c r="F1376" s="59">
        <f t="shared" si="148"/>
        <v>2011</v>
      </c>
      <c r="G1376" s="60" t="s">
        <v>2122</v>
      </c>
      <c r="H1376" s="60" t="s">
        <v>434</v>
      </c>
      <c r="I1376" s="61">
        <v>824.08367285750921</v>
      </c>
      <c r="J1376" s="61">
        <v>0</v>
      </c>
      <c r="K1376" s="61">
        <v>824.08367285750921</v>
      </c>
      <c r="L1376" s="62">
        <v>0</v>
      </c>
      <c r="M1376" s="62">
        <v>0</v>
      </c>
      <c r="N1376" s="62">
        <v>824.08367285750921</v>
      </c>
      <c r="O1376" s="63">
        <f t="shared" si="149"/>
        <v>1</v>
      </c>
      <c r="P1376" s="63">
        <f t="shared" si="147"/>
        <v>824.08367285750921</v>
      </c>
      <c r="Q1376" s="63">
        <f t="shared" si="150"/>
        <v>1009.1999999999997</v>
      </c>
      <c r="R1376" s="63">
        <f t="shared" si="151"/>
        <v>1009.1999999999997</v>
      </c>
      <c r="S1376" s="63">
        <f t="shared" si="152"/>
        <v>0</v>
      </c>
      <c r="T1376" s="63">
        <f t="shared" si="153"/>
        <v>149</v>
      </c>
      <c r="U1376" s="57" t="s">
        <v>856</v>
      </c>
      <c r="V1376" s="63">
        <f>VLOOKUP(F1376,'Exposure data (PL)'!$J$3:$L$14,3,FALSE)</f>
        <v>979.22425835520028</v>
      </c>
      <c r="X1376" s="56"/>
      <c r="Y1376" s="56"/>
      <c r="Z1376" s="56"/>
      <c r="AA1376" s="56"/>
      <c r="AB1376" s="56"/>
      <c r="AC1376" s="56"/>
      <c r="AD1376" s="56"/>
      <c r="AE1376" s="56"/>
    </row>
    <row r="1377" spans="1:31" s="55" customFormat="1" ht="14.4">
      <c r="A1377" s="57" t="s">
        <v>5145</v>
      </c>
      <c r="B1377" s="57" t="s">
        <v>3432</v>
      </c>
      <c r="C1377" s="57" t="s">
        <v>2121</v>
      </c>
      <c r="D1377" s="58">
        <v>40629</v>
      </c>
      <c r="E1377" s="58">
        <v>40858</v>
      </c>
      <c r="F1377" s="59">
        <f t="shared" si="148"/>
        <v>2010</v>
      </c>
      <c r="G1377" s="60" t="s">
        <v>2132</v>
      </c>
      <c r="H1377" s="60" t="s">
        <v>434</v>
      </c>
      <c r="I1377" s="61">
        <v>684.04025761356138</v>
      </c>
      <c r="J1377" s="61">
        <v>0</v>
      </c>
      <c r="K1377" s="61">
        <v>684.04025761356138</v>
      </c>
      <c r="L1377" s="62">
        <v>0</v>
      </c>
      <c r="M1377" s="62">
        <v>0</v>
      </c>
      <c r="N1377" s="62">
        <v>684.04025761356138</v>
      </c>
      <c r="O1377" s="63">
        <f t="shared" si="149"/>
        <v>1</v>
      </c>
      <c r="P1377" s="63">
        <f t="shared" si="147"/>
        <v>684.04025761356138</v>
      </c>
      <c r="Q1377" s="63">
        <f t="shared" si="150"/>
        <v>852.6</v>
      </c>
      <c r="R1377" s="63">
        <f t="shared" si="151"/>
        <v>852.6</v>
      </c>
      <c r="S1377" s="63">
        <f t="shared" si="152"/>
        <v>0</v>
      </c>
      <c r="T1377" s="63">
        <f t="shared" si="153"/>
        <v>229</v>
      </c>
      <c r="U1377" s="57" t="s">
        <v>856</v>
      </c>
      <c r="V1377" s="63">
        <f>VLOOKUP(F1377,'Exposure data (PL)'!$J$3:$L$14,3,FALSE)</f>
        <v>941.64068034150432</v>
      </c>
      <c r="X1377" s="56"/>
      <c r="Y1377" s="56"/>
      <c r="Z1377" s="56"/>
      <c r="AA1377" s="56"/>
      <c r="AB1377" s="56"/>
      <c r="AC1377" s="56"/>
      <c r="AD1377" s="56"/>
      <c r="AE1377" s="56"/>
    </row>
    <row r="1378" spans="1:31" s="55" customFormat="1" ht="14.4">
      <c r="A1378" s="57" t="s">
        <v>5146</v>
      </c>
      <c r="B1378" s="57" t="s">
        <v>3433</v>
      </c>
      <c r="C1378" s="57" t="s">
        <v>2121</v>
      </c>
      <c r="D1378" s="58">
        <v>40969</v>
      </c>
      <c r="E1378" s="58">
        <v>41026</v>
      </c>
      <c r="F1378" s="59">
        <f t="shared" si="148"/>
        <v>2011</v>
      </c>
      <c r="G1378" s="60" t="s">
        <v>2122</v>
      </c>
      <c r="H1378" s="60" t="s">
        <v>434</v>
      </c>
      <c r="I1378" s="61">
        <v>671.99784576887942</v>
      </c>
      <c r="J1378" s="61">
        <v>0</v>
      </c>
      <c r="K1378" s="61">
        <v>671.99784576887942</v>
      </c>
      <c r="L1378" s="62">
        <v>0</v>
      </c>
      <c r="M1378" s="62">
        <v>0</v>
      </c>
      <c r="N1378" s="62">
        <v>671.99784576887942</v>
      </c>
      <c r="O1378" s="63">
        <f t="shared" si="149"/>
        <v>1</v>
      </c>
      <c r="P1378" s="63">
        <f t="shared" si="147"/>
        <v>671.99784576887942</v>
      </c>
      <c r="Q1378" s="63">
        <f t="shared" si="150"/>
        <v>800.4</v>
      </c>
      <c r="R1378" s="63">
        <f t="shared" si="151"/>
        <v>800.4</v>
      </c>
      <c r="S1378" s="63">
        <f t="shared" si="152"/>
        <v>0</v>
      </c>
      <c r="T1378" s="63">
        <f t="shared" si="153"/>
        <v>57</v>
      </c>
      <c r="U1378" s="57" t="s">
        <v>856</v>
      </c>
      <c r="V1378" s="63">
        <f>VLOOKUP(F1378,'Exposure data (PL)'!$J$3:$L$14,3,FALSE)</f>
        <v>979.22425835520028</v>
      </c>
      <c r="X1378" s="56"/>
      <c r="Y1378" s="56"/>
      <c r="Z1378" s="56"/>
      <c r="AA1378" s="56"/>
      <c r="AB1378" s="56"/>
      <c r="AC1378" s="56"/>
      <c r="AD1378" s="56"/>
      <c r="AE1378" s="56"/>
    </row>
    <row r="1379" spans="1:31" s="55" customFormat="1" ht="14.4">
      <c r="A1379" s="57" t="s">
        <v>5147</v>
      </c>
      <c r="B1379" s="57" t="s">
        <v>3434</v>
      </c>
      <c r="C1379" s="57" t="s">
        <v>2121</v>
      </c>
      <c r="D1379" s="58">
        <v>40994</v>
      </c>
      <c r="E1379" s="58">
        <v>41008</v>
      </c>
      <c r="F1379" s="59">
        <f t="shared" si="148"/>
        <v>2011</v>
      </c>
      <c r="G1379" s="60" t="s">
        <v>2122</v>
      </c>
      <c r="H1379" s="60" t="s">
        <v>434</v>
      </c>
      <c r="I1379" s="61">
        <v>527.67057685232555</v>
      </c>
      <c r="J1379" s="61">
        <v>0</v>
      </c>
      <c r="K1379" s="61">
        <v>527.67057685232555</v>
      </c>
      <c r="L1379" s="62">
        <v>0</v>
      </c>
      <c r="M1379" s="62">
        <v>0</v>
      </c>
      <c r="N1379" s="62">
        <v>527.67057685232555</v>
      </c>
      <c r="O1379" s="63">
        <f t="shared" si="149"/>
        <v>1</v>
      </c>
      <c r="P1379" s="63">
        <f t="shared" si="147"/>
        <v>527.67057685232555</v>
      </c>
      <c r="Q1379" s="63">
        <f t="shared" si="150"/>
        <v>626.4</v>
      </c>
      <c r="R1379" s="63">
        <f t="shared" si="151"/>
        <v>626.4</v>
      </c>
      <c r="S1379" s="63">
        <f t="shared" si="152"/>
        <v>0</v>
      </c>
      <c r="T1379" s="63">
        <f t="shared" si="153"/>
        <v>14</v>
      </c>
      <c r="U1379" s="57" t="s">
        <v>856</v>
      </c>
      <c r="V1379" s="63">
        <f>VLOOKUP(F1379,'Exposure data (PL)'!$J$3:$L$14,3,FALSE)</f>
        <v>979.22425835520028</v>
      </c>
      <c r="X1379" s="56"/>
      <c r="Y1379" s="56"/>
      <c r="Z1379" s="56"/>
      <c r="AA1379" s="56"/>
      <c r="AB1379" s="56"/>
      <c r="AC1379" s="56"/>
      <c r="AD1379" s="56"/>
      <c r="AE1379" s="56"/>
    </row>
    <row r="1380" spans="1:31" s="55" customFormat="1" ht="14.4">
      <c r="A1380" s="57" t="s">
        <v>5148</v>
      </c>
      <c r="B1380" s="57" t="s">
        <v>3435</v>
      </c>
      <c r="C1380" s="57" t="s">
        <v>2121</v>
      </c>
      <c r="D1380" s="58">
        <v>40935</v>
      </c>
      <c r="E1380" s="58">
        <v>41026</v>
      </c>
      <c r="F1380" s="59">
        <f t="shared" si="148"/>
        <v>2011</v>
      </c>
      <c r="G1380" s="60" t="s">
        <v>2124</v>
      </c>
      <c r="H1380" s="60" t="s">
        <v>434</v>
      </c>
      <c r="I1380" s="61">
        <v>290.84901549951502</v>
      </c>
      <c r="J1380" s="61">
        <v>0</v>
      </c>
      <c r="K1380" s="61">
        <v>290.84901549951502</v>
      </c>
      <c r="L1380" s="62">
        <v>0</v>
      </c>
      <c r="M1380" s="62">
        <v>0</v>
      </c>
      <c r="N1380" s="62">
        <v>290.84901549951502</v>
      </c>
      <c r="O1380" s="63">
        <f t="shared" si="149"/>
        <v>1</v>
      </c>
      <c r="P1380" s="63">
        <f t="shared" si="147"/>
        <v>290.84901549951502</v>
      </c>
      <c r="Q1380" s="63">
        <f t="shared" si="150"/>
        <v>348</v>
      </c>
      <c r="R1380" s="63">
        <f t="shared" si="151"/>
        <v>348</v>
      </c>
      <c r="S1380" s="63">
        <f t="shared" si="152"/>
        <v>0</v>
      </c>
      <c r="T1380" s="63">
        <f t="shared" si="153"/>
        <v>91</v>
      </c>
      <c r="U1380" s="57" t="s">
        <v>856</v>
      </c>
      <c r="V1380" s="63">
        <f>VLOOKUP(F1380,'Exposure data (PL)'!$J$3:$L$14,3,FALSE)</f>
        <v>979.22425835520028</v>
      </c>
      <c r="X1380" s="56"/>
      <c r="Y1380" s="56"/>
      <c r="Z1380" s="56"/>
      <c r="AA1380" s="56"/>
      <c r="AB1380" s="56"/>
      <c r="AC1380" s="56"/>
      <c r="AD1380" s="56"/>
      <c r="AE1380" s="56"/>
    </row>
    <row r="1381" spans="1:31" s="55" customFormat="1" ht="14.4">
      <c r="A1381" s="57" t="s">
        <v>5149</v>
      </c>
      <c r="B1381" s="57" t="s">
        <v>3436</v>
      </c>
      <c r="C1381" s="57" t="s">
        <v>2121</v>
      </c>
      <c r="D1381" s="58">
        <v>40999</v>
      </c>
      <c r="E1381" s="58">
        <v>41001</v>
      </c>
      <c r="F1381" s="59">
        <f t="shared" si="148"/>
        <v>2011</v>
      </c>
      <c r="G1381" s="60" t="s">
        <v>2124</v>
      </c>
      <c r="H1381" s="60" t="s">
        <v>434</v>
      </c>
      <c r="I1381" s="61">
        <v>762.70007125170105</v>
      </c>
      <c r="J1381" s="61">
        <v>0</v>
      </c>
      <c r="K1381" s="61">
        <v>762.70007125170105</v>
      </c>
      <c r="L1381" s="62">
        <v>0</v>
      </c>
      <c r="M1381" s="62">
        <v>0</v>
      </c>
      <c r="N1381" s="62">
        <v>762.70007125170105</v>
      </c>
      <c r="O1381" s="63">
        <f t="shared" si="149"/>
        <v>1</v>
      </c>
      <c r="P1381" s="63">
        <f t="shared" si="147"/>
        <v>762.70007125170105</v>
      </c>
      <c r="Q1381" s="63">
        <f t="shared" si="150"/>
        <v>904.8</v>
      </c>
      <c r="R1381" s="63">
        <f t="shared" si="151"/>
        <v>904.8</v>
      </c>
      <c r="S1381" s="63">
        <f t="shared" si="152"/>
        <v>0</v>
      </c>
      <c r="T1381" s="63">
        <f t="shared" si="153"/>
        <v>2</v>
      </c>
      <c r="U1381" s="57" t="s">
        <v>856</v>
      </c>
      <c r="V1381" s="63">
        <f>VLOOKUP(F1381,'Exposure data (PL)'!$J$3:$L$14,3,FALSE)</f>
        <v>979.22425835520028</v>
      </c>
      <c r="X1381" s="56"/>
      <c r="Y1381" s="56"/>
      <c r="Z1381" s="56"/>
      <c r="AA1381" s="56"/>
      <c r="AB1381" s="56"/>
      <c r="AC1381" s="56"/>
      <c r="AD1381" s="56"/>
      <c r="AE1381" s="56"/>
    </row>
    <row r="1382" spans="1:31" s="55" customFormat="1" ht="14.4">
      <c r="A1382" s="57" t="s">
        <v>5150</v>
      </c>
      <c r="B1382" s="57" t="s">
        <v>3437</v>
      </c>
      <c r="C1382" s="57" t="s">
        <v>2121</v>
      </c>
      <c r="D1382" s="58">
        <v>40738</v>
      </c>
      <c r="E1382" s="58">
        <v>40740</v>
      </c>
      <c r="F1382" s="59">
        <f t="shared" si="148"/>
        <v>2011</v>
      </c>
      <c r="G1382" s="60" t="s">
        <v>2122</v>
      </c>
      <c r="H1382" s="60" t="s">
        <v>434</v>
      </c>
      <c r="I1382" s="61">
        <v>14851.499579787394</v>
      </c>
      <c r="J1382" s="61">
        <v>229.5666908669366</v>
      </c>
      <c r="K1382" s="61">
        <v>15081.06627065433</v>
      </c>
      <c r="L1382" s="62">
        <v>0</v>
      </c>
      <c r="M1382" s="62">
        <v>0</v>
      </c>
      <c r="N1382" s="62">
        <v>15081.06627065433</v>
      </c>
      <c r="O1382" s="63">
        <f t="shared" si="149"/>
        <v>1</v>
      </c>
      <c r="P1382" s="63">
        <f t="shared" si="147"/>
        <v>15081.06627065433</v>
      </c>
      <c r="Q1382" s="63">
        <f t="shared" si="150"/>
        <v>18525.600000000002</v>
      </c>
      <c r="R1382" s="63">
        <f t="shared" si="151"/>
        <v>18525.600000000002</v>
      </c>
      <c r="S1382" s="63">
        <f t="shared" si="152"/>
        <v>0</v>
      </c>
      <c r="T1382" s="63">
        <f t="shared" si="153"/>
        <v>2</v>
      </c>
      <c r="U1382" s="57" t="s">
        <v>863</v>
      </c>
      <c r="V1382" s="63">
        <f>VLOOKUP(F1382,'Exposure data (PL)'!$J$3:$L$14,3,FALSE)</f>
        <v>979.22425835520028</v>
      </c>
      <c r="X1382" s="56"/>
      <c r="Y1382" s="56"/>
      <c r="Z1382" s="56"/>
      <c r="AA1382" s="56"/>
      <c r="AB1382" s="56"/>
      <c r="AC1382" s="56"/>
      <c r="AD1382" s="56"/>
      <c r="AE1382" s="56"/>
    </row>
    <row r="1383" spans="1:31" s="55" customFormat="1" ht="14.4">
      <c r="A1383" s="57" t="s">
        <v>5151</v>
      </c>
      <c r="B1383" s="57" t="s">
        <v>3438</v>
      </c>
      <c r="C1383" s="57" t="s">
        <v>2121</v>
      </c>
      <c r="D1383" s="58">
        <v>40634</v>
      </c>
      <c r="E1383" s="58">
        <v>40943</v>
      </c>
      <c r="F1383" s="59">
        <f t="shared" si="148"/>
        <v>2011</v>
      </c>
      <c r="G1383" s="60" t="s">
        <v>2122</v>
      </c>
      <c r="H1383" s="60" t="s">
        <v>434</v>
      </c>
      <c r="I1383" s="61">
        <v>46107.563459714576</v>
      </c>
      <c r="J1383" s="61">
        <v>0</v>
      </c>
      <c r="K1383" s="61">
        <v>46107.563459714576</v>
      </c>
      <c r="L1383" s="62">
        <v>0</v>
      </c>
      <c r="M1383" s="62">
        <v>0</v>
      </c>
      <c r="N1383" s="62">
        <v>46107.563459714576</v>
      </c>
      <c r="O1383" s="63">
        <f t="shared" si="149"/>
        <v>1</v>
      </c>
      <c r="P1383" s="63">
        <f t="shared" si="147"/>
        <v>46107.563459714576</v>
      </c>
      <c r="Q1383" s="63">
        <f t="shared" si="150"/>
        <v>57430.92</v>
      </c>
      <c r="R1383" s="63">
        <f t="shared" si="151"/>
        <v>57430.92</v>
      </c>
      <c r="S1383" s="63">
        <f t="shared" si="152"/>
        <v>0</v>
      </c>
      <c r="T1383" s="63">
        <f t="shared" si="153"/>
        <v>309</v>
      </c>
      <c r="U1383" s="57" t="s">
        <v>856</v>
      </c>
      <c r="V1383" s="63">
        <f>VLOOKUP(F1383,'Exposure data (PL)'!$J$3:$L$14,3,FALSE)</f>
        <v>979.22425835520028</v>
      </c>
      <c r="X1383" s="56"/>
      <c r="Y1383" s="56"/>
      <c r="Z1383" s="56"/>
      <c r="AA1383" s="56"/>
      <c r="AB1383" s="56"/>
      <c r="AC1383" s="56"/>
      <c r="AD1383" s="56"/>
      <c r="AE1383" s="56"/>
    </row>
    <row r="1384" spans="1:31" s="55" customFormat="1" ht="14.4">
      <c r="A1384" s="57" t="s">
        <v>5152</v>
      </c>
      <c r="B1384" s="57" t="s">
        <v>3439</v>
      </c>
      <c r="C1384" s="57" t="s">
        <v>2121</v>
      </c>
      <c r="D1384" s="58">
        <v>41038</v>
      </c>
      <c r="E1384" s="58">
        <v>41042</v>
      </c>
      <c r="F1384" s="59">
        <f t="shared" si="148"/>
        <v>2012</v>
      </c>
      <c r="G1384" s="60" t="s">
        <v>2122</v>
      </c>
      <c r="H1384" s="60" t="s">
        <v>434</v>
      </c>
      <c r="I1384" s="61">
        <v>619.24462574370762</v>
      </c>
      <c r="J1384" s="61">
        <v>0</v>
      </c>
      <c r="K1384" s="61">
        <v>619.24462574370762</v>
      </c>
      <c r="L1384" s="62">
        <v>0</v>
      </c>
      <c r="M1384" s="62">
        <v>0</v>
      </c>
      <c r="N1384" s="62">
        <v>619.24462574370762</v>
      </c>
      <c r="O1384" s="63">
        <f t="shared" si="149"/>
        <v>1</v>
      </c>
      <c r="P1384" s="63">
        <f t="shared" si="147"/>
        <v>619.24462574370762</v>
      </c>
      <c r="Q1384" s="63">
        <f t="shared" si="150"/>
        <v>730.8</v>
      </c>
      <c r="R1384" s="63">
        <f t="shared" si="151"/>
        <v>730.8</v>
      </c>
      <c r="S1384" s="63">
        <f t="shared" si="152"/>
        <v>0</v>
      </c>
      <c r="T1384" s="63">
        <f t="shared" si="153"/>
        <v>4</v>
      </c>
      <c r="U1384" s="57" t="s">
        <v>856</v>
      </c>
      <c r="V1384" s="63">
        <f>VLOOKUP(F1384,'Exposure data (PL)'!$J$3:$L$14,3,FALSE)</f>
        <v>1189.5886745600001</v>
      </c>
      <c r="X1384" s="56"/>
      <c r="Y1384" s="56"/>
      <c r="Z1384" s="56"/>
      <c r="AA1384" s="56"/>
      <c r="AB1384" s="56"/>
      <c r="AC1384" s="56"/>
      <c r="AD1384" s="56"/>
      <c r="AE1384" s="56"/>
    </row>
    <row r="1385" spans="1:31" s="55" customFormat="1" ht="14.4">
      <c r="A1385" s="57" t="s">
        <v>5153</v>
      </c>
      <c r="B1385" s="57" t="s">
        <v>3440</v>
      </c>
      <c r="C1385" s="57" t="s">
        <v>2121</v>
      </c>
      <c r="D1385" s="58">
        <v>41049</v>
      </c>
      <c r="E1385" s="58">
        <v>41050</v>
      </c>
      <c r="F1385" s="59">
        <f t="shared" si="148"/>
        <v>2012</v>
      </c>
      <c r="G1385" s="60" t="s">
        <v>2122</v>
      </c>
      <c r="H1385" s="60" t="s">
        <v>434</v>
      </c>
      <c r="I1385" s="61">
        <v>693.98320171201919</v>
      </c>
      <c r="J1385" s="61">
        <v>0</v>
      </c>
      <c r="K1385" s="61">
        <v>693.98320171201919</v>
      </c>
      <c r="L1385" s="62">
        <v>0</v>
      </c>
      <c r="M1385" s="62">
        <v>0</v>
      </c>
      <c r="N1385" s="62">
        <v>693.98320171201919</v>
      </c>
      <c r="O1385" s="63">
        <f t="shared" si="149"/>
        <v>1</v>
      </c>
      <c r="P1385" s="63">
        <f t="shared" si="147"/>
        <v>693.98320171201919</v>
      </c>
      <c r="Q1385" s="63">
        <f t="shared" si="150"/>
        <v>817.80000000000007</v>
      </c>
      <c r="R1385" s="63">
        <f t="shared" si="151"/>
        <v>817.80000000000007</v>
      </c>
      <c r="S1385" s="63">
        <f t="shared" si="152"/>
        <v>0</v>
      </c>
      <c r="T1385" s="63">
        <f t="shared" si="153"/>
        <v>1</v>
      </c>
      <c r="U1385" s="57" t="s">
        <v>856</v>
      </c>
      <c r="V1385" s="63">
        <f>VLOOKUP(F1385,'Exposure data (PL)'!$J$3:$L$14,3,FALSE)</f>
        <v>1189.5886745600001</v>
      </c>
      <c r="X1385" s="56"/>
      <c r="Y1385" s="56"/>
      <c r="Z1385" s="56"/>
      <c r="AA1385" s="56"/>
      <c r="AB1385" s="56"/>
      <c r="AC1385" s="56"/>
      <c r="AD1385" s="56"/>
      <c r="AE1385" s="56"/>
    </row>
    <row r="1386" spans="1:31" s="55" customFormat="1" ht="14.4">
      <c r="A1386" s="57" t="s">
        <v>5154</v>
      </c>
      <c r="B1386" s="57" t="s">
        <v>3441</v>
      </c>
      <c r="C1386" s="57" t="s">
        <v>2121</v>
      </c>
      <c r="D1386" s="58">
        <v>40593</v>
      </c>
      <c r="E1386" s="58">
        <v>40596</v>
      </c>
      <c r="F1386" s="59">
        <f t="shared" si="148"/>
        <v>2010</v>
      </c>
      <c r="G1386" s="60" t="s">
        <v>2122</v>
      </c>
      <c r="H1386" s="60" t="s">
        <v>434</v>
      </c>
      <c r="I1386" s="61">
        <v>1583.805913509731</v>
      </c>
      <c r="J1386" s="61">
        <v>0</v>
      </c>
      <c r="K1386" s="61">
        <v>1583.805913509731</v>
      </c>
      <c r="L1386" s="62">
        <v>143.72104478309714</v>
      </c>
      <c r="M1386" s="62">
        <v>62.190970498541809</v>
      </c>
      <c r="N1386" s="62">
        <v>1665.3359877942862</v>
      </c>
      <c r="O1386" s="63">
        <f t="shared" si="149"/>
        <v>1</v>
      </c>
      <c r="P1386" s="63">
        <f t="shared" si="147"/>
        <v>1665.3359877942862</v>
      </c>
      <c r="Q1386" s="63">
        <f t="shared" si="150"/>
        <v>2085.7103999999999</v>
      </c>
      <c r="R1386" s="63">
        <f t="shared" si="151"/>
        <v>2085.7103999999999</v>
      </c>
      <c r="S1386" s="63">
        <f t="shared" si="152"/>
        <v>0</v>
      </c>
      <c r="T1386" s="63">
        <f t="shared" si="153"/>
        <v>3</v>
      </c>
      <c r="U1386" s="57" t="s">
        <v>856</v>
      </c>
      <c r="V1386" s="63">
        <f>VLOOKUP(F1386,'Exposure data (PL)'!$J$3:$L$14,3,FALSE)</f>
        <v>941.64068034150432</v>
      </c>
      <c r="X1386" s="56"/>
      <c r="Y1386" s="56"/>
      <c r="Z1386" s="56"/>
      <c r="AA1386" s="56"/>
      <c r="AB1386" s="56"/>
      <c r="AC1386" s="56"/>
      <c r="AD1386" s="56"/>
      <c r="AE1386" s="56"/>
    </row>
    <row r="1387" spans="1:31" s="55" customFormat="1" ht="14.4">
      <c r="A1387" s="57" t="s">
        <v>5155</v>
      </c>
      <c r="B1387" s="57" t="s">
        <v>3442</v>
      </c>
      <c r="C1387" s="57" t="s">
        <v>2121</v>
      </c>
      <c r="D1387" s="58">
        <v>40858</v>
      </c>
      <c r="E1387" s="58">
        <v>40859</v>
      </c>
      <c r="F1387" s="59">
        <f t="shared" si="148"/>
        <v>2011</v>
      </c>
      <c r="G1387" s="60" t="s">
        <v>2122</v>
      </c>
      <c r="H1387" s="60" t="s">
        <v>434</v>
      </c>
      <c r="I1387" s="61">
        <v>6167.4259259377623</v>
      </c>
      <c r="J1387" s="61">
        <v>0</v>
      </c>
      <c r="K1387" s="61">
        <v>6167.4259259377623</v>
      </c>
      <c r="L1387" s="62">
        <v>0</v>
      </c>
      <c r="M1387" s="62">
        <v>347.39790989390133</v>
      </c>
      <c r="N1387" s="62">
        <v>5820.0280160438606</v>
      </c>
      <c r="O1387" s="63">
        <f t="shared" si="149"/>
        <v>1</v>
      </c>
      <c r="P1387" s="63">
        <f t="shared" si="147"/>
        <v>5820.0280160438606</v>
      </c>
      <c r="Q1387" s="63">
        <f t="shared" si="150"/>
        <v>7035.6419999999989</v>
      </c>
      <c r="R1387" s="63">
        <f t="shared" si="151"/>
        <v>7035.6419999999989</v>
      </c>
      <c r="S1387" s="63">
        <f t="shared" si="152"/>
        <v>0</v>
      </c>
      <c r="T1387" s="63">
        <f t="shared" si="153"/>
        <v>1</v>
      </c>
      <c r="U1387" s="57" t="s">
        <v>856</v>
      </c>
      <c r="V1387" s="63">
        <f>VLOOKUP(F1387,'Exposure data (PL)'!$J$3:$L$14,3,FALSE)</f>
        <v>979.22425835520028</v>
      </c>
      <c r="X1387" s="56"/>
      <c r="Y1387" s="56"/>
      <c r="Z1387" s="56"/>
      <c r="AA1387" s="56"/>
      <c r="AB1387" s="56"/>
      <c r="AC1387" s="56"/>
      <c r="AD1387" s="56"/>
      <c r="AE1387" s="56"/>
    </row>
    <row r="1388" spans="1:31" s="55" customFormat="1" ht="14.4">
      <c r="A1388" s="57" t="s">
        <v>5156</v>
      </c>
      <c r="B1388" s="57" t="s">
        <v>3443</v>
      </c>
      <c r="C1388" s="57" t="s">
        <v>2121</v>
      </c>
      <c r="D1388" s="58">
        <v>40795</v>
      </c>
      <c r="E1388" s="58">
        <v>40797</v>
      </c>
      <c r="F1388" s="59">
        <f t="shared" si="148"/>
        <v>2011</v>
      </c>
      <c r="G1388" s="60" t="s">
        <v>2147</v>
      </c>
      <c r="H1388" s="60" t="s">
        <v>434</v>
      </c>
      <c r="I1388" s="61">
        <v>7614.093139515453</v>
      </c>
      <c r="J1388" s="61">
        <v>0</v>
      </c>
      <c r="K1388" s="61">
        <v>7614.093139515453</v>
      </c>
      <c r="L1388" s="62">
        <v>0</v>
      </c>
      <c r="M1388" s="62">
        <v>0</v>
      </c>
      <c r="N1388" s="62">
        <v>7614.093139515453</v>
      </c>
      <c r="O1388" s="63">
        <f t="shared" si="149"/>
        <v>1</v>
      </c>
      <c r="P1388" s="63">
        <f t="shared" si="147"/>
        <v>7614.093139515453</v>
      </c>
      <c r="Q1388" s="63">
        <f t="shared" si="150"/>
        <v>9282.2159999999985</v>
      </c>
      <c r="R1388" s="63">
        <f t="shared" si="151"/>
        <v>9282.2159999999985</v>
      </c>
      <c r="S1388" s="63">
        <f t="shared" si="152"/>
        <v>0</v>
      </c>
      <c r="T1388" s="63">
        <f t="shared" si="153"/>
        <v>2</v>
      </c>
      <c r="U1388" s="57" t="s">
        <v>856</v>
      </c>
      <c r="V1388" s="63">
        <f>VLOOKUP(F1388,'Exposure data (PL)'!$J$3:$L$14,3,FALSE)</f>
        <v>979.22425835520028</v>
      </c>
      <c r="X1388" s="56"/>
      <c r="Y1388" s="56"/>
      <c r="Z1388" s="56"/>
      <c r="AA1388" s="56"/>
      <c r="AB1388" s="56"/>
      <c r="AC1388" s="56"/>
      <c r="AD1388" s="56"/>
      <c r="AE1388" s="56"/>
    </row>
    <row r="1389" spans="1:31" s="55" customFormat="1" ht="14.4">
      <c r="A1389" s="57" t="s">
        <v>5157</v>
      </c>
      <c r="B1389" s="57" t="s">
        <v>3444</v>
      </c>
      <c r="C1389" s="57" t="s">
        <v>2121</v>
      </c>
      <c r="D1389" s="58">
        <v>40773</v>
      </c>
      <c r="E1389" s="58">
        <v>40802</v>
      </c>
      <c r="F1389" s="59">
        <f t="shared" si="148"/>
        <v>2011</v>
      </c>
      <c r="G1389" s="60" t="s">
        <v>2124</v>
      </c>
      <c r="H1389" s="60" t="s">
        <v>434</v>
      </c>
      <c r="I1389" s="61">
        <v>3246.6612121375242</v>
      </c>
      <c r="J1389" s="61">
        <v>0</v>
      </c>
      <c r="K1389" s="61">
        <v>3246.6612121375242</v>
      </c>
      <c r="L1389" s="62">
        <v>0</v>
      </c>
      <c r="M1389" s="62">
        <v>0</v>
      </c>
      <c r="N1389" s="62">
        <v>3246.6612121375242</v>
      </c>
      <c r="O1389" s="63">
        <f t="shared" si="149"/>
        <v>1</v>
      </c>
      <c r="P1389" s="63">
        <f t="shared" si="147"/>
        <v>3246.6612121375242</v>
      </c>
      <c r="Q1389" s="63">
        <f t="shared" si="150"/>
        <v>3969.6000000000008</v>
      </c>
      <c r="R1389" s="63">
        <f t="shared" si="151"/>
        <v>3969.6000000000008</v>
      </c>
      <c r="S1389" s="63">
        <f t="shared" si="152"/>
        <v>0</v>
      </c>
      <c r="T1389" s="63">
        <f t="shared" si="153"/>
        <v>29</v>
      </c>
      <c r="U1389" s="57" t="s">
        <v>856</v>
      </c>
      <c r="V1389" s="63">
        <f>VLOOKUP(F1389,'Exposure data (PL)'!$J$3:$L$14,3,FALSE)</f>
        <v>979.22425835520028</v>
      </c>
      <c r="X1389" s="56"/>
      <c r="Y1389" s="56"/>
      <c r="Z1389" s="56"/>
      <c r="AA1389" s="56"/>
      <c r="AB1389" s="56"/>
      <c r="AC1389" s="56"/>
      <c r="AD1389" s="56"/>
      <c r="AE1389" s="56"/>
    </row>
    <row r="1390" spans="1:31" s="55" customFormat="1" ht="14.4">
      <c r="A1390" s="57" t="s">
        <v>5158</v>
      </c>
      <c r="B1390" s="57" t="s">
        <v>3445</v>
      </c>
      <c r="C1390" s="57" t="s">
        <v>2121</v>
      </c>
      <c r="D1390" s="58">
        <v>40580</v>
      </c>
      <c r="E1390" s="58">
        <v>40600</v>
      </c>
      <c r="F1390" s="59">
        <f t="shared" si="148"/>
        <v>2010</v>
      </c>
      <c r="G1390" s="60" t="s">
        <v>2122</v>
      </c>
      <c r="H1390" s="60" t="s">
        <v>434</v>
      </c>
      <c r="I1390" s="61">
        <v>9191.2073408755587</v>
      </c>
      <c r="J1390" s="61">
        <v>0</v>
      </c>
      <c r="K1390" s="61">
        <v>9191.2073408755587</v>
      </c>
      <c r="L1390" s="62">
        <v>0</v>
      </c>
      <c r="M1390" s="62">
        <v>0</v>
      </c>
      <c r="N1390" s="62">
        <v>9191.2073408755587</v>
      </c>
      <c r="O1390" s="63">
        <f t="shared" si="149"/>
        <v>1</v>
      </c>
      <c r="P1390" s="63">
        <f t="shared" si="147"/>
        <v>9191.2073408755587</v>
      </c>
      <c r="Q1390" s="63">
        <f t="shared" si="150"/>
        <v>11531.316000000001</v>
      </c>
      <c r="R1390" s="63">
        <f t="shared" si="151"/>
        <v>11531.316000000001</v>
      </c>
      <c r="S1390" s="63">
        <f t="shared" si="152"/>
        <v>0</v>
      </c>
      <c r="T1390" s="63">
        <f t="shared" si="153"/>
        <v>20</v>
      </c>
      <c r="U1390" s="57" t="s">
        <v>856</v>
      </c>
      <c r="V1390" s="63">
        <f>VLOOKUP(F1390,'Exposure data (PL)'!$J$3:$L$14,3,FALSE)</f>
        <v>941.64068034150432</v>
      </c>
      <c r="X1390" s="56"/>
      <c r="Y1390" s="56"/>
      <c r="Z1390" s="56"/>
      <c r="AA1390" s="56"/>
      <c r="AB1390" s="56"/>
      <c r="AC1390" s="56"/>
      <c r="AD1390" s="56"/>
      <c r="AE1390" s="56"/>
    </row>
    <row r="1391" spans="1:31" s="55" customFormat="1" ht="14.4">
      <c r="A1391" s="57" t="s">
        <v>5159</v>
      </c>
      <c r="B1391" s="57" t="s">
        <v>3446</v>
      </c>
      <c r="C1391" s="57" t="s">
        <v>2121</v>
      </c>
      <c r="D1391" s="58">
        <v>40699</v>
      </c>
      <c r="E1391" s="58">
        <v>41008</v>
      </c>
      <c r="F1391" s="59">
        <f t="shared" si="148"/>
        <v>2011</v>
      </c>
      <c r="G1391" s="60" t="s">
        <v>2131</v>
      </c>
      <c r="H1391" s="60" t="s">
        <v>434</v>
      </c>
      <c r="I1391" s="61">
        <v>4195.9757991798378</v>
      </c>
      <c r="J1391" s="61">
        <v>0</v>
      </c>
      <c r="K1391" s="61">
        <v>4195.9757991798378</v>
      </c>
      <c r="L1391" s="62">
        <v>145.77053858911086</v>
      </c>
      <c r="M1391" s="62">
        <v>0</v>
      </c>
      <c r="N1391" s="62">
        <v>4341.7463377689492</v>
      </c>
      <c r="O1391" s="63">
        <f t="shared" si="149"/>
        <v>1</v>
      </c>
      <c r="P1391" s="63">
        <f t="shared" si="147"/>
        <v>4341.7463377689492</v>
      </c>
      <c r="Q1391" s="63">
        <f t="shared" si="150"/>
        <v>5361.2640000000001</v>
      </c>
      <c r="R1391" s="63">
        <f t="shared" si="151"/>
        <v>5361.2640000000001</v>
      </c>
      <c r="S1391" s="63">
        <f t="shared" si="152"/>
        <v>0</v>
      </c>
      <c r="T1391" s="63">
        <f t="shared" si="153"/>
        <v>309</v>
      </c>
      <c r="U1391" s="57" t="s">
        <v>856</v>
      </c>
      <c r="V1391" s="63">
        <f>VLOOKUP(F1391,'Exposure data (PL)'!$J$3:$L$14,3,FALSE)</f>
        <v>979.22425835520028</v>
      </c>
      <c r="X1391" s="56"/>
      <c r="Y1391" s="56"/>
      <c r="Z1391" s="56"/>
      <c r="AA1391" s="56"/>
      <c r="AB1391" s="56"/>
      <c r="AC1391" s="56"/>
      <c r="AD1391" s="56"/>
      <c r="AE1391" s="56"/>
    </row>
    <row r="1392" spans="1:31" s="55" customFormat="1" ht="14.4">
      <c r="A1392" s="57" t="s">
        <v>5160</v>
      </c>
      <c r="B1392" s="57" t="s">
        <v>3447</v>
      </c>
      <c r="C1392" s="57" t="s">
        <v>2121</v>
      </c>
      <c r="D1392" s="58">
        <v>40969</v>
      </c>
      <c r="E1392" s="58">
        <v>41002</v>
      </c>
      <c r="F1392" s="59">
        <f t="shared" si="148"/>
        <v>2011</v>
      </c>
      <c r="G1392" s="60" t="s">
        <v>2122</v>
      </c>
      <c r="H1392" s="60" t="s">
        <v>434</v>
      </c>
      <c r="I1392" s="61">
        <v>540.5200063793161</v>
      </c>
      <c r="J1392" s="61">
        <v>0</v>
      </c>
      <c r="K1392" s="61">
        <v>540.5200063793161</v>
      </c>
      <c r="L1392" s="62">
        <v>151.12395332133718</v>
      </c>
      <c r="M1392" s="62">
        <v>0</v>
      </c>
      <c r="N1392" s="62">
        <v>691.64395970065334</v>
      </c>
      <c r="O1392" s="63">
        <f t="shared" si="149"/>
        <v>1</v>
      </c>
      <c r="P1392" s="63">
        <f t="shared" si="147"/>
        <v>691.64395970065334</v>
      </c>
      <c r="Q1392" s="63">
        <f t="shared" si="150"/>
        <v>823.80000000000007</v>
      </c>
      <c r="R1392" s="63">
        <f t="shared" si="151"/>
        <v>823.80000000000007</v>
      </c>
      <c r="S1392" s="63">
        <f t="shared" si="152"/>
        <v>0</v>
      </c>
      <c r="T1392" s="63">
        <f t="shared" si="153"/>
        <v>33</v>
      </c>
      <c r="U1392" s="57" t="s">
        <v>856</v>
      </c>
      <c r="V1392" s="63">
        <f>VLOOKUP(F1392,'Exposure data (PL)'!$J$3:$L$14,3,FALSE)</f>
        <v>979.22425835520028</v>
      </c>
      <c r="X1392" s="56"/>
      <c r="Y1392" s="56"/>
      <c r="Z1392" s="56"/>
      <c r="AA1392" s="56"/>
      <c r="AB1392" s="56"/>
      <c r="AC1392" s="56"/>
      <c r="AD1392" s="56"/>
      <c r="AE1392" s="56"/>
    </row>
    <row r="1393" spans="1:31" s="55" customFormat="1" ht="14.4">
      <c r="A1393" s="57" t="s">
        <v>5161</v>
      </c>
      <c r="B1393" s="57" t="s">
        <v>3448</v>
      </c>
      <c r="C1393" s="57" t="s">
        <v>2121</v>
      </c>
      <c r="D1393" s="58">
        <v>39969</v>
      </c>
      <c r="E1393" s="58">
        <v>39969</v>
      </c>
      <c r="F1393" s="59">
        <f t="shared" si="148"/>
        <v>2009</v>
      </c>
      <c r="G1393" s="60" t="s">
        <v>2124</v>
      </c>
      <c r="H1393" s="60" t="s">
        <v>434</v>
      </c>
      <c r="I1393" s="61">
        <v>472.9319274773037</v>
      </c>
      <c r="J1393" s="61">
        <v>0</v>
      </c>
      <c r="K1393" s="61">
        <v>472.9319274773037</v>
      </c>
      <c r="L1393" s="62">
        <v>0</v>
      </c>
      <c r="M1393" s="62">
        <v>0</v>
      </c>
      <c r="N1393" s="62">
        <v>472.9319274773037</v>
      </c>
      <c r="O1393" s="63">
        <f t="shared" si="149"/>
        <v>1</v>
      </c>
      <c r="P1393" s="63">
        <f t="shared" si="147"/>
        <v>472.9319274773037</v>
      </c>
      <c r="Q1393" s="63">
        <f t="shared" si="150"/>
        <v>643.79999999999995</v>
      </c>
      <c r="R1393" s="63">
        <f t="shared" si="151"/>
        <v>643.79999999999995</v>
      </c>
      <c r="S1393" s="63">
        <f t="shared" si="152"/>
        <v>0</v>
      </c>
      <c r="T1393" s="63">
        <f t="shared" si="153"/>
        <v>0</v>
      </c>
      <c r="U1393" s="57" t="s">
        <v>856</v>
      </c>
      <c r="V1393" s="63">
        <f>VLOOKUP(F1393,'Exposure data (PL)'!$J$3:$L$14,3,FALSE)</f>
        <v>855.15320546033695</v>
      </c>
      <c r="X1393" s="56"/>
      <c r="Y1393" s="56"/>
      <c r="Z1393" s="56"/>
      <c r="AA1393" s="56"/>
      <c r="AB1393" s="56"/>
      <c r="AC1393" s="56"/>
      <c r="AD1393" s="56"/>
      <c r="AE1393" s="56"/>
    </row>
    <row r="1394" spans="1:31" s="55" customFormat="1" ht="14.4">
      <c r="A1394" s="57" t="s">
        <v>5162</v>
      </c>
      <c r="B1394" s="57" t="s">
        <v>3449</v>
      </c>
      <c r="C1394" s="57" t="s">
        <v>2121</v>
      </c>
      <c r="D1394" s="58">
        <v>41061</v>
      </c>
      <c r="E1394" s="58">
        <v>41069</v>
      </c>
      <c r="F1394" s="59">
        <f t="shared" si="148"/>
        <v>2012</v>
      </c>
      <c r="G1394" s="60" t="s">
        <v>2122</v>
      </c>
      <c r="H1394" s="60" t="s">
        <v>434</v>
      </c>
      <c r="I1394" s="61">
        <v>2338.7473609407261</v>
      </c>
      <c r="J1394" s="61">
        <v>0</v>
      </c>
      <c r="K1394" s="61">
        <v>2338.7473609407261</v>
      </c>
      <c r="L1394" s="62">
        <v>0</v>
      </c>
      <c r="M1394" s="62">
        <v>0</v>
      </c>
      <c r="N1394" s="62">
        <v>2338.7473609407261</v>
      </c>
      <c r="O1394" s="63">
        <f t="shared" si="149"/>
        <v>1</v>
      </c>
      <c r="P1394" s="63">
        <f t="shared" si="147"/>
        <v>2338.7473609407261</v>
      </c>
      <c r="Q1394" s="63">
        <f t="shared" si="150"/>
        <v>2751.6000000000004</v>
      </c>
      <c r="R1394" s="63">
        <f t="shared" si="151"/>
        <v>2751.6000000000004</v>
      </c>
      <c r="S1394" s="63">
        <f t="shared" si="152"/>
        <v>0</v>
      </c>
      <c r="T1394" s="63">
        <f t="shared" si="153"/>
        <v>8</v>
      </c>
      <c r="U1394" s="57" t="s">
        <v>856</v>
      </c>
      <c r="V1394" s="63">
        <f>VLOOKUP(F1394,'Exposure data (PL)'!$J$3:$L$14,3,FALSE)</f>
        <v>1189.5886745600001</v>
      </c>
      <c r="X1394" s="56"/>
      <c r="Y1394" s="56"/>
      <c r="Z1394" s="56"/>
      <c r="AA1394" s="56"/>
      <c r="AB1394" s="56"/>
      <c r="AC1394" s="56"/>
      <c r="AD1394" s="56"/>
      <c r="AE1394" s="56"/>
    </row>
    <row r="1395" spans="1:31" s="55" customFormat="1" ht="14.4">
      <c r="A1395" s="57" t="s">
        <v>5163</v>
      </c>
      <c r="B1395" s="57" t="s">
        <v>3450</v>
      </c>
      <c r="C1395" s="57" t="s">
        <v>2121</v>
      </c>
      <c r="D1395" s="58">
        <v>40525</v>
      </c>
      <c r="E1395" s="58">
        <v>40572</v>
      </c>
      <c r="F1395" s="59">
        <f t="shared" si="148"/>
        <v>2010</v>
      </c>
      <c r="G1395" s="60" t="s">
        <v>2122</v>
      </c>
      <c r="H1395" s="60" t="s">
        <v>434</v>
      </c>
      <c r="I1395" s="61">
        <v>16823.735850599835</v>
      </c>
      <c r="J1395" s="61">
        <v>0</v>
      </c>
      <c r="K1395" s="61">
        <v>16823.735850599835</v>
      </c>
      <c r="L1395" s="62">
        <v>142.42147268180386</v>
      </c>
      <c r="M1395" s="62">
        <v>0</v>
      </c>
      <c r="N1395" s="62">
        <v>16966.157323281637</v>
      </c>
      <c r="O1395" s="63">
        <f t="shared" si="149"/>
        <v>1</v>
      </c>
      <c r="P1395" s="63">
        <f t="shared" si="147"/>
        <v>16966.157323281637</v>
      </c>
      <c r="Q1395" s="63">
        <f t="shared" si="150"/>
        <v>21442.752</v>
      </c>
      <c r="R1395" s="63">
        <f t="shared" si="151"/>
        <v>21442.752</v>
      </c>
      <c r="S1395" s="63">
        <f t="shared" si="152"/>
        <v>0</v>
      </c>
      <c r="T1395" s="63">
        <f t="shared" si="153"/>
        <v>47</v>
      </c>
      <c r="U1395" s="57" t="s">
        <v>856</v>
      </c>
      <c r="V1395" s="63">
        <f>VLOOKUP(F1395,'Exposure data (PL)'!$J$3:$L$14,3,FALSE)</f>
        <v>941.64068034150432</v>
      </c>
      <c r="X1395" s="56"/>
      <c r="Y1395" s="56"/>
      <c r="Z1395" s="56"/>
      <c r="AA1395" s="56"/>
      <c r="AB1395" s="56"/>
      <c r="AC1395" s="56"/>
      <c r="AD1395" s="56"/>
      <c r="AE1395" s="56"/>
    </row>
    <row r="1396" spans="1:31" s="55" customFormat="1" ht="14.4">
      <c r="A1396" s="57" t="s">
        <v>5164</v>
      </c>
      <c r="B1396" s="57" t="s">
        <v>3451</v>
      </c>
      <c r="C1396" s="57" t="s">
        <v>2121</v>
      </c>
      <c r="D1396" s="58">
        <v>40609</v>
      </c>
      <c r="E1396" s="58">
        <v>40658</v>
      </c>
      <c r="F1396" s="59">
        <f t="shared" si="148"/>
        <v>2010</v>
      </c>
      <c r="G1396" s="60" t="s">
        <v>2122</v>
      </c>
      <c r="H1396" s="60" t="s">
        <v>434</v>
      </c>
      <c r="I1396" s="61">
        <v>36216.601971266893</v>
      </c>
      <c r="J1396" s="61">
        <v>9392.4375398219963</v>
      </c>
      <c r="K1396" s="61">
        <v>45609.039511088886</v>
      </c>
      <c r="L1396" s="62">
        <v>0</v>
      </c>
      <c r="M1396" s="62">
        <v>0</v>
      </c>
      <c r="N1396" s="62">
        <v>45609.039511088886</v>
      </c>
      <c r="O1396" s="63">
        <f t="shared" si="149"/>
        <v>1</v>
      </c>
      <c r="P1396" s="63">
        <f t="shared" si="147"/>
        <v>45609.039511088886</v>
      </c>
      <c r="Q1396" s="63">
        <f t="shared" si="150"/>
        <v>57000</v>
      </c>
      <c r="R1396" s="63">
        <f t="shared" si="151"/>
        <v>57000</v>
      </c>
      <c r="S1396" s="63">
        <f t="shared" si="152"/>
        <v>0</v>
      </c>
      <c r="T1396" s="63">
        <f t="shared" si="153"/>
        <v>49</v>
      </c>
      <c r="U1396" s="57" t="s">
        <v>863</v>
      </c>
      <c r="V1396" s="63">
        <f>VLOOKUP(F1396,'Exposure data (PL)'!$J$3:$L$14,3,FALSE)</f>
        <v>941.64068034150432</v>
      </c>
      <c r="X1396" s="56"/>
      <c r="Y1396" s="56"/>
      <c r="Z1396" s="56"/>
      <c r="AA1396" s="56"/>
      <c r="AB1396" s="56"/>
      <c r="AC1396" s="56"/>
      <c r="AD1396" s="56"/>
      <c r="AE1396" s="56"/>
    </row>
    <row r="1397" spans="1:31" s="55" customFormat="1" ht="14.4">
      <c r="A1397" s="57" t="s">
        <v>5165</v>
      </c>
      <c r="B1397" s="57" t="s">
        <v>3452</v>
      </c>
      <c r="C1397" s="57" t="s">
        <v>2121</v>
      </c>
      <c r="D1397" s="58">
        <v>40614</v>
      </c>
      <c r="E1397" s="58">
        <v>40616</v>
      </c>
      <c r="F1397" s="59">
        <f t="shared" si="148"/>
        <v>2010</v>
      </c>
      <c r="G1397" s="60" t="s">
        <v>2156</v>
      </c>
      <c r="H1397" s="60" t="s">
        <v>434</v>
      </c>
      <c r="I1397" s="61">
        <v>1964.4206799617045</v>
      </c>
      <c r="J1397" s="61">
        <v>0</v>
      </c>
      <c r="K1397" s="61">
        <v>1964.4206799617045</v>
      </c>
      <c r="L1397" s="62">
        <v>144.12477475874576</v>
      </c>
      <c r="M1397" s="62">
        <v>0</v>
      </c>
      <c r="N1397" s="62">
        <v>2108.5454547204504</v>
      </c>
      <c r="O1397" s="63">
        <f t="shared" si="149"/>
        <v>1</v>
      </c>
      <c r="P1397" s="63">
        <f t="shared" si="147"/>
        <v>2108.5454547204504</v>
      </c>
      <c r="Q1397" s="63">
        <f t="shared" si="150"/>
        <v>2633.4000000000005</v>
      </c>
      <c r="R1397" s="63">
        <f t="shared" si="151"/>
        <v>2633.4000000000005</v>
      </c>
      <c r="S1397" s="63">
        <f t="shared" si="152"/>
        <v>0</v>
      </c>
      <c r="T1397" s="63">
        <f t="shared" si="153"/>
        <v>2</v>
      </c>
      <c r="U1397" s="57" t="s">
        <v>856</v>
      </c>
      <c r="V1397" s="63">
        <f>VLOOKUP(F1397,'Exposure data (PL)'!$J$3:$L$14,3,FALSE)</f>
        <v>941.64068034150432</v>
      </c>
      <c r="X1397" s="56"/>
      <c r="Y1397" s="56"/>
      <c r="Z1397" s="56"/>
      <c r="AA1397" s="56"/>
      <c r="AB1397" s="56"/>
      <c r="AC1397" s="56"/>
      <c r="AD1397" s="56"/>
      <c r="AE1397" s="56"/>
    </row>
    <row r="1398" spans="1:31" s="55" customFormat="1" ht="14.4">
      <c r="A1398" s="57" t="s">
        <v>5166</v>
      </c>
      <c r="B1398" s="57" t="s">
        <v>3453</v>
      </c>
      <c r="C1398" s="57" t="s">
        <v>2121</v>
      </c>
      <c r="D1398" s="58">
        <v>40711</v>
      </c>
      <c r="E1398" s="58">
        <v>40819</v>
      </c>
      <c r="F1398" s="59">
        <f t="shared" si="148"/>
        <v>2011</v>
      </c>
      <c r="G1398" s="60" t="s">
        <v>2122</v>
      </c>
      <c r="H1398" s="60" t="s">
        <v>434</v>
      </c>
      <c r="I1398" s="61">
        <v>1100.8731054319865</v>
      </c>
      <c r="J1398" s="61">
        <v>0</v>
      </c>
      <c r="K1398" s="61">
        <v>1100.8731054319865</v>
      </c>
      <c r="L1398" s="62">
        <v>146.00439064084699</v>
      </c>
      <c r="M1398" s="62">
        <v>0</v>
      </c>
      <c r="N1398" s="62">
        <v>1246.8774960728335</v>
      </c>
      <c r="O1398" s="63">
        <f t="shared" si="149"/>
        <v>1</v>
      </c>
      <c r="P1398" s="63">
        <f t="shared" si="147"/>
        <v>1246.8774960728335</v>
      </c>
      <c r="Q1398" s="63">
        <f t="shared" si="150"/>
        <v>1537.2</v>
      </c>
      <c r="R1398" s="63">
        <f t="shared" si="151"/>
        <v>1537.2</v>
      </c>
      <c r="S1398" s="63">
        <f t="shared" si="152"/>
        <v>0</v>
      </c>
      <c r="T1398" s="63">
        <f t="shared" si="153"/>
        <v>108</v>
      </c>
      <c r="U1398" s="57" t="s">
        <v>856</v>
      </c>
      <c r="V1398" s="63">
        <f>VLOOKUP(F1398,'Exposure data (PL)'!$J$3:$L$14,3,FALSE)</f>
        <v>979.22425835520028</v>
      </c>
      <c r="X1398" s="56"/>
      <c r="Y1398" s="56"/>
      <c r="Z1398" s="56"/>
      <c r="AA1398" s="56"/>
      <c r="AB1398" s="56"/>
      <c r="AC1398" s="56"/>
      <c r="AD1398" s="56"/>
      <c r="AE1398" s="56"/>
    </row>
    <row r="1399" spans="1:31" s="55" customFormat="1" ht="14.4">
      <c r="A1399" s="57" t="s">
        <v>5167</v>
      </c>
      <c r="B1399" s="57" t="s">
        <v>3454</v>
      </c>
      <c r="C1399" s="57" t="s">
        <v>2121</v>
      </c>
      <c r="D1399" s="58">
        <v>40670</v>
      </c>
      <c r="E1399" s="58">
        <v>40670</v>
      </c>
      <c r="F1399" s="59">
        <f t="shared" si="148"/>
        <v>2011</v>
      </c>
      <c r="G1399" s="60" t="s">
        <v>2147</v>
      </c>
      <c r="H1399" s="60" t="s">
        <v>434</v>
      </c>
      <c r="I1399" s="61">
        <v>77364.264151617041</v>
      </c>
      <c r="J1399" s="61">
        <v>0</v>
      </c>
      <c r="K1399" s="61">
        <v>77364.264151617041</v>
      </c>
      <c r="L1399" s="62">
        <v>0</v>
      </c>
      <c r="M1399" s="62">
        <v>0</v>
      </c>
      <c r="N1399" s="62">
        <v>77364.264151617041</v>
      </c>
      <c r="O1399" s="63">
        <f t="shared" si="149"/>
        <v>1</v>
      </c>
      <c r="P1399" s="63">
        <f t="shared" si="147"/>
        <v>77364.264151617041</v>
      </c>
      <c r="Q1399" s="63">
        <f t="shared" si="150"/>
        <v>95901.528000000006</v>
      </c>
      <c r="R1399" s="63">
        <f t="shared" si="151"/>
        <v>95901.528000000006</v>
      </c>
      <c r="S1399" s="63">
        <f t="shared" si="152"/>
        <v>0</v>
      </c>
      <c r="T1399" s="63">
        <f t="shared" si="153"/>
        <v>0</v>
      </c>
      <c r="U1399" s="57" t="s">
        <v>856</v>
      </c>
      <c r="V1399" s="63">
        <f>VLOOKUP(F1399,'Exposure data (PL)'!$J$3:$L$14,3,FALSE)</f>
        <v>979.22425835520028</v>
      </c>
      <c r="X1399" s="56"/>
      <c r="Y1399" s="56"/>
      <c r="Z1399" s="56"/>
      <c r="AA1399" s="56"/>
      <c r="AB1399" s="56"/>
      <c r="AC1399" s="56"/>
      <c r="AD1399" s="56"/>
      <c r="AE1399" s="56"/>
    </row>
    <row r="1400" spans="1:31" s="55" customFormat="1" ht="14.4">
      <c r="A1400" s="57" t="s">
        <v>5168</v>
      </c>
      <c r="B1400" s="57" t="s">
        <v>3455</v>
      </c>
      <c r="C1400" s="57" t="s">
        <v>2121</v>
      </c>
      <c r="D1400" s="58">
        <v>40019</v>
      </c>
      <c r="E1400" s="58">
        <v>40088</v>
      </c>
      <c r="F1400" s="59">
        <f t="shared" si="148"/>
        <v>2009</v>
      </c>
      <c r="G1400" s="60" t="s">
        <v>2151</v>
      </c>
      <c r="H1400" s="60" t="s">
        <v>434</v>
      </c>
      <c r="I1400" s="61">
        <v>71887.290279034001</v>
      </c>
      <c r="J1400" s="61">
        <v>0</v>
      </c>
      <c r="K1400" s="61">
        <v>71887.290279034001</v>
      </c>
      <c r="L1400" s="62">
        <v>0</v>
      </c>
      <c r="M1400" s="62">
        <v>0</v>
      </c>
      <c r="N1400" s="62">
        <v>71887.290279034001</v>
      </c>
      <c r="O1400" s="63">
        <f t="shared" si="149"/>
        <v>1</v>
      </c>
      <c r="P1400" s="63">
        <f t="shared" si="147"/>
        <v>71887.290279034001</v>
      </c>
      <c r="Q1400" s="63">
        <f t="shared" si="150"/>
        <v>97208.400000000023</v>
      </c>
      <c r="R1400" s="63">
        <f t="shared" si="151"/>
        <v>97208.400000000023</v>
      </c>
      <c r="S1400" s="63">
        <f t="shared" si="152"/>
        <v>0</v>
      </c>
      <c r="T1400" s="63">
        <f t="shared" si="153"/>
        <v>69</v>
      </c>
      <c r="U1400" s="57" t="s">
        <v>856</v>
      </c>
      <c r="V1400" s="63">
        <f>VLOOKUP(F1400,'Exposure data (PL)'!$J$3:$L$14,3,FALSE)</f>
        <v>855.15320546033695</v>
      </c>
      <c r="X1400" s="56"/>
      <c r="Y1400" s="56"/>
      <c r="Z1400" s="56"/>
      <c r="AA1400" s="56"/>
      <c r="AB1400" s="56"/>
      <c r="AC1400" s="56"/>
      <c r="AD1400" s="56"/>
      <c r="AE1400" s="56"/>
    </row>
    <row r="1401" spans="1:31" s="55" customFormat="1" ht="14.4">
      <c r="A1401" s="57" t="s">
        <v>5169</v>
      </c>
      <c r="B1401" s="57" t="s">
        <v>3456</v>
      </c>
      <c r="C1401" s="57" t="s">
        <v>2121</v>
      </c>
      <c r="D1401" s="58">
        <v>39542</v>
      </c>
      <c r="E1401" s="58">
        <v>39543</v>
      </c>
      <c r="F1401" s="59">
        <f t="shared" si="148"/>
        <v>2008</v>
      </c>
      <c r="G1401" s="60" t="s">
        <v>2147</v>
      </c>
      <c r="H1401" s="60" t="s">
        <v>434</v>
      </c>
      <c r="I1401" s="61">
        <v>28764.258320492274</v>
      </c>
      <c r="J1401" s="61">
        <v>0</v>
      </c>
      <c r="K1401" s="61">
        <v>28764.258320492274</v>
      </c>
      <c r="L1401" s="62">
        <v>124.89600771362815</v>
      </c>
      <c r="M1401" s="62">
        <v>0</v>
      </c>
      <c r="N1401" s="62">
        <v>28889.154328205903</v>
      </c>
      <c r="O1401" s="63">
        <f t="shared" si="149"/>
        <v>1</v>
      </c>
      <c r="P1401" s="63">
        <f t="shared" si="147"/>
        <v>28889.154328205903</v>
      </c>
      <c r="Q1401" s="63">
        <f t="shared" si="150"/>
        <v>41635.019999999997</v>
      </c>
      <c r="R1401" s="63">
        <f t="shared" si="151"/>
        <v>41635.019999999997</v>
      </c>
      <c r="S1401" s="63">
        <f t="shared" si="152"/>
        <v>0</v>
      </c>
      <c r="T1401" s="63">
        <f t="shared" si="153"/>
        <v>1</v>
      </c>
      <c r="U1401" s="57" t="s">
        <v>856</v>
      </c>
      <c r="V1401" s="63">
        <f>VLOOKUP(F1401,'Exposure data (PL)'!$J$3:$L$14,3,FALSE)</f>
        <v>677.15217495917875</v>
      </c>
      <c r="X1401" s="56"/>
      <c r="Y1401" s="56"/>
      <c r="Z1401" s="56"/>
      <c r="AA1401" s="56"/>
      <c r="AB1401" s="56"/>
      <c r="AC1401" s="56"/>
      <c r="AD1401" s="56"/>
      <c r="AE1401" s="56"/>
    </row>
    <row r="1402" spans="1:31" s="55" customFormat="1" ht="14.4">
      <c r="A1402" s="57" t="s">
        <v>5170</v>
      </c>
      <c r="B1402" s="57" t="s">
        <v>3457</v>
      </c>
      <c r="C1402" s="57" t="s">
        <v>2121</v>
      </c>
      <c r="D1402" s="58">
        <v>38576</v>
      </c>
      <c r="E1402" s="58">
        <v>38576</v>
      </c>
      <c r="F1402" s="59">
        <f t="shared" si="148"/>
        <v>2005</v>
      </c>
      <c r="G1402" s="60" t="s">
        <v>2132</v>
      </c>
      <c r="H1402" s="60" t="s">
        <v>434</v>
      </c>
      <c r="I1402" s="61">
        <v>28631.162760712359</v>
      </c>
      <c r="J1402" s="61">
        <v>0</v>
      </c>
      <c r="K1402" s="61">
        <v>28631.162760712359</v>
      </c>
      <c r="L1402" s="62">
        <v>0</v>
      </c>
      <c r="M1402" s="62">
        <v>1546.0827890784674</v>
      </c>
      <c r="N1402" s="62">
        <v>27085.079971633892</v>
      </c>
      <c r="O1402" s="63">
        <f t="shared" si="149"/>
        <v>1</v>
      </c>
      <c r="P1402" s="63">
        <f t="shared" si="147"/>
        <v>27085.079971633892</v>
      </c>
      <c r="Q1402" s="63">
        <f t="shared" si="150"/>
        <v>44411.430624000001</v>
      </c>
      <c r="R1402" s="63">
        <f t="shared" si="151"/>
        <v>44411.430624000001</v>
      </c>
      <c r="S1402" s="63">
        <f t="shared" si="152"/>
        <v>0</v>
      </c>
      <c r="T1402" s="63">
        <f t="shared" si="153"/>
        <v>0</v>
      </c>
      <c r="U1402" s="57" t="s">
        <v>856</v>
      </c>
      <c r="V1402" s="63">
        <f>VLOOKUP(F1402,'Exposure data (PL)'!$J$3:$L$14,3,FALSE)</f>
        <v>460.63721902373965</v>
      </c>
      <c r="X1402" s="56"/>
      <c r="Y1402" s="56"/>
      <c r="Z1402" s="56"/>
      <c r="AA1402" s="56"/>
      <c r="AB1402" s="56"/>
      <c r="AC1402" s="56"/>
      <c r="AD1402" s="56"/>
      <c r="AE1402" s="56"/>
    </row>
    <row r="1403" spans="1:31" s="55" customFormat="1" ht="14.4">
      <c r="A1403" s="57" t="s">
        <v>5171</v>
      </c>
      <c r="B1403" s="57" t="s">
        <v>3458</v>
      </c>
      <c r="C1403" s="57" t="s">
        <v>2121</v>
      </c>
      <c r="D1403" s="58">
        <v>38579</v>
      </c>
      <c r="E1403" s="58">
        <v>38579</v>
      </c>
      <c r="F1403" s="59">
        <f t="shared" si="148"/>
        <v>2005</v>
      </c>
      <c r="G1403" s="60" t="s">
        <v>2135</v>
      </c>
      <c r="H1403" s="60" t="s">
        <v>434</v>
      </c>
      <c r="I1403" s="61">
        <v>7835.7093007580634</v>
      </c>
      <c r="J1403" s="61">
        <v>0</v>
      </c>
      <c r="K1403" s="61">
        <v>7835.7093007580634</v>
      </c>
      <c r="L1403" s="62">
        <v>0</v>
      </c>
      <c r="M1403" s="62">
        <v>0</v>
      </c>
      <c r="N1403" s="62">
        <v>7835.7093007580634</v>
      </c>
      <c r="O1403" s="63">
        <f t="shared" si="149"/>
        <v>1</v>
      </c>
      <c r="P1403" s="63">
        <f t="shared" si="147"/>
        <v>7835.7093007580634</v>
      </c>
      <c r="Q1403" s="63">
        <f t="shared" si="150"/>
        <v>12843.071999999998</v>
      </c>
      <c r="R1403" s="63">
        <f t="shared" si="151"/>
        <v>12843.071999999998</v>
      </c>
      <c r="S1403" s="63">
        <f t="shared" si="152"/>
        <v>0</v>
      </c>
      <c r="T1403" s="63">
        <f t="shared" si="153"/>
        <v>0</v>
      </c>
      <c r="U1403" s="57" t="s">
        <v>856</v>
      </c>
      <c r="V1403" s="63">
        <f>VLOOKUP(F1403,'Exposure data (PL)'!$J$3:$L$14,3,FALSE)</f>
        <v>460.63721902373965</v>
      </c>
      <c r="X1403" s="56"/>
      <c r="Y1403" s="56"/>
      <c r="Z1403" s="56"/>
      <c r="AA1403" s="56"/>
      <c r="AB1403" s="56"/>
      <c r="AC1403" s="56"/>
      <c r="AD1403" s="56"/>
      <c r="AE1403" s="56"/>
    </row>
    <row r="1404" spans="1:31" s="55" customFormat="1" ht="14.4">
      <c r="A1404" s="57" t="s">
        <v>5172</v>
      </c>
      <c r="B1404" s="57" t="s">
        <v>3459</v>
      </c>
      <c r="C1404" s="57" t="s">
        <v>2121</v>
      </c>
      <c r="D1404" s="58">
        <v>38694</v>
      </c>
      <c r="E1404" s="58">
        <v>38753</v>
      </c>
      <c r="F1404" s="59">
        <f t="shared" si="148"/>
        <v>2005</v>
      </c>
      <c r="G1404" s="60" t="s">
        <v>2122</v>
      </c>
      <c r="H1404" s="60" t="s">
        <v>434</v>
      </c>
      <c r="I1404" s="61">
        <v>152.41089606865404</v>
      </c>
      <c r="J1404" s="61">
        <v>0</v>
      </c>
      <c r="K1404" s="61">
        <v>152.41089606865404</v>
      </c>
      <c r="L1404" s="62">
        <v>0</v>
      </c>
      <c r="M1404" s="62">
        <v>0</v>
      </c>
      <c r="N1404" s="62">
        <v>152.41089606865404</v>
      </c>
      <c r="O1404" s="63">
        <f t="shared" si="149"/>
        <v>1</v>
      </c>
      <c r="P1404" s="63">
        <f t="shared" si="147"/>
        <v>152.41089606865404</v>
      </c>
      <c r="Q1404" s="63">
        <f t="shared" si="150"/>
        <v>246</v>
      </c>
      <c r="R1404" s="63">
        <f t="shared" si="151"/>
        <v>246</v>
      </c>
      <c r="S1404" s="63">
        <f t="shared" si="152"/>
        <v>0</v>
      </c>
      <c r="T1404" s="63">
        <f t="shared" si="153"/>
        <v>59</v>
      </c>
      <c r="U1404" s="57" t="s">
        <v>856</v>
      </c>
      <c r="V1404" s="63">
        <f>VLOOKUP(F1404,'Exposure data (PL)'!$J$3:$L$14,3,FALSE)</f>
        <v>460.63721902373965</v>
      </c>
      <c r="X1404" s="56"/>
      <c r="Y1404" s="56"/>
      <c r="Z1404" s="56"/>
      <c r="AA1404" s="56"/>
      <c r="AB1404" s="56"/>
      <c r="AC1404" s="56"/>
      <c r="AD1404" s="56"/>
      <c r="AE1404" s="56"/>
    </row>
    <row r="1405" spans="1:31" s="55" customFormat="1" ht="14.4">
      <c r="A1405" s="57" t="s">
        <v>5173</v>
      </c>
      <c r="B1405" s="57" t="s">
        <v>3460</v>
      </c>
      <c r="C1405" s="57" t="s">
        <v>2121</v>
      </c>
      <c r="D1405" s="58">
        <v>39093</v>
      </c>
      <c r="E1405" s="58">
        <v>39105</v>
      </c>
      <c r="F1405" s="59">
        <f t="shared" si="148"/>
        <v>2006</v>
      </c>
      <c r="G1405" s="60" t="s">
        <v>2128</v>
      </c>
      <c r="H1405" s="60" t="s">
        <v>434</v>
      </c>
      <c r="I1405" s="61">
        <v>208.98090773432349</v>
      </c>
      <c r="J1405" s="61">
        <v>0</v>
      </c>
      <c r="K1405" s="61">
        <v>208.98090773432349</v>
      </c>
      <c r="L1405" s="62">
        <v>0</v>
      </c>
      <c r="M1405" s="62">
        <v>0</v>
      </c>
      <c r="N1405" s="62">
        <v>208.98090773432349</v>
      </c>
      <c r="O1405" s="63">
        <f t="shared" si="149"/>
        <v>1</v>
      </c>
      <c r="P1405" s="63">
        <f t="shared" si="147"/>
        <v>208.98090773432349</v>
      </c>
      <c r="Q1405" s="63">
        <f t="shared" si="150"/>
        <v>319.8</v>
      </c>
      <c r="R1405" s="63">
        <f t="shared" si="151"/>
        <v>319.8</v>
      </c>
      <c r="S1405" s="63">
        <f t="shared" si="152"/>
        <v>0</v>
      </c>
      <c r="T1405" s="63">
        <f t="shared" si="153"/>
        <v>12</v>
      </c>
      <c r="U1405" s="57" t="s">
        <v>856</v>
      </c>
      <c r="V1405" s="63">
        <f>VLOOKUP(F1405,'Exposure data (PL)'!$J$3:$L$14,3,FALSE)</f>
        <v>543.66952954969679</v>
      </c>
      <c r="X1405" s="56"/>
      <c r="Y1405" s="56"/>
      <c r="Z1405" s="56"/>
      <c r="AA1405" s="56"/>
      <c r="AB1405" s="56"/>
      <c r="AC1405" s="56"/>
      <c r="AD1405" s="56"/>
      <c r="AE1405" s="56"/>
    </row>
    <row r="1406" spans="1:31" s="55" customFormat="1" ht="14.4">
      <c r="A1406" s="57" t="s">
        <v>5174</v>
      </c>
      <c r="B1406" s="57" t="s">
        <v>3461</v>
      </c>
      <c r="C1406" s="57" t="s">
        <v>2121</v>
      </c>
      <c r="D1406" s="58">
        <v>39305</v>
      </c>
      <c r="E1406" s="58">
        <v>39342</v>
      </c>
      <c r="F1406" s="59">
        <f t="shared" si="148"/>
        <v>2007</v>
      </c>
      <c r="G1406" s="60" t="s">
        <v>2122</v>
      </c>
      <c r="H1406" s="60" t="s">
        <v>434</v>
      </c>
      <c r="I1406" s="61">
        <v>291.41777578068059</v>
      </c>
      <c r="J1406" s="61">
        <v>0</v>
      </c>
      <c r="K1406" s="61">
        <v>291.41777578068059</v>
      </c>
      <c r="L1406" s="62">
        <v>0</v>
      </c>
      <c r="M1406" s="62">
        <v>0</v>
      </c>
      <c r="N1406" s="62">
        <v>291.41777578068059</v>
      </c>
      <c r="O1406" s="63">
        <f t="shared" si="149"/>
        <v>1</v>
      </c>
      <c r="P1406" s="63">
        <f t="shared" si="147"/>
        <v>291.41777578068059</v>
      </c>
      <c r="Q1406" s="63">
        <f t="shared" si="150"/>
        <v>433.5</v>
      </c>
      <c r="R1406" s="63">
        <f t="shared" si="151"/>
        <v>433.5</v>
      </c>
      <c r="S1406" s="63">
        <f t="shared" si="152"/>
        <v>0</v>
      </c>
      <c r="T1406" s="63">
        <f t="shared" si="153"/>
        <v>37</v>
      </c>
      <c r="U1406" s="57" t="s">
        <v>856</v>
      </c>
      <c r="V1406" s="63">
        <f>VLOOKUP(F1406,'Exposure data (PL)'!$J$3:$L$14,3,FALSE)</f>
        <v>616.17084356396663</v>
      </c>
      <c r="X1406" s="56"/>
      <c r="Y1406" s="56"/>
      <c r="Z1406" s="56"/>
      <c r="AA1406" s="56"/>
      <c r="AB1406" s="56"/>
      <c r="AC1406" s="56"/>
      <c r="AD1406" s="56"/>
      <c r="AE1406" s="56"/>
    </row>
    <row r="1407" spans="1:31" s="55" customFormat="1" ht="14.4">
      <c r="A1407" s="57" t="s">
        <v>5175</v>
      </c>
      <c r="B1407" s="57" t="s">
        <v>3462</v>
      </c>
      <c r="C1407" s="57" t="s">
        <v>2121</v>
      </c>
      <c r="D1407" s="58">
        <v>40324</v>
      </c>
      <c r="E1407" s="58">
        <v>40324</v>
      </c>
      <c r="F1407" s="59">
        <f t="shared" si="148"/>
        <v>2010</v>
      </c>
      <c r="G1407" s="60" t="s">
        <v>2122</v>
      </c>
      <c r="H1407" s="60" t="s">
        <v>434</v>
      </c>
      <c r="I1407" s="61">
        <v>13657.883181176163</v>
      </c>
      <c r="J1407" s="61">
        <v>0</v>
      </c>
      <c r="K1407" s="61">
        <v>13657.883181176163</v>
      </c>
      <c r="L1407" s="62">
        <v>0</v>
      </c>
      <c r="M1407" s="62">
        <v>0</v>
      </c>
      <c r="N1407" s="62">
        <v>13657.883181176163</v>
      </c>
      <c r="O1407" s="63">
        <f t="shared" si="149"/>
        <v>1</v>
      </c>
      <c r="P1407" s="63">
        <f t="shared" si="147"/>
        <v>13657.883181176163</v>
      </c>
      <c r="Q1407" s="63">
        <f t="shared" si="150"/>
        <v>17731.32</v>
      </c>
      <c r="R1407" s="63">
        <f t="shared" si="151"/>
        <v>17731.32</v>
      </c>
      <c r="S1407" s="63">
        <f t="shared" si="152"/>
        <v>0</v>
      </c>
      <c r="T1407" s="63">
        <f t="shared" si="153"/>
        <v>0</v>
      </c>
      <c r="U1407" s="57" t="s">
        <v>856</v>
      </c>
      <c r="V1407" s="63">
        <f>VLOOKUP(F1407,'Exposure data (PL)'!$J$3:$L$14,3,FALSE)</f>
        <v>941.64068034150432</v>
      </c>
      <c r="X1407" s="56"/>
      <c r="Y1407" s="56"/>
      <c r="Z1407" s="56"/>
      <c r="AA1407" s="56"/>
      <c r="AB1407" s="56"/>
      <c r="AC1407" s="56"/>
      <c r="AD1407" s="56"/>
      <c r="AE1407" s="56"/>
    </row>
    <row r="1408" spans="1:31" s="55" customFormat="1" ht="14.4">
      <c r="A1408" s="57" t="s">
        <v>5176</v>
      </c>
      <c r="B1408" s="57" t="s">
        <v>3463</v>
      </c>
      <c r="C1408" s="57" t="s">
        <v>2121</v>
      </c>
      <c r="D1408" s="58">
        <v>40352</v>
      </c>
      <c r="E1408" s="58">
        <v>40352</v>
      </c>
      <c r="F1408" s="59">
        <f t="shared" si="148"/>
        <v>2010</v>
      </c>
      <c r="G1408" s="60" t="s">
        <v>2122</v>
      </c>
      <c r="H1408" s="60" t="s">
        <v>434</v>
      </c>
      <c r="I1408" s="61">
        <v>847.53275533845078</v>
      </c>
      <c r="J1408" s="61">
        <v>0</v>
      </c>
      <c r="K1408" s="61">
        <v>847.53275533845078</v>
      </c>
      <c r="L1408" s="62">
        <v>0</v>
      </c>
      <c r="M1408" s="62">
        <v>0</v>
      </c>
      <c r="N1408" s="62">
        <v>847.53275533845078</v>
      </c>
      <c r="O1408" s="63">
        <f t="shared" si="149"/>
        <v>1</v>
      </c>
      <c r="P1408" s="63">
        <f t="shared" si="147"/>
        <v>847.53275533845078</v>
      </c>
      <c r="Q1408" s="63">
        <f t="shared" si="150"/>
        <v>1096.2</v>
      </c>
      <c r="R1408" s="63">
        <f t="shared" si="151"/>
        <v>1096.2</v>
      </c>
      <c r="S1408" s="63">
        <f t="shared" si="152"/>
        <v>0</v>
      </c>
      <c r="T1408" s="63">
        <f t="shared" si="153"/>
        <v>0</v>
      </c>
      <c r="U1408" s="57" t="s">
        <v>856</v>
      </c>
      <c r="V1408" s="63">
        <f>VLOOKUP(F1408,'Exposure data (PL)'!$J$3:$L$14,3,FALSE)</f>
        <v>941.64068034150432</v>
      </c>
      <c r="X1408" s="56"/>
      <c r="Y1408" s="56"/>
      <c r="Z1408" s="56"/>
      <c r="AA1408" s="56"/>
      <c r="AB1408" s="56"/>
      <c r="AC1408" s="56"/>
      <c r="AD1408" s="56"/>
      <c r="AE1408" s="56"/>
    </row>
    <row r="1409" spans="1:31" s="55" customFormat="1" ht="14.4">
      <c r="A1409" s="57" t="s">
        <v>5177</v>
      </c>
      <c r="B1409" s="57" t="s">
        <v>3464</v>
      </c>
      <c r="C1409" s="57" t="s">
        <v>2121</v>
      </c>
      <c r="D1409" s="58">
        <v>40381</v>
      </c>
      <c r="E1409" s="58">
        <v>40382</v>
      </c>
      <c r="F1409" s="59">
        <f t="shared" si="148"/>
        <v>2010</v>
      </c>
      <c r="G1409" s="60" t="s">
        <v>2132</v>
      </c>
      <c r="H1409" s="60" t="s">
        <v>434</v>
      </c>
      <c r="I1409" s="61">
        <v>12441.04338226266</v>
      </c>
      <c r="J1409" s="61">
        <v>0</v>
      </c>
      <c r="K1409" s="61">
        <v>12441.04338226266</v>
      </c>
      <c r="L1409" s="62">
        <v>0</v>
      </c>
      <c r="M1409" s="62">
        <v>0</v>
      </c>
      <c r="N1409" s="62">
        <v>12441.04338226266</v>
      </c>
      <c r="O1409" s="63">
        <f t="shared" si="149"/>
        <v>1</v>
      </c>
      <c r="P1409" s="63">
        <f t="shared" si="147"/>
        <v>12441.04338226266</v>
      </c>
      <c r="Q1409" s="63">
        <f t="shared" si="150"/>
        <v>16029.047999999999</v>
      </c>
      <c r="R1409" s="63">
        <f t="shared" si="151"/>
        <v>16029.047999999999</v>
      </c>
      <c r="S1409" s="63">
        <f t="shared" si="152"/>
        <v>0</v>
      </c>
      <c r="T1409" s="63">
        <f t="shared" si="153"/>
        <v>1</v>
      </c>
      <c r="U1409" s="57" t="s">
        <v>856</v>
      </c>
      <c r="V1409" s="63">
        <f>VLOOKUP(F1409,'Exposure data (PL)'!$J$3:$L$14,3,FALSE)</f>
        <v>941.64068034150432</v>
      </c>
      <c r="X1409" s="56"/>
      <c r="Y1409" s="56"/>
      <c r="Z1409" s="56"/>
      <c r="AA1409" s="56"/>
      <c r="AB1409" s="56"/>
      <c r="AC1409" s="56"/>
      <c r="AD1409" s="56"/>
      <c r="AE1409" s="56"/>
    </row>
    <row r="1410" spans="1:31" s="55" customFormat="1" ht="14.4">
      <c r="A1410" s="57" t="s">
        <v>5178</v>
      </c>
      <c r="B1410" s="57" t="s">
        <v>3465</v>
      </c>
      <c r="C1410" s="57" t="s">
        <v>2121</v>
      </c>
      <c r="D1410" s="58">
        <v>40397</v>
      </c>
      <c r="E1410" s="58">
        <v>40404</v>
      </c>
      <c r="F1410" s="59">
        <f t="shared" si="148"/>
        <v>2010</v>
      </c>
      <c r="G1410" s="60" t="s">
        <v>2132</v>
      </c>
      <c r="H1410" s="60" t="s">
        <v>434</v>
      </c>
      <c r="I1410" s="61">
        <v>1082.7209010345193</v>
      </c>
      <c r="J1410" s="61">
        <v>0</v>
      </c>
      <c r="K1410" s="61">
        <v>1082.7209010345193</v>
      </c>
      <c r="L1410" s="62">
        <v>0</v>
      </c>
      <c r="M1410" s="62">
        <v>0</v>
      </c>
      <c r="N1410" s="62">
        <v>1082.7209010345193</v>
      </c>
      <c r="O1410" s="63">
        <f t="shared" si="149"/>
        <v>1</v>
      </c>
      <c r="P1410" s="63">
        <f t="shared" si="147"/>
        <v>1082.7209010345193</v>
      </c>
      <c r="Q1410" s="63">
        <f t="shared" si="150"/>
        <v>1391.9999999999998</v>
      </c>
      <c r="R1410" s="63">
        <f t="shared" si="151"/>
        <v>1391.9999999999998</v>
      </c>
      <c r="S1410" s="63">
        <f t="shared" si="152"/>
        <v>0</v>
      </c>
      <c r="T1410" s="63">
        <f t="shared" si="153"/>
        <v>7</v>
      </c>
      <c r="U1410" s="57" t="s">
        <v>856</v>
      </c>
      <c r="V1410" s="63">
        <f>VLOOKUP(F1410,'Exposure data (PL)'!$J$3:$L$14,3,FALSE)</f>
        <v>941.64068034150432</v>
      </c>
      <c r="X1410" s="56"/>
      <c r="Y1410" s="56"/>
      <c r="Z1410" s="56"/>
      <c r="AA1410" s="56"/>
      <c r="AB1410" s="56"/>
      <c r="AC1410" s="56"/>
      <c r="AD1410" s="56"/>
      <c r="AE1410" s="56"/>
    </row>
    <row r="1411" spans="1:31" s="55" customFormat="1" ht="14.4">
      <c r="A1411" s="57" t="s">
        <v>5179</v>
      </c>
      <c r="B1411" s="57" t="s">
        <v>3466</v>
      </c>
      <c r="C1411" s="57" t="s">
        <v>2121</v>
      </c>
      <c r="D1411" s="58">
        <v>40422</v>
      </c>
      <c r="E1411" s="58">
        <v>40456</v>
      </c>
      <c r="F1411" s="59">
        <f t="shared" si="148"/>
        <v>2010</v>
      </c>
      <c r="G1411" s="60" t="s">
        <v>2132</v>
      </c>
      <c r="H1411" s="60" t="s">
        <v>434</v>
      </c>
      <c r="I1411" s="61">
        <v>665.38490175665913</v>
      </c>
      <c r="J1411" s="61">
        <v>0</v>
      </c>
      <c r="K1411" s="61">
        <v>665.38490175665913</v>
      </c>
      <c r="L1411" s="62">
        <v>0</v>
      </c>
      <c r="M1411" s="62">
        <v>0</v>
      </c>
      <c r="N1411" s="62">
        <v>665.38490175665913</v>
      </c>
      <c r="O1411" s="63">
        <f t="shared" si="149"/>
        <v>1</v>
      </c>
      <c r="P1411" s="63">
        <f t="shared" si="147"/>
        <v>665.38490175665913</v>
      </c>
      <c r="Q1411" s="63">
        <f t="shared" si="150"/>
        <v>852.6</v>
      </c>
      <c r="R1411" s="63">
        <f t="shared" si="151"/>
        <v>852.6</v>
      </c>
      <c r="S1411" s="63">
        <f t="shared" si="152"/>
        <v>0</v>
      </c>
      <c r="T1411" s="63">
        <f t="shared" si="153"/>
        <v>34</v>
      </c>
      <c r="U1411" s="57" t="s">
        <v>856</v>
      </c>
      <c r="V1411" s="63">
        <f>VLOOKUP(F1411,'Exposure data (PL)'!$J$3:$L$14,3,FALSE)</f>
        <v>941.64068034150432</v>
      </c>
      <c r="X1411" s="56"/>
      <c r="Y1411" s="56"/>
      <c r="Z1411" s="56"/>
      <c r="AA1411" s="56"/>
      <c r="AB1411" s="56"/>
      <c r="AC1411" s="56"/>
      <c r="AD1411" s="56"/>
      <c r="AE1411" s="56"/>
    </row>
    <row r="1412" spans="1:31" s="55" customFormat="1" ht="14.4">
      <c r="A1412" s="57" t="s">
        <v>5180</v>
      </c>
      <c r="B1412" s="57" t="s">
        <v>3467</v>
      </c>
      <c r="C1412" s="57" t="s">
        <v>2121</v>
      </c>
      <c r="D1412" s="58">
        <v>40461</v>
      </c>
      <c r="E1412" s="58">
        <v>40482</v>
      </c>
      <c r="F1412" s="59">
        <f t="shared" si="148"/>
        <v>2010</v>
      </c>
      <c r="G1412" s="60" t="s">
        <v>2132</v>
      </c>
      <c r="H1412" s="60" t="s">
        <v>434</v>
      </c>
      <c r="I1412" s="61">
        <v>5116.0050597419868</v>
      </c>
      <c r="J1412" s="61">
        <v>0</v>
      </c>
      <c r="K1412" s="61">
        <v>5116.0050597419868</v>
      </c>
      <c r="L1412" s="62">
        <v>0</v>
      </c>
      <c r="M1412" s="62">
        <v>0</v>
      </c>
      <c r="N1412" s="62">
        <v>5116.0050597419868</v>
      </c>
      <c r="O1412" s="63">
        <f t="shared" si="149"/>
        <v>1</v>
      </c>
      <c r="P1412" s="63">
        <f t="shared" si="147"/>
        <v>5116.0050597419868</v>
      </c>
      <c r="Q1412" s="63">
        <f t="shared" si="150"/>
        <v>6521.4</v>
      </c>
      <c r="R1412" s="63">
        <f t="shared" si="151"/>
        <v>6521.4</v>
      </c>
      <c r="S1412" s="63">
        <f t="shared" si="152"/>
        <v>0</v>
      </c>
      <c r="T1412" s="63">
        <f t="shared" si="153"/>
        <v>21</v>
      </c>
      <c r="U1412" s="57" t="s">
        <v>856</v>
      </c>
      <c r="V1412" s="63">
        <f>VLOOKUP(F1412,'Exposure data (PL)'!$J$3:$L$14,3,FALSE)</f>
        <v>941.64068034150432</v>
      </c>
      <c r="X1412" s="56"/>
      <c r="Y1412" s="56"/>
      <c r="Z1412" s="56"/>
      <c r="AA1412" s="56"/>
      <c r="AB1412" s="56"/>
      <c r="AC1412" s="56"/>
      <c r="AD1412" s="56"/>
      <c r="AE1412" s="56"/>
    </row>
    <row r="1413" spans="1:31" s="55" customFormat="1" ht="14.4">
      <c r="A1413" s="57" t="s">
        <v>5181</v>
      </c>
      <c r="B1413" s="57" t="s">
        <v>3468</v>
      </c>
      <c r="C1413" s="57" t="s">
        <v>2121</v>
      </c>
      <c r="D1413" s="58">
        <v>40475</v>
      </c>
      <c r="E1413" s="58">
        <v>40482</v>
      </c>
      <c r="F1413" s="59">
        <f t="shared" si="148"/>
        <v>2010</v>
      </c>
      <c r="G1413" s="60" t="s">
        <v>2132</v>
      </c>
      <c r="H1413" s="60" t="s">
        <v>434</v>
      </c>
      <c r="I1413" s="61">
        <v>11789.922237056893</v>
      </c>
      <c r="J1413" s="61">
        <v>0</v>
      </c>
      <c r="K1413" s="61">
        <v>11789.922237056893</v>
      </c>
      <c r="L1413" s="62">
        <v>0</v>
      </c>
      <c r="M1413" s="62">
        <v>0</v>
      </c>
      <c r="N1413" s="62">
        <v>11789.922237056893</v>
      </c>
      <c r="O1413" s="63">
        <f t="shared" si="149"/>
        <v>1</v>
      </c>
      <c r="P1413" s="63">
        <f t="shared" si="147"/>
        <v>11789.922237056893</v>
      </c>
      <c r="Q1413" s="63">
        <f t="shared" si="150"/>
        <v>15000.599999999999</v>
      </c>
      <c r="R1413" s="63">
        <f t="shared" si="151"/>
        <v>15000.599999999999</v>
      </c>
      <c r="S1413" s="63">
        <f t="shared" si="152"/>
        <v>0</v>
      </c>
      <c r="T1413" s="63">
        <f t="shared" si="153"/>
        <v>7</v>
      </c>
      <c r="U1413" s="57" t="s">
        <v>856</v>
      </c>
      <c r="V1413" s="63">
        <f>VLOOKUP(F1413,'Exposure data (PL)'!$J$3:$L$14,3,FALSE)</f>
        <v>941.64068034150432</v>
      </c>
      <c r="X1413" s="56"/>
      <c r="Y1413" s="56"/>
      <c r="Z1413" s="56"/>
      <c r="AA1413" s="56"/>
      <c r="AB1413" s="56"/>
      <c r="AC1413" s="56"/>
      <c r="AD1413" s="56"/>
      <c r="AE1413" s="56"/>
    </row>
    <row r="1414" spans="1:31" s="55" customFormat="1" ht="14.4">
      <c r="A1414" s="57" t="s">
        <v>5182</v>
      </c>
      <c r="B1414" s="57" t="s">
        <v>3469</v>
      </c>
      <c r="C1414" s="57" t="s">
        <v>2121</v>
      </c>
      <c r="D1414" s="58">
        <v>40480</v>
      </c>
      <c r="E1414" s="58">
        <v>40480</v>
      </c>
      <c r="F1414" s="59">
        <f t="shared" si="148"/>
        <v>2010</v>
      </c>
      <c r="G1414" s="60" t="s">
        <v>2132</v>
      </c>
      <c r="H1414" s="60" t="s">
        <v>434</v>
      </c>
      <c r="I1414" s="61">
        <v>834.77889209295222</v>
      </c>
      <c r="J1414" s="61">
        <v>0</v>
      </c>
      <c r="K1414" s="61">
        <v>834.77889209295222</v>
      </c>
      <c r="L1414" s="62">
        <v>0</v>
      </c>
      <c r="M1414" s="62">
        <v>0</v>
      </c>
      <c r="N1414" s="62">
        <v>834.77889209295222</v>
      </c>
      <c r="O1414" s="63">
        <f t="shared" si="149"/>
        <v>1</v>
      </c>
      <c r="P1414" s="63">
        <f t="shared" si="147"/>
        <v>834.77889209295222</v>
      </c>
      <c r="Q1414" s="63">
        <f t="shared" si="150"/>
        <v>1061.3999999999999</v>
      </c>
      <c r="R1414" s="63">
        <f t="shared" si="151"/>
        <v>1061.3999999999999</v>
      </c>
      <c r="S1414" s="63">
        <f t="shared" si="152"/>
        <v>0</v>
      </c>
      <c r="T1414" s="63">
        <f t="shared" si="153"/>
        <v>0</v>
      </c>
      <c r="U1414" s="57" t="s">
        <v>856</v>
      </c>
      <c r="V1414" s="63">
        <f>VLOOKUP(F1414,'Exposure data (PL)'!$J$3:$L$14,3,FALSE)</f>
        <v>941.64068034150432</v>
      </c>
      <c r="X1414" s="56"/>
      <c r="Y1414" s="56"/>
      <c r="Z1414" s="56"/>
      <c r="AA1414" s="56"/>
      <c r="AB1414" s="56"/>
      <c r="AC1414" s="56"/>
      <c r="AD1414" s="56"/>
      <c r="AE1414" s="56"/>
    </row>
    <row r="1415" spans="1:31" s="55" customFormat="1" ht="14.4">
      <c r="A1415" s="57" t="s">
        <v>5183</v>
      </c>
      <c r="B1415" s="57" t="s">
        <v>3470</v>
      </c>
      <c r="C1415" s="57" t="s">
        <v>2121</v>
      </c>
      <c r="D1415" s="58">
        <v>40521</v>
      </c>
      <c r="E1415" s="58">
        <v>40521</v>
      </c>
      <c r="F1415" s="59">
        <f t="shared" si="148"/>
        <v>2010</v>
      </c>
      <c r="G1415" s="60" t="s">
        <v>2132</v>
      </c>
      <c r="H1415" s="60" t="s">
        <v>434</v>
      </c>
      <c r="I1415" s="61">
        <v>1141.5151650323735</v>
      </c>
      <c r="J1415" s="61">
        <v>0</v>
      </c>
      <c r="K1415" s="61">
        <v>1141.5151650323735</v>
      </c>
      <c r="L1415" s="62">
        <v>0</v>
      </c>
      <c r="M1415" s="62">
        <v>0</v>
      </c>
      <c r="N1415" s="62">
        <v>1141.5151650323735</v>
      </c>
      <c r="O1415" s="63">
        <f t="shared" si="149"/>
        <v>1</v>
      </c>
      <c r="P1415" s="63">
        <f t="shared" si="147"/>
        <v>1141.5151650323735</v>
      </c>
      <c r="Q1415" s="63">
        <f t="shared" si="150"/>
        <v>1443.48</v>
      </c>
      <c r="R1415" s="63">
        <f t="shared" si="151"/>
        <v>1443.48</v>
      </c>
      <c r="S1415" s="63">
        <f t="shared" si="152"/>
        <v>0</v>
      </c>
      <c r="T1415" s="63">
        <f t="shared" si="153"/>
        <v>0</v>
      </c>
      <c r="U1415" s="57" t="s">
        <v>856</v>
      </c>
      <c r="V1415" s="63">
        <f>VLOOKUP(F1415,'Exposure data (PL)'!$J$3:$L$14,3,FALSE)</f>
        <v>941.64068034150432</v>
      </c>
      <c r="X1415" s="56"/>
      <c r="Y1415" s="56"/>
      <c r="Z1415" s="56"/>
      <c r="AA1415" s="56"/>
      <c r="AB1415" s="56"/>
      <c r="AC1415" s="56"/>
      <c r="AD1415" s="56"/>
      <c r="AE1415" s="56"/>
    </row>
    <row r="1416" spans="1:31" s="55" customFormat="1" ht="14.4">
      <c r="A1416" s="57" t="s">
        <v>5184</v>
      </c>
      <c r="B1416" s="57" t="s">
        <v>3471</v>
      </c>
      <c r="C1416" s="57" t="s">
        <v>2121</v>
      </c>
      <c r="D1416" s="58">
        <v>40519</v>
      </c>
      <c r="E1416" s="58">
        <v>40530</v>
      </c>
      <c r="F1416" s="59">
        <f t="shared" si="148"/>
        <v>2010</v>
      </c>
      <c r="G1416" s="60" t="s">
        <v>2132</v>
      </c>
      <c r="H1416" s="60" t="s">
        <v>434</v>
      </c>
      <c r="I1416" s="61">
        <v>206.34568691994528</v>
      </c>
      <c r="J1416" s="61">
        <v>0</v>
      </c>
      <c r="K1416" s="61">
        <v>206.34568691994528</v>
      </c>
      <c r="L1416" s="62">
        <v>0</v>
      </c>
      <c r="M1416" s="62">
        <v>0</v>
      </c>
      <c r="N1416" s="62">
        <v>206.34568691994528</v>
      </c>
      <c r="O1416" s="63">
        <f t="shared" si="149"/>
        <v>1</v>
      </c>
      <c r="P1416" s="63">
        <f t="shared" ref="P1416:P1479" si="154">N1416*$D$8</f>
        <v>206.34568691994528</v>
      </c>
      <c r="Q1416" s="63">
        <f t="shared" si="150"/>
        <v>261</v>
      </c>
      <c r="R1416" s="63">
        <f t="shared" si="151"/>
        <v>261</v>
      </c>
      <c r="S1416" s="63">
        <f t="shared" si="152"/>
        <v>0</v>
      </c>
      <c r="T1416" s="63">
        <f t="shared" si="153"/>
        <v>11</v>
      </c>
      <c r="U1416" s="57" t="s">
        <v>856</v>
      </c>
      <c r="V1416" s="63">
        <f>VLOOKUP(F1416,'Exposure data (PL)'!$J$3:$L$14,3,FALSE)</f>
        <v>941.64068034150432</v>
      </c>
      <c r="X1416" s="56"/>
      <c r="Y1416" s="56"/>
      <c r="Z1416" s="56"/>
      <c r="AA1416" s="56"/>
      <c r="AB1416" s="56"/>
      <c r="AC1416" s="56"/>
      <c r="AD1416" s="56"/>
      <c r="AE1416" s="56"/>
    </row>
    <row r="1417" spans="1:31" s="55" customFormat="1" ht="14.4">
      <c r="A1417" s="57" t="s">
        <v>5185</v>
      </c>
      <c r="B1417" s="57" t="s">
        <v>3472</v>
      </c>
      <c r="C1417" s="57" t="s">
        <v>2121</v>
      </c>
      <c r="D1417" s="58">
        <v>40531</v>
      </c>
      <c r="E1417" s="58">
        <v>40531</v>
      </c>
      <c r="F1417" s="59">
        <f t="shared" si="148"/>
        <v>2010</v>
      </c>
      <c r="G1417" s="60" t="s">
        <v>2132</v>
      </c>
      <c r="H1417" s="60" t="s">
        <v>434</v>
      </c>
      <c r="I1417" s="61">
        <v>2535.2819011305237</v>
      </c>
      <c r="J1417" s="61">
        <v>0</v>
      </c>
      <c r="K1417" s="61">
        <v>2535.2819011305237</v>
      </c>
      <c r="L1417" s="62">
        <v>0</v>
      </c>
      <c r="M1417" s="62">
        <v>0</v>
      </c>
      <c r="N1417" s="62">
        <v>2535.2819011305237</v>
      </c>
      <c r="O1417" s="63">
        <f t="shared" si="149"/>
        <v>1</v>
      </c>
      <c r="P1417" s="63">
        <f t="shared" si="154"/>
        <v>2535.2819011305237</v>
      </c>
      <c r="Q1417" s="63">
        <f t="shared" si="150"/>
        <v>3201.6600000000012</v>
      </c>
      <c r="R1417" s="63">
        <f t="shared" si="151"/>
        <v>3201.6600000000012</v>
      </c>
      <c r="S1417" s="63">
        <f t="shared" si="152"/>
        <v>0</v>
      </c>
      <c r="T1417" s="63">
        <f t="shared" si="153"/>
        <v>0</v>
      </c>
      <c r="U1417" s="57" t="s">
        <v>856</v>
      </c>
      <c r="V1417" s="63">
        <f>VLOOKUP(F1417,'Exposure data (PL)'!$J$3:$L$14,3,FALSE)</f>
        <v>941.64068034150432</v>
      </c>
      <c r="X1417" s="56"/>
      <c r="Y1417" s="56"/>
      <c r="Z1417" s="56"/>
      <c r="AA1417" s="56"/>
      <c r="AB1417" s="56"/>
      <c r="AC1417" s="56"/>
      <c r="AD1417" s="56"/>
      <c r="AE1417" s="56"/>
    </row>
    <row r="1418" spans="1:31" s="55" customFormat="1" ht="14.4">
      <c r="A1418" s="57" t="s">
        <v>5186</v>
      </c>
      <c r="B1418" s="57" t="s">
        <v>3473</v>
      </c>
      <c r="C1418" s="57" t="s">
        <v>2121</v>
      </c>
      <c r="D1418" s="58">
        <v>40552</v>
      </c>
      <c r="E1418" s="58">
        <v>40553</v>
      </c>
      <c r="F1418" s="59">
        <f t="shared" si="148"/>
        <v>2010</v>
      </c>
      <c r="G1418" s="60" t="s">
        <v>2122</v>
      </c>
      <c r="H1418" s="60" t="s">
        <v>434</v>
      </c>
      <c r="I1418" s="61">
        <v>7296.0381159167919</v>
      </c>
      <c r="J1418" s="61">
        <v>0</v>
      </c>
      <c r="K1418" s="61">
        <v>7296.0381159167919</v>
      </c>
      <c r="L1418" s="62">
        <v>0</v>
      </c>
      <c r="M1418" s="62">
        <v>0</v>
      </c>
      <c r="N1418" s="62">
        <v>7296.0381159167919</v>
      </c>
      <c r="O1418" s="63">
        <f t="shared" si="149"/>
        <v>1</v>
      </c>
      <c r="P1418" s="63">
        <f t="shared" si="154"/>
        <v>7296.0381159167919</v>
      </c>
      <c r="Q1418" s="63">
        <f t="shared" si="150"/>
        <v>9187.9319999999989</v>
      </c>
      <c r="R1418" s="63">
        <f t="shared" si="151"/>
        <v>9187.9319999999989</v>
      </c>
      <c r="S1418" s="63">
        <f t="shared" si="152"/>
        <v>0</v>
      </c>
      <c r="T1418" s="63">
        <f t="shared" si="153"/>
        <v>1</v>
      </c>
      <c r="U1418" s="57" t="s">
        <v>856</v>
      </c>
      <c r="V1418" s="63">
        <f>VLOOKUP(F1418,'Exposure data (PL)'!$J$3:$L$14,3,FALSE)</f>
        <v>941.64068034150432</v>
      </c>
      <c r="X1418" s="56"/>
      <c r="Y1418" s="56"/>
      <c r="Z1418" s="56"/>
      <c r="AA1418" s="56"/>
      <c r="AB1418" s="56"/>
      <c r="AC1418" s="56"/>
      <c r="AD1418" s="56"/>
      <c r="AE1418" s="56"/>
    </row>
    <row r="1419" spans="1:31" s="55" customFormat="1" ht="14.4">
      <c r="A1419" s="57" t="s">
        <v>5187</v>
      </c>
      <c r="B1419" s="57" t="s">
        <v>3474</v>
      </c>
      <c r="C1419" s="57" t="s">
        <v>2121</v>
      </c>
      <c r="D1419" s="58">
        <v>40552</v>
      </c>
      <c r="E1419" s="58">
        <v>40558</v>
      </c>
      <c r="F1419" s="59">
        <f t="shared" si="148"/>
        <v>2010</v>
      </c>
      <c r="G1419" s="60" t="s">
        <v>2132</v>
      </c>
      <c r="H1419" s="60" t="s">
        <v>434</v>
      </c>
      <c r="I1419" s="61">
        <v>746.12626799103623</v>
      </c>
      <c r="J1419" s="61">
        <v>0</v>
      </c>
      <c r="K1419" s="61">
        <v>746.12626799103623</v>
      </c>
      <c r="L1419" s="62">
        <v>0</v>
      </c>
      <c r="M1419" s="62">
        <v>0</v>
      </c>
      <c r="N1419" s="62">
        <v>746.12626799103623</v>
      </c>
      <c r="O1419" s="63">
        <f t="shared" si="149"/>
        <v>1</v>
      </c>
      <c r="P1419" s="63">
        <f t="shared" si="154"/>
        <v>746.12626799103623</v>
      </c>
      <c r="Q1419" s="63">
        <f t="shared" si="150"/>
        <v>939.59999999999991</v>
      </c>
      <c r="R1419" s="63">
        <f t="shared" si="151"/>
        <v>939.59999999999991</v>
      </c>
      <c r="S1419" s="63">
        <f t="shared" si="152"/>
        <v>0</v>
      </c>
      <c r="T1419" s="63">
        <f t="shared" si="153"/>
        <v>6</v>
      </c>
      <c r="U1419" s="57" t="s">
        <v>856</v>
      </c>
      <c r="V1419" s="63">
        <f>VLOOKUP(F1419,'Exposure data (PL)'!$J$3:$L$14,3,FALSE)</f>
        <v>941.64068034150432</v>
      </c>
      <c r="X1419" s="56"/>
      <c r="Y1419" s="56"/>
      <c r="Z1419" s="56"/>
      <c r="AA1419" s="56"/>
      <c r="AB1419" s="56"/>
      <c r="AC1419" s="56"/>
      <c r="AD1419" s="56"/>
      <c r="AE1419" s="56"/>
    </row>
    <row r="1420" spans="1:31" s="55" customFormat="1" ht="14.4">
      <c r="A1420" s="57" t="s">
        <v>5188</v>
      </c>
      <c r="B1420" s="57" t="s">
        <v>3475</v>
      </c>
      <c r="C1420" s="57" t="s">
        <v>2121</v>
      </c>
      <c r="D1420" s="58">
        <v>40526</v>
      </c>
      <c r="E1420" s="58">
        <v>40553</v>
      </c>
      <c r="F1420" s="59">
        <f t="shared" si="148"/>
        <v>2010</v>
      </c>
      <c r="G1420" s="60" t="s">
        <v>2132</v>
      </c>
      <c r="H1420" s="60" t="s">
        <v>434</v>
      </c>
      <c r="I1420" s="61">
        <v>3849.2835471425801</v>
      </c>
      <c r="J1420" s="61">
        <v>0</v>
      </c>
      <c r="K1420" s="61">
        <v>3849.2835471425801</v>
      </c>
      <c r="L1420" s="62">
        <v>0</v>
      </c>
      <c r="M1420" s="62">
        <v>0</v>
      </c>
      <c r="N1420" s="62">
        <v>3849.2835471425801</v>
      </c>
      <c r="O1420" s="63">
        <f t="shared" si="149"/>
        <v>1</v>
      </c>
      <c r="P1420" s="63">
        <f t="shared" si="154"/>
        <v>3849.2835471425801</v>
      </c>
      <c r="Q1420" s="63">
        <f t="shared" si="150"/>
        <v>4864.2839999999997</v>
      </c>
      <c r="R1420" s="63">
        <f t="shared" si="151"/>
        <v>4864.2839999999997</v>
      </c>
      <c r="S1420" s="63">
        <f t="shared" si="152"/>
        <v>0</v>
      </c>
      <c r="T1420" s="63">
        <f t="shared" si="153"/>
        <v>27</v>
      </c>
      <c r="U1420" s="57" t="s">
        <v>856</v>
      </c>
      <c r="V1420" s="63">
        <f>VLOOKUP(F1420,'Exposure data (PL)'!$J$3:$L$14,3,FALSE)</f>
        <v>941.64068034150432</v>
      </c>
      <c r="X1420" s="56"/>
      <c r="Y1420" s="56"/>
      <c r="Z1420" s="56"/>
      <c r="AA1420" s="56"/>
      <c r="AB1420" s="56"/>
      <c r="AC1420" s="56"/>
      <c r="AD1420" s="56"/>
      <c r="AE1420" s="56"/>
    </row>
    <row r="1421" spans="1:31" s="55" customFormat="1" ht="14.4">
      <c r="A1421" s="57" t="s">
        <v>5189</v>
      </c>
      <c r="B1421" s="57" t="s">
        <v>3476</v>
      </c>
      <c r="C1421" s="57" t="s">
        <v>2121</v>
      </c>
      <c r="D1421" s="58">
        <v>40561</v>
      </c>
      <c r="E1421" s="58">
        <v>40561</v>
      </c>
      <c r="F1421" s="59">
        <f t="shared" ref="F1421:F1484" si="155">IF(MONTH(D1421)&lt;$D$4,YEAR(D1421)-1,YEAR(D1421))</f>
        <v>2010</v>
      </c>
      <c r="G1421" s="60" t="s">
        <v>2132</v>
      </c>
      <c r="H1421" s="60" t="s">
        <v>434</v>
      </c>
      <c r="I1421" s="61">
        <v>235.17416448604442</v>
      </c>
      <c r="J1421" s="61">
        <v>0</v>
      </c>
      <c r="K1421" s="61">
        <v>235.17416448604442</v>
      </c>
      <c r="L1421" s="62">
        <v>0</v>
      </c>
      <c r="M1421" s="62">
        <v>3.7627866317767102</v>
      </c>
      <c r="N1421" s="62">
        <v>231.4113778542677</v>
      </c>
      <c r="O1421" s="63">
        <f t="shared" ref="O1421:O1484" si="156">IF(N1421=0,0,1)</f>
        <v>1</v>
      </c>
      <c r="P1421" s="63">
        <f t="shared" si="154"/>
        <v>231.4113778542677</v>
      </c>
      <c r="Q1421" s="63">
        <f t="shared" ref="Q1421:Q1484" si="157">P1421*(1+$D$6)^(($D$5-D1421)/365.25)</f>
        <v>291.06720000000001</v>
      </c>
      <c r="R1421" s="63">
        <f t="shared" ref="R1421:R1484" si="158">MIN($D$9,Q1421)+MAX(Q1421-$D$9-$D$10,0)</f>
        <v>291.06720000000001</v>
      </c>
      <c r="S1421" s="63">
        <f t="shared" ref="S1421:S1484" si="159">MIN(MAX(Q1421-$D$9,0),$D$10)</f>
        <v>0</v>
      </c>
      <c r="T1421" s="63">
        <f t="shared" ref="T1421:T1484" si="160">E1421-D1421</f>
        <v>0</v>
      </c>
      <c r="U1421" s="57" t="s">
        <v>856</v>
      </c>
      <c r="V1421" s="63">
        <f>VLOOKUP(F1421,'Exposure data (PL)'!$J$3:$L$14,3,FALSE)</f>
        <v>941.64068034150432</v>
      </c>
      <c r="X1421" s="56"/>
      <c r="Y1421" s="56"/>
      <c r="Z1421" s="56"/>
      <c r="AA1421" s="56"/>
      <c r="AB1421" s="56"/>
      <c r="AC1421" s="56"/>
      <c r="AD1421" s="56"/>
      <c r="AE1421" s="56"/>
    </row>
    <row r="1422" spans="1:31" s="55" customFormat="1" ht="14.4">
      <c r="A1422" s="57" t="s">
        <v>5190</v>
      </c>
      <c r="B1422" s="57" t="s">
        <v>3477</v>
      </c>
      <c r="C1422" s="57" t="s">
        <v>2121</v>
      </c>
      <c r="D1422" s="58">
        <v>40577</v>
      </c>
      <c r="E1422" s="58">
        <v>40579</v>
      </c>
      <c r="F1422" s="59">
        <f t="shared" si="155"/>
        <v>2010</v>
      </c>
      <c r="G1422" s="60" t="s">
        <v>2122</v>
      </c>
      <c r="H1422" s="60" t="s">
        <v>434</v>
      </c>
      <c r="I1422" s="61">
        <v>1190.529081063718</v>
      </c>
      <c r="J1422" s="61">
        <v>0</v>
      </c>
      <c r="K1422" s="61">
        <v>1190.529081063718</v>
      </c>
      <c r="L1422" s="62">
        <v>0</v>
      </c>
      <c r="M1422" s="62">
        <v>0</v>
      </c>
      <c r="N1422" s="62">
        <v>1190.529081063718</v>
      </c>
      <c r="O1422" s="63">
        <f t="shared" si="156"/>
        <v>1</v>
      </c>
      <c r="P1422" s="63">
        <f t="shared" si="154"/>
        <v>1190.529081063718</v>
      </c>
      <c r="Q1422" s="63">
        <f t="shared" si="157"/>
        <v>1494.2399999999998</v>
      </c>
      <c r="R1422" s="63">
        <f t="shared" si="158"/>
        <v>1494.2399999999998</v>
      </c>
      <c r="S1422" s="63">
        <f t="shared" si="159"/>
        <v>0</v>
      </c>
      <c r="T1422" s="63">
        <f t="shared" si="160"/>
        <v>2</v>
      </c>
      <c r="U1422" s="57" t="s">
        <v>856</v>
      </c>
      <c r="V1422" s="63">
        <f>VLOOKUP(F1422,'Exposure data (PL)'!$J$3:$L$14,3,FALSE)</f>
        <v>941.64068034150432</v>
      </c>
      <c r="X1422" s="56"/>
      <c r="Y1422" s="56"/>
      <c r="Z1422" s="56"/>
      <c r="AA1422" s="56"/>
      <c r="AB1422" s="56"/>
      <c r="AC1422" s="56"/>
      <c r="AD1422" s="56"/>
      <c r="AE1422" s="56"/>
    </row>
    <row r="1423" spans="1:31" s="55" customFormat="1" ht="14.4">
      <c r="A1423" s="57" t="s">
        <v>5191</v>
      </c>
      <c r="B1423" s="57" t="s">
        <v>3478</v>
      </c>
      <c r="C1423" s="57" t="s">
        <v>2121</v>
      </c>
      <c r="D1423" s="58">
        <v>40584</v>
      </c>
      <c r="E1423" s="58">
        <v>40585</v>
      </c>
      <c r="F1423" s="59">
        <f t="shared" si="155"/>
        <v>2010</v>
      </c>
      <c r="G1423" s="60" t="s">
        <v>2122</v>
      </c>
      <c r="H1423" s="60" t="s">
        <v>434</v>
      </c>
      <c r="I1423" s="61">
        <v>7475.8935306501253</v>
      </c>
      <c r="J1423" s="61">
        <v>0</v>
      </c>
      <c r="K1423" s="61">
        <v>7475.8935306501253</v>
      </c>
      <c r="L1423" s="62">
        <v>0</v>
      </c>
      <c r="M1423" s="62">
        <v>0</v>
      </c>
      <c r="N1423" s="62">
        <v>7475.8935306501253</v>
      </c>
      <c r="O1423" s="63">
        <f t="shared" si="156"/>
        <v>1</v>
      </c>
      <c r="P1423" s="63">
        <f t="shared" si="154"/>
        <v>7475.8935306501253</v>
      </c>
      <c r="Q1423" s="63">
        <f t="shared" si="157"/>
        <v>9374.268</v>
      </c>
      <c r="R1423" s="63">
        <f t="shared" si="158"/>
        <v>9374.268</v>
      </c>
      <c r="S1423" s="63">
        <f t="shared" si="159"/>
        <v>0</v>
      </c>
      <c r="T1423" s="63">
        <f t="shared" si="160"/>
        <v>1</v>
      </c>
      <c r="U1423" s="57" t="s">
        <v>856</v>
      </c>
      <c r="V1423" s="63">
        <f>VLOOKUP(F1423,'Exposure data (PL)'!$J$3:$L$14,3,FALSE)</f>
        <v>941.64068034150432</v>
      </c>
      <c r="X1423" s="56"/>
      <c r="Y1423" s="56"/>
      <c r="Z1423" s="56"/>
      <c r="AA1423" s="56"/>
      <c r="AB1423" s="56"/>
      <c r="AC1423" s="56"/>
      <c r="AD1423" s="56"/>
      <c r="AE1423" s="56"/>
    </row>
    <row r="1424" spans="1:31" s="55" customFormat="1" ht="14.4">
      <c r="A1424" s="57" t="s">
        <v>5192</v>
      </c>
      <c r="B1424" s="57" t="s">
        <v>3479</v>
      </c>
      <c r="C1424" s="57" t="s">
        <v>2121</v>
      </c>
      <c r="D1424" s="58">
        <v>40606</v>
      </c>
      <c r="E1424" s="58">
        <v>40606</v>
      </c>
      <c r="F1424" s="59">
        <f t="shared" si="155"/>
        <v>2010</v>
      </c>
      <c r="G1424" s="60" t="s">
        <v>2132</v>
      </c>
      <c r="H1424" s="60" t="s">
        <v>434</v>
      </c>
      <c r="I1424" s="61">
        <v>1187.2315312024432</v>
      </c>
      <c r="J1424" s="61">
        <v>0</v>
      </c>
      <c r="K1424" s="61">
        <v>1187.2315312024432</v>
      </c>
      <c r="L1424" s="62">
        <v>0</v>
      </c>
      <c r="M1424" s="62">
        <v>0</v>
      </c>
      <c r="N1424" s="62">
        <v>1187.2315312024432</v>
      </c>
      <c r="O1424" s="63">
        <f t="shared" si="156"/>
        <v>1</v>
      </c>
      <c r="P1424" s="63">
        <f t="shared" si="154"/>
        <v>1187.2315312024432</v>
      </c>
      <c r="Q1424" s="63">
        <f t="shared" si="157"/>
        <v>1484.34</v>
      </c>
      <c r="R1424" s="63">
        <f t="shared" si="158"/>
        <v>1484.34</v>
      </c>
      <c r="S1424" s="63">
        <f t="shared" si="159"/>
        <v>0</v>
      </c>
      <c r="T1424" s="63">
        <f t="shared" si="160"/>
        <v>0</v>
      </c>
      <c r="U1424" s="57" t="s">
        <v>856</v>
      </c>
      <c r="V1424" s="63">
        <f>VLOOKUP(F1424,'Exposure data (PL)'!$J$3:$L$14,3,FALSE)</f>
        <v>941.64068034150432</v>
      </c>
      <c r="X1424" s="56"/>
      <c r="Y1424" s="56"/>
      <c r="Z1424" s="56"/>
      <c r="AA1424" s="56"/>
      <c r="AB1424" s="56"/>
      <c r="AC1424" s="56"/>
      <c r="AD1424" s="56"/>
      <c r="AE1424" s="56"/>
    </row>
    <row r="1425" spans="1:31" s="55" customFormat="1" ht="14.4">
      <c r="A1425" s="57" t="s">
        <v>5193</v>
      </c>
      <c r="B1425" s="57" t="s">
        <v>3480</v>
      </c>
      <c r="C1425" s="57" t="s">
        <v>2121</v>
      </c>
      <c r="D1425" s="58">
        <v>40616</v>
      </c>
      <c r="E1425" s="58">
        <v>40616</v>
      </c>
      <c r="F1425" s="59">
        <f t="shared" si="155"/>
        <v>2010</v>
      </c>
      <c r="G1425" s="60" t="s">
        <v>2122</v>
      </c>
      <c r="H1425" s="60" t="s">
        <v>434</v>
      </c>
      <c r="I1425" s="61">
        <v>978.8687006145841</v>
      </c>
      <c r="J1425" s="61">
        <v>0</v>
      </c>
      <c r="K1425" s="61">
        <v>978.8687006145841</v>
      </c>
      <c r="L1425" s="62">
        <v>0</v>
      </c>
      <c r="M1425" s="62">
        <v>0</v>
      </c>
      <c r="N1425" s="62">
        <v>978.8687006145841</v>
      </c>
      <c r="O1425" s="63">
        <f t="shared" si="156"/>
        <v>1</v>
      </c>
      <c r="P1425" s="63">
        <f t="shared" si="154"/>
        <v>978.8687006145841</v>
      </c>
      <c r="Q1425" s="63">
        <f t="shared" si="157"/>
        <v>1222.2</v>
      </c>
      <c r="R1425" s="63">
        <f t="shared" si="158"/>
        <v>1222.2</v>
      </c>
      <c r="S1425" s="63">
        <f t="shared" si="159"/>
        <v>0</v>
      </c>
      <c r="T1425" s="63">
        <f t="shared" si="160"/>
        <v>0</v>
      </c>
      <c r="U1425" s="57" t="s">
        <v>856</v>
      </c>
      <c r="V1425" s="63">
        <f>VLOOKUP(F1425,'Exposure data (PL)'!$J$3:$L$14,3,FALSE)</f>
        <v>941.64068034150432</v>
      </c>
      <c r="X1425" s="56"/>
      <c r="Y1425" s="56"/>
      <c r="Z1425" s="56"/>
      <c r="AA1425" s="56"/>
      <c r="AB1425" s="56"/>
      <c r="AC1425" s="56"/>
      <c r="AD1425" s="56"/>
      <c r="AE1425" s="56"/>
    </row>
    <row r="1426" spans="1:31" s="55" customFormat="1" ht="14.4">
      <c r="A1426" s="57" t="s">
        <v>5194</v>
      </c>
      <c r="B1426" s="57" t="s">
        <v>3481</v>
      </c>
      <c r="C1426" s="57" t="s">
        <v>2121</v>
      </c>
      <c r="D1426" s="58">
        <v>40674</v>
      </c>
      <c r="E1426" s="58">
        <v>40683</v>
      </c>
      <c r="F1426" s="59">
        <f t="shared" si="155"/>
        <v>2011</v>
      </c>
      <c r="G1426" s="60" t="s">
        <v>2122</v>
      </c>
      <c r="H1426" s="60" t="s">
        <v>434</v>
      </c>
      <c r="I1426" s="61">
        <v>688.16448099406102</v>
      </c>
      <c r="J1426" s="61">
        <v>0</v>
      </c>
      <c r="K1426" s="61">
        <v>688.16448099406102</v>
      </c>
      <c r="L1426" s="62">
        <v>0</v>
      </c>
      <c r="M1426" s="62">
        <v>0</v>
      </c>
      <c r="N1426" s="62">
        <v>688.16448099406102</v>
      </c>
      <c r="O1426" s="63">
        <f t="shared" si="156"/>
        <v>1</v>
      </c>
      <c r="P1426" s="63">
        <f t="shared" si="154"/>
        <v>688.16448099406102</v>
      </c>
      <c r="Q1426" s="63">
        <f t="shared" si="157"/>
        <v>852.6</v>
      </c>
      <c r="R1426" s="63">
        <f t="shared" si="158"/>
        <v>852.6</v>
      </c>
      <c r="S1426" s="63">
        <f t="shared" si="159"/>
        <v>0</v>
      </c>
      <c r="T1426" s="63">
        <f t="shared" si="160"/>
        <v>9</v>
      </c>
      <c r="U1426" s="57" t="s">
        <v>856</v>
      </c>
      <c r="V1426" s="63">
        <f>VLOOKUP(F1426,'Exposure data (PL)'!$J$3:$L$14,3,FALSE)</f>
        <v>979.22425835520028</v>
      </c>
      <c r="X1426" s="56"/>
      <c r="Y1426" s="56"/>
      <c r="Z1426" s="56"/>
      <c r="AA1426" s="56"/>
      <c r="AB1426" s="56"/>
      <c r="AC1426" s="56"/>
      <c r="AD1426" s="56"/>
      <c r="AE1426" s="56"/>
    </row>
    <row r="1427" spans="1:31" s="55" customFormat="1" ht="14.4">
      <c r="A1427" s="57" t="s">
        <v>5195</v>
      </c>
      <c r="B1427" s="57" t="s">
        <v>3482</v>
      </c>
      <c r="C1427" s="57" t="s">
        <v>2121</v>
      </c>
      <c r="D1427" s="58">
        <v>39313</v>
      </c>
      <c r="E1427" s="58">
        <v>39314</v>
      </c>
      <c r="F1427" s="59">
        <f t="shared" si="155"/>
        <v>2007</v>
      </c>
      <c r="G1427" s="60" t="s">
        <v>2128</v>
      </c>
      <c r="H1427" s="60" t="s">
        <v>434</v>
      </c>
      <c r="I1427" s="61">
        <v>357534.53580918483</v>
      </c>
      <c r="J1427" s="61">
        <v>0</v>
      </c>
      <c r="K1427" s="61">
        <v>357534.53580918483</v>
      </c>
      <c r="L1427" s="62">
        <v>0</v>
      </c>
      <c r="M1427" s="62">
        <v>0</v>
      </c>
      <c r="N1427" s="62">
        <v>357534.53580918483</v>
      </c>
      <c r="O1427" s="63">
        <f t="shared" si="156"/>
        <v>1</v>
      </c>
      <c r="P1427" s="63">
        <f t="shared" si="154"/>
        <v>357534.53580918483</v>
      </c>
      <c r="Q1427" s="63">
        <f t="shared" si="157"/>
        <v>531284.26800000004</v>
      </c>
      <c r="R1427" s="63">
        <f t="shared" si="158"/>
        <v>100000</v>
      </c>
      <c r="S1427" s="63">
        <f t="shared" si="159"/>
        <v>431284.26800000004</v>
      </c>
      <c r="T1427" s="63">
        <f t="shared" si="160"/>
        <v>1</v>
      </c>
      <c r="U1427" s="57" t="s">
        <v>856</v>
      </c>
      <c r="V1427" s="63">
        <f>VLOOKUP(F1427,'Exposure data (PL)'!$J$3:$L$14,3,FALSE)</f>
        <v>616.17084356396663</v>
      </c>
      <c r="X1427" s="56"/>
      <c r="Y1427" s="56"/>
      <c r="Z1427" s="56"/>
      <c r="AA1427" s="56"/>
      <c r="AB1427" s="56"/>
      <c r="AC1427" s="56"/>
      <c r="AD1427" s="56"/>
      <c r="AE1427" s="56"/>
    </row>
    <row r="1428" spans="1:31" s="55" customFormat="1" ht="14.4">
      <c r="A1428" s="57" t="s">
        <v>5196</v>
      </c>
      <c r="B1428" s="57" t="s">
        <v>3483</v>
      </c>
      <c r="C1428" s="57" t="s">
        <v>2121</v>
      </c>
      <c r="D1428" s="58">
        <v>40483</v>
      </c>
      <c r="E1428" s="58">
        <v>40504</v>
      </c>
      <c r="F1428" s="59">
        <f t="shared" si="155"/>
        <v>2010</v>
      </c>
      <c r="G1428" s="60" t="s">
        <v>2131</v>
      </c>
      <c r="H1428" s="60" t="s">
        <v>434</v>
      </c>
      <c r="I1428" s="61">
        <v>451.78270710940814</v>
      </c>
      <c r="J1428" s="61">
        <v>0</v>
      </c>
      <c r="K1428" s="61">
        <v>451.78270710940814</v>
      </c>
      <c r="L1428" s="62">
        <v>0</v>
      </c>
      <c r="M1428" s="62">
        <v>0</v>
      </c>
      <c r="N1428" s="62">
        <v>451.78270710940814</v>
      </c>
      <c r="O1428" s="63">
        <f t="shared" si="156"/>
        <v>1</v>
      </c>
      <c r="P1428" s="63">
        <f t="shared" si="154"/>
        <v>451.78270710940814</v>
      </c>
      <c r="Q1428" s="63">
        <f t="shared" si="157"/>
        <v>574.20000000000005</v>
      </c>
      <c r="R1428" s="63">
        <f t="shared" si="158"/>
        <v>574.20000000000005</v>
      </c>
      <c r="S1428" s="63">
        <f t="shared" si="159"/>
        <v>0</v>
      </c>
      <c r="T1428" s="63">
        <f t="shared" si="160"/>
        <v>21</v>
      </c>
      <c r="U1428" s="57" t="s">
        <v>856</v>
      </c>
      <c r="V1428" s="63">
        <f>VLOOKUP(F1428,'Exposure data (PL)'!$J$3:$L$14,3,FALSE)</f>
        <v>941.64068034150432</v>
      </c>
      <c r="X1428" s="56"/>
      <c r="Y1428" s="56"/>
      <c r="Z1428" s="56"/>
      <c r="AA1428" s="56"/>
      <c r="AB1428" s="56"/>
      <c r="AC1428" s="56"/>
      <c r="AD1428" s="56"/>
      <c r="AE1428" s="56"/>
    </row>
    <row r="1429" spans="1:31" s="55" customFormat="1" ht="14.4">
      <c r="A1429" s="57" t="s">
        <v>5197</v>
      </c>
      <c r="B1429" s="57" t="s">
        <v>3484</v>
      </c>
      <c r="C1429" s="57" t="s">
        <v>2121</v>
      </c>
      <c r="D1429" s="58">
        <v>40467</v>
      </c>
      <c r="E1429" s="58">
        <v>40532</v>
      </c>
      <c r="F1429" s="59">
        <f t="shared" si="155"/>
        <v>2010</v>
      </c>
      <c r="G1429" s="60" t="s">
        <v>2127</v>
      </c>
      <c r="H1429" s="60" t="s">
        <v>434</v>
      </c>
      <c r="I1429" s="61">
        <v>9425.6324078314956</v>
      </c>
      <c r="J1429" s="61">
        <v>0</v>
      </c>
      <c r="K1429" s="61">
        <v>9425.6324078314956</v>
      </c>
      <c r="L1429" s="62">
        <v>0</v>
      </c>
      <c r="M1429" s="62">
        <v>0</v>
      </c>
      <c r="N1429" s="62">
        <v>9425.6324078314956</v>
      </c>
      <c r="O1429" s="63">
        <f t="shared" si="156"/>
        <v>1</v>
      </c>
      <c r="P1429" s="63">
        <f t="shared" si="154"/>
        <v>9425.6324078314956</v>
      </c>
      <c r="Q1429" s="63">
        <f t="shared" si="157"/>
        <v>12005.279999999999</v>
      </c>
      <c r="R1429" s="63">
        <f t="shared" si="158"/>
        <v>12005.279999999999</v>
      </c>
      <c r="S1429" s="63">
        <f t="shared" si="159"/>
        <v>0</v>
      </c>
      <c r="T1429" s="63">
        <f t="shared" si="160"/>
        <v>65</v>
      </c>
      <c r="U1429" s="57" t="s">
        <v>856</v>
      </c>
      <c r="V1429" s="63">
        <f>VLOOKUP(F1429,'Exposure data (PL)'!$J$3:$L$14,3,FALSE)</f>
        <v>941.64068034150432</v>
      </c>
      <c r="X1429" s="56"/>
      <c r="Y1429" s="56"/>
      <c r="Z1429" s="56"/>
      <c r="AA1429" s="56"/>
      <c r="AB1429" s="56"/>
      <c r="AC1429" s="56"/>
      <c r="AD1429" s="56"/>
      <c r="AE1429" s="56"/>
    </row>
    <row r="1430" spans="1:31" s="55" customFormat="1" ht="14.4">
      <c r="A1430" s="57" t="s">
        <v>5198</v>
      </c>
      <c r="B1430" s="57" t="s">
        <v>3485</v>
      </c>
      <c r="C1430" s="57" t="s">
        <v>2121</v>
      </c>
      <c r="D1430" s="58">
        <v>40127</v>
      </c>
      <c r="E1430" s="58">
        <v>40654</v>
      </c>
      <c r="F1430" s="59">
        <f t="shared" si="155"/>
        <v>2009</v>
      </c>
      <c r="G1430" s="60" t="s">
        <v>2132</v>
      </c>
      <c r="H1430" s="60" t="s">
        <v>434</v>
      </c>
      <c r="I1430" s="61">
        <v>496.07413366959992</v>
      </c>
      <c r="J1430" s="61">
        <v>0</v>
      </c>
      <c r="K1430" s="61">
        <v>496.07413366959992</v>
      </c>
      <c r="L1430" s="62">
        <v>0</v>
      </c>
      <c r="M1430" s="62">
        <v>5.4568154703656004</v>
      </c>
      <c r="N1430" s="62">
        <v>490.61731819923432</v>
      </c>
      <c r="O1430" s="63">
        <f t="shared" si="156"/>
        <v>1</v>
      </c>
      <c r="P1430" s="63">
        <f t="shared" si="154"/>
        <v>490.61731819923432</v>
      </c>
      <c r="Q1430" s="63">
        <f t="shared" si="157"/>
        <v>653.92679999999996</v>
      </c>
      <c r="R1430" s="63">
        <f t="shared" si="158"/>
        <v>653.92679999999996</v>
      </c>
      <c r="S1430" s="63">
        <f t="shared" si="159"/>
        <v>0</v>
      </c>
      <c r="T1430" s="63">
        <f t="shared" si="160"/>
        <v>527</v>
      </c>
      <c r="U1430" s="57" t="s">
        <v>856</v>
      </c>
      <c r="V1430" s="63">
        <f>VLOOKUP(F1430,'Exposure data (PL)'!$J$3:$L$14,3,FALSE)</f>
        <v>855.15320546033695</v>
      </c>
      <c r="X1430" s="56"/>
      <c r="Y1430" s="56"/>
      <c r="Z1430" s="56"/>
      <c r="AA1430" s="56"/>
      <c r="AB1430" s="56"/>
      <c r="AC1430" s="56"/>
      <c r="AD1430" s="56"/>
      <c r="AE1430" s="56"/>
    </row>
    <row r="1431" spans="1:31" s="55" customFormat="1" ht="14.4">
      <c r="A1431" s="57" t="s">
        <v>5199</v>
      </c>
      <c r="B1431" s="57" t="s">
        <v>3486</v>
      </c>
      <c r="C1431" s="57" t="s">
        <v>2121</v>
      </c>
      <c r="D1431" s="58">
        <v>38492</v>
      </c>
      <c r="E1431" s="58">
        <v>38501</v>
      </c>
      <c r="F1431" s="59">
        <f t="shared" si="155"/>
        <v>2005</v>
      </c>
      <c r="G1431" s="60" t="s">
        <v>2128</v>
      </c>
      <c r="H1431" s="60" t="s">
        <v>434</v>
      </c>
      <c r="I1431" s="61">
        <v>845.61410408370921</v>
      </c>
      <c r="J1431" s="61">
        <v>0</v>
      </c>
      <c r="K1431" s="61">
        <v>845.61410408370921</v>
      </c>
      <c r="L1431" s="62">
        <v>0</v>
      </c>
      <c r="M1431" s="62">
        <v>0</v>
      </c>
      <c r="N1431" s="62">
        <v>845.61410408370921</v>
      </c>
      <c r="O1431" s="63">
        <f t="shared" si="156"/>
        <v>1</v>
      </c>
      <c r="P1431" s="63">
        <f t="shared" si="154"/>
        <v>845.61410408370921</v>
      </c>
      <c r="Q1431" s="63">
        <f t="shared" si="157"/>
        <v>1402.2</v>
      </c>
      <c r="R1431" s="63">
        <f t="shared" si="158"/>
        <v>1402.2</v>
      </c>
      <c r="S1431" s="63">
        <f t="shared" si="159"/>
        <v>0</v>
      </c>
      <c r="T1431" s="63">
        <f t="shared" si="160"/>
        <v>9</v>
      </c>
      <c r="U1431" s="57" t="s">
        <v>856</v>
      </c>
      <c r="V1431" s="63">
        <f>VLOOKUP(F1431,'Exposure data (PL)'!$J$3:$L$14,3,FALSE)</f>
        <v>460.63721902373965</v>
      </c>
      <c r="X1431" s="56"/>
      <c r="Y1431" s="56"/>
      <c r="Z1431" s="56"/>
      <c r="AA1431" s="56"/>
      <c r="AB1431" s="56"/>
      <c r="AC1431" s="56"/>
      <c r="AD1431" s="56"/>
      <c r="AE1431" s="56"/>
    </row>
    <row r="1432" spans="1:31" s="55" customFormat="1" ht="14.4">
      <c r="A1432" s="57" t="s">
        <v>5200</v>
      </c>
      <c r="B1432" s="57" t="s">
        <v>3487</v>
      </c>
      <c r="C1432" s="57" t="s">
        <v>2121</v>
      </c>
      <c r="D1432" s="58">
        <v>38638</v>
      </c>
      <c r="E1432" s="58">
        <v>38640</v>
      </c>
      <c r="F1432" s="59">
        <f t="shared" si="155"/>
        <v>2005</v>
      </c>
      <c r="G1432" s="60" t="s">
        <v>2122</v>
      </c>
      <c r="H1432" s="60" t="s">
        <v>434</v>
      </c>
      <c r="I1432" s="61">
        <v>39906.178835717474</v>
      </c>
      <c r="J1432" s="61">
        <v>0</v>
      </c>
      <c r="K1432" s="61">
        <v>39906.178835717474</v>
      </c>
      <c r="L1432" s="62">
        <v>0</v>
      </c>
      <c r="M1432" s="62">
        <v>0</v>
      </c>
      <c r="N1432" s="62">
        <v>39906.178835717474</v>
      </c>
      <c r="O1432" s="63">
        <f t="shared" si="156"/>
        <v>1</v>
      </c>
      <c r="P1432" s="63">
        <f t="shared" si="154"/>
        <v>39906.178835717474</v>
      </c>
      <c r="Q1432" s="63">
        <f t="shared" si="157"/>
        <v>64894.51200000001</v>
      </c>
      <c r="R1432" s="63">
        <f t="shared" si="158"/>
        <v>64894.51200000001</v>
      </c>
      <c r="S1432" s="63">
        <f t="shared" si="159"/>
        <v>0</v>
      </c>
      <c r="T1432" s="63">
        <f t="shared" si="160"/>
        <v>2</v>
      </c>
      <c r="U1432" s="57" t="s">
        <v>856</v>
      </c>
      <c r="V1432" s="63">
        <f>VLOOKUP(F1432,'Exposure data (PL)'!$J$3:$L$14,3,FALSE)</f>
        <v>460.63721902373965</v>
      </c>
      <c r="X1432" s="56"/>
      <c r="Y1432" s="56"/>
      <c r="Z1432" s="56"/>
      <c r="AA1432" s="56"/>
      <c r="AB1432" s="56"/>
      <c r="AC1432" s="56"/>
      <c r="AD1432" s="56"/>
      <c r="AE1432" s="56"/>
    </row>
    <row r="1433" spans="1:31" s="55" customFormat="1" ht="14.4">
      <c r="A1433" s="57" t="s">
        <v>5201</v>
      </c>
      <c r="B1433" s="57" t="s">
        <v>3488</v>
      </c>
      <c r="C1433" s="57" t="s">
        <v>2121</v>
      </c>
      <c r="D1433" s="58">
        <v>39062</v>
      </c>
      <c r="E1433" s="58">
        <v>39094</v>
      </c>
      <c r="F1433" s="59">
        <f t="shared" si="155"/>
        <v>2006</v>
      </c>
      <c r="G1433" s="60" t="s">
        <v>2122</v>
      </c>
      <c r="H1433" s="60" t="s">
        <v>434</v>
      </c>
      <c r="I1433" s="61">
        <v>208.11731005511896</v>
      </c>
      <c r="J1433" s="61">
        <v>0</v>
      </c>
      <c r="K1433" s="61">
        <v>208.11731005511896</v>
      </c>
      <c r="L1433" s="62">
        <v>0</v>
      </c>
      <c r="M1433" s="62">
        <v>0</v>
      </c>
      <c r="N1433" s="62">
        <v>208.11731005511896</v>
      </c>
      <c r="O1433" s="63">
        <f t="shared" si="156"/>
        <v>1</v>
      </c>
      <c r="P1433" s="63">
        <f t="shared" si="154"/>
        <v>208.11731005511896</v>
      </c>
      <c r="Q1433" s="63">
        <f t="shared" si="157"/>
        <v>319.8</v>
      </c>
      <c r="R1433" s="63">
        <f t="shared" si="158"/>
        <v>319.8</v>
      </c>
      <c r="S1433" s="63">
        <f t="shared" si="159"/>
        <v>0</v>
      </c>
      <c r="T1433" s="63">
        <f t="shared" si="160"/>
        <v>32</v>
      </c>
      <c r="U1433" s="57" t="s">
        <v>856</v>
      </c>
      <c r="V1433" s="63">
        <f>VLOOKUP(F1433,'Exposure data (PL)'!$J$3:$L$14,3,FALSE)</f>
        <v>543.66952954969679</v>
      </c>
      <c r="X1433" s="56"/>
      <c r="Y1433" s="56"/>
      <c r="Z1433" s="56"/>
      <c r="AA1433" s="56"/>
      <c r="AB1433" s="56"/>
      <c r="AC1433" s="56"/>
      <c r="AD1433" s="56"/>
      <c r="AE1433" s="56"/>
    </row>
    <row r="1434" spans="1:31" s="55" customFormat="1" ht="14.4">
      <c r="A1434" s="57" t="s">
        <v>5202</v>
      </c>
      <c r="B1434" s="57" t="s">
        <v>3489</v>
      </c>
      <c r="C1434" s="57" t="s">
        <v>2121</v>
      </c>
      <c r="D1434" s="58">
        <v>39300</v>
      </c>
      <c r="E1434" s="58">
        <v>39303</v>
      </c>
      <c r="F1434" s="59">
        <f t="shared" si="155"/>
        <v>2007</v>
      </c>
      <c r="G1434" s="60" t="s">
        <v>2132</v>
      </c>
      <c r="H1434" s="60" t="s">
        <v>434</v>
      </c>
      <c r="I1434" s="61">
        <v>1644.5545556179923</v>
      </c>
      <c r="J1434" s="61">
        <v>0</v>
      </c>
      <c r="K1434" s="61">
        <v>1644.5545556179923</v>
      </c>
      <c r="L1434" s="62">
        <v>0</v>
      </c>
      <c r="M1434" s="62">
        <v>0</v>
      </c>
      <c r="N1434" s="62">
        <v>1644.5545556179923</v>
      </c>
      <c r="O1434" s="63">
        <f t="shared" si="156"/>
        <v>1</v>
      </c>
      <c r="P1434" s="63">
        <f t="shared" si="154"/>
        <v>1644.5545556179923</v>
      </c>
      <c r="Q1434" s="63">
        <f t="shared" si="157"/>
        <v>2448.0000000000005</v>
      </c>
      <c r="R1434" s="63">
        <f t="shared" si="158"/>
        <v>2448.0000000000005</v>
      </c>
      <c r="S1434" s="63">
        <f t="shared" si="159"/>
        <v>0</v>
      </c>
      <c r="T1434" s="63">
        <f t="shared" si="160"/>
        <v>3</v>
      </c>
      <c r="U1434" s="57" t="s">
        <v>856</v>
      </c>
      <c r="V1434" s="63">
        <f>VLOOKUP(F1434,'Exposure data (PL)'!$J$3:$L$14,3,FALSE)</f>
        <v>616.17084356396663</v>
      </c>
      <c r="X1434" s="56"/>
      <c r="Y1434" s="56"/>
      <c r="Z1434" s="56"/>
      <c r="AA1434" s="56"/>
      <c r="AB1434" s="56"/>
      <c r="AC1434" s="56"/>
      <c r="AD1434" s="56"/>
      <c r="AE1434" s="56"/>
    </row>
    <row r="1435" spans="1:31" s="55" customFormat="1" ht="14.4">
      <c r="A1435" s="57" t="s">
        <v>5203</v>
      </c>
      <c r="B1435" s="57" t="s">
        <v>3490</v>
      </c>
      <c r="C1435" s="57" t="s">
        <v>2121</v>
      </c>
      <c r="D1435" s="58">
        <v>39405</v>
      </c>
      <c r="E1435" s="58">
        <v>39410</v>
      </c>
      <c r="F1435" s="59">
        <f t="shared" si="155"/>
        <v>2007</v>
      </c>
      <c r="G1435" s="60" t="s">
        <v>2122</v>
      </c>
      <c r="H1435" s="60" t="s">
        <v>434</v>
      </c>
      <c r="I1435" s="61">
        <v>1976.5441464414434</v>
      </c>
      <c r="J1435" s="61">
        <v>0</v>
      </c>
      <c r="K1435" s="61">
        <v>1976.5441464414434</v>
      </c>
      <c r="L1435" s="62">
        <v>0</v>
      </c>
      <c r="M1435" s="62">
        <v>0</v>
      </c>
      <c r="N1435" s="62">
        <v>1976.5441464414434</v>
      </c>
      <c r="O1435" s="63">
        <f t="shared" si="156"/>
        <v>1</v>
      </c>
      <c r="P1435" s="63">
        <f t="shared" si="154"/>
        <v>1976.5441464414434</v>
      </c>
      <c r="Q1435" s="63">
        <f t="shared" si="157"/>
        <v>2901.2040000000002</v>
      </c>
      <c r="R1435" s="63">
        <f t="shared" si="158"/>
        <v>2901.2040000000002</v>
      </c>
      <c r="S1435" s="63">
        <f t="shared" si="159"/>
        <v>0</v>
      </c>
      <c r="T1435" s="63">
        <f t="shared" si="160"/>
        <v>5</v>
      </c>
      <c r="U1435" s="57" t="s">
        <v>856</v>
      </c>
      <c r="V1435" s="63">
        <f>VLOOKUP(F1435,'Exposure data (PL)'!$J$3:$L$14,3,FALSE)</f>
        <v>616.17084356396663</v>
      </c>
      <c r="X1435" s="56"/>
      <c r="Y1435" s="56"/>
      <c r="Z1435" s="56"/>
      <c r="AA1435" s="56"/>
      <c r="AB1435" s="56"/>
      <c r="AC1435" s="56"/>
      <c r="AD1435" s="56"/>
      <c r="AE1435" s="56"/>
    </row>
    <row r="1436" spans="1:31" s="55" customFormat="1" ht="14.4">
      <c r="A1436" s="57" t="s">
        <v>5204</v>
      </c>
      <c r="B1436" s="57" t="s">
        <v>3491</v>
      </c>
      <c r="C1436" s="57" t="s">
        <v>2121</v>
      </c>
      <c r="D1436" s="58">
        <v>39116</v>
      </c>
      <c r="E1436" s="58">
        <v>39608</v>
      </c>
      <c r="F1436" s="59">
        <f t="shared" si="155"/>
        <v>2006</v>
      </c>
      <c r="G1436" s="60" t="s">
        <v>2122</v>
      </c>
      <c r="H1436" s="60" t="s">
        <v>434</v>
      </c>
      <c r="I1436" s="61">
        <v>183.86341389297738</v>
      </c>
      <c r="J1436" s="61">
        <v>0</v>
      </c>
      <c r="K1436" s="61">
        <v>183.86341389297738</v>
      </c>
      <c r="L1436" s="62">
        <v>0</v>
      </c>
      <c r="M1436" s="62">
        <v>0</v>
      </c>
      <c r="N1436" s="62">
        <v>183.86341389297738</v>
      </c>
      <c r="O1436" s="63">
        <f t="shared" si="156"/>
        <v>1</v>
      </c>
      <c r="P1436" s="63">
        <f t="shared" si="154"/>
        <v>183.86341389297738</v>
      </c>
      <c r="Q1436" s="63">
        <f t="shared" si="157"/>
        <v>280.49999999999994</v>
      </c>
      <c r="R1436" s="63">
        <f t="shared" si="158"/>
        <v>280.49999999999994</v>
      </c>
      <c r="S1436" s="63">
        <f t="shared" si="159"/>
        <v>0</v>
      </c>
      <c r="T1436" s="63">
        <f t="shared" si="160"/>
        <v>492</v>
      </c>
      <c r="U1436" s="57" t="s">
        <v>856</v>
      </c>
      <c r="V1436" s="63">
        <f>VLOOKUP(F1436,'Exposure data (PL)'!$J$3:$L$14,3,FALSE)</f>
        <v>543.66952954969679</v>
      </c>
      <c r="X1436" s="56"/>
      <c r="Y1436" s="56"/>
      <c r="Z1436" s="56"/>
      <c r="AA1436" s="56"/>
      <c r="AB1436" s="56"/>
      <c r="AC1436" s="56"/>
      <c r="AD1436" s="56"/>
      <c r="AE1436" s="56"/>
    </row>
    <row r="1437" spans="1:31" s="55" customFormat="1" ht="14.4">
      <c r="A1437" s="57" t="s">
        <v>5205</v>
      </c>
      <c r="B1437" s="57" t="s">
        <v>3492</v>
      </c>
      <c r="C1437" s="57" t="s">
        <v>2121</v>
      </c>
      <c r="D1437" s="58">
        <v>39785</v>
      </c>
      <c r="E1437" s="58">
        <v>39793</v>
      </c>
      <c r="F1437" s="59">
        <f t="shared" si="155"/>
        <v>2008</v>
      </c>
      <c r="G1437" s="60" t="s">
        <v>2132</v>
      </c>
      <c r="H1437" s="60" t="s">
        <v>434</v>
      </c>
      <c r="I1437" s="61">
        <v>2534.1707741479654</v>
      </c>
      <c r="J1437" s="61">
        <v>0</v>
      </c>
      <c r="K1437" s="61">
        <v>2534.1707741479654</v>
      </c>
      <c r="L1437" s="62">
        <v>0</v>
      </c>
      <c r="M1437" s="62">
        <v>0</v>
      </c>
      <c r="N1437" s="62">
        <v>2534.1707741479654</v>
      </c>
      <c r="O1437" s="63">
        <f t="shared" si="156"/>
        <v>1</v>
      </c>
      <c r="P1437" s="63">
        <f t="shared" si="154"/>
        <v>2534.1707741479654</v>
      </c>
      <c r="Q1437" s="63">
        <f t="shared" si="157"/>
        <v>3535.596</v>
      </c>
      <c r="R1437" s="63">
        <f t="shared" si="158"/>
        <v>3535.596</v>
      </c>
      <c r="S1437" s="63">
        <f t="shared" si="159"/>
        <v>0</v>
      </c>
      <c r="T1437" s="63">
        <f t="shared" si="160"/>
        <v>8</v>
      </c>
      <c r="U1437" s="57" t="s">
        <v>856</v>
      </c>
      <c r="V1437" s="63">
        <f>VLOOKUP(F1437,'Exposure data (PL)'!$J$3:$L$14,3,FALSE)</f>
        <v>677.15217495917875</v>
      </c>
      <c r="X1437" s="56"/>
      <c r="Y1437" s="56"/>
      <c r="Z1437" s="56"/>
      <c r="AA1437" s="56"/>
      <c r="AB1437" s="56"/>
      <c r="AC1437" s="56"/>
      <c r="AD1437" s="56"/>
      <c r="AE1437" s="56"/>
    </row>
    <row r="1438" spans="1:31" s="55" customFormat="1" ht="14.4">
      <c r="A1438" s="57" t="s">
        <v>5206</v>
      </c>
      <c r="B1438" s="57" t="s">
        <v>3493</v>
      </c>
      <c r="C1438" s="57" t="s">
        <v>2121</v>
      </c>
      <c r="D1438" s="58">
        <v>39785</v>
      </c>
      <c r="E1438" s="58">
        <v>39824</v>
      </c>
      <c r="F1438" s="59">
        <f t="shared" si="155"/>
        <v>2008</v>
      </c>
      <c r="G1438" s="60" t="s">
        <v>2132</v>
      </c>
      <c r="H1438" s="60" t="s">
        <v>434</v>
      </c>
      <c r="I1438" s="61">
        <v>722.49322047574117</v>
      </c>
      <c r="J1438" s="61">
        <v>0</v>
      </c>
      <c r="K1438" s="61">
        <v>722.49322047574117</v>
      </c>
      <c r="L1438" s="62">
        <v>0</v>
      </c>
      <c r="M1438" s="62">
        <v>46.239566110447434</v>
      </c>
      <c r="N1438" s="62">
        <v>676.25365436529376</v>
      </c>
      <c r="O1438" s="63">
        <f t="shared" si="156"/>
        <v>1</v>
      </c>
      <c r="P1438" s="63">
        <f t="shared" si="154"/>
        <v>676.25365436529376</v>
      </c>
      <c r="Q1438" s="63">
        <f t="shared" si="157"/>
        <v>943.48799999999983</v>
      </c>
      <c r="R1438" s="63">
        <f t="shared" si="158"/>
        <v>943.48799999999983</v>
      </c>
      <c r="S1438" s="63">
        <f t="shared" si="159"/>
        <v>0</v>
      </c>
      <c r="T1438" s="63">
        <f t="shared" si="160"/>
        <v>39</v>
      </c>
      <c r="U1438" s="57" t="s">
        <v>856</v>
      </c>
      <c r="V1438" s="63">
        <f>VLOOKUP(F1438,'Exposure data (PL)'!$J$3:$L$14,3,FALSE)</f>
        <v>677.15217495917875</v>
      </c>
      <c r="X1438" s="56"/>
      <c r="Y1438" s="56"/>
      <c r="Z1438" s="56"/>
      <c r="AA1438" s="56"/>
      <c r="AB1438" s="56"/>
      <c r="AC1438" s="56"/>
      <c r="AD1438" s="56"/>
      <c r="AE1438" s="56"/>
    </row>
    <row r="1439" spans="1:31" s="55" customFormat="1" ht="14.4">
      <c r="A1439" s="57" t="s">
        <v>5207</v>
      </c>
      <c r="B1439" s="57" t="s">
        <v>3494</v>
      </c>
      <c r="C1439" s="57" t="s">
        <v>2121</v>
      </c>
      <c r="D1439" s="58">
        <v>40012</v>
      </c>
      <c r="E1439" s="58">
        <v>40088</v>
      </c>
      <c r="F1439" s="59">
        <f t="shared" si="155"/>
        <v>2009</v>
      </c>
      <c r="G1439" s="60" t="s">
        <v>2122</v>
      </c>
      <c r="H1439" s="60" t="s">
        <v>434</v>
      </c>
      <c r="I1439" s="61">
        <v>854.67402786286254</v>
      </c>
      <c r="J1439" s="61">
        <v>0</v>
      </c>
      <c r="K1439" s="61">
        <v>854.67402786286254</v>
      </c>
      <c r="L1439" s="62">
        <v>0</v>
      </c>
      <c r="M1439" s="62">
        <v>0</v>
      </c>
      <c r="N1439" s="62">
        <v>854.67402786286254</v>
      </c>
      <c r="O1439" s="63">
        <f t="shared" si="156"/>
        <v>1</v>
      </c>
      <c r="P1439" s="63">
        <f t="shared" si="154"/>
        <v>854.67402786286254</v>
      </c>
      <c r="Q1439" s="63">
        <f t="shared" si="157"/>
        <v>1156.7999999999997</v>
      </c>
      <c r="R1439" s="63">
        <f t="shared" si="158"/>
        <v>1156.7999999999997</v>
      </c>
      <c r="S1439" s="63">
        <f t="shared" si="159"/>
        <v>0</v>
      </c>
      <c r="T1439" s="63">
        <f t="shared" si="160"/>
        <v>76</v>
      </c>
      <c r="U1439" s="57" t="s">
        <v>856</v>
      </c>
      <c r="V1439" s="63">
        <f>VLOOKUP(F1439,'Exposure data (PL)'!$J$3:$L$14,3,FALSE)</f>
        <v>855.15320546033695</v>
      </c>
      <c r="X1439" s="56"/>
      <c r="Y1439" s="56"/>
      <c r="Z1439" s="56"/>
      <c r="AA1439" s="56"/>
      <c r="AB1439" s="56"/>
      <c r="AC1439" s="56"/>
      <c r="AD1439" s="56"/>
      <c r="AE1439" s="56"/>
    </row>
    <row r="1440" spans="1:31" s="55" customFormat="1" ht="14.4">
      <c r="A1440" s="57" t="s">
        <v>5208</v>
      </c>
      <c r="B1440" s="57" t="s">
        <v>3495</v>
      </c>
      <c r="C1440" s="57" t="s">
        <v>2121</v>
      </c>
      <c r="D1440" s="58">
        <v>40445</v>
      </c>
      <c r="E1440" s="58">
        <v>40504</v>
      </c>
      <c r="F1440" s="59">
        <f t="shared" si="155"/>
        <v>2010</v>
      </c>
      <c r="G1440" s="60" t="s">
        <v>2132</v>
      </c>
      <c r="H1440" s="60" t="s">
        <v>434</v>
      </c>
      <c r="I1440" s="61">
        <v>163.45281720153835</v>
      </c>
      <c r="J1440" s="61">
        <v>0</v>
      </c>
      <c r="K1440" s="61">
        <v>163.45281720153835</v>
      </c>
      <c r="L1440" s="62">
        <v>0</v>
      </c>
      <c r="M1440" s="62">
        <v>0</v>
      </c>
      <c r="N1440" s="62">
        <v>163.45281720153835</v>
      </c>
      <c r="O1440" s="63">
        <f t="shared" si="156"/>
        <v>1</v>
      </c>
      <c r="P1440" s="63">
        <f t="shared" si="154"/>
        <v>163.45281720153835</v>
      </c>
      <c r="Q1440" s="63">
        <f t="shared" si="157"/>
        <v>208.79999999999998</v>
      </c>
      <c r="R1440" s="63">
        <f t="shared" si="158"/>
        <v>208.79999999999998</v>
      </c>
      <c r="S1440" s="63">
        <f t="shared" si="159"/>
        <v>0</v>
      </c>
      <c r="T1440" s="63">
        <f t="shared" si="160"/>
        <v>59</v>
      </c>
      <c r="U1440" s="57" t="s">
        <v>856</v>
      </c>
      <c r="V1440" s="63">
        <f>VLOOKUP(F1440,'Exposure data (PL)'!$J$3:$L$14,3,FALSE)</f>
        <v>941.64068034150432</v>
      </c>
      <c r="X1440" s="56"/>
      <c r="Y1440" s="56"/>
      <c r="Z1440" s="56"/>
      <c r="AA1440" s="56"/>
      <c r="AB1440" s="56"/>
      <c r="AC1440" s="56"/>
      <c r="AD1440" s="56"/>
      <c r="AE1440" s="56"/>
    </row>
    <row r="1441" spans="1:31" s="55" customFormat="1" ht="14.4">
      <c r="A1441" s="57" t="s">
        <v>5209</v>
      </c>
      <c r="B1441" s="57" t="s">
        <v>3496</v>
      </c>
      <c r="C1441" s="57" t="s">
        <v>2121</v>
      </c>
      <c r="D1441" s="58">
        <v>40482</v>
      </c>
      <c r="E1441" s="58">
        <v>40525</v>
      </c>
      <c r="F1441" s="59">
        <f t="shared" si="155"/>
        <v>2010</v>
      </c>
      <c r="G1441" s="60" t="s">
        <v>2122</v>
      </c>
      <c r="H1441" s="60" t="s">
        <v>434</v>
      </c>
      <c r="I1441" s="61">
        <v>2299.677478867422</v>
      </c>
      <c r="J1441" s="61">
        <v>0</v>
      </c>
      <c r="K1441" s="61">
        <v>2299.677478867422</v>
      </c>
      <c r="L1441" s="62">
        <v>0</v>
      </c>
      <c r="M1441" s="62">
        <v>0</v>
      </c>
      <c r="N1441" s="62">
        <v>2299.677478867422</v>
      </c>
      <c r="O1441" s="63">
        <f t="shared" si="156"/>
        <v>1</v>
      </c>
      <c r="P1441" s="63">
        <f t="shared" si="154"/>
        <v>2299.677478867422</v>
      </c>
      <c r="Q1441" s="63">
        <f t="shared" si="157"/>
        <v>2923.2</v>
      </c>
      <c r="R1441" s="63">
        <f t="shared" si="158"/>
        <v>2923.2</v>
      </c>
      <c r="S1441" s="63">
        <f t="shared" si="159"/>
        <v>0</v>
      </c>
      <c r="T1441" s="63">
        <f t="shared" si="160"/>
        <v>43</v>
      </c>
      <c r="U1441" s="57" t="s">
        <v>856</v>
      </c>
      <c r="V1441" s="63">
        <f>VLOOKUP(F1441,'Exposure data (PL)'!$J$3:$L$14,3,FALSE)</f>
        <v>941.64068034150432</v>
      </c>
      <c r="X1441" s="56"/>
      <c r="Y1441" s="56"/>
      <c r="Z1441" s="56"/>
      <c r="AA1441" s="56"/>
      <c r="AB1441" s="56"/>
      <c r="AC1441" s="56"/>
      <c r="AD1441" s="56"/>
      <c r="AE1441" s="56"/>
    </row>
    <row r="1442" spans="1:31" s="55" customFormat="1" ht="14.4">
      <c r="A1442" s="57" t="s">
        <v>5210</v>
      </c>
      <c r="B1442" s="57" t="s">
        <v>3497</v>
      </c>
      <c r="C1442" s="57" t="s">
        <v>2121</v>
      </c>
      <c r="D1442" s="58">
        <v>40574</v>
      </c>
      <c r="E1442" s="58">
        <v>40582</v>
      </c>
      <c r="F1442" s="59">
        <f t="shared" si="155"/>
        <v>2010</v>
      </c>
      <c r="G1442" s="60" t="s">
        <v>2122</v>
      </c>
      <c r="H1442" s="60" t="s">
        <v>434</v>
      </c>
      <c r="I1442" s="61">
        <v>1136.3410914699148</v>
      </c>
      <c r="J1442" s="61">
        <v>0</v>
      </c>
      <c r="K1442" s="61">
        <v>1136.3410914699148</v>
      </c>
      <c r="L1442" s="62">
        <v>0</v>
      </c>
      <c r="M1442" s="62">
        <v>0</v>
      </c>
      <c r="N1442" s="62">
        <v>1136.3410914699148</v>
      </c>
      <c r="O1442" s="63">
        <f t="shared" si="156"/>
        <v>1</v>
      </c>
      <c r="P1442" s="63">
        <f t="shared" si="154"/>
        <v>1136.3410914699148</v>
      </c>
      <c r="Q1442" s="63">
        <f t="shared" si="157"/>
        <v>1426.8</v>
      </c>
      <c r="R1442" s="63">
        <f t="shared" si="158"/>
        <v>1426.8</v>
      </c>
      <c r="S1442" s="63">
        <f t="shared" si="159"/>
        <v>0</v>
      </c>
      <c r="T1442" s="63">
        <f t="shared" si="160"/>
        <v>8</v>
      </c>
      <c r="U1442" s="57" t="s">
        <v>856</v>
      </c>
      <c r="V1442" s="63">
        <f>VLOOKUP(F1442,'Exposure data (PL)'!$J$3:$L$14,3,FALSE)</f>
        <v>941.64068034150432</v>
      </c>
      <c r="X1442" s="56"/>
      <c r="Y1442" s="56"/>
      <c r="Z1442" s="56"/>
      <c r="AA1442" s="56"/>
      <c r="AB1442" s="56"/>
      <c r="AC1442" s="56"/>
      <c r="AD1442" s="56"/>
      <c r="AE1442" s="56"/>
    </row>
    <row r="1443" spans="1:31" s="55" customFormat="1" ht="14.4">
      <c r="A1443" s="57" t="s">
        <v>5211</v>
      </c>
      <c r="B1443" s="57" t="s">
        <v>3498</v>
      </c>
      <c r="C1443" s="57" t="s">
        <v>2121</v>
      </c>
      <c r="D1443" s="58">
        <v>40601</v>
      </c>
      <c r="E1443" s="58">
        <v>40601</v>
      </c>
      <c r="F1443" s="59">
        <f t="shared" si="155"/>
        <v>2010</v>
      </c>
      <c r="G1443" s="60" t="s">
        <v>2122</v>
      </c>
      <c r="H1443" s="60" t="s">
        <v>434</v>
      </c>
      <c r="I1443" s="61">
        <v>208.61833406997565</v>
      </c>
      <c r="J1443" s="61">
        <v>0</v>
      </c>
      <c r="K1443" s="61">
        <v>208.61833406997565</v>
      </c>
      <c r="L1443" s="62">
        <v>0</v>
      </c>
      <c r="M1443" s="62">
        <v>0</v>
      </c>
      <c r="N1443" s="62">
        <v>208.61833406997565</v>
      </c>
      <c r="O1443" s="63">
        <f t="shared" si="156"/>
        <v>1</v>
      </c>
      <c r="P1443" s="63">
        <f t="shared" si="154"/>
        <v>208.61833406997565</v>
      </c>
      <c r="Q1443" s="63">
        <f t="shared" si="157"/>
        <v>261</v>
      </c>
      <c r="R1443" s="63">
        <f t="shared" si="158"/>
        <v>261</v>
      </c>
      <c r="S1443" s="63">
        <f t="shared" si="159"/>
        <v>0</v>
      </c>
      <c r="T1443" s="63">
        <f t="shared" si="160"/>
        <v>0</v>
      </c>
      <c r="U1443" s="57" t="s">
        <v>856</v>
      </c>
      <c r="V1443" s="63">
        <f>VLOOKUP(F1443,'Exposure data (PL)'!$J$3:$L$14,3,FALSE)</f>
        <v>941.64068034150432</v>
      </c>
      <c r="X1443" s="56"/>
      <c r="Y1443" s="56"/>
      <c r="Z1443" s="56"/>
      <c r="AA1443" s="56"/>
      <c r="AB1443" s="56"/>
      <c r="AC1443" s="56"/>
      <c r="AD1443" s="56"/>
      <c r="AE1443" s="56"/>
    </row>
    <row r="1444" spans="1:31" s="55" customFormat="1" ht="14.4">
      <c r="A1444" s="57" t="s">
        <v>5212</v>
      </c>
      <c r="B1444" s="57" t="s">
        <v>3499</v>
      </c>
      <c r="C1444" s="57" t="s">
        <v>2121</v>
      </c>
      <c r="D1444" s="58">
        <v>40568</v>
      </c>
      <c r="E1444" s="58">
        <v>40574</v>
      </c>
      <c r="F1444" s="59">
        <f t="shared" si="155"/>
        <v>2010</v>
      </c>
      <c r="G1444" s="60" t="s">
        <v>2122</v>
      </c>
      <c r="H1444" s="60" t="s">
        <v>434</v>
      </c>
      <c r="I1444" s="61">
        <v>304.6277488878373</v>
      </c>
      <c r="J1444" s="61">
        <v>0</v>
      </c>
      <c r="K1444" s="61">
        <v>304.6277488878373</v>
      </c>
      <c r="L1444" s="62">
        <v>0</v>
      </c>
      <c r="M1444" s="62">
        <v>0</v>
      </c>
      <c r="N1444" s="62">
        <v>304.6277488878373</v>
      </c>
      <c r="O1444" s="63">
        <f t="shared" si="156"/>
        <v>1</v>
      </c>
      <c r="P1444" s="63">
        <f t="shared" si="154"/>
        <v>304.6277488878373</v>
      </c>
      <c r="Q1444" s="63">
        <f t="shared" si="157"/>
        <v>382.80000000000007</v>
      </c>
      <c r="R1444" s="63">
        <f t="shared" si="158"/>
        <v>382.80000000000007</v>
      </c>
      <c r="S1444" s="63">
        <f t="shared" si="159"/>
        <v>0</v>
      </c>
      <c r="T1444" s="63">
        <f t="shared" si="160"/>
        <v>6</v>
      </c>
      <c r="U1444" s="57" t="s">
        <v>856</v>
      </c>
      <c r="V1444" s="63">
        <f>VLOOKUP(F1444,'Exposure data (PL)'!$J$3:$L$14,3,FALSE)</f>
        <v>941.64068034150432</v>
      </c>
      <c r="X1444" s="56"/>
      <c r="Y1444" s="56"/>
      <c r="Z1444" s="56"/>
      <c r="AA1444" s="56"/>
      <c r="AB1444" s="56"/>
      <c r="AC1444" s="56"/>
      <c r="AD1444" s="56"/>
      <c r="AE1444" s="56"/>
    </row>
    <row r="1445" spans="1:31" s="55" customFormat="1" ht="14.4">
      <c r="A1445" s="57" t="s">
        <v>5213</v>
      </c>
      <c r="B1445" s="57" t="s">
        <v>3500</v>
      </c>
      <c r="C1445" s="57" t="s">
        <v>2121</v>
      </c>
      <c r="D1445" s="58">
        <v>39876</v>
      </c>
      <c r="E1445" s="58">
        <v>39909</v>
      </c>
      <c r="F1445" s="59">
        <f t="shared" si="155"/>
        <v>2008</v>
      </c>
      <c r="G1445" s="60" t="s">
        <v>2132</v>
      </c>
      <c r="H1445" s="60" t="s">
        <v>434</v>
      </c>
      <c r="I1445" s="61">
        <v>10019.211376338699</v>
      </c>
      <c r="J1445" s="61">
        <v>0</v>
      </c>
      <c r="K1445" s="61">
        <v>10019.211376338699</v>
      </c>
      <c r="L1445" s="62">
        <v>0</v>
      </c>
      <c r="M1445" s="62">
        <v>0</v>
      </c>
      <c r="N1445" s="62">
        <v>10019.211376338699</v>
      </c>
      <c r="O1445" s="63">
        <f t="shared" si="156"/>
        <v>1</v>
      </c>
      <c r="P1445" s="63">
        <f t="shared" si="154"/>
        <v>10019.211376338699</v>
      </c>
      <c r="Q1445" s="63">
        <f t="shared" si="157"/>
        <v>13809.600000000002</v>
      </c>
      <c r="R1445" s="63">
        <f t="shared" si="158"/>
        <v>13809.600000000002</v>
      </c>
      <c r="S1445" s="63">
        <f t="shared" si="159"/>
        <v>0</v>
      </c>
      <c r="T1445" s="63">
        <f t="shared" si="160"/>
        <v>33</v>
      </c>
      <c r="U1445" s="57" t="s">
        <v>856</v>
      </c>
      <c r="V1445" s="63">
        <f>VLOOKUP(F1445,'Exposure data (PL)'!$J$3:$L$14,3,FALSE)</f>
        <v>677.15217495917875</v>
      </c>
      <c r="X1445" s="56"/>
      <c r="Y1445" s="56"/>
      <c r="Z1445" s="56"/>
      <c r="AA1445" s="56"/>
      <c r="AB1445" s="56"/>
      <c r="AC1445" s="56"/>
      <c r="AD1445" s="56"/>
      <c r="AE1445" s="56"/>
    </row>
    <row r="1446" spans="1:31" s="55" customFormat="1" ht="14.4">
      <c r="A1446" s="57" t="s">
        <v>5214</v>
      </c>
      <c r="B1446" s="57" t="s">
        <v>3501</v>
      </c>
      <c r="C1446" s="57" t="s">
        <v>2121</v>
      </c>
      <c r="D1446" s="58">
        <v>39955</v>
      </c>
      <c r="E1446" s="58">
        <v>40027</v>
      </c>
      <c r="F1446" s="59">
        <f t="shared" si="155"/>
        <v>2009</v>
      </c>
      <c r="G1446" s="60" t="s">
        <v>2132</v>
      </c>
      <c r="H1446" s="60" t="s">
        <v>434</v>
      </c>
      <c r="I1446" s="61">
        <v>7693.1116998571742</v>
      </c>
      <c r="J1446" s="61">
        <v>0</v>
      </c>
      <c r="K1446" s="61">
        <v>7693.1116998571742</v>
      </c>
      <c r="L1446" s="62">
        <v>0</v>
      </c>
      <c r="M1446" s="62">
        <v>0</v>
      </c>
      <c r="N1446" s="62">
        <v>7693.1116998571742</v>
      </c>
      <c r="O1446" s="63">
        <f t="shared" si="156"/>
        <v>1</v>
      </c>
      <c r="P1446" s="63">
        <f t="shared" si="154"/>
        <v>7693.1116998571742</v>
      </c>
      <c r="Q1446" s="63">
        <f t="shared" si="157"/>
        <v>10492.199999999999</v>
      </c>
      <c r="R1446" s="63">
        <f t="shared" si="158"/>
        <v>10492.199999999999</v>
      </c>
      <c r="S1446" s="63">
        <f t="shared" si="159"/>
        <v>0</v>
      </c>
      <c r="T1446" s="63">
        <f t="shared" si="160"/>
        <v>72</v>
      </c>
      <c r="U1446" s="57" t="s">
        <v>856</v>
      </c>
      <c r="V1446" s="63">
        <f>VLOOKUP(F1446,'Exposure data (PL)'!$J$3:$L$14,3,FALSE)</f>
        <v>855.15320546033695</v>
      </c>
      <c r="X1446" s="56"/>
      <c r="Y1446" s="56"/>
      <c r="Z1446" s="56"/>
      <c r="AA1446" s="56"/>
      <c r="AB1446" s="56"/>
      <c r="AC1446" s="56"/>
      <c r="AD1446" s="56"/>
      <c r="AE1446" s="56"/>
    </row>
    <row r="1447" spans="1:31" s="55" customFormat="1" ht="14.4">
      <c r="A1447" s="57" t="s">
        <v>5215</v>
      </c>
      <c r="B1447" s="57" t="s">
        <v>3502</v>
      </c>
      <c r="C1447" s="57" t="s">
        <v>2121</v>
      </c>
      <c r="D1447" s="58">
        <v>39839</v>
      </c>
      <c r="E1447" s="58">
        <v>39839</v>
      </c>
      <c r="F1447" s="59">
        <f t="shared" si="155"/>
        <v>2008</v>
      </c>
      <c r="G1447" s="60" t="s">
        <v>2131</v>
      </c>
      <c r="H1447" s="60" t="s">
        <v>434</v>
      </c>
      <c r="I1447" s="61">
        <v>1116.8565364426693</v>
      </c>
      <c r="J1447" s="61">
        <v>0</v>
      </c>
      <c r="K1447" s="61">
        <v>1116.8565364426693</v>
      </c>
      <c r="L1447" s="62">
        <v>0</v>
      </c>
      <c r="M1447" s="62">
        <v>0</v>
      </c>
      <c r="N1447" s="62">
        <v>1116.8565364426693</v>
      </c>
      <c r="O1447" s="63">
        <f t="shared" si="156"/>
        <v>1</v>
      </c>
      <c r="P1447" s="63">
        <f t="shared" si="154"/>
        <v>1116.8565364426693</v>
      </c>
      <c r="Q1447" s="63">
        <f t="shared" si="157"/>
        <v>1547.0040000000001</v>
      </c>
      <c r="R1447" s="63">
        <f t="shared" si="158"/>
        <v>1547.0040000000001</v>
      </c>
      <c r="S1447" s="63">
        <f t="shared" si="159"/>
        <v>0</v>
      </c>
      <c r="T1447" s="63">
        <f t="shared" si="160"/>
        <v>0</v>
      </c>
      <c r="U1447" s="57" t="s">
        <v>856</v>
      </c>
      <c r="V1447" s="63">
        <f>VLOOKUP(F1447,'Exposure data (PL)'!$J$3:$L$14,3,FALSE)</f>
        <v>677.15217495917875</v>
      </c>
      <c r="X1447" s="56"/>
      <c r="Y1447" s="56"/>
      <c r="Z1447" s="56"/>
      <c r="AA1447" s="56"/>
      <c r="AB1447" s="56"/>
      <c r="AC1447" s="56"/>
      <c r="AD1447" s="56"/>
      <c r="AE1447" s="56"/>
    </row>
    <row r="1448" spans="1:31" s="55" customFormat="1" ht="14.4">
      <c r="A1448" s="57" t="s">
        <v>5216</v>
      </c>
      <c r="B1448" s="57" t="s">
        <v>3503</v>
      </c>
      <c r="C1448" s="57" t="s">
        <v>2121</v>
      </c>
      <c r="D1448" s="58">
        <v>39773</v>
      </c>
      <c r="E1448" s="58">
        <v>39970</v>
      </c>
      <c r="F1448" s="59">
        <f t="shared" si="155"/>
        <v>2008</v>
      </c>
      <c r="G1448" s="60" t="s">
        <v>2122</v>
      </c>
      <c r="H1448" s="60" t="s">
        <v>434</v>
      </c>
      <c r="I1448" s="61">
        <v>3989.8640921209926</v>
      </c>
      <c r="J1448" s="61">
        <v>0</v>
      </c>
      <c r="K1448" s="61">
        <v>3989.8640921209926</v>
      </c>
      <c r="L1448" s="62">
        <v>0</v>
      </c>
      <c r="M1448" s="62">
        <v>0</v>
      </c>
      <c r="N1448" s="62">
        <v>3989.8640921209926</v>
      </c>
      <c r="O1448" s="63">
        <f t="shared" si="156"/>
        <v>1</v>
      </c>
      <c r="P1448" s="63">
        <f t="shared" si="154"/>
        <v>3989.8640921209926</v>
      </c>
      <c r="Q1448" s="63">
        <f t="shared" si="157"/>
        <v>5575.4639999999999</v>
      </c>
      <c r="R1448" s="63">
        <f t="shared" si="158"/>
        <v>5575.4639999999999</v>
      </c>
      <c r="S1448" s="63">
        <f t="shared" si="159"/>
        <v>0</v>
      </c>
      <c r="T1448" s="63">
        <f t="shared" si="160"/>
        <v>197</v>
      </c>
      <c r="U1448" s="57" t="s">
        <v>856</v>
      </c>
      <c r="V1448" s="63">
        <f>VLOOKUP(F1448,'Exposure data (PL)'!$J$3:$L$14,3,FALSE)</f>
        <v>677.15217495917875</v>
      </c>
      <c r="X1448" s="56"/>
      <c r="Y1448" s="56"/>
      <c r="Z1448" s="56"/>
      <c r="AA1448" s="56"/>
      <c r="AB1448" s="56"/>
      <c r="AC1448" s="56"/>
      <c r="AD1448" s="56"/>
      <c r="AE1448" s="56"/>
    </row>
    <row r="1449" spans="1:31" s="55" customFormat="1" ht="14.4">
      <c r="A1449" s="57" t="s">
        <v>5217</v>
      </c>
      <c r="B1449" s="57" t="s">
        <v>3504</v>
      </c>
      <c r="C1449" s="57" t="s">
        <v>2121</v>
      </c>
      <c r="D1449" s="58">
        <v>39944</v>
      </c>
      <c r="E1449" s="58">
        <v>39944</v>
      </c>
      <c r="F1449" s="59">
        <f t="shared" si="155"/>
        <v>2009</v>
      </c>
      <c r="G1449" s="60" t="s">
        <v>2128</v>
      </c>
      <c r="H1449" s="60" t="s">
        <v>434</v>
      </c>
      <c r="I1449" s="61">
        <v>891.75308726901676</v>
      </c>
      <c r="J1449" s="61">
        <v>0</v>
      </c>
      <c r="K1449" s="61">
        <v>891.75308726901676</v>
      </c>
      <c r="L1449" s="62">
        <v>0</v>
      </c>
      <c r="M1449" s="62">
        <v>0</v>
      </c>
      <c r="N1449" s="62">
        <v>891.75308726901676</v>
      </c>
      <c r="O1449" s="63">
        <f t="shared" si="156"/>
        <v>1</v>
      </c>
      <c r="P1449" s="63">
        <f t="shared" si="154"/>
        <v>891.75308726901676</v>
      </c>
      <c r="Q1449" s="63">
        <f t="shared" si="157"/>
        <v>1218</v>
      </c>
      <c r="R1449" s="63">
        <f t="shared" si="158"/>
        <v>1218</v>
      </c>
      <c r="S1449" s="63">
        <f t="shared" si="159"/>
        <v>0</v>
      </c>
      <c r="T1449" s="63">
        <f t="shared" si="160"/>
        <v>0</v>
      </c>
      <c r="U1449" s="57" t="s">
        <v>856</v>
      </c>
      <c r="V1449" s="63">
        <f>VLOOKUP(F1449,'Exposure data (PL)'!$J$3:$L$14,3,FALSE)</f>
        <v>855.15320546033695</v>
      </c>
      <c r="X1449" s="56"/>
      <c r="Y1449" s="56"/>
      <c r="Z1449" s="56"/>
      <c r="AA1449" s="56"/>
      <c r="AB1449" s="56"/>
      <c r="AC1449" s="56"/>
      <c r="AD1449" s="56"/>
      <c r="AE1449" s="56"/>
    </row>
    <row r="1450" spans="1:31" s="55" customFormat="1" ht="14.4">
      <c r="A1450" s="57" t="s">
        <v>5218</v>
      </c>
      <c r="B1450" s="57" t="s">
        <v>3505</v>
      </c>
      <c r="C1450" s="57" t="s">
        <v>2121</v>
      </c>
      <c r="D1450" s="58">
        <v>40000</v>
      </c>
      <c r="E1450" s="58">
        <v>40000</v>
      </c>
      <c r="F1450" s="59">
        <f t="shared" si="155"/>
        <v>2009</v>
      </c>
      <c r="G1450" s="60" t="s">
        <v>2127</v>
      </c>
      <c r="H1450" s="60" t="s">
        <v>434</v>
      </c>
      <c r="I1450" s="61">
        <v>667.41914603652242</v>
      </c>
      <c r="J1450" s="61">
        <v>0</v>
      </c>
      <c r="K1450" s="61">
        <v>667.41914603652242</v>
      </c>
      <c r="L1450" s="62">
        <v>0</v>
      </c>
      <c r="M1450" s="62">
        <v>0</v>
      </c>
      <c r="N1450" s="62">
        <v>667.41914603652242</v>
      </c>
      <c r="O1450" s="63">
        <f t="shared" si="156"/>
        <v>1</v>
      </c>
      <c r="P1450" s="63">
        <f t="shared" si="154"/>
        <v>667.41914603652242</v>
      </c>
      <c r="Q1450" s="63">
        <f t="shared" si="157"/>
        <v>904.80000000000007</v>
      </c>
      <c r="R1450" s="63">
        <f t="shared" si="158"/>
        <v>904.80000000000007</v>
      </c>
      <c r="S1450" s="63">
        <f t="shared" si="159"/>
        <v>0</v>
      </c>
      <c r="T1450" s="63">
        <f t="shared" si="160"/>
        <v>0</v>
      </c>
      <c r="U1450" s="57" t="s">
        <v>856</v>
      </c>
      <c r="V1450" s="63">
        <f>VLOOKUP(F1450,'Exposure data (PL)'!$J$3:$L$14,3,FALSE)</f>
        <v>855.15320546033695</v>
      </c>
      <c r="X1450" s="56"/>
      <c r="Y1450" s="56"/>
      <c r="Z1450" s="56"/>
      <c r="AA1450" s="56"/>
      <c r="AB1450" s="56"/>
      <c r="AC1450" s="56"/>
      <c r="AD1450" s="56"/>
      <c r="AE1450" s="56"/>
    </row>
    <row r="1451" spans="1:31" s="55" customFormat="1" ht="14.4">
      <c r="A1451" s="57" t="s">
        <v>5219</v>
      </c>
      <c r="B1451" s="57" t="s">
        <v>3506</v>
      </c>
      <c r="C1451" s="57" t="s">
        <v>2121</v>
      </c>
      <c r="D1451" s="58">
        <v>40005</v>
      </c>
      <c r="E1451" s="58">
        <v>40005</v>
      </c>
      <c r="F1451" s="59">
        <f t="shared" si="155"/>
        <v>2009</v>
      </c>
      <c r="G1451" s="60" t="s">
        <v>2122</v>
      </c>
      <c r="H1451" s="60" t="s">
        <v>434</v>
      </c>
      <c r="I1451" s="61">
        <v>3690.9731101874445</v>
      </c>
      <c r="J1451" s="61">
        <v>0</v>
      </c>
      <c r="K1451" s="61">
        <v>3690.9731101874445</v>
      </c>
      <c r="L1451" s="62">
        <v>0</v>
      </c>
      <c r="M1451" s="62">
        <v>0</v>
      </c>
      <c r="N1451" s="62">
        <v>3690.9731101874445</v>
      </c>
      <c r="O1451" s="63">
        <f t="shared" si="156"/>
        <v>1</v>
      </c>
      <c r="P1451" s="63">
        <f t="shared" si="154"/>
        <v>3690.9731101874445</v>
      </c>
      <c r="Q1451" s="63">
        <f t="shared" si="157"/>
        <v>5000.3999999999996</v>
      </c>
      <c r="R1451" s="63">
        <f t="shared" si="158"/>
        <v>5000.3999999999996</v>
      </c>
      <c r="S1451" s="63">
        <f t="shared" si="159"/>
        <v>0</v>
      </c>
      <c r="T1451" s="63">
        <f t="shared" si="160"/>
        <v>0</v>
      </c>
      <c r="U1451" s="57" t="s">
        <v>856</v>
      </c>
      <c r="V1451" s="63">
        <f>VLOOKUP(F1451,'Exposure data (PL)'!$J$3:$L$14,3,FALSE)</f>
        <v>855.15320546033695</v>
      </c>
      <c r="X1451" s="56"/>
      <c r="Y1451" s="56"/>
      <c r="Z1451" s="56"/>
      <c r="AA1451" s="56"/>
      <c r="AB1451" s="56"/>
      <c r="AC1451" s="56"/>
      <c r="AD1451" s="56"/>
      <c r="AE1451" s="56"/>
    </row>
    <row r="1452" spans="1:31" s="55" customFormat="1" ht="14.4">
      <c r="A1452" s="57" t="s">
        <v>5220</v>
      </c>
      <c r="B1452" s="57" t="s">
        <v>3507</v>
      </c>
      <c r="C1452" s="57" t="s">
        <v>2121</v>
      </c>
      <c r="D1452" s="58">
        <v>39656</v>
      </c>
      <c r="E1452" s="58">
        <v>39656</v>
      </c>
      <c r="F1452" s="59">
        <f t="shared" si="155"/>
        <v>2008</v>
      </c>
      <c r="G1452" s="60" t="s">
        <v>2132</v>
      </c>
      <c r="H1452" s="60" t="s">
        <v>434</v>
      </c>
      <c r="I1452" s="61">
        <v>5819.9919189181746</v>
      </c>
      <c r="J1452" s="61">
        <v>0</v>
      </c>
      <c r="K1452" s="61">
        <v>5819.9919189181746</v>
      </c>
      <c r="L1452" s="62">
        <v>0</v>
      </c>
      <c r="M1452" s="62">
        <v>0</v>
      </c>
      <c r="N1452" s="62">
        <v>5819.9919189181746</v>
      </c>
      <c r="O1452" s="63">
        <f t="shared" si="156"/>
        <v>1</v>
      </c>
      <c r="P1452" s="63">
        <f t="shared" si="154"/>
        <v>5819.9919189181746</v>
      </c>
      <c r="Q1452" s="63">
        <f t="shared" si="157"/>
        <v>8261.003999999999</v>
      </c>
      <c r="R1452" s="63">
        <f t="shared" si="158"/>
        <v>8261.003999999999</v>
      </c>
      <c r="S1452" s="63">
        <f t="shared" si="159"/>
        <v>0</v>
      </c>
      <c r="T1452" s="63">
        <f t="shared" si="160"/>
        <v>0</v>
      </c>
      <c r="U1452" s="57" t="s">
        <v>856</v>
      </c>
      <c r="V1452" s="63">
        <f>VLOOKUP(F1452,'Exposure data (PL)'!$J$3:$L$14,3,FALSE)</f>
        <v>677.15217495917875</v>
      </c>
      <c r="X1452" s="56"/>
      <c r="Y1452" s="56"/>
      <c r="Z1452" s="56"/>
      <c r="AA1452" s="56"/>
      <c r="AB1452" s="56"/>
      <c r="AC1452" s="56"/>
      <c r="AD1452" s="56"/>
      <c r="AE1452" s="56"/>
    </row>
    <row r="1453" spans="1:31" s="55" customFormat="1" ht="14.4">
      <c r="A1453" s="57" t="s">
        <v>5221</v>
      </c>
      <c r="B1453" s="57" t="s">
        <v>3508</v>
      </c>
      <c r="C1453" s="57" t="s">
        <v>2121</v>
      </c>
      <c r="D1453" s="58">
        <v>39248</v>
      </c>
      <c r="E1453" s="58">
        <v>39248</v>
      </c>
      <c r="F1453" s="59">
        <f t="shared" si="155"/>
        <v>2007</v>
      </c>
      <c r="G1453" s="60" t="s">
        <v>2132</v>
      </c>
      <c r="H1453" s="60" t="s">
        <v>434</v>
      </c>
      <c r="I1453" s="61">
        <v>3921.4752162544642</v>
      </c>
      <c r="J1453" s="61">
        <v>0</v>
      </c>
      <c r="K1453" s="61">
        <v>3921.4752162544642</v>
      </c>
      <c r="L1453" s="62">
        <v>0</v>
      </c>
      <c r="M1453" s="62">
        <v>82.350979541343733</v>
      </c>
      <c r="N1453" s="62">
        <v>3839.1242367131204</v>
      </c>
      <c r="O1453" s="63">
        <f t="shared" si="156"/>
        <v>1</v>
      </c>
      <c r="P1453" s="63">
        <f t="shared" si="154"/>
        <v>3839.1242367131204</v>
      </c>
      <c r="Q1453" s="63">
        <f t="shared" si="157"/>
        <v>5754.5580840000002</v>
      </c>
      <c r="R1453" s="63">
        <f t="shared" si="158"/>
        <v>5754.5580840000002</v>
      </c>
      <c r="S1453" s="63">
        <f t="shared" si="159"/>
        <v>0</v>
      </c>
      <c r="T1453" s="63">
        <f t="shared" si="160"/>
        <v>0</v>
      </c>
      <c r="U1453" s="57" t="s">
        <v>856</v>
      </c>
      <c r="V1453" s="63">
        <f>VLOOKUP(F1453,'Exposure data (PL)'!$J$3:$L$14,3,FALSE)</f>
        <v>616.17084356396663</v>
      </c>
      <c r="X1453" s="56"/>
      <c r="Y1453" s="56"/>
      <c r="Z1453" s="56"/>
      <c r="AA1453" s="56"/>
      <c r="AB1453" s="56"/>
      <c r="AC1453" s="56"/>
      <c r="AD1453" s="56"/>
      <c r="AE1453" s="56"/>
    </row>
    <row r="1454" spans="1:31" s="55" customFormat="1" ht="14.4">
      <c r="A1454" s="57" t="s">
        <v>5222</v>
      </c>
      <c r="B1454" s="57" t="s">
        <v>3509</v>
      </c>
      <c r="C1454" s="57" t="s">
        <v>2121</v>
      </c>
      <c r="D1454" s="58">
        <v>39209</v>
      </c>
      <c r="E1454" s="58">
        <v>39220</v>
      </c>
      <c r="F1454" s="59">
        <f t="shared" si="155"/>
        <v>2007</v>
      </c>
      <c r="G1454" s="60" t="s">
        <v>2132</v>
      </c>
      <c r="H1454" s="60" t="s">
        <v>434</v>
      </c>
      <c r="I1454" s="61">
        <v>7398.6866773531756</v>
      </c>
      <c r="J1454" s="61">
        <v>0</v>
      </c>
      <c r="K1454" s="61">
        <v>7398.6866773531756</v>
      </c>
      <c r="L1454" s="62">
        <v>0</v>
      </c>
      <c r="M1454" s="62">
        <v>0</v>
      </c>
      <c r="N1454" s="62">
        <v>7398.6866773531756</v>
      </c>
      <c r="O1454" s="63">
        <f t="shared" si="156"/>
        <v>1</v>
      </c>
      <c r="P1454" s="63">
        <f t="shared" si="154"/>
        <v>7398.6866773531756</v>
      </c>
      <c r="Q1454" s="63">
        <f t="shared" si="157"/>
        <v>11148</v>
      </c>
      <c r="R1454" s="63">
        <f t="shared" si="158"/>
        <v>11148</v>
      </c>
      <c r="S1454" s="63">
        <f t="shared" si="159"/>
        <v>0</v>
      </c>
      <c r="T1454" s="63">
        <f t="shared" si="160"/>
        <v>11</v>
      </c>
      <c r="U1454" s="57" t="s">
        <v>856</v>
      </c>
      <c r="V1454" s="63">
        <f>VLOOKUP(F1454,'Exposure data (PL)'!$J$3:$L$14,3,FALSE)</f>
        <v>616.17084356396663</v>
      </c>
      <c r="X1454" s="56"/>
      <c r="Y1454" s="56"/>
      <c r="Z1454" s="56"/>
      <c r="AA1454" s="56"/>
      <c r="AB1454" s="56"/>
      <c r="AC1454" s="56"/>
      <c r="AD1454" s="56"/>
      <c r="AE1454" s="56"/>
    </row>
    <row r="1455" spans="1:31" s="55" customFormat="1" ht="14.4">
      <c r="A1455" s="57" t="s">
        <v>5223</v>
      </c>
      <c r="B1455" s="57" t="s">
        <v>3510</v>
      </c>
      <c r="C1455" s="57" t="s">
        <v>2121</v>
      </c>
      <c r="D1455" s="58">
        <v>39203</v>
      </c>
      <c r="E1455" s="58">
        <v>39220</v>
      </c>
      <c r="F1455" s="59">
        <f t="shared" si="155"/>
        <v>2007</v>
      </c>
      <c r="G1455" s="60" t="s">
        <v>2132</v>
      </c>
      <c r="H1455" s="60" t="s">
        <v>434</v>
      </c>
      <c r="I1455" s="61">
        <v>4058.0677275442599</v>
      </c>
      <c r="J1455" s="61">
        <v>0</v>
      </c>
      <c r="K1455" s="61">
        <v>4058.0677275442599</v>
      </c>
      <c r="L1455" s="62">
        <v>0</v>
      </c>
      <c r="M1455" s="62">
        <v>0</v>
      </c>
      <c r="N1455" s="62">
        <v>4058.0677275442599</v>
      </c>
      <c r="O1455" s="63">
        <f t="shared" si="156"/>
        <v>1</v>
      </c>
      <c r="P1455" s="63">
        <f t="shared" si="154"/>
        <v>4058.0677275442599</v>
      </c>
      <c r="Q1455" s="63">
        <f t="shared" si="157"/>
        <v>6119.4120000000003</v>
      </c>
      <c r="R1455" s="63">
        <f t="shared" si="158"/>
        <v>6119.4120000000003</v>
      </c>
      <c r="S1455" s="63">
        <f t="shared" si="159"/>
        <v>0</v>
      </c>
      <c r="T1455" s="63">
        <f t="shared" si="160"/>
        <v>17</v>
      </c>
      <c r="U1455" s="57" t="s">
        <v>856</v>
      </c>
      <c r="V1455" s="63">
        <f>VLOOKUP(F1455,'Exposure data (PL)'!$J$3:$L$14,3,FALSE)</f>
        <v>616.17084356396663</v>
      </c>
      <c r="X1455" s="56"/>
      <c r="Y1455" s="56"/>
      <c r="Z1455" s="56"/>
      <c r="AA1455" s="56"/>
      <c r="AB1455" s="56"/>
      <c r="AC1455" s="56"/>
      <c r="AD1455" s="56"/>
      <c r="AE1455" s="56"/>
    </row>
    <row r="1456" spans="1:31" s="55" customFormat="1" ht="14.4">
      <c r="A1456" s="57" t="s">
        <v>5224</v>
      </c>
      <c r="B1456" s="57" t="s">
        <v>3511</v>
      </c>
      <c r="C1456" s="57" t="s">
        <v>2121</v>
      </c>
      <c r="D1456" s="58">
        <v>40030</v>
      </c>
      <c r="E1456" s="58">
        <v>40030</v>
      </c>
      <c r="F1456" s="59">
        <f t="shared" si="155"/>
        <v>2009</v>
      </c>
      <c r="G1456" s="60" t="s">
        <v>2131</v>
      </c>
      <c r="H1456" s="60" t="s">
        <v>434</v>
      </c>
      <c r="I1456" s="61">
        <v>23919.161841489196</v>
      </c>
      <c r="J1456" s="61">
        <v>0</v>
      </c>
      <c r="K1456" s="61">
        <v>23919.161841489196</v>
      </c>
      <c r="L1456" s="62">
        <v>0</v>
      </c>
      <c r="M1456" s="62">
        <v>0</v>
      </c>
      <c r="N1456" s="62">
        <v>23919.161841489196</v>
      </c>
      <c r="O1456" s="63">
        <f t="shared" si="156"/>
        <v>1</v>
      </c>
      <c r="P1456" s="63">
        <f t="shared" si="154"/>
        <v>23919.161841489196</v>
      </c>
      <c r="Q1456" s="63">
        <f t="shared" si="157"/>
        <v>32296.799999999999</v>
      </c>
      <c r="R1456" s="63">
        <f t="shared" si="158"/>
        <v>32296.799999999999</v>
      </c>
      <c r="S1456" s="63">
        <f t="shared" si="159"/>
        <v>0</v>
      </c>
      <c r="T1456" s="63">
        <f t="shared" si="160"/>
        <v>0</v>
      </c>
      <c r="U1456" s="57" t="s">
        <v>856</v>
      </c>
      <c r="V1456" s="63">
        <f>VLOOKUP(F1456,'Exposure data (PL)'!$J$3:$L$14,3,FALSE)</f>
        <v>855.15320546033695</v>
      </c>
      <c r="X1456" s="56"/>
      <c r="Y1456" s="56"/>
      <c r="Z1456" s="56"/>
      <c r="AA1456" s="56"/>
      <c r="AB1456" s="56"/>
      <c r="AC1456" s="56"/>
      <c r="AD1456" s="56"/>
      <c r="AE1456" s="56"/>
    </row>
    <row r="1457" spans="1:31" s="55" customFormat="1" ht="14.4">
      <c r="A1457" s="57" t="s">
        <v>5225</v>
      </c>
      <c r="B1457" s="57" t="s">
        <v>3512</v>
      </c>
      <c r="C1457" s="57" t="s">
        <v>2121</v>
      </c>
      <c r="D1457" s="58">
        <v>40040</v>
      </c>
      <c r="E1457" s="58">
        <v>40040</v>
      </c>
      <c r="F1457" s="59">
        <f t="shared" si="155"/>
        <v>2009</v>
      </c>
      <c r="G1457" s="60" t="s">
        <v>2122</v>
      </c>
      <c r="H1457" s="60" t="s">
        <v>434</v>
      </c>
      <c r="I1457" s="61">
        <v>2790.2617781762669</v>
      </c>
      <c r="J1457" s="61">
        <v>0</v>
      </c>
      <c r="K1457" s="61">
        <v>2790.2617781762669</v>
      </c>
      <c r="L1457" s="62">
        <v>0</v>
      </c>
      <c r="M1457" s="62">
        <v>0</v>
      </c>
      <c r="N1457" s="62">
        <v>2790.2617781762669</v>
      </c>
      <c r="O1457" s="63">
        <f t="shared" si="156"/>
        <v>1</v>
      </c>
      <c r="P1457" s="63">
        <f t="shared" si="154"/>
        <v>2790.2617781762669</v>
      </c>
      <c r="Q1457" s="63">
        <f t="shared" si="157"/>
        <v>3762.5159999999996</v>
      </c>
      <c r="R1457" s="63">
        <f t="shared" si="158"/>
        <v>3762.5159999999996</v>
      </c>
      <c r="S1457" s="63">
        <f t="shared" si="159"/>
        <v>0</v>
      </c>
      <c r="T1457" s="63">
        <f t="shared" si="160"/>
        <v>0</v>
      </c>
      <c r="U1457" s="57" t="s">
        <v>856</v>
      </c>
      <c r="V1457" s="63">
        <f>VLOOKUP(F1457,'Exposure data (PL)'!$J$3:$L$14,3,FALSE)</f>
        <v>855.15320546033695</v>
      </c>
      <c r="X1457" s="56"/>
      <c r="Y1457" s="56"/>
      <c r="Z1457" s="56"/>
      <c r="AA1457" s="56"/>
      <c r="AB1457" s="56"/>
      <c r="AC1457" s="56"/>
      <c r="AD1457" s="56"/>
      <c r="AE1457" s="56"/>
    </row>
    <row r="1458" spans="1:31" s="55" customFormat="1" ht="14.4">
      <c r="A1458" s="57" t="s">
        <v>5226</v>
      </c>
      <c r="B1458" s="57" t="s">
        <v>3513</v>
      </c>
      <c r="C1458" s="57" t="s">
        <v>2121</v>
      </c>
      <c r="D1458" s="58">
        <v>39926</v>
      </c>
      <c r="E1458" s="58">
        <v>40060</v>
      </c>
      <c r="F1458" s="59">
        <f t="shared" si="155"/>
        <v>2009</v>
      </c>
      <c r="G1458" s="60" t="s">
        <v>2132</v>
      </c>
      <c r="H1458" s="60" t="s">
        <v>434</v>
      </c>
      <c r="I1458" s="61">
        <v>4757.8876753734357</v>
      </c>
      <c r="J1458" s="61">
        <v>0</v>
      </c>
      <c r="K1458" s="61">
        <v>4757.8876753734357</v>
      </c>
      <c r="L1458" s="62">
        <v>0</v>
      </c>
      <c r="M1458" s="62">
        <v>0</v>
      </c>
      <c r="N1458" s="62">
        <v>4757.8876753734357</v>
      </c>
      <c r="O1458" s="63">
        <f t="shared" si="156"/>
        <v>1</v>
      </c>
      <c r="P1458" s="63">
        <f t="shared" si="154"/>
        <v>4757.8876753734357</v>
      </c>
      <c r="Q1458" s="63">
        <f t="shared" si="157"/>
        <v>6514.2</v>
      </c>
      <c r="R1458" s="63">
        <f t="shared" si="158"/>
        <v>6514.2</v>
      </c>
      <c r="S1458" s="63">
        <f t="shared" si="159"/>
        <v>0</v>
      </c>
      <c r="T1458" s="63">
        <f t="shared" si="160"/>
        <v>134</v>
      </c>
      <c r="U1458" s="57" t="s">
        <v>856</v>
      </c>
      <c r="V1458" s="63">
        <f>VLOOKUP(F1458,'Exposure data (PL)'!$J$3:$L$14,3,FALSE)</f>
        <v>855.15320546033695</v>
      </c>
      <c r="X1458" s="56"/>
      <c r="Y1458" s="56"/>
      <c r="Z1458" s="56"/>
      <c r="AA1458" s="56"/>
      <c r="AB1458" s="56"/>
      <c r="AC1458" s="56"/>
      <c r="AD1458" s="56"/>
      <c r="AE1458" s="56"/>
    </row>
    <row r="1459" spans="1:31" s="55" customFormat="1" ht="14.4">
      <c r="A1459" s="57" t="s">
        <v>5227</v>
      </c>
      <c r="B1459" s="57" t="s">
        <v>3514</v>
      </c>
      <c r="C1459" s="57" t="s">
        <v>2121</v>
      </c>
      <c r="D1459" s="58">
        <v>39964</v>
      </c>
      <c r="E1459" s="58">
        <v>40060</v>
      </c>
      <c r="F1459" s="59">
        <f t="shared" si="155"/>
        <v>2009</v>
      </c>
      <c r="G1459" s="60" t="s">
        <v>2132</v>
      </c>
      <c r="H1459" s="60" t="s">
        <v>434</v>
      </c>
      <c r="I1459" s="61">
        <v>4960.9280747803177</v>
      </c>
      <c r="J1459" s="61">
        <v>0</v>
      </c>
      <c r="K1459" s="61">
        <v>4960.9280747803177</v>
      </c>
      <c r="L1459" s="62">
        <v>0</v>
      </c>
      <c r="M1459" s="62">
        <v>0</v>
      </c>
      <c r="N1459" s="62">
        <v>4960.9280747803177</v>
      </c>
      <c r="O1459" s="63">
        <f t="shared" si="156"/>
        <v>1</v>
      </c>
      <c r="P1459" s="63">
        <f t="shared" si="154"/>
        <v>4960.9280747803177</v>
      </c>
      <c r="Q1459" s="63">
        <f t="shared" si="157"/>
        <v>6757.8</v>
      </c>
      <c r="R1459" s="63">
        <f t="shared" si="158"/>
        <v>6757.8</v>
      </c>
      <c r="S1459" s="63">
        <f t="shared" si="159"/>
        <v>0</v>
      </c>
      <c r="T1459" s="63">
        <f t="shared" si="160"/>
        <v>96</v>
      </c>
      <c r="U1459" s="57" t="s">
        <v>856</v>
      </c>
      <c r="V1459" s="63">
        <f>VLOOKUP(F1459,'Exposure data (PL)'!$J$3:$L$14,3,FALSE)</f>
        <v>855.15320546033695</v>
      </c>
      <c r="X1459" s="56"/>
      <c r="Y1459" s="56"/>
      <c r="Z1459" s="56"/>
      <c r="AA1459" s="56"/>
      <c r="AB1459" s="56"/>
      <c r="AC1459" s="56"/>
      <c r="AD1459" s="56"/>
      <c r="AE1459" s="56"/>
    </row>
    <row r="1460" spans="1:31" s="55" customFormat="1" ht="14.4">
      <c r="A1460" s="57" t="s">
        <v>5228</v>
      </c>
      <c r="B1460" s="57" t="s">
        <v>3515</v>
      </c>
      <c r="C1460" s="57" t="s">
        <v>2121</v>
      </c>
      <c r="D1460" s="58">
        <v>40082</v>
      </c>
      <c r="E1460" s="58">
        <v>40447</v>
      </c>
      <c r="F1460" s="59">
        <f t="shared" si="155"/>
        <v>2009</v>
      </c>
      <c r="G1460" s="60" t="s">
        <v>2128</v>
      </c>
      <c r="H1460" s="60" t="s">
        <v>434</v>
      </c>
      <c r="I1460" s="61">
        <v>26198.94590684821</v>
      </c>
      <c r="J1460" s="61">
        <v>0</v>
      </c>
      <c r="K1460" s="61">
        <v>26198.94590684821</v>
      </c>
      <c r="L1460" s="62">
        <v>0</v>
      </c>
      <c r="M1460" s="62">
        <v>0</v>
      </c>
      <c r="N1460" s="62">
        <v>26198.94590684821</v>
      </c>
      <c r="O1460" s="63">
        <f t="shared" si="156"/>
        <v>1</v>
      </c>
      <c r="P1460" s="63">
        <f t="shared" si="154"/>
        <v>26198.94590684821</v>
      </c>
      <c r="Q1460" s="63">
        <f t="shared" si="157"/>
        <v>35130.203999999998</v>
      </c>
      <c r="R1460" s="63">
        <f t="shared" si="158"/>
        <v>35130.203999999998</v>
      </c>
      <c r="S1460" s="63">
        <f t="shared" si="159"/>
        <v>0</v>
      </c>
      <c r="T1460" s="63">
        <f t="shared" si="160"/>
        <v>365</v>
      </c>
      <c r="U1460" s="57" t="s">
        <v>856</v>
      </c>
      <c r="V1460" s="63">
        <f>VLOOKUP(F1460,'Exposure data (PL)'!$J$3:$L$14,3,FALSE)</f>
        <v>855.15320546033695</v>
      </c>
      <c r="X1460" s="56"/>
      <c r="Y1460" s="56"/>
      <c r="Z1460" s="56"/>
      <c r="AA1460" s="56"/>
      <c r="AB1460" s="56"/>
      <c r="AC1460" s="56"/>
      <c r="AD1460" s="56"/>
      <c r="AE1460" s="56"/>
    </row>
    <row r="1461" spans="1:31" s="55" customFormat="1" ht="14.4">
      <c r="A1461" s="57" t="s">
        <v>5229</v>
      </c>
      <c r="B1461" s="57" t="s">
        <v>3516</v>
      </c>
      <c r="C1461" s="57" t="s">
        <v>2121</v>
      </c>
      <c r="D1461" s="58">
        <v>40081</v>
      </c>
      <c r="E1461" s="58">
        <v>40082</v>
      </c>
      <c r="F1461" s="59">
        <f t="shared" si="155"/>
        <v>2009</v>
      </c>
      <c r="G1461" s="60" t="s">
        <v>2131</v>
      </c>
      <c r="H1461" s="60" t="s">
        <v>434</v>
      </c>
      <c r="I1461" s="61">
        <v>3327.7642951586513</v>
      </c>
      <c r="J1461" s="61">
        <v>0</v>
      </c>
      <c r="K1461" s="61">
        <v>3327.7642951586513</v>
      </c>
      <c r="L1461" s="62">
        <v>0</v>
      </c>
      <c r="M1461" s="62">
        <v>0</v>
      </c>
      <c r="N1461" s="62">
        <v>3327.7642951586513</v>
      </c>
      <c r="O1461" s="63">
        <f t="shared" si="156"/>
        <v>1</v>
      </c>
      <c r="P1461" s="63">
        <f t="shared" si="154"/>
        <v>3327.7642951586513</v>
      </c>
      <c r="Q1461" s="63">
        <f t="shared" si="157"/>
        <v>4462.8</v>
      </c>
      <c r="R1461" s="63">
        <f t="shared" si="158"/>
        <v>4462.8</v>
      </c>
      <c r="S1461" s="63">
        <f t="shared" si="159"/>
        <v>0</v>
      </c>
      <c r="T1461" s="63">
        <f t="shared" si="160"/>
        <v>1</v>
      </c>
      <c r="U1461" s="57" t="s">
        <v>856</v>
      </c>
      <c r="V1461" s="63">
        <f>VLOOKUP(F1461,'Exposure data (PL)'!$J$3:$L$14,3,FALSE)</f>
        <v>855.15320546033695</v>
      </c>
      <c r="X1461" s="56"/>
      <c r="Y1461" s="56"/>
      <c r="Z1461" s="56"/>
      <c r="AA1461" s="56"/>
      <c r="AB1461" s="56"/>
      <c r="AC1461" s="56"/>
      <c r="AD1461" s="56"/>
      <c r="AE1461" s="56"/>
    </row>
    <row r="1462" spans="1:31" s="55" customFormat="1" ht="14.4">
      <c r="A1462" s="57" t="s">
        <v>5230</v>
      </c>
      <c r="B1462" s="57" t="s">
        <v>3517</v>
      </c>
      <c r="C1462" s="57" t="s">
        <v>2121</v>
      </c>
      <c r="D1462" s="58">
        <v>40103</v>
      </c>
      <c r="E1462" s="58">
        <v>40104</v>
      </c>
      <c r="F1462" s="59">
        <f t="shared" si="155"/>
        <v>2009</v>
      </c>
      <c r="G1462" s="60" t="s">
        <v>2131</v>
      </c>
      <c r="H1462" s="60" t="s">
        <v>434</v>
      </c>
      <c r="I1462" s="61">
        <v>40860.184068964547</v>
      </c>
      <c r="J1462" s="61">
        <v>0</v>
      </c>
      <c r="K1462" s="61">
        <v>40860.184068964547</v>
      </c>
      <c r="L1462" s="62">
        <v>0</v>
      </c>
      <c r="M1462" s="62">
        <v>0</v>
      </c>
      <c r="N1462" s="62">
        <v>40860.184068964547</v>
      </c>
      <c r="O1462" s="63">
        <f t="shared" si="156"/>
        <v>1</v>
      </c>
      <c r="P1462" s="63">
        <f t="shared" si="154"/>
        <v>40860.184068964547</v>
      </c>
      <c r="Q1462" s="63">
        <f t="shared" si="157"/>
        <v>54636.000000000007</v>
      </c>
      <c r="R1462" s="63">
        <f t="shared" si="158"/>
        <v>54636.000000000007</v>
      </c>
      <c r="S1462" s="63">
        <f t="shared" si="159"/>
        <v>0</v>
      </c>
      <c r="T1462" s="63">
        <f t="shared" si="160"/>
        <v>1</v>
      </c>
      <c r="U1462" s="57" t="s">
        <v>856</v>
      </c>
      <c r="V1462" s="63">
        <f>VLOOKUP(F1462,'Exposure data (PL)'!$J$3:$L$14,3,FALSE)</f>
        <v>855.15320546033695</v>
      </c>
      <c r="X1462" s="56"/>
      <c r="Y1462" s="56"/>
      <c r="Z1462" s="56"/>
      <c r="AA1462" s="56"/>
      <c r="AB1462" s="56"/>
      <c r="AC1462" s="56"/>
      <c r="AD1462" s="56"/>
      <c r="AE1462" s="56"/>
    </row>
    <row r="1463" spans="1:31" s="55" customFormat="1" ht="14.4">
      <c r="A1463" s="57" t="s">
        <v>5231</v>
      </c>
      <c r="B1463" s="57" t="s">
        <v>3518</v>
      </c>
      <c r="C1463" s="57" t="s">
        <v>2121</v>
      </c>
      <c r="D1463" s="58">
        <v>40106</v>
      </c>
      <c r="E1463" s="58">
        <v>40112</v>
      </c>
      <c r="F1463" s="59">
        <f t="shared" si="155"/>
        <v>2009</v>
      </c>
      <c r="G1463" s="60" t="s">
        <v>2132</v>
      </c>
      <c r="H1463" s="60" t="s">
        <v>434</v>
      </c>
      <c r="I1463" s="61">
        <v>9206.8776645387334</v>
      </c>
      <c r="J1463" s="61">
        <v>0</v>
      </c>
      <c r="K1463" s="61">
        <v>9206.8776645387334</v>
      </c>
      <c r="L1463" s="62">
        <v>0</v>
      </c>
      <c r="M1463" s="62">
        <v>0</v>
      </c>
      <c r="N1463" s="62">
        <v>9206.8776645387334</v>
      </c>
      <c r="O1463" s="63">
        <f t="shared" si="156"/>
        <v>1</v>
      </c>
      <c r="P1463" s="63">
        <f t="shared" si="154"/>
        <v>9206.8776645387334</v>
      </c>
      <c r="Q1463" s="63">
        <f t="shared" si="157"/>
        <v>12305.999999999998</v>
      </c>
      <c r="R1463" s="63">
        <f t="shared" si="158"/>
        <v>12305.999999999998</v>
      </c>
      <c r="S1463" s="63">
        <f t="shared" si="159"/>
        <v>0</v>
      </c>
      <c r="T1463" s="63">
        <f t="shared" si="160"/>
        <v>6</v>
      </c>
      <c r="U1463" s="57" t="s">
        <v>856</v>
      </c>
      <c r="V1463" s="63">
        <f>VLOOKUP(F1463,'Exposure data (PL)'!$J$3:$L$14,3,FALSE)</f>
        <v>855.15320546033695</v>
      </c>
      <c r="X1463" s="56"/>
      <c r="Y1463" s="56"/>
      <c r="Z1463" s="56"/>
      <c r="AA1463" s="56"/>
      <c r="AB1463" s="56"/>
      <c r="AC1463" s="56"/>
      <c r="AD1463" s="56"/>
      <c r="AE1463" s="56"/>
    </row>
    <row r="1464" spans="1:31" s="55" customFormat="1" ht="14.4">
      <c r="A1464" s="57" t="s">
        <v>5232</v>
      </c>
      <c r="B1464" s="57" t="s">
        <v>3519</v>
      </c>
      <c r="C1464" s="57" t="s">
        <v>2121</v>
      </c>
      <c r="D1464" s="58">
        <v>40114</v>
      </c>
      <c r="E1464" s="58">
        <v>40114</v>
      </c>
      <c r="F1464" s="59">
        <f t="shared" si="155"/>
        <v>2009</v>
      </c>
      <c r="G1464" s="60" t="s">
        <v>2132</v>
      </c>
      <c r="H1464" s="60" t="s">
        <v>434</v>
      </c>
      <c r="I1464" s="61">
        <v>17911.564093257472</v>
      </c>
      <c r="J1464" s="61">
        <v>0</v>
      </c>
      <c r="K1464" s="61">
        <v>17911.564093257472</v>
      </c>
      <c r="L1464" s="62">
        <v>0</v>
      </c>
      <c r="M1464" s="62">
        <v>0</v>
      </c>
      <c r="N1464" s="62">
        <v>17911.564093257472</v>
      </c>
      <c r="O1464" s="63">
        <f t="shared" si="156"/>
        <v>1</v>
      </c>
      <c r="P1464" s="63">
        <f t="shared" si="154"/>
        <v>17911.564093257472</v>
      </c>
      <c r="Q1464" s="63">
        <f t="shared" si="157"/>
        <v>23915.196</v>
      </c>
      <c r="R1464" s="63">
        <f t="shared" si="158"/>
        <v>23915.196</v>
      </c>
      <c r="S1464" s="63">
        <f t="shared" si="159"/>
        <v>0</v>
      </c>
      <c r="T1464" s="63">
        <f t="shared" si="160"/>
        <v>0</v>
      </c>
      <c r="U1464" s="57" t="s">
        <v>856</v>
      </c>
      <c r="V1464" s="63">
        <f>VLOOKUP(F1464,'Exposure data (PL)'!$J$3:$L$14,3,FALSE)</f>
        <v>855.15320546033695</v>
      </c>
      <c r="X1464" s="56"/>
      <c r="Y1464" s="56"/>
      <c r="Z1464" s="56"/>
      <c r="AA1464" s="56"/>
      <c r="AB1464" s="56"/>
      <c r="AC1464" s="56"/>
      <c r="AD1464" s="56"/>
      <c r="AE1464" s="56"/>
    </row>
    <row r="1465" spans="1:31" s="55" customFormat="1" ht="14.4">
      <c r="A1465" s="57" t="s">
        <v>5233</v>
      </c>
      <c r="B1465" s="57" t="s">
        <v>3520</v>
      </c>
      <c r="C1465" s="57" t="s">
        <v>2121</v>
      </c>
      <c r="D1465" s="58">
        <v>40098</v>
      </c>
      <c r="E1465" s="58">
        <v>40098</v>
      </c>
      <c r="F1465" s="59">
        <f t="shared" si="155"/>
        <v>2009</v>
      </c>
      <c r="G1465" s="60" t="s">
        <v>2131</v>
      </c>
      <c r="H1465" s="60" t="s">
        <v>434</v>
      </c>
      <c r="I1465" s="61">
        <v>1053.3328384156198</v>
      </c>
      <c r="J1465" s="61">
        <v>0</v>
      </c>
      <c r="K1465" s="61">
        <v>1053.3328384156198</v>
      </c>
      <c r="L1465" s="62">
        <v>0</v>
      </c>
      <c r="M1465" s="62">
        <v>0</v>
      </c>
      <c r="N1465" s="62">
        <v>1053.3328384156198</v>
      </c>
      <c r="O1465" s="63">
        <f t="shared" si="156"/>
        <v>1</v>
      </c>
      <c r="P1465" s="63">
        <f t="shared" si="154"/>
        <v>1053.3328384156198</v>
      </c>
      <c r="Q1465" s="63">
        <f t="shared" si="157"/>
        <v>1409.3999999999999</v>
      </c>
      <c r="R1465" s="63">
        <f t="shared" si="158"/>
        <v>1409.3999999999999</v>
      </c>
      <c r="S1465" s="63">
        <f t="shared" si="159"/>
        <v>0</v>
      </c>
      <c r="T1465" s="63">
        <f t="shared" si="160"/>
        <v>0</v>
      </c>
      <c r="U1465" s="57" t="s">
        <v>856</v>
      </c>
      <c r="V1465" s="63">
        <f>VLOOKUP(F1465,'Exposure data (PL)'!$J$3:$L$14,3,FALSE)</f>
        <v>855.15320546033695</v>
      </c>
      <c r="X1465" s="56"/>
      <c r="Y1465" s="56"/>
      <c r="Z1465" s="56"/>
      <c r="AA1465" s="56"/>
      <c r="AB1465" s="56"/>
      <c r="AC1465" s="56"/>
      <c r="AD1465" s="56"/>
      <c r="AE1465" s="56"/>
    </row>
    <row r="1466" spans="1:31" s="55" customFormat="1" ht="14.4">
      <c r="A1466" s="57" t="s">
        <v>5234</v>
      </c>
      <c r="B1466" s="57" t="s">
        <v>3521</v>
      </c>
      <c r="C1466" s="57" t="s">
        <v>2121</v>
      </c>
      <c r="D1466" s="58">
        <v>40107</v>
      </c>
      <c r="E1466" s="58">
        <v>40123</v>
      </c>
      <c r="F1466" s="59">
        <f t="shared" si="155"/>
        <v>2009</v>
      </c>
      <c r="G1466" s="60" t="s">
        <v>2131</v>
      </c>
      <c r="H1466" s="60" t="s">
        <v>434</v>
      </c>
      <c r="I1466" s="61">
        <v>8598.81911019769</v>
      </c>
      <c r="J1466" s="61">
        <v>0</v>
      </c>
      <c r="K1466" s="61">
        <v>8598.81911019769</v>
      </c>
      <c r="L1466" s="62">
        <v>0</v>
      </c>
      <c r="M1466" s="62">
        <v>0</v>
      </c>
      <c r="N1466" s="62">
        <v>8598.81911019769</v>
      </c>
      <c r="O1466" s="63">
        <f t="shared" si="156"/>
        <v>1</v>
      </c>
      <c r="P1466" s="63">
        <f t="shared" si="154"/>
        <v>8598.81911019769</v>
      </c>
      <c r="Q1466" s="63">
        <f t="shared" si="157"/>
        <v>11491.727999999999</v>
      </c>
      <c r="R1466" s="63">
        <f t="shared" si="158"/>
        <v>11491.727999999999</v>
      </c>
      <c r="S1466" s="63">
        <f t="shared" si="159"/>
        <v>0</v>
      </c>
      <c r="T1466" s="63">
        <f t="shared" si="160"/>
        <v>16</v>
      </c>
      <c r="U1466" s="57" t="s">
        <v>856</v>
      </c>
      <c r="V1466" s="63">
        <f>VLOOKUP(F1466,'Exposure data (PL)'!$J$3:$L$14,3,FALSE)</f>
        <v>855.15320546033695</v>
      </c>
      <c r="X1466" s="56"/>
      <c r="Y1466" s="56"/>
      <c r="Z1466" s="56"/>
      <c r="AA1466" s="56"/>
      <c r="AB1466" s="56"/>
      <c r="AC1466" s="56"/>
      <c r="AD1466" s="56"/>
      <c r="AE1466" s="56"/>
    </row>
    <row r="1467" spans="1:31" s="55" customFormat="1" ht="14.4">
      <c r="A1467" s="57" t="s">
        <v>5235</v>
      </c>
      <c r="B1467" s="57" t="s">
        <v>3522</v>
      </c>
      <c r="C1467" s="57" t="s">
        <v>2121</v>
      </c>
      <c r="D1467" s="58">
        <v>40128</v>
      </c>
      <c r="E1467" s="58">
        <v>40132</v>
      </c>
      <c r="F1467" s="59">
        <f t="shared" si="155"/>
        <v>2009</v>
      </c>
      <c r="G1467" s="60" t="s">
        <v>2131</v>
      </c>
      <c r="H1467" s="60" t="s">
        <v>434</v>
      </c>
      <c r="I1467" s="61">
        <v>574.4783622627881</v>
      </c>
      <c r="J1467" s="61">
        <v>0</v>
      </c>
      <c r="K1467" s="61">
        <v>574.4783622627881</v>
      </c>
      <c r="L1467" s="62">
        <v>0</v>
      </c>
      <c r="M1467" s="62">
        <v>0</v>
      </c>
      <c r="N1467" s="62">
        <v>574.4783622627881</v>
      </c>
      <c r="O1467" s="63">
        <f t="shared" si="156"/>
        <v>1</v>
      </c>
      <c r="P1467" s="63">
        <f t="shared" si="154"/>
        <v>574.4783622627881</v>
      </c>
      <c r="Q1467" s="63">
        <f t="shared" si="157"/>
        <v>765.60000000000014</v>
      </c>
      <c r="R1467" s="63">
        <f t="shared" si="158"/>
        <v>765.60000000000014</v>
      </c>
      <c r="S1467" s="63">
        <f t="shared" si="159"/>
        <v>0</v>
      </c>
      <c r="T1467" s="63">
        <f t="shared" si="160"/>
        <v>4</v>
      </c>
      <c r="U1467" s="57" t="s">
        <v>856</v>
      </c>
      <c r="V1467" s="63">
        <f>VLOOKUP(F1467,'Exposure data (PL)'!$J$3:$L$14,3,FALSE)</f>
        <v>855.15320546033695</v>
      </c>
      <c r="X1467" s="56"/>
      <c r="Y1467" s="56"/>
      <c r="Z1467" s="56"/>
      <c r="AA1467" s="56"/>
      <c r="AB1467" s="56"/>
      <c r="AC1467" s="56"/>
      <c r="AD1467" s="56"/>
      <c r="AE1467" s="56"/>
    </row>
    <row r="1468" spans="1:31" s="55" customFormat="1" ht="14.4">
      <c r="A1468" s="57" t="s">
        <v>5236</v>
      </c>
      <c r="B1468" s="57" t="s">
        <v>3523</v>
      </c>
      <c r="C1468" s="57" t="s">
        <v>2121</v>
      </c>
      <c r="D1468" s="58">
        <v>40127</v>
      </c>
      <c r="E1468" s="58">
        <v>40132</v>
      </c>
      <c r="F1468" s="59">
        <f t="shared" si="155"/>
        <v>2009</v>
      </c>
      <c r="G1468" s="60" t="s">
        <v>2131</v>
      </c>
      <c r="H1468" s="60" t="s">
        <v>434</v>
      </c>
      <c r="I1468" s="61">
        <v>6585.7217429759648</v>
      </c>
      <c r="J1468" s="61">
        <v>0</v>
      </c>
      <c r="K1468" s="61">
        <v>6585.7217429759648</v>
      </c>
      <c r="L1468" s="62">
        <v>0</v>
      </c>
      <c r="M1468" s="62">
        <v>0</v>
      </c>
      <c r="N1468" s="62">
        <v>6585.7217429759648</v>
      </c>
      <c r="O1468" s="63">
        <f t="shared" si="156"/>
        <v>1</v>
      </c>
      <c r="P1468" s="63">
        <f t="shared" si="154"/>
        <v>6585.7217429759648</v>
      </c>
      <c r="Q1468" s="63">
        <f t="shared" si="157"/>
        <v>8777.8799999999992</v>
      </c>
      <c r="R1468" s="63">
        <f t="shared" si="158"/>
        <v>8777.8799999999992</v>
      </c>
      <c r="S1468" s="63">
        <f t="shared" si="159"/>
        <v>0</v>
      </c>
      <c r="T1468" s="63">
        <f t="shared" si="160"/>
        <v>5</v>
      </c>
      <c r="U1468" s="57" t="s">
        <v>856</v>
      </c>
      <c r="V1468" s="63">
        <f>VLOOKUP(F1468,'Exposure data (PL)'!$J$3:$L$14,3,FALSE)</f>
        <v>855.15320546033695</v>
      </c>
      <c r="X1468" s="56"/>
      <c r="Y1468" s="56"/>
      <c r="Z1468" s="56"/>
      <c r="AA1468" s="56"/>
      <c r="AB1468" s="56"/>
      <c r="AC1468" s="56"/>
      <c r="AD1468" s="56"/>
      <c r="AE1468" s="56"/>
    </row>
    <row r="1469" spans="1:31" s="55" customFormat="1" ht="14.4">
      <c r="A1469" s="57" t="s">
        <v>5237</v>
      </c>
      <c r="B1469" s="57" t="s">
        <v>3524</v>
      </c>
      <c r="C1469" s="57" t="s">
        <v>2121</v>
      </c>
      <c r="D1469" s="58">
        <v>40127</v>
      </c>
      <c r="E1469" s="58">
        <v>40127</v>
      </c>
      <c r="F1469" s="59">
        <f t="shared" si="155"/>
        <v>2009</v>
      </c>
      <c r="G1469" s="60" t="s">
        <v>2131</v>
      </c>
      <c r="H1469" s="60" t="s">
        <v>434</v>
      </c>
      <c r="I1469" s="61">
        <v>2924.2264721576421</v>
      </c>
      <c r="J1469" s="61">
        <v>0</v>
      </c>
      <c r="K1469" s="61">
        <v>2924.2264721576421</v>
      </c>
      <c r="L1469" s="62">
        <v>0</v>
      </c>
      <c r="M1469" s="62">
        <v>0</v>
      </c>
      <c r="N1469" s="62">
        <v>2924.2264721576421</v>
      </c>
      <c r="O1469" s="63">
        <f t="shared" si="156"/>
        <v>1</v>
      </c>
      <c r="P1469" s="63">
        <f t="shared" si="154"/>
        <v>2924.2264721576421</v>
      </c>
      <c r="Q1469" s="63">
        <f t="shared" si="157"/>
        <v>3897.6000000000004</v>
      </c>
      <c r="R1469" s="63">
        <f t="shared" si="158"/>
        <v>3897.6000000000004</v>
      </c>
      <c r="S1469" s="63">
        <f t="shared" si="159"/>
        <v>0</v>
      </c>
      <c r="T1469" s="63">
        <f t="shared" si="160"/>
        <v>0</v>
      </c>
      <c r="U1469" s="57" t="s">
        <v>856</v>
      </c>
      <c r="V1469" s="63">
        <f>VLOOKUP(F1469,'Exposure data (PL)'!$J$3:$L$14,3,FALSE)</f>
        <v>855.15320546033695</v>
      </c>
      <c r="X1469" s="56"/>
      <c r="Y1469" s="56"/>
      <c r="Z1469" s="56"/>
      <c r="AA1469" s="56"/>
      <c r="AB1469" s="56"/>
      <c r="AC1469" s="56"/>
      <c r="AD1469" s="56"/>
      <c r="AE1469" s="56"/>
    </row>
    <row r="1470" spans="1:31" s="55" customFormat="1" ht="14.4">
      <c r="A1470" s="57" t="s">
        <v>5238</v>
      </c>
      <c r="B1470" s="57" t="s">
        <v>3525</v>
      </c>
      <c r="C1470" s="57" t="s">
        <v>2121</v>
      </c>
      <c r="D1470" s="58">
        <v>40136</v>
      </c>
      <c r="E1470" s="58">
        <v>40139</v>
      </c>
      <c r="F1470" s="59">
        <f t="shared" si="155"/>
        <v>2009</v>
      </c>
      <c r="G1470" s="60" t="s">
        <v>2131</v>
      </c>
      <c r="H1470" s="60" t="s">
        <v>434</v>
      </c>
      <c r="I1470" s="61">
        <v>17187.579860794311</v>
      </c>
      <c r="J1470" s="61">
        <v>0</v>
      </c>
      <c r="K1470" s="61">
        <v>17187.579860794311</v>
      </c>
      <c r="L1470" s="62">
        <v>0</v>
      </c>
      <c r="M1470" s="62">
        <v>0</v>
      </c>
      <c r="N1470" s="62">
        <v>17187.579860794311</v>
      </c>
      <c r="O1470" s="63">
        <f t="shared" si="156"/>
        <v>1</v>
      </c>
      <c r="P1470" s="63">
        <f t="shared" si="154"/>
        <v>17187.579860794311</v>
      </c>
      <c r="Q1470" s="63">
        <f t="shared" si="157"/>
        <v>22881.203999999998</v>
      </c>
      <c r="R1470" s="63">
        <f t="shared" si="158"/>
        <v>22881.203999999998</v>
      </c>
      <c r="S1470" s="63">
        <f t="shared" si="159"/>
        <v>0</v>
      </c>
      <c r="T1470" s="63">
        <f t="shared" si="160"/>
        <v>3</v>
      </c>
      <c r="U1470" s="57" t="s">
        <v>856</v>
      </c>
      <c r="V1470" s="63">
        <f>VLOOKUP(F1470,'Exposure data (PL)'!$J$3:$L$14,3,FALSE)</f>
        <v>855.15320546033695</v>
      </c>
      <c r="X1470" s="56"/>
      <c r="Y1470" s="56"/>
      <c r="Z1470" s="56"/>
      <c r="AA1470" s="56"/>
      <c r="AB1470" s="56"/>
      <c r="AC1470" s="56"/>
      <c r="AD1470" s="56"/>
      <c r="AE1470" s="56"/>
    </row>
    <row r="1471" spans="1:31" s="55" customFormat="1" ht="14.4">
      <c r="A1471" s="57" t="s">
        <v>5239</v>
      </c>
      <c r="B1471" s="57" t="s">
        <v>3526</v>
      </c>
      <c r="C1471" s="57" t="s">
        <v>2121</v>
      </c>
      <c r="D1471" s="58">
        <v>40148</v>
      </c>
      <c r="E1471" s="58">
        <v>40148</v>
      </c>
      <c r="F1471" s="59">
        <f t="shared" si="155"/>
        <v>2009</v>
      </c>
      <c r="G1471" s="60" t="s">
        <v>2131</v>
      </c>
      <c r="H1471" s="60" t="s">
        <v>434</v>
      </c>
      <c r="I1471" s="61">
        <v>510.55892090715577</v>
      </c>
      <c r="J1471" s="61">
        <v>0</v>
      </c>
      <c r="K1471" s="61">
        <v>510.55892090715577</v>
      </c>
      <c r="L1471" s="62">
        <v>0</v>
      </c>
      <c r="M1471" s="62">
        <v>0</v>
      </c>
      <c r="N1471" s="62">
        <v>510.55892090715577</v>
      </c>
      <c r="O1471" s="63">
        <f t="shared" si="156"/>
        <v>1</v>
      </c>
      <c r="P1471" s="63">
        <f t="shared" si="154"/>
        <v>510.55892090715577</v>
      </c>
      <c r="Q1471" s="63">
        <f t="shared" si="157"/>
        <v>678.6</v>
      </c>
      <c r="R1471" s="63">
        <f t="shared" si="158"/>
        <v>678.6</v>
      </c>
      <c r="S1471" s="63">
        <f t="shared" si="159"/>
        <v>0</v>
      </c>
      <c r="T1471" s="63">
        <f t="shared" si="160"/>
        <v>0</v>
      </c>
      <c r="U1471" s="57" t="s">
        <v>856</v>
      </c>
      <c r="V1471" s="63">
        <f>VLOOKUP(F1471,'Exposure data (PL)'!$J$3:$L$14,3,FALSE)</f>
        <v>855.15320546033695</v>
      </c>
      <c r="X1471" s="56"/>
      <c r="Y1471" s="56"/>
      <c r="Z1471" s="56"/>
      <c r="AA1471" s="56"/>
      <c r="AB1471" s="56"/>
      <c r="AC1471" s="56"/>
      <c r="AD1471" s="56"/>
      <c r="AE1471" s="56"/>
    </row>
    <row r="1472" spans="1:31" s="55" customFormat="1" ht="14.4">
      <c r="A1472" s="57" t="s">
        <v>5240</v>
      </c>
      <c r="B1472" s="57" t="s">
        <v>3527</v>
      </c>
      <c r="C1472" s="57" t="s">
        <v>2121</v>
      </c>
      <c r="D1472" s="58">
        <v>40159</v>
      </c>
      <c r="E1472" s="58">
        <v>40159</v>
      </c>
      <c r="F1472" s="59">
        <f t="shared" si="155"/>
        <v>2009</v>
      </c>
      <c r="G1472" s="60" t="s">
        <v>2132</v>
      </c>
      <c r="H1472" s="60" t="s">
        <v>434</v>
      </c>
      <c r="I1472" s="61">
        <v>4593.6495517346866</v>
      </c>
      <c r="J1472" s="61">
        <v>0</v>
      </c>
      <c r="K1472" s="61">
        <v>4593.6495517346866</v>
      </c>
      <c r="L1472" s="62">
        <v>0</v>
      </c>
      <c r="M1472" s="62">
        <v>0</v>
      </c>
      <c r="N1472" s="62">
        <v>4593.6495517346866</v>
      </c>
      <c r="O1472" s="63">
        <f t="shared" si="156"/>
        <v>1</v>
      </c>
      <c r="P1472" s="63">
        <f t="shared" si="154"/>
        <v>4593.6495517346866</v>
      </c>
      <c r="Q1472" s="63">
        <f t="shared" si="157"/>
        <v>6096.6</v>
      </c>
      <c r="R1472" s="63">
        <f t="shared" si="158"/>
        <v>6096.6</v>
      </c>
      <c r="S1472" s="63">
        <f t="shared" si="159"/>
        <v>0</v>
      </c>
      <c r="T1472" s="63">
        <f t="shared" si="160"/>
        <v>0</v>
      </c>
      <c r="U1472" s="57" t="s">
        <v>856</v>
      </c>
      <c r="V1472" s="63">
        <f>VLOOKUP(F1472,'Exposure data (PL)'!$J$3:$L$14,3,FALSE)</f>
        <v>855.15320546033695</v>
      </c>
      <c r="X1472" s="56"/>
      <c r="Y1472" s="56"/>
      <c r="Z1472" s="56"/>
      <c r="AA1472" s="56"/>
      <c r="AB1472" s="56"/>
      <c r="AC1472" s="56"/>
      <c r="AD1472" s="56"/>
      <c r="AE1472" s="56"/>
    </row>
    <row r="1473" spans="1:31" s="55" customFormat="1" ht="14.4">
      <c r="A1473" s="57" t="s">
        <v>5241</v>
      </c>
      <c r="B1473" s="57" t="s">
        <v>3528</v>
      </c>
      <c r="C1473" s="57" t="s">
        <v>2121</v>
      </c>
      <c r="D1473" s="58">
        <v>40229</v>
      </c>
      <c r="E1473" s="58">
        <v>40259</v>
      </c>
      <c r="F1473" s="59">
        <f t="shared" si="155"/>
        <v>2009</v>
      </c>
      <c r="G1473" s="60" t="s">
        <v>2131</v>
      </c>
      <c r="H1473" s="60" t="s">
        <v>434</v>
      </c>
      <c r="I1473" s="61">
        <v>569.04784339311675</v>
      </c>
      <c r="J1473" s="61">
        <v>0</v>
      </c>
      <c r="K1473" s="61">
        <v>569.04784339311675</v>
      </c>
      <c r="L1473" s="62">
        <v>0</v>
      </c>
      <c r="M1473" s="62">
        <v>0</v>
      </c>
      <c r="N1473" s="62">
        <v>569.04784339311675</v>
      </c>
      <c r="O1473" s="63">
        <f t="shared" si="156"/>
        <v>1</v>
      </c>
      <c r="P1473" s="63">
        <f t="shared" si="154"/>
        <v>569.04784339311675</v>
      </c>
      <c r="Q1473" s="63">
        <f t="shared" si="157"/>
        <v>748.19999999999993</v>
      </c>
      <c r="R1473" s="63">
        <f t="shared" si="158"/>
        <v>748.19999999999993</v>
      </c>
      <c r="S1473" s="63">
        <f t="shared" si="159"/>
        <v>0</v>
      </c>
      <c r="T1473" s="63">
        <f t="shared" si="160"/>
        <v>30</v>
      </c>
      <c r="U1473" s="57" t="s">
        <v>856</v>
      </c>
      <c r="V1473" s="63">
        <f>VLOOKUP(F1473,'Exposure data (PL)'!$J$3:$L$14,3,FALSE)</f>
        <v>855.15320546033695</v>
      </c>
      <c r="X1473" s="56"/>
      <c r="Y1473" s="56"/>
      <c r="Z1473" s="56"/>
      <c r="AA1473" s="56"/>
      <c r="AB1473" s="56"/>
      <c r="AC1473" s="56"/>
      <c r="AD1473" s="56"/>
      <c r="AE1473" s="56"/>
    </row>
    <row r="1474" spans="1:31" s="55" customFormat="1" ht="14.4">
      <c r="A1474" s="57" t="s">
        <v>5242</v>
      </c>
      <c r="B1474" s="57" t="s">
        <v>3529</v>
      </c>
      <c r="C1474" s="57" t="s">
        <v>2121</v>
      </c>
      <c r="D1474" s="58">
        <v>40240</v>
      </c>
      <c r="E1474" s="58">
        <v>40240</v>
      </c>
      <c r="F1474" s="59">
        <f t="shared" si="155"/>
        <v>2009</v>
      </c>
      <c r="G1474" s="60" t="s">
        <v>2131</v>
      </c>
      <c r="H1474" s="60" t="s">
        <v>434</v>
      </c>
      <c r="I1474" s="61">
        <v>251.80947738375477</v>
      </c>
      <c r="J1474" s="61">
        <v>0</v>
      </c>
      <c r="K1474" s="61">
        <v>251.80947738375477</v>
      </c>
      <c r="L1474" s="62">
        <v>0</v>
      </c>
      <c r="M1474" s="62">
        <v>0</v>
      </c>
      <c r="N1474" s="62">
        <v>251.80947738375477</v>
      </c>
      <c r="O1474" s="63">
        <f t="shared" si="156"/>
        <v>1</v>
      </c>
      <c r="P1474" s="63">
        <f t="shared" si="154"/>
        <v>251.80947738375477</v>
      </c>
      <c r="Q1474" s="63">
        <f t="shared" si="157"/>
        <v>330.59999999999997</v>
      </c>
      <c r="R1474" s="63">
        <f t="shared" si="158"/>
        <v>330.59999999999997</v>
      </c>
      <c r="S1474" s="63">
        <f t="shared" si="159"/>
        <v>0</v>
      </c>
      <c r="T1474" s="63">
        <f t="shared" si="160"/>
        <v>0</v>
      </c>
      <c r="U1474" s="57" t="s">
        <v>856</v>
      </c>
      <c r="V1474" s="63">
        <f>VLOOKUP(F1474,'Exposure data (PL)'!$J$3:$L$14,3,FALSE)</f>
        <v>855.15320546033695</v>
      </c>
      <c r="X1474" s="56"/>
      <c r="Y1474" s="56"/>
      <c r="Z1474" s="56"/>
      <c r="AA1474" s="56"/>
      <c r="AB1474" s="56"/>
      <c r="AC1474" s="56"/>
      <c r="AD1474" s="56"/>
      <c r="AE1474" s="56"/>
    </row>
    <row r="1475" spans="1:31" s="55" customFormat="1" ht="14.4">
      <c r="A1475" s="57" t="s">
        <v>5243</v>
      </c>
      <c r="B1475" s="57" t="s">
        <v>3530</v>
      </c>
      <c r="C1475" s="57" t="s">
        <v>2121</v>
      </c>
      <c r="D1475" s="58">
        <v>40327</v>
      </c>
      <c r="E1475" s="58">
        <v>40327</v>
      </c>
      <c r="F1475" s="59">
        <f t="shared" si="155"/>
        <v>2010</v>
      </c>
      <c r="G1475" s="60" t="s">
        <v>2131</v>
      </c>
      <c r="H1475" s="60" t="s">
        <v>434</v>
      </c>
      <c r="I1475" s="61">
        <v>12844.125704058801</v>
      </c>
      <c r="J1475" s="61">
        <v>0</v>
      </c>
      <c r="K1475" s="61">
        <v>12844.125704058801</v>
      </c>
      <c r="L1475" s="62">
        <v>0</v>
      </c>
      <c r="M1475" s="62">
        <v>0</v>
      </c>
      <c r="N1475" s="62">
        <v>12844.125704058801</v>
      </c>
      <c r="O1475" s="63">
        <f t="shared" si="156"/>
        <v>1</v>
      </c>
      <c r="P1475" s="63">
        <f t="shared" si="154"/>
        <v>12844.125704058801</v>
      </c>
      <c r="Q1475" s="63">
        <f t="shared" si="157"/>
        <v>16668.180000000004</v>
      </c>
      <c r="R1475" s="63">
        <f t="shared" si="158"/>
        <v>16668.180000000004</v>
      </c>
      <c r="S1475" s="63">
        <f t="shared" si="159"/>
        <v>0</v>
      </c>
      <c r="T1475" s="63">
        <f t="shared" si="160"/>
        <v>0</v>
      </c>
      <c r="U1475" s="57" t="s">
        <v>856</v>
      </c>
      <c r="V1475" s="63">
        <f>VLOOKUP(F1475,'Exposure data (PL)'!$J$3:$L$14,3,FALSE)</f>
        <v>941.64068034150432</v>
      </c>
      <c r="X1475" s="56"/>
      <c r="Y1475" s="56"/>
      <c r="Z1475" s="56"/>
      <c r="AA1475" s="56"/>
      <c r="AB1475" s="56"/>
      <c r="AC1475" s="56"/>
      <c r="AD1475" s="56"/>
      <c r="AE1475" s="56"/>
    </row>
    <row r="1476" spans="1:31" s="55" customFormat="1" ht="14.4">
      <c r="A1476" s="57" t="s">
        <v>5244</v>
      </c>
      <c r="B1476" s="57" t="s">
        <v>3531</v>
      </c>
      <c r="C1476" s="57" t="s">
        <v>2121</v>
      </c>
      <c r="D1476" s="58">
        <v>40329</v>
      </c>
      <c r="E1476" s="58">
        <v>40329</v>
      </c>
      <c r="F1476" s="59">
        <f t="shared" si="155"/>
        <v>2010</v>
      </c>
      <c r="G1476" s="60" t="s">
        <v>2131</v>
      </c>
      <c r="H1476" s="60" t="s">
        <v>434</v>
      </c>
      <c r="I1476" s="61">
        <v>17747.391119413387</v>
      </c>
      <c r="J1476" s="61">
        <v>0</v>
      </c>
      <c r="K1476" s="61">
        <v>17747.391119413387</v>
      </c>
      <c r="L1476" s="62">
        <v>0</v>
      </c>
      <c r="M1476" s="62">
        <v>0</v>
      </c>
      <c r="N1476" s="62">
        <v>17747.391119413387</v>
      </c>
      <c r="O1476" s="63">
        <f t="shared" si="156"/>
        <v>1</v>
      </c>
      <c r="P1476" s="63">
        <f t="shared" si="154"/>
        <v>17747.391119413387</v>
      </c>
      <c r="Q1476" s="63">
        <f t="shared" si="157"/>
        <v>23025.132000000001</v>
      </c>
      <c r="R1476" s="63">
        <f t="shared" si="158"/>
        <v>23025.132000000001</v>
      </c>
      <c r="S1476" s="63">
        <f t="shared" si="159"/>
        <v>0</v>
      </c>
      <c r="T1476" s="63">
        <f t="shared" si="160"/>
        <v>0</v>
      </c>
      <c r="U1476" s="57" t="s">
        <v>856</v>
      </c>
      <c r="V1476" s="63">
        <f>VLOOKUP(F1476,'Exposure data (PL)'!$J$3:$L$14,3,FALSE)</f>
        <v>941.64068034150432</v>
      </c>
      <c r="X1476" s="56"/>
      <c r="Y1476" s="56"/>
      <c r="Z1476" s="56"/>
      <c r="AA1476" s="56"/>
      <c r="AB1476" s="56"/>
      <c r="AC1476" s="56"/>
      <c r="AD1476" s="56"/>
      <c r="AE1476" s="56"/>
    </row>
    <row r="1477" spans="1:31" s="55" customFormat="1" ht="14.4">
      <c r="A1477" s="57" t="s">
        <v>5245</v>
      </c>
      <c r="B1477" s="57" t="s">
        <v>3532</v>
      </c>
      <c r="C1477" s="57" t="s">
        <v>2121</v>
      </c>
      <c r="D1477" s="58">
        <v>40355</v>
      </c>
      <c r="E1477" s="58">
        <v>40357</v>
      </c>
      <c r="F1477" s="59">
        <f t="shared" si="155"/>
        <v>2010</v>
      </c>
      <c r="G1477" s="60" t="s">
        <v>2128</v>
      </c>
      <c r="H1477" s="60" t="s">
        <v>434</v>
      </c>
      <c r="I1477" s="61">
        <v>3551.8291759406079</v>
      </c>
      <c r="J1477" s="61">
        <v>0</v>
      </c>
      <c r="K1477" s="61">
        <v>3551.8291759406079</v>
      </c>
      <c r="L1477" s="62">
        <v>0</v>
      </c>
      <c r="M1477" s="62">
        <v>0</v>
      </c>
      <c r="N1477" s="62">
        <v>3551.8291759406079</v>
      </c>
      <c r="O1477" s="63">
        <f t="shared" si="156"/>
        <v>1</v>
      </c>
      <c r="P1477" s="63">
        <f t="shared" si="154"/>
        <v>3551.8291759406079</v>
      </c>
      <c r="Q1477" s="63">
        <f t="shared" si="157"/>
        <v>4592.0999999999995</v>
      </c>
      <c r="R1477" s="63">
        <f t="shared" si="158"/>
        <v>4592.0999999999995</v>
      </c>
      <c r="S1477" s="63">
        <f t="shared" si="159"/>
        <v>0</v>
      </c>
      <c r="T1477" s="63">
        <f t="shared" si="160"/>
        <v>2</v>
      </c>
      <c r="U1477" s="57" t="s">
        <v>856</v>
      </c>
      <c r="V1477" s="63">
        <f>VLOOKUP(F1477,'Exposure data (PL)'!$J$3:$L$14,3,FALSE)</f>
        <v>941.64068034150432</v>
      </c>
      <c r="X1477" s="56"/>
      <c r="Y1477" s="56"/>
      <c r="Z1477" s="56"/>
      <c r="AA1477" s="56"/>
      <c r="AB1477" s="56"/>
      <c r="AC1477" s="56"/>
      <c r="AD1477" s="56"/>
      <c r="AE1477" s="56"/>
    </row>
    <row r="1478" spans="1:31" s="55" customFormat="1" ht="14.4">
      <c r="A1478" s="57" t="s">
        <v>5246</v>
      </c>
      <c r="B1478" s="57" t="s">
        <v>3533</v>
      </c>
      <c r="C1478" s="57" t="s">
        <v>2121</v>
      </c>
      <c r="D1478" s="58">
        <v>40400</v>
      </c>
      <c r="E1478" s="58">
        <v>40403</v>
      </c>
      <c r="F1478" s="59">
        <f t="shared" si="155"/>
        <v>2010</v>
      </c>
      <c r="G1478" s="60" t="s">
        <v>2132</v>
      </c>
      <c r="H1478" s="60" t="s">
        <v>434</v>
      </c>
      <c r="I1478" s="61">
        <v>216.63097563476751</v>
      </c>
      <c r="J1478" s="61">
        <v>0</v>
      </c>
      <c r="K1478" s="61">
        <v>216.63097563476751</v>
      </c>
      <c r="L1478" s="62">
        <v>0</v>
      </c>
      <c r="M1478" s="62">
        <v>0</v>
      </c>
      <c r="N1478" s="62">
        <v>216.63097563476751</v>
      </c>
      <c r="O1478" s="63">
        <f t="shared" si="156"/>
        <v>1</v>
      </c>
      <c r="P1478" s="63">
        <f t="shared" si="154"/>
        <v>216.63097563476751</v>
      </c>
      <c r="Q1478" s="63">
        <f t="shared" si="157"/>
        <v>278.39999999999998</v>
      </c>
      <c r="R1478" s="63">
        <f t="shared" si="158"/>
        <v>278.39999999999998</v>
      </c>
      <c r="S1478" s="63">
        <f t="shared" si="159"/>
        <v>0</v>
      </c>
      <c r="T1478" s="63">
        <f t="shared" si="160"/>
        <v>3</v>
      </c>
      <c r="U1478" s="57" t="s">
        <v>856</v>
      </c>
      <c r="V1478" s="63">
        <f>VLOOKUP(F1478,'Exposure data (PL)'!$J$3:$L$14,3,FALSE)</f>
        <v>941.64068034150432</v>
      </c>
      <c r="X1478" s="56"/>
      <c r="Y1478" s="56"/>
      <c r="Z1478" s="56"/>
      <c r="AA1478" s="56"/>
      <c r="AB1478" s="56"/>
      <c r="AC1478" s="56"/>
      <c r="AD1478" s="56"/>
      <c r="AE1478" s="56"/>
    </row>
    <row r="1479" spans="1:31" s="55" customFormat="1" ht="14.4">
      <c r="A1479" s="57" t="s">
        <v>5247</v>
      </c>
      <c r="B1479" s="57" t="s">
        <v>3534</v>
      </c>
      <c r="C1479" s="57" t="s">
        <v>2121</v>
      </c>
      <c r="D1479" s="58">
        <v>40391</v>
      </c>
      <c r="E1479" s="58">
        <v>40391</v>
      </c>
      <c r="F1479" s="59">
        <f t="shared" si="155"/>
        <v>2010</v>
      </c>
      <c r="G1479" s="60" t="s">
        <v>2131</v>
      </c>
      <c r="H1479" s="60" t="s">
        <v>434</v>
      </c>
      <c r="I1479" s="61">
        <v>14134.247689766196</v>
      </c>
      <c r="J1479" s="61">
        <v>0</v>
      </c>
      <c r="K1479" s="61">
        <v>14134.247689766196</v>
      </c>
      <c r="L1479" s="62">
        <v>0</v>
      </c>
      <c r="M1479" s="62">
        <v>0</v>
      </c>
      <c r="N1479" s="62">
        <v>14134.247689766196</v>
      </c>
      <c r="O1479" s="63">
        <f t="shared" si="156"/>
        <v>1</v>
      </c>
      <c r="P1479" s="63">
        <f t="shared" si="154"/>
        <v>14134.247689766196</v>
      </c>
      <c r="Q1479" s="63">
        <f t="shared" si="157"/>
        <v>18186.263999999996</v>
      </c>
      <c r="R1479" s="63">
        <f t="shared" si="158"/>
        <v>18186.263999999996</v>
      </c>
      <c r="S1479" s="63">
        <f t="shared" si="159"/>
        <v>0</v>
      </c>
      <c r="T1479" s="63">
        <f t="shared" si="160"/>
        <v>0</v>
      </c>
      <c r="U1479" s="57" t="s">
        <v>856</v>
      </c>
      <c r="V1479" s="63">
        <f>VLOOKUP(F1479,'Exposure data (PL)'!$J$3:$L$14,3,FALSE)</f>
        <v>941.64068034150432</v>
      </c>
      <c r="X1479" s="56"/>
      <c r="Y1479" s="56"/>
      <c r="Z1479" s="56"/>
      <c r="AA1479" s="56"/>
      <c r="AB1479" s="56"/>
      <c r="AC1479" s="56"/>
      <c r="AD1479" s="56"/>
      <c r="AE1479" s="56"/>
    </row>
    <row r="1480" spans="1:31" s="55" customFormat="1" ht="14.4">
      <c r="A1480" s="57" t="s">
        <v>5248</v>
      </c>
      <c r="B1480" s="57" t="s">
        <v>3535</v>
      </c>
      <c r="C1480" s="57" t="s">
        <v>2121</v>
      </c>
      <c r="D1480" s="58">
        <v>40189</v>
      </c>
      <c r="E1480" s="58">
        <v>40424</v>
      </c>
      <c r="F1480" s="59">
        <f t="shared" si="155"/>
        <v>2009</v>
      </c>
      <c r="G1480" s="60" t="s">
        <v>2131</v>
      </c>
      <c r="H1480" s="60" t="s">
        <v>434</v>
      </c>
      <c r="I1480" s="61">
        <v>842.44154242588434</v>
      </c>
      <c r="J1480" s="61">
        <v>0</v>
      </c>
      <c r="K1480" s="61">
        <v>842.44154242588434</v>
      </c>
      <c r="L1480" s="62">
        <v>0</v>
      </c>
      <c r="M1480" s="62">
        <v>0</v>
      </c>
      <c r="N1480" s="62">
        <v>842.44154242588434</v>
      </c>
      <c r="O1480" s="63">
        <f t="shared" si="156"/>
        <v>1</v>
      </c>
      <c r="P1480" s="63">
        <f t="shared" ref="P1480:P1543" si="161">N1480*$D$8</f>
        <v>842.44154242588434</v>
      </c>
      <c r="Q1480" s="63">
        <f t="shared" si="157"/>
        <v>1113.5999999999999</v>
      </c>
      <c r="R1480" s="63">
        <f t="shared" si="158"/>
        <v>1113.5999999999999</v>
      </c>
      <c r="S1480" s="63">
        <f t="shared" si="159"/>
        <v>0</v>
      </c>
      <c r="T1480" s="63">
        <f t="shared" si="160"/>
        <v>235</v>
      </c>
      <c r="U1480" s="57" t="s">
        <v>856</v>
      </c>
      <c r="V1480" s="63">
        <f>VLOOKUP(F1480,'Exposure data (PL)'!$J$3:$L$14,3,FALSE)</f>
        <v>855.15320546033695</v>
      </c>
      <c r="X1480" s="56"/>
      <c r="Y1480" s="56"/>
      <c r="Z1480" s="56"/>
      <c r="AA1480" s="56"/>
      <c r="AB1480" s="56"/>
      <c r="AC1480" s="56"/>
      <c r="AD1480" s="56"/>
      <c r="AE1480" s="56"/>
    </row>
    <row r="1481" spans="1:31" s="55" customFormat="1" ht="14.4">
      <c r="A1481" s="57" t="s">
        <v>5249</v>
      </c>
      <c r="B1481" s="57" t="s">
        <v>3536</v>
      </c>
      <c r="C1481" s="57" t="s">
        <v>2121</v>
      </c>
      <c r="D1481" s="58">
        <v>39728</v>
      </c>
      <c r="E1481" s="58">
        <v>39973</v>
      </c>
      <c r="F1481" s="59">
        <f t="shared" si="155"/>
        <v>2008</v>
      </c>
      <c r="G1481" s="60" t="s">
        <v>2122</v>
      </c>
      <c r="H1481" s="60" t="s">
        <v>434</v>
      </c>
      <c r="I1481" s="61">
        <v>9521.3436096834575</v>
      </c>
      <c r="J1481" s="61">
        <v>0</v>
      </c>
      <c r="K1481" s="61">
        <v>9521.3436096834575</v>
      </c>
      <c r="L1481" s="62">
        <v>0</v>
      </c>
      <c r="M1481" s="62">
        <v>0</v>
      </c>
      <c r="N1481" s="62">
        <v>9521.3436096834575</v>
      </c>
      <c r="O1481" s="63">
        <f t="shared" si="156"/>
        <v>1</v>
      </c>
      <c r="P1481" s="63">
        <f t="shared" si="161"/>
        <v>9521.3436096834575</v>
      </c>
      <c r="Q1481" s="63">
        <f t="shared" si="157"/>
        <v>13385.412</v>
      </c>
      <c r="R1481" s="63">
        <f t="shared" si="158"/>
        <v>13385.412</v>
      </c>
      <c r="S1481" s="63">
        <f t="shared" si="159"/>
        <v>0</v>
      </c>
      <c r="T1481" s="63">
        <f t="shared" si="160"/>
        <v>245</v>
      </c>
      <c r="U1481" s="57" t="s">
        <v>856</v>
      </c>
      <c r="V1481" s="63">
        <f>VLOOKUP(F1481,'Exposure data (PL)'!$J$3:$L$14,3,FALSE)</f>
        <v>677.15217495917875</v>
      </c>
      <c r="X1481" s="56"/>
      <c r="Y1481" s="56"/>
      <c r="Z1481" s="56"/>
      <c r="AA1481" s="56"/>
      <c r="AB1481" s="56"/>
      <c r="AC1481" s="56"/>
      <c r="AD1481" s="56"/>
      <c r="AE1481" s="56"/>
    </row>
    <row r="1482" spans="1:31" s="55" customFormat="1" ht="14.4">
      <c r="A1482" s="57" t="s">
        <v>5250</v>
      </c>
      <c r="B1482" s="57" t="s">
        <v>3537</v>
      </c>
      <c r="C1482" s="57" t="s">
        <v>2121</v>
      </c>
      <c r="D1482" s="58">
        <v>40467</v>
      </c>
      <c r="E1482" s="58">
        <v>40467</v>
      </c>
      <c r="F1482" s="59">
        <f t="shared" si="155"/>
        <v>2010</v>
      </c>
      <c r="G1482" s="60" t="s">
        <v>2132</v>
      </c>
      <c r="H1482" s="60" t="s">
        <v>434</v>
      </c>
      <c r="I1482" s="61">
        <v>396.17352639769939</v>
      </c>
      <c r="J1482" s="61">
        <v>0</v>
      </c>
      <c r="K1482" s="61">
        <v>396.17352639769939</v>
      </c>
      <c r="L1482" s="62">
        <v>0</v>
      </c>
      <c r="M1482" s="62">
        <v>0</v>
      </c>
      <c r="N1482" s="62">
        <v>396.17352639769939</v>
      </c>
      <c r="O1482" s="63">
        <f t="shared" si="156"/>
        <v>1</v>
      </c>
      <c r="P1482" s="63">
        <f t="shared" si="161"/>
        <v>396.17352639769939</v>
      </c>
      <c r="Q1482" s="63">
        <f t="shared" si="157"/>
        <v>504.59999999999997</v>
      </c>
      <c r="R1482" s="63">
        <f t="shared" si="158"/>
        <v>504.59999999999997</v>
      </c>
      <c r="S1482" s="63">
        <f t="shared" si="159"/>
        <v>0</v>
      </c>
      <c r="T1482" s="63">
        <f t="shared" si="160"/>
        <v>0</v>
      </c>
      <c r="U1482" s="57" t="s">
        <v>856</v>
      </c>
      <c r="V1482" s="63">
        <f>VLOOKUP(F1482,'Exposure data (PL)'!$J$3:$L$14,3,FALSE)</f>
        <v>941.64068034150432</v>
      </c>
      <c r="X1482" s="56"/>
      <c r="Y1482" s="56"/>
      <c r="Z1482" s="56"/>
      <c r="AA1482" s="56"/>
      <c r="AB1482" s="56"/>
      <c r="AC1482" s="56"/>
      <c r="AD1482" s="56"/>
      <c r="AE1482" s="56"/>
    </row>
    <row r="1483" spans="1:31" s="55" customFormat="1" ht="14.4">
      <c r="A1483" s="57" t="s">
        <v>5251</v>
      </c>
      <c r="B1483" s="57" t="s">
        <v>3538</v>
      </c>
      <c r="C1483" s="57" t="s">
        <v>2121</v>
      </c>
      <c r="D1483" s="58">
        <v>40491</v>
      </c>
      <c r="E1483" s="58">
        <v>40671</v>
      </c>
      <c r="F1483" s="59">
        <f t="shared" si="155"/>
        <v>2010</v>
      </c>
      <c r="G1483" s="60" t="s">
        <v>2122</v>
      </c>
      <c r="H1483" s="60" t="s">
        <v>434</v>
      </c>
      <c r="I1483" s="61">
        <v>14876.56617052076</v>
      </c>
      <c r="J1483" s="61">
        <v>0</v>
      </c>
      <c r="K1483" s="61">
        <v>14876.56617052076</v>
      </c>
      <c r="L1483" s="62">
        <v>0</v>
      </c>
      <c r="M1483" s="62">
        <v>1175.24872747114</v>
      </c>
      <c r="N1483" s="62">
        <v>13701.31744304962</v>
      </c>
      <c r="O1483" s="63">
        <f t="shared" si="156"/>
        <v>1</v>
      </c>
      <c r="P1483" s="63">
        <f t="shared" si="161"/>
        <v>13701.31744304962</v>
      </c>
      <c r="Q1483" s="63">
        <f t="shared" si="157"/>
        <v>17395.295399999999</v>
      </c>
      <c r="R1483" s="63">
        <f t="shared" si="158"/>
        <v>17395.295399999999</v>
      </c>
      <c r="S1483" s="63">
        <f t="shared" si="159"/>
        <v>0</v>
      </c>
      <c r="T1483" s="63">
        <f t="shared" si="160"/>
        <v>180</v>
      </c>
      <c r="U1483" s="57" t="s">
        <v>856</v>
      </c>
      <c r="V1483" s="63">
        <f>VLOOKUP(F1483,'Exposure data (PL)'!$J$3:$L$14,3,FALSE)</f>
        <v>941.64068034150432</v>
      </c>
      <c r="X1483" s="56"/>
      <c r="Y1483" s="56"/>
      <c r="Z1483" s="56"/>
      <c r="AA1483" s="56"/>
      <c r="AB1483" s="56"/>
      <c r="AC1483" s="56"/>
      <c r="AD1483" s="56"/>
      <c r="AE1483" s="56"/>
    </row>
    <row r="1484" spans="1:31" s="55" customFormat="1" ht="14.4">
      <c r="A1484" s="57" t="s">
        <v>5252</v>
      </c>
      <c r="B1484" s="57" t="s">
        <v>3539</v>
      </c>
      <c r="C1484" s="57" t="s">
        <v>2121</v>
      </c>
      <c r="D1484" s="58">
        <v>40483</v>
      </c>
      <c r="E1484" s="58">
        <v>40564</v>
      </c>
      <c r="F1484" s="59">
        <f t="shared" si="155"/>
        <v>2010</v>
      </c>
      <c r="G1484" s="60" t="s">
        <v>2132</v>
      </c>
      <c r="H1484" s="60" t="s">
        <v>434</v>
      </c>
      <c r="I1484" s="61">
        <v>424.40193698156537</v>
      </c>
      <c r="J1484" s="61">
        <v>0</v>
      </c>
      <c r="K1484" s="61">
        <v>424.40193698156537</v>
      </c>
      <c r="L1484" s="62">
        <v>0</v>
      </c>
      <c r="M1484" s="62">
        <v>0</v>
      </c>
      <c r="N1484" s="62">
        <v>424.40193698156537</v>
      </c>
      <c r="O1484" s="63">
        <f t="shared" si="156"/>
        <v>1</v>
      </c>
      <c r="P1484" s="63">
        <f t="shared" si="161"/>
        <v>424.40193698156537</v>
      </c>
      <c r="Q1484" s="63">
        <f t="shared" si="157"/>
        <v>539.4000000000002</v>
      </c>
      <c r="R1484" s="63">
        <f t="shared" si="158"/>
        <v>539.4000000000002</v>
      </c>
      <c r="S1484" s="63">
        <f t="shared" si="159"/>
        <v>0</v>
      </c>
      <c r="T1484" s="63">
        <f t="shared" si="160"/>
        <v>81</v>
      </c>
      <c r="U1484" s="57" t="s">
        <v>856</v>
      </c>
      <c r="V1484" s="63">
        <f>VLOOKUP(F1484,'Exposure data (PL)'!$J$3:$L$14,3,FALSE)</f>
        <v>941.64068034150432</v>
      </c>
      <c r="X1484" s="56"/>
      <c r="Y1484" s="56"/>
      <c r="Z1484" s="56"/>
      <c r="AA1484" s="56"/>
      <c r="AB1484" s="56"/>
      <c r="AC1484" s="56"/>
      <c r="AD1484" s="56"/>
      <c r="AE1484" s="56"/>
    </row>
    <row r="1485" spans="1:31" s="55" customFormat="1" ht="14.4">
      <c r="A1485" s="57" t="s">
        <v>5253</v>
      </c>
      <c r="B1485" s="57" t="s">
        <v>3540</v>
      </c>
      <c r="C1485" s="57" t="s">
        <v>2121</v>
      </c>
      <c r="D1485" s="58">
        <v>40665</v>
      </c>
      <c r="E1485" s="58">
        <v>40669</v>
      </c>
      <c r="F1485" s="59">
        <f t="shared" ref="F1485:F1548" si="162">IF(MONTH(D1485)&lt;$D$4,YEAR(D1485)-1,YEAR(D1485))</f>
        <v>2011</v>
      </c>
      <c r="G1485" s="60" t="s">
        <v>2132</v>
      </c>
      <c r="H1485" s="60" t="s">
        <v>434</v>
      </c>
      <c r="I1485" s="61">
        <v>7402.7667832465968</v>
      </c>
      <c r="J1485" s="61">
        <v>0</v>
      </c>
      <c r="K1485" s="61">
        <v>7402.7667832465968</v>
      </c>
      <c r="L1485" s="62">
        <v>0</v>
      </c>
      <c r="M1485" s="62">
        <v>0</v>
      </c>
      <c r="N1485" s="62">
        <v>7402.7667832465968</v>
      </c>
      <c r="O1485" s="63">
        <f t="shared" ref="O1485:O1548" si="163">IF(N1485=0,0,1)</f>
        <v>1</v>
      </c>
      <c r="P1485" s="63">
        <f t="shared" si="161"/>
        <v>7402.7667832465968</v>
      </c>
      <c r="Q1485" s="63">
        <f t="shared" ref="Q1485:Q1548" si="164">P1485*(1+$D$6)^(($D$5-D1485)/365.25)</f>
        <v>9182.6759999999977</v>
      </c>
      <c r="R1485" s="63">
        <f t="shared" ref="R1485:R1548" si="165">MIN($D$9,Q1485)+MAX(Q1485-$D$9-$D$10,0)</f>
        <v>9182.6759999999977</v>
      </c>
      <c r="S1485" s="63">
        <f t="shared" ref="S1485:S1548" si="166">MIN(MAX(Q1485-$D$9,0),$D$10)</f>
        <v>0</v>
      </c>
      <c r="T1485" s="63">
        <f t="shared" ref="T1485:T1548" si="167">E1485-D1485</f>
        <v>4</v>
      </c>
      <c r="U1485" s="57" t="s">
        <v>856</v>
      </c>
      <c r="V1485" s="63">
        <f>VLOOKUP(F1485,'Exposure data (PL)'!$J$3:$L$14,3,FALSE)</f>
        <v>979.22425835520028</v>
      </c>
      <c r="X1485" s="56"/>
      <c r="Y1485" s="56"/>
      <c r="Z1485" s="56"/>
      <c r="AA1485" s="56"/>
      <c r="AB1485" s="56"/>
      <c r="AC1485" s="56"/>
      <c r="AD1485" s="56"/>
      <c r="AE1485" s="56"/>
    </row>
    <row r="1486" spans="1:31" s="55" customFormat="1" ht="14.4">
      <c r="A1486" s="57" t="s">
        <v>5254</v>
      </c>
      <c r="B1486" s="57" t="s">
        <v>3541</v>
      </c>
      <c r="C1486" s="57" t="s">
        <v>2121</v>
      </c>
      <c r="D1486" s="58">
        <v>38489</v>
      </c>
      <c r="E1486" s="58">
        <v>38492</v>
      </c>
      <c r="F1486" s="59">
        <f t="shared" si="162"/>
        <v>2005</v>
      </c>
      <c r="G1486" s="60" t="s">
        <v>2122</v>
      </c>
      <c r="H1486" s="60" t="s">
        <v>434</v>
      </c>
      <c r="I1486" s="61">
        <v>519.02869304263629</v>
      </c>
      <c r="J1486" s="61">
        <v>0</v>
      </c>
      <c r="K1486" s="61">
        <v>519.02869304263629</v>
      </c>
      <c r="L1486" s="62">
        <v>0</v>
      </c>
      <c r="M1486" s="62">
        <v>15.570860791279086</v>
      </c>
      <c r="N1486" s="62">
        <v>503.45783225135722</v>
      </c>
      <c r="O1486" s="63">
        <f t="shared" si="163"/>
        <v>1</v>
      </c>
      <c r="P1486" s="63">
        <f t="shared" si="161"/>
        <v>503.45783225135722</v>
      </c>
      <c r="Q1486" s="63">
        <f t="shared" si="164"/>
        <v>835.17000000000007</v>
      </c>
      <c r="R1486" s="63">
        <f t="shared" si="165"/>
        <v>835.17000000000007</v>
      </c>
      <c r="S1486" s="63">
        <f t="shared" si="166"/>
        <v>0</v>
      </c>
      <c r="T1486" s="63">
        <f t="shared" si="167"/>
        <v>3</v>
      </c>
      <c r="U1486" s="57" t="s">
        <v>856</v>
      </c>
      <c r="V1486" s="63">
        <f>VLOOKUP(F1486,'Exposure data (PL)'!$J$3:$L$14,3,FALSE)</f>
        <v>460.63721902373965</v>
      </c>
      <c r="X1486" s="56"/>
      <c r="Y1486" s="56"/>
      <c r="Z1486" s="56"/>
      <c r="AA1486" s="56"/>
      <c r="AB1486" s="56"/>
      <c r="AC1486" s="56"/>
      <c r="AD1486" s="56"/>
      <c r="AE1486" s="56"/>
    </row>
    <row r="1487" spans="1:31" s="55" customFormat="1" ht="14.4">
      <c r="A1487" s="57" t="s">
        <v>5255</v>
      </c>
      <c r="B1487" s="57" t="s">
        <v>3542</v>
      </c>
      <c r="C1487" s="57" t="s">
        <v>2121</v>
      </c>
      <c r="D1487" s="58">
        <v>38957</v>
      </c>
      <c r="E1487" s="58">
        <v>38957</v>
      </c>
      <c r="F1487" s="59">
        <f t="shared" si="162"/>
        <v>2006</v>
      </c>
      <c r="G1487" s="60" t="s">
        <v>2122</v>
      </c>
      <c r="H1487" s="60" t="s">
        <v>434</v>
      </c>
      <c r="I1487" s="61">
        <v>196.36306006788644</v>
      </c>
      <c r="J1487" s="61">
        <v>0</v>
      </c>
      <c r="K1487" s="61">
        <v>196.36306006788644</v>
      </c>
      <c r="L1487" s="62">
        <v>0</v>
      </c>
      <c r="M1487" s="62">
        <v>0</v>
      </c>
      <c r="N1487" s="62">
        <v>196.36306006788644</v>
      </c>
      <c r="O1487" s="63">
        <f t="shared" si="163"/>
        <v>1</v>
      </c>
      <c r="P1487" s="63">
        <f t="shared" si="161"/>
        <v>196.36306006788644</v>
      </c>
      <c r="Q1487" s="63">
        <f t="shared" si="164"/>
        <v>306</v>
      </c>
      <c r="R1487" s="63">
        <f t="shared" si="165"/>
        <v>306</v>
      </c>
      <c r="S1487" s="63">
        <f t="shared" si="166"/>
        <v>0</v>
      </c>
      <c r="T1487" s="63">
        <f t="shared" si="167"/>
        <v>0</v>
      </c>
      <c r="U1487" s="57" t="s">
        <v>856</v>
      </c>
      <c r="V1487" s="63">
        <f>VLOOKUP(F1487,'Exposure data (PL)'!$J$3:$L$14,3,FALSE)</f>
        <v>543.66952954969679</v>
      </c>
      <c r="X1487" s="56"/>
      <c r="Y1487" s="56"/>
      <c r="Z1487" s="56"/>
      <c r="AA1487" s="56"/>
      <c r="AB1487" s="56"/>
      <c r="AC1487" s="56"/>
      <c r="AD1487" s="56"/>
      <c r="AE1487" s="56"/>
    </row>
    <row r="1488" spans="1:31" s="55" customFormat="1" ht="14.4">
      <c r="A1488" s="57" t="s">
        <v>5256</v>
      </c>
      <c r="B1488" s="57" t="s">
        <v>3543</v>
      </c>
      <c r="C1488" s="57" t="s">
        <v>2121</v>
      </c>
      <c r="D1488" s="58">
        <v>39702</v>
      </c>
      <c r="E1488" s="58">
        <v>39706</v>
      </c>
      <c r="F1488" s="59">
        <f t="shared" si="162"/>
        <v>2008</v>
      </c>
      <c r="G1488" s="60" t="s">
        <v>2128</v>
      </c>
      <c r="H1488" s="60" t="s">
        <v>434</v>
      </c>
      <c r="I1488" s="61">
        <v>216.91000285352297</v>
      </c>
      <c r="J1488" s="61">
        <v>0</v>
      </c>
      <c r="K1488" s="61">
        <v>216.91000285352297</v>
      </c>
      <c r="L1488" s="62">
        <v>0</v>
      </c>
      <c r="M1488" s="62">
        <v>11.930050156943762</v>
      </c>
      <c r="N1488" s="62">
        <v>204.9799526965792</v>
      </c>
      <c r="O1488" s="63">
        <f t="shared" si="163"/>
        <v>1</v>
      </c>
      <c r="P1488" s="63">
        <f t="shared" si="161"/>
        <v>204.9799526965792</v>
      </c>
      <c r="Q1488" s="63">
        <f t="shared" si="164"/>
        <v>289.16999999999996</v>
      </c>
      <c r="R1488" s="63">
        <f t="shared" si="165"/>
        <v>289.16999999999996</v>
      </c>
      <c r="S1488" s="63">
        <f t="shared" si="166"/>
        <v>0</v>
      </c>
      <c r="T1488" s="63">
        <f t="shared" si="167"/>
        <v>4</v>
      </c>
      <c r="U1488" s="57" t="s">
        <v>856</v>
      </c>
      <c r="V1488" s="63">
        <f>VLOOKUP(F1488,'Exposure data (PL)'!$J$3:$L$14,3,FALSE)</f>
        <v>677.15217495917875</v>
      </c>
      <c r="X1488" s="56"/>
      <c r="Y1488" s="56"/>
      <c r="Z1488" s="56"/>
      <c r="AA1488" s="56"/>
      <c r="AB1488" s="56"/>
      <c r="AC1488" s="56"/>
      <c r="AD1488" s="56"/>
      <c r="AE1488" s="56"/>
    </row>
    <row r="1489" spans="1:31" s="55" customFormat="1" ht="14.4">
      <c r="A1489" s="57" t="s">
        <v>5257</v>
      </c>
      <c r="B1489" s="57" t="s">
        <v>3544</v>
      </c>
      <c r="C1489" s="57" t="s">
        <v>2121</v>
      </c>
      <c r="D1489" s="58">
        <v>39710</v>
      </c>
      <c r="E1489" s="58">
        <v>39712</v>
      </c>
      <c r="F1489" s="59">
        <f t="shared" si="162"/>
        <v>2008</v>
      </c>
      <c r="G1489" s="60" t="s">
        <v>2128</v>
      </c>
      <c r="H1489" s="60" t="s">
        <v>434</v>
      </c>
      <c r="I1489" s="61">
        <v>86394.104736123976</v>
      </c>
      <c r="J1489" s="61">
        <v>0</v>
      </c>
      <c r="K1489" s="61">
        <v>86394.104736123976</v>
      </c>
      <c r="L1489" s="62">
        <v>0</v>
      </c>
      <c r="M1489" s="62">
        <v>0</v>
      </c>
      <c r="N1489" s="62">
        <v>86394.104736123976</v>
      </c>
      <c r="O1489" s="63">
        <f t="shared" si="163"/>
        <v>1</v>
      </c>
      <c r="P1489" s="63">
        <f t="shared" si="161"/>
        <v>86394.104736123976</v>
      </c>
      <c r="Q1489" s="63">
        <f t="shared" si="164"/>
        <v>121748.00399999997</v>
      </c>
      <c r="R1489" s="63">
        <f t="shared" si="165"/>
        <v>100000</v>
      </c>
      <c r="S1489" s="63">
        <f t="shared" si="166"/>
        <v>21748.003999999972</v>
      </c>
      <c r="T1489" s="63">
        <f t="shared" si="167"/>
        <v>2</v>
      </c>
      <c r="U1489" s="57" t="s">
        <v>856</v>
      </c>
      <c r="V1489" s="63">
        <f>VLOOKUP(F1489,'Exposure data (PL)'!$J$3:$L$14,3,FALSE)</f>
        <v>677.15217495917875</v>
      </c>
      <c r="X1489" s="56"/>
      <c r="Y1489" s="56"/>
      <c r="Z1489" s="56"/>
      <c r="AA1489" s="56"/>
      <c r="AB1489" s="56"/>
      <c r="AC1489" s="56"/>
      <c r="AD1489" s="56"/>
      <c r="AE1489" s="56"/>
    </row>
    <row r="1490" spans="1:31" s="55" customFormat="1" ht="14.4">
      <c r="A1490" s="57" t="s">
        <v>5258</v>
      </c>
      <c r="B1490" s="57" t="s">
        <v>3545</v>
      </c>
      <c r="C1490" s="57" t="s">
        <v>2121</v>
      </c>
      <c r="D1490" s="58">
        <v>39711</v>
      </c>
      <c r="E1490" s="58">
        <v>39712</v>
      </c>
      <c r="F1490" s="59">
        <f t="shared" si="162"/>
        <v>2008</v>
      </c>
      <c r="G1490" s="60" t="s">
        <v>2128</v>
      </c>
      <c r="H1490" s="60" t="s">
        <v>434</v>
      </c>
      <c r="I1490" s="61">
        <v>910.91709353649946</v>
      </c>
      <c r="J1490" s="61">
        <v>0</v>
      </c>
      <c r="K1490" s="61">
        <v>910.91709353649946</v>
      </c>
      <c r="L1490" s="62">
        <v>0</v>
      </c>
      <c r="M1490" s="62">
        <v>0</v>
      </c>
      <c r="N1490" s="62">
        <v>910.91709353649946</v>
      </c>
      <c r="O1490" s="63">
        <f t="shared" si="163"/>
        <v>1</v>
      </c>
      <c r="P1490" s="63">
        <f t="shared" si="161"/>
        <v>910.91709353649946</v>
      </c>
      <c r="Q1490" s="63">
        <f t="shared" si="164"/>
        <v>1283.5079999999998</v>
      </c>
      <c r="R1490" s="63">
        <f t="shared" si="165"/>
        <v>1283.5079999999998</v>
      </c>
      <c r="S1490" s="63">
        <f t="shared" si="166"/>
        <v>0</v>
      </c>
      <c r="T1490" s="63">
        <f t="shared" si="167"/>
        <v>1</v>
      </c>
      <c r="U1490" s="57" t="s">
        <v>856</v>
      </c>
      <c r="V1490" s="63">
        <f>VLOOKUP(F1490,'Exposure data (PL)'!$J$3:$L$14,3,FALSE)</f>
        <v>677.15217495917875</v>
      </c>
      <c r="X1490" s="56"/>
      <c r="Y1490" s="56"/>
      <c r="Z1490" s="56"/>
      <c r="AA1490" s="56"/>
      <c r="AB1490" s="56"/>
      <c r="AC1490" s="56"/>
      <c r="AD1490" s="56"/>
      <c r="AE1490" s="56"/>
    </row>
    <row r="1491" spans="1:31" s="55" customFormat="1" ht="14.4">
      <c r="A1491" s="57" t="s">
        <v>5259</v>
      </c>
      <c r="B1491" s="57" t="s">
        <v>3546</v>
      </c>
      <c r="C1491" s="57" t="s">
        <v>2121</v>
      </c>
      <c r="D1491" s="58">
        <v>39709</v>
      </c>
      <c r="E1491" s="58">
        <v>39712</v>
      </c>
      <c r="F1491" s="59">
        <f t="shared" si="162"/>
        <v>2008</v>
      </c>
      <c r="G1491" s="60" t="s">
        <v>2128</v>
      </c>
      <c r="H1491" s="60" t="s">
        <v>434</v>
      </c>
      <c r="I1491" s="61">
        <v>1145.8709162069661</v>
      </c>
      <c r="J1491" s="61">
        <v>0</v>
      </c>
      <c r="K1491" s="61">
        <v>1145.8709162069661</v>
      </c>
      <c r="L1491" s="62">
        <v>0</v>
      </c>
      <c r="M1491" s="62">
        <v>104.27425337483393</v>
      </c>
      <c r="N1491" s="62">
        <v>1041.5966628321321</v>
      </c>
      <c r="O1491" s="63">
        <f t="shared" si="163"/>
        <v>1</v>
      </c>
      <c r="P1491" s="63">
        <f t="shared" si="161"/>
        <v>1041.5966628321321</v>
      </c>
      <c r="Q1491" s="63">
        <f t="shared" si="164"/>
        <v>1468.0313639999999</v>
      </c>
      <c r="R1491" s="63">
        <f t="shared" si="165"/>
        <v>1468.0313639999999</v>
      </c>
      <c r="S1491" s="63">
        <f t="shared" si="166"/>
        <v>0</v>
      </c>
      <c r="T1491" s="63">
        <f t="shared" si="167"/>
        <v>3</v>
      </c>
      <c r="U1491" s="57" t="s">
        <v>856</v>
      </c>
      <c r="V1491" s="63">
        <f>VLOOKUP(F1491,'Exposure data (PL)'!$J$3:$L$14,3,FALSE)</f>
        <v>677.15217495917875</v>
      </c>
      <c r="X1491" s="56"/>
      <c r="Y1491" s="56"/>
      <c r="Z1491" s="56"/>
      <c r="AA1491" s="56"/>
      <c r="AB1491" s="56"/>
      <c r="AC1491" s="56"/>
      <c r="AD1491" s="56"/>
      <c r="AE1491" s="56"/>
    </row>
    <row r="1492" spans="1:31" s="55" customFormat="1" ht="14.4">
      <c r="A1492" s="57" t="s">
        <v>5260</v>
      </c>
      <c r="B1492" s="57" t="s">
        <v>3547</v>
      </c>
      <c r="C1492" s="57" t="s">
        <v>2121</v>
      </c>
      <c r="D1492" s="58">
        <v>40024</v>
      </c>
      <c r="E1492" s="58">
        <v>40024</v>
      </c>
      <c r="F1492" s="59">
        <f t="shared" si="162"/>
        <v>2009</v>
      </c>
      <c r="G1492" s="60" t="s">
        <v>2132</v>
      </c>
      <c r="H1492" s="60" t="s">
        <v>434</v>
      </c>
      <c r="I1492" s="61">
        <v>1493.6389211044796</v>
      </c>
      <c r="J1492" s="61">
        <v>0</v>
      </c>
      <c r="K1492" s="61">
        <v>1493.6389211044796</v>
      </c>
      <c r="L1492" s="62">
        <v>0</v>
      </c>
      <c r="M1492" s="62">
        <v>0</v>
      </c>
      <c r="N1492" s="62">
        <v>1493.6389211044796</v>
      </c>
      <c r="O1492" s="63">
        <f t="shared" si="163"/>
        <v>1</v>
      </c>
      <c r="P1492" s="63">
        <f t="shared" si="161"/>
        <v>1493.6389211044796</v>
      </c>
      <c r="Q1492" s="63">
        <f t="shared" si="164"/>
        <v>2018.3999999999999</v>
      </c>
      <c r="R1492" s="63">
        <f t="shared" si="165"/>
        <v>2018.3999999999999</v>
      </c>
      <c r="S1492" s="63">
        <f t="shared" si="166"/>
        <v>0</v>
      </c>
      <c r="T1492" s="63">
        <f t="shared" si="167"/>
        <v>0</v>
      </c>
      <c r="U1492" s="57" t="s">
        <v>856</v>
      </c>
      <c r="V1492" s="63">
        <f>VLOOKUP(F1492,'Exposure data (PL)'!$J$3:$L$14,3,FALSE)</f>
        <v>855.15320546033695</v>
      </c>
      <c r="X1492" s="56"/>
      <c r="Y1492" s="56"/>
      <c r="Z1492" s="56"/>
      <c r="AA1492" s="56"/>
      <c r="AB1492" s="56"/>
      <c r="AC1492" s="56"/>
      <c r="AD1492" s="56"/>
      <c r="AE1492" s="56"/>
    </row>
    <row r="1493" spans="1:31" s="55" customFormat="1" ht="14.4">
      <c r="A1493" s="57" t="s">
        <v>5261</v>
      </c>
      <c r="B1493" s="57" t="s">
        <v>3548</v>
      </c>
      <c r="C1493" s="57" t="s">
        <v>2121</v>
      </c>
      <c r="D1493" s="58">
        <v>40032</v>
      </c>
      <c r="E1493" s="58">
        <v>40039</v>
      </c>
      <c r="F1493" s="59">
        <f t="shared" si="162"/>
        <v>2009</v>
      </c>
      <c r="G1493" s="60" t="s">
        <v>2122</v>
      </c>
      <c r="H1493" s="60" t="s">
        <v>434</v>
      </c>
      <c r="I1493" s="61">
        <v>360.91901971800576</v>
      </c>
      <c r="J1493" s="61">
        <v>0</v>
      </c>
      <c r="K1493" s="61">
        <v>360.91901971800576</v>
      </c>
      <c r="L1493" s="62">
        <v>0</v>
      </c>
      <c r="M1493" s="62">
        <v>0</v>
      </c>
      <c r="N1493" s="62">
        <v>360.91901971800576</v>
      </c>
      <c r="O1493" s="63">
        <f t="shared" si="163"/>
        <v>1</v>
      </c>
      <c r="P1493" s="63">
        <f t="shared" si="161"/>
        <v>360.91901971800576</v>
      </c>
      <c r="Q1493" s="63">
        <f t="shared" si="164"/>
        <v>487.2</v>
      </c>
      <c r="R1493" s="63">
        <f t="shared" si="165"/>
        <v>487.2</v>
      </c>
      <c r="S1493" s="63">
        <f t="shared" si="166"/>
        <v>0</v>
      </c>
      <c r="T1493" s="63">
        <f t="shared" si="167"/>
        <v>7</v>
      </c>
      <c r="U1493" s="57" t="s">
        <v>856</v>
      </c>
      <c r="V1493" s="63">
        <f>VLOOKUP(F1493,'Exposure data (PL)'!$J$3:$L$14,3,FALSE)</f>
        <v>855.15320546033695</v>
      </c>
      <c r="X1493" s="56"/>
      <c r="Y1493" s="56"/>
      <c r="Z1493" s="56"/>
      <c r="AA1493" s="56"/>
      <c r="AB1493" s="56"/>
      <c r="AC1493" s="56"/>
      <c r="AD1493" s="56"/>
      <c r="AE1493" s="56"/>
    </row>
    <row r="1494" spans="1:31" s="55" customFormat="1" ht="14.4">
      <c r="A1494" s="57" t="s">
        <v>5262</v>
      </c>
      <c r="B1494" s="57" t="s">
        <v>3549</v>
      </c>
      <c r="C1494" s="57" t="s">
        <v>2121</v>
      </c>
      <c r="D1494" s="58">
        <v>38957</v>
      </c>
      <c r="E1494" s="58">
        <v>38970</v>
      </c>
      <c r="F1494" s="59">
        <f t="shared" si="162"/>
        <v>2006</v>
      </c>
      <c r="G1494" s="60" t="s">
        <v>2132</v>
      </c>
      <c r="H1494" s="60" t="s">
        <v>434</v>
      </c>
      <c r="I1494" s="61">
        <v>505.15359766483738</v>
      </c>
      <c r="J1494" s="61">
        <v>0</v>
      </c>
      <c r="K1494" s="61">
        <v>505.15359766483738</v>
      </c>
      <c r="L1494" s="62">
        <v>0</v>
      </c>
      <c r="M1494" s="62">
        <v>0</v>
      </c>
      <c r="N1494" s="62">
        <v>505.15359766483738</v>
      </c>
      <c r="O1494" s="63">
        <f t="shared" si="163"/>
        <v>1</v>
      </c>
      <c r="P1494" s="63">
        <f t="shared" si="161"/>
        <v>505.15359766483738</v>
      </c>
      <c r="Q1494" s="63">
        <f t="shared" si="164"/>
        <v>787.20000000000016</v>
      </c>
      <c r="R1494" s="63">
        <f t="shared" si="165"/>
        <v>787.20000000000016</v>
      </c>
      <c r="S1494" s="63">
        <f t="shared" si="166"/>
        <v>0</v>
      </c>
      <c r="T1494" s="63">
        <f t="shared" si="167"/>
        <v>13</v>
      </c>
      <c r="U1494" s="57" t="s">
        <v>856</v>
      </c>
      <c r="V1494" s="63">
        <f>VLOOKUP(F1494,'Exposure data (PL)'!$J$3:$L$14,3,FALSE)</f>
        <v>543.66952954969679</v>
      </c>
      <c r="X1494" s="56"/>
      <c r="Y1494" s="56"/>
      <c r="Z1494" s="56"/>
      <c r="AA1494" s="56"/>
      <c r="AB1494" s="56"/>
      <c r="AC1494" s="56"/>
      <c r="AD1494" s="56"/>
      <c r="AE1494" s="56"/>
    </row>
    <row r="1495" spans="1:31" s="55" customFormat="1" ht="14.4">
      <c r="A1495" s="57" t="s">
        <v>5263</v>
      </c>
      <c r="B1495" s="57" t="s">
        <v>3550</v>
      </c>
      <c r="C1495" s="57" t="s">
        <v>2121</v>
      </c>
      <c r="D1495" s="58">
        <v>39575</v>
      </c>
      <c r="E1495" s="58">
        <v>39585</v>
      </c>
      <c r="F1495" s="59">
        <f t="shared" si="162"/>
        <v>2008</v>
      </c>
      <c r="G1495" s="60" t="s">
        <v>2122</v>
      </c>
      <c r="H1495" s="60" t="s">
        <v>434</v>
      </c>
      <c r="I1495" s="61">
        <v>355.43538471567882</v>
      </c>
      <c r="J1495" s="61">
        <v>0</v>
      </c>
      <c r="K1495" s="61">
        <v>355.43538471567882</v>
      </c>
      <c r="L1495" s="62">
        <v>0</v>
      </c>
      <c r="M1495" s="62">
        <v>0</v>
      </c>
      <c r="N1495" s="62">
        <v>355.43538471567882</v>
      </c>
      <c r="O1495" s="63">
        <f t="shared" si="163"/>
        <v>1</v>
      </c>
      <c r="P1495" s="63">
        <f t="shared" si="161"/>
        <v>355.43538471567882</v>
      </c>
      <c r="Q1495" s="63">
        <f t="shared" si="164"/>
        <v>509.99999999999994</v>
      </c>
      <c r="R1495" s="63">
        <f t="shared" si="165"/>
        <v>509.99999999999994</v>
      </c>
      <c r="S1495" s="63">
        <f t="shared" si="166"/>
        <v>0</v>
      </c>
      <c r="T1495" s="63">
        <f t="shared" si="167"/>
        <v>10</v>
      </c>
      <c r="U1495" s="57" t="s">
        <v>856</v>
      </c>
      <c r="V1495" s="63">
        <f>VLOOKUP(F1495,'Exposure data (PL)'!$J$3:$L$14,3,FALSE)</f>
        <v>677.15217495917875</v>
      </c>
      <c r="X1495" s="56"/>
      <c r="Y1495" s="56"/>
      <c r="Z1495" s="56"/>
      <c r="AA1495" s="56"/>
      <c r="AB1495" s="56"/>
      <c r="AC1495" s="56"/>
      <c r="AD1495" s="56"/>
      <c r="AE1495" s="56"/>
    </row>
    <row r="1496" spans="1:31" s="55" customFormat="1" ht="14.4">
      <c r="A1496" s="57" t="s">
        <v>5264</v>
      </c>
      <c r="B1496" s="57" t="s">
        <v>3551</v>
      </c>
      <c r="C1496" s="57" t="s">
        <v>2121</v>
      </c>
      <c r="D1496" s="58">
        <v>40748</v>
      </c>
      <c r="E1496" s="58">
        <v>40753</v>
      </c>
      <c r="F1496" s="59">
        <f t="shared" si="162"/>
        <v>2011</v>
      </c>
      <c r="G1496" s="60" t="s">
        <v>2132</v>
      </c>
      <c r="H1496" s="60" t="s">
        <v>434</v>
      </c>
      <c r="I1496" s="61">
        <v>2713.4860917760197</v>
      </c>
      <c r="J1496" s="61">
        <v>0</v>
      </c>
      <c r="K1496" s="61">
        <v>2713.4860917760197</v>
      </c>
      <c r="L1496" s="62">
        <v>0</v>
      </c>
      <c r="M1496" s="62">
        <v>0</v>
      </c>
      <c r="N1496" s="62">
        <v>2713.4860917760197</v>
      </c>
      <c r="O1496" s="63">
        <f t="shared" si="163"/>
        <v>1</v>
      </c>
      <c r="P1496" s="63">
        <f t="shared" si="161"/>
        <v>2713.4860917760197</v>
      </c>
      <c r="Q1496" s="63">
        <f t="shared" si="164"/>
        <v>3328.8000000000006</v>
      </c>
      <c r="R1496" s="63">
        <f t="shared" si="165"/>
        <v>3328.8000000000006</v>
      </c>
      <c r="S1496" s="63">
        <f t="shared" si="166"/>
        <v>0</v>
      </c>
      <c r="T1496" s="63">
        <f t="shared" si="167"/>
        <v>5</v>
      </c>
      <c r="U1496" s="57" t="s">
        <v>856</v>
      </c>
      <c r="V1496" s="63">
        <f>VLOOKUP(F1496,'Exposure data (PL)'!$J$3:$L$14,3,FALSE)</f>
        <v>979.22425835520028</v>
      </c>
      <c r="X1496" s="56"/>
      <c r="Y1496" s="56"/>
      <c r="Z1496" s="56"/>
      <c r="AA1496" s="56"/>
      <c r="AB1496" s="56"/>
      <c r="AC1496" s="56"/>
      <c r="AD1496" s="56"/>
      <c r="AE1496" s="56"/>
    </row>
    <row r="1497" spans="1:31" s="55" customFormat="1" ht="14.4">
      <c r="A1497" s="57" t="s">
        <v>5265</v>
      </c>
      <c r="B1497" s="57" t="s">
        <v>3552</v>
      </c>
      <c r="C1497" s="57" t="s">
        <v>2121</v>
      </c>
      <c r="D1497" s="58">
        <v>39539</v>
      </c>
      <c r="E1497" s="58">
        <v>39573</v>
      </c>
      <c r="F1497" s="59">
        <f t="shared" si="162"/>
        <v>2008</v>
      </c>
      <c r="G1497" s="60" t="s">
        <v>2127</v>
      </c>
      <c r="H1497" s="60" t="s">
        <v>434</v>
      </c>
      <c r="I1497" s="61">
        <v>7432.2385444428228</v>
      </c>
      <c r="J1497" s="61">
        <v>0</v>
      </c>
      <c r="K1497" s="61">
        <v>7432.2385444428228</v>
      </c>
      <c r="L1497" s="62">
        <v>0</v>
      </c>
      <c r="M1497" s="62">
        <v>0</v>
      </c>
      <c r="N1497" s="62">
        <v>7432.2385444428228</v>
      </c>
      <c r="O1497" s="63">
        <f t="shared" si="163"/>
        <v>1</v>
      </c>
      <c r="P1497" s="63">
        <f t="shared" si="161"/>
        <v>7432.2385444428228</v>
      </c>
      <c r="Q1497" s="63">
        <f t="shared" si="164"/>
        <v>10715.628000000001</v>
      </c>
      <c r="R1497" s="63">
        <f t="shared" si="165"/>
        <v>10715.628000000001</v>
      </c>
      <c r="S1497" s="63">
        <f t="shared" si="166"/>
        <v>0</v>
      </c>
      <c r="T1497" s="63">
        <f t="shared" si="167"/>
        <v>34</v>
      </c>
      <c r="U1497" s="57" t="s">
        <v>856</v>
      </c>
      <c r="V1497" s="63">
        <f>VLOOKUP(F1497,'Exposure data (PL)'!$J$3:$L$14,3,FALSE)</f>
        <v>677.15217495917875</v>
      </c>
      <c r="X1497" s="56"/>
      <c r="Y1497" s="56"/>
      <c r="Z1497" s="56"/>
      <c r="AA1497" s="56"/>
      <c r="AB1497" s="56"/>
      <c r="AC1497" s="56"/>
      <c r="AD1497" s="56"/>
      <c r="AE1497" s="56"/>
    </row>
    <row r="1498" spans="1:31" s="55" customFormat="1" ht="14.4">
      <c r="A1498" s="57" t="s">
        <v>5266</v>
      </c>
      <c r="B1498" s="57" t="s">
        <v>3553</v>
      </c>
      <c r="C1498" s="57" t="s">
        <v>2121</v>
      </c>
      <c r="D1498" s="58">
        <v>39960</v>
      </c>
      <c r="E1498" s="58">
        <v>39966</v>
      </c>
      <c r="F1498" s="59">
        <f t="shared" si="162"/>
        <v>2009</v>
      </c>
      <c r="G1498" s="60" t="s">
        <v>2127</v>
      </c>
      <c r="H1498" s="60" t="s">
        <v>434</v>
      </c>
      <c r="I1498" s="61">
        <v>255.33172977593941</v>
      </c>
      <c r="J1498" s="61">
        <v>0</v>
      </c>
      <c r="K1498" s="61">
        <v>255.33172977593941</v>
      </c>
      <c r="L1498" s="62">
        <v>0</v>
      </c>
      <c r="M1498" s="62">
        <v>0</v>
      </c>
      <c r="N1498" s="62">
        <v>255.33172977593941</v>
      </c>
      <c r="O1498" s="63">
        <f t="shared" si="163"/>
        <v>1</v>
      </c>
      <c r="P1498" s="63">
        <f t="shared" si="161"/>
        <v>255.33172977593941</v>
      </c>
      <c r="Q1498" s="63">
        <f t="shared" si="164"/>
        <v>348</v>
      </c>
      <c r="R1498" s="63">
        <f t="shared" si="165"/>
        <v>348</v>
      </c>
      <c r="S1498" s="63">
        <f t="shared" si="166"/>
        <v>0</v>
      </c>
      <c r="T1498" s="63">
        <f t="shared" si="167"/>
        <v>6</v>
      </c>
      <c r="U1498" s="57" t="s">
        <v>856</v>
      </c>
      <c r="V1498" s="63">
        <f>VLOOKUP(F1498,'Exposure data (PL)'!$J$3:$L$14,3,FALSE)</f>
        <v>855.15320546033695</v>
      </c>
      <c r="X1498" s="56"/>
      <c r="Y1498" s="56"/>
      <c r="Z1498" s="56"/>
      <c r="AA1498" s="56"/>
      <c r="AB1498" s="56"/>
      <c r="AC1498" s="56"/>
      <c r="AD1498" s="56"/>
      <c r="AE1498" s="56"/>
    </row>
    <row r="1499" spans="1:31" s="55" customFormat="1" ht="14.4">
      <c r="A1499" s="57" t="s">
        <v>5267</v>
      </c>
      <c r="B1499" s="57" t="s">
        <v>3554</v>
      </c>
      <c r="C1499" s="57" t="s">
        <v>2121</v>
      </c>
      <c r="D1499" s="58">
        <v>39830</v>
      </c>
      <c r="E1499" s="58">
        <v>39929</v>
      </c>
      <c r="F1499" s="59">
        <f t="shared" si="162"/>
        <v>2008</v>
      </c>
      <c r="G1499" s="60" t="s">
        <v>2128</v>
      </c>
      <c r="H1499" s="60" t="s">
        <v>434</v>
      </c>
      <c r="I1499" s="61">
        <v>980.67543875063473</v>
      </c>
      <c r="J1499" s="61">
        <v>0</v>
      </c>
      <c r="K1499" s="61">
        <v>980.67543875063473</v>
      </c>
      <c r="L1499" s="62">
        <v>0</v>
      </c>
      <c r="M1499" s="62">
        <v>0</v>
      </c>
      <c r="N1499" s="62">
        <v>980.67543875063473</v>
      </c>
      <c r="O1499" s="63">
        <f t="shared" si="163"/>
        <v>1</v>
      </c>
      <c r="P1499" s="63">
        <f t="shared" si="161"/>
        <v>980.67543875063473</v>
      </c>
      <c r="Q1499" s="63">
        <f t="shared" si="164"/>
        <v>1360.0079999999998</v>
      </c>
      <c r="R1499" s="63">
        <f t="shared" si="165"/>
        <v>1360.0079999999998</v>
      </c>
      <c r="S1499" s="63">
        <f t="shared" si="166"/>
        <v>0</v>
      </c>
      <c r="T1499" s="63">
        <f t="shared" si="167"/>
        <v>99</v>
      </c>
      <c r="U1499" s="57" t="s">
        <v>856</v>
      </c>
      <c r="V1499" s="63">
        <f>VLOOKUP(F1499,'Exposure data (PL)'!$J$3:$L$14,3,FALSE)</f>
        <v>677.15217495917875</v>
      </c>
      <c r="X1499" s="56"/>
      <c r="Y1499" s="56"/>
      <c r="Z1499" s="56"/>
      <c r="AA1499" s="56"/>
      <c r="AB1499" s="56"/>
      <c r="AC1499" s="56"/>
      <c r="AD1499" s="56"/>
      <c r="AE1499" s="56"/>
    </row>
    <row r="1500" spans="1:31" s="55" customFormat="1" ht="14.4">
      <c r="A1500" s="57" t="s">
        <v>5268</v>
      </c>
      <c r="B1500" s="57" t="s">
        <v>3555</v>
      </c>
      <c r="C1500" s="57" t="s">
        <v>2121</v>
      </c>
      <c r="D1500" s="58">
        <v>40731</v>
      </c>
      <c r="E1500" s="58">
        <v>40755</v>
      </c>
      <c r="F1500" s="59">
        <f t="shared" si="162"/>
        <v>2011</v>
      </c>
      <c r="G1500" s="60" t="s">
        <v>2128</v>
      </c>
      <c r="H1500" s="60" t="s">
        <v>434</v>
      </c>
      <c r="I1500" s="61">
        <v>10919.845403555009</v>
      </c>
      <c r="J1500" s="61">
        <v>0</v>
      </c>
      <c r="K1500" s="61">
        <v>10919.845403555009</v>
      </c>
      <c r="L1500" s="62">
        <v>0</v>
      </c>
      <c r="M1500" s="62">
        <v>0</v>
      </c>
      <c r="N1500" s="62">
        <v>10919.845403555009</v>
      </c>
      <c r="O1500" s="63">
        <f t="shared" si="163"/>
        <v>1</v>
      </c>
      <c r="P1500" s="63">
        <f t="shared" si="161"/>
        <v>10919.845403555009</v>
      </c>
      <c r="Q1500" s="63">
        <f t="shared" si="164"/>
        <v>13426.500000000002</v>
      </c>
      <c r="R1500" s="63">
        <f t="shared" si="165"/>
        <v>13426.500000000002</v>
      </c>
      <c r="S1500" s="63">
        <f t="shared" si="166"/>
        <v>0</v>
      </c>
      <c r="T1500" s="63">
        <f t="shared" si="167"/>
        <v>24</v>
      </c>
      <c r="U1500" s="57" t="s">
        <v>856</v>
      </c>
      <c r="V1500" s="63">
        <f>VLOOKUP(F1500,'Exposure data (PL)'!$J$3:$L$14,3,FALSE)</f>
        <v>979.22425835520028</v>
      </c>
      <c r="X1500" s="56"/>
      <c r="Y1500" s="56"/>
      <c r="Z1500" s="56"/>
      <c r="AA1500" s="56"/>
      <c r="AB1500" s="56"/>
      <c r="AC1500" s="56"/>
      <c r="AD1500" s="56"/>
      <c r="AE1500" s="56"/>
    </row>
    <row r="1501" spans="1:31" s="55" customFormat="1" ht="14.4">
      <c r="A1501" s="57" t="s">
        <v>5269</v>
      </c>
      <c r="B1501" s="57" t="s">
        <v>3556</v>
      </c>
      <c r="C1501" s="57" t="s">
        <v>2121</v>
      </c>
      <c r="D1501" s="58">
        <v>38800</v>
      </c>
      <c r="E1501" s="58">
        <v>38851</v>
      </c>
      <c r="F1501" s="59">
        <f t="shared" si="162"/>
        <v>2005</v>
      </c>
      <c r="G1501" s="60" t="s">
        <v>2129</v>
      </c>
      <c r="H1501" s="60" t="s">
        <v>434</v>
      </c>
      <c r="I1501" s="61">
        <v>6185.6345722464321</v>
      </c>
      <c r="J1501" s="61">
        <v>0</v>
      </c>
      <c r="K1501" s="61">
        <v>6185.6345722464321</v>
      </c>
      <c r="L1501" s="62">
        <v>0</v>
      </c>
      <c r="M1501" s="62">
        <v>0</v>
      </c>
      <c r="N1501" s="62">
        <v>6185.6345722464321</v>
      </c>
      <c r="O1501" s="63">
        <f t="shared" si="163"/>
        <v>1</v>
      </c>
      <c r="P1501" s="63">
        <f t="shared" si="161"/>
        <v>6185.6345722464321</v>
      </c>
      <c r="Q1501" s="63">
        <f t="shared" si="164"/>
        <v>9843.6</v>
      </c>
      <c r="R1501" s="63">
        <f t="shared" si="165"/>
        <v>9843.6</v>
      </c>
      <c r="S1501" s="63">
        <f t="shared" si="166"/>
        <v>0</v>
      </c>
      <c r="T1501" s="63">
        <f t="shared" si="167"/>
        <v>51</v>
      </c>
      <c r="U1501" s="57" t="s">
        <v>856</v>
      </c>
      <c r="V1501" s="63">
        <f>VLOOKUP(F1501,'Exposure data (PL)'!$J$3:$L$14,3,FALSE)</f>
        <v>460.63721902373965</v>
      </c>
      <c r="X1501" s="56"/>
      <c r="Y1501" s="56"/>
      <c r="Z1501" s="56"/>
      <c r="AA1501" s="56"/>
      <c r="AB1501" s="56"/>
      <c r="AC1501" s="56"/>
      <c r="AD1501" s="56"/>
      <c r="AE1501" s="56"/>
    </row>
    <row r="1502" spans="1:31" s="55" customFormat="1" ht="14.4">
      <c r="A1502" s="57" t="s">
        <v>5270</v>
      </c>
      <c r="B1502" s="57" t="s">
        <v>3557</v>
      </c>
      <c r="C1502" s="57" t="s">
        <v>2121</v>
      </c>
      <c r="D1502" s="58">
        <v>39063</v>
      </c>
      <c r="E1502" s="58">
        <v>39090</v>
      </c>
      <c r="F1502" s="59">
        <f t="shared" si="162"/>
        <v>2006</v>
      </c>
      <c r="G1502" s="60" t="s">
        <v>2122</v>
      </c>
      <c r="H1502" s="60" t="s">
        <v>434</v>
      </c>
      <c r="I1502" s="61">
        <v>32.022324963335258</v>
      </c>
      <c r="J1502" s="61">
        <v>0</v>
      </c>
      <c r="K1502" s="61">
        <v>32.022324963335258</v>
      </c>
      <c r="L1502" s="62">
        <v>0</v>
      </c>
      <c r="M1502" s="62">
        <v>0</v>
      </c>
      <c r="N1502" s="62">
        <v>32.022324963335258</v>
      </c>
      <c r="O1502" s="63">
        <f t="shared" si="163"/>
        <v>1</v>
      </c>
      <c r="P1502" s="63">
        <f t="shared" si="161"/>
        <v>32.022324963335258</v>
      </c>
      <c r="Q1502" s="63">
        <f t="shared" si="164"/>
        <v>49.20000000000001</v>
      </c>
      <c r="R1502" s="63">
        <f t="shared" si="165"/>
        <v>49.20000000000001</v>
      </c>
      <c r="S1502" s="63">
        <f t="shared" si="166"/>
        <v>0</v>
      </c>
      <c r="T1502" s="63">
        <f t="shared" si="167"/>
        <v>27</v>
      </c>
      <c r="U1502" s="57" t="s">
        <v>856</v>
      </c>
      <c r="V1502" s="63">
        <f>VLOOKUP(F1502,'Exposure data (PL)'!$J$3:$L$14,3,FALSE)</f>
        <v>543.66952954969679</v>
      </c>
      <c r="X1502" s="56"/>
      <c r="Y1502" s="56"/>
      <c r="Z1502" s="56"/>
      <c r="AA1502" s="56"/>
      <c r="AB1502" s="56"/>
      <c r="AC1502" s="56"/>
      <c r="AD1502" s="56"/>
      <c r="AE1502" s="56"/>
    </row>
    <row r="1503" spans="1:31" s="55" customFormat="1" ht="14.4">
      <c r="A1503" s="57" t="s">
        <v>5271</v>
      </c>
      <c r="B1503" s="57" t="s">
        <v>3558</v>
      </c>
      <c r="C1503" s="57" t="s">
        <v>2121</v>
      </c>
      <c r="D1503" s="58">
        <v>39243</v>
      </c>
      <c r="E1503" s="58">
        <v>39264</v>
      </c>
      <c r="F1503" s="59">
        <f t="shared" si="162"/>
        <v>2007</v>
      </c>
      <c r="G1503" s="60" t="s">
        <v>2132</v>
      </c>
      <c r="H1503" s="60" t="s">
        <v>434</v>
      </c>
      <c r="I1503" s="61">
        <v>29368.613879749053</v>
      </c>
      <c r="J1503" s="61">
        <v>0</v>
      </c>
      <c r="K1503" s="61">
        <v>29368.613879749053</v>
      </c>
      <c r="L1503" s="62">
        <v>0</v>
      </c>
      <c r="M1503" s="62">
        <v>2819.3869324559087</v>
      </c>
      <c r="N1503" s="62">
        <v>26549.226947293144</v>
      </c>
      <c r="O1503" s="63">
        <f t="shared" si="163"/>
        <v>1</v>
      </c>
      <c r="P1503" s="63">
        <f t="shared" si="161"/>
        <v>26549.226947293144</v>
      </c>
      <c r="Q1503" s="63">
        <f t="shared" si="164"/>
        <v>39821.879807999998</v>
      </c>
      <c r="R1503" s="63">
        <f t="shared" si="165"/>
        <v>39821.879807999998</v>
      </c>
      <c r="S1503" s="63">
        <f t="shared" si="166"/>
        <v>0</v>
      </c>
      <c r="T1503" s="63">
        <f t="shared" si="167"/>
        <v>21</v>
      </c>
      <c r="U1503" s="57" t="s">
        <v>856</v>
      </c>
      <c r="V1503" s="63">
        <f>VLOOKUP(F1503,'Exposure data (PL)'!$J$3:$L$14,3,FALSE)</f>
        <v>616.17084356396663</v>
      </c>
      <c r="X1503" s="56"/>
      <c r="Y1503" s="56"/>
      <c r="Z1503" s="56"/>
      <c r="AA1503" s="56"/>
      <c r="AB1503" s="56"/>
      <c r="AC1503" s="56"/>
      <c r="AD1503" s="56"/>
      <c r="AE1503" s="56"/>
    </row>
    <row r="1504" spans="1:31" s="55" customFormat="1" ht="14.4">
      <c r="A1504" s="57" t="s">
        <v>5272</v>
      </c>
      <c r="B1504" s="57" t="s">
        <v>3559</v>
      </c>
      <c r="C1504" s="57" t="s">
        <v>2121</v>
      </c>
      <c r="D1504" s="58">
        <v>39221</v>
      </c>
      <c r="E1504" s="58">
        <v>39264</v>
      </c>
      <c r="F1504" s="59">
        <f t="shared" si="162"/>
        <v>2007</v>
      </c>
      <c r="G1504" s="60" t="s">
        <v>2132</v>
      </c>
      <c r="H1504" s="60" t="s">
        <v>434</v>
      </c>
      <c r="I1504" s="61">
        <v>28589.135346563718</v>
      </c>
      <c r="J1504" s="61">
        <v>0</v>
      </c>
      <c r="K1504" s="61">
        <v>28589.135346563718</v>
      </c>
      <c r="L1504" s="62">
        <v>0</v>
      </c>
      <c r="M1504" s="62">
        <v>0</v>
      </c>
      <c r="N1504" s="62">
        <v>28589.135346563718</v>
      </c>
      <c r="O1504" s="63">
        <f t="shared" si="163"/>
        <v>1</v>
      </c>
      <c r="P1504" s="63">
        <f t="shared" si="161"/>
        <v>28589.135346563718</v>
      </c>
      <c r="Q1504" s="63">
        <f t="shared" si="164"/>
        <v>43007.796000000002</v>
      </c>
      <c r="R1504" s="63">
        <f t="shared" si="165"/>
        <v>43007.796000000002</v>
      </c>
      <c r="S1504" s="63">
        <f t="shared" si="166"/>
        <v>0</v>
      </c>
      <c r="T1504" s="63">
        <f t="shared" si="167"/>
        <v>43</v>
      </c>
      <c r="U1504" s="57" t="s">
        <v>856</v>
      </c>
      <c r="V1504" s="63">
        <f>VLOOKUP(F1504,'Exposure data (PL)'!$J$3:$L$14,3,FALSE)</f>
        <v>616.17084356396663</v>
      </c>
      <c r="X1504" s="56"/>
      <c r="Y1504" s="56"/>
      <c r="Z1504" s="56"/>
      <c r="AA1504" s="56"/>
      <c r="AB1504" s="56"/>
      <c r="AC1504" s="56"/>
      <c r="AD1504" s="56"/>
      <c r="AE1504" s="56"/>
    </row>
    <row r="1505" spans="1:31" s="55" customFormat="1" ht="14.4">
      <c r="A1505" s="57" t="s">
        <v>5273</v>
      </c>
      <c r="B1505" s="57" t="s">
        <v>3560</v>
      </c>
      <c r="C1505" s="57" t="s">
        <v>2121</v>
      </c>
      <c r="D1505" s="58">
        <v>39523</v>
      </c>
      <c r="E1505" s="58">
        <v>39543</v>
      </c>
      <c r="F1505" s="59">
        <f t="shared" si="162"/>
        <v>2007</v>
      </c>
      <c r="G1505" s="60" t="s">
        <v>2132</v>
      </c>
      <c r="H1505" s="60" t="s">
        <v>434</v>
      </c>
      <c r="I1505" s="61">
        <v>2835.5604980592216</v>
      </c>
      <c r="J1505" s="61">
        <v>0</v>
      </c>
      <c r="K1505" s="61">
        <v>2835.5604980592216</v>
      </c>
      <c r="L1505" s="62">
        <v>0</v>
      </c>
      <c r="M1505" s="62">
        <v>0</v>
      </c>
      <c r="N1505" s="62">
        <v>2835.5604980592216</v>
      </c>
      <c r="O1505" s="63">
        <f t="shared" si="163"/>
        <v>1</v>
      </c>
      <c r="P1505" s="63">
        <f t="shared" si="161"/>
        <v>2835.5604980592216</v>
      </c>
      <c r="Q1505" s="63">
        <f t="shared" si="164"/>
        <v>4096.9919999999993</v>
      </c>
      <c r="R1505" s="63">
        <f t="shared" si="165"/>
        <v>4096.9919999999993</v>
      </c>
      <c r="S1505" s="63">
        <f t="shared" si="166"/>
        <v>0</v>
      </c>
      <c r="T1505" s="63">
        <f t="shared" si="167"/>
        <v>20</v>
      </c>
      <c r="U1505" s="57" t="s">
        <v>856</v>
      </c>
      <c r="V1505" s="63">
        <f>VLOOKUP(F1505,'Exposure data (PL)'!$J$3:$L$14,3,FALSE)</f>
        <v>616.17084356396663</v>
      </c>
      <c r="X1505" s="56"/>
      <c r="Y1505" s="56"/>
      <c r="Z1505" s="56"/>
      <c r="AA1505" s="56"/>
      <c r="AB1505" s="56"/>
      <c r="AC1505" s="56"/>
      <c r="AD1505" s="56"/>
      <c r="AE1505" s="56"/>
    </row>
    <row r="1506" spans="1:31" s="55" customFormat="1" ht="14.4">
      <c r="A1506" s="57" t="s">
        <v>5274</v>
      </c>
      <c r="B1506" s="57" t="s">
        <v>3561</v>
      </c>
      <c r="C1506" s="57" t="s">
        <v>2121</v>
      </c>
      <c r="D1506" s="58">
        <v>39537</v>
      </c>
      <c r="E1506" s="58">
        <v>39543</v>
      </c>
      <c r="F1506" s="59">
        <f t="shared" si="162"/>
        <v>2007</v>
      </c>
      <c r="G1506" s="60" t="s">
        <v>2132</v>
      </c>
      <c r="H1506" s="60" t="s">
        <v>434</v>
      </c>
      <c r="I1506" s="61">
        <v>9686.1497403006288</v>
      </c>
      <c r="J1506" s="61">
        <v>0</v>
      </c>
      <c r="K1506" s="61">
        <v>9686.1497403006288</v>
      </c>
      <c r="L1506" s="62">
        <v>0</v>
      </c>
      <c r="M1506" s="62">
        <v>736.14738026284795</v>
      </c>
      <c r="N1506" s="62">
        <v>8950.0023600377808</v>
      </c>
      <c r="O1506" s="63">
        <f t="shared" si="163"/>
        <v>1</v>
      </c>
      <c r="P1506" s="63">
        <f t="shared" si="161"/>
        <v>8950.0023600377808</v>
      </c>
      <c r="Q1506" s="63">
        <f t="shared" si="164"/>
        <v>12907.352303999998</v>
      </c>
      <c r="R1506" s="63">
        <f t="shared" si="165"/>
        <v>12907.352303999998</v>
      </c>
      <c r="S1506" s="63">
        <f t="shared" si="166"/>
        <v>0</v>
      </c>
      <c r="T1506" s="63">
        <f t="shared" si="167"/>
        <v>6</v>
      </c>
      <c r="U1506" s="57" t="s">
        <v>856</v>
      </c>
      <c r="V1506" s="63">
        <f>VLOOKUP(F1506,'Exposure data (PL)'!$J$3:$L$14,3,FALSE)</f>
        <v>616.17084356396663</v>
      </c>
      <c r="X1506" s="56"/>
      <c r="Y1506" s="56"/>
      <c r="Z1506" s="56"/>
      <c r="AA1506" s="56"/>
      <c r="AB1506" s="56"/>
      <c r="AC1506" s="56"/>
      <c r="AD1506" s="56"/>
      <c r="AE1506" s="56"/>
    </row>
    <row r="1507" spans="1:31" s="55" customFormat="1" ht="14.4">
      <c r="A1507" s="57" t="s">
        <v>5275</v>
      </c>
      <c r="B1507" s="57" t="s">
        <v>3562</v>
      </c>
      <c r="C1507" s="57" t="s">
        <v>2121</v>
      </c>
      <c r="D1507" s="58">
        <v>39339</v>
      </c>
      <c r="E1507" s="58">
        <v>39543</v>
      </c>
      <c r="F1507" s="59">
        <f t="shared" si="162"/>
        <v>2007</v>
      </c>
      <c r="G1507" s="60" t="s">
        <v>2132</v>
      </c>
      <c r="H1507" s="60" t="s">
        <v>434</v>
      </c>
      <c r="I1507" s="61">
        <v>2617.478677123368</v>
      </c>
      <c r="J1507" s="61">
        <v>0</v>
      </c>
      <c r="K1507" s="61">
        <v>2617.478677123368</v>
      </c>
      <c r="L1507" s="62">
        <v>0</v>
      </c>
      <c r="M1507" s="62">
        <v>0</v>
      </c>
      <c r="N1507" s="62">
        <v>2617.478677123368</v>
      </c>
      <c r="O1507" s="63">
        <f t="shared" si="163"/>
        <v>1</v>
      </c>
      <c r="P1507" s="63">
        <f t="shared" si="161"/>
        <v>2617.478677123368</v>
      </c>
      <c r="Q1507" s="63">
        <f t="shared" si="164"/>
        <v>3876.0000000000005</v>
      </c>
      <c r="R1507" s="63">
        <f t="shared" si="165"/>
        <v>3876.0000000000005</v>
      </c>
      <c r="S1507" s="63">
        <f t="shared" si="166"/>
        <v>0</v>
      </c>
      <c r="T1507" s="63">
        <f t="shared" si="167"/>
        <v>204</v>
      </c>
      <c r="U1507" s="57" t="s">
        <v>856</v>
      </c>
      <c r="V1507" s="63">
        <f>VLOOKUP(F1507,'Exposure data (PL)'!$J$3:$L$14,3,FALSE)</f>
        <v>616.17084356396663</v>
      </c>
      <c r="X1507" s="56"/>
      <c r="Y1507" s="56"/>
      <c r="Z1507" s="56"/>
      <c r="AA1507" s="56"/>
      <c r="AB1507" s="56"/>
      <c r="AC1507" s="56"/>
      <c r="AD1507" s="56"/>
      <c r="AE1507" s="56"/>
    </row>
    <row r="1508" spans="1:31" s="55" customFormat="1" ht="14.4">
      <c r="A1508" s="57" t="s">
        <v>5276</v>
      </c>
      <c r="B1508" s="57" t="s">
        <v>3563</v>
      </c>
      <c r="C1508" s="57" t="s">
        <v>2121</v>
      </c>
      <c r="D1508" s="58">
        <v>40727</v>
      </c>
      <c r="E1508" s="58">
        <v>40733</v>
      </c>
      <c r="F1508" s="59">
        <f t="shared" si="162"/>
        <v>2011</v>
      </c>
      <c r="G1508" s="60" t="s">
        <v>2122</v>
      </c>
      <c r="H1508" s="60" t="s">
        <v>434</v>
      </c>
      <c r="I1508" s="61">
        <v>466.75051881326397</v>
      </c>
      <c r="J1508" s="61">
        <v>0</v>
      </c>
      <c r="K1508" s="61">
        <v>466.75051881326397</v>
      </c>
      <c r="L1508" s="62">
        <v>0</v>
      </c>
      <c r="M1508" s="62">
        <v>0</v>
      </c>
      <c r="N1508" s="62">
        <v>466.75051881326397</v>
      </c>
      <c r="O1508" s="63">
        <f t="shared" si="163"/>
        <v>1</v>
      </c>
      <c r="P1508" s="63">
        <f t="shared" si="161"/>
        <v>466.75051881326397</v>
      </c>
      <c r="Q1508" s="63">
        <f t="shared" si="164"/>
        <v>574.19999999999982</v>
      </c>
      <c r="R1508" s="63">
        <f t="shared" si="165"/>
        <v>574.19999999999982</v>
      </c>
      <c r="S1508" s="63">
        <f t="shared" si="166"/>
        <v>0</v>
      </c>
      <c r="T1508" s="63">
        <f t="shared" si="167"/>
        <v>6</v>
      </c>
      <c r="U1508" s="57" t="s">
        <v>856</v>
      </c>
      <c r="V1508" s="63">
        <f>VLOOKUP(F1508,'Exposure data (PL)'!$J$3:$L$14,3,FALSE)</f>
        <v>979.22425835520028</v>
      </c>
      <c r="X1508" s="56"/>
      <c r="Y1508" s="56"/>
      <c r="Z1508" s="56"/>
      <c r="AA1508" s="56"/>
      <c r="AB1508" s="56"/>
      <c r="AC1508" s="56"/>
      <c r="AD1508" s="56"/>
      <c r="AE1508" s="56"/>
    </row>
    <row r="1509" spans="1:31" s="55" customFormat="1" ht="14.4">
      <c r="A1509" s="57" t="s">
        <v>5277</v>
      </c>
      <c r="B1509" s="57" t="s">
        <v>3564</v>
      </c>
      <c r="C1509" s="57" t="s">
        <v>2121</v>
      </c>
      <c r="D1509" s="58">
        <v>40761</v>
      </c>
      <c r="E1509" s="58">
        <v>40763</v>
      </c>
      <c r="F1509" s="59">
        <f t="shared" si="162"/>
        <v>2011</v>
      </c>
      <c r="G1509" s="60" t="s">
        <v>2132</v>
      </c>
      <c r="H1509" s="60" t="s">
        <v>434</v>
      </c>
      <c r="I1509" s="61">
        <v>1179.2921525374704</v>
      </c>
      <c r="J1509" s="61">
        <v>0</v>
      </c>
      <c r="K1509" s="61">
        <v>1179.2921525374704</v>
      </c>
      <c r="L1509" s="62">
        <v>0</v>
      </c>
      <c r="M1509" s="62">
        <v>0</v>
      </c>
      <c r="N1509" s="62">
        <v>1179.2921525374704</v>
      </c>
      <c r="O1509" s="63">
        <f t="shared" si="163"/>
        <v>1</v>
      </c>
      <c r="P1509" s="63">
        <f t="shared" si="161"/>
        <v>1179.2921525374704</v>
      </c>
      <c r="Q1509" s="63">
        <f t="shared" si="164"/>
        <v>1444.2</v>
      </c>
      <c r="R1509" s="63">
        <f t="shared" si="165"/>
        <v>1444.2</v>
      </c>
      <c r="S1509" s="63">
        <f t="shared" si="166"/>
        <v>0</v>
      </c>
      <c r="T1509" s="63">
        <f t="shared" si="167"/>
        <v>2</v>
      </c>
      <c r="U1509" s="57" t="s">
        <v>856</v>
      </c>
      <c r="V1509" s="63">
        <f>VLOOKUP(F1509,'Exposure data (PL)'!$J$3:$L$14,3,FALSE)</f>
        <v>979.22425835520028</v>
      </c>
      <c r="X1509" s="56"/>
      <c r="Y1509" s="56"/>
      <c r="Z1509" s="56"/>
      <c r="AA1509" s="56"/>
      <c r="AB1509" s="56"/>
      <c r="AC1509" s="56"/>
      <c r="AD1509" s="56"/>
      <c r="AE1509" s="56"/>
    </row>
    <row r="1510" spans="1:31" s="55" customFormat="1" ht="14.4">
      <c r="A1510" s="57" t="s">
        <v>5278</v>
      </c>
      <c r="B1510" s="57" t="s">
        <v>3565</v>
      </c>
      <c r="C1510" s="57" t="s">
        <v>2121</v>
      </c>
      <c r="D1510" s="58">
        <v>40798</v>
      </c>
      <c r="E1510" s="58">
        <v>40801</v>
      </c>
      <c r="F1510" s="59">
        <f t="shared" si="162"/>
        <v>2011</v>
      </c>
      <c r="G1510" s="60" t="s">
        <v>2122</v>
      </c>
      <c r="H1510" s="60" t="s">
        <v>434</v>
      </c>
      <c r="I1510" s="61">
        <v>257.01727070929013</v>
      </c>
      <c r="J1510" s="61">
        <v>0</v>
      </c>
      <c r="K1510" s="61">
        <v>257.01727070929013</v>
      </c>
      <c r="L1510" s="62">
        <v>0</v>
      </c>
      <c r="M1510" s="62">
        <v>0</v>
      </c>
      <c r="N1510" s="62">
        <v>257.01727070929013</v>
      </c>
      <c r="O1510" s="63">
        <f t="shared" si="163"/>
        <v>1</v>
      </c>
      <c r="P1510" s="63">
        <f t="shared" si="161"/>
        <v>257.01727070929013</v>
      </c>
      <c r="Q1510" s="63">
        <f t="shared" si="164"/>
        <v>313.2</v>
      </c>
      <c r="R1510" s="63">
        <f t="shared" si="165"/>
        <v>313.2</v>
      </c>
      <c r="S1510" s="63">
        <f t="shared" si="166"/>
        <v>0</v>
      </c>
      <c r="T1510" s="63">
        <f t="shared" si="167"/>
        <v>3</v>
      </c>
      <c r="U1510" s="57" t="s">
        <v>856</v>
      </c>
      <c r="V1510" s="63">
        <f>VLOOKUP(F1510,'Exposure data (PL)'!$J$3:$L$14,3,FALSE)</f>
        <v>979.22425835520028</v>
      </c>
      <c r="X1510" s="56"/>
      <c r="Y1510" s="56"/>
      <c r="Z1510" s="56"/>
      <c r="AA1510" s="56"/>
      <c r="AB1510" s="56"/>
      <c r="AC1510" s="56"/>
      <c r="AD1510" s="56"/>
      <c r="AE1510" s="56"/>
    </row>
    <row r="1511" spans="1:31" s="55" customFormat="1" ht="14.4">
      <c r="A1511" s="57" t="s">
        <v>5279</v>
      </c>
      <c r="B1511" s="57" t="s">
        <v>3566</v>
      </c>
      <c r="C1511" s="57" t="s">
        <v>2121</v>
      </c>
      <c r="D1511" s="58">
        <v>40826</v>
      </c>
      <c r="E1511" s="58">
        <v>40830</v>
      </c>
      <c r="F1511" s="59">
        <f t="shared" si="162"/>
        <v>2011</v>
      </c>
      <c r="G1511" s="60" t="s">
        <v>2122</v>
      </c>
      <c r="H1511" s="60" t="s">
        <v>434</v>
      </c>
      <c r="I1511" s="61">
        <v>1232.5729188090056</v>
      </c>
      <c r="J1511" s="61">
        <v>0</v>
      </c>
      <c r="K1511" s="61">
        <v>1232.5729188090056</v>
      </c>
      <c r="L1511" s="62">
        <v>0</v>
      </c>
      <c r="M1511" s="62">
        <v>0</v>
      </c>
      <c r="N1511" s="62">
        <v>1232.5729188090056</v>
      </c>
      <c r="O1511" s="63">
        <f t="shared" si="163"/>
        <v>1</v>
      </c>
      <c r="P1511" s="63">
        <f t="shared" si="161"/>
        <v>1232.5729188090056</v>
      </c>
      <c r="Q1511" s="63">
        <f t="shared" si="164"/>
        <v>1496.3999999999999</v>
      </c>
      <c r="R1511" s="63">
        <f t="shared" si="165"/>
        <v>1496.3999999999999</v>
      </c>
      <c r="S1511" s="63">
        <f t="shared" si="166"/>
        <v>0</v>
      </c>
      <c r="T1511" s="63">
        <f t="shared" si="167"/>
        <v>4</v>
      </c>
      <c r="U1511" s="57" t="s">
        <v>856</v>
      </c>
      <c r="V1511" s="63">
        <f>VLOOKUP(F1511,'Exposure data (PL)'!$J$3:$L$14,3,FALSE)</f>
        <v>979.22425835520028</v>
      </c>
      <c r="X1511" s="56"/>
      <c r="Y1511" s="56"/>
      <c r="Z1511" s="56"/>
      <c r="AA1511" s="56"/>
      <c r="AB1511" s="56"/>
      <c r="AC1511" s="56"/>
      <c r="AD1511" s="56"/>
      <c r="AE1511" s="56"/>
    </row>
    <row r="1512" spans="1:31" s="55" customFormat="1" ht="14.4">
      <c r="A1512" s="57" t="s">
        <v>5280</v>
      </c>
      <c r="B1512" s="57" t="s">
        <v>3567</v>
      </c>
      <c r="C1512" s="57" t="s">
        <v>2121</v>
      </c>
      <c r="D1512" s="58">
        <v>40854</v>
      </c>
      <c r="E1512" s="58">
        <v>40857</v>
      </c>
      <c r="F1512" s="59">
        <f t="shared" si="162"/>
        <v>2011</v>
      </c>
      <c r="G1512" s="60" t="s">
        <v>2128</v>
      </c>
      <c r="H1512" s="60" t="s">
        <v>434</v>
      </c>
      <c r="I1512" s="61">
        <v>676.13963695848759</v>
      </c>
      <c r="J1512" s="61">
        <v>0</v>
      </c>
      <c r="K1512" s="61">
        <v>676.13963695848759</v>
      </c>
      <c r="L1512" s="62">
        <v>0</v>
      </c>
      <c r="M1512" s="62">
        <v>0</v>
      </c>
      <c r="N1512" s="62">
        <v>676.13963695848759</v>
      </c>
      <c r="O1512" s="63">
        <f t="shared" si="163"/>
        <v>1</v>
      </c>
      <c r="P1512" s="63">
        <f t="shared" si="161"/>
        <v>676.13963695848759</v>
      </c>
      <c r="Q1512" s="63">
        <f t="shared" si="164"/>
        <v>817.80000000000007</v>
      </c>
      <c r="R1512" s="63">
        <f t="shared" si="165"/>
        <v>817.80000000000007</v>
      </c>
      <c r="S1512" s="63">
        <f t="shared" si="166"/>
        <v>0</v>
      </c>
      <c r="T1512" s="63">
        <f t="shared" si="167"/>
        <v>3</v>
      </c>
      <c r="U1512" s="57" t="s">
        <v>856</v>
      </c>
      <c r="V1512" s="63">
        <f>VLOOKUP(F1512,'Exposure data (PL)'!$J$3:$L$14,3,FALSE)</f>
        <v>979.22425835520028</v>
      </c>
      <c r="X1512" s="56"/>
      <c r="Y1512" s="56"/>
      <c r="Z1512" s="56"/>
      <c r="AA1512" s="56"/>
      <c r="AB1512" s="56"/>
      <c r="AC1512" s="56"/>
      <c r="AD1512" s="56"/>
      <c r="AE1512" s="56"/>
    </row>
    <row r="1513" spans="1:31" s="55" customFormat="1" ht="14.4">
      <c r="A1513" s="57" t="s">
        <v>5281</v>
      </c>
      <c r="B1513" s="57" t="s">
        <v>3568</v>
      </c>
      <c r="C1513" s="57" t="s">
        <v>2121</v>
      </c>
      <c r="D1513" s="58">
        <v>40858</v>
      </c>
      <c r="E1513" s="58">
        <v>40860</v>
      </c>
      <c r="F1513" s="59">
        <f t="shared" si="162"/>
        <v>2011</v>
      </c>
      <c r="G1513" s="60" t="s">
        <v>2127</v>
      </c>
      <c r="H1513" s="60" t="s">
        <v>434</v>
      </c>
      <c r="I1513" s="61">
        <v>129.54274639222243</v>
      </c>
      <c r="J1513" s="61">
        <v>0</v>
      </c>
      <c r="K1513" s="61">
        <v>129.54274639222243</v>
      </c>
      <c r="L1513" s="62">
        <v>0</v>
      </c>
      <c r="M1513" s="62">
        <v>1.9431411958833367</v>
      </c>
      <c r="N1513" s="62">
        <v>127.59960519633908</v>
      </c>
      <c r="O1513" s="63">
        <f t="shared" si="163"/>
        <v>1</v>
      </c>
      <c r="P1513" s="63">
        <f t="shared" si="161"/>
        <v>127.59960519633908</v>
      </c>
      <c r="Q1513" s="63">
        <f t="shared" si="164"/>
        <v>154.25099999999998</v>
      </c>
      <c r="R1513" s="63">
        <f t="shared" si="165"/>
        <v>154.25099999999998</v>
      </c>
      <c r="S1513" s="63">
        <f t="shared" si="166"/>
        <v>0</v>
      </c>
      <c r="T1513" s="63">
        <f t="shared" si="167"/>
        <v>2</v>
      </c>
      <c r="U1513" s="57" t="s">
        <v>856</v>
      </c>
      <c r="V1513" s="63">
        <f>VLOOKUP(F1513,'Exposure data (PL)'!$J$3:$L$14,3,FALSE)</f>
        <v>979.22425835520028</v>
      </c>
      <c r="X1513" s="56"/>
      <c r="Y1513" s="56"/>
      <c r="Z1513" s="56"/>
      <c r="AA1513" s="56"/>
      <c r="AB1513" s="56"/>
      <c r="AC1513" s="56"/>
      <c r="AD1513" s="56"/>
      <c r="AE1513" s="56"/>
    </row>
    <row r="1514" spans="1:31" s="55" customFormat="1" ht="14.4">
      <c r="A1514" s="57" t="s">
        <v>5282</v>
      </c>
      <c r="B1514" s="57" t="s">
        <v>3569</v>
      </c>
      <c r="C1514" s="57" t="s">
        <v>2121</v>
      </c>
      <c r="D1514" s="58">
        <v>40876</v>
      </c>
      <c r="E1514" s="58">
        <v>40887</v>
      </c>
      <c r="F1514" s="59">
        <f t="shared" si="162"/>
        <v>2011</v>
      </c>
      <c r="G1514" s="60" t="s">
        <v>2122</v>
      </c>
      <c r="H1514" s="60" t="s">
        <v>434</v>
      </c>
      <c r="I1514" s="61">
        <v>937.83877316351095</v>
      </c>
      <c r="J1514" s="61">
        <v>0</v>
      </c>
      <c r="K1514" s="61">
        <v>937.83877316351095</v>
      </c>
      <c r="L1514" s="62">
        <v>0</v>
      </c>
      <c r="M1514" s="62">
        <v>0</v>
      </c>
      <c r="N1514" s="62">
        <v>937.83877316351095</v>
      </c>
      <c r="O1514" s="63">
        <f t="shared" si="163"/>
        <v>1</v>
      </c>
      <c r="P1514" s="63">
        <f t="shared" si="161"/>
        <v>937.83877316351095</v>
      </c>
      <c r="Q1514" s="63">
        <f t="shared" si="164"/>
        <v>1131</v>
      </c>
      <c r="R1514" s="63">
        <f t="shared" si="165"/>
        <v>1131</v>
      </c>
      <c r="S1514" s="63">
        <f t="shared" si="166"/>
        <v>0</v>
      </c>
      <c r="T1514" s="63">
        <f t="shared" si="167"/>
        <v>11</v>
      </c>
      <c r="U1514" s="57" t="s">
        <v>856</v>
      </c>
      <c r="V1514" s="63">
        <f>VLOOKUP(F1514,'Exposure data (PL)'!$J$3:$L$14,3,FALSE)</f>
        <v>979.22425835520028</v>
      </c>
      <c r="X1514" s="56"/>
      <c r="Y1514" s="56"/>
      <c r="Z1514" s="56"/>
      <c r="AA1514" s="56"/>
      <c r="AB1514" s="56"/>
      <c r="AC1514" s="56"/>
      <c r="AD1514" s="56"/>
      <c r="AE1514" s="56"/>
    </row>
    <row r="1515" spans="1:31" s="55" customFormat="1" ht="14.4">
      <c r="A1515" s="57" t="s">
        <v>5283</v>
      </c>
      <c r="B1515" s="57" t="s">
        <v>3570</v>
      </c>
      <c r="C1515" s="57" t="s">
        <v>2121</v>
      </c>
      <c r="D1515" s="58">
        <v>40943</v>
      </c>
      <c r="E1515" s="58">
        <v>40948</v>
      </c>
      <c r="F1515" s="59">
        <f t="shared" si="162"/>
        <v>2011</v>
      </c>
      <c r="G1515" s="60" t="s">
        <v>2122</v>
      </c>
      <c r="H1515" s="60" t="s">
        <v>434</v>
      </c>
      <c r="I1515" s="61">
        <v>888.03798464405793</v>
      </c>
      <c r="J1515" s="61">
        <v>0</v>
      </c>
      <c r="K1515" s="61">
        <v>888.03798464405793</v>
      </c>
      <c r="L1515" s="62">
        <v>0</v>
      </c>
      <c r="M1515" s="62">
        <v>0</v>
      </c>
      <c r="N1515" s="62">
        <v>888.03798464405793</v>
      </c>
      <c r="O1515" s="63">
        <f t="shared" si="163"/>
        <v>1</v>
      </c>
      <c r="P1515" s="63">
        <f t="shared" si="161"/>
        <v>888.03798464405793</v>
      </c>
      <c r="Q1515" s="63">
        <f t="shared" si="164"/>
        <v>1061.3999999999996</v>
      </c>
      <c r="R1515" s="63">
        <f t="shared" si="165"/>
        <v>1061.3999999999996</v>
      </c>
      <c r="S1515" s="63">
        <f t="shared" si="166"/>
        <v>0</v>
      </c>
      <c r="T1515" s="63">
        <f t="shared" si="167"/>
        <v>5</v>
      </c>
      <c r="U1515" s="57" t="s">
        <v>856</v>
      </c>
      <c r="V1515" s="63">
        <f>VLOOKUP(F1515,'Exposure data (PL)'!$J$3:$L$14,3,FALSE)</f>
        <v>979.22425835520028</v>
      </c>
      <c r="X1515" s="56"/>
      <c r="Y1515" s="56"/>
      <c r="Z1515" s="56"/>
      <c r="AA1515" s="56"/>
      <c r="AB1515" s="56"/>
      <c r="AC1515" s="56"/>
      <c r="AD1515" s="56"/>
      <c r="AE1515" s="56"/>
    </row>
    <row r="1516" spans="1:31" s="55" customFormat="1" ht="14.4">
      <c r="A1516" s="57" t="s">
        <v>5284</v>
      </c>
      <c r="B1516" s="57" t="s">
        <v>3571</v>
      </c>
      <c r="C1516" s="57" t="s">
        <v>2121</v>
      </c>
      <c r="D1516" s="58">
        <v>40940</v>
      </c>
      <c r="E1516" s="58">
        <v>40950</v>
      </c>
      <c r="F1516" s="59">
        <f t="shared" si="162"/>
        <v>2011</v>
      </c>
      <c r="G1516" s="60" t="s">
        <v>2122</v>
      </c>
      <c r="H1516" s="60" t="s">
        <v>434</v>
      </c>
      <c r="I1516" s="61">
        <v>3312.9262526893681</v>
      </c>
      <c r="J1516" s="61">
        <v>0</v>
      </c>
      <c r="K1516" s="61">
        <v>3312.9262526893681</v>
      </c>
      <c r="L1516" s="62">
        <v>0</v>
      </c>
      <c r="M1516" s="62">
        <v>0</v>
      </c>
      <c r="N1516" s="62">
        <v>3312.9262526893681</v>
      </c>
      <c r="O1516" s="63">
        <f t="shared" si="163"/>
        <v>1</v>
      </c>
      <c r="P1516" s="63">
        <f t="shared" si="161"/>
        <v>3312.9262526893681</v>
      </c>
      <c r="Q1516" s="63">
        <f t="shared" si="164"/>
        <v>3961.26</v>
      </c>
      <c r="R1516" s="63">
        <f t="shared" si="165"/>
        <v>3961.26</v>
      </c>
      <c r="S1516" s="63">
        <f t="shared" si="166"/>
        <v>0</v>
      </c>
      <c r="T1516" s="63">
        <f t="shared" si="167"/>
        <v>10</v>
      </c>
      <c r="U1516" s="57" t="s">
        <v>856</v>
      </c>
      <c r="V1516" s="63">
        <f>VLOOKUP(F1516,'Exposure data (PL)'!$J$3:$L$14,3,FALSE)</f>
        <v>979.22425835520028</v>
      </c>
      <c r="X1516" s="56"/>
      <c r="Y1516" s="56"/>
      <c r="Z1516" s="56"/>
      <c r="AA1516" s="56"/>
      <c r="AB1516" s="56"/>
      <c r="AC1516" s="56"/>
      <c r="AD1516" s="56"/>
      <c r="AE1516" s="56"/>
    </row>
    <row r="1517" spans="1:31" s="55" customFormat="1" ht="14.4">
      <c r="A1517" s="57" t="s">
        <v>5285</v>
      </c>
      <c r="B1517" s="57" t="s">
        <v>3572</v>
      </c>
      <c r="C1517" s="57" t="s">
        <v>2121</v>
      </c>
      <c r="D1517" s="58">
        <v>40938</v>
      </c>
      <c r="E1517" s="58">
        <v>40950</v>
      </c>
      <c r="F1517" s="59">
        <f t="shared" si="162"/>
        <v>2011</v>
      </c>
      <c r="G1517" s="60" t="s">
        <v>2122</v>
      </c>
      <c r="H1517" s="60" t="s">
        <v>434</v>
      </c>
      <c r="I1517" s="61">
        <v>960.18645972646209</v>
      </c>
      <c r="J1517" s="61">
        <v>0</v>
      </c>
      <c r="K1517" s="61">
        <v>960.18645972646209</v>
      </c>
      <c r="L1517" s="62">
        <v>0</v>
      </c>
      <c r="M1517" s="62">
        <v>27.845407332067403</v>
      </c>
      <c r="N1517" s="62">
        <v>932.34105239439464</v>
      </c>
      <c r="O1517" s="63">
        <f t="shared" si="163"/>
        <v>1</v>
      </c>
      <c r="P1517" s="63">
        <f t="shared" si="161"/>
        <v>932.34105239439464</v>
      </c>
      <c r="Q1517" s="63">
        <f t="shared" si="164"/>
        <v>1115.0963999999997</v>
      </c>
      <c r="R1517" s="63">
        <f t="shared" si="165"/>
        <v>1115.0963999999997</v>
      </c>
      <c r="S1517" s="63">
        <f t="shared" si="166"/>
        <v>0</v>
      </c>
      <c r="T1517" s="63">
        <f t="shared" si="167"/>
        <v>12</v>
      </c>
      <c r="U1517" s="57" t="s">
        <v>856</v>
      </c>
      <c r="V1517" s="63">
        <f>VLOOKUP(F1517,'Exposure data (PL)'!$J$3:$L$14,3,FALSE)</f>
        <v>979.22425835520028</v>
      </c>
      <c r="X1517" s="56"/>
      <c r="Y1517" s="56"/>
      <c r="Z1517" s="56"/>
      <c r="AA1517" s="56"/>
      <c r="AB1517" s="56"/>
      <c r="AC1517" s="56"/>
      <c r="AD1517" s="56"/>
      <c r="AE1517" s="56"/>
    </row>
    <row r="1518" spans="1:31" s="55" customFormat="1" ht="14.4">
      <c r="A1518" s="57" t="s">
        <v>5286</v>
      </c>
      <c r="B1518" s="57" t="s">
        <v>3573</v>
      </c>
      <c r="C1518" s="57" t="s">
        <v>2121</v>
      </c>
      <c r="D1518" s="58">
        <v>40973</v>
      </c>
      <c r="E1518" s="58">
        <v>40984</v>
      </c>
      <c r="F1518" s="59">
        <f t="shared" si="162"/>
        <v>2011</v>
      </c>
      <c r="G1518" s="60" t="s">
        <v>2144</v>
      </c>
      <c r="H1518" s="60" t="s">
        <v>434</v>
      </c>
      <c r="I1518" s="61">
        <v>175.39747933335767</v>
      </c>
      <c r="J1518" s="61">
        <v>0</v>
      </c>
      <c r="K1518" s="61">
        <v>175.39747933335767</v>
      </c>
      <c r="L1518" s="62">
        <v>0</v>
      </c>
      <c r="M1518" s="62">
        <v>4.9111294213340138</v>
      </c>
      <c r="N1518" s="62">
        <v>170.48634991202366</v>
      </c>
      <c r="O1518" s="63">
        <f t="shared" si="163"/>
        <v>1</v>
      </c>
      <c r="P1518" s="63">
        <f t="shared" si="161"/>
        <v>170.48634991202366</v>
      </c>
      <c r="Q1518" s="63">
        <f t="shared" si="164"/>
        <v>202.95359999999999</v>
      </c>
      <c r="R1518" s="63">
        <f t="shared" si="165"/>
        <v>202.95359999999999</v>
      </c>
      <c r="S1518" s="63">
        <f t="shared" si="166"/>
        <v>0</v>
      </c>
      <c r="T1518" s="63">
        <f t="shared" si="167"/>
        <v>11</v>
      </c>
      <c r="U1518" s="57" t="s">
        <v>856</v>
      </c>
      <c r="V1518" s="63">
        <f>VLOOKUP(F1518,'Exposure data (PL)'!$J$3:$L$14,3,FALSE)</f>
        <v>979.22425835520028</v>
      </c>
      <c r="X1518" s="56"/>
      <c r="Y1518" s="56"/>
      <c r="Z1518" s="56"/>
      <c r="AA1518" s="56"/>
      <c r="AB1518" s="56"/>
      <c r="AC1518" s="56"/>
      <c r="AD1518" s="56"/>
      <c r="AE1518" s="56"/>
    </row>
    <row r="1519" spans="1:31" s="55" customFormat="1" ht="14.4">
      <c r="A1519" s="57" t="s">
        <v>5287</v>
      </c>
      <c r="B1519" s="57" t="s">
        <v>3574</v>
      </c>
      <c r="C1519" s="57" t="s">
        <v>2121</v>
      </c>
      <c r="D1519" s="58">
        <v>40948</v>
      </c>
      <c r="E1519" s="58">
        <v>40993</v>
      </c>
      <c r="F1519" s="59">
        <f t="shared" si="162"/>
        <v>2011</v>
      </c>
      <c r="G1519" s="60" t="s">
        <v>2122</v>
      </c>
      <c r="H1519" s="60" t="s">
        <v>434</v>
      </c>
      <c r="I1519" s="61">
        <v>349.62543114969696</v>
      </c>
      <c r="J1519" s="61">
        <v>0</v>
      </c>
      <c r="K1519" s="61">
        <v>349.62543114969696</v>
      </c>
      <c r="L1519" s="62">
        <v>0</v>
      </c>
      <c r="M1519" s="62">
        <v>0</v>
      </c>
      <c r="N1519" s="62">
        <v>349.62543114969696</v>
      </c>
      <c r="O1519" s="63">
        <f t="shared" si="163"/>
        <v>1</v>
      </c>
      <c r="P1519" s="63">
        <f t="shared" si="161"/>
        <v>349.62543114969696</v>
      </c>
      <c r="Q1519" s="63">
        <f t="shared" si="164"/>
        <v>417.59999999999991</v>
      </c>
      <c r="R1519" s="63">
        <f t="shared" si="165"/>
        <v>417.59999999999991</v>
      </c>
      <c r="S1519" s="63">
        <f t="shared" si="166"/>
        <v>0</v>
      </c>
      <c r="T1519" s="63">
        <f t="shared" si="167"/>
        <v>45</v>
      </c>
      <c r="U1519" s="57" t="s">
        <v>856</v>
      </c>
      <c r="V1519" s="63">
        <f>VLOOKUP(F1519,'Exposure data (PL)'!$J$3:$L$14,3,FALSE)</f>
        <v>979.22425835520028</v>
      </c>
      <c r="X1519" s="56"/>
      <c r="Y1519" s="56"/>
      <c r="Z1519" s="56"/>
      <c r="AA1519" s="56"/>
      <c r="AB1519" s="56"/>
      <c r="AC1519" s="56"/>
      <c r="AD1519" s="56"/>
      <c r="AE1519" s="56"/>
    </row>
    <row r="1520" spans="1:31" s="55" customFormat="1" ht="14.4">
      <c r="A1520" s="57" t="s">
        <v>5288</v>
      </c>
      <c r="B1520" s="57" t="s">
        <v>3575</v>
      </c>
      <c r="C1520" s="57" t="s">
        <v>2121</v>
      </c>
      <c r="D1520" s="58">
        <v>41004</v>
      </c>
      <c r="E1520" s="58">
        <v>41008</v>
      </c>
      <c r="F1520" s="59">
        <f t="shared" si="162"/>
        <v>2012</v>
      </c>
      <c r="G1520" s="60" t="s">
        <v>2122</v>
      </c>
      <c r="H1520" s="60" t="s">
        <v>434</v>
      </c>
      <c r="I1520" s="61">
        <v>689.82410628465823</v>
      </c>
      <c r="J1520" s="61">
        <v>20243.781678121817</v>
      </c>
      <c r="K1520" s="61">
        <v>20933.605784406478</v>
      </c>
      <c r="L1520" s="62">
        <v>0</v>
      </c>
      <c r="M1520" s="62">
        <v>0</v>
      </c>
      <c r="N1520" s="62">
        <v>20933.605784406478</v>
      </c>
      <c r="O1520" s="63">
        <f t="shared" si="163"/>
        <v>1</v>
      </c>
      <c r="P1520" s="63">
        <f t="shared" si="161"/>
        <v>20933.605784406478</v>
      </c>
      <c r="Q1520" s="63">
        <f t="shared" si="164"/>
        <v>24817.200000000001</v>
      </c>
      <c r="R1520" s="63">
        <f t="shared" si="165"/>
        <v>24817.200000000001</v>
      </c>
      <c r="S1520" s="63">
        <f t="shared" si="166"/>
        <v>0</v>
      </c>
      <c r="T1520" s="63">
        <f t="shared" si="167"/>
        <v>4</v>
      </c>
      <c r="U1520" s="57" t="s">
        <v>863</v>
      </c>
      <c r="V1520" s="63">
        <f>VLOOKUP(F1520,'Exposure data (PL)'!$J$3:$L$14,3,FALSE)</f>
        <v>1189.5886745600001</v>
      </c>
      <c r="X1520" s="56"/>
      <c r="Y1520" s="56"/>
      <c r="Z1520" s="56"/>
      <c r="AA1520" s="56"/>
      <c r="AB1520" s="56"/>
      <c r="AC1520" s="56"/>
      <c r="AD1520" s="56"/>
      <c r="AE1520" s="56"/>
    </row>
    <row r="1521" spans="1:31" s="55" customFormat="1" ht="14.4">
      <c r="A1521" s="57" t="s">
        <v>5289</v>
      </c>
      <c r="B1521" s="57" t="s">
        <v>3576</v>
      </c>
      <c r="C1521" s="57" t="s">
        <v>2121</v>
      </c>
      <c r="D1521" s="58">
        <v>41035</v>
      </c>
      <c r="E1521" s="58">
        <v>41037</v>
      </c>
      <c r="F1521" s="59">
        <f t="shared" si="162"/>
        <v>2012</v>
      </c>
      <c r="G1521" s="60" t="s">
        <v>2122</v>
      </c>
      <c r="H1521" s="60" t="s">
        <v>434</v>
      </c>
      <c r="I1521" s="61">
        <v>456.87838308405975</v>
      </c>
      <c r="J1521" s="61">
        <v>0</v>
      </c>
      <c r="K1521" s="61">
        <v>456.87838308405975</v>
      </c>
      <c r="L1521" s="62">
        <v>152.46219680224462</v>
      </c>
      <c r="M1521" s="62">
        <v>0</v>
      </c>
      <c r="N1521" s="62">
        <v>609.34057988630434</v>
      </c>
      <c r="O1521" s="63">
        <f t="shared" si="163"/>
        <v>1</v>
      </c>
      <c r="P1521" s="63">
        <f t="shared" si="161"/>
        <v>609.34057988630434</v>
      </c>
      <c r="Q1521" s="63">
        <f t="shared" si="164"/>
        <v>719.39999999999986</v>
      </c>
      <c r="R1521" s="63">
        <f t="shared" si="165"/>
        <v>719.39999999999986</v>
      </c>
      <c r="S1521" s="63">
        <f t="shared" si="166"/>
        <v>0</v>
      </c>
      <c r="T1521" s="63">
        <f t="shared" si="167"/>
        <v>2</v>
      </c>
      <c r="U1521" s="57" t="s">
        <v>856</v>
      </c>
      <c r="V1521" s="63">
        <f>VLOOKUP(F1521,'Exposure data (PL)'!$J$3:$L$14,3,FALSE)</f>
        <v>1189.5886745600001</v>
      </c>
      <c r="X1521" s="56"/>
      <c r="Y1521" s="56"/>
      <c r="Z1521" s="56"/>
      <c r="AA1521" s="56"/>
      <c r="AB1521" s="56"/>
      <c r="AC1521" s="56"/>
      <c r="AD1521" s="56"/>
      <c r="AE1521" s="56"/>
    </row>
    <row r="1522" spans="1:31" s="55" customFormat="1" ht="14.4">
      <c r="A1522" s="57" t="s">
        <v>5290</v>
      </c>
      <c r="B1522" s="57" t="s">
        <v>3577</v>
      </c>
      <c r="C1522" s="57" t="s">
        <v>2121</v>
      </c>
      <c r="D1522" s="58">
        <v>41058</v>
      </c>
      <c r="E1522" s="58">
        <v>41061</v>
      </c>
      <c r="F1522" s="59">
        <f t="shared" si="162"/>
        <v>2012</v>
      </c>
      <c r="G1522" s="60" t="s">
        <v>2122</v>
      </c>
      <c r="H1522" s="60" t="s">
        <v>434</v>
      </c>
      <c r="I1522" s="61">
        <v>813.08492298987778</v>
      </c>
      <c r="J1522" s="61">
        <v>0</v>
      </c>
      <c r="K1522" s="61">
        <v>813.08492298987778</v>
      </c>
      <c r="L1522" s="62">
        <v>0</v>
      </c>
      <c r="M1522" s="62">
        <v>0</v>
      </c>
      <c r="N1522" s="62">
        <v>813.08492298987778</v>
      </c>
      <c r="O1522" s="63">
        <f t="shared" si="163"/>
        <v>1</v>
      </c>
      <c r="P1522" s="63">
        <f t="shared" si="161"/>
        <v>813.08492298987778</v>
      </c>
      <c r="Q1522" s="63">
        <f t="shared" si="164"/>
        <v>957</v>
      </c>
      <c r="R1522" s="63">
        <f t="shared" si="165"/>
        <v>957</v>
      </c>
      <c r="S1522" s="63">
        <f t="shared" si="166"/>
        <v>0</v>
      </c>
      <c r="T1522" s="63">
        <f t="shared" si="167"/>
        <v>3</v>
      </c>
      <c r="U1522" s="57" t="s">
        <v>856</v>
      </c>
      <c r="V1522" s="63">
        <f>VLOOKUP(F1522,'Exposure data (PL)'!$J$3:$L$14,3,FALSE)</f>
        <v>1189.5886745600001</v>
      </c>
      <c r="X1522" s="56"/>
      <c r="Y1522" s="56"/>
      <c r="Z1522" s="56"/>
      <c r="AA1522" s="56"/>
      <c r="AB1522" s="56"/>
      <c r="AC1522" s="56"/>
      <c r="AD1522" s="56"/>
      <c r="AE1522" s="56"/>
    </row>
    <row r="1523" spans="1:31" s="55" customFormat="1" ht="14.4">
      <c r="A1523" s="57" t="s">
        <v>5291</v>
      </c>
      <c r="B1523" s="57" t="s">
        <v>3578</v>
      </c>
      <c r="C1523" s="57" t="s">
        <v>2121</v>
      </c>
      <c r="D1523" s="58">
        <v>39201</v>
      </c>
      <c r="E1523" s="58">
        <v>39201</v>
      </c>
      <c r="F1523" s="59">
        <f t="shared" si="162"/>
        <v>2007</v>
      </c>
      <c r="G1523" s="60" t="s">
        <v>2122</v>
      </c>
      <c r="H1523" s="60" t="s">
        <v>434</v>
      </c>
      <c r="I1523" s="61">
        <v>570.81676813351851</v>
      </c>
      <c r="J1523" s="61">
        <v>0</v>
      </c>
      <c r="K1523" s="61">
        <v>570.81676813351851</v>
      </c>
      <c r="L1523" s="62">
        <v>0</v>
      </c>
      <c r="M1523" s="62">
        <v>0</v>
      </c>
      <c r="N1523" s="62">
        <v>570.81676813351851</v>
      </c>
      <c r="O1523" s="63">
        <f t="shared" si="163"/>
        <v>1</v>
      </c>
      <c r="P1523" s="63">
        <f t="shared" si="161"/>
        <v>570.81676813351851</v>
      </c>
      <c r="Q1523" s="63">
        <f t="shared" si="164"/>
        <v>861.00000000000011</v>
      </c>
      <c r="R1523" s="63">
        <f t="shared" si="165"/>
        <v>861.00000000000011</v>
      </c>
      <c r="S1523" s="63">
        <f t="shared" si="166"/>
        <v>0</v>
      </c>
      <c r="T1523" s="63">
        <f t="shared" si="167"/>
        <v>0</v>
      </c>
      <c r="U1523" s="57" t="s">
        <v>856</v>
      </c>
      <c r="V1523" s="63">
        <f>VLOOKUP(F1523,'Exposure data (PL)'!$J$3:$L$14,3,FALSE)</f>
        <v>616.17084356396663</v>
      </c>
      <c r="X1523" s="56"/>
      <c r="Y1523" s="56"/>
      <c r="Z1523" s="56"/>
      <c r="AA1523" s="56"/>
      <c r="AB1523" s="56"/>
      <c r="AC1523" s="56"/>
      <c r="AD1523" s="56"/>
      <c r="AE1523" s="56"/>
    </row>
    <row r="1524" spans="1:31" s="55" customFormat="1" ht="14.4">
      <c r="A1524" s="57" t="s">
        <v>5292</v>
      </c>
      <c r="B1524" s="57" t="s">
        <v>3579</v>
      </c>
      <c r="C1524" s="57" t="s">
        <v>2121</v>
      </c>
      <c r="D1524" s="58">
        <v>39373</v>
      </c>
      <c r="E1524" s="58">
        <v>39397</v>
      </c>
      <c r="F1524" s="59">
        <f t="shared" si="162"/>
        <v>2007</v>
      </c>
      <c r="G1524" s="60" t="s">
        <v>2122</v>
      </c>
      <c r="H1524" s="60" t="s">
        <v>434</v>
      </c>
      <c r="I1524" s="61">
        <v>1308.9332924489622</v>
      </c>
      <c r="J1524" s="61">
        <v>0</v>
      </c>
      <c r="K1524" s="61">
        <v>1308.9332924489622</v>
      </c>
      <c r="L1524" s="62">
        <v>0</v>
      </c>
      <c r="M1524" s="62">
        <v>0</v>
      </c>
      <c r="N1524" s="62">
        <v>1308.9332924489622</v>
      </c>
      <c r="O1524" s="63">
        <f t="shared" si="163"/>
        <v>1</v>
      </c>
      <c r="P1524" s="63">
        <f t="shared" si="161"/>
        <v>1308.9332924489622</v>
      </c>
      <c r="Q1524" s="63">
        <f t="shared" si="164"/>
        <v>1929.5040000000001</v>
      </c>
      <c r="R1524" s="63">
        <f t="shared" si="165"/>
        <v>1929.5040000000001</v>
      </c>
      <c r="S1524" s="63">
        <f t="shared" si="166"/>
        <v>0</v>
      </c>
      <c r="T1524" s="63">
        <f t="shared" si="167"/>
        <v>24</v>
      </c>
      <c r="U1524" s="57" t="s">
        <v>856</v>
      </c>
      <c r="V1524" s="63">
        <f>VLOOKUP(F1524,'Exposure data (PL)'!$J$3:$L$14,3,FALSE)</f>
        <v>616.17084356396663</v>
      </c>
      <c r="X1524" s="56"/>
      <c r="Y1524" s="56"/>
      <c r="Z1524" s="56"/>
      <c r="AA1524" s="56"/>
      <c r="AB1524" s="56"/>
      <c r="AC1524" s="56"/>
      <c r="AD1524" s="56"/>
      <c r="AE1524" s="56"/>
    </row>
    <row r="1525" spans="1:31" s="55" customFormat="1" ht="14.4">
      <c r="A1525" s="57" t="s">
        <v>5293</v>
      </c>
      <c r="B1525" s="57" t="s">
        <v>3580</v>
      </c>
      <c r="C1525" s="57" t="s">
        <v>2121</v>
      </c>
      <c r="D1525" s="58">
        <v>40468</v>
      </c>
      <c r="E1525" s="58">
        <v>40470</v>
      </c>
      <c r="F1525" s="59">
        <f t="shared" si="162"/>
        <v>2010</v>
      </c>
      <c r="G1525" s="60" t="s">
        <v>2122</v>
      </c>
      <c r="H1525" s="60" t="s">
        <v>434</v>
      </c>
      <c r="I1525" s="61">
        <v>724.13799641234641</v>
      </c>
      <c r="J1525" s="61">
        <v>0</v>
      </c>
      <c r="K1525" s="61">
        <v>724.13799641234641</v>
      </c>
      <c r="L1525" s="62">
        <v>0</v>
      </c>
      <c r="M1525" s="62">
        <v>27.517243863669162</v>
      </c>
      <c r="N1525" s="62">
        <v>696.62075254867727</v>
      </c>
      <c r="O1525" s="63">
        <f t="shared" si="163"/>
        <v>1</v>
      </c>
      <c r="P1525" s="63">
        <f t="shared" si="161"/>
        <v>696.62075254867727</v>
      </c>
      <c r="Q1525" s="63">
        <f t="shared" si="164"/>
        <v>887.1564000000003</v>
      </c>
      <c r="R1525" s="63">
        <f t="shared" si="165"/>
        <v>887.1564000000003</v>
      </c>
      <c r="S1525" s="63">
        <f t="shared" si="166"/>
        <v>0</v>
      </c>
      <c r="T1525" s="63">
        <f t="shared" si="167"/>
        <v>2</v>
      </c>
      <c r="U1525" s="57" t="s">
        <v>856</v>
      </c>
      <c r="V1525" s="63">
        <f>VLOOKUP(F1525,'Exposure data (PL)'!$J$3:$L$14,3,FALSE)</f>
        <v>941.64068034150432</v>
      </c>
      <c r="X1525" s="56"/>
      <c r="Y1525" s="56"/>
      <c r="Z1525" s="56"/>
      <c r="AA1525" s="56"/>
      <c r="AB1525" s="56"/>
      <c r="AC1525" s="56"/>
      <c r="AD1525" s="56"/>
      <c r="AE1525" s="56"/>
    </row>
    <row r="1526" spans="1:31" s="55" customFormat="1" ht="14.4">
      <c r="A1526" s="57" t="s">
        <v>5294</v>
      </c>
      <c r="B1526" s="57" t="s">
        <v>3581</v>
      </c>
      <c r="C1526" s="57" t="s">
        <v>2121</v>
      </c>
      <c r="D1526" s="58">
        <v>40539</v>
      </c>
      <c r="E1526" s="58">
        <v>40568</v>
      </c>
      <c r="F1526" s="59">
        <f t="shared" si="162"/>
        <v>2010</v>
      </c>
      <c r="G1526" s="60" t="s">
        <v>2122</v>
      </c>
      <c r="H1526" s="60" t="s">
        <v>434</v>
      </c>
      <c r="I1526" s="61">
        <v>841.38397140966811</v>
      </c>
      <c r="J1526" s="61">
        <v>0</v>
      </c>
      <c r="K1526" s="61">
        <v>841.38397140966811</v>
      </c>
      <c r="L1526" s="62">
        <v>0</v>
      </c>
      <c r="M1526" s="62">
        <v>0</v>
      </c>
      <c r="N1526" s="62">
        <v>841.38397140966811</v>
      </c>
      <c r="O1526" s="63">
        <f t="shared" si="163"/>
        <v>1</v>
      </c>
      <c r="P1526" s="63">
        <f t="shared" si="161"/>
        <v>841.38397140966811</v>
      </c>
      <c r="Q1526" s="63">
        <f t="shared" si="164"/>
        <v>1061.3999999999999</v>
      </c>
      <c r="R1526" s="63">
        <f t="shared" si="165"/>
        <v>1061.3999999999999</v>
      </c>
      <c r="S1526" s="63">
        <f t="shared" si="166"/>
        <v>0</v>
      </c>
      <c r="T1526" s="63">
        <f t="shared" si="167"/>
        <v>29</v>
      </c>
      <c r="U1526" s="57" t="s">
        <v>856</v>
      </c>
      <c r="V1526" s="63">
        <f>VLOOKUP(F1526,'Exposure data (PL)'!$J$3:$L$14,3,FALSE)</f>
        <v>941.64068034150432</v>
      </c>
      <c r="X1526" s="56"/>
      <c r="Y1526" s="56"/>
      <c r="Z1526" s="56"/>
      <c r="AA1526" s="56"/>
      <c r="AB1526" s="56"/>
      <c r="AC1526" s="56"/>
      <c r="AD1526" s="56"/>
      <c r="AE1526" s="56"/>
    </row>
    <row r="1527" spans="1:31" s="55" customFormat="1" ht="14.4">
      <c r="A1527" s="57" t="s">
        <v>5295</v>
      </c>
      <c r="B1527" s="57" t="s">
        <v>3582</v>
      </c>
      <c r="C1527" s="57" t="s">
        <v>2121</v>
      </c>
      <c r="D1527" s="58">
        <v>40833</v>
      </c>
      <c r="E1527" s="58">
        <v>40837</v>
      </c>
      <c r="F1527" s="59">
        <f t="shared" si="162"/>
        <v>2011</v>
      </c>
      <c r="G1527" s="60" t="s">
        <v>2122</v>
      </c>
      <c r="H1527" s="60" t="s">
        <v>434</v>
      </c>
      <c r="I1527" s="61">
        <v>0</v>
      </c>
      <c r="J1527" s="61">
        <v>0</v>
      </c>
      <c r="K1527" s="61">
        <v>0</v>
      </c>
      <c r="L1527" s="62">
        <v>0</v>
      </c>
      <c r="M1527" s="62">
        <v>0</v>
      </c>
      <c r="N1527" s="62">
        <v>0</v>
      </c>
      <c r="O1527" s="63">
        <f t="shared" si="163"/>
        <v>0</v>
      </c>
      <c r="P1527" s="63">
        <f t="shared" si="161"/>
        <v>0</v>
      </c>
      <c r="Q1527" s="63">
        <f t="shared" si="164"/>
        <v>0</v>
      </c>
      <c r="R1527" s="63">
        <f t="shared" si="165"/>
        <v>0</v>
      </c>
      <c r="S1527" s="63">
        <f t="shared" si="166"/>
        <v>0</v>
      </c>
      <c r="T1527" s="63">
        <f t="shared" si="167"/>
        <v>4</v>
      </c>
      <c r="U1527" s="57" t="s">
        <v>856</v>
      </c>
      <c r="V1527" s="63">
        <f>VLOOKUP(F1527,'Exposure data (PL)'!$J$3:$L$14,3,FALSE)</f>
        <v>979.22425835520028</v>
      </c>
      <c r="X1527" s="56"/>
      <c r="Y1527" s="56"/>
      <c r="Z1527" s="56"/>
      <c r="AA1527" s="56"/>
      <c r="AB1527" s="56"/>
      <c r="AC1527" s="56"/>
      <c r="AD1527" s="56"/>
      <c r="AE1527" s="56"/>
    </row>
    <row r="1528" spans="1:31" s="55" customFormat="1" ht="14.4">
      <c r="A1528" s="57" t="s">
        <v>5296</v>
      </c>
      <c r="B1528" s="57" t="s">
        <v>3583</v>
      </c>
      <c r="C1528" s="57" t="s">
        <v>2157</v>
      </c>
      <c r="D1528" s="58">
        <v>38797</v>
      </c>
      <c r="E1528" s="58">
        <v>38958</v>
      </c>
      <c r="F1528" s="59">
        <f t="shared" si="162"/>
        <v>2005</v>
      </c>
      <c r="G1528" s="60" t="s">
        <v>2129</v>
      </c>
      <c r="H1528" s="60" t="s">
        <v>434</v>
      </c>
      <c r="I1528" s="61">
        <v>816.89571726958991</v>
      </c>
      <c r="J1528" s="61">
        <v>0</v>
      </c>
      <c r="K1528" s="61">
        <v>816.89571726958991</v>
      </c>
      <c r="L1528" s="62">
        <v>0</v>
      </c>
      <c r="M1528" s="62">
        <v>73.520614554263091</v>
      </c>
      <c r="N1528" s="62">
        <v>743.37510271532688</v>
      </c>
      <c r="O1528" s="63">
        <f t="shared" si="163"/>
        <v>1</v>
      </c>
      <c r="P1528" s="63">
        <f t="shared" si="161"/>
        <v>743.37510271532688</v>
      </c>
      <c r="Q1528" s="63">
        <f t="shared" si="164"/>
        <v>1183.4549999999999</v>
      </c>
      <c r="R1528" s="63">
        <f t="shared" si="165"/>
        <v>1183.4549999999999</v>
      </c>
      <c r="S1528" s="63">
        <f t="shared" si="166"/>
        <v>0</v>
      </c>
      <c r="T1528" s="63">
        <f t="shared" si="167"/>
        <v>161</v>
      </c>
      <c r="U1528" s="57" t="s">
        <v>856</v>
      </c>
      <c r="V1528" s="63">
        <f>VLOOKUP(F1528,'Exposure data (PL)'!$J$3:$L$14,3,FALSE)</f>
        <v>460.63721902373965</v>
      </c>
      <c r="X1528" s="56"/>
      <c r="Y1528" s="56"/>
      <c r="Z1528" s="56"/>
      <c r="AA1528" s="56"/>
      <c r="AB1528" s="56"/>
      <c r="AC1528" s="56"/>
      <c r="AD1528" s="56"/>
      <c r="AE1528" s="56"/>
    </row>
    <row r="1529" spans="1:31" s="55" customFormat="1" ht="14.4">
      <c r="A1529" s="57" t="s">
        <v>5297</v>
      </c>
      <c r="B1529" s="57" t="s">
        <v>3584</v>
      </c>
      <c r="C1529" s="57" t="s">
        <v>2126</v>
      </c>
      <c r="D1529" s="58">
        <v>40253</v>
      </c>
      <c r="E1529" s="58">
        <v>41156</v>
      </c>
      <c r="F1529" s="59">
        <f t="shared" si="162"/>
        <v>2009</v>
      </c>
      <c r="G1529" s="60" t="s">
        <v>2130</v>
      </c>
      <c r="H1529" s="60" t="s">
        <v>434</v>
      </c>
      <c r="I1529" s="61">
        <v>23602.549268604773</v>
      </c>
      <c r="J1529" s="61">
        <v>11647.957818413524</v>
      </c>
      <c r="K1529" s="61">
        <v>35250.507087018297</v>
      </c>
      <c r="L1529" s="62">
        <v>0</v>
      </c>
      <c r="M1529" s="62">
        <v>0</v>
      </c>
      <c r="N1529" s="62">
        <v>35250.507087018297</v>
      </c>
      <c r="O1529" s="63">
        <f t="shared" si="163"/>
        <v>1</v>
      </c>
      <c r="P1529" s="63">
        <f t="shared" si="161"/>
        <v>35250.507087018297</v>
      </c>
      <c r="Q1529" s="63">
        <f t="shared" si="164"/>
        <v>46200.000000000007</v>
      </c>
      <c r="R1529" s="63">
        <f t="shared" si="165"/>
        <v>46200.000000000007</v>
      </c>
      <c r="S1529" s="63">
        <f t="shared" si="166"/>
        <v>0</v>
      </c>
      <c r="T1529" s="63">
        <f t="shared" si="167"/>
        <v>903</v>
      </c>
      <c r="U1529" s="57" t="s">
        <v>863</v>
      </c>
      <c r="V1529" s="63">
        <f>VLOOKUP(F1529,'Exposure data (PL)'!$J$3:$L$14,3,FALSE)</f>
        <v>855.15320546033695</v>
      </c>
      <c r="X1529" s="56"/>
      <c r="Y1529" s="56"/>
      <c r="Z1529" s="56"/>
      <c r="AA1529" s="56"/>
      <c r="AB1529" s="56"/>
      <c r="AC1529" s="56"/>
      <c r="AD1529" s="56"/>
      <c r="AE1529" s="56"/>
    </row>
    <row r="1530" spans="1:31" s="55" customFormat="1" ht="14.4">
      <c r="A1530" s="57" t="s">
        <v>5298</v>
      </c>
      <c r="B1530" s="57" t="s">
        <v>3585</v>
      </c>
      <c r="C1530" s="57" t="s">
        <v>2126</v>
      </c>
      <c r="D1530" s="58">
        <v>40069</v>
      </c>
      <c r="E1530" s="58">
        <v>41210</v>
      </c>
      <c r="F1530" s="59">
        <f t="shared" si="162"/>
        <v>2009</v>
      </c>
      <c r="G1530" s="60" t="s">
        <v>2134</v>
      </c>
      <c r="H1530" s="60" t="s">
        <v>434</v>
      </c>
      <c r="I1530" s="61">
        <v>623.03459859122097</v>
      </c>
      <c r="J1530" s="61">
        <v>0</v>
      </c>
      <c r="K1530" s="61">
        <v>623.03459859122097</v>
      </c>
      <c r="L1530" s="62">
        <v>268.01029477683727</v>
      </c>
      <c r="M1530" s="62">
        <v>0</v>
      </c>
      <c r="N1530" s="62">
        <v>891.04489336805818</v>
      </c>
      <c r="O1530" s="63">
        <f t="shared" si="163"/>
        <v>1</v>
      </c>
      <c r="P1530" s="63">
        <f t="shared" si="161"/>
        <v>891.04489336805818</v>
      </c>
      <c r="Q1530" s="63">
        <f t="shared" si="164"/>
        <v>1196.8799999999997</v>
      </c>
      <c r="R1530" s="63">
        <f t="shared" si="165"/>
        <v>1196.8799999999997</v>
      </c>
      <c r="S1530" s="63">
        <f t="shared" si="166"/>
        <v>0</v>
      </c>
      <c r="T1530" s="63">
        <f t="shared" si="167"/>
        <v>1141</v>
      </c>
      <c r="U1530" s="57" t="s">
        <v>856</v>
      </c>
      <c r="V1530" s="63">
        <f>VLOOKUP(F1530,'Exposure data (PL)'!$J$3:$L$14,3,FALSE)</f>
        <v>855.15320546033695</v>
      </c>
      <c r="X1530" s="56"/>
      <c r="Y1530" s="56"/>
      <c r="Z1530" s="56"/>
      <c r="AA1530" s="56"/>
      <c r="AB1530" s="56"/>
      <c r="AC1530" s="56"/>
      <c r="AD1530" s="56"/>
      <c r="AE1530" s="56"/>
    </row>
    <row r="1531" spans="1:31" s="55" customFormat="1" ht="14.4">
      <c r="A1531" s="57" t="s">
        <v>5299</v>
      </c>
      <c r="B1531" s="57" t="s">
        <v>3586</v>
      </c>
      <c r="C1531" s="57" t="s">
        <v>2126</v>
      </c>
      <c r="D1531" s="58">
        <v>40980</v>
      </c>
      <c r="E1531" s="58">
        <v>41212</v>
      </c>
      <c r="F1531" s="59">
        <f t="shared" si="162"/>
        <v>2011</v>
      </c>
      <c r="G1531" s="60" t="s">
        <v>2127</v>
      </c>
      <c r="H1531" s="60" t="s">
        <v>434</v>
      </c>
      <c r="I1531" s="61">
        <v>11460.235091764587</v>
      </c>
      <c r="J1531" s="61">
        <v>0</v>
      </c>
      <c r="K1531" s="61">
        <v>11460.235091764587</v>
      </c>
      <c r="L1531" s="62">
        <v>0</v>
      </c>
      <c r="M1531" s="62">
        <v>0</v>
      </c>
      <c r="N1531" s="62">
        <v>11460.235091764587</v>
      </c>
      <c r="O1531" s="63">
        <f t="shared" si="163"/>
        <v>1</v>
      </c>
      <c r="P1531" s="63">
        <f t="shared" si="161"/>
        <v>11460.235091764587</v>
      </c>
      <c r="Q1531" s="63">
        <f t="shared" si="164"/>
        <v>13629.959999999997</v>
      </c>
      <c r="R1531" s="63">
        <f t="shared" si="165"/>
        <v>13629.959999999997</v>
      </c>
      <c r="S1531" s="63">
        <f t="shared" si="166"/>
        <v>0</v>
      </c>
      <c r="T1531" s="63">
        <f t="shared" si="167"/>
        <v>232</v>
      </c>
      <c r="U1531" s="57" t="s">
        <v>856</v>
      </c>
      <c r="V1531" s="63">
        <f>VLOOKUP(F1531,'Exposure data (PL)'!$J$3:$L$14,3,FALSE)</f>
        <v>979.22425835520028</v>
      </c>
      <c r="X1531" s="56"/>
      <c r="Y1531" s="56"/>
      <c r="Z1531" s="56"/>
      <c r="AA1531" s="56"/>
      <c r="AB1531" s="56"/>
      <c r="AC1531" s="56"/>
      <c r="AD1531" s="56"/>
      <c r="AE1531" s="56"/>
    </row>
    <row r="1532" spans="1:31" s="55" customFormat="1" ht="14.4">
      <c r="A1532" s="57" t="s">
        <v>5300</v>
      </c>
      <c r="B1532" s="57" t="s">
        <v>3587</v>
      </c>
      <c r="C1532" s="57" t="s">
        <v>2126</v>
      </c>
      <c r="D1532" s="58">
        <v>39984</v>
      </c>
      <c r="E1532" s="58">
        <v>41208</v>
      </c>
      <c r="F1532" s="59">
        <f t="shared" si="162"/>
        <v>2009</v>
      </c>
      <c r="G1532" s="60" t="s">
        <v>2130</v>
      </c>
      <c r="H1532" s="60" t="s">
        <v>434</v>
      </c>
      <c r="I1532" s="61">
        <v>27502.301387499781</v>
      </c>
      <c r="J1532" s="61">
        <v>15557.668809565153</v>
      </c>
      <c r="K1532" s="61">
        <v>43059.970197064933</v>
      </c>
      <c r="L1532" s="62">
        <v>0</v>
      </c>
      <c r="M1532" s="62">
        <v>0</v>
      </c>
      <c r="N1532" s="62">
        <v>43059.970197064933</v>
      </c>
      <c r="O1532" s="63">
        <f t="shared" si="163"/>
        <v>1</v>
      </c>
      <c r="P1532" s="63">
        <f t="shared" si="161"/>
        <v>43059.970197064933</v>
      </c>
      <c r="Q1532" s="63">
        <f t="shared" si="164"/>
        <v>58500</v>
      </c>
      <c r="R1532" s="63">
        <f t="shared" si="165"/>
        <v>58500</v>
      </c>
      <c r="S1532" s="63">
        <f t="shared" si="166"/>
        <v>0</v>
      </c>
      <c r="T1532" s="63">
        <f t="shared" si="167"/>
        <v>1224</v>
      </c>
      <c r="U1532" s="57" t="s">
        <v>863</v>
      </c>
      <c r="V1532" s="63">
        <f>VLOOKUP(F1532,'Exposure data (PL)'!$J$3:$L$14,3,FALSE)</f>
        <v>855.15320546033695</v>
      </c>
      <c r="X1532" s="56"/>
      <c r="Y1532" s="56"/>
      <c r="Z1532" s="56"/>
      <c r="AA1532" s="56"/>
      <c r="AB1532" s="56"/>
      <c r="AC1532" s="56"/>
      <c r="AD1532" s="56"/>
      <c r="AE1532" s="56"/>
    </row>
    <row r="1533" spans="1:31" s="55" customFormat="1" ht="14.4">
      <c r="A1533" s="57" t="s">
        <v>5301</v>
      </c>
      <c r="B1533" s="57" t="s">
        <v>3588</v>
      </c>
      <c r="C1533" s="57" t="s">
        <v>2126</v>
      </c>
      <c r="D1533" s="58">
        <v>40141</v>
      </c>
      <c r="E1533" s="58">
        <v>41307</v>
      </c>
      <c r="F1533" s="59">
        <f t="shared" si="162"/>
        <v>2009</v>
      </c>
      <c r="G1533" s="60" t="s">
        <v>2128</v>
      </c>
      <c r="H1533" s="60" t="s">
        <v>434</v>
      </c>
      <c r="I1533" s="61">
        <v>24976.244860950701</v>
      </c>
      <c r="J1533" s="61">
        <v>1632.7937492111485</v>
      </c>
      <c r="K1533" s="61">
        <v>26609.038610161853</v>
      </c>
      <c r="L1533" s="62">
        <v>270.60039264571373</v>
      </c>
      <c r="M1533" s="62">
        <v>0</v>
      </c>
      <c r="N1533" s="62">
        <v>26879.639002807566</v>
      </c>
      <c r="O1533" s="63">
        <f t="shared" si="163"/>
        <v>1</v>
      </c>
      <c r="P1533" s="63">
        <f t="shared" si="161"/>
        <v>26879.639002807566</v>
      </c>
      <c r="Q1533" s="63">
        <f t="shared" si="164"/>
        <v>35760</v>
      </c>
      <c r="R1533" s="63">
        <f t="shared" si="165"/>
        <v>35760</v>
      </c>
      <c r="S1533" s="63">
        <f t="shared" si="166"/>
        <v>0</v>
      </c>
      <c r="T1533" s="63">
        <f t="shared" si="167"/>
        <v>1166</v>
      </c>
      <c r="U1533" s="57" t="s">
        <v>863</v>
      </c>
      <c r="V1533" s="63">
        <f>VLOOKUP(F1533,'Exposure data (PL)'!$J$3:$L$14,3,FALSE)</f>
        <v>855.15320546033695</v>
      </c>
      <c r="X1533" s="56"/>
      <c r="Y1533" s="56"/>
      <c r="Z1533" s="56"/>
      <c r="AA1533" s="56"/>
      <c r="AB1533" s="56"/>
      <c r="AC1533" s="56"/>
      <c r="AD1533" s="56"/>
      <c r="AE1533" s="56"/>
    </row>
    <row r="1534" spans="1:31" s="55" customFormat="1" ht="14.4">
      <c r="A1534" s="57" t="s">
        <v>5302</v>
      </c>
      <c r="B1534" s="57" t="s">
        <v>3589</v>
      </c>
      <c r="C1534" s="57" t="s">
        <v>2126</v>
      </c>
      <c r="D1534" s="58">
        <v>41194</v>
      </c>
      <c r="E1534" s="58">
        <v>41615</v>
      </c>
      <c r="F1534" s="59">
        <f t="shared" si="162"/>
        <v>2012</v>
      </c>
      <c r="G1534" s="60" t="s">
        <v>2128</v>
      </c>
      <c r="H1534" s="60" t="s">
        <v>434</v>
      </c>
      <c r="I1534" s="61">
        <v>10986.793667333435</v>
      </c>
      <c r="J1534" s="61">
        <v>10625.073144786234</v>
      </c>
      <c r="K1534" s="61">
        <v>21611.866812119668</v>
      </c>
      <c r="L1534" s="62">
        <v>0</v>
      </c>
      <c r="M1534" s="62">
        <v>0</v>
      </c>
      <c r="N1534" s="62">
        <v>21611.866812119668</v>
      </c>
      <c r="O1534" s="63">
        <f t="shared" si="163"/>
        <v>1</v>
      </c>
      <c r="P1534" s="63">
        <f t="shared" si="161"/>
        <v>21611.866812119668</v>
      </c>
      <c r="Q1534" s="63">
        <f t="shared" si="164"/>
        <v>24979.200000000004</v>
      </c>
      <c r="R1534" s="63">
        <f t="shared" si="165"/>
        <v>24979.200000000004</v>
      </c>
      <c r="S1534" s="63">
        <f t="shared" si="166"/>
        <v>0</v>
      </c>
      <c r="T1534" s="63">
        <f t="shared" si="167"/>
        <v>421</v>
      </c>
      <c r="U1534" s="57" t="s">
        <v>863</v>
      </c>
      <c r="V1534" s="63">
        <f>VLOOKUP(F1534,'Exposure data (PL)'!$J$3:$L$14,3,FALSE)</f>
        <v>1189.5886745600001</v>
      </c>
      <c r="X1534" s="56"/>
      <c r="Y1534" s="56"/>
      <c r="Z1534" s="56"/>
      <c r="AA1534" s="56"/>
      <c r="AB1534" s="56"/>
      <c r="AC1534" s="56"/>
      <c r="AD1534" s="56"/>
      <c r="AE1534" s="56"/>
    </row>
    <row r="1535" spans="1:31" s="55" customFormat="1" ht="14.4">
      <c r="A1535" s="57" t="s">
        <v>5303</v>
      </c>
      <c r="B1535" s="57" t="s">
        <v>3590</v>
      </c>
      <c r="C1535" s="57" t="s">
        <v>2121</v>
      </c>
      <c r="D1535" s="58">
        <v>40782</v>
      </c>
      <c r="E1535" s="58">
        <v>41175</v>
      </c>
      <c r="F1535" s="59">
        <f t="shared" si="162"/>
        <v>2011</v>
      </c>
      <c r="G1535" s="60" t="s">
        <v>2124</v>
      </c>
      <c r="H1535" s="60" t="s">
        <v>434</v>
      </c>
      <c r="I1535" s="61">
        <v>537.0117102696297</v>
      </c>
      <c r="J1535" s="61">
        <v>0</v>
      </c>
      <c r="K1535" s="61">
        <v>537.0117102696297</v>
      </c>
      <c r="L1535" s="62">
        <v>0</v>
      </c>
      <c r="M1535" s="62">
        <v>0</v>
      </c>
      <c r="N1535" s="62">
        <v>537.0117102696297</v>
      </c>
      <c r="O1535" s="63">
        <f t="shared" si="163"/>
        <v>1</v>
      </c>
      <c r="P1535" s="63">
        <f t="shared" si="161"/>
        <v>537.0117102696297</v>
      </c>
      <c r="Q1535" s="63">
        <f t="shared" si="164"/>
        <v>655.79999999999984</v>
      </c>
      <c r="R1535" s="63">
        <f t="shared" si="165"/>
        <v>655.79999999999984</v>
      </c>
      <c r="S1535" s="63">
        <f t="shared" si="166"/>
        <v>0</v>
      </c>
      <c r="T1535" s="63">
        <f t="shared" si="167"/>
        <v>393</v>
      </c>
      <c r="U1535" s="57" t="s">
        <v>856</v>
      </c>
      <c r="V1535" s="63">
        <f>VLOOKUP(F1535,'Exposure data (PL)'!$J$3:$L$14,3,FALSE)</f>
        <v>979.22425835520028</v>
      </c>
      <c r="X1535" s="56"/>
      <c r="Y1535" s="56"/>
      <c r="Z1535" s="56"/>
      <c r="AA1535" s="56"/>
      <c r="AB1535" s="56"/>
      <c r="AC1535" s="56"/>
      <c r="AD1535" s="56"/>
      <c r="AE1535" s="56"/>
    </row>
    <row r="1536" spans="1:31" s="55" customFormat="1" ht="14.4">
      <c r="A1536" s="57" t="s">
        <v>5304</v>
      </c>
      <c r="B1536" s="57" t="s">
        <v>3591</v>
      </c>
      <c r="C1536" s="57" t="s">
        <v>2126</v>
      </c>
      <c r="D1536" s="58">
        <v>41105</v>
      </c>
      <c r="E1536" s="58">
        <v>41142</v>
      </c>
      <c r="F1536" s="59">
        <f t="shared" si="162"/>
        <v>2012</v>
      </c>
      <c r="G1536" s="60" t="s">
        <v>2127</v>
      </c>
      <c r="H1536" s="60" t="s">
        <v>434</v>
      </c>
      <c r="I1536" s="61">
        <v>21632.949562967115</v>
      </c>
      <c r="J1536" s="61">
        <v>1964.2067742429888</v>
      </c>
      <c r="K1536" s="61">
        <v>23597.156337210105</v>
      </c>
      <c r="L1536" s="62">
        <v>0</v>
      </c>
      <c r="M1536" s="62">
        <v>0</v>
      </c>
      <c r="N1536" s="62">
        <v>23597.156337210105</v>
      </c>
      <c r="O1536" s="63">
        <f t="shared" si="163"/>
        <v>1</v>
      </c>
      <c r="P1536" s="63">
        <f t="shared" si="161"/>
        <v>23597.156337210105</v>
      </c>
      <c r="Q1536" s="63">
        <f t="shared" si="164"/>
        <v>27600</v>
      </c>
      <c r="R1536" s="63">
        <f t="shared" si="165"/>
        <v>27600</v>
      </c>
      <c r="S1536" s="63">
        <f t="shared" si="166"/>
        <v>0</v>
      </c>
      <c r="T1536" s="63">
        <f t="shared" si="167"/>
        <v>37</v>
      </c>
      <c r="U1536" s="57" t="s">
        <v>863</v>
      </c>
      <c r="V1536" s="63">
        <f>VLOOKUP(F1536,'Exposure data (PL)'!$J$3:$L$14,3,FALSE)</f>
        <v>1189.5886745600001</v>
      </c>
      <c r="X1536" s="56"/>
      <c r="Y1536" s="56"/>
      <c r="Z1536" s="56"/>
      <c r="AA1536" s="56"/>
      <c r="AB1536" s="56"/>
      <c r="AC1536" s="56"/>
      <c r="AD1536" s="56"/>
      <c r="AE1536" s="56"/>
    </row>
    <row r="1537" spans="1:31" s="55" customFormat="1" ht="14.4">
      <c r="A1537" s="57" t="s">
        <v>5305</v>
      </c>
      <c r="B1537" s="57" t="s">
        <v>3592</v>
      </c>
      <c r="C1537" s="57" t="s">
        <v>2126</v>
      </c>
      <c r="D1537" s="58">
        <v>41159</v>
      </c>
      <c r="E1537" s="58">
        <v>41217</v>
      </c>
      <c r="F1537" s="59">
        <f t="shared" si="162"/>
        <v>2012</v>
      </c>
      <c r="G1537" s="60" t="s">
        <v>2130</v>
      </c>
      <c r="H1537" s="60" t="s">
        <v>434</v>
      </c>
      <c r="I1537" s="61">
        <v>0</v>
      </c>
      <c r="J1537" s="61">
        <v>0</v>
      </c>
      <c r="K1537" s="61">
        <v>0</v>
      </c>
      <c r="L1537" s="62">
        <v>0</v>
      </c>
      <c r="M1537" s="62">
        <v>0</v>
      </c>
      <c r="N1537" s="62">
        <v>0</v>
      </c>
      <c r="O1537" s="63">
        <f t="shared" si="163"/>
        <v>0</v>
      </c>
      <c r="P1537" s="63">
        <f t="shared" si="161"/>
        <v>0</v>
      </c>
      <c r="Q1537" s="63">
        <f t="shared" si="164"/>
        <v>0</v>
      </c>
      <c r="R1537" s="63">
        <f t="shared" si="165"/>
        <v>0</v>
      </c>
      <c r="S1537" s="63">
        <f t="shared" si="166"/>
        <v>0</v>
      </c>
      <c r="T1537" s="63">
        <f t="shared" si="167"/>
        <v>58</v>
      </c>
      <c r="U1537" s="57" t="s">
        <v>856</v>
      </c>
      <c r="V1537" s="63">
        <f>VLOOKUP(F1537,'Exposure data (PL)'!$J$3:$L$14,3,FALSE)</f>
        <v>1189.5886745600001</v>
      </c>
      <c r="X1537" s="56"/>
      <c r="Y1537" s="56"/>
      <c r="Z1537" s="56"/>
      <c r="AA1537" s="56"/>
      <c r="AB1537" s="56"/>
      <c r="AC1537" s="56"/>
      <c r="AD1537" s="56"/>
      <c r="AE1537" s="56"/>
    </row>
    <row r="1538" spans="1:31" s="55" customFormat="1" ht="14.4">
      <c r="A1538" s="57" t="s">
        <v>5306</v>
      </c>
      <c r="B1538" s="57" t="s">
        <v>3593</v>
      </c>
      <c r="C1538" s="57" t="s">
        <v>2126</v>
      </c>
      <c r="D1538" s="58">
        <v>41084</v>
      </c>
      <c r="E1538" s="58">
        <v>41211</v>
      </c>
      <c r="F1538" s="59">
        <f t="shared" si="162"/>
        <v>2012</v>
      </c>
      <c r="G1538" s="60" t="s">
        <v>2128</v>
      </c>
      <c r="H1538" s="60" t="s">
        <v>434</v>
      </c>
      <c r="I1538" s="61">
        <v>10265.678397984595</v>
      </c>
      <c r="J1538" s="61">
        <v>0</v>
      </c>
      <c r="K1538" s="61">
        <v>10265.678397984595</v>
      </c>
      <c r="L1538" s="62">
        <v>0</v>
      </c>
      <c r="M1538" s="62">
        <v>0</v>
      </c>
      <c r="N1538" s="62">
        <v>10265.678397984595</v>
      </c>
      <c r="O1538" s="63">
        <f t="shared" si="163"/>
        <v>1</v>
      </c>
      <c r="P1538" s="63">
        <f t="shared" si="161"/>
        <v>10265.678397984595</v>
      </c>
      <c r="Q1538" s="63">
        <f t="shared" si="164"/>
        <v>12040.800000000001</v>
      </c>
      <c r="R1538" s="63">
        <f t="shared" si="165"/>
        <v>12040.800000000001</v>
      </c>
      <c r="S1538" s="63">
        <f t="shared" si="166"/>
        <v>0</v>
      </c>
      <c r="T1538" s="63">
        <f t="shared" si="167"/>
        <v>127</v>
      </c>
      <c r="U1538" s="57" t="s">
        <v>856</v>
      </c>
      <c r="V1538" s="63">
        <f>VLOOKUP(F1538,'Exposure data (PL)'!$J$3:$L$14,3,FALSE)</f>
        <v>1189.5886745600001</v>
      </c>
      <c r="X1538" s="56"/>
      <c r="Y1538" s="56"/>
      <c r="Z1538" s="56"/>
      <c r="AA1538" s="56"/>
      <c r="AB1538" s="56"/>
      <c r="AC1538" s="56"/>
      <c r="AD1538" s="56"/>
      <c r="AE1538" s="56"/>
    </row>
    <row r="1539" spans="1:31" s="55" customFormat="1" ht="14.4">
      <c r="A1539" s="57" t="s">
        <v>5307</v>
      </c>
      <c r="B1539" s="57" t="s">
        <v>3594</v>
      </c>
      <c r="C1539" s="57" t="s">
        <v>2126</v>
      </c>
      <c r="D1539" s="58">
        <v>41041</v>
      </c>
      <c r="E1539" s="58">
        <v>41173</v>
      </c>
      <c r="F1539" s="59">
        <f t="shared" si="162"/>
        <v>2012</v>
      </c>
      <c r="G1539" s="60" t="s">
        <v>2130</v>
      </c>
      <c r="H1539" s="60" t="s">
        <v>434</v>
      </c>
      <c r="I1539" s="61">
        <v>6611.9924588805798</v>
      </c>
      <c r="J1539" s="61">
        <v>0</v>
      </c>
      <c r="K1539" s="61">
        <v>6611.9924588805798</v>
      </c>
      <c r="L1539" s="62">
        <v>0</v>
      </c>
      <c r="M1539" s="62">
        <v>55.337290732785149</v>
      </c>
      <c r="N1539" s="62">
        <v>6556.6551681477949</v>
      </c>
      <c r="O1539" s="63">
        <f t="shared" si="163"/>
        <v>1</v>
      </c>
      <c r="P1539" s="63">
        <f t="shared" si="161"/>
        <v>6556.6551681477949</v>
      </c>
      <c r="Q1539" s="63">
        <f t="shared" si="164"/>
        <v>7734.7200000000012</v>
      </c>
      <c r="R1539" s="63">
        <f t="shared" si="165"/>
        <v>7734.7200000000012</v>
      </c>
      <c r="S1539" s="63">
        <f t="shared" si="166"/>
        <v>0</v>
      </c>
      <c r="T1539" s="63">
        <f t="shared" si="167"/>
        <v>132</v>
      </c>
      <c r="U1539" s="57" t="s">
        <v>856</v>
      </c>
      <c r="V1539" s="63">
        <f>VLOOKUP(F1539,'Exposure data (PL)'!$J$3:$L$14,3,FALSE)</f>
        <v>1189.5886745600001</v>
      </c>
      <c r="X1539" s="56"/>
      <c r="Y1539" s="56"/>
      <c r="Z1539" s="56"/>
      <c r="AA1539" s="56"/>
      <c r="AB1539" s="56"/>
      <c r="AC1539" s="56"/>
      <c r="AD1539" s="56"/>
      <c r="AE1539" s="56"/>
    </row>
    <row r="1540" spans="1:31" s="55" customFormat="1" ht="14.4">
      <c r="A1540" s="57" t="s">
        <v>5308</v>
      </c>
      <c r="B1540" s="57" t="s">
        <v>3595</v>
      </c>
      <c r="C1540" s="57" t="s">
        <v>2126</v>
      </c>
      <c r="D1540" s="58">
        <v>40922</v>
      </c>
      <c r="E1540" s="58">
        <v>41237</v>
      </c>
      <c r="F1540" s="59">
        <f t="shared" si="162"/>
        <v>2011</v>
      </c>
      <c r="G1540" s="60" t="s">
        <v>2128</v>
      </c>
      <c r="H1540" s="60" t="s">
        <v>434</v>
      </c>
      <c r="I1540" s="61">
        <v>0</v>
      </c>
      <c r="J1540" s="61">
        <v>10011.875245502166</v>
      </c>
      <c r="K1540" s="61">
        <v>10011.875245502166</v>
      </c>
      <c r="L1540" s="62">
        <v>0</v>
      </c>
      <c r="M1540" s="62">
        <v>0</v>
      </c>
      <c r="N1540" s="62">
        <v>10011.875245502166</v>
      </c>
      <c r="O1540" s="63">
        <f t="shared" si="163"/>
        <v>1</v>
      </c>
      <c r="P1540" s="63">
        <f t="shared" si="161"/>
        <v>10011.875245502166</v>
      </c>
      <c r="Q1540" s="63">
        <f t="shared" si="164"/>
        <v>12000</v>
      </c>
      <c r="R1540" s="63">
        <f t="shared" si="165"/>
        <v>12000</v>
      </c>
      <c r="S1540" s="63">
        <f t="shared" si="166"/>
        <v>0</v>
      </c>
      <c r="T1540" s="63">
        <f t="shared" si="167"/>
        <v>315</v>
      </c>
      <c r="U1540" s="57" t="s">
        <v>863</v>
      </c>
      <c r="V1540" s="63">
        <f>VLOOKUP(F1540,'Exposure data (PL)'!$J$3:$L$14,3,FALSE)</f>
        <v>979.22425835520028</v>
      </c>
      <c r="X1540" s="56"/>
      <c r="Y1540" s="56"/>
      <c r="Z1540" s="56"/>
      <c r="AA1540" s="56"/>
      <c r="AB1540" s="56"/>
      <c r="AC1540" s="56"/>
      <c r="AD1540" s="56"/>
      <c r="AE1540" s="56"/>
    </row>
    <row r="1541" spans="1:31" s="55" customFormat="1" ht="14.4">
      <c r="A1541" s="57" t="s">
        <v>5309</v>
      </c>
      <c r="B1541" s="57" t="s">
        <v>3596</v>
      </c>
      <c r="C1541" s="57" t="s">
        <v>2126</v>
      </c>
      <c r="D1541" s="58">
        <v>40916</v>
      </c>
      <c r="E1541" s="58">
        <v>41237</v>
      </c>
      <c r="F1541" s="59">
        <f t="shared" si="162"/>
        <v>2011</v>
      </c>
      <c r="G1541" s="60" t="s">
        <v>2130</v>
      </c>
      <c r="H1541" s="60" t="s">
        <v>434</v>
      </c>
      <c r="I1541" s="61">
        <v>0</v>
      </c>
      <c r="J1541" s="61">
        <v>10003.854131169666</v>
      </c>
      <c r="K1541" s="61">
        <v>10003.854131169666</v>
      </c>
      <c r="L1541" s="62">
        <v>0</v>
      </c>
      <c r="M1541" s="62">
        <v>0</v>
      </c>
      <c r="N1541" s="62">
        <v>10003.854131169666</v>
      </c>
      <c r="O1541" s="63">
        <f t="shared" si="163"/>
        <v>1</v>
      </c>
      <c r="P1541" s="63">
        <f t="shared" si="161"/>
        <v>10003.854131169666</v>
      </c>
      <c r="Q1541" s="63">
        <f t="shared" si="164"/>
        <v>12000</v>
      </c>
      <c r="R1541" s="63">
        <f t="shared" si="165"/>
        <v>12000</v>
      </c>
      <c r="S1541" s="63">
        <f t="shared" si="166"/>
        <v>0</v>
      </c>
      <c r="T1541" s="63">
        <f t="shared" si="167"/>
        <v>321</v>
      </c>
      <c r="U1541" s="57" t="s">
        <v>863</v>
      </c>
      <c r="V1541" s="63">
        <f>VLOOKUP(F1541,'Exposure data (PL)'!$J$3:$L$14,3,FALSE)</f>
        <v>979.22425835520028</v>
      </c>
      <c r="X1541" s="56"/>
      <c r="Y1541" s="56"/>
      <c r="Z1541" s="56"/>
      <c r="AA1541" s="56"/>
      <c r="AB1541" s="56"/>
      <c r="AC1541" s="56"/>
      <c r="AD1541" s="56"/>
      <c r="AE1541" s="56"/>
    </row>
    <row r="1542" spans="1:31" s="55" customFormat="1" ht="14.4">
      <c r="A1542" s="57" t="s">
        <v>5310</v>
      </c>
      <c r="B1542" s="57" t="s">
        <v>3597</v>
      </c>
      <c r="C1542" s="57" t="s">
        <v>2126</v>
      </c>
      <c r="D1542" s="58">
        <v>41125</v>
      </c>
      <c r="E1542" s="58">
        <v>41264</v>
      </c>
      <c r="F1542" s="59">
        <f t="shared" si="162"/>
        <v>2012</v>
      </c>
      <c r="G1542" s="60" t="s">
        <v>2128</v>
      </c>
      <c r="H1542" s="60" t="s">
        <v>434</v>
      </c>
      <c r="I1542" s="61">
        <v>0</v>
      </c>
      <c r="J1542" s="61">
        <v>15430.61926725575</v>
      </c>
      <c r="K1542" s="61">
        <v>15430.61926725575</v>
      </c>
      <c r="L1542" s="62">
        <v>0</v>
      </c>
      <c r="M1542" s="62">
        <v>0</v>
      </c>
      <c r="N1542" s="62">
        <v>15430.61926725575</v>
      </c>
      <c r="O1542" s="63">
        <f t="shared" si="163"/>
        <v>1</v>
      </c>
      <c r="P1542" s="63">
        <f t="shared" si="161"/>
        <v>15430.61926725575</v>
      </c>
      <c r="Q1542" s="63">
        <f t="shared" si="164"/>
        <v>18000</v>
      </c>
      <c r="R1542" s="63">
        <f t="shared" si="165"/>
        <v>18000</v>
      </c>
      <c r="S1542" s="63">
        <f t="shared" si="166"/>
        <v>0</v>
      </c>
      <c r="T1542" s="63">
        <f t="shared" si="167"/>
        <v>139</v>
      </c>
      <c r="U1542" s="57" t="s">
        <v>863</v>
      </c>
      <c r="V1542" s="63">
        <f>VLOOKUP(F1542,'Exposure data (PL)'!$J$3:$L$14,3,FALSE)</f>
        <v>1189.5886745600001</v>
      </c>
      <c r="X1542" s="56"/>
      <c r="Y1542" s="56"/>
      <c r="Z1542" s="56"/>
      <c r="AA1542" s="56"/>
      <c r="AB1542" s="56"/>
      <c r="AC1542" s="56"/>
      <c r="AD1542" s="56"/>
      <c r="AE1542" s="56"/>
    </row>
    <row r="1543" spans="1:31" s="55" customFormat="1" ht="14.4">
      <c r="A1543" s="57" t="s">
        <v>5311</v>
      </c>
      <c r="B1543" s="57" t="s">
        <v>3598</v>
      </c>
      <c r="C1543" s="57" t="s">
        <v>2126</v>
      </c>
      <c r="D1543" s="58">
        <v>41040</v>
      </c>
      <c r="E1543" s="58">
        <v>41264</v>
      </c>
      <c r="F1543" s="59">
        <f t="shared" si="162"/>
        <v>2012</v>
      </c>
      <c r="G1543" s="60" t="s">
        <v>2130</v>
      </c>
      <c r="H1543" s="60" t="s">
        <v>434</v>
      </c>
      <c r="I1543" s="61">
        <v>0</v>
      </c>
      <c r="J1543" s="61">
        <v>10170.937364098831</v>
      </c>
      <c r="K1543" s="61">
        <v>10170.937364098831</v>
      </c>
      <c r="L1543" s="62">
        <v>0</v>
      </c>
      <c r="M1543" s="62">
        <v>0</v>
      </c>
      <c r="N1543" s="62">
        <v>10170.937364098831</v>
      </c>
      <c r="O1543" s="63">
        <f t="shared" si="163"/>
        <v>1</v>
      </c>
      <c r="P1543" s="63">
        <f t="shared" si="161"/>
        <v>10170.937364098831</v>
      </c>
      <c r="Q1543" s="63">
        <f t="shared" si="164"/>
        <v>11999.999999999998</v>
      </c>
      <c r="R1543" s="63">
        <f t="shared" si="165"/>
        <v>11999.999999999998</v>
      </c>
      <c r="S1543" s="63">
        <f t="shared" si="166"/>
        <v>0</v>
      </c>
      <c r="T1543" s="63">
        <f t="shared" si="167"/>
        <v>224</v>
      </c>
      <c r="U1543" s="57" t="s">
        <v>863</v>
      </c>
      <c r="V1543" s="63">
        <f>VLOOKUP(F1543,'Exposure data (PL)'!$J$3:$L$14,3,FALSE)</f>
        <v>1189.5886745600001</v>
      </c>
      <c r="X1543" s="56"/>
      <c r="Y1543" s="56"/>
      <c r="Z1543" s="56"/>
      <c r="AA1543" s="56"/>
      <c r="AB1543" s="56"/>
      <c r="AC1543" s="56"/>
      <c r="AD1543" s="56"/>
      <c r="AE1543" s="56"/>
    </row>
    <row r="1544" spans="1:31" s="55" customFormat="1" ht="14.4">
      <c r="A1544" s="57" t="s">
        <v>5312</v>
      </c>
      <c r="B1544" s="57" t="s">
        <v>3599</v>
      </c>
      <c r="C1544" s="57" t="s">
        <v>2126</v>
      </c>
      <c r="D1544" s="58">
        <v>40963</v>
      </c>
      <c r="E1544" s="58">
        <v>41285</v>
      </c>
      <c r="F1544" s="59">
        <f t="shared" si="162"/>
        <v>2011</v>
      </c>
      <c r="G1544" s="60" t="s">
        <v>2128</v>
      </c>
      <c r="H1544" s="60" t="s">
        <v>434</v>
      </c>
      <c r="I1544" s="61">
        <v>12708.955961191987</v>
      </c>
      <c r="J1544" s="61">
        <v>3020.5105856255072</v>
      </c>
      <c r="K1544" s="61">
        <v>15729.466546817495</v>
      </c>
      <c r="L1544" s="62">
        <v>302.00575769889593</v>
      </c>
      <c r="M1544" s="62">
        <v>0</v>
      </c>
      <c r="N1544" s="62">
        <v>16031.472304516392</v>
      </c>
      <c r="O1544" s="63">
        <f t="shared" si="163"/>
        <v>1</v>
      </c>
      <c r="P1544" s="63">
        <f t="shared" ref="P1544:P1607" si="168">N1544*$D$8</f>
        <v>16031.472304516392</v>
      </c>
      <c r="Q1544" s="63">
        <f t="shared" si="164"/>
        <v>19110</v>
      </c>
      <c r="R1544" s="63">
        <f t="shared" si="165"/>
        <v>19110</v>
      </c>
      <c r="S1544" s="63">
        <f t="shared" si="166"/>
        <v>0</v>
      </c>
      <c r="T1544" s="63">
        <f t="shared" si="167"/>
        <v>322</v>
      </c>
      <c r="U1544" s="57" t="s">
        <v>863</v>
      </c>
      <c r="V1544" s="63">
        <f>VLOOKUP(F1544,'Exposure data (PL)'!$J$3:$L$14,3,FALSE)</f>
        <v>979.22425835520028</v>
      </c>
      <c r="X1544" s="56"/>
      <c r="Y1544" s="56"/>
      <c r="Z1544" s="56"/>
      <c r="AA1544" s="56"/>
      <c r="AB1544" s="56"/>
      <c r="AC1544" s="56"/>
      <c r="AD1544" s="56"/>
      <c r="AE1544" s="56"/>
    </row>
    <row r="1545" spans="1:31" s="55" customFormat="1" ht="14.4">
      <c r="A1545" s="57" t="s">
        <v>5313</v>
      </c>
      <c r="B1545" s="57" t="s">
        <v>3600</v>
      </c>
      <c r="C1545" s="57" t="s">
        <v>2126</v>
      </c>
      <c r="D1545" s="58">
        <v>40742</v>
      </c>
      <c r="E1545" s="58">
        <v>41295</v>
      </c>
      <c r="F1545" s="59">
        <f t="shared" si="162"/>
        <v>2011</v>
      </c>
      <c r="G1545" s="60" t="s">
        <v>2127</v>
      </c>
      <c r="H1545" s="60" t="s">
        <v>434</v>
      </c>
      <c r="I1545" s="61">
        <v>0</v>
      </c>
      <c r="J1545" s="61">
        <v>7102.7777330766285</v>
      </c>
      <c r="K1545" s="61">
        <v>7102.7777330766285</v>
      </c>
      <c r="L1545" s="62">
        <v>0</v>
      </c>
      <c r="M1545" s="62">
        <v>0</v>
      </c>
      <c r="N1545" s="62">
        <v>7102.7777330766285</v>
      </c>
      <c r="O1545" s="63">
        <f t="shared" si="163"/>
        <v>1</v>
      </c>
      <c r="P1545" s="63">
        <f t="shared" si="168"/>
        <v>7102.7777330766285</v>
      </c>
      <c r="Q1545" s="63">
        <f t="shared" si="164"/>
        <v>8720.4000000000015</v>
      </c>
      <c r="R1545" s="63">
        <f t="shared" si="165"/>
        <v>8720.4000000000015</v>
      </c>
      <c r="S1545" s="63">
        <f t="shared" si="166"/>
        <v>0</v>
      </c>
      <c r="T1545" s="63">
        <f t="shared" si="167"/>
        <v>553</v>
      </c>
      <c r="U1545" s="57" t="s">
        <v>863</v>
      </c>
      <c r="V1545" s="63">
        <f>VLOOKUP(F1545,'Exposure data (PL)'!$J$3:$L$14,3,FALSE)</f>
        <v>979.22425835520028</v>
      </c>
      <c r="X1545" s="56"/>
      <c r="Y1545" s="56"/>
      <c r="Z1545" s="56"/>
      <c r="AA1545" s="56"/>
      <c r="AB1545" s="56"/>
      <c r="AC1545" s="56"/>
      <c r="AD1545" s="56"/>
      <c r="AE1545" s="56"/>
    </row>
    <row r="1546" spans="1:31" s="55" customFormat="1" ht="14.4">
      <c r="A1546" s="57" t="s">
        <v>5314</v>
      </c>
      <c r="B1546" s="57" t="s">
        <v>3601</v>
      </c>
      <c r="C1546" s="57" t="s">
        <v>2126</v>
      </c>
      <c r="D1546" s="58">
        <v>41103</v>
      </c>
      <c r="E1546" s="58">
        <v>41300</v>
      </c>
      <c r="F1546" s="59">
        <f t="shared" si="162"/>
        <v>2012</v>
      </c>
      <c r="G1546" s="60" t="s">
        <v>2129</v>
      </c>
      <c r="H1546" s="60" t="s">
        <v>434</v>
      </c>
      <c r="I1546" s="61">
        <v>0</v>
      </c>
      <c r="J1546" s="61">
        <v>0</v>
      </c>
      <c r="K1546" s="61">
        <v>0</v>
      </c>
      <c r="L1546" s="62">
        <v>0</v>
      </c>
      <c r="M1546" s="62">
        <v>0</v>
      </c>
      <c r="N1546" s="62">
        <v>0</v>
      </c>
      <c r="O1546" s="63">
        <f t="shared" si="163"/>
        <v>0</v>
      </c>
      <c r="P1546" s="63">
        <f t="shared" si="168"/>
        <v>0</v>
      </c>
      <c r="Q1546" s="63">
        <f t="shared" si="164"/>
        <v>0</v>
      </c>
      <c r="R1546" s="63">
        <f t="shared" si="165"/>
        <v>0</v>
      </c>
      <c r="S1546" s="63">
        <f t="shared" si="166"/>
        <v>0</v>
      </c>
      <c r="T1546" s="63">
        <f t="shared" si="167"/>
        <v>197</v>
      </c>
      <c r="U1546" s="57" t="s">
        <v>856</v>
      </c>
      <c r="V1546" s="63">
        <f>VLOOKUP(F1546,'Exposure data (PL)'!$J$3:$L$14,3,FALSE)</f>
        <v>1189.5886745600001</v>
      </c>
      <c r="X1546" s="56"/>
      <c r="Y1546" s="56"/>
      <c r="Z1546" s="56"/>
      <c r="AA1546" s="56"/>
      <c r="AB1546" s="56"/>
      <c r="AC1546" s="56"/>
      <c r="AD1546" s="56"/>
      <c r="AE1546" s="56"/>
    </row>
    <row r="1547" spans="1:31" s="55" customFormat="1" ht="14.4">
      <c r="A1547" s="57" t="s">
        <v>5315</v>
      </c>
      <c r="B1547" s="57" t="s">
        <v>3602</v>
      </c>
      <c r="C1547" s="57" t="s">
        <v>2126</v>
      </c>
      <c r="D1547" s="58">
        <v>41134</v>
      </c>
      <c r="E1547" s="58">
        <v>41303</v>
      </c>
      <c r="F1547" s="59">
        <f t="shared" si="162"/>
        <v>2012</v>
      </c>
      <c r="G1547" s="60" t="s">
        <v>2128</v>
      </c>
      <c r="H1547" s="60" t="s">
        <v>434</v>
      </c>
      <c r="I1547" s="61">
        <v>0</v>
      </c>
      <c r="J1547" s="61">
        <v>0</v>
      </c>
      <c r="K1547" s="61">
        <v>0</v>
      </c>
      <c r="L1547" s="62">
        <v>0</v>
      </c>
      <c r="M1547" s="62">
        <v>0</v>
      </c>
      <c r="N1547" s="62">
        <v>0</v>
      </c>
      <c r="O1547" s="63">
        <f t="shared" si="163"/>
        <v>0</v>
      </c>
      <c r="P1547" s="63">
        <f t="shared" si="168"/>
        <v>0</v>
      </c>
      <c r="Q1547" s="63">
        <f t="shared" si="164"/>
        <v>0</v>
      </c>
      <c r="R1547" s="63">
        <f t="shared" si="165"/>
        <v>0</v>
      </c>
      <c r="S1547" s="63">
        <f t="shared" si="166"/>
        <v>0</v>
      </c>
      <c r="T1547" s="63">
        <f t="shared" si="167"/>
        <v>169</v>
      </c>
      <c r="U1547" s="57" t="s">
        <v>856</v>
      </c>
      <c r="V1547" s="63">
        <f>VLOOKUP(F1547,'Exposure data (PL)'!$J$3:$L$14,3,FALSE)</f>
        <v>1189.5886745600001</v>
      </c>
      <c r="X1547" s="56"/>
      <c r="Y1547" s="56"/>
      <c r="Z1547" s="56"/>
      <c r="AA1547" s="56"/>
      <c r="AB1547" s="56"/>
      <c r="AC1547" s="56"/>
      <c r="AD1547" s="56"/>
      <c r="AE1547" s="56"/>
    </row>
    <row r="1548" spans="1:31" s="55" customFormat="1" ht="14.4">
      <c r="A1548" s="57" t="s">
        <v>5316</v>
      </c>
      <c r="B1548" s="57" t="s">
        <v>3603</v>
      </c>
      <c r="C1548" s="57" t="s">
        <v>2126</v>
      </c>
      <c r="D1548" s="58">
        <v>41229</v>
      </c>
      <c r="E1548" s="58">
        <v>41303</v>
      </c>
      <c r="F1548" s="59">
        <f t="shared" si="162"/>
        <v>2012</v>
      </c>
      <c r="G1548" s="60" t="s">
        <v>2128</v>
      </c>
      <c r="H1548" s="60" t="s">
        <v>434</v>
      </c>
      <c r="I1548" s="61">
        <v>0</v>
      </c>
      <c r="J1548" s="61">
        <v>10430.988415746506</v>
      </c>
      <c r="K1548" s="61">
        <v>10430.988415746506</v>
      </c>
      <c r="L1548" s="62">
        <v>0</v>
      </c>
      <c r="M1548" s="62">
        <v>0</v>
      </c>
      <c r="N1548" s="62">
        <v>10430.988415746506</v>
      </c>
      <c r="O1548" s="63">
        <f t="shared" si="163"/>
        <v>1</v>
      </c>
      <c r="P1548" s="63">
        <f t="shared" si="168"/>
        <v>10430.988415746506</v>
      </c>
      <c r="Q1548" s="63">
        <f t="shared" si="164"/>
        <v>12000</v>
      </c>
      <c r="R1548" s="63">
        <f t="shared" si="165"/>
        <v>12000</v>
      </c>
      <c r="S1548" s="63">
        <f t="shared" si="166"/>
        <v>0</v>
      </c>
      <c r="T1548" s="63">
        <f t="shared" si="167"/>
        <v>74</v>
      </c>
      <c r="U1548" s="57" t="s">
        <v>863</v>
      </c>
      <c r="V1548" s="63">
        <f>VLOOKUP(F1548,'Exposure data (PL)'!$J$3:$L$14,3,FALSE)</f>
        <v>1189.5886745600001</v>
      </c>
      <c r="X1548" s="56"/>
      <c r="Y1548" s="56"/>
      <c r="Z1548" s="56"/>
      <c r="AA1548" s="56"/>
      <c r="AB1548" s="56"/>
      <c r="AC1548" s="56"/>
      <c r="AD1548" s="56"/>
      <c r="AE1548" s="56"/>
    </row>
    <row r="1549" spans="1:31" s="55" customFormat="1" ht="14.4">
      <c r="A1549" s="57" t="s">
        <v>5317</v>
      </c>
      <c r="B1549" s="57" t="s">
        <v>3604</v>
      </c>
      <c r="C1549" s="57" t="s">
        <v>2126</v>
      </c>
      <c r="D1549" s="58">
        <v>41070</v>
      </c>
      <c r="E1549" s="58">
        <v>41309</v>
      </c>
      <c r="F1549" s="59">
        <f t="shared" ref="F1549:F1612" si="169">IF(MONTH(D1549)&lt;$D$4,YEAR(D1549)-1,YEAR(D1549))</f>
        <v>2012</v>
      </c>
      <c r="G1549" s="60" t="s">
        <v>2134</v>
      </c>
      <c r="H1549" s="60" t="s">
        <v>434</v>
      </c>
      <c r="I1549" s="61">
        <v>3650.7107117006667</v>
      </c>
      <c r="J1549" s="61">
        <v>0</v>
      </c>
      <c r="K1549" s="61">
        <v>3650.7107117006667</v>
      </c>
      <c r="L1549" s="62">
        <v>0</v>
      </c>
      <c r="M1549" s="62">
        <v>0</v>
      </c>
      <c r="N1549" s="62">
        <v>3650.7107117006667</v>
      </c>
      <c r="O1549" s="63">
        <f t="shared" ref="O1549:O1612" si="170">IF(N1549=0,0,1)</f>
        <v>1</v>
      </c>
      <c r="P1549" s="63">
        <f t="shared" si="168"/>
        <v>3650.7107117006667</v>
      </c>
      <c r="Q1549" s="63">
        <f t="shared" ref="Q1549:Q1612" si="171">P1549*(1+$D$6)^(($D$5-D1549)/365.25)</f>
        <v>4290</v>
      </c>
      <c r="R1549" s="63">
        <f t="shared" ref="R1549:R1612" si="172">MIN($D$9,Q1549)+MAX(Q1549-$D$9-$D$10,0)</f>
        <v>4290</v>
      </c>
      <c r="S1549" s="63">
        <f t="shared" ref="S1549:S1612" si="173">MIN(MAX(Q1549-$D$9,0),$D$10)</f>
        <v>0</v>
      </c>
      <c r="T1549" s="63">
        <f t="shared" ref="T1549:T1612" si="174">E1549-D1549</f>
        <v>239</v>
      </c>
      <c r="U1549" s="57" t="s">
        <v>856</v>
      </c>
      <c r="V1549" s="63">
        <f>VLOOKUP(F1549,'Exposure data (PL)'!$J$3:$L$14,3,FALSE)</f>
        <v>1189.5886745600001</v>
      </c>
      <c r="X1549" s="56"/>
      <c r="Y1549" s="56"/>
      <c r="Z1549" s="56"/>
      <c r="AA1549" s="56"/>
      <c r="AB1549" s="56"/>
      <c r="AC1549" s="56"/>
      <c r="AD1549" s="56"/>
      <c r="AE1549" s="56"/>
    </row>
    <row r="1550" spans="1:31" s="55" customFormat="1" ht="14.4">
      <c r="A1550" s="57" t="s">
        <v>5318</v>
      </c>
      <c r="B1550" s="57" t="s">
        <v>3605</v>
      </c>
      <c r="C1550" s="57" t="s">
        <v>2126</v>
      </c>
      <c r="D1550" s="58">
        <v>41225</v>
      </c>
      <c r="E1550" s="58">
        <v>41322</v>
      </c>
      <c r="F1550" s="59">
        <f t="shared" si="169"/>
        <v>2012</v>
      </c>
      <c r="G1550" s="60" t="s">
        <v>2129</v>
      </c>
      <c r="H1550" s="60" t="s">
        <v>434</v>
      </c>
      <c r="I1550" s="61">
        <v>0</v>
      </c>
      <c r="J1550" s="61">
        <v>0</v>
      </c>
      <c r="K1550" s="61">
        <v>0</v>
      </c>
      <c r="L1550" s="62">
        <v>0</v>
      </c>
      <c r="M1550" s="62">
        <v>0</v>
      </c>
      <c r="N1550" s="62">
        <v>0</v>
      </c>
      <c r="O1550" s="63">
        <f t="shared" si="170"/>
        <v>0</v>
      </c>
      <c r="P1550" s="63">
        <f t="shared" si="168"/>
        <v>0</v>
      </c>
      <c r="Q1550" s="63">
        <f t="shared" si="171"/>
        <v>0</v>
      </c>
      <c r="R1550" s="63">
        <f t="shared" si="172"/>
        <v>0</v>
      </c>
      <c r="S1550" s="63">
        <f t="shared" si="173"/>
        <v>0</v>
      </c>
      <c r="T1550" s="63">
        <f t="shared" si="174"/>
        <v>97</v>
      </c>
      <c r="U1550" s="57" t="s">
        <v>856</v>
      </c>
      <c r="V1550" s="63">
        <f>VLOOKUP(F1550,'Exposure data (PL)'!$J$3:$L$14,3,FALSE)</f>
        <v>1189.5886745600001</v>
      </c>
      <c r="X1550" s="56"/>
      <c r="Y1550" s="56"/>
      <c r="Z1550" s="56"/>
      <c r="AA1550" s="56"/>
      <c r="AB1550" s="56"/>
      <c r="AC1550" s="56"/>
      <c r="AD1550" s="56"/>
      <c r="AE1550" s="56"/>
    </row>
    <row r="1551" spans="1:31" s="55" customFormat="1" ht="14.4">
      <c r="A1551" s="57" t="s">
        <v>5319</v>
      </c>
      <c r="B1551" s="57" t="s">
        <v>3606</v>
      </c>
      <c r="C1551" s="57" t="s">
        <v>2126</v>
      </c>
      <c r="D1551" s="58">
        <v>41237</v>
      </c>
      <c r="E1551" s="58">
        <v>41338</v>
      </c>
      <c r="F1551" s="59">
        <f t="shared" si="169"/>
        <v>2012</v>
      </c>
      <c r="G1551" s="60" t="s">
        <v>2128</v>
      </c>
      <c r="H1551" s="60" t="s">
        <v>434</v>
      </c>
      <c r="I1551" s="61">
        <v>0</v>
      </c>
      <c r="J1551" s="61">
        <v>13052.676701498731</v>
      </c>
      <c r="K1551" s="61">
        <v>13052.676701498731</v>
      </c>
      <c r="L1551" s="62">
        <v>313.26424083596953</v>
      </c>
      <c r="M1551" s="62">
        <v>0</v>
      </c>
      <c r="N1551" s="62">
        <v>13365.940942334701</v>
      </c>
      <c r="O1551" s="63">
        <f t="shared" si="170"/>
        <v>1</v>
      </c>
      <c r="P1551" s="63">
        <f t="shared" si="168"/>
        <v>13365.940942334701</v>
      </c>
      <c r="Q1551" s="63">
        <f t="shared" si="171"/>
        <v>15360.000000000002</v>
      </c>
      <c r="R1551" s="63">
        <f t="shared" si="172"/>
        <v>15360.000000000002</v>
      </c>
      <c r="S1551" s="63">
        <f t="shared" si="173"/>
        <v>0</v>
      </c>
      <c r="T1551" s="63">
        <f t="shared" si="174"/>
        <v>101</v>
      </c>
      <c r="U1551" s="57" t="s">
        <v>863</v>
      </c>
      <c r="V1551" s="63">
        <f>VLOOKUP(F1551,'Exposure data (PL)'!$J$3:$L$14,3,FALSE)</f>
        <v>1189.5886745600001</v>
      </c>
      <c r="X1551" s="56"/>
      <c r="Y1551" s="56"/>
      <c r="Z1551" s="56"/>
      <c r="AA1551" s="56"/>
      <c r="AB1551" s="56"/>
      <c r="AC1551" s="56"/>
      <c r="AD1551" s="56"/>
      <c r="AE1551" s="56"/>
    </row>
    <row r="1552" spans="1:31" s="55" customFormat="1" ht="14.4">
      <c r="A1552" s="57" t="s">
        <v>5320</v>
      </c>
      <c r="B1552" s="57" t="s">
        <v>3607</v>
      </c>
      <c r="C1552" s="57" t="s">
        <v>2126</v>
      </c>
      <c r="D1552" s="58">
        <v>41191</v>
      </c>
      <c r="E1552" s="58">
        <v>41338</v>
      </c>
      <c r="F1552" s="59">
        <f t="shared" si="169"/>
        <v>2012</v>
      </c>
      <c r="G1552" s="60" t="s">
        <v>2130</v>
      </c>
      <c r="H1552" s="60" t="s">
        <v>434</v>
      </c>
      <c r="I1552" s="61">
        <v>0</v>
      </c>
      <c r="J1552" s="61">
        <v>8821.4482254715203</v>
      </c>
      <c r="K1552" s="61">
        <v>8821.4482254715203</v>
      </c>
      <c r="L1552" s="62">
        <v>0</v>
      </c>
      <c r="M1552" s="62">
        <v>91.327934569587498</v>
      </c>
      <c r="N1552" s="62">
        <v>8730.1202909019321</v>
      </c>
      <c r="O1552" s="63">
        <f t="shared" si="170"/>
        <v>1</v>
      </c>
      <c r="P1552" s="63">
        <f t="shared" si="168"/>
        <v>8730.1202909019321</v>
      </c>
      <c r="Q1552" s="63">
        <f t="shared" si="171"/>
        <v>10094.4</v>
      </c>
      <c r="R1552" s="63">
        <f t="shared" si="172"/>
        <v>10094.4</v>
      </c>
      <c r="S1552" s="63">
        <f t="shared" si="173"/>
        <v>0</v>
      </c>
      <c r="T1552" s="63">
        <f t="shared" si="174"/>
        <v>147</v>
      </c>
      <c r="U1552" s="57" t="s">
        <v>863</v>
      </c>
      <c r="V1552" s="63">
        <f>VLOOKUP(F1552,'Exposure data (PL)'!$J$3:$L$14,3,FALSE)</f>
        <v>1189.5886745600001</v>
      </c>
      <c r="X1552" s="56"/>
      <c r="Y1552" s="56"/>
      <c r="Z1552" s="56"/>
      <c r="AA1552" s="56"/>
      <c r="AB1552" s="56"/>
      <c r="AC1552" s="56"/>
      <c r="AD1552" s="56"/>
      <c r="AE1552" s="56"/>
    </row>
    <row r="1553" spans="1:31" s="55" customFormat="1" ht="14.4">
      <c r="A1553" s="57" t="s">
        <v>5321</v>
      </c>
      <c r="B1553" s="57" t="s">
        <v>3608</v>
      </c>
      <c r="C1553" s="57" t="s">
        <v>2126</v>
      </c>
      <c r="D1553" s="58">
        <v>41231</v>
      </c>
      <c r="E1553" s="58">
        <v>41363</v>
      </c>
      <c r="F1553" s="59">
        <f t="shared" si="169"/>
        <v>2012</v>
      </c>
      <c r="G1553" s="60" t="s">
        <v>2134</v>
      </c>
      <c r="H1553" s="60" t="s">
        <v>434</v>
      </c>
      <c r="I1553" s="61">
        <v>1878.0795962729508</v>
      </c>
      <c r="J1553" s="61">
        <v>0</v>
      </c>
      <c r="K1553" s="61">
        <v>1878.0795962729508</v>
      </c>
      <c r="L1553" s="62">
        <v>0</v>
      </c>
      <c r="M1553" s="62">
        <v>0</v>
      </c>
      <c r="N1553" s="62">
        <v>1878.0795962729508</v>
      </c>
      <c r="O1553" s="63">
        <f t="shared" si="170"/>
        <v>1</v>
      </c>
      <c r="P1553" s="63">
        <f t="shared" si="168"/>
        <v>1878.0795962729508</v>
      </c>
      <c r="Q1553" s="63">
        <f t="shared" si="171"/>
        <v>2160.0000000000005</v>
      </c>
      <c r="R1553" s="63">
        <f t="shared" si="172"/>
        <v>2160.0000000000005</v>
      </c>
      <c r="S1553" s="63">
        <f t="shared" si="173"/>
        <v>0</v>
      </c>
      <c r="T1553" s="63">
        <f t="shared" si="174"/>
        <v>132</v>
      </c>
      <c r="U1553" s="57" t="s">
        <v>863</v>
      </c>
      <c r="V1553" s="63">
        <f>VLOOKUP(F1553,'Exposure data (PL)'!$J$3:$L$14,3,FALSE)</f>
        <v>1189.5886745600001</v>
      </c>
      <c r="X1553" s="56"/>
      <c r="Y1553" s="56"/>
      <c r="Z1553" s="56"/>
      <c r="AA1553" s="56"/>
      <c r="AB1553" s="56"/>
      <c r="AC1553" s="56"/>
      <c r="AD1553" s="56"/>
      <c r="AE1553" s="56"/>
    </row>
    <row r="1554" spans="1:31" s="55" customFormat="1" ht="14.4">
      <c r="A1554" s="57" t="s">
        <v>5322</v>
      </c>
      <c r="B1554" s="57" t="s">
        <v>3609</v>
      </c>
      <c r="C1554" s="57" t="s">
        <v>2126</v>
      </c>
      <c r="D1554" s="58">
        <v>41279</v>
      </c>
      <c r="E1554" s="58">
        <v>41376</v>
      </c>
      <c r="F1554" s="59">
        <f t="shared" si="169"/>
        <v>2012</v>
      </c>
      <c r="G1554" s="60" t="s">
        <v>2128</v>
      </c>
      <c r="H1554" s="60" t="s">
        <v>434</v>
      </c>
      <c r="I1554" s="61">
        <v>11799.850389478785</v>
      </c>
      <c r="J1554" s="61">
        <v>0</v>
      </c>
      <c r="K1554" s="61">
        <v>11799.850389478785</v>
      </c>
      <c r="L1554" s="62">
        <v>0</v>
      </c>
      <c r="M1554" s="62">
        <v>0</v>
      </c>
      <c r="N1554" s="62">
        <v>11799.850389478785</v>
      </c>
      <c r="O1554" s="63">
        <f t="shared" si="170"/>
        <v>1</v>
      </c>
      <c r="P1554" s="63">
        <f t="shared" si="168"/>
        <v>11799.850389478785</v>
      </c>
      <c r="Q1554" s="63">
        <f t="shared" si="171"/>
        <v>13484.400000000001</v>
      </c>
      <c r="R1554" s="63">
        <f t="shared" si="172"/>
        <v>13484.400000000001</v>
      </c>
      <c r="S1554" s="63">
        <f t="shared" si="173"/>
        <v>0</v>
      </c>
      <c r="T1554" s="63">
        <f t="shared" si="174"/>
        <v>97</v>
      </c>
      <c r="U1554" s="57" t="s">
        <v>856</v>
      </c>
      <c r="V1554" s="63">
        <f>VLOOKUP(F1554,'Exposure data (PL)'!$J$3:$L$14,3,FALSE)</f>
        <v>1189.5886745600001</v>
      </c>
      <c r="X1554" s="56"/>
      <c r="Y1554" s="56"/>
      <c r="Z1554" s="56"/>
      <c r="AA1554" s="56"/>
      <c r="AB1554" s="56"/>
      <c r="AC1554" s="56"/>
      <c r="AD1554" s="56"/>
      <c r="AE1554" s="56"/>
    </row>
    <row r="1555" spans="1:31" s="55" customFormat="1" ht="14.4">
      <c r="A1555" s="57" t="s">
        <v>5323</v>
      </c>
      <c r="B1555" s="57" t="s">
        <v>3610</v>
      </c>
      <c r="C1555" s="57" t="s">
        <v>2126</v>
      </c>
      <c r="D1555" s="58">
        <v>40937</v>
      </c>
      <c r="E1555" s="58">
        <v>41377</v>
      </c>
      <c r="F1555" s="59">
        <f t="shared" si="169"/>
        <v>2011</v>
      </c>
      <c r="G1555" s="60" t="s">
        <v>2128</v>
      </c>
      <c r="H1555" s="60" t="s">
        <v>434</v>
      </c>
      <c r="I1555" s="61">
        <v>0</v>
      </c>
      <c r="J1555" s="61">
        <v>9931.6366179680535</v>
      </c>
      <c r="K1555" s="61">
        <v>9931.6366179680535</v>
      </c>
      <c r="L1555" s="62">
        <v>0</v>
      </c>
      <c r="M1555" s="62">
        <v>0</v>
      </c>
      <c r="N1555" s="62">
        <v>9931.6366179680535</v>
      </c>
      <c r="O1555" s="63">
        <f t="shared" si="170"/>
        <v>1</v>
      </c>
      <c r="P1555" s="63">
        <f t="shared" si="168"/>
        <v>9931.6366179680535</v>
      </c>
      <c r="Q1555" s="63">
        <f t="shared" si="171"/>
        <v>11879.999999999998</v>
      </c>
      <c r="R1555" s="63">
        <f t="shared" si="172"/>
        <v>11879.999999999998</v>
      </c>
      <c r="S1555" s="63">
        <f t="shared" si="173"/>
        <v>0</v>
      </c>
      <c r="T1555" s="63">
        <f t="shared" si="174"/>
        <v>440</v>
      </c>
      <c r="U1555" s="57" t="s">
        <v>863</v>
      </c>
      <c r="V1555" s="63">
        <f>VLOOKUP(F1555,'Exposure data (PL)'!$J$3:$L$14,3,FALSE)</f>
        <v>979.22425835520028</v>
      </c>
      <c r="X1555" s="56"/>
      <c r="Y1555" s="56"/>
      <c r="Z1555" s="56"/>
      <c r="AA1555" s="56"/>
      <c r="AB1555" s="56"/>
      <c r="AC1555" s="56"/>
      <c r="AD1555" s="56"/>
      <c r="AE1555" s="56"/>
    </row>
    <row r="1556" spans="1:31" s="55" customFormat="1" ht="14.4">
      <c r="A1556" s="57" t="s">
        <v>5324</v>
      </c>
      <c r="B1556" s="57" t="s">
        <v>3611</v>
      </c>
      <c r="C1556" s="57" t="s">
        <v>2126</v>
      </c>
      <c r="D1556" s="58">
        <v>40942</v>
      </c>
      <c r="E1556" s="58">
        <v>41377</v>
      </c>
      <c r="F1556" s="59">
        <f t="shared" si="169"/>
        <v>2011</v>
      </c>
      <c r="G1556" s="60" t="s">
        <v>2128</v>
      </c>
      <c r="H1556" s="60" t="s">
        <v>434</v>
      </c>
      <c r="I1556" s="61">
        <v>0</v>
      </c>
      <c r="J1556" s="61">
        <v>11004.377744640329</v>
      </c>
      <c r="K1556" s="61">
        <v>11004.377744640329</v>
      </c>
      <c r="L1556" s="62">
        <v>0</v>
      </c>
      <c r="M1556" s="62">
        <v>0</v>
      </c>
      <c r="N1556" s="62">
        <v>11004.377744640329</v>
      </c>
      <c r="O1556" s="63">
        <f t="shared" si="170"/>
        <v>1</v>
      </c>
      <c r="P1556" s="63">
        <f t="shared" si="168"/>
        <v>11004.377744640329</v>
      </c>
      <c r="Q1556" s="63">
        <f t="shared" si="171"/>
        <v>13154.400000000001</v>
      </c>
      <c r="R1556" s="63">
        <f t="shared" si="172"/>
        <v>13154.400000000001</v>
      </c>
      <c r="S1556" s="63">
        <f t="shared" si="173"/>
        <v>0</v>
      </c>
      <c r="T1556" s="63">
        <f t="shared" si="174"/>
        <v>435</v>
      </c>
      <c r="U1556" s="57" t="s">
        <v>863</v>
      </c>
      <c r="V1556" s="63">
        <f>VLOOKUP(F1556,'Exposure data (PL)'!$J$3:$L$14,3,FALSE)</f>
        <v>979.22425835520028</v>
      </c>
      <c r="X1556" s="56"/>
      <c r="Y1556" s="56"/>
      <c r="Z1556" s="56"/>
      <c r="AA1556" s="56"/>
      <c r="AB1556" s="56"/>
      <c r="AC1556" s="56"/>
      <c r="AD1556" s="56"/>
      <c r="AE1556" s="56"/>
    </row>
    <row r="1557" spans="1:31" s="55" customFormat="1" ht="14.4">
      <c r="A1557" s="57" t="s">
        <v>5325</v>
      </c>
      <c r="B1557" s="57" t="s">
        <v>3612</v>
      </c>
      <c r="C1557" s="57" t="s">
        <v>2126</v>
      </c>
      <c r="D1557" s="58">
        <v>41281</v>
      </c>
      <c r="E1557" s="58">
        <v>41387</v>
      </c>
      <c r="F1557" s="59">
        <f t="shared" si="169"/>
        <v>2012</v>
      </c>
      <c r="G1557" s="60" t="s">
        <v>2128</v>
      </c>
      <c r="H1557" s="60" t="s">
        <v>434</v>
      </c>
      <c r="I1557" s="61">
        <v>0</v>
      </c>
      <c r="J1557" s="61">
        <v>18713.384901286758</v>
      </c>
      <c r="K1557" s="61">
        <v>18713.384901286758</v>
      </c>
      <c r="L1557" s="62">
        <v>0</v>
      </c>
      <c r="M1557" s="62">
        <v>342.51292409580128</v>
      </c>
      <c r="N1557" s="62">
        <v>18370.871977190956</v>
      </c>
      <c r="O1557" s="63">
        <f t="shared" si="170"/>
        <v>1</v>
      </c>
      <c r="P1557" s="63">
        <f t="shared" si="168"/>
        <v>18370.871977190956</v>
      </c>
      <c r="Q1557" s="63">
        <f t="shared" si="171"/>
        <v>20987.894400000001</v>
      </c>
      <c r="R1557" s="63">
        <f t="shared" si="172"/>
        <v>20987.894400000001</v>
      </c>
      <c r="S1557" s="63">
        <f t="shared" si="173"/>
        <v>0</v>
      </c>
      <c r="T1557" s="63">
        <f t="shared" si="174"/>
        <v>106</v>
      </c>
      <c r="U1557" s="57" t="s">
        <v>863</v>
      </c>
      <c r="V1557" s="63">
        <f>VLOOKUP(F1557,'Exposure data (PL)'!$J$3:$L$14,3,FALSE)</f>
        <v>1189.5886745600001</v>
      </c>
      <c r="X1557" s="56"/>
      <c r="Y1557" s="56"/>
      <c r="Z1557" s="56"/>
      <c r="AA1557" s="56"/>
      <c r="AB1557" s="56"/>
      <c r="AC1557" s="56"/>
      <c r="AD1557" s="56"/>
      <c r="AE1557" s="56"/>
    </row>
    <row r="1558" spans="1:31" s="55" customFormat="1" ht="14.4">
      <c r="A1558" s="57" t="s">
        <v>5326</v>
      </c>
      <c r="B1558" s="57" t="s">
        <v>3613</v>
      </c>
      <c r="C1558" s="57" t="s">
        <v>2126</v>
      </c>
      <c r="D1558" s="58">
        <v>40561</v>
      </c>
      <c r="E1558" s="58">
        <v>41405</v>
      </c>
      <c r="F1558" s="59">
        <f t="shared" si="169"/>
        <v>2010</v>
      </c>
      <c r="G1558" s="60" t="s">
        <v>2128</v>
      </c>
      <c r="H1558" s="60" t="s">
        <v>434</v>
      </c>
      <c r="I1558" s="61">
        <v>7441.6165638586053</v>
      </c>
      <c r="J1558" s="61">
        <v>0</v>
      </c>
      <c r="K1558" s="61">
        <v>7441.6165638586053</v>
      </c>
      <c r="L1558" s="62">
        <v>0</v>
      </c>
      <c r="M1558" s="62">
        <v>0</v>
      </c>
      <c r="N1558" s="62">
        <v>7441.6165638586053</v>
      </c>
      <c r="O1558" s="63">
        <f t="shared" si="170"/>
        <v>1</v>
      </c>
      <c r="P1558" s="63">
        <f t="shared" si="168"/>
        <v>7441.6165638586053</v>
      </c>
      <c r="Q1558" s="63">
        <f t="shared" si="171"/>
        <v>9360</v>
      </c>
      <c r="R1558" s="63">
        <f t="shared" si="172"/>
        <v>9360</v>
      </c>
      <c r="S1558" s="63">
        <f t="shared" si="173"/>
        <v>0</v>
      </c>
      <c r="T1558" s="63">
        <f t="shared" si="174"/>
        <v>844</v>
      </c>
      <c r="U1558" s="57" t="s">
        <v>856</v>
      </c>
      <c r="V1558" s="63">
        <f>VLOOKUP(F1558,'Exposure data (PL)'!$J$3:$L$14,3,FALSE)</f>
        <v>941.64068034150432</v>
      </c>
      <c r="X1558" s="56"/>
      <c r="Y1558" s="56"/>
      <c r="Z1558" s="56"/>
      <c r="AA1558" s="56"/>
      <c r="AB1558" s="56"/>
      <c r="AC1558" s="56"/>
      <c r="AD1558" s="56"/>
      <c r="AE1558" s="56"/>
    </row>
    <row r="1559" spans="1:31" s="55" customFormat="1" ht="14.4">
      <c r="A1559" s="57" t="s">
        <v>5327</v>
      </c>
      <c r="B1559" s="57" t="s">
        <v>3614</v>
      </c>
      <c r="C1559" s="57" t="s">
        <v>2126</v>
      </c>
      <c r="D1559" s="58">
        <v>40922</v>
      </c>
      <c r="E1559" s="58">
        <v>41414</v>
      </c>
      <c r="F1559" s="59">
        <f t="shared" si="169"/>
        <v>2011</v>
      </c>
      <c r="G1559" s="60" t="s">
        <v>2129</v>
      </c>
      <c r="H1559" s="60" t="s">
        <v>434</v>
      </c>
      <c r="I1559" s="61">
        <v>0</v>
      </c>
      <c r="J1559" s="61">
        <v>24529.094351480308</v>
      </c>
      <c r="K1559" s="61">
        <v>24529.094351480308</v>
      </c>
      <c r="L1559" s="62">
        <v>0</v>
      </c>
      <c r="M1559" s="62">
        <v>0</v>
      </c>
      <c r="N1559" s="62">
        <v>24529.094351480308</v>
      </c>
      <c r="O1559" s="63">
        <f t="shared" si="170"/>
        <v>1</v>
      </c>
      <c r="P1559" s="63">
        <f t="shared" si="168"/>
        <v>24529.094351480308</v>
      </c>
      <c r="Q1559" s="63">
        <f t="shared" si="171"/>
        <v>29400</v>
      </c>
      <c r="R1559" s="63">
        <f t="shared" si="172"/>
        <v>29400</v>
      </c>
      <c r="S1559" s="63">
        <f t="shared" si="173"/>
        <v>0</v>
      </c>
      <c r="T1559" s="63">
        <f t="shared" si="174"/>
        <v>492</v>
      </c>
      <c r="U1559" s="57" t="s">
        <v>863</v>
      </c>
      <c r="V1559" s="63">
        <f>VLOOKUP(F1559,'Exposure data (PL)'!$J$3:$L$14,3,FALSE)</f>
        <v>979.22425835520028</v>
      </c>
      <c r="X1559" s="56"/>
      <c r="Y1559" s="56"/>
      <c r="Z1559" s="56"/>
      <c r="AA1559" s="56"/>
      <c r="AB1559" s="56"/>
      <c r="AC1559" s="56"/>
      <c r="AD1559" s="56"/>
      <c r="AE1559" s="56"/>
    </row>
    <row r="1560" spans="1:31" s="55" customFormat="1" ht="14.4">
      <c r="A1560" s="57" t="s">
        <v>5328</v>
      </c>
      <c r="B1560" s="57" t="s">
        <v>3615</v>
      </c>
      <c r="C1560" s="57" t="s">
        <v>2126</v>
      </c>
      <c r="D1560" s="58">
        <v>41236</v>
      </c>
      <c r="E1560" s="58">
        <v>41414</v>
      </c>
      <c r="F1560" s="59">
        <f t="shared" si="169"/>
        <v>2012</v>
      </c>
      <c r="G1560" s="60" t="s">
        <v>2128</v>
      </c>
      <c r="H1560" s="60" t="s">
        <v>434</v>
      </c>
      <c r="I1560" s="61">
        <v>0</v>
      </c>
      <c r="J1560" s="61">
        <v>0</v>
      </c>
      <c r="K1560" s="61">
        <v>0</v>
      </c>
      <c r="L1560" s="62">
        <v>0</v>
      </c>
      <c r="M1560" s="62">
        <v>0</v>
      </c>
      <c r="N1560" s="62">
        <v>0</v>
      </c>
      <c r="O1560" s="63">
        <f t="shared" si="170"/>
        <v>0</v>
      </c>
      <c r="P1560" s="63">
        <f t="shared" si="168"/>
        <v>0</v>
      </c>
      <c r="Q1560" s="63">
        <f t="shared" si="171"/>
        <v>0</v>
      </c>
      <c r="R1560" s="63">
        <f t="shared" si="172"/>
        <v>0</v>
      </c>
      <c r="S1560" s="63">
        <f t="shared" si="173"/>
        <v>0</v>
      </c>
      <c r="T1560" s="63">
        <f t="shared" si="174"/>
        <v>178</v>
      </c>
      <c r="U1560" s="57" t="s">
        <v>856</v>
      </c>
      <c r="V1560" s="63">
        <f>VLOOKUP(F1560,'Exposure data (PL)'!$J$3:$L$14,3,FALSE)</f>
        <v>1189.5886745600001</v>
      </c>
      <c r="X1560" s="56"/>
      <c r="Y1560" s="56"/>
      <c r="Z1560" s="56"/>
      <c r="AA1560" s="56"/>
      <c r="AB1560" s="56"/>
      <c r="AC1560" s="56"/>
      <c r="AD1560" s="56"/>
      <c r="AE1560" s="56"/>
    </row>
    <row r="1561" spans="1:31" s="55" customFormat="1" ht="14.4">
      <c r="A1561" s="57" t="s">
        <v>5329</v>
      </c>
      <c r="B1561" s="57" t="s">
        <v>3616</v>
      </c>
      <c r="C1561" s="57" t="s">
        <v>2126</v>
      </c>
      <c r="D1561" s="58">
        <v>40936</v>
      </c>
      <c r="E1561" s="58">
        <v>41413</v>
      </c>
      <c r="F1561" s="59">
        <f t="shared" si="169"/>
        <v>2011</v>
      </c>
      <c r="G1561" s="60" t="s">
        <v>2128</v>
      </c>
      <c r="H1561" s="60" t="s">
        <v>434</v>
      </c>
      <c r="I1561" s="61">
        <v>0</v>
      </c>
      <c r="J1561" s="61">
        <v>0</v>
      </c>
      <c r="K1561" s="61">
        <v>0</v>
      </c>
      <c r="L1561" s="62">
        <v>300.91848595976597</v>
      </c>
      <c r="M1561" s="62">
        <v>0</v>
      </c>
      <c r="N1561" s="62">
        <v>300.91848595976597</v>
      </c>
      <c r="O1561" s="63">
        <f t="shared" si="170"/>
        <v>1</v>
      </c>
      <c r="P1561" s="63">
        <f t="shared" si="168"/>
        <v>300.91848595976597</v>
      </c>
      <c r="Q1561" s="63">
        <f t="shared" si="171"/>
        <v>359.99999999999994</v>
      </c>
      <c r="R1561" s="63">
        <f t="shared" si="172"/>
        <v>359.99999999999994</v>
      </c>
      <c r="S1561" s="63">
        <f t="shared" si="173"/>
        <v>0</v>
      </c>
      <c r="T1561" s="63">
        <f t="shared" si="174"/>
        <v>477</v>
      </c>
      <c r="U1561" s="57" t="s">
        <v>856</v>
      </c>
      <c r="V1561" s="63">
        <f>VLOOKUP(F1561,'Exposure data (PL)'!$J$3:$L$14,3,FALSE)</f>
        <v>979.22425835520028</v>
      </c>
      <c r="X1561" s="56"/>
      <c r="Y1561" s="56"/>
      <c r="Z1561" s="56"/>
      <c r="AA1561" s="56"/>
      <c r="AB1561" s="56"/>
      <c r="AC1561" s="56"/>
      <c r="AD1561" s="56"/>
      <c r="AE1561" s="56"/>
    </row>
    <row r="1562" spans="1:31" s="55" customFormat="1" ht="14.4">
      <c r="A1562" s="57" t="s">
        <v>5330</v>
      </c>
      <c r="B1562" s="57" t="s">
        <v>3617</v>
      </c>
      <c r="C1562" s="57" t="s">
        <v>2126</v>
      </c>
      <c r="D1562" s="58">
        <v>41204</v>
      </c>
      <c r="E1562" s="58">
        <v>41406</v>
      </c>
      <c r="F1562" s="59">
        <f t="shared" si="169"/>
        <v>2012</v>
      </c>
      <c r="G1562" s="60" t="s">
        <v>2146</v>
      </c>
      <c r="H1562" s="60" t="s">
        <v>434</v>
      </c>
      <c r="I1562" s="61">
        <v>4485.9655559152297</v>
      </c>
      <c r="J1562" s="61">
        <v>12147.973932994082</v>
      </c>
      <c r="K1562" s="61">
        <v>16633.939488909313</v>
      </c>
      <c r="L1562" s="62">
        <v>0</v>
      </c>
      <c r="M1562" s="62">
        <v>0</v>
      </c>
      <c r="N1562" s="62">
        <v>16633.939488909313</v>
      </c>
      <c r="O1562" s="63">
        <f t="shared" si="170"/>
        <v>1</v>
      </c>
      <c r="P1562" s="63">
        <f t="shared" si="168"/>
        <v>16633.939488909313</v>
      </c>
      <c r="Q1562" s="63">
        <f t="shared" si="171"/>
        <v>19200</v>
      </c>
      <c r="R1562" s="63">
        <f t="shared" si="172"/>
        <v>19200</v>
      </c>
      <c r="S1562" s="63">
        <f t="shared" si="173"/>
        <v>0</v>
      </c>
      <c r="T1562" s="63">
        <f t="shared" si="174"/>
        <v>202</v>
      </c>
      <c r="U1562" s="57" t="s">
        <v>863</v>
      </c>
      <c r="V1562" s="63">
        <f>VLOOKUP(F1562,'Exposure data (PL)'!$J$3:$L$14,3,FALSE)</f>
        <v>1189.5886745600001</v>
      </c>
      <c r="X1562" s="56"/>
      <c r="Y1562" s="56"/>
      <c r="Z1562" s="56"/>
      <c r="AA1562" s="56"/>
      <c r="AB1562" s="56"/>
      <c r="AC1562" s="56"/>
      <c r="AD1562" s="56"/>
      <c r="AE1562" s="56"/>
    </row>
    <row r="1563" spans="1:31" s="55" customFormat="1" ht="14.4">
      <c r="A1563" s="57" t="s">
        <v>5331</v>
      </c>
      <c r="B1563" s="57" t="s">
        <v>3618</v>
      </c>
      <c r="C1563" s="57" t="s">
        <v>2126</v>
      </c>
      <c r="D1563" s="58">
        <v>41420</v>
      </c>
      <c r="E1563" s="58">
        <v>41420</v>
      </c>
      <c r="F1563" s="59">
        <f t="shared" si="169"/>
        <v>2013</v>
      </c>
      <c r="G1563" s="60" t="s">
        <v>2151</v>
      </c>
      <c r="H1563" s="60" t="s">
        <v>434</v>
      </c>
      <c r="I1563" s="61">
        <v>0</v>
      </c>
      <c r="J1563" s="61">
        <v>0</v>
      </c>
      <c r="K1563" s="61">
        <v>0</v>
      </c>
      <c r="L1563" s="62">
        <v>321.01640539252236</v>
      </c>
      <c r="M1563" s="62">
        <v>0</v>
      </c>
      <c r="N1563" s="62">
        <v>321.01640539252236</v>
      </c>
      <c r="O1563" s="63">
        <f t="shared" si="170"/>
        <v>1</v>
      </c>
      <c r="P1563" s="63">
        <f t="shared" si="168"/>
        <v>321.01640539252236</v>
      </c>
      <c r="Q1563" s="63">
        <f t="shared" si="171"/>
        <v>360</v>
      </c>
      <c r="R1563" s="63">
        <f t="shared" si="172"/>
        <v>360</v>
      </c>
      <c r="S1563" s="63">
        <f t="shared" si="173"/>
        <v>0</v>
      </c>
      <c r="T1563" s="63">
        <f t="shared" si="174"/>
        <v>0</v>
      </c>
      <c r="U1563" s="57" t="s">
        <v>856</v>
      </c>
      <c r="V1563" s="63">
        <f>VLOOKUP(F1563,'Exposure data (PL)'!$J$3:$L$14,3,FALSE)</f>
        <v>1226.7615360000002</v>
      </c>
      <c r="X1563" s="56"/>
      <c r="Y1563" s="56"/>
      <c r="Z1563" s="56"/>
      <c r="AA1563" s="56"/>
      <c r="AB1563" s="56"/>
      <c r="AC1563" s="56"/>
      <c r="AD1563" s="56"/>
      <c r="AE1563" s="56"/>
    </row>
    <row r="1564" spans="1:31" s="55" customFormat="1" ht="14.4">
      <c r="A1564" s="57" t="s">
        <v>5332</v>
      </c>
      <c r="B1564" s="57" t="s">
        <v>3619</v>
      </c>
      <c r="C1564" s="57" t="s">
        <v>2126</v>
      </c>
      <c r="D1564" s="58">
        <v>41316</v>
      </c>
      <c r="E1564" s="58">
        <v>41435</v>
      </c>
      <c r="F1564" s="59">
        <f t="shared" si="169"/>
        <v>2012</v>
      </c>
      <c r="G1564" s="60" t="s">
        <v>2134</v>
      </c>
      <c r="H1564" s="60" t="s">
        <v>434</v>
      </c>
      <c r="I1564" s="61">
        <v>0</v>
      </c>
      <c r="J1564" s="61">
        <v>1.0552919036847546</v>
      </c>
      <c r="K1564" s="61">
        <v>1.0552919036847546</v>
      </c>
      <c r="L1564" s="62">
        <v>0</v>
      </c>
      <c r="M1564" s="62">
        <v>0</v>
      </c>
      <c r="N1564" s="62">
        <v>1.0552919036847546</v>
      </c>
      <c r="O1564" s="63">
        <f t="shared" si="170"/>
        <v>1</v>
      </c>
      <c r="P1564" s="63">
        <f t="shared" si="168"/>
        <v>1.0552919036847546</v>
      </c>
      <c r="Q1564" s="63">
        <f t="shared" si="171"/>
        <v>1.2</v>
      </c>
      <c r="R1564" s="63">
        <f t="shared" si="172"/>
        <v>1.2</v>
      </c>
      <c r="S1564" s="63">
        <f t="shared" si="173"/>
        <v>0</v>
      </c>
      <c r="T1564" s="63">
        <f t="shared" si="174"/>
        <v>119</v>
      </c>
      <c r="U1564" s="57" t="s">
        <v>863</v>
      </c>
      <c r="V1564" s="63">
        <f>VLOOKUP(F1564,'Exposure data (PL)'!$J$3:$L$14,3,FALSE)</f>
        <v>1189.5886745600001</v>
      </c>
      <c r="X1564" s="56"/>
      <c r="Y1564" s="56"/>
      <c r="Z1564" s="56"/>
      <c r="AA1564" s="56"/>
      <c r="AB1564" s="56"/>
      <c r="AC1564" s="56"/>
      <c r="AD1564" s="56"/>
      <c r="AE1564" s="56"/>
    </row>
    <row r="1565" spans="1:31" s="55" customFormat="1" ht="14.4">
      <c r="A1565" s="57" t="s">
        <v>5333</v>
      </c>
      <c r="B1565" s="57" t="s">
        <v>3620</v>
      </c>
      <c r="C1565" s="57" t="s">
        <v>2126</v>
      </c>
      <c r="D1565" s="58">
        <v>40266</v>
      </c>
      <c r="E1565" s="58">
        <v>41436</v>
      </c>
      <c r="F1565" s="59">
        <f t="shared" si="169"/>
        <v>2009</v>
      </c>
      <c r="G1565" s="60" t="s">
        <v>2151</v>
      </c>
      <c r="H1565" s="60" t="s">
        <v>434</v>
      </c>
      <c r="I1565" s="61">
        <v>1059.9035414806831</v>
      </c>
      <c r="J1565" s="61">
        <v>0</v>
      </c>
      <c r="K1565" s="61">
        <v>1059.9035414806831</v>
      </c>
      <c r="L1565" s="62">
        <v>0</v>
      </c>
      <c r="M1565" s="62">
        <v>0</v>
      </c>
      <c r="N1565" s="62">
        <v>1059.9035414806831</v>
      </c>
      <c r="O1565" s="63">
        <f t="shared" si="170"/>
        <v>1</v>
      </c>
      <c r="P1565" s="63">
        <f t="shared" si="168"/>
        <v>1059.9035414806831</v>
      </c>
      <c r="Q1565" s="63">
        <f t="shared" si="171"/>
        <v>1386.7199999999998</v>
      </c>
      <c r="R1565" s="63">
        <f t="shared" si="172"/>
        <v>1386.7199999999998</v>
      </c>
      <c r="S1565" s="63">
        <f t="shared" si="173"/>
        <v>0</v>
      </c>
      <c r="T1565" s="63">
        <f t="shared" si="174"/>
        <v>1170</v>
      </c>
      <c r="U1565" s="57" t="s">
        <v>856</v>
      </c>
      <c r="V1565" s="63">
        <f>VLOOKUP(F1565,'Exposure data (PL)'!$J$3:$L$14,3,FALSE)</f>
        <v>855.15320546033695</v>
      </c>
      <c r="X1565" s="56"/>
      <c r="Y1565" s="56"/>
      <c r="Z1565" s="56"/>
      <c r="AA1565" s="56"/>
      <c r="AB1565" s="56"/>
      <c r="AC1565" s="56"/>
      <c r="AD1565" s="56"/>
      <c r="AE1565" s="56"/>
    </row>
    <row r="1566" spans="1:31" s="55" customFormat="1" ht="14.4">
      <c r="A1566" s="57" t="s">
        <v>5334</v>
      </c>
      <c r="B1566" s="57" t="s">
        <v>3621</v>
      </c>
      <c r="C1566" s="57" t="s">
        <v>2126</v>
      </c>
      <c r="D1566" s="58">
        <v>41327</v>
      </c>
      <c r="E1566" s="58">
        <v>41448</v>
      </c>
      <c r="F1566" s="59">
        <f t="shared" si="169"/>
        <v>2012</v>
      </c>
      <c r="G1566" s="60" t="s">
        <v>2128</v>
      </c>
      <c r="H1566" s="60" t="s">
        <v>434</v>
      </c>
      <c r="I1566" s="61">
        <v>4132.4701203518507</v>
      </c>
      <c r="J1566" s="61">
        <v>45422.929588946477</v>
      </c>
      <c r="K1566" s="61">
        <v>49555.399709298326</v>
      </c>
      <c r="L1566" s="62">
        <v>0</v>
      </c>
      <c r="M1566" s="62">
        <v>0</v>
      </c>
      <c r="N1566" s="62">
        <v>49555.399709298326</v>
      </c>
      <c r="O1566" s="63">
        <f t="shared" si="170"/>
        <v>1</v>
      </c>
      <c r="P1566" s="63">
        <f t="shared" si="168"/>
        <v>49555.399709298326</v>
      </c>
      <c r="Q1566" s="63">
        <f t="shared" si="171"/>
        <v>56268.000000000007</v>
      </c>
      <c r="R1566" s="63">
        <f t="shared" si="172"/>
        <v>56268.000000000007</v>
      </c>
      <c r="S1566" s="63">
        <f t="shared" si="173"/>
        <v>0</v>
      </c>
      <c r="T1566" s="63">
        <f t="shared" si="174"/>
        <v>121</v>
      </c>
      <c r="U1566" s="57" t="s">
        <v>863</v>
      </c>
      <c r="V1566" s="63">
        <f>VLOOKUP(F1566,'Exposure data (PL)'!$J$3:$L$14,3,FALSE)</f>
        <v>1189.5886745600001</v>
      </c>
      <c r="X1566" s="56"/>
      <c r="Y1566" s="56"/>
      <c r="Z1566" s="56"/>
      <c r="AA1566" s="56"/>
      <c r="AB1566" s="56"/>
      <c r="AC1566" s="56"/>
      <c r="AD1566" s="56"/>
      <c r="AE1566" s="56"/>
    </row>
    <row r="1567" spans="1:31" s="55" customFormat="1" ht="14.4">
      <c r="A1567" s="57" t="s">
        <v>5335</v>
      </c>
      <c r="B1567" s="57" t="s">
        <v>3622</v>
      </c>
      <c r="C1567" s="57" t="s">
        <v>2126</v>
      </c>
      <c r="D1567" s="58">
        <v>41182</v>
      </c>
      <c r="E1567" s="58">
        <v>41448</v>
      </c>
      <c r="F1567" s="59">
        <f t="shared" si="169"/>
        <v>2012</v>
      </c>
      <c r="G1567" s="60" t="s">
        <v>2130</v>
      </c>
      <c r="H1567" s="60" t="s">
        <v>434</v>
      </c>
      <c r="I1567" s="61">
        <v>0</v>
      </c>
      <c r="J1567" s="61">
        <v>1554.8557520081856</v>
      </c>
      <c r="K1567" s="61">
        <v>1554.8557520081856</v>
      </c>
      <c r="L1567" s="62">
        <v>0</v>
      </c>
      <c r="M1567" s="62">
        <v>0</v>
      </c>
      <c r="N1567" s="62">
        <v>1554.8557520081856</v>
      </c>
      <c r="O1567" s="63">
        <f t="shared" si="170"/>
        <v>1</v>
      </c>
      <c r="P1567" s="63">
        <f t="shared" si="168"/>
        <v>1554.8557520081856</v>
      </c>
      <c r="Q1567" s="63">
        <f t="shared" si="171"/>
        <v>1800</v>
      </c>
      <c r="R1567" s="63">
        <f t="shared" si="172"/>
        <v>1800</v>
      </c>
      <c r="S1567" s="63">
        <f t="shared" si="173"/>
        <v>0</v>
      </c>
      <c r="T1567" s="63">
        <f t="shared" si="174"/>
        <v>266</v>
      </c>
      <c r="U1567" s="57" t="s">
        <v>863</v>
      </c>
      <c r="V1567" s="63">
        <f>VLOOKUP(F1567,'Exposure data (PL)'!$J$3:$L$14,3,FALSE)</f>
        <v>1189.5886745600001</v>
      </c>
      <c r="X1567" s="56"/>
      <c r="Y1567" s="56"/>
      <c r="Z1567" s="56"/>
      <c r="AA1567" s="56"/>
      <c r="AB1567" s="56"/>
      <c r="AC1567" s="56"/>
      <c r="AD1567" s="56"/>
      <c r="AE1567" s="56"/>
    </row>
    <row r="1568" spans="1:31" s="55" customFormat="1" ht="14.4">
      <c r="A1568" s="57" t="s">
        <v>5336</v>
      </c>
      <c r="B1568" s="57" t="s">
        <v>3623</v>
      </c>
      <c r="C1568" s="57" t="s">
        <v>2126</v>
      </c>
      <c r="D1568" s="58">
        <v>40952</v>
      </c>
      <c r="E1568" s="58">
        <v>41448</v>
      </c>
      <c r="F1568" s="59">
        <f t="shared" si="169"/>
        <v>2011</v>
      </c>
      <c r="G1568" s="60" t="s">
        <v>2128</v>
      </c>
      <c r="H1568" s="60" t="s">
        <v>434</v>
      </c>
      <c r="I1568" s="61">
        <v>0</v>
      </c>
      <c r="J1568" s="61">
        <v>10052.077390591938</v>
      </c>
      <c r="K1568" s="61">
        <v>10052.077390591938</v>
      </c>
      <c r="L1568" s="62">
        <v>0</v>
      </c>
      <c r="M1568" s="62">
        <v>776.52297842322719</v>
      </c>
      <c r="N1568" s="62">
        <v>9275.5544121687108</v>
      </c>
      <c r="O1568" s="63">
        <f t="shared" si="170"/>
        <v>1</v>
      </c>
      <c r="P1568" s="63">
        <f t="shared" si="168"/>
        <v>9275.5544121687108</v>
      </c>
      <c r="Q1568" s="63">
        <f t="shared" si="171"/>
        <v>11073</v>
      </c>
      <c r="R1568" s="63">
        <f t="shared" si="172"/>
        <v>11073</v>
      </c>
      <c r="S1568" s="63">
        <f t="shared" si="173"/>
        <v>0</v>
      </c>
      <c r="T1568" s="63">
        <f t="shared" si="174"/>
        <v>496</v>
      </c>
      <c r="U1568" s="57" t="s">
        <v>863</v>
      </c>
      <c r="V1568" s="63">
        <f>VLOOKUP(F1568,'Exposure data (PL)'!$J$3:$L$14,3,FALSE)</f>
        <v>979.22425835520028</v>
      </c>
      <c r="X1568" s="56"/>
      <c r="Y1568" s="56"/>
      <c r="Z1568" s="56"/>
      <c r="AA1568" s="56"/>
      <c r="AB1568" s="56"/>
      <c r="AC1568" s="56"/>
      <c r="AD1568" s="56"/>
      <c r="AE1568" s="56"/>
    </row>
    <row r="1569" spans="1:31" s="55" customFormat="1" ht="14.4">
      <c r="A1569" s="57" t="s">
        <v>5337</v>
      </c>
      <c r="B1569" s="57" t="s">
        <v>3624</v>
      </c>
      <c r="C1569" s="57" t="s">
        <v>2126</v>
      </c>
      <c r="D1569" s="58">
        <v>41281</v>
      </c>
      <c r="E1569" s="58">
        <v>41448</v>
      </c>
      <c r="F1569" s="59">
        <f t="shared" si="169"/>
        <v>2012</v>
      </c>
      <c r="G1569" s="60" t="s">
        <v>2128</v>
      </c>
      <c r="H1569" s="60" t="s">
        <v>434</v>
      </c>
      <c r="I1569" s="61">
        <v>5199.3295499197038</v>
      </c>
      <c r="J1569" s="61">
        <v>0</v>
      </c>
      <c r="K1569" s="61">
        <v>5199.3295499197038</v>
      </c>
      <c r="L1569" s="62">
        <v>315.11088181331536</v>
      </c>
      <c r="M1569" s="62">
        <v>159.91877252025753</v>
      </c>
      <c r="N1569" s="62">
        <v>5354.5216592127617</v>
      </c>
      <c r="O1569" s="63">
        <f t="shared" si="170"/>
        <v>1</v>
      </c>
      <c r="P1569" s="63">
        <f t="shared" si="168"/>
        <v>5354.5216592127617</v>
      </c>
      <c r="Q1569" s="63">
        <f t="shared" si="171"/>
        <v>6117.3</v>
      </c>
      <c r="R1569" s="63">
        <f t="shared" si="172"/>
        <v>6117.3</v>
      </c>
      <c r="S1569" s="63">
        <f t="shared" si="173"/>
        <v>0</v>
      </c>
      <c r="T1569" s="63">
        <f t="shared" si="174"/>
        <v>167</v>
      </c>
      <c r="U1569" s="57" t="s">
        <v>856</v>
      </c>
      <c r="V1569" s="63">
        <f>VLOOKUP(F1569,'Exposure data (PL)'!$J$3:$L$14,3,FALSE)</f>
        <v>1189.5886745600001</v>
      </c>
      <c r="X1569" s="56"/>
      <c r="Y1569" s="56"/>
      <c r="Z1569" s="56"/>
      <c r="AA1569" s="56"/>
      <c r="AB1569" s="56"/>
      <c r="AC1569" s="56"/>
      <c r="AD1569" s="56"/>
      <c r="AE1569" s="56"/>
    </row>
    <row r="1570" spans="1:31" s="55" customFormat="1" ht="14.4">
      <c r="A1570" s="57" t="s">
        <v>5338</v>
      </c>
      <c r="B1570" s="57" t="s">
        <v>3625</v>
      </c>
      <c r="C1570" s="57" t="s">
        <v>2126</v>
      </c>
      <c r="D1570" s="58">
        <v>41279</v>
      </c>
      <c r="E1570" s="58">
        <v>41448</v>
      </c>
      <c r="F1570" s="59">
        <f t="shared" si="169"/>
        <v>2012</v>
      </c>
      <c r="G1570" s="60" t="s">
        <v>2128</v>
      </c>
      <c r="H1570" s="60" t="s">
        <v>434</v>
      </c>
      <c r="I1570" s="61">
        <v>0</v>
      </c>
      <c r="J1570" s="61">
        <v>1.050089026384158</v>
      </c>
      <c r="K1570" s="61">
        <v>1.050089026384158</v>
      </c>
      <c r="L1570" s="62">
        <v>0</v>
      </c>
      <c r="M1570" s="62">
        <v>0</v>
      </c>
      <c r="N1570" s="62">
        <v>1.050089026384158</v>
      </c>
      <c r="O1570" s="63">
        <f t="shared" si="170"/>
        <v>1</v>
      </c>
      <c r="P1570" s="63">
        <f t="shared" si="168"/>
        <v>1.050089026384158</v>
      </c>
      <c r="Q1570" s="63">
        <f t="shared" si="171"/>
        <v>1.2</v>
      </c>
      <c r="R1570" s="63">
        <f t="shared" si="172"/>
        <v>1.2</v>
      </c>
      <c r="S1570" s="63">
        <f t="shared" si="173"/>
        <v>0</v>
      </c>
      <c r="T1570" s="63">
        <f t="shared" si="174"/>
        <v>169</v>
      </c>
      <c r="U1570" s="57" t="s">
        <v>863</v>
      </c>
      <c r="V1570" s="63">
        <f>VLOOKUP(F1570,'Exposure data (PL)'!$J$3:$L$14,3,FALSE)</f>
        <v>1189.5886745600001</v>
      </c>
      <c r="X1570" s="56"/>
      <c r="Y1570" s="56"/>
      <c r="Z1570" s="56"/>
      <c r="AA1570" s="56"/>
      <c r="AB1570" s="56"/>
      <c r="AC1570" s="56"/>
      <c r="AD1570" s="56"/>
      <c r="AE1570" s="56"/>
    </row>
    <row r="1571" spans="1:31" s="55" customFormat="1" ht="14.4">
      <c r="A1571" s="57" t="s">
        <v>5339</v>
      </c>
      <c r="B1571" s="57" t="s">
        <v>3626</v>
      </c>
      <c r="C1571" s="57" t="s">
        <v>2126</v>
      </c>
      <c r="D1571" s="58">
        <v>41176</v>
      </c>
      <c r="E1571" s="58">
        <v>41448</v>
      </c>
      <c r="F1571" s="59">
        <f t="shared" si="169"/>
        <v>2012</v>
      </c>
      <c r="G1571" s="60" t="s">
        <v>2130</v>
      </c>
      <c r="H1571" s="60" t="s">
        <v>434</v>
      </c>
      <c r="I1571" s="61">
        <v>0</v>
      </c>
      <c r="J1571" s="61">
        <v>0</v>
      </c>
      <c r="K1571" s="61">
        <v>0</v>
      </c>
      <c r="L1571" s="62">
        <v>0</v>
      </c>
      <c r="M1571" s="62">
        <v>0</v>
      </c>
      <c r="N1571" s="62">
        <v>0</v>
      </c>
      <c r="O1571" s="63">
        <f t="shared" si="170"/>
        <v>0</v>
      </c>
      <c r="P1571" s="63">
        <f t="shared" si="168"/>
        <v>0</v>
      </c>
      <c r="Q1571" s="63">
        <f t="shared" si="171"/>
        <v>0</v>
      </c>
      <c r="R1571" s="63">
        <f t="shared" si="172"/>
        <v>0</v>
      </c>
      <c r="S1571" s="63">
        <f t="shared" si="173"/>
        <v>0</v>
      </c>
      <c r="T1571" s="63">
        <f t="shared" si="174"/>
        <v>272</v>
      </c>
      <c r="U1571" s="57" t="s">
        <v>856</v>
      </c>
      <c r="V1571" s="63">
        <f>VLOOKUP(F1571,'Exposure data (PL)'!$J$3:$L$14,3,FALSE)</f>
        <v>1189.5886745600001</v>
      </c>
      <c r="X1571" s="56"/>
      <c r="Y1571" s="56"/>
      <c r="Z1571" s="56"/>
      <c r="AA1571" s="56"/>
      <c r="AB1571" s="56"/>
      <c r="AC1571" s="56"/>
      <c r="AD1571" s="56"/>
      <c r="AE1571" s="56"/>
    </row>
    <row r="1572" spans="1:31" s="55" customFormat="1" ht="14.4">
      <c r="A1572" s="57" t="s">
        <v>5340</v>
      </c>
      <c r="B1572" s="57" t="s">
        <v>3627</v>
      </c>
      <c r="C1572" s="57" t="s">
        <v>2126</v>
      </c>
      <c r="D1572" s="58">
        <v>41278</v>
      </c>
      <c r="E1572" s="58">
        <v>41454</v>
      </c>
      <c r="F1572" s="59">
        <f t="shared" si="169"/>
        <v>2012</v>
      </c>
      <c r="G1572" s="60" t="s">
        <v>2128</v>
      </c>
      <c r="H1572" s="60" t="s">
        <v>434</v>
      </c>
      <c r="I1572" s="61">
        <v>0</v>
      </c>
      <c r="J1572" s="61">
        <v>16274.205852252551</v>
      </c>
      <c r="K1572" s="61">
        <v>16274.205852252551</v>
      </c>
      <c r="L1572" s="62">
        <v>314.98462939843648</v>
      </c>
      <c r="M1572" s="62">
        <v>0</v>
      </c>
      <c r="N1572" s="62">
        <v>16589.190481650989</v>
      </c>
      <c r="O1572" s="63">
        <f t="shared" si="170"/>
        <v>1</v>
      </c>
      <c r="P1572" s="63">
        <f t="shared" si="168"/>
        <v>16589.190481650989</v>
      </c>
      <c r="Q1572" s="63">
        <f t="shared" si="171"/>
        <v>18960.000000000004</v>
      </c>
      <c r="R1572" s="63">
        <f t="shared" si="172"/>
        <v>18960.000000000004</v>
      </c>
      <c r="S1572" s="63">
        <f t="shared" si="173"/>
        <v>0</v>
      </c>
      <c r="T1572" s="63">
        <f t="shared" si="174"/>
        <v>176</v>
      </c>
      <c r="U1572" s="57" t="s">
        <v>863</v>
      </c>
      <c r="V1572" s="63">
        <f>VLOOKUP(F1572,'Exposure data (PL)'!$J$3:$L$14,3,FALSE)</f>
        <v>1189.5886745600001</v>
      </c>
      <c r="X1572" s="56"/>
      <c r="Y1572" s="56"/>
      <c r="Z1572" s="56"/>
      <c r="AA1572" s="56"/>
      <c r="AB1572" s="56"/>
      <c r="AC1572" s="56"/>
      <c r="AD1572" s="56"/>
      <c r="AE1572" s="56"/>
    </row>
    <row r="1573" spans="1:31" s="55" customFormat="1" ht="14.4">
      <c r="A1573" s="57" t="s">
        <v>5341</v>
      </c>
      <c r="B1573" s="57" t="s">
        <v>3628</v>
      </c>
      <c r="C1573" s="57" t="s">
        <v>2126</v>
      </c>
      <c r="D1573" s="58">
        <v>41264</v>
      </c>
      <c r="E1573" s="58">
        <v>41460</v>
      </c>
      <c r="F1573" s="59">
        <f t="shared" si="169"/>
        <v>2012</v>
      </c>
      <c r="G1573" s="60" t="s">
        <v>2128</v>
      </c>
      <c r="H1573" s="60" t="s">
        <v>434</v>
      </c>
      <c r="I1573" s="61">
        <v>0</v>
      </c>
      <c r="J1573" s="61">
        <v>0</v>
      </c>
      <c r="K1573" s="61">
        <v>0</v>
      </c>
      <c r="L1573" s="62">
        <v>0</v>
      </c>
      <c r="M1573" s="62">
        <v>0</v>
      </c>
      <c r="N1573" s="62">
        <v>0</v>
      </c>
      <c r="O1573" s="63">
        <f t="shared" si="170"/>
        <v>0</v>
      </c>
      <c r="P1573" s="63">
        <f t="shared" si="168"/>
        <v>0</v>
      </c>
      <c r="Q1573" s="63">
        <f t="shared" si="171"/>
        <v>0</v>
      </c>
      <c r="R1573" s="63">
        <f t="shared" si="172"/>
        <v>0</v>
      </c>
      <c r="S1573" s="63">
        <f t="shared" si="173"/>
        <v>0</v>
      </c>
      <c r="T1573" s="63">
        <f t="shared" si="174"/>
        <v>196</v>
      </c>
      <c r="U1573" s="57" t="s">
        <v>856</v>
      </c>
      <c r="V1573" s="63">
        <f>VLOOKUP(F1573,'Exposure data (PL)'!$J$3:$L$14,3,FALSE)</f>
        <v>1189.5886745600001</v>
      </c>
      <c r="X1573" s="56"/>
      <c r="Y1573" s="56"/>
      <c r="Z1573" s="56"/>
      <c r="AA1573" s="56"/>
      <c r="AB1573" s="56"/>
      <c r="AC1573" s="56"/>
      <c r="AD1573" s="56"/>
      <c r="AE1573" s="56"/>
    </row>
    <row r="1574" spans="1:31" s="55" customFormat="1" ht="14.4">
      <c r="A1574" s="57" t="s">
        <v>5342</v>
      </c>
      <c r="B1574" s="57" t="s">
        <v>3629</v>
      </c>
      <c r="C1574" s="57" t="s">
        <v>2126</v>
      </c>
      <c r="D1574" s="58">
        <v>41097</v>
      </c>
      <c r="E1574" s="58">
        <v>41460</v>
      </c>
      <c r="F1574" s="59">
        <f t="shared" si="169"/>
        <v>2012</v>
      </c>
      <c r="G1574" s="60" t="s">
        <v>2129</v>
      </c>
      <c r="H1574" s="60" t="s">
        <v>434</v>
      </c>
      <c r="I1574" s="61">
        <v>0</v>
      </c>
      <c r="J1574" s="61">
        <v>15373.012764409166</v>
      </c>
      <c r="K1574" s="61">
        <v>15373.012764409166</v>
      </c>
      <c r="L1574" s="62">
        <v>0</v>
      </c>
      <c r="M1574" s="62">
        <v>0</v>
      </c>
      <c r="N1574" s="62">
        <v>15373.012764409166</v>
      </c>
      <c r="O1574" s="63">
        <f t="shared" si="170"/>
        <v>1</v>
      </c>
      <c r="P1574" s="63">
        <f t="shared" si="168"/>
        <v>15373.012764409166</v>
      </c>
      <c r="Q1574" s="63">
        <f t="shared" si="171"/>
        <v>18000.000000000004</v>
      </c>
      <c r="R1574" s="63">
        <f t="shared" si="172"/>
        <v>18000.000000000004</v>
      </c>
      <c r="S1574" s="63">
        <f t="shared" si="173"/>
        <v>0</v>
      </c>
      <c r="T1574" s="63">
        <f t="shared" si="174"/>
        <v>363</v>
      </c>
      <c r="U1574" s="57" t="s">
        <v>863</v>
      </c>
      <c r="V1574" s="63">
        <f>VLOOKUP(F1574,'Exposure data (PL)'!$J$3:$L$14,3,FALSE)</f>
        <v>1189.5886745600001</v>
      </c>
      <c r="X1574" s="56"/>
      <c r="Y1574" s="56"/>
      <c r="Z1574" s="56"/>
      <c r="AA1574" s="56"/>
      <c r="AB1574" s="56"/>
      <c r="AC1574" s="56"/>
      <c r="AD1574" s="56"/>
      <c r="AE1574" s="56"/>
    </row>
    <row r="1575" spans="1:31" s="55" customFormat="1" ht="14.4">
      <c r="A1575" s="57" t="s">
        <v>5343</v>
      </c>
      <c r="B1575" s="57" t="s">
        <v>3630</v>
      </c>
      <c r="C1575" s="57" t="s">
        <v>2126</v>
      </c>
      <c r="D1575" s="58">
        <v>41412</v>
      </c>
      <c r="E1575" s="58">
        <v>41461</v>
      </c>
      <c r="F1575" s="59">
        <f t="shared" si="169"/>
        <v>2013</v>
      </c>
      <c r="G1575" s="60" t="s">
        <v>2134</v>
      </c>
      <c r="H1575" s="60" t="s">
        <v>434</v>
      </c>
      <c r="I1575" s="61">
        <v>0</v>
      </c>
      <c r="J1575" s="61">
        <v>11314.4313031115</v>
      </c>
      <c r="K1575" s="61">
        <v>11314.4313031115</v>
      </c>
      <c r="L1575" s="62">
        <v>0</v>
      </c>
      <c r="M1575" s="62">
        <v>0</v>
      </c>
      <c r="N1575" s="62">
        <v>11314.4313031115</v>
      </c>
      <c r="O1575" s="63">
        <f t="shared" si="170"/>
        <v>1</v>
      </c>
      <c r="P1575" s="63">
        <f t="shared" si="168"/>
        <v>11314.4313031115</v>
      </c>
      <c r="Q1575" s="63">
        <f t="shared" si="171"/>
        <v>12702</v>
      </c>
      <c r="R1575" s="63">
        <f t="shared" si="172"/>
        <v>12702</v>
      </c>
      <c r="S1575" s="63">
        <f t="shared" si="173"/>
        <v>0</v>
      </c>
      <c r="T1575" s="63">
        <f t="shared" si="174"/>
        <v>49</v>
      </c>
      <c r="U1575" s="57" t="s">
        <v>863</v>
      </c>
      <c r="V1575" s="63">
        <f>VLOOKUP(F1575,'Exposure data (PL)'!$J$3:$L$14,3,FALSE)</f>
        <v>1226.7615360000002</v>
      </c>
      <c r="X1575" s="56"/>
      <c r="Y1575" s="56"/>
      <c r="Z1575" s="56"/>
      <c r="AA1575" s="56"/>
      <c r="AB1575" s="56"/>
      <c r="AC1575" s="56"/>
      <c r="AD1575" s="56"/>
      <c r="AE1575" s="56"/>
    </row>
    <row r="1576" spans="1:31" s="55" customFormat="1" ht="14.4">
      <c r="A1576" s="57" t="s">
        <v>5344</v>
      </c>
      <c r="B1576" s="57" t="s">
        <v>3631</v>
      </c>
      <c r="C1576" s="57" t="s">
        <v>2126</v>
      </c>
      <c r="D1576" s="58">
        <v>41281</v>
      </c>
      <c r="E1576" s="58">
        <v>41461</v>
      </c>
      <c r="F1576" s="59">
        <f t="shared" si="169"/>
        <v>2012</v>
      </c>
      <c r="G1576" s="60" t="s">
        <v>2128</v>
      </c>
      <c r="H1576" s="60" t="s">
        <v>434</v>
      </c>
      <c r="I1576" s="61">
        <v>2625.9240151109616</v>
      </c>
      <c r="J1576" s="61">
        <v>7877.7720453328839</v>
      </c>
      <c r="K1576" s="61">
        <v>10503.696060443846</v>
      </c>
      <c r="L1576" s="62">
        <v>0</v>
      </c>
      <c r="M1576" s="62">
        <v>0</v>
      </c>
      <c r="N1576" s="62">
        <v>10503.696060443846</v>
      </c>
      <c r="O1576" s="63">
        <f t="shared" si="170"/>
        <v>1</v>
      </c>
      <c r="P1576" s="63">
        <f t="shared" si="168"/>
        <v>10503.696060443846</v>
      </c>
      <c r="Q1576" s="63">
        <f t="shared" si="171"/>
        <v>12000</v>
      </c>
      <c r="R1576" s="63">
        <f t="shared" si="172"/>
        <v>12000</v>
      </c>
      <c r="S1576" s="63">
        <f t="shared" si="173"/>
        <v>0</v>
      </c>
      <c r="T1576" s="63">
        <f t="shared" si="174"/>
        <v>180</v>
      </c>
      <c r="U1576" s="57" t="s">
        <v>863</v>
      </c>
      <c r="V1576" s="63">
        <f>VLOOKUP(F1576,'Exposure data (PL)'!$J$3:$L$14,3,FALSE)</f>
        <v>1189.5886745600001</v>
      </c>
      <c r="X1576" s="56"/>
      <c r="Y1576" s="56"/>
      <c r="Z1576" s="56"/>
      <c r="AA1576" s="56"/>
      <c r="AB1576" s="56"/>
      <c r="AC1576" s="56"/>
      <c r="AD1576" s="56"/>
      <c r="AE1576" s="56"/>
    </row>
    <row r="1577" spans="1:31" s="55" customFormat="1" ht="14.4">
      <c r="A1577" s="57" t="s">
        <v>5345</v>
      </c>
      <c r="B1577" s="57" t="s">
        <v>3632</v>
      </c>
      <c r="C1577" s="57" t="s">
        <v>2126</v>
      </c>
      <c r="D1577" s="58">
        <v>41455</v>
      </c>
      <c r="E1577" s="58">
        <v>41456</v>
      </c>
      <c r="F1577" s="59">
        <f t="shared" si="169"/>
        <v>2013</v>
      </c>
      <c r="G1577" s="60" t="s">
        <v>2129</v>
      </c>
      <c r="H1577" s="60" t="s">
        <v>434</v>
      </c>
      <c r="I1577" s="61">
        <v>0</v>
      </c>
      <c r="J1577" s="61">
        <v>8600.5538523143914</v>
      </c>
      <c r="K1577" s="61">
        <v>8600.5538523143914</v>
      </c>
      <c r="L1577" s="62">
        <v>0</v>
      </c>
      <c r="M1577" s="62">
        <v>0</v>
      </c>
      <c r="N1577" s="62">
        <v>8600.5538523143914</v>
      </c>
      <c r="O1577" s="63">
        <f t="shared" si="170"/>
        <v>1</v>
      </c>
      <c r="P1577" s="63">
        <f t="shared" si="168"/>
        <v>8600.5538523143914</v>
      </c>
      <c r="Q1577" s="63">
        <f t="shared" si="171"/>
        <v>9599.9999999999982</v>
      </c>
      <c r="R1577" s="63">
        <f t="shared" si="172"/>
        <v>9599.9999999999982</v>
      </c>
      <c r="S1577" s="63">
        <f t="shared" si="173"/>
        <v>0</v>
      </c>
      <c r="T1577" s="63">
        <f t="shared" si="174"/>
        <v>1</v>
      </c>
      <c r="U1577" s="57" t="s">
        <v>863</v>
      </c>
      <c r="V1577" s="63">
        <f>VLOOKUP(F1577,'Exposure data (PL)'!$J$3:$L$14,3,FALSE)</f>
        <v>1226.7615360000002</v>
      </c>
      <c r="X1577" s="56"/>
      <c r="Y1577" s="56"/>
      <c r="Z1577" s="56"/>
      <c r="AA1577" s="56"/>
      <c r="AB1577" s="56"/>
      <c r="AC1577" s="56"/>
      <c r="AD1577" s="56"/>
      <c r="AE1577" s="56"/>
    </row>
    <row r="1578" spans="1:31" s="55" customFormat="1" ht="14.4">
      <c r="A1578" s="57" t="s">
        <v>5346</v>
      </c>
      <c r="B1578" s="57" t="s">
        <v>3633</v>
      </c>
      <c r="C1578" s="57" t="s">
        <v>2126</v>
      </c>
      <c r="D1578" s="58">
        <v>41301</v>
      </c>
      <c r="E1578" s="58">
        <v>41476</v>
      </c>
      <c r="F1578" s="59">
        <f t="shared" si="169"/>
        <v>2012</v>
      </c>
      <c r="G1578" s="60" t="s">
        <v>2128</v>
      </c>
      <c r="H1578" s="60" t="s">
        <v>434</v>
      </c>
      <c r="I1578" s="61">
        <v>0</v>
      </c>
      <c r="J1578" s="61">
        <v>0</v>
      </c>
      <c r="K1578" s="61">
        <v>0</v>
      </c>
      <c r="L1578" s="62">
        <v>0</v>
      </c>
      <c r="M1578" s="62">
        <v>0</v>
      </c>
      <c r="N1578" s="62">
        <v>0</v>
      </c>
      <c r="O1578" s="63">
        <f t="shared" si="170"/>
        <v>0</v>
      </c>
      <c r="P1578" s="63">
        <f t="shared" si="168"/>
        <v>0</v>
      </c>
      <c r="Q1578" s="63">
        <f t="shared" si="171"/>
        <v>0</v>
      </c>
      <c r="R1578" s="63">
        <f t="shared" si="172"/>
        <v>0</v>
      </c>
      <c r="S1578" s="63">
        <f t="shared" si="173"/>
        <v>0</v>
      </c>
      <c r="T1578" s="63">
        <f t="shared" si="174"/>
        <v>175</v>
      </c>
      <c r="U1578" s="57" t="s">
        <v>856</v>
      </c>
      <c r="V1578" s="63">
        <f>VLOOKUP(F1578,'Exposure data (PL)'!$J$3:$L$14,3,FALSE)</f>
        <v>1189.5886745600001</v>
      </c>
      <c r="X1578" s="56"/>
      <c r="Y1578" s="56"/>
      <c r="Z1578" s="56"/>
      <c r="AA1578" s="56"/>
      <c r="AB1578" s="56"/>
      <c r="AC1578" s="56"/>
      <c r="AD1578" s="56"/>
      <c r="AE1578" s="56"/>
    </row>
    <row r="1579" spans="1:31" s="55" customFormat="1" ht="14.4">
      <c r="A1579" s="57" t="s">
        <v>5347</v>
      </c>
      <c r="B1579" s="57" t="s">
        <v>3634</v>
      </c>
      <c r="C1579" s="57" t="s">
        <v>2126</v>
      </c>
      <c r="D1579" s="58">
        <v>41401</v>
      </c>
      <c r="E1579" s="58">
        <v>41489</v>
      </c>
      <c r="F1579" s="59">
        <f t="shared" si="169"/>
        <v>2013</v>
      </c>
      <c r="G1579" s="60" t="s">
        <v>2130</v>
      </c>
      <c r="H1579" s="60" t="s">
        <v>434</v>
      </c>
      <c r="I1579" s="61">
        <v>354.14417650029156</v>
      </c>
      <c r="J1579" s="61">
        <v>11386.621168596777</v>
      </c>
      <c r="K1579" s="61">
        <v>11740.76534509707</v>
      </c>
      <c r="L1579" s="62">
        <v>320.20269122992005</v>
      </c>
      <c r="M1579" s="62">
        <v>0</v>
      </c>
      <c r="N1579" s="62">
        <v>12060.968036326991</v>
      </c>
      <c r="O1579" s="63">
        <f t="shared" si="170"/>
        <v>1</v>
      </c>
      <c r="P1579" s="63">
        <f t="shared" si="168"/>
        <v>12060.968036326991</v>
      </c>
      <c r="Q1579" s="63">
        <f t="shared" si="171"/>
        <v>13560.000000000005</v>
      </c>
      <c r="R1579" s="63">
        <f t="shared" si="172"/>
        <v>13560.000000000005</v>
      </c>
      <c r="S1579" s="63">
        <f t="shared" si="173"/>
        <v>0</v>
      </c>
      <c r="T1579" s="63">
        <f t="shared" si="174"/>
        <v>88</v>
      </c>
      <c r="U1579" s="57" t="s">
        <v>863</v>
      </c>
      <c r="V1579" s="63">
        <f>VLOOKUP(F1579,'Exposure data (PL)'!$J$3:$L$14,3,FALSE)</f>
        <v>1226.7615360000002</v>
      </c>
      <c r="X1579" s="56"/>
      <c r="Y1579" s="56"/>
      <c r="Z1579" s="56"/>
      <c r="AA1579" s="56"/>
      <c r="AB1579" s="56"/>
      <c r="AC1579" s="56"/>
      <c r="AD1579" s="56"/>
      <c r="AE1579" s="56"/>
    </row>
    <row r="1580" spans="1:31" s="55" customFormat="1" ht="14.4">
      <c r="A1580" s="57" t="s">
        <v>5348</v>
      </c>
      <c r="B1580" s="57" t="s">
        <v>3635</v>
      </c>
      <c r="C1580" s="57" t="s">
        <v>2126</v>
      </c>
      <c r="D1580" s="58">
        <v>41153</v>
      </c>
      <c r="E1580" s="58">
        <v>41496</v>
      </c>
      <c r="F1580" s="59">
        <f t="shared" si="169"/>
        <v>2012</v>
      </c>
      <c r="G1580" s="60" t="s">
        <v>2128</v>
      </c>
      <c r="H1580" s="60" t="s">
        <v>434</v>
      </c>
      <c r="I1580" s="61">
        <v>0</v>
      </c>
      <c r="J1580" s="61">
        <v>20651.255514664066</v>
      </c>
      <c r="K1580" s="61">
        <v>20651.255514664066</v>
      </c>
      <c r="L1580" s="62">
        <v>0</v>
      </c>
      <c r="M1580" s="62">
        <v>0</v>
      </c>
      <c r="N1580" s="62">
        <v>20651.255514664066</v>
      </c>
      <c r="O1580" s="63">
        <f t="shared" si="170"/>
        <v>1</v>
      </c>
      <c r="P1580" s="63">
        <f t="shared" si="168"/>
        <v>20651.255514664066</v>
      </c>
      <c r="Q1580" s="63">
        <f t="shared" si="171"/>
        <v>24000</v>
      </c>
      <c r="R1580" s="63">
        <f t="shared" si="172"/>
        <v>24000</v>
      </c>
      <c r="S1580" s="63">
        <f t="shared" si="173"/>
        <v>0</v>
      </c>
      <c r="T1580" s="63">
        <f t="shared" si="174"/>
        <v>343</v>
      </c>
      <c r="U1580" s="57" t="s">
        <v>863</v>
      </c>
      <c r="V1580" s="63">
        <f>VLOOKUP(F1580,'Exposure data (PL)'!$J$3:$L$14,3,FALSE)</f>
        <v>1189.5886745600001</v>
      </c>
      <c r="X1580" s="56"/>
      <c r="Y1580" s="56"/>
      <c r="Z1580" s="56"/>
      <c r="AA1580" s="56"/>
      <c r="AB1580" s="56"/>
      <c r="AC1580" s="56"/>
      <c r="AD1580" s="56"/>
      <c r="AE1580" s="56"/>
    </row>
    <row r="1581" spans="1:31" s="55" customFormat="1" ht="14.4">
      <c r="A1581" s="57" t="s">
        <v>5349</v>
      </c>
      <c r="B1581" s="57" t="s">
        <v>3636</v>
      </c>
      <c r="C1581" s="57" t="s">
        <v>2126</v>
      </c>
      <c r="D1581" s="58">
        <v>41393</v>
      </c>
      <c r="E1581" s="58">
        <v>41496</v>
      </c>
      <c r="F1581" s="59">
        <f t="shared" si="169"/>
        <v>2013</v>
      </c>
      <c r="G1581" s="60" t="s">
        <v>2128</v>
      </c>
      <c r="H1581" s="60" t="s">
        <v>434</v>
      </c>
      <c r="I1581" s="61">
        <v>0</v>
      </c>
      <c r="J1581" s="61">
        <v>1.0662023070354358</v>
      </c>
      <c r="K1581" s="61">
        <v>1.0662023070354358</v>
      </c>
      <c r="L1581" s="62">
        <v>0</v>
      </c>
      <c r="M1581" s="62">
        <v>0</v>
      </c>
      <c r="N1581" s="62">
        <v>1.0662023070354358</v>
      </c>
      <c r="O1581" s="63">
        <f t="shared" si="170"/>
        <v>1</v>
      </c>
      <c r="P1581" s="63">
        <f t="shared" si="168"/>
        <v>1.0662023070354358</v>
      </c>
      <c r="Q1581" s="63">
        <f t="shared" si="171"/>
        <v>1.2</v>
      </c>
      <c r="R1581" s="63">
        <f t="shared" si="172"/>
        <v>1.2</v>
      </c>
      <c r="S1581" s="63">
        <f t="shared" si="173"/>
        <v>0</v>
      </c>
      <c r="T1581" s="63">
        <f t="shared" si="174"/>
        <v>103</v>
      </c>
      <c r="U1581" s="57" t="s">
        <v>863</v>
      </c>
      <c r="V1581" s="63">
        <f>VLOOKUP(F1581,'Exposure data (PL)'!$J$3:$L$14,3,FALSE)</f>
        <v>1226.7615360000002</v>
      </c>
      <c r="X1581" s="56"/>
      <c r="Y1581" s="56"/>
      <c r="Z1581" s="56"/>
      <c r="AA1581" s="56"/>
      <c r="AB1581" s="56"/>
      <c r="AC1581" s="56"/>
      <c r="AD1581" s="56"/>
      <c r="AE1581" s="56"/>
    </row>
    <row r="1582" spans="1:31" s="55" customFormat="1" ht="14.4">
      <c r="A1582" s="57" t="s">
        <v>5350</v>
      </c>
      <c r="B1582" s="57" t="s">
        <v>3637</v>
      </c>
      <c r="C1582" s="57" t="s">
        <v>2126</v>
      </c>
      <c r="D1582" s="58">
        <v>41456</v>
      </c>
      <c r="E1582" s="58">
        <v>41496</v>
      </c>
      <c r="F1582" s="59">
        <f t="shared" si="169"/>
        <v>2013</v>
      </c>
      <c r="G1582" s="60" t="s">
        <v>2128</v>
      </c>
      <c r="H1582" s="60" t="s">
        <v>434</v>
      </c>
      <c r="I1582" s="61">
        <v>0</v>
      </c>
      <c r="J1582" s="61">
        <v>9676.9156417457016</v>
      </c>
      <c r="K1582" s="61">
        <v>9676.9156417457016</v>
      </c>
      <c r="L1582" s="62">
        <v>0</v>
      </c>
      <c r="M1582" s="62">
        <v>0</v>
      </c>
      <c r="N1582" s="62">
        <v>9676.9156417457016</v>
      </c>
      <c r="O1582" s="63">
        <f t="shared" si="170"/>
        <v>1</v>
      </c>
      <c r="P1582" s="63">
        <f t="shared" si="168"/>
        <v>9676.9156417457016</v>
      </c>
      <c r="Q1582" s="63">
        <f t="shared" si="171"/>
        <v>10800.000000000002</v>
      </c>
      <c r="R1582" s="63">
        <f t="shared" si="172"/>
        <v>10800.000000000002</v>
      </c>
      <c r="S1582" s="63">
        <f t="shared" si="173"/>
        <v>0</v>
      </c>
      <c r="T1582" s="63">
        <f t="shared" si="174"/>
        <v>40</v>
      </c>
      <c r="U1582" s="57" t="s">
        <v>863</v>
      </c>
      <c r="V1582" s="63">
        <f>VLOOKUP(F1582,'Exposure data (PL)'!$J$3:$L$14,3,FALSE)</f>
        <v>1226.7615360000002</v>
      </c>
      <c r="X1582" s="56"/>
      <c r="Y1582" s="56"/>
      <c r="Z1582" s="56"/>
      <c r="AA1582" s="56"/>
      <c r="AB1582" s="56"/>
      <c r="AC1582" s="56"/>
      <c r="AD1582" s="56"/>
      <c r="AE1582" s="56"/>
    </row>
    <row r="1583" spans="1:31" s="55" customFormat="1" ht="14.4">
      <c r="A1583" s="57" t="s">
        <v>5351</v>
      </c>
      <c r="B1583" s="57" t="s">
        <v>3638</v>
      </c>
      <c r="C1583" s="57" t="s">
        <v>2126</v>
      </c>
      <c r="D1583" s="58">
        <v>41215</v>
      </c>
      <c r="E1583" s="58">
        <v>41498</v>
      </c>
      <c r="F1583" s="59">
        <f t="shared" si="169"/>
        <v>2012</v>
      </c>
      <c r="G1583" s="60" t="s">
        <v>2128</v>
      </c>
      <c r="H1583" s="60" t="s">
        <v>434</v>
      </c>
      <c r="I1583" s="61">
        <v>0</v>
      </c>
      <c r="J1583" s="61">
        <v>8849.7745045554802</v>
      </c>
      <c r="K1583" s="61">
        <v>8849.7745045554802</v>
      </c>
      <c r="L1583" s="62">
        <v>0</v>
      </c>
      <c r="M1583" s="62">
        <v>732.96955896553629</v>
      </c>
      <c r="N1583" s="62">
        <v>8116.8049455899436</v>
      </c>
      <c r="O1583" s="63">
        <f t="shared" si="170"/>
        <v>1</v>
      </c>
      <c r="P1583" s="63">
        <f t="shared" si="168"/>
        <v>8116.8049455899436</v>
      </c>
      <c r="Q1583" s="63">
        <f t="shared" si="171"/>
        <v>9355.1999999999989</v>
      </c>
      <c r="R1583" s="63">
        <f t="shared" si="172"/>
        <v>9355.1999999999989</v>
      </c>
      <c r="S1583" s="63">
        <f t="shared" si="173"/>
        <v>0</v>
      </c>
      <c r="T1583" s="63">
        <f t="shared" si="174"/>
        <v>283</v>
      </c>
      <c r="U1583" s="57" t="s">
        <v>863</v>
      </c>
      <c r="V1583" s="63">
        <f>VLOOKUP(F1583,'Exposure data (PL)'!$J$3:$L$14,3,FALSE)</f>
        <v>1189.5886745600001</v>
      </c>
      <c r="X1583" s="56"/>
      <c r="Y1583" s="56"/>
      <c r="Z1583" s="56"/>
      <c r="AA1583" s="56"/>
      <c r="AB1583" s="56"/>
      <c r="AC1583" s="56"/>
      <c r="AD1583" s="56"/>
      <c r="AE1583" s="56"/>
    </row>
    <row r="1584" spans="1:31" s="55" customFormat="1" ht="14.4">
      <c r="A1584" s="57" t="s">
        <v>5352</v>
      </c>
      <c r="B1584" s="57" t="s">
        <v>3639</v>
      </c>
      <c r="C1584" s="57" t="s">
        <v>2126</v>
      </c>
      <c r="D1584" s="58">
        <v>41162</v>
      </c>
      <c r="E1584" s="58">
        <v>41498</v>
      </c>
      <c r="F1584" s="59">
        <f t="shared" si="169"/>
        <v>2012</v>
      </c>
      <c r="G1584" s="60" t="s">
        <v>2134</v>
      </c>
      <c r="H1584" s="60" t="s">
        <v>434</v>
      </c>
      <c r="I1584" s="61">
        <v>0</v>
      </c>
      <c r="J1584" s="61">
        <v>0</v>
      </c>
      <c r="K1584" s="61">
        <v>0</v>
      </c>
      <c r="L1584" s="62">
        <v>310.14146748391607</v>
      </c>
      <c r="M1584" s="62">
        <v>10.854951361937061</v>
      </c>
      <c r="N1584" s="62">
        <v>299.28651612197899</v>
      </c>
      <c r="O1584" s="63">
        <f t="shared" si="170"/>
        <v>1</v>
      </c>
      <c r="P1584" s="63">
        <f t="shared" si="168"/>
        <v>299.28651612197899</v>
      </c>
      <c r="Q1584" s="63">
        <f t="shared" si="171"/>
        <v>347.4</v>
      </c>
      <c r="R1584" s="63">
        <f t="shared" si="172"/>
        <v>347.4</v>
      </c>
      <c r="S1584" s="63">
        <f t="shared" si="173"/>
        <v>0</v>
      </c>
      <c r="T1584" s="63">
        <f t="shared" si="174"/>
        <v>336</v>
      </c>
      <c r="U1584" s="57" t="s">
        <v>856</v>
      </c>
      <c r="V1584" s="63">
        <f>VLOOKUP(F1584,'Exposure data (PL)'!$J$3:$L$14,3,FALSE)</f>
        <v>1189.5886745600001</v>
      </c>
      <c r="X1584" s="56"/>
      <c r="Y1584" s="56"/>
      <c r="Z1584" s="56"/>
      <c r="AA1584" s="56"/>
      <c r="AB1584" s="56"/>
      <c r="AC1584" s="56"/>
      <c r="AD1584" s="56"/>
      <c r="AE1584" s="56"/>
    </row>
    <row r="1585" spans="1:31" s="55" customFormat="1" ht="14.4">
      <c r="A1585" s="57" t="s">
        <v>5353</v>
      </c>
      <c r="B1585" s="57" t="s">
        <v>3640</v>
      </c>
      <c r="C1585" s="57" t="s">
        <v>2126</v>
      </c>
      <c r="D1585" s="58">
        <v>41216</v>
      </c>
      <c r="E1585" s="58">
        <v>41499</v>
      </c>
      <c r="F1585" s="59">
        <f t="shared" si="169"/>
        <v>2012</v>
      </c>
      <c r="G1585" s="60" t="s">
        <v>2130</v>
      </c>
      <c r="H1585" s="60" t="s">
        <v>434</v>
      </c>
      <c r="I1585" s="61">
        <v>0</v>
      </c>
      <c r="J1585" s="61">
        <v>15619.335420122576</v>
      </c>
      <c r="K1585" s="61">
        <v>15619.335420122576</v>
      </c>
      <c r="L1585" s="62">
        <v>0</v>
      </c>
      <c r="M1585" s="62">
        <v>0</v>
      </c>
      <c r="N1585" s="62">
        <v>15619.335420122576</v>
      </c>
      <c r="O1585" s="63">
        <f t="shared" si="170"/>
        <v>1</v>
      </c>
      <c r="P1585" s="63">
        <f t="shared" si="168"/>
        <v>15619.335420122576</v>
      </c>
      <c r="Q1585" s="63">
        <f t="shared" si="171"/>
        <v>18000</v>
      </c>
      <c r="R1585" s="63">
        <f t="shared" si="172"/>
        <v>18000</v>
      </c>
      <c r="S1585" s="63">
        <f t="shared" si="173"/>
        <v>0</v>
      </c>
      <c r="T1585" s="63">
        <f t="shared" si="174"/>
        <v>283</v>
      </c>
      <c r="U1585" s="57" t="s">
        <v>863</v>
      </c>
      <c r="V1585" s="63">
        <f>VLOOKUP(F1585,'Exposure data (PL)'!$J$3:$L$14,3,FALSE)</f>
        <v>1189.5886745600001</v>
      </c>
      <c r="X1585" s="56"/>
      <c r="Y1585" s="56"/>
      <c r="Z1585" s="56"/>
      <c r="AA1585" s="56"/>
      <c r="AB1585" s="56"/>
      <c r="AC1585" s="56"/>
      <c r="AD1585" s="56"/>
      <c r="AE1585" s="56"/>
    </row>
    <row r="1586" spans="1:31" s="55" customFormat="1" ht="14.4">
      <c r="A1586" s="57" t="s">
        <v>5354</v>
      </c>
      <c r="B1586" s="57" t="s">
        <v>3641</v>
      </c>
      <c r="C1586" s="57" t="s">
        <v>2126</v>
      </c>
      <c r="D1586" s="58">
        <v>40936</v>
      </c>
      <c r="E1586" s="58">
        <v>41504</v>
      </c>
      <c r="F1586" s="59">
        <f t="shared" si="169"/>
        <v>2011</v>
      </c>
      <c r="G1586" s="60" t="s">
        <v>2128</v>
      </c>
      <c r="H1586" s="60" t="s">
        <v>434</v>
      </c>
      <c r="I1586" s="61">
        <v>0</v>
      </c>
      <c r="J1586" s="61">
        <v>1.0030616198658866</v>
      </c>
      <c r="K1586" s="61">
        <v>1.0030616198658866</v>
      </c>
      <c r="L1586" s="62">
        <v>0</v>
      </c>
      <c r="M1586" s="62">
        <v>0</v>
      </c>
      <c r="N1586" s="62">
        <v>1.0030616198658866</v>
      </c>
      <c r="O1586" s="63">
        <f t="shared" si="170"/>
        <v>1</v>
      </c>
      <c r="P1586" s="63">
        <f t="shared" si="168"/>
        <v>1.0030616198658866</v>
      </c>
      <c r="Q1586" s="63">
        <f t="shared" si="171"/>
        <v>1.2</v>
      </c>
      <c r="R1586" s="63">
        <f t="shared" si="172"/>
        <v>1.2</v>
      </c>
      <c r="S1586" s="63">
        <f t="shared" si="173"/>
        <v>0</v>
      </c>
      <c r="T1586" s="63">
        <f t="shared" si="174"/>
        <v>568</v>
      </c>
      <c r="U1586" s="57" t="s">
        <v>863</v>
      </c>
      <c r="V1586" s="63">
        <f>VLOOKUP(F1586,'Exposure data (PL)'!$J$3:$L$14,3,FALSE)</f>
        <v>979.22425835520028</v>
      </c>
      <c r="X1586" s="56"/>
      <c r="Y1586" s="56"/>
      <c r="Z1586" s="56"/>
      <c r="AA1586" s="56"/>
      <c r="AB1586" s="56"/>
      <c r="AC1586" s="56"/>
      <c r="AD1586" s="56"/>
      <c r="AE1586" s="56"/>
    </row>
    <row r="1587" spans="1:31" s="55" customFormat="1" ht="14.4">
      <c r="A1587" s="57" t="s">
        <v>5355</v>
      </c>
      <c r="B1587" s="57" t="s">
        <v>3642</v>
      </c>
      <c r="C1587" s="57" t="s">
        <v>2126</v>
      </c>
      <c r="D1587" s="58">
        <v>40741</v>
      </c>
      <c r="E1587" s="58">
        <v>41509</v>
      </c>
      <c r="F1587" s="59">
        <f t="shared" si="169"/>
        <v>2011</v>
      </c>
      <c r="G1587" s="60" t="s">
        <v>2127</v>
      </c>
      <c r="H1587" s="60" t="s">
        <v>434</v>
      </c>
      <c r="I1587" s="61">
        <v>0</v>
      </c>
      <c r="J1587" s="61">
        <v>0</v>
      </c>
      <c r="K1587" s="61">
        <v>0</v>
      </c>
      <c r="L1587" s="62">
        <v>0</v>
      </c>
      <c r="M1587" s="62">
        <v>0</v>
      </c>
      <c r="N1587" s="62">
        <v>0</v>
      </c>
      <c r="O1587" s="63">
        <f t="shared" si="170"/>
        <v>0</v>
      </c>
      <c r="P1587" s="63">
        <f t="shared" si="168"/>
        <v>0</v>
      </c>
      <c r="Q1587" s="63">
        <f t="shared" si="171"/>
        <v>0</v>
      </c>
      <c r="R1587" s="63">
        <f t="shared" si="172"/>
        <v>0</v>
      </c>
      <c r="S1587" s="63">
        <f t="shared" si="173"/>
        <v>0</v>
      </c>
      <c r="T1587" s="63">
        <f t="shared" si="174"/>
        <v>768</v>
      </c>
      <c r="U1587" s="57" t="s">
        <v>856</v>
      </c>
      <c r="V1587" s="63">
        <f>VLOOKUP(F1587,'Exposure data (PL)'!$J$3:$L$14,3,FALSE)</f>
        <v>979.22425835520028</v>
      </c>
      <c r="X1587" s="56"/>
      <c r="Y1587" s="56"/>
      <c r="Z1587" s="56"/>
      <c r="AA1587" s="56"/>
      <c r="AB1587" s="56"/>
      <c r="AC1587" s="56"/>
      <c r="AD1587" s="56"/>
      <c r="AE1587" s="56"/>
    </row>
    <row r="1588" spans="1:31" s="55" customFormat="1" ht="14.4">
      <c r="A1588" s="57" t="s">
        <v>5356</v>
      </c>
      <c r="B1588" s="57" t="s">
        <v>3643</v>
      </c>
      <c r="C1588" s="57" t="s">
        <v>2126</v>
      </c>
      <c r="D1588" s="58">
        <v>40951</v>
      </c>
      <c r="E1588" s="58">
        <v>41525</v>
      </c>
      <c r="F1588" s="59">
        <f t="shared" si="169"/>
        <v>2011</v>
      </c>
      <c r="G1588" s="60" t="s">
        <v>2128</v>
      </c>
      <c r="H1588" s="60" t="s">
        <v>434</v>
      </c>
      <c r="I1588" s="61">
        <v>0</v>
      </c>
      <c r="J1588" s="61">
        <v>10050.734721869452</v>
      </c>
      <c r="K1588" s="61">
        <v>10050.734721869452</v>
      </c>
      <c r="L1588" s="62">
        <v>0</v>
      </c>
      <c r="M1588" s="62">
        <v>0</v>
      </c>
      <c r="N1588" s="62">
        <v>10050.734721869452</v>
      </c>
      <c r="O1588" s="63">
        <f t="shared" si="170"/>
        <v>1</v>
      </c>
      <c r="P1588" s="63">
        <f t="shared" si="168"/>
        <v>10050.734721869452</v>
      </c>
      <c r="Q1588" s="63">
        <f t="shared" si="171"/>
        <v>12000</v>
      </c>
      <c r="R1588" s="63">
        <f t="shared" si="172"/>
        <v>12000</v>
      </c>
      <c r="S1588" s="63">
        <f t="shared" si="173"/>
        <v>0</v>
      </c>
      <c r="T1588" s="63">
        <f t="shared" si="174"/>
        <v>574</v>
      </c>
      <c r="U1588" s="57" t="s">
        <v>863</v>
      </c>
      <c r="V1588" s="63">
        <f>VLOOKUP(F1588,'Exposure data (PL)'!$J$3:$L$14,3,FALSE)</f>
        <v>979.22425835520028</v>
      </c>
      <c r="X1588" s="56"/>
      <c r="Y1588" s="56"/>
      <c r="Z1588" s="56"/>
      <c r="AA1588" s="56"/>
      <c r="AB1588" s="56"/>
      <c r="AC1588" s="56"/>
      <c r="AD1588" s="56"/>
      <c r="AE1588" s="56"/>
    </row>
    <row r="1589" spans="1:31" s="55" customFormat="1" ht="14.4">
      <c r="A1589" s="57" t="s">
        <v>5357</v>
      </c>
      <c r="B1589" s="57" t="s">
        <v>3644</v>
      </c>
      <c r="C1589" s="57" t="s">
        <v>2126</v>
      </c>
      <c r="D1589" s="58">
        <v>41398</v>
      </c>
      <c r="E1589" s="58">
        <v>41533</v>
      </c>
      <c r="F1589" s="59">
        <f t="shared" si="169"/>
        <v>2013</v>
      </c>
      <c r="G1589" s="60" t="s">
        <v>2128</v>
      </c>
      <c r="H1589" s="60" t="s">
        <v>434</v>
      </c>
      <c r="I1589" s="61">
        <v>0</v>
      </c>
      <c r="J1589" s="61">
        <v>10669.146624308085</v>
      </c>
      <c r="K1589" s="61">
        <v>10669.146624308085</v>
      </c>
      <c r="L1589" s="62">
        <v>0</v>
      </c>
      <c r="M1589" s="62">
        <v>0</v>
      </c>
      <c r="N1589" s="62">
        <v>10669.146624308085</v>
      </c>
      <c r="O1589" s="63">
        <f t="shared" si="170"/>
        <v>1</v>
      </c>
      <c r="P1589" s="63">
        <f t="shared" si="168"/>
        <v>10669.146624308085</v>
      </c>
      <c r="Q1589" s="63">
        <f t="shared" si="171"/>
        <v>12000</v>
      </c>
      <c r="R1589" s="63">
        <f t="shared" si="172"/>
        <v>12000</v>
      </c>
      <c r="S1589" s="63">
        <f t="shared" si="173"/>
        <v>0</v>
      </c>
      <c r="T1589" s="63">
        <f t="shared" si="174"/>
        <v>135</v>
      </c>
      <c r="U1589" s="57" t="s">
        <v>863</v>
      </c>
      <c r="V1589" s="63">
        <f>VLOOKUP(F1589,'Exposure data (PL)'!$J$3:$L$14,3,FALSE)</f>
        <v>1226.7615360000002</v>
      </c>
      <c r="X1589" s="56"/>
      <c r="Y1589" s="56"/>
      <c r="Z1589" s="56"/>
      <c r="AA1589" s="56"/>
      <c r="AB1589" s="56"/>
      <c r="AC1589" s="56"/>
      <c r="AD1589" s="56"/>
      <c r="AE1589" s="56"/>
    </row>
    <row r="1590" spans="1:31" s="55" customFormat="1" ht="14.4">
      <c r="A1590" s="57" t="s">
        <v>5358</v>
      </c>
      <c r="B1590" s="57" t="s">
        <v>3645</v>
      </c>
      <c r="C1590" s="57" t="s">
        <v>2126</v>
      </c>
      <c r="D1590" s="58">
        <v>41351</v>
      </c>
      <c r="E1590" s="58">
        <v>41545</v>
      </c>
      <c r="F1590" s="59">
        <f t="shared" si="169"/>
        <v>2012</v>
      </c>
      <c r="G1590" s="60" t="s">
        <v>2128</v>
      </c>
      <c r="H1590" s="60" t="s">
        <v>434</v>
      </c>
      <c r="I1590" s="61">
        <v>0</v>
      </c>
      <c r="J1590" s="61">
        <v>15903.559026852712</v>
      </c>
      <c r="K1590" s="61">
        <v>15903.559026852712</v>
      </c>
      <c r="L1590" s="62">
        <v>0</v>
      </c>
      <c r="M1590" s="62">
        <v>0</v>
      </c>
      <c r="N1590" s="62">
        <v>15903.559026852712</v>
      </c>
      <c r="O1590" s="63">
        <f t="shared" si="170"/>
        <v>1</v>
      </c>
      <c r="P1590" s="63">
        <f t="shared" si="168"/>
        <v>15903.559026852712</v>
      </c>
      <c r="Q1590" s="63">
        <f t="shared" si="171"/>
        <v>18000</v>
      </c>
      <c r="R1590" s="63">
        <f t="shared" si="172"/>
        <v>18000</v>
      </c>
      <c r="S1590" s="63">
        <f t="shared" si="173"/>
        <v>0</v>
      </c>
      <c r="T1590" s="63">
        <f t="shared" si="174"/>
        <v>194</v>
      </c>
      <c r="U1590" s="57" t="s">
        <v>863</v>
      </c>
      <c r="V1590" s="63">
        <f>VLOOKUP(F1590,'Exposure data (PL)'!$J$3:$L$14,3,FALSE)</f>
        <v>1189.5886745600001</v>
      </c>
      <c r="X1590" s="56"/>
      <c r="Y1590" s="56"/>
      <c r="Z1590" s="56"/>
      <c r="AA1590" s="56"/>
      <c r="AB1590" s="56"/>
      <c r="AC1590" s="56"/>
      <c r="AD1590" s="56"/>
      <c r="AE1590" s="56"/>
    </row>
    <row r="1591" spans="1:31" s="55" customFormat="1" ht="14.4">
      <c r="A1591" s="57" t="s">
        <v>5359</v>
      </c>
      <c r="B1591" s="57" t="s">
        <v>3646</v>
      </c>
      <c r="C1591" s="57" t="s">
        <v>2126</v>
      </c>
      <c r="D1591" s="58">
        <v>39969</v>
      </c>
      <c r="E1591" s="58">
        <v>41166</v>
      </c>
      <c r="F1591" s="59">
        <f t="shared" si="169"/>
        <v>2009</v>
      </c>
      <c r="G1591" s="60" t="s">
        <v>2128</v>
      </c>
      <c r="H1591" s="60" t="s">
        <v>434</v>
      </c>
      <c r="I1591" s="61">
        <v>0</v>
      </c>
      <c r="J1591" s="61">
        <v>0</v>
      </c>
      <c r="K1591" s="61">
        <v>0</v>
      </c>
      <c r="L1591" s="62">
        <v>0</v>
      </c>
      <c r="M1591" s="62">
        <v>0</v>
      </c>
      <c r="N1591" s="62">
        <v>0</v>
      </c>
      <c r="O1591" s="63">
        <f t="shared" si="170"/>
        <v>0</v>
      </c>
      <c r="P1591" s="63">
        <f t="shared" si="168"/>
        <v>0</v>
      </c>
      <c r="Q1591" s="63">
        <f t="shared" si="171"/>
        <v>0</v>
      </c>
      <c r="R1591" s="63">
        <f t="shared" si="172"/>
        <v>0</v>
      </c>
      <c r="S1591" s="63">
        <f t="shared" si="173"/>
        <v>0</v>
      </c>
      <c r="T1591" s="63">
        <f t="shared" si="174"/>
        <v>1197</v>
      </c>
      <c r="U1591" s="57" t="s">
        <v>856</v>
      </c>
      <c r="V1591" s="63">
        <f>VLOOKUP(F1591,'Exposure data (PL)'!$J$3:$L$14,3,FALSE)</f>
        <v>855.15320546033695</v>
      </c>
      <c r="X1591" s="56"/>
      <c r="Y1591" s="56"/>
      <c r="Z1591" s="56"/>
      <c r="AA1591" s="56"/>
      <c r="AB1591" s="56"/>
      <c r="AC1591" s="56"/>
      <c r="AD1591" s="56"/>
      <c r="AE1591" s="56"/>
    </row>
    <row r="1592" spans="1:31" s="55" customFormat="1" ht="14.4">
      <c r="A1592" s="57" t="s">
        <v>5360</v>
      </c>
      <c r="B1592" s="57" t="s">
        <v>3647</v>
      </c>
      <c r="C1592" s="57" t="s">
        <v>2126</v>
      </c>
      <c r="D1592" s="58">
        <v>40917</v>
      </c>
      <c r="E1592" s="58">
        <v>41217</v>
      </c>
      <c r="F1592" s="59">
        <f t="shared" si="169"/>
        <v>2011</v>
      </c>
      <c r="G1592" s="60" t="s">
        <v>2128</v>
      </c>
      <c r="H1592" s="60" t="s">
        <v>434</v>
      </c>
      <c r="I1592" s="61">
        <v>0</v>
      </c>
      <c r="J1592" s="61">
        <v>0</v>
      </c>
      <c r="K1592" s="61">
        <v>0</v>
      </c>
      <c r="L1592" s="62">
        <v>300.15571611467067</v>
      </c>
      <c r="M1592" s="62">
        <v>6.0031143222934134</v>
      </c>
      <c r="N1592" s="62">
        <v>294.15260179237725</v>
      </c>
      <c r="O1592" s="63">
        <f t="shared" si="170"/>
        <v>1</v>
      </c>
      <c r="P1592" s="63">
        <f t="shared" si="168"/>
        <v>294.15260179237725</v>
      </c>
      <c r="Q1592" s="63">
        <f t="shared" si="171"/>
        <v>352.8</v>
      </c>
      <c r="R1592" s="63">
        <f t="shared" si="172"/>
        <v>352.8</v>
      </c>
      <c r="S1592" s="63">
        <f t="shared" si="173"/>
        <v>0</v>
      </c>
      <c r="T1592" s="63">
        <f t="shared" si="174"/>
        <v>300</v>
      </c>
      <c r="U1592" s="57" t="s">
        <v>856</v>
      </c>
      <c r="V1592" s="63">
        <f>VLOOKUP(F1592,'Exposure data (PL)'!$J$3:$L$14,3,FALSE)</f>
        <v>979.22425835520028</v>
      </c>
      <c r="X1592" s="56"/>
      <c r="Y1592" s="56"/>
      <c r="Z1592" s="56"/>
      <c r="AA1592" s="56"/>
      <c r="AB1592" s="56"/>
      <c r="AC1592" s="56"/>
      <c r="AD1592" s="56"/>
      <c r="AE1592" s="56"/>
    </row>
    <row r="1593" spans="1:31" s="55" customFormat="1" ht="14.4">
      <c r="A1593" s="57" t="s">
        <v>5361</v>
      </c>
      <c r="B1593" s="57" t="s">
        <v>3648</v>
      </c>
      <c r="C1593" s="57" t="s">
        <v>2126</v>
      </c>
      <c r="D1593" s="58">
        <v>41061</v>
      </c>
      <c r="E1593" s="58">
        <v>41341</v>
      </c>
      <c r="F1593" s="59">
        <f t="shared" si="169"/>
        <v>2012</v>
      </c>
      <c r="G1593" s="60" t="s">
        <v>2129</v>
      </c>
      <c r="H1593" s="60" t="s">
        <v>434</v>
      </c>
      <c r="I1593" s="61">
        <v>0</v>
      </c>
      <c r="J1593" s="61">
        <v>0</v>
      </c>
      <c r="K1593" s="61">
        <v>0</v>
      </c>
      <c r="L1593" s="62">
        <v>305.98526309734751</v>
      </c>
      <c r="M1593" s="62">
        <v>0</v>
      </c>
      <c r="N1593" s="62">
        <v>305.98526309734751</v>
      </c>
      <c r="O1593" s="63">
        <f t="shared" si="170"/>
        <v>1</v>
      </c>
      <c r="P1593" s="63">
        <f t="shared" si="168"/>
        <v>305.98526309734751</v>
      </c>
      <c r="Q1593" s="63">
        <f t="shared" si="171"/>
        <v>360</v>
      </c>
      <c r="R1593" s="63">
        <f t="shared" si="172"/>
        <v>360</v>
      </c>
      <c r="S1593" s="63">
        <f t="shared" si="173"/>
        <v>0</v>
      </c>
      <c r="T1593" s="63">
        <f t="shared" si="174"/>
        <v>280</v>
      </c>
      <c r="U1593" s="57" t="s">
        <v>856</v>
      </c>
      <c r="V1593" s="63">
        <f>VLOOKUP(F1593,'Exposure data (PL)'!$J$3:$L$14,3,FALSE)</f>
        <v>1189.5886745600001</v>
      </c>
      <c r="X1593" s="56"/>
      <c r="Y1593" s="56"/>
      <c r="Z1593" s="56"/>
      <c r="AA1593" s="56"/>
      <c r="AB1593" s="56"/>
      <c r="AC1593" s="56"/>
      <c r="AD1593" s="56"/>
      <c r="AE1593" s="56"/>
    </row>
    <row r="1594" spans="1:31" s="55" customFormat="1" ht="14.4">
      <c r="A1594" s="57" t="s">
        <v>5362</v>
      </c>
      <c r="B1594" s="57" t="s">
        <v>3649</v>
      </c>
      <c r="C1594" s="57" t="s">
        <v>2126</v>
      </c>
      <c r="D1594" s="58">
        <v>40970</v>
      </c>
      <c r="E1594" s="58">
        <v>41551</v>
      </c>
      <c r="F1594" s="59">
        <f t="shared" si="169"/>
        <v>2011</v>
      </c>
      <c r="G1594" s="60" t="s">
        <v>2127</v>
      </c>
      <c r="H1594" s="60" t="s">
        <v>434</v>
      </c>
      <c r="I1594" s="61">
        <v>0</v>
      </c>
      <c r="J1594" s="61">
        <v>26198.317918240664</v>
      </c>
      <c r="K1594" s="61">
        <v>26198.317918240664</v>
      </c>
      <c r="L1594" s="62">
        <v>0</v>
      </c>
      <c r="M1594" s="62">
        <v>0</v>
      </c>
      <c r="N1594" s="62">
        <v>26198.317918240664</v>
      </c>
      <c r="O1594" s="63">
        <f t="shared" si="170"/>
        <v>1</v>
      </c>
      <c r="P1594" s="63">
        <f t="shared" si="168"/>
        <v>26198.317918240664</v>
      </c>
      <c r="Q1594" s="63">
        <f t="shared" si="171"/>
        <v>31200</v>
      </c>
      <c r="R1594" s="63">
        <f t="shared" si="172"/>
        <v>31200</v>
      </c>
      <c r="S1594" s="63">
        <f t="shared" si="173"/>
        <v>0</v>
      </c>
      <c r="T1594" s="63">
        <f t="shared" si="174"/>
        <v>581</v>
      </c>
      <c r="U1594" s="57" t="s">
        <v>863</v>
      </c>
      <c r="V1594" s="63">
        <f>VLOOKUP(F1594,'Exposure data (PL)'!$J$3:$L$14,3,FALSE)</f>
        <v>979.22425835520028</v>
      </c>
      <c r="X1594" s="56"/>
      <c r="Y1594" s="56"/>
      <c r="Z1594" s="56"/>
      <c r="AA1594" s="56"/>
      <c r="AB1594" s="56"/>
      <c r="AC1594" s="56"/>
      <c r="AD1594" s="56"/>
      <c r="AE1594" s="56"/>
    </row>
    <row r="1595" spans="1:31" s="55" customFormat="1" ht="14.4">
      <c r="A1595" s="57" t="s">
        <v>5363</v>
      </c>
      <c r="B1595" s="57" t="s">
        <v>3650</v>
      </c>
      <c r="C1595" s="57" t="s">
        <v>2126</v>
      </c>
      <c r="D1595" s="58">
        <v>41415</v>
      </c>
      <c r="E1595" s="58">
        <v>41554</v>
      </c>
      <c r="F1595" s="59">
        <f t="shared" si="169"/>
        <v>2013</v>
      </c>
      <c r="G1595" s="60" t="s">
        <v>2130</v>
      </c>
      <c r="H1595" s="60" t="s">
        <v>434</v>
      </c>
      <c r="I1595" s="61">
        <v>802.00517454208011</v>
      </c>
      <c r="J1595" s="61">
        <v>0</v>
      </c>
      <c r="K1595" s="61">
        <v>802.00517454208011</v>
      </c>
      <c r="L1595" s="62">
        <v>0</v>
      </c>
      <c r="M1595" s="62">
        <v>47.157904263074315</v>
      </c>
      <c r="N1595" s="62">
        <v>754.84727027900578</v>
      </c>
      <c r="O1595" s="63">
        <f t="shared" si="170"/>
        <v>1</v>
      </c>
      <c r="P1595" s="63">
        <f t="shared" si="168"/>
        <v>754.84727027900578</v>
      </c>
      <c r="Q1595" s="63">
        <f t="shared" si="171"/>
        <v>847.07999999999993</v>
      </c>
      <c r="R1595" s="63">
        <f t="shared" si="172"/>
        <v>847.07999999999993</v>
      </c>
      <c r="S1595" s="63">
        <f t="shared" si="173"/>
        <v>0</v>
      </c>
      <c r="T1595" s="63">
        <f t="shared" si="174"/>
        <v>139</v>
      </c>
      <c r="U1595" s="57" t="s">
        <v>863</v>
      </c>
      <c r="V1595" s="63">
        <f>VLOOKUP(F1595,'Exposure data (PL)'!$J$3:$L$14,3,FALSE)</f>
        <v>1226.7615360000002</v>
      </c>
      <c r="X1595" s="56"/>
      <c r="Y1595" s="56"/>
      <c r="Z1595" s="56"/>
      <c r="AA1595" s="56"/>
      <c r="AB1595" s="56"/>
      <c r="AC1595" s="56"/>
      <c r="AD1595" s="56"/>
      <c r="AE1595" s="56"/>
    </row>
    <row r="1596" spans="1:31" s="55" customFormat="1" ht="14.4">
      <c r="A1596" s="57" t="s">
        <v>5364</v>
      </c>
      <c r="B1596" s="57" t="s">
        <v>3651</v>
      </c>
      <c r="C1596" s="57" t="s">
        <v>2126</v>
      </c>
      <c r="D1596" s="58">
        <v>41395</v>
      </c>
      <c r="E1596" s="58">
        <v>41554</v>
      </c>
      <c r="F1596" s="59">
        <f t="shared" si="169"/>
        <v>2013</v>
      </c>
      <c r="G1596" s="60" t="s">
        <v>2127</v>
      </c>
      <c r="H1596" s="60" t="s">
        <v>434</v>
      </c>
      <c r="I1596" s="61">
        <v>0</v>
      </c>
      <c r="J1596" s="61">
        <v>0</v>
      </c>
      <c r="K1596" s="61">
        <v>0</v>
      </c>
      <c r="L1596" s="62">
        <v>0</v>
      </c>
      <c r="M1596" s="62">
        <v>0</v>
      </c>
      <c r="N1596" s="62">
        <v>0</v>
      </c>
      <c r="O1596" s="63">
        <f t="shared" si="170"/>
        <v>0</v>
      </c>
      <c r="P1596" s="63">
        <f t="shared" si="168"/>
        <v>0</v>
      </c>
      <c r="Q1596" s="63">
        <f t="shared" si="171"/>
        <v>0</v>
      </c>
      <c r="R1596" s="63">
        <f t="shared" si="172"/>
        <v>0</v>
      </c>
      <c r="S1596" s="63">
        <f t="shared" si="173"/>
        <v>0</v>
      </c>
      <c r="T1596" s="63">
        <f t="shared" si="174"/>
        <v>159</v>
      </c>
      <c r="U1596" s="57" t="s">
        <v>856</v>
      </c>
      <c r="V1596" s="63">
        <f>VLOOKUP(F1596,'Exposure data (PL)'!$J$3:$L$14,3,FALSE)</f>
        <v>1226.7615360000002</v>
      </c>
      <c r="X1596" s="56"/>
      <c r="Y1596" s="56"/>
      <c r="Z1596" s="56"/>
      <c r="AA1596" s="56"/>
      <c r="AB1596" s="56"/>
      <c r="AC1596" s="56"/>
      <c r="AD1596" s="56"/>
      <c r="AE1596" s="56"/>
    </row>
    <row r="1597" spans="1:31" s="55" customFormat="1" ht="14.4">
      <c r="A1597" s="57" t="s">
        <v>5365</v>
      </c>
      <c r="B1597" s="57" t="s">
        <v>3652</v>
      </c>
      <c r="C1597" s="57" t="s">
        <v>2126</v>
      </c>
      <c r="D1597" s="58">
        <v>41289</v>
      </c>
      <c r="E1597" s="58">
        <v>41554</v>
      </c>
      <c r="F1597" s="59">
        <f t="shared" si="169"/>
        <v>2012</v>
      </c>
      <c r="G1597" s="60" t="s">
        <v>2130</v>
      </c>
      <c r="H1597" s="60" t="s">
        <v>434</v>
      </c>
      <c r="I1597" s="61">
        <v>0</v>
      </c>
      <c r="J1597" s="61">
        <v>9989.1804085428412</v>
      </c>
      <c r="K1597" s="61">
        <v>9989.1804085428412</v>
      </c>
      <c r="L1597" s="62">
        <v>0</v>
      </c>
      <c r="M1597" s="62">
        <v>0</v>
      </c>
      <c r="N1597" s="62">
        <v>9989.1804085428412</v>
      </c>
      <c r="O1597" s="63">
        <f t="shared" si="170"/>
        <v>1</v>
      </c>
      <c r="P1597" s="63">
        <f t="shared" si="168"/>
        <v>9989.1804085428412</v>
      </c>
      <c r="Q1597" s="63">
        <f t="shared" si="171"/>
        <v>11400</v>
      </c>
      <c r="R1597" s="63">
        <f t="shared" si="172"/>
        <v>11400</v>
      </c>
      <c r="S1597" s="63">
        <f t="shared" si="173"/>
        <v>0</v>
      </c>
      <c r="T1597" s="63">
        <f t="shared" si="174"/>
        <v>265</v>
      </c>
      <c r="U1597" s="57" t="s">
        <v>863</v>
      </c>
      <c r="V1597" s="63">
        <f>VLOOKUP(F1597,'Exposure data (PL)'!$J$3:$L$14,3,FALSE)</f>
        <v>1189.5886745600001</v>
      </c>
      <c r="X1597" s="56"/>
      <c r="Y1597" s="56"/>
      <c r="Z1597" s="56"/>
      <c r="AA1597" s="56"/>
      <c r="AB1597" s="56"/>
      <c r="AC1597" s="56"/>
      <c r="AD1597" s="56"/>
      <c r="AE1597" s="56"/>
    </row>
    <row r="1598" spans="1:31" s="55" customFormat="1" ht="14.4">
      <c r="A1598" s="57" t="s">
        <v>5366</v>
      </c>
      <c r="B1598" s="57" t="s">
        <v>3653</v>
      </c>
      <c r="C1598" s="57" t="s">
        <v>2126</v>
      </c>
      <c r="D1598" s="58">
        <v>41302</v>
      </c>
      <c r="E1598" s="58">
        <v>41554</v>
      </c>
      <c r="F1598" s="59">
        <f t="shared" si="169"/>
        <v>2012</v>
      </c>
      <c r="G1598" s="60" t="s">
        <v>2128</v>
      </c>
      <c r="H1598" s="60" t="s">
        <v>434</v>
      </c>
      <c r="I1598" s="61">
        <v>0</v>
      </c>
      <c r="J1598" s="61">
        <v>0</v>
      </c>
      <c r="K1598" s="61">
        <v>0</v>
      </c>
      <c r="L1598" s="62">
        <v>0</v>
      </c>
      <c r="M1598" s="62">
        <v>0</v>
      </c>
      <c r="N1598" s="62">
        <v>0</v>
      </c>
      <c r="O1598" s="63">
        <f t="shared" si="170"/>
        <v>0</v>
      </c>
      <c r="P1598" s="63">
        <f t="shared" si="168"/>
        <v>0</v>
      </c>
      <c r="Q1598" s="63">
        <f t="shared" si="171"/>
        <v>0</v>
      </c>
      <c r="R1598" s="63">
        <f t="shared" si="172"/>
        <v>0</v>
      </c>
      <c r="S1598" s="63">
        <f t="shared" si="173"/>
        <v>0</v>
      </c>
      <c r="T1598" s="63">
        <f t="shared" si="174"/>
        <v>252</v>
      </c>
      <c r="U1598" s="57" t="s">
        <v>856</v>
      </c>
      <c r="V1598" s="63">
        <f>VLOOKUP(F1598,'Exposure data (PL)'!$J$3:$L$14,3,FALSE)</f>
        <v>1189.5886745600001</v>
      </c>
      <c r="X1598" s="56"/>
      <c r="Y1598" s="56"/>
      <c r="Z1598" s="56"/>
      <c r="AA1598" s="56"/>
      <c r="AB1598" s="56"/>
      <c r="AC1598" s="56"/>
      <c r="AD1598" s="56"/>
      <c r="AE1598" s="56"/>
    </row>
    <row r="1599" spans="1:31" s="55" customFormat="1" ht="14.4">
      <c r="A1599" s="57" t="s">
        <v>5367</v>
      </c>
      <c r="B1599" s="57" t="s">
        <v>3654</v>
      </c>
      <c r="C1599" s="57" t="s">
        <v>2126</v>
      </c>
      <c r="D1599" s="58">
        <v>40519</v>
      </c>
      <c r="E1599" s="58">
        <v>41608</v>
      </c>
      <c r="F1599" s="59">
        <f t="shared" si="169"/>
        <v>2010</v>
      </c>
      <c r="G1599" s="60" t="s">
        <v>2128</v>
      </c>
      <c r="H1599" s="60" t="s">
        <v>434</v>
      </c>
      <c r="I1599" s="61">
        <v>0</v>
      </c>
      <c r="J1599" s="61">
        <v>0</v>
      </c>
      <c r="K1599" s="61">
        <v>0</v>
      </c>
      <c r="L1599" s="62">
        <v>0</v>
      </c>
      <c r="M1599" s="62">
        <v>0</v>
      </c>
      <c r="N1599" s="62">
        <v>0</v>
      </c>
      <c r="O1599" s="63">
        <f t="shared" si="170"/>
        <v>0</v>
      </c>
      <c r="P1599" s="63">
        <f t="shared" si="168"/>
        <v>0</v>
      </c>
      <c r="Q1599" s="63">
        <f t="shared" si="171"/>
        <v>0</v>
      </c>
      <c r="R1599" s="63">
        <f t="shared" si="172"/>
        <v>0</v>
      </c>
      <c r="S1599" s="63">
        <f t="shared" si="173"/>
        <v>0</v>
      </c>
      <c r="T1599" s="63">
        <f t="shared" si="174"/>
        <v>1089</v>
      </c>
      <c r="U1599" s="57" t="s">
        <v>856</v>
      </c>
      <c r="V1599" s="63">
        <f>VLOOKUP(F1599,'Exposure data (PL)'!$J$3:$L$14,3,FALSE)</f>
        <v>941.64068034150432</v>
      </c>
      <c r="X1599" s="56"/>
      <c r="Y1599" s="56"/>
      <c r="Z1599" s="56"/>
      <c r="AA1599" s="56"/>
      <c r="AB1599" s="56"/>
      <c r="AC1599" s="56"/>
      <c r="AD1599" s="56"/>
      <c r="AE1599" s="56"/>
    </row>
    <row r="1600" spans="1:31" s="55" customFormat="1" ht="14.4">
      <c r="A1600" s="57" t="s">
        <v>5368</v>
      </c>
      <c r="B1600" s="57" t="s">
        <v>3655</v>
      </c>
      <c r="C1600" s="57" t="s">
        <v>2126</v>
      </c>
      <c r="D1600" s="58">
        <v>41433</v>
      </c>
      <c r="E1600" s="58">
        <v>41621</v>
      </c>
      <c r="F1600" s="59">
        <f t="shared" si="169"/>
        <v>2013</v>
      </c>
      <c r="G1600" s="60" t="s">
        <v>2128</v>
      </c>
      <c r="H1600" s="60" t="s">
        <v>434</v>
      </c>
      <c r="I1600" s="61">
        <v>0</v>
      </c>
      <c r="J1600" s="61">
        <v>5359.5724719504524</v>
      </c>
      <c r="K1600" s="61">
        <v>5359.5724719504524</v>
      </c>
      <c r="L1600" s="62">
        <v>0</v>
      </c>
      <c r="M1600" s="62">
        <v>0</v>
      </c>
      <c r="N1600" s="62">
        <v>5359.5724719504524</v>
      </c>
      <c r="O1600" s="63">
        <f t="shared" si="170"/>
        <v>1</v>
      </c>
      <c r="P1600" s="63">
        <f t="shared" si="168"/>
        <v>5359.5724719504524</v>
      </c>
      <c r="Q1600" s="63">
        <f t="shared" si="171"/>
        <v>6000</v>
      </c>
      <c r="R1600" s="63">
        <f t="shared" si="172"/>
        <v>6000</v>
      </c>
      <c r="S1600" s="63">
        <f t="shared" si="173"/>
        <v>0</v>
      </c>
      <c r="T1600" s="63">
        <f t="shared" si="174"/>
        <v>188</v>
      </c>
      <c r="U1600" s="57" t="s">
        <v>863</v>
      </c>
      <c r="V1600" s="63">
        <f>VLOOKUP(F1600,'Exposure data (PL)'!$J$3:$L$14,3,FALSE)</f>
        <v>1226.7615360000002</v>
      </c>
      <c r="X1600" s="56"/>
      <c r="Y1600" s="56"/>
      <c r="Z1600" s="56"/>
      <c r="AA1600" s="56"/>
      <c r="AB1600" s="56"/>
      <c r="AC1600" s="56"/>
      <c r="AD1600" s="56"/>
      <c r="AE1600" s="56"/>
    </row>
    <row r="1601" spans="1:31" s="55" customFormat="1" ht="14.4">
      <c r="A1601" s="57" t="s">
        <v>5369</v>
      </c>
      <c r="B1601" s="57" t="s">
        <v>3656</v>
      </c>
      <c r="C1601" s="57" t="s">
        <v>2126</v>
      </c>
      <c r="D1601" s="58">
        <v>41587</v>
      </c>
      <c r="E1601" s="58">
        <v>41615</v>
      </c>
      <c r="F1601" s="59">
        <f t="shared" si="169"/>
        <v>2013</v>
      </c>
      <c r="G1601" s="60" t="s">
        <v>2158</v>
      </c>
      <c r="H1601" s="60" t="s">
        <v>434</v>
      </c>
      <c r="I1601" s="61">
        <v>0</v>
      </c>
      <c r="J1601" s="61">
        <v>0</v>
      </c>
      <c r="K1601" s="61">
        <v>0</v>
      </c>
      <c r="L1601" s="62">
        <v>0</v>
      </c>
      <c r="M1601" s="62">
        <v>0</v>
      </c>
      <c r="N1601" s="62">
        <v>0</v>
      </c>
      <c r="O1601" s="63">
        <f t="shared" si="170"/>
        <v>0</v>
      </c>
      <c r="P1601" s="63">
        <f t="shared" si="168"/>
        <v>0</v>
      </c>
      <c r="Q1601" s="63">
        <f t="shared" si="171"/>
        <v>0</v>
      </c>
      <c r="R1601" s="63">
        <f t="shared" si="172"/>
        <v>0</v>
      </c>
      <c r="S1601" s="63">
        <f t="shared" si="173"/>
        <v>0</v>
      </c>
      <c r="T1601" s="63">
        <f t="shared" si="174"/>
        <v>28</v>
      </c>
      <c r="U1601" s="57" t="s">
        <v>856</v>
      </c>
      <c r="V1601" s="63">
        <f>VLOOKUP(F1601,'Exposure data (PL)'!$J$3:$L$14,3,FALSE)</f>
        <v>1226.7615360000002</v>
      </c>
      <c r="X1601" s="56"/>
      <c r="Y1601" s="56"/>
      <c r="Z1601" s="56"/>
      <c r="AA1601" s="56"/>
      <c r="AB1601" s="56"/>
      <c r="AC1601" s="56"/>
      <c r="AD1601" s="56"/>
      <c r="AE1601" s="56"/>
    </row>
    <row r="1602" spans="1:31" s="55" customFormat="1" ht="14.4">
      <c r="A1602" s="57" t="s">
        <v>5370</v>
      </c>
      <c r="B1602" s="57" t="s">
        <v>3657</v>
      </c>
      <c r="C1602" s="57" t="s">
        <v>2126</v>
      </c>
      <c r="D1602" s="58">
        <v>41447</v>
      </c>
      <c r="E1602" s="58">
        <v>41638</v>
      </c>
      <c r="F1602" s="59">
        <f t="shared" si="169"/>
        <v>2013</v>
      </c>
      <c r="G1602" s="60" t="s">
        <v>2134</v>
      </c>
      <c r="H1602" s="60" t="s">
        <v>434</v>
      </c>
      <c r="I1602" s="61">
        <v>0</v>
      </c>
      <c r="J1602" s="61">
        <v>0</v>
      </c>
      <c r="K1602" s="61">
        <v>0</v>
      </c>
      <c r="L1602" s="62">
        <v>0</v>
      </c>
      <c r="M1602" s="62">
        <v>0</v>
      </c>
      <c r="N1602" s="62">
        <v>0</v>
      </c>
      <c r="O1602" s="63">
        <f t="shared" si="170"/>
        <v>0</v>
      </c>
      <c r="P1602" s="63">
        <f t="shared" si="168"/>
        <v>0</v>
      </c>
      <c r="Q1602" s="63">
        <f t="shared" si="171"/>
        <v>0</v>
      </c>
      <c r="R1602" s="63">
        <f t="shared" si="172"/>
        <v>0</v>
      </c>
      <c r="S1602" s="63">
        <f t="shared" si="173"/>
        <v>0</v>
      </c>
      <c r="T1602" s="63">
        <f t="shared" si="174"/>
        <v>191</v>
      </c>
      <c r="U1602" s="57" t="s">
        <v>856</v>
      </c>
      <c r="V1602" s="63">
        <f>VLOOKUP(F1602,'Exposure data (PL)'!$J$3:$L$14,3,FALSE)</f>
        <v>1226.7615360000002</v>
      </c>
      <c r="X1602" s="56"/>
      <c r="Y1602" s="56"/>
      <c r="Z1602" s="56"/>
      <c r="AA1602" s="56"/>
      <c r="AB1602" s="56"/>
      <c r="AC1602" s="56"/>
      <c r="AD1602" s="56"/>
      <c r="AE1602" s="56"/>
    </row>
    <row r="1603" spans="1:31" s="55" customFormat="1" ht="14.4">
      <c r="A1603" s="57" t="s">
        <v>5371</v>
      </c>
      <c r="B1603" s="57" t="s">
        <v>3658</v>
      </c>
      <c r="C1603" s="57" t="s">
        <v>2126</v>
      </c>
      <c r="D1603" s="58">
        <v>41131</v>
      </c>
      <c r="E1603" s="58">
        <v>41643</v>
      </c>
      <c r="F1603" s="59">
        <f t="shared" si="169"/>
        <v>2012</v>
      </c>
      <c r="G1603" s="60" t="s">
        <v>2128</v>
      </c>
      <c r="H1603" s="60" t="s">
        <v>434</v>
      </c>
      <c r="I1603" s="61">
        <v>0</v>
      </c>
      <c r="J1603" s="61">
        <v>12869.159645785396</v>
      </c>
      <c r="K1603" s="61">
        <v>12869.159645785396</v>
      </c>
      <c r="L1603" s="62">
        <v>0</v>
      </c>
      <c r="M1603" s="62">
        <v>0</v>
      </c>
      <c r="N1603" s="62">
        <v>12869.159645785396</v>
      </c>
      <c r="O1603" s="63">
        <f t="shared" si="170"/>
        <v>1</v>
      </c>
      <c r="P1603" s="63">
        <f t="shared" si="168"/>
        <v>12869.159645785396</v>
      </c>
      <c r="Q1603" s="63">
        <f t="shared" si="171"/>
        <v>15000.000000000002</v>
      </c>
      <c r="R1603" s="63">
        <f t="shared" si="172"/>
        <v>15000.000000000002</v>
      </c>
      <c r="S1603" s="63">
        <f t="shared" si="173"/>
        <v>0</v>
      </c>
      <c r="T1603" s="63">
        <f t="shared" si="174"/>
        <v>512</v>
      </c>
      <c r="U1603" s="57" t="s">
        <v>863</v>
      </c>
      <c r="V1603" s="63">
        <f>VLOOKUP(F1603,'Exposure data (PL)'!$J$3:$L$14,3,FALSE)</f>
        <v>1189.5886745600001</v>
      </c>
      <c r="X1603" s="56"/>
      <c r="Y1603" s="56"/>
      <c r="Z1603" s="56"/>
      <c r="AA1603" s="56"/>
      <c r="AB1603" s="56"/>
      <c r="AC1603" s="56"/>
      <c r="AD1603" s="56"/>
      <c r="AE1603" s="56"/>
    </row>
    <row r="1604" spans="1:31" s="55" customFormat="1" ht="14.4">
      <c r="A1604" s="57" t="s">
        <v>5372</v>
      </c>
      <c r="B1604" s="57" t="s">
        <v>3659</v>
      </c>
      <c r="C1604" s="57" t="s">
        <v>2126</v>
      </c>
      <c r="D1604" s="58">
        <v>41083</v>
      </c>
      <c r="E1604" s="58">
        <v>41607</v>
      </c>
      <c r="F1604" s="59">
        <f t="shared" si="169"/>
        <v>2012</v>
      </c>
      <c r="G1604" s="60" t="s">
        <v>2159</v>
      </c>
      <c r="H1604" s="60" t="s">
        <v>434</v>
      </c>
      <c r="I1604" s="61">
        <v>255.73817017900933</v>
      </c>
      <c r="J1604" s="61">
        <v>7262.9640330838647</v>
      </c>
      <c r="K1604" s="61">
        <v>7518.7022032628738</v>
      </c>
      <c r="L1604" s="62">
        <v>0</v>
      </c>
      <c r="M1604" s="62">
        <v>0</v>
      </c>
      <c r="N1604" s="62">
        <v>7518.7022032628738</v>
      </c>
      <c r="O1604" s="63">
        <f t="shared" si="170"/>
        <v>1</v>
      </c>
      <c r="P1604" s="63">
        <f t="shared" si="168"/>
        <v>7518.7022032628738</v>
      </c>
      <c r="Q1604" s="63">
        <f t="shared" si="171"/>
        <v>8820</v>
      </c>
      <c r="R1604" s="63">
        <f t="shared" si="172"/>
        <v>8820</v>
      </c>
      <c r="S1604" s="63">
        <f t="shared" si="173"/>
        <v>0</v>
      </c>
      <c r="T1604" s="63">
        <f t="shared" si="174"/>
        <v>524</v>
      </c>
      <c r="U1604" s="57" t="s">
        <v>863</v>
      </c>
      <c r="V1604" s="63">
        <f>VLOOKUP(F1604,'Exposure data (PL)'!$J$3:$L$14,3,FALSE)</f>
        <v>1189.5886745600001</v>
      </c>
      <c r="X1604" s="56"/>
      <c r="Y1604" s="56"/>
      <c r="Z1604" s="56"/>
      <c r="AA1604" s="56"/>
      <c r="AB1604" s="56"/>
      <c r="AC1604" s="56"/>
      <c r="AD1604" s="56"/>
      <c r="AE1604" s="56"/>
    </row>
    <row r="1605" spans="1:31" s="55" customFormat="1" ht="14.4">
      <c r="A1605" s="57" t="s">
        <v>5373</v>
      </c>
      <c r="B1605" s="57" t="s">
        <v>3660</v>
      </c>
      <c r="C1605" s="57" t="s">
        <v>2126</v>
      </c>
      <c r="D1605" s="58">
        <v>41065</v>
      </c>
      <c r="E1605" s="58">
        <v>41628</v>
      </c>
      <c r="F1605" s="59">
        <f t="shared" si="169"/>
        <v>2012</v>
      </c>
      <c r="G1605" s="60" t="s">
        <v>2160</v>
      </c>
      <c r="H1605" s="60" t="s">
        <v>434</v>
      </c>
      <c r="I1605" s="61">
        <v>0</v>
      </c>
      <c r="J1605" s="61">
        <v>10204.960035396132</v>
      </c>
      <c r="K1605" s="61">
        <v>10204.960035396132</v>
      </c>
      <c r="L1605" s="62">
        <v>0</v>
      </c>
      <c r="M1605" s="62">
        <v>0</v>
      </c>
      <c r="N1605" s="62">
        <v>10204.960035396132</v>
      </c>
      <c r="O1605" s="63">
        <f t="shared" si="170"/>
        <v>1</v>
      </c>
      <c r="P1605" s="63">
        <f t="shared" si="168"/>
        <v>10204.960035396132</v>
      </c>
      <c r="Q1605" s="63">
        <f t="shared" si="171"/>
        <v>12000</v>
      </c>
      <c r="R1605" s="63">
        <f t="shared" si="172"/>
        <v>12000</v>
      </c>
      <c r="S1605" s="63">
        <f t="shared" si="173"/>
        <v>0</v>
      </c>
      <c r="T1605" s="63">
        <f t="shared" si="174"/>
        <v>563</v>
      </c>
      <c r="U1605" s="57" t="s">
        <v>863</v>
      </c>
      <c r="V1605" s="63">
        <f>VLOOKUP(F1605,'Exposure data (PL)'!$J$3:$L$14,3,FALSE)</f>
        <v>1189.5886745600001</v>
      </c>
      <c r="X1605" s="56"/>
      <c r="Y1605" s="56"/>
      <c r="Z1605" s="56"/>
      <c r="AA1605" s="56"/>
      <c r="AB1605" s="56"/>
      <c r="AC1605" s="56"/>
      <c r="AD1605" s="56"/>
      <c r="AE1605" s="56"/>
    </row>
    <row r="1606" spans="1:31" s="55" customFormat="1" ht="14.4">
      <c r="A1606" s="57" t="s">
        <v>5374</v>
      </c>
      <c r="B1606" s="57" t="s">
        <v>3661</v>
      </c>
      <c r="C1606" s="57" t="s">
        <v>2126</v>
      </c>
      <c r="D1606" s="58">
        <v>40913</v>
      </c>
      <c r="E1606" s="58">
        <v>41637</v>
      </c>
      <c r="F1606" s="59">
        <f t="shared" si="169"/>
        <v>2011</v>
      </c>
      <c r="G1606" s="60" t="s">
        <v>2161</v>
      </c>
      <c r="H1606" s="60" t="s">
        <v>434</v>
      </c>
      <c r="I1606" s="61">
        <v>0</v>
      </c>
      <c r="J1606" s="61">
        <v>5999.9075904893289</v>
      </c>
      <c r="K1606" s="61">
        <v>5999.9075904893289</v>
      </c>
      <c r="L1606" s="62">
        <v>299.99537952446644</v>
      </c>
      <c r="M1606" s="62">
        <v>0</v>
      </c>
      <c r="N1606" s="62">
        <v>6299.9029700137953</v>
      </c>
      <c r="O1606" s="63">
        <f t="shared" si="170"/>
        <v>1</v>
      </c>
      <c r="P1606" s="63">
        <f t="shared" si="168"/>
        <v>6299.9029700137953</v>
      </c>
      <c r="Q1606" s="63">
        <f t="shared" si="171"/>
        <v>7560</v>
      </c>
      <c r="R1606" s="63">
        <f t="shared" si="172"/>
        <v>7560</v>
      </c>
      <c r="S1606" s="63">
        <f t="shared" si="173"/>
        <v>0</v>
      </c>
      <c r="T1606" s="63">
        <f t="shared" si="174"/>
        <v>724</v>
      </c>
      <c r="U1606" s="57" t="s">
        <v>863</v>
      </c>
      <c r="V1606" s="63">
        <f>VLOOKUP(F1606,'Exposure data (PL)'!$J$3:$L$14,3,FALSE)</f>
        <v>979.22425835520028</v>
      </c>
      <c r="X1606" s="56"/>
      <c r="Y1606" s="56"/>
      <c r="Z1606" s="56"/>
      <c r="AA1606" s="56"/>
      <c r="AB1606" s="56"/>
      <c r="AC1606" s="56"/>
      <c r="AD1606" s="56"/>
      <c r="AE1606" s="56"/>
    </row>
    <row r="1607" spans="1:31" s="55" customFormat="1" ht="14.4">
      <c r="A1607" s="57" t="s">
        <v>5375</v>
      </c>
      <c r="B1607" s="57" t="s">
        <v>3662</v>
      </c>
      <c r="C1607" s="57" t="s">
        <v>2126</v>
      </c>
      <c r="D1607" s="58">
        <v>41135</v>
      </c>
      <c r="E1607" s="58">
        <v>41560</v>
      </c>
      <c r="F1607" s="59">
        <f t="shared" si="169"/>
        <v>2012</v>
      </c>
      <c r="G1607" s="60" t="s">
        <v>2162</v>
      </c>
      <c r="H1607" s="60" t="s">
        <v>434</v>
      </c>
      <c r="I1607" s="61">
        <v>0</v>
      </c>
      <c r="J1607" s="61">
        <v>0</v>
      </c>
      <c r="K1607" s="61">
        <v>0</v>
      </c>
      <c r="L1607" s="62">
        <v>0</v>
      </c>
      <c r="M1607" s="62">
        <v>0</v>
      </c>
      <c r="N1607" s="62">
        <v>0</v>
      </c>
      <c r="O1607" s="63">
        <f t="shared" si="170"/>
        <v>0</v>
      </c>
      <c r="P1607" s="63">
        <f t="shared" si="168"/>
        <v>0</v>
      </c>
      <c r="Q1607" s="63">
        <f t="shared" si="171"/>
        <v>0</v>
      </c>
      <c r="R1607" s="63">
        <f t="shared" si="172"/>
        <v>0</v>
      </c>
      <c r="S1607" s="63">
        <f t="shared" si="173"/>
        <v>0</v>
      </c>
      <c r="T1607" s="63">
        <f t="shared" si="174"/>
        <v>425</v>
      </c>
      <c r="U1607" s="57" t="s">
        <v>856</v>
      </c>
      <c r="V1607" s="63">
        <f>VLOOKUP(F1607,'Exposure data (PL)'!$J$3:$L$14,3,FALSE)</f>
        <v>1189.5886745600001</v>
      </c>
      <c r="X1607" s="56"/>
      <c r="Y1607" s="56"/>
      <c r="Z1607" s="56"/>
      <c r="AA1607" s="56"/>
      <c r="AB1607" s="56"/>
      <c r="AC1607" s="56"/>
      <c r="AD1607" s="56"/>
      <c r="AE1607" s="56"/>
    </row>
    <row r="1608" spans="1:31" s="55" customFormat="1" ht="14.4">
      <c r="A1608" s="57" t="s">
        <v>5376</v>
      </c>
      <c r="B1608" s="57" t="s">
        <v>3663</v>
      </c>
      <c r="C1608" s="57" t="s">
        <v>2126</v>
      </c>
      <c r="D1608" s="58">
        <v>41286</v>
      </c>
      <c r="E1608" s="58">
        <v>41603</v>
      </c>
      <c r="F1608" s="59">
        <f t="shared" si="169"/>
        <v>2012</v>
      </c>
      <c r="G1608" s="60" t="s">
        <v>2161</v>
      </c>
      <c r="H1608" s="60" t="s">
        <v>434</v>
      </c>
      <c r="I1608" s="61">
        <v>625.38747302278364</v>
      </c>
      <c r="J1608" s="61">
        <v>16028.838594281428</v>
      </c>
      <c r="K1608" s="61">
        <v>16654.226067304211</v>
      </c>
      <c r="L1608" s="62">
        <v>315.32141496947071</v>
      </c>
      <c r="M1608" s="62">
        <v>0</v>
      </c>
      <c r="N1608" s="62">
        <v>16969.547482273683</v>
      </c>
      <c r="O1608" s="63">
        <f t="shared" si="170"/>
        <v>1</v>
      </c>
      <c r="P1608" s="63">
        <f t="shared" ref="P1608:P1671" si="175">N1608*$D$8</f>
        <v>16969.547482273683</v>
      </c>
      <c r="Q1608" s="63">
        <f t="shared" si="171"/>
        <v>19374</v>
      </c>
      <c r="R1608" s="63">
        <f t="shared" si="172"/>
        <v>19374</v>
      </c>
      <c r="S1608" s="63">
        <f t="shared" si="173"/>
        <v>0</v>
      </c>
      <c r="T1608" s="63">
        <f t="shared" si="174"/>
        <v>317</v>
      </c>
      <c r="U1608" s="57" t="s">
        <v>863</v>
      </c>
      <c r="V1608" s="63">
        <f>VLOOKUP(F1608,'Exposure data (PL)'!$J$3:$L$14,3,FALSE)</f>
        <v>1189.5886745600001</v>
      </c>
      <c r="X1608" s="56"/>
      <c r="Y1608" s="56"/>
      <c r="Z1608" s="56"/>
      <c r="AA1608" s="56"/>
      <c r="AB1608" s="56"/>
      <c r="AC1608" s="56"/>
      <c r="AD1608" s="56"/>
      <c r="AE1608" s="56"/>
    </row>
    <row r="1609" spans="1:31" s="55" customFormat="1" ht="14.4">
      <c r="A1609" s="57" t="s">
        <v>5377</v>
      </c>
      <c r="B1609" s="57" t="s">
        <v>3664</v>
      </c>
      <c r="C1609" s="57" t="s">
        <v>2126</v>
      </c>
      <c r="D1609" s="58">
        <v>41432</v>
      </c>
      <c r="E1609" s="58">
        <v>41631</v>
      </c>
      <c r="F1609" s="59">
        <f t="shared" si="169"/>
        <v>2013</v>
      </c>
      <c r="G1609" s="60" t="s">
        <v>2163</v>
      </c>
      <c r="H1609" s="60" t="s">
        <v>434</v>
      </c>
      <c r="I1609" s="61">
        <v>0</v>
      </c>
      <c r="J1609" s="61">
        <v>16076.569761179282</v>
      </c>
      <c r="K1609" s="61">
        <v>16076.569761179282</v>
      </c>
      <c r="L1609" s="62">
        <v>0</v>
      </c>
      <c r="M1609" s="62">
        <v>0</v>
      </c>
      <c r="N1609" s="62">
        <v>16076.569761179282</v>
      </c>
      <c r="O1609" s="63">
        <f t="shared" si="170"/>
        <v>1</v>
      </c>
      <c r="P1609" s="63">
        <f t="shared" si="175"/>
        <v>16076.569761179282</v>
      </c>
      <c r="Q1609" s="63">
        <f t="shared" si="171"/>
        <v>18000</v>
      </c>
      <c r="R1609" s="63">
        <f t="shared" si="172"/>
        <v>18000</v>
      </c>
      <c r="S1609" s="63">
        <f t="shared" si="173"/>
        <v>0</v>
      </c>
      <c r="T1609" s="63">
        <f t="shared" si="174"/>
        <v>199</v>
      </c>
      <c r="U1609" s="57" t="s">
        <v>863</v>
      </c>
      <c r="V1609" s="63">
        <f>VLOOKUP(F1609,'Exposure data (PL)'!$J$3:$L$14,3,FALSE)</f>
        <v>1226.7615360000002</v>
      </c>
      <c r="X1609" s="56"/>
      <c r="Y1609" s="56"/>
      <c r="Z1609" s="56"/>
      <c r="AA1609" s="56"/>
      <c r="AB1609" s="56"/>
      <c r="AC1609" s="56"/>
      <c r="AD1609" s="56"/>
      <c r="AE1609" s="56"/>
    </row>
    <row r="1610" spans="1:31" s="55" customFormat="1" ht="14.4">
      <c r="A1610" s="57" t="s">
        <v>5378</v>
      </c>
      <c r="B1610" s="57" t="s">
        <v>3665</v>
      </c>
      <c r="C1610" s="57" t="s">
        <v>2126</v>
      </c>
      <c r="D1610" s="58">
        <v>41280</v>
      </c>
      <c r="E1610" s="58">
        <v>41692</v>
      </c>
      <c r="F1610" s="59">
        <f t="shared" si="169"/>
        <v>2012</v>
      </c>
      <c r="G1610" s="60" t="s">
        <v>2161</v>
      </c>
      <c r="H1610" s="60" t="s">
        <v>434</v>
      </c>
      <c r="I1610" s="61">
        <v>0</v>
      </c>
      <c r="J1610" s="61">
        <v>15753.439602664504</v>
      </c>
      <c r="K1610" s="61">
        <v>15753.439602664504</v>
      </c>
      <c r="L1610" s="62">
        <v>0</v>
      </c>
      <c r="M1610" s="62">
        <v>0</v>
      </c>
      <c r="N1610" s="62">
        <v>15753.439602664504</v>
      </c>
      <c r="O1610" s="63">
        <f t="shared" si="170"/>
        <v>1</v>
      </c>
      <c r="P1610" s="63">
        <f t="shared" si="175"/>
        <v>15753.439602664504</v>
      </c>
      <c r="Q1610" s="63">
        <f t="shared" si="171"/>
        <v>18000</v>
      </c>
      <c r="R1610" s="63">
        <f t="shared" si="172"/>
        <v>18000</v>
      </c>
      <c r="S1610" s="63">
        <f t="shared" si="173"/>
        <v>0</v>
      </c>
      <c r="T1610" s="63">
        <f t="shared" si="174"/>
        <v>412</v>
      </c>
      <c r="U1610" s="57" t="s">
        <v>863</v>
      </c>
      <c r="V1610" s="63">
        <f>VLOOKUP(F1610,'Exposure data (PL)'!$J$3:$L$14,3,FALSE)</f>
        <v>1189.5886745600001</v>
      </c>
      <c r="X1610" s="56"/>
      <c r="Y1610" s="56"/>
      <c r="Z1610" s="56"/>
      <c r="AA1610" s="56"/>
      <c r="AB1610" s="56"/>
      <c r="AC1610" s="56"/>
      <c r="AD1610" s="56"/>
      <c r="AE1610" s="56"/>
    </row>
    <row r="1611" spans="1:31" s="55" customFormat="1" ht="14.4">
      <c r="A1611" s="57" t="s">
        <v>5379</v>
      </c>
      <c r="B1611" s="57" t="s">
        <v>3666</v>
      </c>
      <c r="C1611" s="57" t="s">
        <v>2126</v>
      </c>
      <c r="D1611" s="58">
        <v>41440</v>
      </c>
      <c r="E1611" s="58">
        <v>41624</v>
      </c>
      <c r="F1611" s="59">
        <f t="shared" si="169"/>
        <v>2013</v>
      </c>
      <c r="G1611" s="60" t="s">
        <v>2164</v>
      </c>
      <c r="H1611" s="60" t="s">
        <v>434</v>
      </c>
      <c r="I1611" s="61">
        <v>0</v>
      </c>
      <c r="J1611" s="61">
        <v>10729.172689329587</v>
      </c>
      <c r="K1611" s="61">
        <v>10729.172689329587</v>
      </c>
      <c r="L1611" s="62">
        <v>0</v>
      </c>
      <c r="M1611" s="62">
        <v>0</v>
      </c>
      <c r="N1611" s="62">
        <v>10729.172689329587</v>
      </c>
      <c r="O1611" s="63">
        <f t="shared" si="170"/>
        <v>1</v>
      </c>
      <c r="P1611" s="63">
        <f t="shared" si="175"/>
        <v>10729.172689329587</v>
      </c>
      <c r="Q1611" s="63">
        <f t="shared" si="171"/>
        <v>12000</v>
      </c>
      <c r="R1611" s="63">
        <f t="shared" si="172"/>
        <v>12000</v>
      </c>
      <c r="S1611" s="63">
        <f t="shared" si="173"/>
        <v>0</v>
      </c>
      <c r="T1611" s="63">
        <f t="shared" si="174"/>
        <v>184</v>
      </c>
      <c r="U1611" s="57" t="s">
        <v>863</v>
      </c>
      <c r="V1611" s="63">
        <f>VLOOKUP(F1611,'Exposure data (PL)'!$J$3:$L$14,3,FALSE)</f>
        <v>1226.7615360000002</v>
      </c>
      <c r="X1611" s="56"/>
      <c r="Y1611" s="56"/>
      <c r="Z1611" s="56"/>
      <c r="AA1611" s="56"/>
      <c r="AB1611" s="56"/>
      <c r="AC1611" s="56"/>
      <c r="AD1611" s="56"/>
      <c r="AE1611" s="56"/>
    </row>
    <row r="1612" spans="1:31" s="55" customFormat="1" ht="14.4">
      <c r="A1612" s="57" t="s">
        <v>5380</v>
      </c>
      <c r="B1612" s="57" t="s">
        <v>3667</v>
      </c>
      <c r="C1612" s="57" t="s">
        <v>2126</v>
      </c>
      <c r="D1612" s="58">
        <v>41471</v>
      </c>
      <c r="E1612" s="58">
        <v>41659</v>
      </c>
      <c r="F1612" s="59">
        <f t="shared" si="169"/>
        <v>2013</v>
      </c>
      <c r="G1612" s="60" t="s">
        <v>2165</v>
      </c>
      <c r="H1612" s="60" t="s">
        <v>434</v>
      </c>
      <c r="I1612" s="61">
        <v>6194.8741417752826</v>
      </c>
      <c r="J1612" s="61">
        <v>0</v>
      </c>
      <c r="K1612" s="61">
        <v>6194.8741417752826</v>
      </c>
      <c r="L1612" s="62">
        <v>0</v>
      </c>
      <c r="M1612" s="62">
        <v>0</v>
      </c>
      <c r="N1612" s="62">
        <v>6194.8741417752826</v>
      </c>
      <c r="O1612" s="63">
        <f t="shared" si="170"/>
        <v>1</v>
      </c>
      <c r="P1612" s="63">
        <f t="shared" si="175"/>
        <v>6194.8741417752826</v>
      </c>
      <c r="Q1612" s="63">
        <f t="shared" si="171"/>
        <v>6900</v>
      </c>
      <c r="R1612" s="63">
        <f t="shared" si="172"/>
        <v>6900</v>
      </c>
      <c r="S1612" s="63">
        <f t="shared" si="173"/>
        <v>0</v>
      </c>
      <c r="T1612" s="63">
        <f t="shared" si="174"/>
        <v>188</v>
      </c>
      <c r="U1612" s="57" t="s">
        <v>863</v>
      </c>
      <c r="V1612" s="63">
        <f>VLOOKUP(F1612,'Exposure data (PL)'!$J$3:$L$14,3,FALSE)</f>
        <v>1226.7615360000002</v>
      </c>
      <c r="X1612" s="56"/>
      <c r="Y1612" s="56"/>
      <c r="Z1612" s="56"/>
      <c r="AA1612" s="56"/>
      <c r="AB1612" s="56"/>
      <c r="AC1612" s="56"/>
      <c r="AD1612" s="56"/>
      <c r="AE1612" s="56"/>
    </row>
    <row r="1613" spans="1:31" s="55" customFormat="1" ht="14.4">
      <c r="A1613" s="57" t="s">
        <v>5381</v>
      </c>
      <c r="B1613" s="57" t="s">
        <v>3668</v>
      </c>
      <c r="C1613" s="57" t="s">
        <v>2126</v>
      </c>
      <c r="D1613" s="58">
        <v>41390</v>
      </c>
      <c r="E1613" s="58">
        <v>41687</v>
      </c>
      <c r="F1613" s="59">
        <f t="shared" ref="F1613:F1676" si="176">IF(MONTH(D1613)&lt;$D$4,YEAR(D1613)-1,YEAR(D1613))</f>
        <v>2013</v>
      </c>
      <c r="G1613" s="60" t="s">
        <v>2162</v>
      </c>
      <c r="H1613" s="60" t="s">
        <v>434</v>
      </c>
      <c r="I1613" s="61">
        <v>0</v>
      </c>
      <c r="J1613" s="61">
        <v>1065.7751221180565</v>
      </c>
      <c r="K1613" s="61">
        <v>1065.7751221180565</v>
      </c>
      <c r="L1613" s="62">
        <v>0</v>
      </c>
      <c r="M1613" s="62">
        <v>119.15365865279873</v>
      </c>
      <c r="N1613" s="62">
        <v>946.62146346525776</v>
      </c>
      <c r="O1613" s="63">
        <f t="shared" ref="O1613:O1676" si="177">IF(N1613=0,0,1)</f>
        <v>1</v>
      </c>
      <c r="P1613" s="63">
        <f t="shared" si="175"/>
        <v>946.62146346525776</v>
      </c>
      <c r="Q1613" s="63">
        <f t="shared" ref="Q1613:Q1676" si="178">P1613*(1+$D$6)^(($D$5-D1613)/365.25)</f>
        <v>1065.8399999999999</v>
      </c>
      <c r="R1613" s="63">
        <f t="shared" ref="R1613:R1676" si="179">MIN($D$9,Q1613)+MAX(Q1613-$D$9-$D$10,0)</f>
        <v>1065.8399999999999</v>
      </c>
      <c r="S1613" s="63">
        <f t="shared" ref="S1613:S1676" si="180">MIN(MAX(Q1613-$D$9,0),$D$10)</f>
        <v>0</v>
      </c>
      <c r="T1613" s="63">
        <f t="shared" ref="T1613:T1677" si="181">E1613-D1613</f>
        <v>297</v>
      </c>
      <c r="U1613" s="57" t="s">
        <v>863</v>
      </c>
      <c r="V1613" s="63">
        <f>VLOOKUP(F1613,'Exposure data (PL)'!$J$3:$L$14,3,FALSE)</f>
        <v>1226.7615360000002</v>
      </c>
      <c r="X1613" s="56"/>
      <c r="Y1613" s="56"/>
      <c r="Z1613" s="56"/>
      <c r="AA1613" s="56"/>
      <c r="AB1613" s="56"/>
      <c r="AC1613" s="56"/>
      <c r="AD1613" s="56"/>
      <c r="AE1613" s="56"/>
    </row>
    <row r="1614" spans="1:31" s="55" customFormat="1" ht="14.4">
      <c r="A1614" s="57" t="s">
        <v>5382</v>
      </c>
      <c r="B1614" s="57" t="s">
        <v>3669</v>
      </c>
      <c r="C1614" s="57" t="s">
        <v>2126</v>
      </c>
      <c r="D1614" s="58">
        <v>41264</v>
      </c>
      <c r="E1614" s="58">
        <v>41637</v>
      </c>
      <c r="F1614" s="59">
        <f t="shared" si="176"/>
        <v>2012</v>
      </c>
      <c r="G1614" s="60" t="s">
        <v>2161</v>
      </c>
      <c r="H1614" s="60" t="s">
        <v>434</v>
      </c>
      <c r="I1614" s="61">
        <v>0</v>
      </c>
      <c r="J1614" s="61">
        <v>6287.9223994424719</v>
      </c>
      <c r="K1614" s="61">
        <v>6287.9223994424719</v>
      </c>
      <c r="L1614" s="62">
        <v>0</v>
      </c>
      <c r="M1614" s="62">
        <v>0</v>
      </c>
      <c r="N1614" s="62">
        <v>6287.9223994424719</v>
      </c>
      <c r="O1614" s="63">
        <f t="shared" si="177"/>
        <v>1</v>
      </c>
      <c r="P1614" s="63">
        <f t="shared" si="175"/>
        <v>6287.9223994424719</v>
      </c>
      <c r="Q1614" s="63">
        <f t="shared" si="178"/>
        <v>7200</v>
      </c>
      <c r="R1614" s="63">
        <f t="shared" si="179"/>
        <v>7200</v>
      </c>
      <c r="S1614" s="63">
        <f t="shared" si="180"/>
        <v>0</v>
      </c>
      <c r="T1614" s="63">
        <f t="shared" si="181"/>
        <v>373</v>
      </c>
      <c r="U1614" s="57" t="s">
        <v>863</v>
      </c>
      <c r="V1614" s="63">
        <f>VLOOKUP(F1614,'Exposure data (PL)'!$J$3:$L$14,3,FALSE)</f>
        <v>1189.5886745600001</v>
      </c>
      <c r="X1614" s="56"/>
      <c r="Y1614" s="56"/>
      <c r="Z1614" s="56"/>
      <c r="AA1614" s="56"/>
      <c r="AB1614" s="56"/>
      <c r="AC1614" s="56"/>
      <c r="AD1614" s="56"/>
      <c r="AE1614" s="56"/>
    </row>
    <row r="1615" spans="1:31" s="55" customFormat="1" ht="14.4">
      <c r="A1615" s="57" t="s">
        <v>5383</v>
      </c>
      <c r="B1615" s="57" t="s">
        <v>3670</v>
      </c>
      <c r="C1615" s="57" t="s">
        <v>2126</v>
      </c>
      <c r="D1615" s="58">
        <v>41282</v>
      </c>
      <c r="E1615" s="58">
        <v>41637</v>
      </c>
      <c r="F1615" s="59">
        <f t="shared" si="176"/>
        <v>2012</v>
      </c>
      <c r="G1615" s="60" t="s">
        <v>2161</v>
      </c>
      <c r="H1615" s="60" t="s">
        <v>434</v>
      </c>
      <c r="I1615" s="61">
        <v>0</v>
      </c>
      <c r="J1615" s="61">
        <v>6303.0595439214867</v>
      </c>
      <c r="K1615" s="61">
        <v>6303.0595439214867</v>
      </c>
      <c r="L1615" s="62">
        <v>315.15297719607435</v>
      </c>
      <c r="M1615" s="62">
        <v>456.65666395711173</v>
      </c>
      <c r="N1615" s="62">
        <v>6161.5558571604488</v>
      </c>
      <c r="O1615" s="63">
        <f t="shared" si="177"/>
        <v>1</v>
      </c>
      <c r="P1615" s="63">
        <f t="shared" si="175"/>
        <v>6161.5558571604488</v>
      </c>
      <c r="Q1615" s="63">
        <f t="shared" si="178"/>
        <v>7038.36</v>
      </c>
      <c r="R1615" s="63">
        <f t="shared" si="179"/>
        <v>7038.36</v>
      </c>
      <c r="S1615" s="63">
        <f t="shared" si="180"/>
        <v>0</v>
      </c>
      <c r="T1615" s="63">
        <f t="shared" si="181"/>
        <v>355</v>
      </c>
      <c r="U1615" s="57" t="s">
        <v>863</v>
      </c>
      <c r="V1615" s="63">
        <f>VLOOKUP(F1615,'Exposure data (PL)'!$J$3:$L$14,3,FALSE)</f>
        <v>1189.5886745600001</v>
      </c>
      <c r="X1615" s="56"/>
      <c r="Y1615" s="56"/>
      <c r="Z1615" s="56"/>
      <c r="AA1615" s="56"/>
      <c r="AB1615" s="56"/>
      <c r="AC1615" s="56"/>
      <c r="AD1615" s="56"/>
      <c r="AE1615" s="56"/>
    </row>
    <row r="1616" spans="1:31" s="55" customFormat="1" ht="14.4">
      <c r="A1616" s="57" t="s">
        <v>5384</v>
      </c>
      <c r="B1616" s="57" t="s">
        <v>3671</v>
      </c>
      <c r="C1616" s="57" t="s">
        <v>2126</v>
      </c>
      <c r="D1616" s="58">
        <v>41455</v>
      </c>
      <c r="E1616" s="58">
        <v>41600</v>
      </c>
      <c r="F1616" s="59">
        <f t="shared" si="176"/>
        <v>2013</v>
      </c>
      <c r="G1616" s="60" t="s">
        <v>2166</v>
      </c>
      <c r="H1616" s="60" t="s">
        <v>434</v>
      </c>
      <c r="I1616" s="61">
        <v>0</v>
      </c>
      <c r="J1616" s="61">
        <v>1.0750692315392989</v>
      </c>
      <c r="K1616" s="61">
        <v>1.0750692315392989</v>
      </c>
      <c r="L1616" s="62">
        <v>322.52076946178965</v>
      </c>
      <c r="M1616" s="62">
        <v>0</v>
      </c>
      <c r="N1616" s="62">
        <v>323.59583869332897</v>
      </c>
      <c r="O1616" s="63">
        <f t="shared" si="177"/>
        <v>1</v>
      </c>
      <c r="P1616" s="63">
        <f t="shared" si="175"/>
        <v>323.59583869332897</v>
      </c>
      <c r="Q1616" s="63">
        <f t="shared" si="178"/>
        <v>361.19999999999993</v>
      </c>
      <c r="R1616" s="63">
        <f t="shared" si="179"/>
        <v>361.19999999999993</v>
      </c>
      <c r="S1616" s="63">
        <f t="shared" si="180"/>
        <v>0</v>
      </c>
      <c r="T1616" s="63">
        <f t="shared" si="181"/>
        <v>145</v>
      </c>
      <c r="U1616" s="57" t="s">
        <v>863</v>
      </c>
      <c r="V1616" s="63">
        <f>VLOOKUP(F1616,'Exposure data (PL)'!$J$3:$L$14,3,FALSE)</f>
        <v>1226.7615360000002</v>
      </c>
      <c r="X1616" s="56"/>
      <c r="Y1616" s="56"/>
      <c r="Z1616" s="56"/>
      <c r="AA1616" s="56"/>
      <c r="AB1616" s="56"/>
      <c r="AC1616" s="56"/>
      <c r="AD1616" s="56"/>
      <c r="AE1616" s="56"/>
    </row>
    <row r="1617" spans="1:31" s="55" customFormat="1" ht="14.4">
      <c r="A1617" s="57" t="s">
        <v>5385</v>
      </c>
      <c r="B1617" s="57" t="s">
        <v>3672</v>
      </c>
      <c r="C1617" s="57" t="s">
        <v>2126</v>
      </c>
      <c r="D1617" s="58">
        <v>41236</v>
      </c>
      <c r="E1617" s="58">
        <v>41572</v>
      </c>
      <c r="F1617" s="59">
        <f t="shared" si="176"/>
        <v>2012</v>
      </c>
      <c r="G1617" s="60" t="s">
        <v>2167</v>
      </c>
      <c r="H1617" s="60" t="s">
        <v>434</v>
      </c>
      <c r="I1617" s="61">
        <v>0</v>
      </c>
      <c r="J1617" s="61">
        <v>0</v>
      </c>
      <c r="K1617" s="61">
        <v>0</v>
      </c>
      <c r="L1617" s="62">
        <v>0</v>
      </c>
      <c r="M1617" s="62">
        <v>0</v>
      </c>
      <c r="N1617" s="62">
        <v>0</v>
      </c>
      <c r="O1617" s="63">
        <f t="shared" si="177"/>
        <v>0</v>
      </c>
      <c r="P1617" s="63">
        <f t="shared" si="175"/>
        <v>0</v>
      </c>
      <c r="Q1617" s="63">
        <f t="shared" si="178"/>
        <v>0</v>
      </c>
      <c r="R1617" s="63">
        <f t="shared" si="179"/>
        <v>0</v>
      </c>
      <c r="S1617" s="63">
        <f t="shared" si="180"/>
        <v>0</v>
      </c>
      <c r="T1617" s="63">
        <f t="shared" si="181"/>
        <v>336</v>
      </c>
      <c r="U1617" s="57" t="s">
        <v>856</v>
      </c>
      <c r="V1617" s="63">
        <f>VLOOKUP(F1617,'Exposure data (PL)'!$J$3:$L$14,3,FALSE)</f>
        <v>1189.5886745600001</v>
      </c>
      <c r="X1617" s="56"/>
      <c r="Y1617" s="56"/>
      <c r="Z1617" s="56"/>
      <c r="AA1617" s="56"/>
      <c r="AB1617" s="56"/>
      <c r="AC1617" s="56"/>
      <c r="AD1617" s="56"/>
      <c r="AE1617" s="56"/>
    </row>
    <row r="1618" spans="1:31" s="55" customFormat="1" ht="14.4">
      <c r="A1618" s="57" t="s">
        <v>5386</v>
      </c>
      <c r="B1618" s="57" t="s">
        <v>3673</v>
      </c>
      <c r="C1618" s="57" t="s">
        <v>2126</v>
      </c>
      <c r="D1618" s="58">
        <v>41386</v>
      </c>
      <c r="E1618" s="58">
        <v>41660</v>
      </c>
      <c r="F1618" s="59">
        <f t="shared" si="176"/>
        <v>2013</v>
      </c>
      <c r="G1618" s="60" t="s">
        <v>2162</v>
      </c>
      <c r="H1618" s="60" t="s">
        <v>434</v>
      </c>
      <c r="I1618" s="61">
        <v>0</v>
      </c>
      <c r="J1618" s="61">
        <v>0</v>
      </c>
      <c r="K1618" s="61">
        <v>0</v>
      </c>
      <c r="L1618" s="62">
        <v>319.56174253772309</v>
      </c>
      <c r="M1618" s="62">
        <v>0</v>
      </c>
      <c r="N1618" s="62">
        <v>319.56174253772309</v>
      </c>
      <c r="O1618" s="63">
        <f t="shared" si="177"/>
        <v>1</v>
      </c>
      <c r="P1618" s="63">
        <f t="shared" si="175"/>
        <v>319.56174253772309</v>
      </c>
      <c r="Q1618" s="63">
        <f t="shared" si="178"/>
        <v>360.00000000000006</v>
      </c>
      <c r="R1618" s="63">
        <f t="shared" si="179"/>
        <v>360.00000000000006</v>
      </c>
      <c r="S1618" s="63">
        <f t="shared" si="180"/>
        <v>0</v>
      </c>
      <c r="T1618" s="63">
        <f t="shared" si="181"/>
        <v>274</v>
      </c>
      <c r="U1618" s="57" t="s">
        <v>856</v>
      </c>
      <c r="V1618" s="63">
        <f>VLOOKUP(F1618,'Exposure data (PL)'!$J$3:$L$14,3,FALSE)</f>
        <v>1226.7615360000002</v>
      </c>
      <c r="X1618" s="56"/>
      <c r="Y1618" s="56"/>
      <c r="Z1618" s="56"/>
      <c r="AA1618" s="56"/>
      <c r="AB1618" s="56"/>
      <c r="AC1618" s="56"/>
      <c r="AD1618" s="56"/>
      <c r="AE1618" s="56"/>
    </row>
    <row r="1619" spans="1:31" s="55" customFormat="1" ht="14.4">
      <c r="A1619" s="57" t="s">
        <v>5387</v>
      </c>
      <c r="B1619" s="57" t="s">
        <v>3674</v>
      </c>
      <c r="C1619" s="57" t="s">
        <v>2126</v>
      </c>
      <c r="D1619" s="58">
        <v>41552</v>
      </c>
      <c r="E1619" s="58">
        <v>41687</v>
      </c>
      <c r="F1619" s="59">
        <f t="shared" si="176"/>
        <v>2013</v>
      </c>
      <c r="G1619" s="60" t="s">
        <v>2168</v>
      </c>
      <c r="H1619" s="60" t="s">
        <v>434</v>
      </c>
      <c r="I1619" s="61">
        <v>0</v>
      </c>
      <c r="J1619" s="61">
        <v>1.0890898411488699</v>
      </c>
      <c r="K1619" s="61">
        <v>1.0890898411488699</v>
      </c>
      <c r="L1619" s="62">
        <v>326.7269523446609</v>
      </c>
      <c r="M1619" s="62">
        <v>26.225283374864784</v>
      </c>
      <c r="N1619" s="62">
        <v>301.59075881094498</v>
      </c>
      <c r="O1619" s="63">
        <f t="shared" si="177"/>
        <v>1</v>
      </c>
      <c r="P1619" s="63">
        <f t="shared" si="175"/>
        <v>301.59075881094498</v>
      </c>
      <c r="Q1619" s="63">
        <f t="shared" si="178"/>
        <v>332.30399999999997</v>
      </c>
      <c r="R1619" s="63">
        <f t="shared" si="179"/>
        <v>332.30399999999997</v>
      </c>
      <c r="S1619" s="63">
        <f t="shared" si="180"/>
        <v>0</v>
      </c>
      <c r="T1619" s="63">
        <f t="shared" si="181"/>
        <v>135</v>
      </c>
      <c r="U1619" s="57" t="s">
        <v>863</v>
      </c>
      <c r="V1619" s="63">
        <f>VLOOKUP(F1619,'Exposure data (PL)'!$J$3:$L$14,3,FALSE)</f>
        <v>1226.7615360000002</v>
      </c>
      <c r="X1619" s="56"/>
      <c r="Y1619" s="56"/>
      <c r="Z1619" s="56"/>
      <c r="AA1619" s="56"/>
      <c r="AB1619" s="56"/>
      <c r="AC1619" s="56"/>
      <c r="AD1619" s="56"/>
      <c r="AE1619" s="56"/>
    </row>
    <row r="1620" spans="1:31" s="55" customFormat="1" ht="14.4">
      <c r="A1620" s="57" t="s">
        <v>5388</v>
      </c>
      <c r="B1620" s="57" t="s">
        <v>3675</v>
      </c>
      <c r="C1620" s="57" t="s">
        <v>2126</v>
      </c>
      <c r="D1620" s="58">
        <v>41552</v>
      </c>
      <c r="E1620" s="58">
        <v>41672</v>
      </c>
      <c r="F1620" s="59">
        <f t="shared" si="176"/>
        <v>2013</v>
      </c>
      <c r="G1620" s="60" t="s">
        <v>2140</v>
      </c>
      <c r="H1620" s="60" t="s">
        <v>434</v>
      </c>
      <c r="I1620" s="61">
        <v>0</v>
      </c>
      <c r="J1620" s="61">
        <v>0</v>
      </c>
      <c r="K1620" s="61">
        <v>0</v>
      </c>
      <c r="L1620" s="62">
        <v>0</v>
      </c>
      <c r="M1620" s="62">
        <v>2.6138156187572874</v>
      </c>
      <c r="N1620" s="62">
        <v>-2.6138156187572874</v>
      </c>
      <c r="O1620" s="63">
        <f t="shared" si="177"/>
        <v>1</v>
      </c>
      <c r="P1620" s="63">
        <f t="shared" si="175"/>
        <v>-2.6138156187572874</v>
      </c>
      <c r="Q1620" s="63">
        <f t="shared" si="178"/>
        <v>-2.88</v>
      </c>
      <c r="R1620" s="63">
        <f t="shared" si="179"/>
        <v>-2.88</v>
      </c>
      <c r="S1620" s="63">
        <f t="shared" si="180"/>
        <v>0</v>
      </c>
      <c r="T1620" s="63">
        <f t="shared" si="181"/>
        <v>120</v>
      </c>
      <c r="U1620" s="57" t="s">
        <v>856</v>
      </c>
      <c r="V1620" s="63">
        <f>VLOOKUP(F1620,'Exposure data (PL)'!$J$3:$L$14,3,FALSE)</f>
        <v>1226.7615360000002</v>
      </c>
      <c r="X1620" s="56"/>
      <c r="Y1620" s="56"/>
      <c r="Z1620" s="56"/>
      <c r="AA1620" s="56"/>
      <c r="AB1620" s="56"/>
      <c r="AC1620" s="56"/>
      <c r="AD1620" s="56"/>
      <c r="AE1620" s="56"/>
    </row>
    <row r="1621" spans="1:31" s="55" customFormat="1" ht="14.4">
      <c r="A1621" s="57" t="s">
        <v>5389</v>
      </c>
      <c r="B1621" s="57" t="s">
        <v>3676</v>
      </c>
      <c r="C1621" s="57" t="s">
        <v>2126</v>
      </c>
      <c r="D1621" s="58">
        <v>41461</v>
      </c>
      <c r="E1621" s="58">
        <v>41672</v>
      </c>
      <c r="F1621" s="59">
        <f t="shared" si="176"/>
        <v>2013</v>
      </c>
      <c r="G1621" s="60" t="s">
        <v>2167</v>
      </c>
      <c r="H1621" s="60" t="s">
        <v>434</v>
      </c>
      <c r="I1621" s="61">
        <v>0</v>
      </c>
      <c r="J1621" s="61">
        <v>1.0759312246380051</v>
      </c>
      <c r="K1621" s="61">
        <v>1.0759312246380051</v>
      </c>
      <c r="L1621" s="62">
        <v>0</v>
      </c>
      <c r="M1621" s="62">
        <v>0</v>
      </c>
      <c r="N1621" s="62">
        <v>1.0759312246380051</v>
      </c>
      <c r="O1621" s="63">
        <f t="shared" si="177"/>
        <v>1</v>
      </c>
      <c r="P1621" s="63">
        <f t="shared" si="175"/>
        <v>1.0759312246380051</v>
      </c>
      <c r="Q1621" s="63">
        <f t="shared" si="178"/>
        <v>1.2</v>
      </c>
      <c r="R1621" s="63">
        <f t="shared" si="179"/>
        <v>1.2</v>
      </c>
      <c r="S1621" s="63">
        <f t="shared" si="180"/>
        <v>0</v>
      </c>
      <c r="T1621" s="63">
        <f t="shared" si="181"/>
        <v>211</v>
      </c>
      <c r="U1621" s="57" t="s">
        <v>863</v>
      </c>
      <c r="V1621" s="63">
        <f>VLOOKUP(F1621,'Exposure data (PL)'!$J$3:$L$14,3,FALSE)</f>
        <v>1226.7615360000002</v>
      </c>
      <c r="X1621" s="56"/>
      <c r="Y1621" s="56"/>
      <c r="Z1621" s="56"/>
      <c r="AA1621" s="56"/>
      <c r="AB1621" s="56"/>
      <c r="AC1621" s="56"/>
      <c r="AD1621" s="56"/>
      <c r="AE1621" s="56"/>
    </row>
    <row r="1622" spans="1:31" s="55" customFormat="1" ht="14.4">
      <c r="A1622" s="57" t="s">
        <v>5390</v>
      </c>
      <c r="B1622" s="57" t="s">
        <v>3677</v>
      </c>
      <c r="C1622" s="57" t="s">
        <v>2126</v>
      </c>
      <c r="D1622" s="58">
        <v>41229</v>
      </c>
      <c r="E1622" s="58">
        <v>41615</v>
      </c>
      <c r="F1622" s="59">
        <f t="shared" si="176"/>
        <v>2012</v>
      </c>
      <c r="G1622" s="60" t="s">
        <v>2161</v>
      </c>
      <c r="H1622" s="60" t="s">
        <v>434</v>
      </c>
      <c r="I1622" s="61">
        <v>0</v>
      </c>
      <c r="J1622" s="61">
        <v>2607.7471039366264</v>
      </c>
      <c r="K1622" s="61">
        <v>2607.7471039366264</v>
      </c>
      <c r="L1622" s="62">
        <v>0</v>
      </c>
      <c r="M1622" s="62">
        <v>0</v>
      </c>
      <c r="N1622" s="62">
        <v>2607.7471039366264</v>
      </c>
      <c r="O1622" s="63">
        <f t="shared" si="177"/>
        <v>1</v>
      </c>
      <c r="P1622" s="63">
        <f t="shared" si="175"/>
        <v>2607.7471039366264</v>
      </c>
      <c r="Q1622" s="63">
        <f t="shared" si="178"/>
        <v>3000</v>
      </c>
      <c r="R1622" s="63">
        <f t="shared" si="179"/>
        <v>3000</v>
      </c>
      <c r="S1622" s="63">
        <f t="shared" si="180"/>
        <v>0</v>
      </c>
      <c r="T1622" s="63">
        <f t="shared" si="181"/>
        <v>386</v>
      </c>
      <c r="U1622" s="57" t="s">
        <v>863</v>
      </c>
      <c r="V1622" s="63">
        <f>VLOOKUP(F1622,'Exposure data (PL)'!$J$3:$L$14,3,FALSE)</f>
        <v>1189.5886745600001</v>
      </c>
      <c r="X1622" s="56"/>
      <c r="Y1622" s="56"/>
      <c r="Z1622" s="56"/>
      <c r="AA1622" s="56"/>
      <c r="AB1622" s="56"/>
      <c r="AC1622" s="56"/>
      <c r="AD1622" s="56"/>
      <c r="AE1622" s="56"/>
    </row>
    <row r="1623" spans="1:31" s="55" customFormat="1" ht="14.4">
      <c r="A1623" s="57" t="s">
        <v>5391</v>
      </c>
      <c r="B1623" s="57" t="s">
        <v>3678</v>
      </c>
      <c r="C1623" s="57" t="s">
        <v>2126</v>
      </c>
      <c r="D1623" s="58">
        <v>41517</v>
      </c>
      <c r="E1623" s="58">
        <v>41681</v>
      </c>
      <c r="F1623" s="59">
        <f t="shared" si="176"/>
        <v>2013</v>
      </c>
      <c r="G1623" s="60" t="s">
        <v>2168</v>
      </c>
      <c r="H1623" s="60" t="s">
        <v>434</v>
      </c>
      <c r="I1623" s="61">
        <v>0</v>
      </c>
      <c r="J1623" s="61">
        <v>1.0840098965984382</v>
      </c>
      <c r="K1623" s="61">
        <v>1.0840098965984382</v>
      </c>
      <c r="L1623" s="62">
        <v>0</v>
      </c>
      <c r="M1623" s="62">
        <v>0</v>
      </c>
      <c r="N1623" s="62">
        <v>1.0840098965984382</v>
      </c>
      <c r="O1623" s="63">
        <f t="shared" si="177"/>
        <v>1</v>
      </c>
      <c r="P1623" s="63">
        <f t="shared" si="175"/>
        <v>1.0840098965984382</v>
      </c>
      <c r="Q1623" s="63">
        <f t="shared" si="178"/>
        <v>1.2</v>
      </c>
      <c r="R1623" s="63">
        <f t="shared" si="179"/>
        <v>1.2</v>
      </c>
      <c r="S1623" s="63">
        <f t="shared" si="180"/>
        <v>0</v>
      </c>
      <c r="T1623" s="63">
        <f t="shared" si="181"/>
        <v>164</v>
      </c>
      <c r="U1623" s="57" t="s">
        <v>863</v>
      </c>
      <c r="V1623" s="63">
        <f>VLOOKUP(F1623,'Exposure data (PL)'!$J$3:$L$14,3,FALSE)</f>
        <v>1226.7615360000002</v>
      </c>
      <c r="X1623" s="56"/>
      <c r="Y1623" s="56"/>
      <c r="Z1623" s="56"/>
      <c r="AA1623" s="56"/>
      <c r="AB1623" s="56"/>
      <c r="AC1623" s="56"/>
      <c r="AD1623" s="56"/>
      <c r="AE1623" s="56"/>
    </row>
    <row r="1624" spans="1:31" s="55" customFormat="1" ht="14.4">
      <c r="A1624" s="57" t="s">
        <v>5392</v>
      </c>
      <c r="B1624" s="57" t="s">
        <v>3679</v>
      </c>
      <c r="C1624" s="57" t="s">
        <v>2126</v>
      </c>
      <c r="D1624" s="58">
        <v>41534</v>
      </c>
      <c r="E1624" s="58">
        <v>41670</v>
      </c>
      <c r="F1624" s="59">
        <f t="shared" si="176"/>
        <v>2013</v>
      </c>
      <c r="G1624" s="60" t="s">
        <v>2127</v>
      </c>
      <c r="H1624" s="60" t="s">
        <v>434</v>
      </c>
      <c r="I1624" s="61">
        <v>0</v>
      </c>
      <c r="J1624" s="61">
        <v>0</v>
      </c>
      <c r="K1624" s="61">
        <v>0</v>
      </c>
      <c r="L1624" s="62">
        <v>0</v>
      </c>
      <c r="M1624" s="62">
        <v>14.667403481200889</v>
      </c>
      <c r="N1624" s="62">
        <v>-14.667403481200889</v>
      </c>
      <c r="O1624" s="63">
        <f t="shared" si="177"/>
        <v>1</v>
      </c>
      <c r="P1624" s="63">
        <f t="shared" si="175"/>
        <v>-14.667403481200889</v>
      </c>
      <c r="Q1624" s="63">
        <f t="shared" si="178"/>
        <v>-16.2</v>
      </c>
      <c r="R1624" s="63">
        <f t="shared" si="179"/>
        <v>-16.2</v>
      </c>
      <c r="S1624" s="63">
        <f t="shared" si="180"/>
        <v>0</v>
      </c>
      <c r="T1624" s="63">
        <f t="shared" si="181"/>
        <v>136</v>
      </c>
      <c r="U1624" s="57" t="s">
        <v>856</v>
      </c>
      <c r="V1624" s="63">
        <f>VLOOKUP(F1624,'Exposure data (PL)'!$J$3:$L$14,3,FALSE)</f>
        <v>1226.7615360000002</v>
      </c>
      <c r="X1624" s="56"/>
      <c r="Y1624" s="56"/>
      <c r="Z1624" s="56"/>
      <c r="AA1624" s="56"/>
      <c r="AB1624" s="56"/>
      <c r="AC1624" s="56"/>
      <c r="AD1624" s="56"/>
      <c r="AE1624" s="56"/>
    </row>
    <row r="1625" spans="1:31" s="55" customFormat="1" ht="14.4">
      <c r="A1625" s="57" t="s">
        <v>5393</v>
      </c>
      <c r="B1625" s="57" t="s">
        <v>3680</v>
      </c>
      <c r="C1625" s="57" t="s">
        <v>2126</v>
      </c>
      <c r="D1625" s="58">
        <v>40622</v>
      </c>
      <c r="E1625" s="58">
        <v>41702</v>
      </c>
      <c r="F1625" s="59">
        <f t="shared" si="176"/>
        <v>2010</v>
      </c>
      <c r="G1625" s="60" t="s">
        <v>2128</v>
      </c>
      <c r="H1625" s="60" t="s">
        <v>434</v>
      </c>
      <c r="I1625" s="61">
        <v>9378.1268620376723</v>
      </c>
      <c r="J1625" s="61">
        <v>0</v>
      </c>
      <c r="K1625" s="61">
        <v>9378.1268620376723</v>
      </c>
      <c r="L1625" s="62">
        <v>0</v>
      </c>
      <c r="M1625" s="62">
        <v>812.00150737766182</v>
      </c>
      <c r="N1625" s="62">
        <v>8566.125354660011</v>
      </c>
      <c r="O1625" s="63">
        <f t="shared" si="177"/>
        <v>1</v>
      </c>
      <c r="P1625" s="63">
        <f t="shared" si="175"/>
        <v>8566.125354660011</v>
      </c>
      <c r="Q1625" s="63">
        <f t="shared" si="178"/>
        <v>10686.96</v>
      </c>
      <c r="R1625" s="63">
        <f t="shared" si="179"/>
        <v>10686.96</v>
      </c>
      <c r="S1625" s="63">
        <f t="shared" si="180"/>
        <v>0</v>
      </c>
      <c r="T1625" s="63">
        <f t="shared" si="181"/>
        <v>1080</v>
      </c>
      <c r="U1625" s="57" t="s">
        <v>856</v>
      </c>
      <c r="V1625" s="63">
        <f>VLOOKUP(F1625,'Exposure data (PL)'!$J$3:$L$14,3,FALSE)</f>
        <v>941.64068034150432</v>
      </c>
      <c r="X1625" s="56"/>
      <c r="Y1625" s="56"/>
      <c r="Z1625" s="56"/>
      <c r="AA1625" s="56"/>
      <c r="AB1625" s="56"/>
      <c r="AC1625" s="56"/>
      <c r="AD1625" s="56"/>
      <c r="AE1625" s="56"/>
    </row>
    <row r="1626" spans="1:31" s="55" customFormat="1" ht="14.4">
      <c r="A1626" s="57" t="s">
        <v>5394</v>
      </c>
      <c r="B1626" s="57" t="s">
        <v>3681</v>
      </c>
      <c r="C1626" s="57" t="s">
        <v>2126</v>
      </c>
      <c r="D1626" s="58">
        <v>41307</v>
      </c>
      <c r="E1626" s="58">
        <v>41756</v>
      </c>
      <c r="F1626" s="59">
        <f t="shared" si="176"/>
        <v>2012</v>
      </c>
      <c r="G1626" s="60" t="s">
        <v>2127</v>
      </c>
      <c r="H1626" s="60" t="s">
        <v>434</v>
      </c>
      <c r="I1626" s="61">
        <v>0</v>
      </c>
      <c r="J1626" s="61">
        <v>13702.311625267143</v>
      </c>
      <c r="K1626" s="61">
        <v>13702.311625267143</v>
      </c>
      <c r="L1626" s="62">
        <v>0</v>
      </c>
      <c r="M1626" s="62">
        <v>0</v>
      </c>
      <c r="N1626" s="62">
        <v>13702.311625267143</v>
      </c>
      <c r="O1626" s="63">
        <f t="shared" si="177"/>
        <v>1</v>
      </c>
      <c r="P1626" s="63">
        <f t="shared" si="175"/>
        <v>13702.311625267143</v>
      </c>
      <c r="Q1626" s="63">
        <f t="shared" si="178"/>
        <v>15600</v>
      </c>
      <c r="R1626" s="63">
        <f t="shared" si="179"/>
        <v>15600</v>
      </c>
      <c r="S1626" s="63">
        <f t="shared" si="180"/>
        <v>0</v>
      </c>
      <c r="T1626" s="63">
        <f t="shared" si="181"/>
        <v>449</v>
      </c>
      <c r="U1626" s="57" t="s">
        <v>863</v>
      </c>
      <c r="V1626" s="63">
        <f>VLOOKUP(F1626,'Exposure data (PL)'!$J$3:$L$14,3,FALSE)</f>
        <v>1189.5886745600001</v>
      </c>
      <c r="X1626" s="56"/>
      <c r="Y1626" s="56"/>
      <c r="Z1626" s="56"/>
      <c r="AA1626" s="56"/>
      <c r="AB1626" s="56"/>
      <c r="AC1626" s="56"/>
      <c r="AD1626" s="56"/>
      <c r="AE1626" s="56"/>
    </row>
    <row r="1627" spans="1:31" s="55" customFormat="1" ht="14.4">
      <c r="A1627" s="57" t="s">
        <v>5395</v>
      </c>
      <c r="B1627" s="57" t="s">
        <v>3682</v>
      </c>
      <c r="C1627" s="57" t="s">
        <v>2126</v>
      </c>
      <c r="D1627" s="58">
        <v>41628</v>
      </c>
      <c r="E1627" s="58">
        <v>41712</v>
      </c>
      <c r="F1627" s="59">
        <f t="shared" si="176"/>
        <v>2013</v>
      </c>
      <c r="G1627" s="60" t="s">
        <v>2128</v>
      </c>
      <c r="H1627" s="60" t="s">
        <v>434</v>
      </c>
      <c r="I1627" s="61">
        <v>0</v>
      </c>
      <c r="J1627" s="61">
        <v>11002.02697958421</v>
      </c>
      <c r="K1627" s="61">
        <v>11002.02697958421</v>
      </c>
      <c r="L1627" s="62">
        <v>0</v>
      </c>
      <c r="M1627" s="62">
        <v>0</v>
      </c>
      <c r="N1627" s="62">
        <v>11002.02697958421</v>
      </c>
      <c r="O1627" s="63">
        <f t="shared" si="177"/>
        <v>1</v>
      </c>
      <c r="P1627" s="63">
        <f t="shared" si="175"/>
        <v>11002.02697958421</v>
      </c>
      <c r="Q1627" s="63">
        <f t="shared" si="178"/>
        <v>12000.000000000002</v>
      </c>
      <c r="R1627" s="63">
        <f t="shared" si="179"/>
        <v>12000.000000000002</v>
      </c>
      <c r="S1627" s="63">
        <f t="shared" si="180"/>
        <v>0</v>
      </c>
      <c r="T1627" s="63">
        <f t="shared" si="181"/>
        <v>84</v>
      </c>
      <c r="U1627" s="57" t="s">
        <v>863</v>
      </c>
      <c r="V1627" s="63">
        <f>VLOOKUP(F1627,'Exposure data (PL)'!$J$3:$L$14,3,FALSE)</f>
        <v>1226.7615360000002</v>
      </c>
      <c r="X1627" s="56"/>
      <c r="Y1627" s="56"/>
      <c r="Z1627" s="56"/>
      <c r="AA1627" s="56"/>
      <c r="AB1627" s="56"/>
      <c r="AC1627" s="56"/>
      <c r="AD1627" s="56"/>
      <c r="AE1627" s="56"/>
    </row>
    <row r="1628" spans="1:31" s="55" customFormat="1" ht="14.4">
      <c r="A1628" s="57" t="s">
        <v>5396</v>
      </c>
      <c r="B1628" s="57" t="s">
        <v>3683</v>
      </c>
      <c r="C1628" s="57" t="s">
        <v>2126</v>
      </c>
      <c r="D1628" s="58">
        <v>41542</v>
      </c>
      <c r="E1628" s="58">
        <v>41722</v>
      </c>
      <c r="F1628" s="59">
        <f t="shared" si="176"/>
        <v>2013</v>
      </c>
      <c r="G1628" s="60" t="s">
        <v>2134</v>
      </c>
      <c r="H1628" s="60" t="s">
        <v>434</v>
      </c>
      <c r="I1628" s="61">
        <v>0</v>
      </c>
      <c r="J1628" s="61">
        <v>9299.2878351568124</v>
      </c>
      <c r="K1628" s="61">
        <v>9299.2878351568124</v>
      </c>
      <c r="L1628" s="62">
        <v>326.29080123357238</v>
      </c>
      <c r="M1628" s="62">
        <v>327.26967363727306</v>
      </c>
      <c r="N1628" s="62">
        <v>9298.3089627531117</v>
      </c>
      <c r="O1628" s="63">
        <f t="shared" si="177"/>
        <v>1</v>
      </c>
      <c r="P1628" s="63">
        <f t="shared" si="175"/>
        <v>9298.3089627531117</v>
      </c>
      <c r="Q1628" s="63">
        <f t="shared" si="178"/>
        <v>10258.92</v>
      </c>
      <c r="R1628" s="63">
        <f t="shared" si="179"/>
        <v>10258.92</v>
      </c>
      <c r="S1628" s="63">
        <f t="shared" si="180"/>
        <v>0</v>
      </c>
      <c r="T1628" s="63">
        <f t="shared" si="181"/>
        <v>180</v>
      </c>
      <c r="U1628" s="57" t="s">
        <v>863</v>
      </c>
      <c r="V1628" s="63">
        <f>VLOOKUP(F1628,'Exposure data (PL)'!$J$3:$L$14,3,FALSE)</f>
        <v>1226.7615360000002</v>
      </c>
      <c r="X1628" s="56"/>
      <c r="Y1628" s="56"/>
      <c r="Z1628" s="56"/>
      <c r="AA1628" s="56"/>
      <c r="AB1628" s="56"/>
      <c r="AC1628" s="56"/>
      <c r="AD1628" s="56"/>
      <c r="AE1628" s="56"/>
    </row>
    <row r="1629" spans="1:31" s="55" customFormat="1" ht="14.4">
      <c r="A1629" s="57" t="s">
        <v>5397</v>
      </c>
      <c r="B1629" s="57" t="s">
        <v>3684</v>
      </c>
      <c r="C1629" s="57" t="s">
        <v>2126</v>
      </c>
      <c r="D1629" s="58">
        <v>41313</v>
      </c>
      <c r="E1629" s="58">
        <v>41685</v>
      </c>
      <c r="F1629" s="59">
        <f t="shared" si="176"/>
        <v>2012</v>
      </c>
      <c r="G1629" s="60" t="s">
        <v>2129</v>
      </c>
      <c r="H1629" s="60" t="s">
        <v>434</v>
      </c>
      <c r="I1629" s="61">
        <v>0</v>
      </c>
      <c r="J1629" s="61">
        <v>1.0548690901326625</v>
      </c>
      <c r="K1629" s="61">
        <v>1.0548690901326625</v>
      </c>
      <c r="L1629" s="62">
        <v>0</v>
      </c>
      <c r="M1629" s="62">
        <v>15.240748614236706</v>
      </c>
      <c r="N1629" s="62">
        <v>-14.185879524104044</v>
      </c>
      <c r="O1629" s="63">
        <f t="shared" si="177"/>
        <v>1</v>
      </c>
      <c r="P1629" s="63">
        <f t="shared" si="175"/>
        <v>-14.185879524104044</v>
      </c>
      <c r="Q1629" s="63">
        <f t="shared" si="178"/>
        <v>-16.137600000000003</v>
      </c>
      <c r="R1629" s="63">
        <f t="shared" si="179"/>
        <v>-16.137600000000003</v>
      </c>
      <c r="S1629" s="63">
        <f t="shared" si="180"/>
        <v>0</v>
      </c>
      <c r="T1629" s="63">
        <f t="shared" si="181"/>
        <v>372</v>
      </c>
      <c r="U1629" s="57" t="s">
        <v>863</v>
      </c>
      <c r="V1629" s="63">
        <f>VLOOKUP(F1629,'Exposure data (PL)'!$J$3:$L$14,3,FALSE)</f>
        <v>1189.5886745600001</v>
      </c>
      <c r="X1629" s="56"/>
      <c r="Y1629" s="56"/>
      <c r="Z1629" s="56"/>
      <c r="AA1629" s="56"/>
      <c r="AB1629" s="56"/>
      <c r="AC1629" s="56"/>
      <c r="AD1629" s="56"/>
      <c r="AE1629" s="56"/>
    </row>
    <row r="1630" spans="1:31" s="55" customFormat="1" ht="14.4">
      <c r="A1630" s="57" t="s">
        <v>5398</v>
      </c>
      <c r="B1630" s="57" t="s">
        <v>3685</v>
      </c>
      <c r="C1630" s="57" t="s">
        <v>2126</v>
      </c>
      <c r="D1630" s="58">
        <v>41679</v>
      </c>
      <c r="E1630" s="58">
        <v>41744</v>
      </c>
      <c r="F1630" s="59">
        <f t="shared" si="176"/>
        <v>2013</v>
      </c>
      <c r="G1630" s="60" t="s">
        <v>2128</v>
      </c>
      <c r="H1630" s="60" t="s">
        <v>434</v>
      </c>
      <c r="I1630" s="61">
        <v>0</v>
      </c>
      <c r="J1630" s="61">
        <v>18609.755077505259</v>
      </c>
      <c r="K1630" s="61">
        <v>18609.755077505259</v>
      </c>
      <c r="L1630" s="62">
        <v>332.31705495545106</v>
      </c>
      <c r="M1630" s="62">
        <v>0</v>
      </c>
      <c r="N1630" s="62">
        <v>18942.072132460711</v>
      </c>
      <c r="O1630" s="63">
        <f t="shared" si="177"/>
        <v>1</v>
      </c>
      <c r="P1630" s="63">
        <f t="shared" si="175"/>
        <v>18942.072132460711</v>
      </c>
      <c r="Q1630" s="63">
        <f t="shared" si="178"/>
        <v>20520</v>
      </c>
      <c r="R1630" s="63">
        <f t="shared" si="179"/>
        <v>20520</v>
      </c>
      <c r="S1630" s="63">
        <f t="shared" si="180"/>
        <v>0</v>
      </c>
      <c r="T1630" s="63">
        <f t="shared" si="181"/>
        <v>65</v>
      </c>
      <c r="U1630" s="57" t="s">
        <v>863</v>
      </c>
      <c r="V1630" s="63">
        <f>VLOOKUP(F1630,'Exposure data (PL)'!$J$3:$L$14,3,FALSE)</f>
        <v>1226.7615360000002</v>
      </c>
      <c r="X1630" s="56"/>
      <c r="Y1630" s="56"/>
      <c r="Z1630" s="56"/>
      <c r="AA1630" s="56"/>
      <c r="AB1630" s="56"/>
      <c r="AC1630" s="56"/>
      <c r="AD1630" s="56"/>
      <c r="AE1630" s="56"/>
    </row>
    <row r="1631" spans="1:31" s="55" customFormat="1" ht="14.4">
      <c r="A1631" s="57" t="s">
        <v>5399</v>
      </c>
      <c r="B1631" s="57" t="s">
        <v>3686</v>
      </c>
      <c r="C1631" s="57" t="s">
        <v>2126</v>
      </c>
      <c r="D1631" s="58">
        <v>41618</v>
      </c>
      <c r="E1631" s="58">
        <v>41764</v>
      </c>
      <c r="F1631" s="59">
        <f t="shared" si="176"/>
        <v>2013</v>
      </c>
      <c r="G1631" s="60" t="s">
        <v>2129</v>
      </c>
      <c r="H1631" s="60" t="s">
        <v>434</v>
      </c>
      <c r="I1631" s="61">
        <v>0</v>
      </c>
      <c r="J1631" s="61">
        <v>18458.731641110553</v>
      </c>
      <c r="K1631" s="61">
        <v>18458.731641110553</v>
      </c>
      <c r="L1631" s="62">
        <v>329.62020787697418</v>
      </c>
      <c r="M1631" s="62">
        <v>0</v>
      </c>
      <c r="N1631" s="62">
        <v>18788.351848987528</v>
      </c>
      <c r="O1631" s="63">
        <f t="shared" si="177"/>
        <v>1</v>
      </c>
      <c r="P1631" s="63">
        <f t="shared" si="175"/>
        <v>18788.351848987528</v>
      </c>
      <c r="Q1631" s="63">
        <f t="shared" si="178"/>
        <v>20520</v>
      </c>
      <c r="R1631" s="63">
        <f t="shared" si="179"/>
        <v>20520</v>
      </c>
      <c r="S1631" s="63">
        <f t="shared" si="180"/>
        <v>0</v>
      </c>
      <c r="T1631" s="63">
        <f t="shared" si="181"/>
        <v>146</v>
      </c>
      <c r="U1631" s="57" t="s">
        <v>863</v>
      </c>
      <c r="V1631" s="63">
        <f>VLOOKUP(F1631,'Exposure data (PL)'!$J$3:$L$14,3,FALSE)</f>
        <v>1226.7615360000002</v>
      </c>
      <c r="X1631" s="56"/>
      <c r="Y1631" s="56"/>
      <c r="Z1631" s="56"/>
      <c r="AA1631" s="56"/>
      <c r="AB1631" s="56"/>
      <c r="AC1631" s="56"/>
      <c r="AD1631" s="56"/>
      <c r="AE1631" s="56"/>
    </row>
    <row r="1632" spans="1:31" s="55" customFormat="1" ht="14.4">
      <c r="A1632" s="57" t="s">
        <v>5400</v>
      </c>
      <c r="B1632" s="57" t="s">
        <v>3687</v>
      </c>
      <c r="C1632" s="57" t="s">
        <v>2126</v>
      </c>
      <c r="D1632" s="58">
        <v>41492</v>
      </c>
      <c r="E1632" s="58">
        <v>41765</v>
      </c>
      <c r="F1632" s="59">
        <f t="shared" si="176"/>
        <v>2013</v>
      </c>
      <c r="G1632" s="60" t="s">
        <v>2127</v>
      </c>
      <c r="H1632" s="60" t="s">
        <v>434</v>
      </c>
      <c r="I1632" s="61">
        <v>0</v>
      </c>
      <c r="J1632" s="61">
        <v>17070.254876997191</v>
      </c>
      <c r="K1632" s="61">
        <v>17070.254876997191</v>
      </c>
      <c r="L1632" s="62">
        <v>0</v>
      </c>
      <c r="M1632" s="62">
        <v>1235.0005284743979</v>
      </c>
      <c r="N1632" s="62">
        <v>15835.254348522792</v>
      </c>
      <c r="O1632" s="63">
        <f t="shared" si="177"/>
        <v>1</v>
      </c>
      <c r="P1632" s="63">
        <f t="shared" si="175"/>
        <v>15835.254348522792</v>
      </c>
      <c r="Q1632" s="63">
        <f t="shared" si="178"/>
        <v>17588.28</v>
      </c>
      <c r="R1632" s="63">
        <f t="shared" si="179"/>
        <v>17588.28</v>
      </c>
      <c r="S1632" s="63">
        <f t="shared" si="180"/>
        <v>0</v>
      </c>
      <c r="T1632" s="63">
        <f t="shared" si="181"/>
        <v>273</v>
      </c>
      <c r="U1632" s="57" t="s">
        <v>863</v>
      </c>
      <c r="V1632" s="63">
        <f>VLOOKUP(F1632,'Exposure data (PL)'!$J$3:$L$14,3,FALSE)</f>
        <v>1226.7615360000002</v>
      </c>
      <c r="X1632" s="56"/>
      <c r="Y1632" s="56"/>
      <c r="Z1632" s="56"/>
      <c r="AA1632" s="56"/>
      <c r="AB1632" s="56"/>
      <c r="AC1632" s="56"/>
      <c r="AD1632" s="56"/>
      <c r="AE1632" s="56"/>
    </row>
    <row r="1633" spans="1:31" s="55" customFormat="1" ht="14.4">
      <c r="A1633" s="57" t="s">
        <v>5401</v>
      </c>
      <c r="B1633" s="57" t="s">
        <v>3688</v>
      </c>
      <c r="C1633" s="57" t="s">
        <v>2126</v>
      </c>
      <c r="D1633" s="58">
        <v>41588</v>
      </c>
      <c r="E1633" s="58">
        <v>41722</v>
      </c>
      <c r="F1633" s="59">
        <f t="shared" si="176"/>
        <v>2013</v>
      </c>
      <c r="G1633" s="60" t="s">
        <v>2129</v>
      </c>
      <c r="H1633" s="60" t="s">
        <v>434</v>
      </c>
      <c r="I1633" s="61">
        <v>0</v>
      </c>
      <c r="J1633" s="61">
        <v>16196.228506521356</v>
      </c>
      <c r="K1633" s="61">
        <v>16196.228506521356</v>
      </c>
      <c r="L1633" s="62">
        <v>0</v>
      </c>
      <c r="M1633" s="62">
        <v>0</v>
      </c>
      <c r="N1633" s="62">
        <v>16196.228506521356</v>
      </c>
      <c r="O1633" s="63">
        <f t="shared" si="177"/>
        <v>1</v>
      </c>
      <c r="P1633" s="63">
        <f t="shared" si="175"/>
        <v>16196.228506521356</v>
      </c>
      <c r="Q1633" s="63">
        <f t="shared" si="178"/>
        <v>17760</v>
      </c>
      <c r="R1633" s="63">
        <f t="shared" si="179"/>
        <v>17760</v>
      </c>
      <c r="S1633" s="63">
        <f t="shared" si="180"/>
        <v>0</v>
      </c>
      <c r="T1633" s="63">
        <f t="shared" si="181"/>
        <v>134</v>
      </c>
      <c r="U1633" s="57" t="s">
        <v>863</v>
      </c>
      <c r="V1633" s="63">
        <f>VLOOKUP(F1633,'Exposure data (PL)'!$J$3:$L$14,3,FALSE)</f>
        <v>1226.7615360000002</v>
      </c>
      <c r="X1633" s="56"/>
      <c r="Y1633" s="56"/>
      <c r="Z1633" s="56"/>
      <c r="AA1633" s="56"/>
      <c r="AB1633" s="56"/>
      <c r="AC1633" s="56"/>
      <c r="AD1633" s="56"/>
      <c r="AE1633" s="56"/>
    </row>
    <row r="1634" spans="1:31" s="55" customFormat="1" ht="14.4">
      <c r="A1634" s="57" t="s">
        <v>5402</v>
      </c>
      <c r="B1634" s="57" t="s">
        <v>3689</v>
      </c>
      <c r="C1634" s="57" t="s">
        <v>2126</v>
      </c>
      <c r="D1634" s="58">
        <v>41553</v>
      </c>
      <c r="E1634" s="58">
        <v>41720</v>
      </c>
      <c r="F1634" s="59">
        <f t="shared" si="176"/>
        <v>2013</v>
      </c>
      <c r="G1634" s="60" t="s">
        <v>2128</v>
      </c>
      <c r="H1634" s="60" t="s">
        <v>434</v>
      </c>
      <c r="I1634" s="61">
        <v>0</v>
      </c>
      <c r="J1634" s="61">
        <v>16120.682909059484</v>
      </c>
      <c r="K1634" s="61">
        <v>16120.682909059484</v>
      </c>
      <c r="L1634" s="62">
        <v>326.77059950796252</v>
      </c>
      <c r="M1634" s="62">
        <v>0</v>
      </c>
      <c r="N1634" s="62">
        <v>16447.453508567447</v>
      </c>
      <c r="O1634" s="63">
        <f t="shared" si="177"/>
        <v>1</v>
      </c>
      <c r="P1634" s="63">
        <f t="shared" si="175"/>
        <v>16447.453508567447</v>
      </c>
      <c r="Q1634" s="63">
        <f t="shared" si="178"/>
        <v>18120</v>
      </c>
      <c r="R1634" s="63">
        <f t="shared" si="179"/>
        <v>18120</v>
      </c>
      <c r="S1634" s="63">
        <f t="shared" si="180"/>
        <v>0</v>
      </c>
      <c r="T1634" s="63">
        <f t="shared" si="181"/>
        <v>167</v>
      </c>
      <c r="U1634" s="57" t="s">
        <v>863</v>
      </c>
      <c r="V1634" s="63">
        <f>VLOOKUP(F1634,'Exposure data (PL)'!$J$3:$L$14,3,FALSE)</f>
        <v>1226.7615360000002</v>
      </c>
      <c r="X1634" s="56"/>
      <c r="Y1634" s="56"/>
      <c r="Z1634" s="56"/>
      <c r="AA1634" s="56"/>
      <c r="AB1634" s="56"/>
      <c r="AC1634" s="56"/>
      <c r="AD1634" s="56"/>
      <c r="AE1634" s="56"/>
    </row>
    <row r="1635" spans="1:31" s="55" customFormat="1" ht="14.4">
      <c r="A1635" s="57" t="s">
        <v>5403</v>
      </c>
      <c r="B1635" s="57" t="s">
        <v>3690</v>
      </c>
      <c r="C1635" s="57" t="s">
        <v>2126</v>
      </c>
      <c r="D1635" s="58">
        <v>41517</v>
      </c>
      <c r="E1635" s="58">
        <v>41785</v>
      </c>
      <c r="F1635" s="59">
        <f t="shared" si="176"/>
        <v>2013</v>
      </c>
      <c r="G1635" s="60" t="s">
        <v>2128</v>
      </c>
      <c r="H1635" s="60" t="s">
        <v>434</v>
      </c>
      <c r="I1635" s="61">
        <v>0</v>
      </c>
      <c r="J1635" s="61">
        <v>8021.6732348284431</v>
      </c>
      <c r="K1635" s="61">
        <v>8021.6732348284431</v>
      </c>
      <c r="L1635" s="62">
        <v>0</v>
      </c>
      <c r="M1635" s="62">
        <v>0</v>
      </c>
      <c r="N1635" s="62">
        <v>8021.6732348284431</v>
      </c>
      <c r="O1635" s="63">
        <f t="shared" si="177"/>
        <v>1</v>
      </c>
      <c r="P1635" s="63">
        <f t="shared" si="175"/>
        <v>8021.6732348284431</v>
      </c>
      <c r="Q1635" s="63">
        <f t="shared" si="178"/>
        <v>8880</v>
      </c>
      <c r="R1635" s="63">
        <f t="shared" si="179"/>
        <v>8880</v>
      </c>
      <c r="S1635" s="63">
        <f t="shared" si="180"/>
        <v>0</v>
      </c>
      <c r="T1635" s="63">
        <f t="shared" si="181"/>
        <v>268</v>
      </c>
      <c r="U1635" s="57" t="s">
        <v>863</v>
      </c>
      <c r="V1635" s="63">
        <f>VLOOKUP(F1635,'Exposure data (PL)'!$J$3:$L$14,3,FALSE)</f>
        <v>1226.7615360000002</v>
      </c>
      <c r="X1635" s="56"/>
      <c r="Y1635" s="56"/>
      <c r="Z1635" s="56"/>
      <c r="AA1635" s="56"/>
      <c r="AB1635" s="56"/>
      <c r="AC1635" s="56"/>
      <c r="AD1635" s="56"/>
      <c r="AE1635" s="56"/>
    </row>
    <row r="1636" spans="1:31" s="55" customFormat="1" ht="14.4">
      <c r="A1636" s="57" t="s">
        <v>5404</v>
      </c>
      <c r="B1636" s="57" t="s">
        <v>3691</v>
      </c>
      <c r="C1636" s="57" t="s">
        <v>2126</v>
      </c>
      <c r="D1636" s="58">
        <v>41341</v>
      </c>
      <c r="E1636" s="58">
        <v>41787</v>
      </c>
      <c r="F1636" s="59">
        <f t="shared" si="176"/>
        <v>2012</v>
      </c>
      <c r="G1636" s="60" t="s">
        <v>2128</v>
      </c>
      <c r="H1636" s="60" t="s">
        <v>434</v>
      </c>
      <c r="I1636" s="61">
        <v>0</v>
      </c>
      <c r="J1636" s="61">
        <v>14611.74286874905</v>
      </c>
      <c r="K1636" s="61">
        <v>14611.74286874905</v>
      </c>
      <c r="L1636" s="62">
        <v>317.64658410324023</v>
      </c>
      <c r="M1636" s="62">
        <v>0</v>
      </c>
      <c r="N1636" s="62">
        <v>14929.389452852291</v>
      </c>
      <c r="O1636" s="63">
        <f t="shared" si="177"/>
        <v>1</v>
      </c>
      <c r="P1636" s="63">
        <f t="shared" si="175"/>
        <v>14929.389452852291</v>
      </c>
      <c r="Q1636" s="63">
        <f t="shared" si="178"/>
        <v>16920</v>
      </c>
      <c r="R1636" s="63">
        <f t="shared" si="179"/>
        <v>16920</v>
      </c>
      <c r="S1636" s="63">
        <f t="shared" si="180"/>
        <v>0</v>
      </c>
      <c r="T1636" s="63">
        <f t="shared" si="181"/>
        <v>446</v>
      </c>
      <c r="U1636" s="57" t="s">
        <v>863</v>
      </c>
      <c r="V1636" s="63">
        <f>VLOOKUP(F1636,'Exposure data (PL)'!$J$3:$L$14,3,FALSE)</f>
        <v>1189.5886745600001</v>
      </c>
      <c r="X1636" s="56"/>
      <c r="Y1636" s="56"/>
      <c r="Z1636" s="56"/>
      <c r="AA1636" s="56"/>
      <c r="AB1636" s="56"/>
      <c r="AC1636" s="56"/>
      <c r="AD1636" s="56"/>
      <c r="AE1636" s="56"/>
    </row>
    <row r="1637" spans="1:31" s="55" customFormat="1" ht="14.4">
      <c r="A1637" s="57" t="s">
        <v>5405</v>
      </c>
      <c r="B1637" s="57" t="s">
        <v>3692</v>
      </c>
      <c r="C1637" s="57" t="s">
        <v>2126</v>
      </c>
      <c r="D1637" s="58">
        <v>41631</v>
      </c>
      <c r="E1637" s="58">
        <v>41786</v>
      </c>
      <c r="F1637" s="59">
        <f t="shared" si="176"/>
        <v>2013</v>
      </c>
      <c r="G1637" s="60" t="s">
        <v>2128</v>
      </c>
      <c r="H1637" s="60" t="s">
        <v>434</v>
      </c>
      <c r="I1637" s="61">
        <v>0</v>
      </c>
      <c r="J1637" s="61">
        <v>14088.239131736127</v>
      </c>
      <c r="K1637" s="61">
        <v>14088.239131736127</v>
      </c>
      <c r="L1637" s="62">
        <v>0</v>
      </c>
      <c r="M1637" s="62">
        <v>0</v>
      </c>
      <c r="N1637" s="62">
        <v>14088.239131736127</v>
      </c>
      <c r="O1637" s="63">
        <f t="shared" si="177"/>
        <v>1</v>
      </c>
      <c r="P1637" s="63">
        <f t="shared" si="175"/>
        <v>14088.239131736127</v>
      </c>
      <c r="Q1637" s="63">
        <f t="shared" si="178"/>
        <v>15360.000000000002</v>
      </c>
      <c r="R1637" s="63">
        <f t="shared" si="179"/>
        <v>15360.000000000002</v>
      </c>
      <c r="S1637" s="63">
        <f t="shared" si="180"/>
        <v>0</v>
      </c>
      <c r="T1637" s="63">
        <f t="shared" si="181"/>
        <v>155</v>
      </c>
      <c r="U1637" s="57" t="s">
        <v>863</v>
      </c>
      <c r="V1637" s="63">
        <f>VLOOKUP(F1637,'Exposure data (PL)'!$J$3:$L$14,3,FALSE)</f>
        <v>1226.7615360000002</v>
      </c>
      <c r="X1637" s="56"/>
      <c r="Y1637" s="56"/>
      <c r="Z1637" s="56"/>
      <c r="AA1637" s="56"/>
      <c r="AB1637" s="56"/>
      <c r="AC1637" s="56"/>
      <c r="AD1637" s="56"/>
      <c r="AE1637" s="56"/>
    </row>
    <row r="1638" spans="1:31" s="55" customFormat="1" ht="14.4">
      <c r="A1638" s="57" t="s">
        <v>5406</v>
      </c>
      <c r="B1638" s="57" t="s">
        <v>3693</v>
      </c>
      <c r="C1638" s="57" t="s">
        <v>2126</v>
      </c>
      <c r="D1638" s="58">
        <v>41768</v>
      </c>
      <c r="E1638" s="58">
        <v>41792</v>
      </c>
      <c r="F1638" s="59">
        <f t="shared" si="176"/>
        <v>2014</v>
      </c>
      <c r="G1638" s="60" t="s">
        <v>2128</v>
      </c>
      <c r="H1638" s="60" t="s">
        <v>434</v>
      </c>
      <c r="I1638" s="61">
        <v>0</v>
      </c>
      <c r="J1638" s="61">
        <v>13594.020567229349</v>
      </c>
      <c r="K1638" s="61">
        <v>13594.020567229349</v>
      </c>
      <c r="L1638" s="62">
        <v>0</v>
      </c>
      <c r="M1638" s="62">
        <v>111.44249597688405</v>
      </c>
      <c r="N1638" s="62">
        <v>13482.578071252465</v>
      </c>
      <c r="O1638" s="63">
        <f t="shared" si="177"/>
        <v>1</v>
      </c>
      <c r="P1638" s="63">
        <f t="shared" si="175"/>
        <v>13482.578071252465</v>
      </c>
      <c r="Q1638" s="63">
        <f t="shared" si="178"/>
        <v>14433.1008</v>
      </c>
      <c r="R1638" s="63">
        <f t="shared" si="179"/>
        <v>14433.1008</v>
      </c>
      <c r="S1638" s="63">
        <f t="shared" si="180"/>
        <v>0</v>
      </c>
      <c r="T1638" s="63">
        <f t="shared" si="181"/>
        <v>24</v>
      </c>
      <c r="U1638" s="57" t="s">
        <v>863</v>
      </c>
      <c r="V1638" s="63">
        <f>VLOOKUP(F1638,'Exposure data (PL)'!$J$3:$L$14,3,FALSE)</f>
        <v>1210.9240000000002</v>
      </c>
      <c r="X1638" s="56"/>
      <c r="Y1638" s="56"/>
      <c r="Z1638" s="56"/>
      <c r="AA1638" s="56"/>
      <c r="AB1638" s="56"/>
      <c r="AC1638" s="56"/>
      <c r="AD1638" s="56"/>
      <c r="AE1638" s="56"/>
    </row>
    <row r="1639" spans="1:31" s="55" customFormat="1" ht="14.4">
      <c r="A1639" s="57" t="s">
        <v>5407</v>
      </c>
      <c r="B1639" s="57" t="s">
        <v>3694</v>
      </c>
      <c r="C1639" s="57" t="s">
        <v>2126</v>
      </c>
      <c r="D1639" s="58">
        <v>41621</v>
      </c>
      <c r="E1639" s="58">
        <v>41728</v>
      </c>
      <c r="F1639" s="59">
        <f t="shared" si="176"/>
        <v>2013</v>
      </c>
      <c r="G1639" s="60" t="s">
        <v>2129</v>
      </c>
      <c r="H1639" s="60" t="s">
        <v>434</v>
      </c>
      <c r="I1639" s="61">
        <v>0</v>
      </c>
      <c r="J1639" s="61">
        <v>11541.331428803058</v>
      </c>
      <c r="K1639" s="61">
        <v>11541.331428803058</v>
      </c>
      <c r="L1639" s="62">
        <v>0</v>
      </c>
      <c r="M1639" s="62">
        <v>0</v>
      </c>
      <c r="N1639" s="62">
        <v>11541.331428803058</v>
      </c>
      <c r="O1639" s="63">
        <f t="shared" si="177"/>
        <v>1</v>
      </c>
      <c r="P1639" s="63">
        <f t="shared" si="175"/>
        <v>11541.331428803058</v>
      </c>
      <c r="Q1639" s="63">
        <f t="shared" si="178"/>
        <v>12600</v>
      </c>
      <c r="R1639" s="63">
        <f t="shared" si="179"/>
        <v>12600</v>
      </c>
      <c r="S1639" s="63">
        <f t="shared" si="180"/>
        <v>0</v>
      </c>
      <c r="T1639" s="63">
        <f t="shared" si="181"/>
        <v>107</v>
      </c>
      <c r="U1639" s="57" t="s">
        <v>863</v>
      </c>
      <c r="V1639" s="63">
        <f>VLOOKUP(F1639,'Exposure data (PL)'!$J$3:$L$14,3,FALSE)</f>
        <v>1226.7615360000002</v>
      </c>
      <c r="X1639" s="56"/>
      <c r="Y1639" s="56"/>
      <c r="Z1639" s="56"/>
      <c r="AA1639" s="56"/>
      <c r="AB1639" s="56"/>
      <c r="AC1639" s="56"/>
      <c r="AD1639" s="56"/>
      <c r="AE1639" s="56"/>
    </row>
    <row r="1640" spans="1:31" s="55" customFormat="1" ht="14.4">
      <c r="A1640" s="57" t="s">
        <v>5408</v>
      </c>
      <c r="B1640" s="57" t="s">
        <v>3695</v>
      </c>
      <c r="C1640" s="57" t="s">
        <v>2126</v>
      </c>
      <c r="D1640" s="58">
        <v>41580</v>
      </c>
      <c r="E1640" s="58">
        <v>41735</v>
      </c>
      <c r="F1640" s="59">
        <f t="shared" si="176"/>
        <v>2013</v>
      </c>
      <c r="G1640" s="60" t="s">
        <v>2127</v>
      </c>
      <c r="H1640" s="60" t="s">
        <v>434</v>
      </c>
      <c r="I1640" s="61">
        <v>0</v>
      </c>
      <c r="J1640" s="61">
        <v>12024.8802486278</v>
      </c>
      <c r="K1640" s="61">
        <v>12024.8802486278</v>
      </c>
      <c r="L1640" s="62">
        <v>0</v>
      </c>
      <c r="M1640" s="62">
        <v>0</v>
      </c>
      <c r="N1640" s="62">
        <v>12024.8802486278</v>
      </c>
      <c r="O1640" s="63">
        <f t="shared" si="177"/>
        <v>1</v>
      </c>
      <c r="P1640" s="63">
        <f t="shared" si="175"/>
        <v>12024.8802486278</v>
      </c>
      <c r="Q1640" s="63">
        <f t="shared" si="178"/>
        <v>13200.000000000002</v>
      </c>
      <c r="R1640" s="63">
        <f t="shared" si="179"/>
        <v>13200.000000000002</v>
      </c>
      <c r="S1640" s="63">
        <f t="shared" si="180"/>
        <v>0</v>
      </c>
      <c r="T1640" s="63">
        <f t="shared" si="181"/>
        <v>155</v>
      </c>
      <c r="U1640" s="57" t="s">
        <v>863</v>
      </c>
      <c r="V1640" s="63">
        <f>VLOOKUP(F1640,'Exposure data (PL)'!$J$3:$L$14,3,FALSE)</f>
        <v>1226.7615360000002</v>
      </c>
      <c r="X1640" s="56"/>
      <c r="Y1640" s="56"/>
      <c r="Z1640" s="56"/>
      <c r="AA1640" s="56"/>
      <c r="AB1640" s="56"/>
      <c r="AC1640" s="56"/>
      <c r="AD1640" s="56"/>
      <c r="AE1640" s="56"/>
    </row>
    <row r="1641" spans="1:31" s="55" customFormat="1" ht="14.4">
      <c r="A1641" s="57" t="s">
        <v>5409</v>
      </c>
      <c r="B1641" s="57" t="s">
        <v>3696</v>
      </c>
      <c r="C1641" s="57" t="s">
        <v>2126</v>
      </c>
      <c r="D1641" s="58">
        <v>41231</v>
      </c>
      <c r="E1641" s="58">
        <v>41778</v>
      </c>
      <c r="F1641" s="59">
        <f t="shared" si="176"/>
        <v>2012</v>
      </c>
      <c r="G1641" s="60" t="s">
        <v>2128</v>
      </c>
      <c r="H1641" s="60" t="s">
        <v>434</v>
      </c>
      <c r="I1641" s="61">
        <v>0</v>
      </c>
      <c r="J1641" s="61">
        <v>12311.855131122677</v>
      </c>
      <c r="K1641" s="61">
        <v>12311.855131122677</v>
      </c>
      <c r="L1641" s="62">
        <v>313.01326604549172</v>
      </c>
      <c r="M1641" s="62">
        <v>0</v>
      </c>
      <c r="N1641" s="62">
        <v>12624.868397168168</v>
      </c>
      <c r="O1641" s="63">
        <f t="shared" si="177"/>
        <v>1</v>
      </c>
      <c r="P1641" s="63">
        <f t="shared" si="175"/>
        <v>12624.868397168168</v>
      </c>
      <c r="Q1641" s="63">
        <f t="shared" si="178"/>
        <v>14520</v>
      </c>
      <c r="R1641" s="63">
        <f t="shared" si="179"/>
        <v>14520</v>
      </c>
      <c r="S1641" s="63">
        <f t="shared" si="180"/>
        <v>0</v>
      </c>
      <c r="T1641" s="63">
        <f t="shared" si="181"/>
        <v>547</v>
      </c>
      <c r="U1641" s="57" t="s">
        <v>863</v>
      </c>
      <c r="V1641" s="63">
        <f>VLOOKUP(F1641,'Exposure data (PL)'!$J$3:$L$14,3,FALSE)</f>
        <v>1189.5886745600001</v>
      </c>
      <c r="X1641" s="56"/>
      <c r="Y1641" s="56"/>
      <c r="Z1641" s="56"/>
      <c r="AA1641" s="56"/>
      <c r="AB1641" s="56"/>
      <c r="AC1641" s="56"/>
      <c r="AD1641" s="56"/>
      <c r="AE1641" s="56"/>
    </row>
    <row r="1642" spans="1:31" s="55" customFormat="1" ht="14.4">
      <c r="A1642" s="57" t="s">
        <v>5410</v>
      </c>
      <c r="B1642" s="57" t="s">
        <v>3697</v>
      </c>
      <c r="C1642" s="57" t="s">
        <v>2126</v>
      </c>
      <c r="D1642" s="58">
        <v>40629</v>
      </c>
      <c r="E1642" s="58">
        <v>41721</v>
      </c>
      <c r="F1642" s="59">
        <f t="shared" si="176"/>
        <v>2010</v>
      </c>
      <c r="G1642" s="60" t="s">
        <v>2127</v>
      </c>
      <c r="H1642" s="60" t="s">
        <v>434</v>
      </c>
      <c r="I1642" s="61">
        <v>0</v>
      </c>
      <c r="J1642" s="61">
        <v>10831.038561791083</v>
      </c>
      <c r="K1642" s="61">
        <v>10831.038561791083</v>
      </c>
      <c r="L1642" s="62">
        <v>0</v>
      </c>
      <c r="M1642" s="62">
        <v>0</v>
      </c>
      <c r="N1642" s="62">
        <v>10831.038561791083</v>
      </c>
      <c r="O1642" s="63">
        <f t="shared" si="177"/>
        <v>1</v>
      </c>
      <c r="P1642" s="63">
        <f t="shared" si="175"/>
        <v>10831.038561791083</v>
      </c>
      <c r="Q1642" s="63">
        <f t="shared" si="178"/>
        <v>13500</v>
      </c>
      <c r="R1642" s="63">
        <f t="shared" si="179"/>
        <v>13500</v>
      </c>
      <c r="S1642" s="63">
        <f t="shared" si="180"/>
        <v>0</v>
      </c>
      <c r="T1642" s="63">
        <f t="shared" si="181"/>
        <v>1092</v>
      </c>
      <c r="U1642" s="57" t="s">
        <v>863</v>
      </c>
      <c r="V1642" s="63">
        <f>VLOOKUP(F1642,'Exposure data (PL)'!$J$3:$L$14,3,FALSE)</f>
        <v>941.64068034150432</v>
      </c>
      <c r="X1642" s="56"/>
      <c r="Y1642" s="56"/>
      <c r="Z1642" s="56"/>
      <c r="AA1642" s="56"/>
      <c r="AB1642" s="56"/>
      <c r="AC1642" s="56"/>
      <c r="AD1642" s="56"/>
      <c r="AE1642" s="56"/>
    </row>
    <row r="1643" spans="1:31" s="55" customFormat="1" ht="14.4">
      <c r="A1643" s="57" t="s">
        <v>5411</v>
      </c>
      <c r="B1643" s="57" t="s">
        <v>3698</v>
      </c>
      <c r="C1643" s="57" t="s">
        <v>2126</v>
      </c>
      <c r="D1643" s="58">
        <v>41212</v>
      </c>
      <c r="E1643" s="58">
        <v>41800</v>
      </c>
      <c r="F1643" s="59">
        <f t="shared" si="176"/>
        <v>2012</v>
      </c>
      <c r="G1643" s="60" t="s">
        <v>2134</v>
      </c>
      <c r="H1643" s="60" t="s">
        <v>434</v>
      </c>
      <c r="I1643" s="61">
        <v>0</v>
      </c>
      <c r="J1643" s="61">
        <v>12280.64697253697</v>
      </c>
      <c r="K1643" s="61">
        <v>12280.64697253697</v>
      </c>
      <c r="L1643" s="62">
        <v>0</v>
      </c>
      <c r="M1643" s="62">
        <v>0</v>
      </c>
      <c r="N1643" s="62">
        <v>12280.64697253697</v>
      </c>
      <c r="O1643" s="63">
        <f t="shared" si="177"/>
        <v>1</v>
      </c>
      <c r="P1643" s="63">
        <f t="shared" si="175"/>
        <v>12280.64697253697</v>
      </c>
      <c r="Q1643" s="63">
        <f t="shared" si="178"/>
        <v>14160</v>
      </c>
      <c r="R1643" s="63">
        <f t="shared" si="179"/>
        <v>14160</v>
      </c>
      <c r="S1643" s="63">
        <f t="shared" si="180"/>
        <v>0</v>
      </c>
      <c r="T1643" s="63">
        <f t="shared" si="181"/>
        <v>588</v>
      </c>
      <c r="U1643" s="57" t="s">
        <v>863</v>
      </c>
      <c r="V1643" s="63">
        <f>VLOOKUP(F1643,'Exposure data (PL)'!$J$3:$L$14,3,FALSE)</f>
        <v>1189.5886745600001</v>
      </c>
      <c r="X1643" s="56"/>
      <c r="Y1643" s="56"/>
      <c r="Z1643" s="56"/>
      <c r="AA1643" s="56"/>
      <c r="AB1643" s="56"/>
      <c r="AC1643" s="56"/>
      <c r="AD1643" s="56"/>
      <c r="AE1643" s="56"/>
    </row>
    <row r="1644" spans="1:31" s="55" customFormat="1" ht="14.4">
      <c r="A1644" s="57" t="s">
        <v>5412</v>
      </c>
      <c r="B1644" s="57" t="s">
        <v>3699</v>
      </c>
      <c r="C1644" s="57" t="s">
        <v>2126</v>
      </c>
      <c r="D1644" s="58">
        <v>41618</v>
      </c>
      <c r="E1644" s="58">
        <v>41720</v>
      </c>
      <c r="F1644" s="59">
        <f t="shared" si="176"/>
        <v>2013</v>
      </c>
      <c r="G1644" s="60" t="s">
        <v>2129</v>
      </c>
      <c r="H1644" s="60" t="s">
        <v>434</v>
      </c>
      <c r="I1644" s="61">
        <v>0</v>
      </c>
      <c r="J1644" s="61">
        <v>12965.06150982765</v>
      </c>
      <c r="K1644" s="61">
        <v>12965.06150982765</v>
      </c>
      <c r="L1644" s="62">
        <v>0</v>
      </c>
      <c r="M1644" s="62">
        <v>0</v>
      </c>
      <c r="N1644" s="62">
        <v>12965.06150982765</v>
      </c>
      <c r="O1644" s="63">
        <f t="shared" si="177"/>
        <v>1</v>
      </c>
      <c r="P1644" s="63">
        <f t="shared" si="175"/>
        <v>12965.06150982765</v>
      </c>
      <c r="Q1644" s="63">
        <f t="shared" si="178"/>
        <v>14160</v>
      </c>
      <c r="R1644" s="63">
        <f t="shared" si="179"/>
        <v>14160</v>
      </c>
      <c r="S1644" s="63">
        <f t="shared" si="180"/>
        <v>0</v>
      </c>
      <c r="T1644" s="63">
        <f t="shared" si="181"/>
        <v>102</v>
      </c>
      <c r="U1644" s="57" t="s">
        <v>863</v>
      </c>
      <c r="V1644" s="63">
        <f>VLOOKUP(F1644,'Exposure data (PL)'!$J$3:$L$14,3,FALSE)</f>
        <v>1226.7615360000002</v>
      </c>
      <c r="X1644" s="56"/>
      <c r="Y1644" s="56"/>
      <c r="Z1644" s="56"/>
      <c r="AA1644" s="56"/>
      <c r="AB1644" s="56"/>
      <c r="AC1644" s="56"/>
      <c r="AD1644" s="56"/>
      <c r="AE1644" s="56"/>
    </row>
    <row r="1645" spans="1:31" s="55" customFormat="1" ht="14.4">
      <c r="A1645" s="57" t="s">
        <v>5413</v>
      </c>
      <c r="B1645" s="57" t="s">
        <v>3700</v>
      </c>
      <c r="C1645" s="57" t="s">
        <v>2126</v>
      </c>
      <c r="D1645" s="58">
        <v>41625</v>
      </c>
      <c r="E1645" s="58">
        <v>41765</v>
      </c>
      <c r="F1645" s="59">
        <f t="shared" si="176"/>
        <v>2013</v>
      </c>
      <c r="G1645" s="60" t="s">
        <v>2128</v>
      </c>
      <c r="H1645" s="60" t="s">
        <v>434</v>
      </c>
      <c r="I1645" s="61">
        <v>0</v>
      </c>
      <c r="J1645" s="61">
        <v>19533.970697903173</v>
      </c>
      <c r="K1645" s="61">
        <v>19533.970697903173</v>
      </c>
      <c r="L1645" s="62">
        <v>0</v>
      </c>
      <c r="M1645" s="62">
        <v>0</v>
      </c>
      <c r="N1645" s="62">
        <v>19533.970697903173</v>
      </c>
      <c r="O1645" s="63">
        <f t="shared" si="177"/>
        <v>1</v>
      </c>
      <c r="P1645" s="63">
        <f t="shared" si="175"/>
        <v>19533.970697903173</v>
      </c>
      <c r="Q1645" s="63">
        <f t="shared" si="178"/>
        <v>21314.399999999998</v>
      </c>
      <c r="R1645" s="63">
        <f t="shared" si="179"/>
        <v>21314.399999999998</v>
      </c>
      <c r="S1645" s="63">
        <f t="shared" si="180"/>
        <v>0</v>
      </c>
      <c r="T1645" s="63">
        <f t="shared" si="181"/>
        <v>140</v>
      </c>
      <c r="U1645" s="57" t="s">
        <v>863</v>
      </c>
      <c r="V1645" s="63">
        <f>VLOOKUP(F1645,'Exposure data (PL)'!$J$3:$L$14,3,FALSE)</f>
        <v>1226.7615360000002</v>
      </c>
      <c r="X1645" s="56"/>
      <c r="Y1645" s="56"/>
      <c r="Z1645" s="56"/>
      <c r="AA1645" s="56"/>
      <c r="AB1645" s="56"/>
      <c r="AC1645" s="56"/>
      <c r="AD1645" s="56"/>
      <c r="AE1645" s="56"/>
    </row>
    <row r="1646" spans="1:31" s="55" customFormat="1" ht="14.4">
      <c r="A1646" s="57" t="s">
        <v>5414</v>
      </c>
      <c r="B1646" s="57" t="s">
        <v>3701</v>
      </c>
      <c r="C1646" s="57" t="s">
        <v>2126</v>
      </c>
      <c r="D1646" s="58">
        <v>41799</v>
      </c>
      <c r="E1646" s="58">
        <v>41807</v>
      </c>
      <c r="F1646" s="59">
        <f t="shared" si="176"/>
        <v>2014</v>
      </c>
      <c r="G1646" s="60" t="s">
        <v>2151</v>
      </c>
      <c r="H1646" s="60" t="s">
        <v>434</v>
      </c>
      <c r="I1646" s="61">
        <v>0</v>
      </c>
      <c r="J1646" s="61">
        <v>1.1256229841593517</v>
      </c>
      <c r="K1646" s="61">
        <v>1.1256229841593517</v>
      </c>
      <c r="L1646" s="62">
        <v>0</v>
      </c>
      <c r="M1646" s="62">
        <v>0</v>
      </c>
      <c r="N1646" s="62">
        <v>1.1256229841593517</v>
      </c>
      <c r="O1646" s="63">
        <f t="shared" si="177"/>
        <v>1</v>
      </c>
      <c r="P1646" s="63">
        <f t="shared" si="175"/>
        <v>1.1256229841593517</v>
      </c>
      <c r="Q1646" s="63">
        <f t="shared" si="178"/>
        <v>1.2</v>
      </c>
      <c r="R1646" s="63">
        <f t="shared" si="179"/>
        <v>1.2</v>
      </c>
      <c r="S1646" s="63">
        <f t="shared" si="180"/>
        <v>0</v>
      </c>
      <c r="T1646" s="63">
        <f t="shared" si="181"/>
        <v>8</v>
      </c>
      <c r="U1646" s="57" t="s">
        <v>863</v>
      </c>
      <c r="V1646" s="63">
        <f>VLOOKUP(F1646,'Exposure data (PL)'!$J$3:$L$14,3,FALSE)</f>
        <v>1210.9240000000002</v>
      </c>
      <c r="X1646" s="56"/>
      <c r="Y1646" s="56"/>
      <c r="Z1646" s="56"/>
      <c r="AA1646" s="56"/>
      <c r="AB1646" s="56"/>
      <c r="AC1646" s="56"/>
      <c r="AD1646" s="56"/>
      <c r="AE1646" s="56"/>
    </row>
    <row r="1647" spans="1:31" s="55" customFormat="1" ht="14.4">
      <c r="A1647" s="57" t="s">
        <v>5415</v>
      </c>
      <c r="B1647" s="57" t="s">
        <v>3702</v>
      </c>
      <c r="C1647" s="57" t="s">
        <v>2126</v>
      </c>
      <c r="D1647" s="58">
        <v>40943</v>
      </c>
      <c r="E1647" s="58">
        <v>41824</v>
      </c>
      <c r="F1647" s="59">
        <f t="shared" si="176"/>
        <v>2011</v>
      </c>
      <c r="G1647" s="60" t="s">
        <v>2128</v>
      </c>
      <c r="H1647" s="60" t="s">
        <v>434</v>
      </c>
      <c r="I1647" s="61">
        <v>0</v>
      </c>
      <c r="J1647" s="61">
        <v>32127.99944444303</v>
      </c>
      <c r="K1647" s="61">
        <v>32127.99944444303</v>
      </c>
      <c r="L1647" s="62">
        <v>301.19999479165341</v>
      </c>
      <c r="M1647" s="62">
        <v>0</v>
      </c>
      <c r="N1647" s="62">
        <v>32429.199439234682</v>
      </c>
      <c r="O1647" s="63">
        <f t="shared" si="177"/>
        <v>1</v>
      </c>
      <c r="P1647" s="63">
        <f t="shared" si="175"/>
        <v>32429.199439234682</v>
      </c>
      <c r="Q1647" s="63">
        <f t="shared" si="178"/>
        <v>38759.999999999993</v>
      </c>
      <c r="R1647" s="63">
        <f t="shared" si="179"/>
        <v>38759.999999999993</v>
      </c>
      <c r="S1647" s="63">
        <f t="shared" si="180"/>
        <v>0</v>
      </c>
      <c r="T1647" s="63">
        <f t="shared" si="181"/>
        <v>881</v>
      </c>
      <c r="U1647" s="57" t="s">
        <v>863</v>
      </c>
      <c r="V1647" s="63">
        <f>VLOOKUP(F1647,'Exposure data (PL)'!$J$3:$L$14,3,FALSE)</f>
        <v>979.22425835520028</v>
      </c>
      <c r="X1647" s="56"/>
      <c r="Y1647" s="56"/>
      <c r="Z1647" s="56"/>
      <c r="AA1647" s="56"/>
      <c r="AB1647" s="56"/>
      <c r="AC1647" s="56"/>
      <c r="AD1647" s="56"/>
      <c r="AE1647" s="56"/>
    </row>
    <row r="1648" spans="1:31" s="55" customFormat="1" ht="14.4">
      <c r="A1648" s="57" t="s">
        <v>5416</v>
      </c>
      <c r="B1648" s="57" t="s">
        <v>3703</v>
      </c>
      <c r="C1648" s="57" t="s">
        <v>2126</v>
      </c>
      <c r="D1648" s="58">
        <v>41494</v>
      </c>
      <c r="E1648" s="58">
        <v>41826</v>
      </c>
      <c r="F1648" s="59">
        <f t="shared" si="176"/>
        <v>2013</v>
      </c>
      <c r="G1648" s="60" t="s">
        <v>2129</v>
      </c>
      <c r="H1648" s="60" t="s">
        <v>434</v>
      </c>
      <c r="I1648" s="61">
        <v>0</v>
      </c>
      <c r="J1648" s="61">
        <v>6916.3811572664918</v>
      </c>
      <c r="K1648" s="61">
        <v>6916.3811572664918</v>
      </c>
      <c r="L1648" s="62">
        <v>0</v>
      </c>
      <c r="M1648" s="62">
        <v>0</v>
      </c>
      <c r="N1648" s="62">
        <v>6916.3811572664918</v>
      </c>
      <c r="O1648" s="63">
        <f t="shared" si="177"/>
        <v>1</v>
      </c>
      <c r="P1648" s="63">
        <f t="shared" si="175"/>
        <v>6916.3811572664918</v>
      </c>
      <c r="Q1648" s="63">
        <f t="shared" si="178"/>
        <v>7680.0000000000009</v>
      </c>
      <c r="R1648" s="63">
        <f t="shared" si="179"/>
        <v>7680.0000000000009</v>
      </c>
      <c r="S1648" s="63">
        <f t="shared" si="180"/>
        <v>0</v>
      </c>
      <c r="T1648" s="63">
        <f t="shared" si="181"/>
        <v>332</v>
      </c>
      <c r="U1648" s="57" t="s">
        <v>863</v>
      </c>
      <c r="V1648" s="63">
        <f>VLOOKUP(F1648,'Exposure data (PL)'!$J$3:$L$14,3,FALSE)</f>
        <v>1226.7615360000002</v>
      </c>
      <c r="X1648" s="56"/>
      <c r="Y1648" s="56"/>
      <c r="Z1648" s="56"/>
      <c r="AA1648" s="56"/>
      <c r="AB1648" s="56"/>
      <c r="AC1648" s="56"/>
      <c r="AD1648" s="56"/>
      <c r="AE1648" s="56"/>
    </row>
    <row r="1649" spans="1:31" s="55" customFormat="1" ht="14.4">
      <c r="A1649" s="57" t="s">
        <v>5417</v>
      </c>
      <c r="B1649" s="57" t="s">
        <v>3704</v>
      </c>
      <c r="C1649" s="57" t="s">
        <v>2126</v>
      </c>
      <c r="D1649" s="58">
        <v>41205</v>
      </c>
      <c r="E1649" s="58">
        <v>41841</v>
      </c>
      <c r="F1649" s="59">
        <f t="shared" si="176"/>
        <v>2012</v>
      </c>
      <c r="G1649" s="60" t="s">
        <v>2128</v>
      </c>
      <c r="H1649" s="60" t="s">
        <v>434</v>
      </c>
      <c r="I1649" s="61">
        <v>0</v>
      </c>
      <c r="J1649" s="61">
        <v>13308.929281686524</v>
      </c>
      <c r="K1649" s="61">
        <v>13308.929281686524</v>
      </c>
      <c r="L1649" s="62">
        <v>0</v>
      </c>
      <c r="M1649" s="62">
        <v>0</v>
      </c>
      <c r="N1649" s="62">
        <v>13308.929281686524</v>
      </c>
      <c r="O1649" s="63">
        <f t="shared" si="177"/>
        <v>1</v>
      </c>
      <c r="P1649" s="63">
        <f t="shared" si="175"/>
        <v>13308.929281686524</v>
      </c>
      <c r="Q1649" s="63">
        <f t="shared" si="178"/>
        <v>15360.000000000002</v>
      </c>
      <c r="R1649" s="63">
        <f t="shared" si="179"/>
        <v>15360.000000000002</v>
      </c>
      <c r="S1649" s="63">
        <f t="shared" si="180"/>
        <v>0</v>
      </c>
      <c r="T1649" s="63">
        <f t="shared" si="181"/>
        <v>636</v>
      </c>
      <c r="U1649" s="57" t="s">
        <v>863</v>
      </c>
      <c r="V1649" s="63">
        <f>VLOOKUP(F1649,'Exposure data (PL)'!$J$3:$L$14,3,FALSE)</f>
        <v>1189.5886745600001</v>
      </c>
      <c r="X1649" s="56"/>
      <c r="Y1649" s="56"/>
      <c r="Z1649" s="56"/>
      <c r="AA1649" s="56"/>
      <c r="AB1649" s="56"/>
      <c r="AC1649" s="56"/>
      <c r="AD1649" s="56"/>
      <c r="AE1649" s="56"/>
    </row>
    <row r="1650" spans="1:31" s="55" customFormat="1" ht="14.4">
      <c r="A1650" s="57" t="s">
        <v>5418</v>
      </c>
      <c r="B1650" s="57" t="s">
        <v>3705</v>
      </c>
      <c r="C1650" s="57" t="s">
        <v>2126</v>
      </c>
      <c r="D1650" s="58">
        <v>41334</v>
      </c>
      <c r="E1650" s="58">
        <v>41820</v>
      </c>
      <c r="F1650" s="59">
        <f t="shared" si="176"/>
        <v>2012</v>
      </c>
      <c r="G1650" s="60" t="s">
        <v>2151</v>
      </c>
      <c r="H1650" s="60" t="s">
        <v>434</v>
      </c>
      <c r="I1650" s="61">
        <v>0</v>
      </c>
      <c r="J1650" s="61">
        <v>12693.988155578456</v>
      </c>
      <c r="K1650" s="61">
        <v>12693.988155578456</v>
      </c>
      <c r="L1650" s="62">
        <v>0</v>
      </c>
      <c r="M1650" s="62">
        <v>0</v>
      </c>
      <c r="N1650" s="62">
        <v>12693.988155578456</v>
      </c>
      <c r="O1650" s="63">
        <f t="shared" si="177"/>
        <v>1</v>
      </c>
      <c r="P1650" s="63">
        <f t="shared" si="175"/>
        <v>12693.988155578456</v>
      </c>
      <c r="Q1650" s="63">
        <f t="shared" si="178"/>
        <v>14400</v>
      </c>
      <c r="R1650" s="63">
        <f t="shared" si="179"/>
        <v>14400</v>
      </c>
      <c r="S1650" s="63">
        <f t="shared" si="180"/>
        <v>0</v>
      </c>
      <c r="T1650" s="63">
        <f t="shared" si="181"/>
        <v>486</v>
      </c>
      <c r="U1650" s="57" t="s">
        <v>863</v>
      </c>
      <c r="V1650" s="63">
        <f>VLOOKUP(F1650,'Exposure data (PL)'!$J$3:$L$14,3,FALSE)</f>
        <v>1189.5886745600001</v>
      </c>
      <c r="X1650" s="56"/>
      <c r="Y1650" s="56"/>
      <c r="Z1650" s="56"/>
      <c r="AA1650" s="56"/>
      <c r="AB1650" s="56"/>
      <c r="AC1650" s="56"/>
      <c r="AD1650" s="56"/>
      <c r="AE1650" s="56"/>
    </row>
    <row r="1651" spans="1:31" s="55" customFormat="1" ht="14.4">
      <c r="A1651" s="57" t="s">
        <v>5419</v>
      </c>
      <c r="B1651" s="57" t="s">
        <v>3706</v>
      </c>
      <c r="C1651" s="57" t="s">
        <v>2126</v>
      </c>
      <c r="D1651" s="58">
        <v>41558</v>
      </c>
      <c r="E1651" s="58">
        <v>41873</v>
      </c>
      <c r="F1651" s="59">
        <f t="shared" si="176"/>
        <v>2013</v>
      </c>
      <c r="G1651" s="60" t="s">
        <v>2128</v>
      </c>
      <c r="H1651" s="60" t="s">
        <v>434</v>
      </c>
      <c r="I1651" s="61">
        <v>0</v>
      </c>
      <c r="J1651" s="61">
        <v>26704.095362150027</v>
      </c>
      <c r="K1651" s="61">
        <v>26704.095362150027</v>
      </c>
      <c r="L1651" s="62">
        <v>326.98892280183702</v>
      </c>
      <c r="M1651" s="62">
        <v>0</v>
      </c>
      <c r="N1651" s="62">
        <v>27031.084284951863</v>
      </c>
      <c r="O1651" s="63">
        <f t="shared" si="177"/>
        <v>1</v>
      </c>
      <c r="P1651" s="63">
        <f t="shared" si="175"/>
        <v>27031.084284951863</v>
      </c>
      <c r="Q1651" s="63">
        <f t="shared" si="178"/>
        <v>29760</v>
      </c>
      <c r="R1651" s="63">
        <f t="shared" si="179"/>
        <v>29760</v>
      </c>
      <c r="S1651" s="63">
        <f t="shared" si="180"/>
        <v>0</v>
      </c>
      <c r="T1651" s="63">
        <f t="shared" si="181"/>
        <v>315</v>
      </c>
      <c r="U1651" s="57" t="s">
        <v>863</v>
      </c>
      <c r="V1651" s="63">
        <f>VLOOKUP(F1651,'Exposure data (PL)'!$J$3:$L$14,3,FALSE)</f>
        <v>1226.7615360000002</v>
      </c>
      <c r="X1651" s="56"/>
      <c r="Y1651" s="56"/>
      <c r="Z1651" s="56"/>
      <c r="AA1651" s="56"/>
      <c r="AB1651" s="56"/>
      <c r="AC1651" s="56"/>
      <c r="AD1651" s="56"/>
      <c r="AE1651" s="56"/>
    </row>
    <row r="1652" spans="1:31" s="55" customFormat="1" ht="14.4">
      <c r="A1652" s="57" t="s">
        <v>5420</v>
      </c>
      <c r="B1652" s="57" t="s">
        <v>3707</v>
      </c>
      <c r="C1652" s="57" t="s">
        <v>2126</v>
      </c>
      <c r="D1652" s="58">
        <v>40712</v>
      </c>
      <c r="E1652" s="58">
        <v>41903</v>
      </c>
      <c r="F1652" s="59">
        <f t="shared" si="176"/>
        <v>2011</v>
      </c>
      <c r="G1652" s="60" t="s">
        <v>2128</v>
      </c>
      <c r="H1652" s="60" t="s">
        <v>434</v>
      </c>
      <c r="I1652" s="61">
        <v>0</v>
      </c>
      <c r="J1652" s="61">
        <v>46322.673539932832</v>
      </c>
      <c r="K1652" s="61">
        <v>46322.673539932832</v>
      </c>
      <c r="L1652" s="62">
        <v>0</v>
      </c>
      <c r="M1652" s="62">
        <v>0</v>
      </c>
      <c r="N1652" s="62">
        <v>46322.673539932832</v>
      </c>
      <c r="O1652" s="63">
        <f t="shared" si="177"/>
        <v>1</v>
      </c>
      <c r="P1652" s="63">
        <f t="shared" si="175"/>
        <v>46322.673539932832</v>
      </c>
      <c r="Q1652" s="63">
        <f t="shared" si="178"/>
        <v>57100.799999999996</v>
      </c>
      <c r="R1652" s="63">
        <f t="shared" si="179"/>
        <v>57100.799999999996</v>
      </c>
      <c r="S1652" s="63">
        <f t="shared" si="180"/>
        <v>0</v>
      </c>
      <c r="T1652" s="63">
        <f t="shared" si="181"/>
        <v>1191</v>
      </c>
      <c r="U1652" s="57" t="s">
        <v>863</v>
      </c>
      <c r="V1652" s="63">
        <f>VLOOKUP(F1652,'Exposure data (PL)'!$J$3:$L$14,3,FALSE)</f>
        <v>979.22425835520028</v>
      </c>
      <c r="X1652" s="56"/>
      <c r="Y1652" s="56"/>
      <c r="Z1652" s="56"/>
      <c r="AA1652" s="56"/>
      <c r="AB1652" s="56"/>
      <c r="AC1652" s="56"/>
      <c r="AD1652" s="56"/>
      <c r="AE1652" s="56"/>
    </row>
    <row r="1653" spans="1:31" s="55" customFormat="1" ht="14.4">
      <c r="A1653" s="57" t="s">
        <v>5421</v>
      </c>
      <c r="B1653" s="57" t="s">
        <v>3708</v>
      </c>
      <c r="C1653" s="57" t="s">
        <v>2126</v>
      </c>
      <c r="D1653" s="58">
        <v>40937</v>
      </c>
      <c r="E1653" s="58">
        <v>41891</v>
      </c>
      <c r="F1653" s="59">
        <f t="shared" si="176"/>
        <v>2011</v>
      </c>
      <c r="G1653" s="60" t="s">
        <v>2128</v>
      </c>
      <c r="H1653" s="60" t="s">
        <v>434</v>
      </c>
      <c r="I1653" s="61">
        <v>0</v>
      </c>
      <c r="J1653" s="61">
        <v>5015.9780898828549</v>
      </c>
      <c r="K1653" s="61">
        <v>5015.9780898828549</v>
      </c>
      <c r="L1653" s="62">
        <v>0</v>
      </c>
      <c r="M1653" s="62">
        <v>393.45332137041117</v>
      </c>
      <c r="N1653" s="62">
        <v>4622.5247685124441</v>
      </c>
      <c r="O1653" s="63">
        <f t="shared" si="177"/>
        <v>1</v>
      </c>
      <c r="P1653" s="63">
        <f t="shared" si="175"/>
        <v>4622.5247685124441</v>
      </c>
      <c r="Q1653" s="63">
        <f t="shared" si="178"/>
        <v>5529.36</v>
      </c>
      <c r="R1653" s="63">
        <f t="shared" si="179"/>
        <v>5529.36</v>
      </c>
      <c r="S1653" s="63">
        <f t="shared" si="180"/>
        <v>0</v>
      </c>
      <c r="T1653" s="63">
        <f t="shared" si="181"/>
        <v>954</v>
      </c>
      <c r="U1653" s="57" t="s">
        <v>863</v>
      </c>
      <c r="V1653" s="63">
        <f>VLOOKUP(F1653,'Exposure data (PL)'!$J$3:$L$14,3,FALSE)</f>
        <v>979.22425835520028</v>
      </c>
      <c r="X1653" s="56"/>
      <c r="Y1653" s="56"/>
      <c r="Z1653" s="56"/>
      <c r="AA1653" s="56"/>
      <c r="AB1653" s="56"/>
      <c r="AC1653" s="56"/>
      <c r="AD1653" s="56"/>
      <c r="AE1653" s="56"/>
    </row>
    <row r="1654" spans="1:31" s="55" customFormat="1" ht="14.4">
      <c r="A1654" s="57" t="s">
        <v>5422</v>
      </c>
      <c r="B1654" s="57" t="s">
        <v>3709</v>
      </c>
      <c r="C1654" s="57" t="s">
        <v>2126</v>
      </c>
      <c r="D1654" s="58">
        <v>41601</v>
      </c>
      <c r="E1654" s="58">
        <v>41883</v>
      </c>
      <c r="F1654" s="59">
        <f t="shared" si="176"/>
        <v>2013</v>
      </c>
      <c r="G1654" s="60" t="s">
        <v>2134</v>
      </c>
      <c r="H1654" s="60" t="s">
        <v>434</v>
      </c>
      <c r="I1654" s="61">
        <v>0</v>
      </c>
      <c r="J1654" s="61">
        <v>8221.8133680893425</v>
      </c>
      <c r="K1654" s="61">
        <v>8221.8133680893425</v>
      </c>
      <c r="L1654" s="62">
        <v>0</v>
      </c>
      <c r="M1654" s="62">
        <v>0</v>
      </c>
      <c r="N1654" s="62">
        <v>8221.8133680893425</v>
      </c>
      <c r="O1654" s="63">
        <f t="shared" si="177"/>
        <v>1</v>
      </c>
      <c r="P1654" s="63">
        <f t="shared" si="175"/>
        <v>8221.8133680893425</v>
      </c>
      <c r="Q1654" s="63">
        <f t="shared" si="178"/>
        <v>9000</v>
      </c>
      <c r="R1654" s="63">
        <f t="shared" si="179"/>
        <v>9000</v>
      </c>
      <c r="S1654" s="63">
        <f t="shared" si="180"/>
        <v>0</v>
      </c>
      <c r="T1654" s="63">
        <f t="shared" si="181"/>
        <v>282</v>
      </c>
      <c r="U1654" s="57" t="s">
        <v>863</v>
      </c>
      <c r="V1654" s="63">
        <f>VLOOKUP(F1654,'Exposure data (PL)'!$J$3:$L$14,3,FALSE)</f>
        <v>1226.7615360000002</v>
      </c>
      <c r="X1654" s="56"/>
      <c r="Y1654" s="56"/>
      <c r="Z1654" s="56"/>
      <c r="AA1654" s="56"/>
      <c r="AB1654" s="56"/>
      <c r="AC1654" s="56"/>
      <c r="AD1654" s="56"/>
      <c r="AE1654" s="56"/>
    </row>
    <row r="1655" spans="1:31" s="55" customFormat="1" ht="14.4">
      <c r="A1655" s="57" t="s">
        <v>5423</v>
      </c>
      <c r="B1655" s="57" t="s">
        <v>3710</v>
      </c>
      <c r="C1655" s="57" t="s">
        <v>2126</v>
      </c>
      <c r="D1655" s="58">
        <v>41877</v>
      </c>
      <c r="E1655" s="58">
        <v>41887</v>
      </c>
      <c r="F1655" s="59">
        <f t="shared" si="176"/>
        <v>2014</v>
      </c>
      <c r="G1655" s="60" t="s">
        <v>2129</v>
      </c>
      <c r="H1655" s="60" t="s">
        <v>434</v>
      </c>
      <c r="I1655" s="61">
        <v>0</v>
      </c>
      <c r="J1655" s="61">
        <v>1.1374124488699333</v>
      </c>
      <c r="K1655" s="61">
        <v>1.1374124488699333</v>
      </c>
      <c r="L1655" s="62">
        <v>341.22373466097991</v>
      </c>
      <c r="M1655" s="62">
        <v>0</v>
      </c>
      <c r="N1655" s="62">
        <v>342.36114710984987</v>
      </c>
      <c r="O1655" s="63">
        <f t="shared" si="177"/>
        <v>1</v>
      </c>
      <c r="P1655" s="63">
        <f t="shared" si="175"/>
        <v>342.36114710984987</v>
      </c>
      <c r="Q1655" s="63">
        <f t="shared" si="178"/>
        <v>361.2</v>
      </c>
      <c r="R1655" s="63">
        <f t="shared" si="179"/>
        <v>361.2</v>
      </c>
      <c r="S1655" s="63">
        <f t="shared" si="180"/>
        <v>0</v>
      </c>
      <c r="T1655" s="63">
        <f t="shared" si="181"/>
        <v>10</v>
      </c>
      <c r="U1655" s="57" t="s">
        <v>863</v>
      </c>
      <c r="V1655" s="63">
        <f>VLOOKUP(F1655,'Exposure data (PL)'!$J$3:$L$14,3,FALSE)</f>
        <v>1210.9240000000002</v>
      </c>
      <c r="X1655" s="56"/>
      <c r="Y1655" s="56"/>
      <c r="Z1655" s="56"/>
      <c r="AA1655" s="56"/>
      <c r="AB1655" s="56"/>
      <c r="AC1655" s="56"/>
      <c r="AD1655" s="56"/>
      <c r="AE1655" s="56"/>
    </row>
    <row r="1656" spans="1:31" s="55" customFormat="1" ht="14.4">
      <c r="A1656" s="57" t="s">
        <v>5424</v>
      </c>
      <c r="B1656" s="57" t="s">
        <v>3711</v>
      </c>
      <c r="C1656" s="57" t="s">
        <v>2126</v>
      </c>
      <c r="D1656" s="58">
        <v>41708</v>
      </c>
      <c r="E1656" s="58">
        <v>41952</v>
      </c>
      <c r="F1656" s="59">
        <f t="shared" si="176"/>
        <v>2013</v>
      </c>
      <c r="G1656" s="60" t="s">
        <v>2128</v>
      </c>
      <c r="H1656" s="60" t="s">
        <v>434</v>
      </c>
      <c r="I1656" s="61">
        <v>0</v>
      </c>
      <c r="J1656" s="61">
        <v>1.1120229663970489</v>
      </c>
      <c r="K1656" s="61">
        <v>1.1120229663970489</v>
      </c>
      <c r="L1656" s="62">
        <v>0</v>
      </c>
      <c r="M1656" s="62">
        <v>13.38875651542047</v>
      </c>
      <c r="N1656" s="62">
        <v>-12.276733549023421</v>
      </c>
      <c r="O1656" s="63">
        <f t="shared" si="177"/>
        <v>1</v>
      </c>
      <c r="P1656" s="63">
        <f t="shared" si="175"/>
        <v>-12.276733549023421</v>
      </c>
      <c r="Q1656" s="63">
        <f t="shared" si="178"/>
        <v>-13.248000000000001</v>
      </c>
      <c r="R1656" s="63">
        <f t="shared" si="179"/>
        <v>-13.248000000000001</v>
      </c>
      <c r="S1656" s="63">
        <f t="shared" si="180"/>
        <v>0</v>
      </c>
      <c r="T1656" s="63">
        <f t="shared" si="181"/>
        <v>244</v>
      </c>
      <c r="U1656" s="57" t="s">
        <v>863</v>
      </c>
      <c r="V1656" s="63">
        <f>VLOOKUP(F1656,'Exposure data (PL)'!$J$3:$L$14,3,FALSE)</f>
        <v>1226.7615360000002</v>
      </c>
      <c r="X1656" s="56"/>
      <c r="Y1656" s="56"/>
      <c r="Z1656" s="56"/>
      <c r="AA1656" s="56"/>
      <c r="AB1656" s="56"/>
      <c r="AC1656" s="56"/>
      <c r="AD1656" s="56"/>
      <c r="AE1656" s="56"/>
    </row>
    <row r="1657" spans="1:31" s="55" customFormat="1" ht="14.4">
      <c r="A1657" s="57" t="s">
        <v>5425</v>
      </c>
      <c r="B1657" s="57" t="s">
        <v>3712</v>
      </c>
      <c r="C1657" s="57" t="s">
        <v>2126</v>
      </c>
      <c r="D1657" s="58">
        <v>41841</v>
      </c>
      <c r="E1657" s="58">
        <v>41842</v>
      </c>
      <c r="F1657" s="59">
        <f t="shared" si="176"/>
        <v>2014</v>
      </c>
      <c r="G1657" s="60" t="s">
        <v>2127</v>
      </c>
      <c r="H1657" s="60" t="s">
        <v>434</v>
      </c>
      <c r="I1657" s="61">
        <v>0</v>
      </c>
      <c r="J1657" s="61">
        <v>12451.514808006632</v>
      </c>
      <c r="K1657" s="61">
        <v>12451.514808006632</v>
      </c>
      <c r="L1657" s="62">
        <v>0</v>
      </c>
      <c r="M1657" s="62">
        <v>0</v>
      </c>
      <c r="N1657" s="62">
        <v>12451.514808006632</v>
      </c>
      <c r="O1657" s="63">
        <f t="shared" si="177"/>
        <v>1</v>
      </c>
      <c r="P1657" s="63">
        <f t="shared" si="175"/>
        <v>12451.514808006632</v>
      </c>
      <c r="Q1657" s="63">
        <f t="shared" si="178"/>
        <v>13200.000000000002</v>
      </c>
      <c r="R1657" s="63">
        <f t="shared" si="179"/>
        <v>13200.000000000002</v>
      </c>
      <c r="S1657" s="63">
        <f t="shared" si="180"/>
        <v>0</v>
      </c>
      <c r="T1657" s="63">
        <f t="shared" si="181"/>
        <v>1</v>
      </c>
      <c r="U1657" s="57" t="s">
        <v>863</v>
      </c>
      <c r="V1657" s="63">
        <f>VLOOKUP(F1657,'Exposure data (PL)'!$J$3:$L$14,3,FALSE)</f>
        <v>1210.9240000000002</v>
      </c>
      <c r="X1657" s="56"/>
      <c r="Y1657" s="56"/>
      <c r="Z1657" s="56"/>
      <c r="AA1657" s="56"/>
      <c r="AB1657" s="56"/>
      <c r="AC1657" s="56"/>
      <c r="AD1657" s="56"/>
      <c r="AE1657" s="56"/>
    </row>
    <row r="1658" spans="1:31" s="55" customFormat="1" ht="14.4">
      <c r="A1658" s="57" t="s">
        <v>5426</v>
      </c>
      <c r="B1658" s="57" t="s">
        <v>3713</v>
      </c>
      <c r="C1658" s="57" t="s">
        <v>2121</v>
      </c>
      <c r="D1658" s="58">
        <v>41155</v>
      </c>
      <c r="E1658" s="58">
        <v>41156</v>
      </c>
      <c r="F1658" s="59">
        <f t="shared" si="176"/>
        <v>2012</v>
      </c>
      <c r="G1658" s="60" t="s">
        <v>2122</v>
      </c>
      <c r="H1658" s="60" t="s">
        <v>434</v>
      </c>
      <c r="I1658" s="61">
        <v>11453.736756820799</v>
      </c>
      <c r="J1658" s="61">
        <v>0</v>
      </c>
      <c r="K1658" s="61">
        <v>11453.736756820799</v>
      </c>
      <c r="L1658" s="62">
        <v>0</v>
      </c>
      <c r="M1658" s="62">
        <v>0</v>
      </c>
      <c r="N1658" s="62">
        <v>11453.736756820799</v>
      </c>
      <c r="O1658" s="63">
        <f t="shared" si="177"/>
        <v>1</v>
      </c>
      <c r="P1658" s="63">
        <f t="shared" si="175"/>
        <v>11453.736756820799</v>
      </c>
      <c r="Q1658" s="63">
        <f t="shared" si="178"/>
        <v>13307.484000000002</v>
      </c>
      <c r="R1658" s="63">
        <f t="shared" si="179"/>
        <v>13307.484000000002</v>
      </c>
      <c r="S1658" s="63">
        <f t="shared" si="180"/>
        <v>0</v>
      </c>
      <c r="T1658" s="63">
        <f t="shared" si="181"/>
        <v>1</v>
      </c>
      <c r="U1658" s="57" t="s">
        <v>856</v>
      </c>
      <c r="V1658" s="63">
        <f>VLOOKUP(F1658,'Exposure data (PL)'!$J$3:$L$14,3,FALSE)</f>
        <v>1189.5886745600001</v>
      </c>
      <c r="X1658" s="56"/>
      <c r="Y1658" s="56"/>
      <c r="Z1658" s="56"/>
      <c r="AA1658" s="56"/>
      <c r="AB1658" s="56"/>
      <c r="AC1658" s="56"/>
      <c r="AD1658" s="56"/>
      <c r="AE1658" s="56"/>
    </row>
    <row r="1659" spans="1:31" s="55" customFormat="1" ht="14.4">
      <c r="A1659" s="57" t="s">
        <v>5427</v>
      </c>
      <c r="B1659" s="57" t="s">
        <v>3714</v>
      </c>
      <c r="C1659" s="57" t="s">
        <v>2121</v>
      </c>
      <c r="D1659" s="58">
        <v>38838</v>
      </c>
      <c r="E1659" s="58">
        <v>40104</v>
      </c>
      <c r="F1659" s="59">
        <f t="shared" si="176"/>
        <v>2006</v>
      </c>
      <c r="G1659" s="60" t="s">
        <v>2122</v>
      </c>
      <c r="H1659" s="60" t="s">
        <v>434</v>
      </c>
      <c r="I1659" s="61">
        <v>1176431.363937122</v>
      </c>
      <c r="J1659" s="61">
        <v>0</v>
      </c>
      <c r="K1659" s="61">
        <v>1176431.363937122</v>
      </c>
      <c r="L1659" s="62">
        <v>0</v>
      </c>
      <c r="M1659" s="62">
        <v>0</v>
      </c>
      <c r="N1659" s="62">
        <v>1176431.363937122</v>
      </c>
      <c r="O1659" s="63">
        <f t="shared" si="177"/>
        <v>1</v>
      </c>
      <c r="P1659" s="63">
        <f t="shared" si="175"/>
        <v>1176431.363937122</v>
      </c>
      <c r="Q1659" s="63">
        <f t="shared" si="178"/>
        <v>1862652.3</v>
      </c>
      <c r="R1659" s="63">
        <f t="shared" si="179"/>
        <v>100000</v>
      </c>
      <c r="S1659" s="63">
        <f t="shared" si="180"/>
        <v>1762652.3</v>
      </c>
      <c r="T1659" s="63">
        <f t="shared" si="181"/>
        <v>1266</v>
      </c>
      <c r="U1659" s="57" t="s">
        <v>856</v>
      </c>
      <c r="V1659" s="63">
        <f>VLOOKUP(F1659,'Exposure data (PL)'!$J$3:$L$14,3,FALSE)</f>
        <v>543.66952954969679</v>
      </c>
      <c r="X1659" s="56"/>
      <c r="Y1659" s="56"/>
      <c r="Z1659" s="56"/>
      <c r="AA1659" s="56"/>
      <c r="AB1659" s="56"/>
      <c r="AC1659" s="56"/>
      <c r="AD1659" s="56"/>
      <c r="AE1659" s="56"/>
    </row>
    <row r="1660" spans="1:31" s="55" customFormat="1" ht="14.4">
      <c r="A1660" s="57" t="s">
        <v>5428</v>
      </c>
      <c r="B1660" s="57" t="s">
        <v>3715</v>
      </c>
      <c r="C1660" s="57" t="s">
        <v>2121</v>
      </c>
      <c r="D1660" s="58">
        <v>41226</v>
      </c>
      <c r="E1660" s="58">
        <v>41229</v>
      </c>
      <c r="F1660" s="59">
        <f t="shared" si="176"/>
        <v>2012</v>
      </c>
      <c r="G1660" s="60" t="s">
        <v>2124</v>
      </c>
      <c r="H1660" s="60" t="s">
        <v>434</v>
      </c>
      <c r="I1660" s="61">
        <v>0</v>
      </c>
      <c r="J1660" s="61">
        <v>0</v>
      </c>
      <c r="K1660" s="61">
        <v>0</v>
      </c>
      <c r="L1660" s="62">
        <v>0</v>
      </c>
      <c r="M1660" s="62">
        <v>0</v>
      </c>
      <c r="N1660" s="62">
        <v>0</v>
      </c>
      <c r="O1660" s="63">
        <f t="shared" si="177"/>
        <v>0</v>
      </c>
      <c r="P1660" s="63">
        <f t="shared" si="175"/>
        <v>0</v>
      </c>
      <c r="Q1660" s="63">
        <f t="shared" si="178"/>
        <v>0</v>
      </c>
      <c r="R1660" s="63">
        <f t="shared" si="179"/>
        <v>0</v>
      </c>
      <c r="S1660" s="63">
        <f t="shared" si="180"/>
        <v>0</v>
      </c>
      <c r="T1660" s="63">
        <f t="shared" si="181"/>
        <v>3</v>
      </c>
      <c r="U1660" s="57" t="s">
        <v>856</v>
      </c>
      <c r="V1660" s="63">
        <f>VLOOKUP(F1660,'Exposure data (PL)'!$J$3:$L$14,3,FALSE)</f>
        <v>1189.5886745600001</v>
      </c>
      <c r="X1660" s="56"/>
      <c r="Y1660" s="56"/>
      <c r="Z1660" s="56"/>
      <c r="AA1660" s="56"/>
      <c r="AB1660" s="56"/>
      <c r="AC1660" s="56"/>
      <c r="AD1660" s="56"/>
      <c r="AE1660" s="56"/>
    </row>
    <row r="1661" spans="1:31" s="55" customFormat="1" ht="14.4">
      <c r="A1661" s="57" t="s">
        <v>5429</v>
      </c>
      <c r="B1661" s="57" t="s">
        <v>3716</v>
      </c>
      <c r="C1661" s="57" t="s">
        <v>2121</v>
      </c>
      <c r="D1661" s="58">
        <v>41058</v>
      </c>
      <c r="E1661" s="58">
        <v>41166</v>
      </c>
      <c r="F1661" s="59">
        <f t="shared" si="176"/>
        <v>2012</v>
      </c>
      <c r="G1661" s="60" t="s">
        <v>2124</v>
      </c>
      <c r="H1661" s="60" t="s">
        <v>434</v>
      </c>
      <c r="I1661" s="61">
        <v>9417.4911247135315</v>
      </c>
      <c r="J1661" s="61">
        <v>39010.764476564444</v>
      </c>
      <c r="K1661" s="61">
        <v>48428.255601277975</v>
      </c>
      <c r="L1661" s="62">
        <v>0</v>
      </c>
      <c r="M1661" s="62">
        <v>0</v>
      </c>
      <c r="N1661" s="62">
        <v>48428.255601277975</v>
      </c>
      <c r="O1661" s="63">
        <f t="shared" si="177"/>
        <v>1</v>
      </c>
      <c r="P1661" s="63">
        <f t="shared" si="175"/>
        <v>48428.255601277975</v>
      </c>
      <c r="Q1661" s="63">
        <f t="shared" si="178"/>
        <v>56999.999999999985</v>
      </c>
      <c r="R1661" s="63">
        <f t="shared" si="179"/>
        <v>56999.999999999985</v>
      </c>
      <c r="S1661" s="63">
        <f t="shared" si="180"/>
        <v>0</v>
      </c>
      <c r="T1661" s="63">
        <f t="shared" si="181"/>
        <v>108</v>
      </c>
      <c r="U1661" s="57" t="s">
        <v>863</v>
      </c>
      <c r="V1661" s="63">
        <f>VLOOKUP(F1661,'Exposure data (PL)'!$J$3:$L$14,3,FALSE)</f>
        <v>1189.5886745600001</v>
      </c>
      <c r="X1661" s="56"/>
      <c r="Y1661" s="56"/>
      <c r="Z1661" s="56"/>
      <c r="AA1661" s="56"/>
      <c r="AB1661" s="56"/>
      <c r="AC1661" s="56"/>
      <c r="AD1661" s="56"/>
      <c r="AE1661" s="56"/>
    </row>
    <row r="1662" spans="1:31" s="55" customFormat="1" ht="14.4">
      <c r="A1662" s="57" t="s">
        <v>5430</v>
      </c>
      <c r="B1662" s="57" t="s">
        <v>3717</v>
      </c>
      <c r="C1662" s="57" t="s">
        <v>2121</v>
      </c>
      <c r="D1662" s="58">
        <v>41237</v>
      </c>
      <c r="E1662" s="58">
        <v>41244</v>
      </c>
      <c r="F1662" s="59">
        <f t="shared" si="176"/>
        <v>2012</v>
      </c>
      <c r="G1662" s="60" t="s">
        <v>2124</v>
      </c>
      <c r="H1662" s="60" t="s">
        <v>434</v>
      </c>
      <c r="I1662" s="61">
        <v>0</v>
      </c>
      <c r="J1662" s="61">
        <v>0</v>
      </c>
      <c r="K1662" s="61">
        <v>0</v>
      </c>
      <c r="L1662" s="62">
        <v>313.26424083596953</v>
      </c>
      <c r="M1662" s="62">
        <v>0</v>
      </c>
      <c r="N1662" s="62">
        <v>313.26424083596953</v>
      </c>
      <c r="O1662" s="63">
        <f t="shared" si="177"/>
        <v>1</v>
      </c>
      <c r="P1662" s="63">
        <f t="shared" si="175"/>
        <v>313.26424083596953</v>
      </c>
      <c r="Q1662" s="63">
        <f t="shared" si="178"/>
        <v>360</v>
      </c>
      <c r="R1662" s="63">
        <f t="shared" si="179"/>
        <v>360</v>
      </c>
      <c r="S1662" s="63">
        <f t="shared" si="180"/>
        <v>0</v>
      </c>
      <c r="T1662" s="63">
        <f t="shared" si="181"/>
        <v>7</v>
      </c>
      <c r="U1662" s="57" t="s">
        <v>856</v>
      </c>
      <c r="V1662" s="63">
        <f>VLOOKUP(F1662,'Exposure data (PL)'!$J$3:$L$14,3,FALSE)</f>
        <v>1189.5886745600001</v>
      </c>
      <c r="X1662" s="56"/>
      <c r="Y1662" s="56"/>
      <c r="Z1662" s="56"/>
      <c r="AA1662" s="56"/>
      <c r="AB1662" s="56"/>
      <c r="AC1662" s="56"/>
      <c r="AD1662" s="56"/>
      <c r="AE1662" s="56"/>
    </row>
    <row r="1663" spans="1:31" s="55" customFormat="1" ht="14.4">
      <c r="A1663" s="57" t="s">
        <v>5431</v>
      </c>
      <c r="B1663" s="57" t="s">
        <v>3718</v>
      </c>
      <c r="C1663" s="57" t="s">
        <v>2121</v>
      </c>
      <c r="D1663" s="58">
        <v>41254</v>
      </c>
      <c r="E1663" s="58">
        <v>41257</v>
      </c>
      <c r="F1663" s="59">
        <f t="shared" si="176"/>
        <v>2012</v>
      </c>
      <c r="G1663" s="60" t="s">
        <v>2132</v>
      </c>
      <c r="H1663" s="60" t="s">
        <v>434</v>
      </c>
      <c r="I1663" s="61">
        <v>1939.3277456792598</v>
      </c>
      <c r="J1663" s="61">
        <v>0</v>
      </c>
      <c r="K1663" s="61">
        <v>1939.3277456792598</v>
      </c>
      <c r="L1663" s="62">
        <v>0</v>
      </c>
      <c r="M1663" s="62">
        <v>0</v>
      </c>
      <c r="N1663" s="62">
        <v>1939.3277456792598</v>
      </c>
      <c r="O1663" s="63">
        <f t="shared" si="177"/>
        <v>1</v>
      </c>
      <c r="P1663" s="63">
        <f t="shared" si="175"/>
        <v>1939.3277456792598</v>
      </c>
      <c r="Q1663" s="63">
        <f t="shared" si="178"/>
        <v>2223.6000000000004</v>
      </c>
      <c r="R1663" s="63">
        <f t="shared" si="179"/>
        <v>2223.6000000000004</v>
      </c>
      <c r="S1663" s="63">
        <f t="shared" si="180"/>
        <v>0</v>
      </c>
      <c r="T1663" s="63">
        <f t="shared" si="181"/>
        <v>3</v>
      </c>
      <c r="U1663" s="57" t="s">
        <v>856</v>
      </c>
      <c r="V1663" s="63">
        <f>VLOOKUP(F1663,'Exposure data (PL)'!$J$3:$L$14,3,FALSE)</f>
        <v>1189.5886745600001</v>
      </c>
      <c r="X1663" s="56"/>
      <c r="Y1663" s="56"/>
      <c r="Z1663" s="56"/>
      <c r="AA1663" s="56"/>
      <c r="AB1663" s="56"/>
      <c r="AC1663" s="56"/>
      <c r="AD1663" s="56"/>
      <c r="AE1663" s="56"/>
    </row>
    <row r="1664" spans="1:31" s="55" customFormat="1" ht="14.4">
      <c r="A1664" s="57" t="s">
        <v>5432</v>
      </c>
      <c r="B1664" s="57" t="s">
        <v>3719</v>
      </c>
      <c r="C1664" s="57" t="s">
        <v>2121</v>
      </c>
      <c r="D1664" s="58">
        <v>41145</v>
      </c>
      <c r="E1664" s="58">
        <v>41327</v>
      </c>
      <c r="F1664" s="59">
        <f t="shared" si="176"/>
        <v>2012</v>
      </c>
      <c r="G1664" s="60" t="s">
        <v>2129</v>
      </c>
      <c r="H1664" s="60" t="s">
        <v>434</v>
      </c>
      <c r="I1664" s="61">
        <v>0</v>
      </c>
      <c r="J1664" s="61">
        <v>0</v>
      </c>
      <c r="K1664" s="61">
        <v>0</v>
      </c>
      <c r="L1664" s="62">
        <v>0</v>
      </c>
      <c r="M1664" s="62">
        <v>0</v>
      </c>
      <c r="N1664" s="62">
        <v>0</v>
      </c>
      <c r="O1664" s="63">
        <f t="shared" si="177"/>
        <v>0</v>
      </c>
      <c r="P1664" s="63">
        <f t="shared" si="175"/>
        <v>0</v>
      </c>
      <c r="Q1664" s="63">
        <f t="shared" si="178"/>
        <v>0</v>
      </c>
      <c r="R1664" s="63">
        <f t="shared" si="179"/>
        <v>0</v>
      </c>
      <c r="S1664" s="63">
        <f t="shared" si="180"/>
        <v>0</v>
      </c>
      <c r="T1664" s="63">
        <f t="shared" si="181"/>
        <v>182</v>
      </c>
      <c r="U1664" s="57" t="s">
        <v>856</v>
      </c>
      <c r="V1664" s="63">
        <f>VLOOKUP(F1664,'Exposure data (PL)'!$J$3:$L$14,3,FALSE)</f>
        <v>1189.5886745600001</v>
      </c>
      <c r="X1664" s="56"/>
      <c r="Y1664" s="56"/>
      <c r="Z1664" s="56"/>
      <c r="AA1664" s="56"/>
      <c r="AB1664" s="56"/>
      <c r="AC1664" s="56"/>
      <c r="AD1664" s="56"/>
      <c r="AE1664" s="56"/>
    </row>
    <row r="1665" spans="1:31" s="55" customFormat="1" ht="14.4">
      <c r="A1665" s="57" t="s">
        <v>5433</v>
      </c>
      <c r="B1665" s="57" t="s">
        <v>3720</v>
      </c>
      <c r="C1665" s="57" t="s">
        <v>2121</v>
      </c>
      <c r="D1665" s="58">
        <v>41339</v>
      </c>
      <c r="E1665" s="58">
        <v>41341</v>
      </c>
      <c r="F1665" s="59">
        <f t="shared" si="176"/>
        <v>2012</v>
      </c>
      <c r="G1665" s="60" t="s">
        <v>2132</v>
      </c>
      <c r="H1665" s="60" t="s">
        <v>434</v>
      </c>
      <c r="I1665" s="61">
        <v>0</v>
      </c>
      <c r="J1665" s="61">
        <v>0</v>
      </c>
      <c r="K1665" s="61">
        <v>0</v>
      </c>
      <c r="L1665" s="62">
        <v>0</v>
      </c>
      <c r="M1665" s="62">
        <v>0</v>
      </c>
      <c r="N1665" s="62">
        <v>0</v>
      </c>
      <c r="O1665" s="63">
        <f t="shared" si="177"/>
        <v>0</v>
      </c>
      <c r="P1665" s="63">
        <f t="shared" si="175"/>
        <v>0</v>
      </c>
      <c r="Q1665" s="63">
        <f t="shared" si="178"/>
        <v>0</v>
      </c>
      <c r="R1665" s="63">
        <f t="shared" si="179"/>
        <v>0</v>
      </c>
      <c r="S1665" s="63">
        <f t="shared" si="180"/>
        <v>0</v>
      </c>
      <c r="T1665" s="63">
        <f t="shared" si="181"/>
        <v>2</v>
      </c>
      <c r="U1665" s="57" t="s">
        <v>856</v>
      </c>
      <c r="V1665" s="63">
        <f>VLOOKUP(F1665,'Exposure data (PL)'!$J$3:$L$14,3,FALSE)</f>
        <v>1189.5886745600001</v>
      </c>
      <c r="X1665" s="56"/>
      <c r="Y1665" s="56"/>
      <c r="Z1665" s="56"/>
      <c r="AA1665" s="56"/>
      <c r="AB1665" s="56"/>
      <c r="AC1665" s="56"/>
      <c r="AD1665" s="56"/>
      <c r="AE1665" s="56"/>
    </row>
    <row r="1666" spans="1:31" s="55" customFormat="1" ht="14.4">
      <c r="A1666" s="57" t="s">
        <v>5434</v>
      </c>
      <c r="B1666" s="57" t="s">
        <v>3721</v>
      </c>
      <c r="C1666" s="57" t="s">
        <v>2121</v>
      </c>
      <c r="D1666" s="58">
        <v>40818</v>
      </c>
      <c r="E1666" s="58">
        <v>41341</v>
      </c>
      <c r="F1666" s="59">
        <f t="shared" si="176"/>
        <v>2011</v>
      </c>
      <c r="G1666" s="60" t="s">
        <v>2124</v>
      </c>
      <c r="H1666" s="60" t="s">
        <v>434</v>
      </c>
      <c r="I1666" s="61">
        <v>0</v>
      </c>
      <c r="J1666" s="61">
        <v>987.3748546615268</v>
      </c>
      <c r="K1666" s="61">
        <v>987.3748546615268</v>
      </c>
      <c r="L1666" s="62">
        <v>0</v>
      </c>
      <c r="M1666" s="62">
        <v>0</v>
      </c>
      <c r="N1666" s="62">
        <v>987.3748546615268</v>
      </c>
      <c r="O1666" s="63">
        <f t="shared" si="177"/>
        <v>1</v>
      </c>
      <c r="P1666" s="63">
        <f t="shared" si="175"/>
        <v>987.3748546615268</v>
      </c>
      <c r="Q1666" s="63">
        <f t="shared" si="178"/>
        <v>1200</v>
      </c>
      <c r="R1666" s="63">
        <f t="shared" si="179"/>
        <v>1200</v>
      </c>
      <c r="S1666" s="63">
        <f t="shared" si="180"/>
        <v>0</v>
      </c>
      <c r="T1666" s="63">
        <f t="shared" si="181"/>
        <v>523</v>
      </c>
      <c r="U1666" s="57" t="s">
        <v>863</v>
      </c>
      <c r="V1666" s="63">
        <f>VLOOKUP(F1666,'Exposure data (PL)'!$J$3:$L$14,3,FALSE)</f>
        <v>979.22425835520028</v>
      </c>
      <c r="X1666" s="56"/>
      <c r="Y1666" s="56"/>
      <c r="Z1666" s="56"/>
      <c r="AA1666" s="56"/>
      <c r="AB1666" s="56"/>
      <c r="AC1666" s="56"/>
      <c r="AD1666" s="56"/>
      <c r="AE1666" s="56"/>
    </row>
    <row r="1667" spans="1:31" s="55" customFormat="1" ht="14.4">
      <c r="A1667" s="57" t="s">
        <v>5435</v>
      </c>
      <c r="B1667" s="57" t="s">
        <v>3722</v>
      </c>
      <c r="C1667" s="57" t="s">
        <v>2121</v>
      </c>
      <c r="D1667" s="58">
        <v>41350</v>
      </c>
      <c r="E1667" s="58">
        <v>41401</v>
      </c>
      <c r="F1667" s="59">
        <f t="shared" si="176"/>
        <v>2012</v>
      </c>
      <c r="G1667" s="60" t="s">
        <v>2134</v>
      </c>
      <c r="H1667" s="60" t="s">
        <v>434</v>
      </c>
      <c r="I1667" s="61">
        <v>795.07173841543727</v>
      </c>
      <c r="J1667" s="61">
        <v>0</v>
      </c>
      <c r="K1667" s="61">
        <v>795.07173841543727</v>
      </c>
      <c r="L1667" s="62">
        <v>0</v>
      </c>
      <c r="M1667" s="62">
        <v>33.39301301344836</v>
      </c>
      <c r="N1667" s="62">
        <v>761.67872540198891</v>
      </c>
      <c r="O1667" s="63">
        <f t="shared" si="177"/>
        <v>1</v>
      </c>
      <c r="P1667" s="63">
        <f t="shared" si="175"/>
        <v>761.67872540198891</v>
      </c>
      <c r="Q1667" s="63">
        <f t="shared" si="178"/>
        <v>862.19999999999993</v>
      </c>
      <c r="R1667" s="63">
        <f t="shared" si="179"/>
        <v>862.19999999999993</v>
      </c>
      <c r="S1667" s="63">
        <f t="shared" si="180"/>
        <v>0</v>
      </c>
      <c r="T1667" s="63">
        <f t="shared" si="181"/>
        <v>51</v>
      </c>
      <c r="U1667" s="57" t="s">
        <v>856</v>
      </c>
      <c r="V1667" s="63">
        <f>VLOOKUP(F1667,'Exposure data (PL)'!$J$3:$L$14,3,FALSE)</f>
        <v>1189.5886745600001</v>
      </c>
      <c r="X1667" s="56"/>
      <c r="Y1667" s="56"/>
      <c r="Z1667" s="56"/>
      <c r="AA1667" s="56"/>
      <c r="AB1667" s="56"/>
      <c r="AC1667" s="56"/>
      <c r="AD1667" s="56"/>
      <c r="AE1667" s="56"/>
    </row>
    <row r="1668" spans="1:31" s="55" customFormat="1" ht="14.4">
      <c r="A1668" s="57" t="s">
        <v>5436</v>
      </c>
      <c r="B1668" s="57" t="s">
        <v>3723</v>
      </c>
      <c r="C1668" s="57" t="s">
        <v>2121</v>
      </c>
      <c r="D1668" s="58">
        <v>41311</v>
      </c>
      <c r="E1668" s="58">
        <v>41440</v>
      </c>
      <c r="F1668" s="59">
        <f t="shared" si="176"/>
        <v>2012</v>
      </c>
      <c r="G1668" s="60" t="s">
        <v>2124</v>
      </c>
      <c r="H1668" s="60" t="s">
        <v>434</v>
      </c>
      <c r="I1668" s="61">
        <v>0</v>
      </c>
      <c r="J1668" s="61">
        <v>0</v>
      </c>
      <c r="K1668" s="61">
        <v>0</v>
      </c>
      <c r="L1668" s="62">
        <v>0</v>
      </c>
      <c r="M1668" s="62">
        <v>0</v>
      </c>
      <c r="N1668" s="62">
        <v>0</v>
      </c>
      <c r="O1668" s="63">
        <f t="shared" si="177"/>
        <v>0</v>
      </c>
      <c r="P1668" s="63">
        <f t="shared" si="175"/>
        <v>0</v>
      </c>
      <c r="Q1668" s="63">
        <f t="shared" si="178"/>
        <v>0</v>
      </c>
      <c r="R1668" s="63">
        <f t="shared" si="179"/>
        <v>0</v>
      </c>
      <c r="S1668" s="63">
        <f t="shared" si="180"/>
        <v>0</v>
      </c>
      <c r="T1668" s="63">
        <f t="shared" si="181"/>
        <v>129</v>
      </c>
      <c r="U1668" s="57" t="s">
        <v>856</v>
      </c>
      <c r="V1668" s="63">
        <f>VLOOKUP(F1668,'Exposure data (PL)'!$J$3:$L$14,3,FALSE)</f>
        <v>1189.5886745600001</v>
      </c>
      <c r="X1668" s="56"/>
      <c r="Y1668" s="56"/>
      <c r="Z1668" s="56"/>
      <c r="AA1668" s="56"/>
      <c r="AB1668" s="56"/>
      <c r="AC1668" s="56"/>
      <c r="AD1668" s="56"/>
      <c r="AE1668" s="56"/>
    </row>
    <row r="1669" spans="1:31" s="55" customFormat="1" ht="14.4">
      <c r="A1669" s="57" t="s">
        <v>5437</v>
      </c>
      <c r="B1669" s="57" t="s">
        <v>3724</v>
      </c>
      <c r="C1669" s="57" t="s">
        <v>2121</v>
      </c>
      <c r="D1669" s="58">
        <v>41255</v>
      </c>
      <c r="E1669" s="58">
        <v>41454</v>
      </c>
      <c r="F1669" s="59">
        <f t="shared" si="176"/>
        <v>2012</v>
      </c>
      <c r="G1669" s="60" t="s">
        <v>2132</v>
      </c>
      <c r="H1669" s="60" t="s">
        <v>434</v>
      </c>
      <c r="I1669" s="61">
        <v>0</v>
      </c>
      <c r="J1669" s="61">
        <v>0</v>
      </c>
      <c r="K1669" s="61">
        <v>0</v>
      </c>
      <c r="L1669" s="62">
        <v>314.01837324607419</v>
      </c>
      <c r="M1669" s="62">
        <v>0</v>
      </c>
      <c r="N1669" s="62">
        <v>314.01837324607419</v>
      </c>
      <c r="O1669" s="63">
        <f t="shared" si="177"/>
        <v>1</v>
      </c>
      <c r="P1669" s="63">
        <f t="shared" si="175"/>
        <v>314.01837324607419</v>
      </c>
      <c r="Q1669" s="63">
        <f t="shared" si="178"/>
        <v>360</v>
      </c>
      <c r="R1669" s="63">
        <f t="shared" si="179"/>
        <v>360</v>
      </c>
      <c r="S1669" s="63">
        <f t="shared" si="180"/>
        <v>0</v>
      </c>
      <c r="T1669" s="63">
        <f t="shared" si="181"/>
        <v>199</v>
      </c>
      <c r="U1669" s="57" t="s">
        <v>856</v>
      </c>
      <c r="V1669" s="63">
        <f>VLOOKUP(F1669,'Exposure data (PL)'!$J$3:$L$14,3,FALSE)</f>
        <v>1189.5886745600001</v>
      </c>
      <c r="X1669" s="56"/>
      <c r="Y1669" s="56"/>
      <c r="Z1669" s="56"/>
      <c r="AA1669" s="56"/>
      <c r="AB1669" s="56"/>
      <c r="AC1669" s="56"/>
      <c r="AD1669" s="56"/>
      <c r="AE1669" s="56"/>
    </row>
    <row r="1670" spans="1:31" s="55" customFormat="1" ht="14.4">
      <c r="A1670" s="57" t="s">
        <v>5438</v>
      </c>
      <c r="B1670" s="57" t="s">
        <v>3725</v>
      </c>
      <c r="C1670" s="57" t="s">
        <v>2121</v>
      </c>
      <c r="D1670" s="58">
        <v>41580</v>
      </c>
      <c r="E1670" s="58">
        <v>41595</v>
      </c>
      <c r="F1670" s="59">
        <f t="shared" si="176"/>
        <v>2013</v>
      </c>
      <c r="G1670" s="60" t="s">
        <v>2124</v>
      </c>
      <c r="H1670" s="60" t="s">
        <v>434</v>
      </c>
      <c r="I1670" s="61">
        <v>0</v>
      </c>
      <c r="J1670" s="61">
        <v>0</v>
      </c>
      <c r="K1670" s="61">
        <v>0</v>
      </c>
      <c r="L1670" s="62">
        <v>0</v>
      </c>
      <c r="M1670" s="62">
        <v>0</v>
      </c>
      <c r="N1670" s="62">
        <v>0</v>
      </c>
      <c r="O1670" s="63">
        <f t="shared" si="177"/>
        <v>0</v>
      </c>
      <c r="P1670" s="63">
        <f t="shared" si="175"/>
        <v>0</v>
      </c>
      <c r="Q1670" s="63">
        <f t="shared" si="178"/>
        <v>0</v>
      </c>
      <c r="R1670" s="63">
        <f t="shared" si="179"/>
        <v>0</v>
      </c>
      <c r="S1670" s="63">
        <f t="shared" si="180"/>
        <v>0</v>
      </c>
      <c r="T1670" s="63">
        <f t="shared" si="181"/>
        <v>15</v>
      </c>
      <c r="U1670" s="57" t="s">
        <v>856</v>
      </c>
      <c r="V1670" s="63">
        <f>VLOOKUP(F1670,'Exposure data (PL)'!$J$3:$L$14,3,FALSE)</f>
        <v>1226.7615360000002</v>
      </c>
      <c r="X1670" s="56"/>
      <c r="Y1670" s="56"/>
      <c r="Z1670" s="56"/>
      <c r="AA1670" s="56"/>
      <c r="AB1670" s="56"/>
      <c r="AC1670" s="56"/>
      <c r="AD1670" s="56"/>
      <c r="AE1670" s="56"/>
    </row>
    <row r="1671" spans="1:31" s="55" customFormat="1" ht="14.4">
      <c r="A1671" s="57" t="s">
        <v>5439</v>
      </c>
      <c r="B1671" s="57" t="s">
        <v>3726</v>
      </c>
      <c r="C1671" s="57" t="s">
        <v>2121</v>
      </c>
      <c r="D1671" s="58">
        <v>41555</v>
      </c>
      <c r="E1671" s="58">
        <v>41594</v>
      </c>
      <c r="F1671" s="59">
        <f t="shared" si="176"/>
        <v>2013</v>
      </c>
      <c r="G1671" s="60" t="s">
        <v>2124</v>
      </c>
      <c r="H1671" s="60" t="s">
        <v>434</v>
      </c>
      <c r="I1671" s="61">
        <v>5447.6318554616983</v>
      </c>
      <c r="J1671" s="61">
        <v>0</v>
      </c>
      <c r="K1671" s="61">
        <v>5447.6318554616983</v>
      </c>
      <c r="L1671" s="62">
        <v>0</v>
      </c>
      <c r="M1671" s="62">
        <v>0</v>
      </c>
      <c r="N1671" s="62">
        <v>5447.6318554616983</v>
      </c>
      <c r="O1671" s="63">
        <f t="shared" si="177"/>
        <v>1</v>
      </c>
      <c r="P1671" s="63">
        <f t="shared" si="175"/>
        <v>5447.6318554616983</v>
      </c>
      <c r="Q1671" s="63">
        <f t="shared" si="178"/>
        <v>6000</v>
      </c>
      <c r="R1671" s="63">
        <f t="shared" si="179"/>
        <v>6000</v>
      </c>
      <c r="S1671" s="63">
        <f t="shared" si="180"/>
        <v>0</v>
      </c>
      <c r="T1671" s="63">
        <f t="shared" si="181"/>
        <v>39</v>
      </c>
      <c r="U1671" s="57" t="s">
        <v>856</v>
      </c>
      <c r="V1671" s="63">
        <f>VLOOKUP(F1671,'Exposure data (PL)'!$J$3:$L$14,3,FALSE)</f>
        <v>1226.7615360000002</v>
      </c>
      <c r="X1671" s="56"/>
      <c r="Y1671" s="56"/>
      <c r="Z1671" s="56"/>
      <c r="AA1671" s="56"/>
      <c r="AB1671" s="56"/>
      <c r="AC1671" s="56"/>
      <c r="AD1671" s="56"/>
      <c r="AE1671" s="56"/>
    </row>
    <row r="1672" spans="1:31" s="55" customFormat="1" ht="14.4">
      <c r="A1672" s="57" t="s">
        <v>5440</v>
      </c>
      <c r="B1672" s="57" t="s">
        <v>3727</v>
      </c>
      <c r="C1672" s="57" t="s">
        <v>2121</v>
      </c>
      <c r="D1672" s="58">
        <v>41627</v>
      </c>
      <c r="E1672" s="58">
        <v>41663</v>
      </c>
      <c r="F1672" s="59">
        <f t="shared" si="176"/>
        <v>2013</v>
      </c>
      <c r="G1672" s="60" t="s">
        <v>2131</v>
      </c>
      <c r="H1672" s="60" t="s">
        <v>434</v>
      </c>
      <c r="I1672" s="61">
        <v>2730.3383528578584</v>
      </c>
      <c r="J1672" s="61">
        <v>0</v>
      </c>
      <c r="K1672" s="61">
        <v>2730.3383528578584</v>
      </c>
      <c r="L1672" s="62">
        <v>330.01672274671932</v>
      </c>
      <c r="M1672" s="62">
        <v>0</v>
      </c>
      <c r="N1672" s="62">
        <v>3060.3550756045779</v>
      </c>
      <c r="O1672" s="63">
        <f t="shared" si="177"/>
        <v>1</v>
      </c>
      <c r="P1672" s="63">
        <f t="shared" ref="P1672:P1730" si="182">N1672*$D$8</f>
        <v>3060.3550756045779</v>
      </c>
      <c r="Q1672" s="63">
        <f t="shared" si="178"/>
        <v>3338.4000000000005</v>
      </c>
      <c r="R1672" s="63">
        <f t="shared" si="179"/>
        <v>3338.4000000000005</v>
      </c>
      <c r="S1672" s="63">
        <f t="shared" si="180"/>
        <v>0</v>
      </c>
      <c r="T1672" s="63">
        <f t="shared" si="181"/>
        <v>36</v>
      </c>
      <c r="U1672" s="57" t="s">
        <v>856</v>
      </c>
      <c r="V1672" s="63">
        <f>VLOOKUP(F1672,'Exposure data (PL)'!$J$3:$L$14,3,FALSE)</f>
        <v>1226.7615360000002</v>
      </c>
      <c r="X1672" s="56"/>
      <c r="Y1672" s="56"/>
      <c r="Z1672" s="56"/>
      <c r="AA1672" s="56"/>
      <c r="AB1672" s="56"/>
      <c r="AC1672" s="56"/>
      <c r="AD1672" s="56"/>
      <c r="AE1672" s="56"/>
    </row>
    <row r="1673" spans="1:31" s="55" customFormat="1" ht="14.4">
      <c r="A1673" s="57" t="s">
        <v>5441</v>
      </c>
      <c r="B1673" s="57" t="s">
        <v>3728</v>
      </c>
      <c r="C1673" s="57" t="s">
        <v>2121</v>
      </c>
      <c r="D1673" s="58">
        <v>41656</v>
      </c>
      <c r="E1673" s="58">
        <v>41658</v>
      </c>
      <c r="F1673" s="59">
        <f t="shared" si="176"/>
        <v>2013</v>
      </c>
      <c r="G1673" s="60" t="s">
        <v>2124</v>
      </c>
      <c r="H1673" s="60" t="s">
        <v>434</v>
      </c>
      <c r="I1673" s="61">
        <v>893.50970633680004</v>
      </c>
      <c r="J1673" s="61">
        <v>1315.1411559467249</v>
      </c>
      <c r="K1673" s="61">
        <v>2208.6508622835249</v>
      </c>
      <c r="L1673" s="62">
        <v>0</v>
      </c>
      <c r="M1673" s="62">
        <v>0</v>
      </c>
      <c r="N1673" s="62">
        <v>2208.6508622835249</v>
      </c>
      <c r="O1673" s="63">
        <f t="shared" si="177"/>
        <v>1</v>
      </c>
      <c r="P1673" s="63">
        <f t="shared" si="182"/>
        <v>2208.6508622835249</v>
      </c>
      <c r="Q1673" s="63">
        <f t="shared" si="178"/>
        <v>2400</v>
      </c>
      <c r="R1673" s="63">
        <f t="shared" si="179"/>
        <v>2400</v>
      </c>
      <c r="S1673" s="63">
        <f t="shared" si="180"/>
        <v>0</v>
      </c>
      <c r="T1673" s="63">
        <f t="shared" si="181"/>
        <v>2</v>
      </c>
      <c r="U1673" s="57" t="s">
        <v>863</v>
      </c>
      <c r="V1673" s="63">
        <f>VLOOKUP(F1673,'Exposure data (PL)'!$J$3:$L$14,3,FALSE)</f>
        <v>1226.7615360000002</v>
      </c>
      <c r="X1673" s="56"/>
      <c r="Y1673" s="56"/>
      <c r="Z1673" s="56"/>
      <c r="AA1673" s="56"/>
      <c r="AB1673" s="56"/>
      <c r="AC1673" s="56"/>
      <c r="AD1673" s="56"/>
      <c r="AE1673" s="56"/>
    </row>
    <row r="1674" spans="1:31" s="55" customFormat="1" ht="14.4">
      <c r="A1674" s="57" t="s">
        <v>5442</v>
      </c>
      <c r="B1674" s="57" t="s">
        <v>3729</v>
      </c>
      <c r="C1674" s="57" t="s">
        <v>2121</v>
      </c>
      <c r="D1674" s="58">
        <v>41597</v>
      </c>
      <c r="E1674" s="58">
        <v>41602</v>
      </c>
      <c r="F1674" s="59">
        <f t="shared" si="176"/>
        <v>2013</v>
      </c>
      <c r="G1674" s="60" t="s">
        <v>2124</v>
      </c>
      <c r="H1674" s="60" t="s">
        <v>434</v>
      </c>
      <c r="I1674" s="61">
        <v>696.83733946810889</v>
      </c>
      <c r="J1674" s="61">
        <v>0</v>
      </c>
      <c r="K1674" s="61">
        <v>696.83733946810889</v>
      </c>
      <c r="L1674" s="62">
        <v>0</v>
      </c>
      <c r="M1674" s="62">
        <v>0</v>
      </c>
      <c r="N1674" s="62">
        <v>696.83733946810889</v>
      </c>
      <c r="O1674" s="63">
        <f t="shared" si="177"/>
        <v>1</v>
      </c>
      <c r="P1674" s="63">
        <f t="shared" si="182"/>
        <v>696.83733946810889</v>
      </c>
      <c r="Q1674" s="63">
        <f t="shared" si="178"/>
        <v>763.19999999999993</v>
      </c>
      <c r="R1674" s="63">
        <f t="shared" si="179"/>
        <v>763.19999999999993</v>
      </c>
      <c r="S1674" s="63">
        <f t="shared" si="180"/>
        <v>0</v>
      </c>
      <c r="T1674" s="63">
        <f t="shared" si="181"/>
        <v>5</v>
      </c>
      <c r="U1674" s="57" t="s">
        <v>856</v>
      </c>
      <c r="V1674" s="63">
        <f>VLOOKUP(F1674,'Exposure data (PL)'!$J$3:$L$14,3,FALSE)</f>
        <v>1226.7615360000002</v>
      </c>
      <c r="X1674" s="56"/>
      <c r="Y1674" s="56"/>
      <c r="Z1674" s="56"/>
      <c r="AA1674" s="56"/>
      <c r="AB1674" s="56"/>
      <c r="AC1674" s="56"/>
      <c r="AD1674" s="56"/>
      <c r="AE1674" s="56"/>
    </row>
    <row r="1675" spans="1:31" s="55" customFormat="1" ht="14.4">
      <c r="A1675" s="57" t="s">
        <v>5443</v>
      </c>
      <c r="B1675" s="57" t="s">
        <v>3730</v>
      </c>
      <c r="C1675" s="57" t="s">
        <v>2121</v>
      </c>
      <c r="D1675" s="58">
        <v>41360</v>
      </c>
      <c r="E1675" s="58">
        <v>41685</v>
      </c>
      <c r="F1675" s="59">
        <f t="shared" si="176"/>
        <v>2012</v>
      </c>
      <c r="G1675" s="60" t="s">
        <v>2132</v>
      </c>
      <c r="H1675" s="60" t="s">
        <v>434</v>
      </c>
      <c r="I1675" s="61">
        <v>0</v>
      </c>
      <c r="J1675" s="61">
        <v>9553.6140769800841</v>
      </c>
      <c r="K1675" s="61">
        <v>9553.6140769800841</v>
      </c>
      <c r="L1675" s="62">
        <v>0</v>
      </c>
      <c r="M1675" s="62">
        <v>0</v>
      </c>
      <c r="N1675" s="62">
        <v>9553.6140769800841</v>
      </c>
      <c r="O1675" s="63">
        <f t="shared" si="177"/>
        <v>1</v>
      </c>
      <c r="P1675" s="63">
        <f t="shared" si="182"/>
        <v>9553.6140769800841</v>
      </c>
      <c r="Q1675" s="63">
        <f t="shared" si="178"/>
        <v>10800</v>
      </c>
      <c r="R1675" s="63">
        <f t="shared" si="179"/>
        <v>10800</v>
      </c>
      <c r="S1675" s="63">
        <f t="shared" si="180"/>
        <v>0</v>
      </c>
      <c r="T1675" s="63">
        <f t="shared" si="181"/>
        <v>325</v>
      </c>
      <c r="U1675" s="57" t="s">
        <v>863</v>
      </c>
      <c r="V1675" s="63">
        <f>VLOOKUP(F1675,'Exposure data (PL)'!$J$3:$L$14,3,FALSE)</f>
        <v>1189.5886745600001</v>
      </c>
      <c r="X1675" s="56"/>
      <c r="Y1675" s="56"/>
      <c r="Z1675" s="56"/>
      <c r="AA1675" s="56"/>
      <c r="AB1675" s="56"/>
      <c r="AC1675" s="56"/>
      <c r="AD1675" s="56"/>
      <c r="AE1675" s="56"/>
    </row>
    <row r="1676" spans="1:31" s="55" customFormat="1" ht="14.4">
      <c r="A1676" s="57" t="s">
        <v>5444</v>
      </c>
      <c r="B1676" s="57" t="s">
        <v>3731</v>
      </c>
      <c r="C1676" s="57" t="s">
        <v>2121</v>
      </c>
      <c r="D1676" s="58">
        <v>41519</v>
      </c>
      <c r="E1676" s="58">
        <v>41686</v>
      </c>
      <c r="F1676" s="59">
        <f t="shared" si="176"/>
        <v>2013</v>
      </c>
      <c r="G1676" s="60" t="s">
        <v>2134</v>
      </c>
      <c r="H1676" s="60" t="s">
        <v>434</v>
      </c>
      <c r="I1676" s="61">
        <v>0</v>
      </c>
      <c r="J1676" s="61">
        <v>1536.4524478708845</v>
      </c>
      <c r="K1676" s="61">
        <v>1536.4524478708845</v>
      </c>
      <c r="L1676" s="62">
        <v>0</v>
      </c>
      <c r="M1676" s="62">
        <v>0</v>
      </c>
      <c r="N1676" s="62">
        <v>1536.4524478708845</v>
      </c>
      <c r="O1676" s="63">
        <f t="shared" si="177"/>
        <v>1</v>
      </c>
      <c r="P1676" s="63">
        <f t="shared" si="182"/>
        <v>1536.4524478708845</v>
      </c>
      <c r="Q1676" s="63">
        <f t="shared" si="178"/>
        <v>1700.4000000000003</v>
      </c>
      <c r="R1676" s="63">
        <f t="shared" si="179"/>
        <v>1700.4000000000003</v>
      </c>
      <c r="S1676" s="63">
        <f t="shared" si="180"/>
        <v>0</v>
      </c>
      <c r="T1676" s="63">
        <f t="shared" si="181"/>
        <v>167</v>
      </c>
      <c r="U1676" s="57" t="s">
        <v>863</v>
      </c>
      <c r="V1676" s="63">
        <f>VLOOKUP(F1676,'Exposure data (PL)'!$J$3:$L$14,3,FALSE)</f>
        <v>1226.7615360000002</v>
      </c>
      <c r="X1676" s="56"/>
      <c r="Y1676" s="56"/>
      <c r="Z1676" s="56"/>
      <c r="AA1676" s="56"/>
      <c r="AB1676" s="56"/>
      <c r="AC1676" s="56"/>
      <c r="AD1676" s="56"/>
      <c r="AE1676" s="56"/>
    </row>
    <row r="1677" spans="1:31" s="55" customFormat="1" ht="14.4">
      <c r="A1677" s="57" t="s">
        <v>5445</v>
      </c>
      <c r="B1677" s="57" t="s">
        <v>3732</v>
      </c>
      <c r="C1677" s="57" t="s">
        <v>2121</v>
      </c>
      <c r="D1677" s="58">
        <v>41722</v>
      </c>
      <c r="E1677" s="58">
        <v>41722</v>
      </c>
      <c r="F1677" s="59">
        <f t="shared" ref="F1677:F1725" si="183">IF(MONTH(D1677)&lt;$D$4,YEAR(D1677)-1,YEAR(D1677))</f>
        <v>2013</v>
      </c>
      <c r="G1677" s="60" t="s">
        <v>2132</v>
      </c>
      <c r="H1677" s="60" t="s">
        <v>434</v>
      </c>
      <c r="I1677" s="61">
        <v>0</v>
      </c>
      <c r="J1677" s="61">
        <v>5570.5226575980269</v>
      </c>
      <c r="K1677" s="61">
        <v>5570.5226575980269</v>
      </c>
      <c r="L1677" s="62">
        <v>0</v>
      </c>
      <c r="M1677" s="62">
        <v>0</v>
      </c>
      <c r="N1677" s="62">
        <v>5570.5226575980269</v>
      </c>
      <c r="O1677" s="63">
        <f t="shared" ref="O1677:O1725" si="184">IF(N1677=0,0,1)</f>
        <v>1</v>
      </c>
      <c r="P1677" s="63">
        <f t="shared" si="182"/>
        <v>5570.5226575980269</v>
      </c>
      <c r="Q1677" s="63">
        <f t="shared" ref="Q1677:Q1730" si="185">P1677*(1+$D$6)^(($D$5-D1677)/365.25)</f>
        <v>6000</v>
      </c>
      <c r="R1677" s="63">
        <f t="shared" ref="R1677:R1725" si="186">MIN($D$9,Q1677)+MAX(Q1677-$D$9-$D$10,0)</f>
        <v>6000</v>
      </c>
      <c r="S1677" s="63">
        <f t="shared" ref="S1677:S1725" si="187">MIN(MAX(Q1677-$D$9,0),$D$10)</f>
        <v>0</v>
      </c>
      <c r="T1677" s="63">
        <f t="shared" si="181"/>
        <v>0</v>
      </c>
      <c r="U1677" s="57" t="s">
        <v>863</v>
      </c>
      <c r="V1677" s="63">
        <f>VLOOKUP(F1677,'Exposure data (PL)'!$J$3:$L$14,3,FALSE)</f>
        <v>1226.7615360000002</v>
      </c>
      <c r="X1677" s="56"/>
      <c r="Y1677" s="56"/>
      <c r="Z1677" s="56"/>
      <c r="AA1677" s="56"/>
      <c r="AB1677" s="56"/>
      <c r="AC1677" s="56"/>
      <c r="AD1677" s="56"/>
      <c r="AE1677" s="56"/>
    </row>
    <row r="1678" spans="1:31" s="55" customFormat="1" ht="14.4">
      <c r="A1678" s="57" t="s">
        <v>5446</v>
      </c>
      <c r="B1678" s="57" t="s">
        <v>3733</v>
      </c>
      <c r="C1678" s="57" t="s">
        <v>2121</v>
      </c>
      <c r="D1678" s="58">
        <v>41213</v>
      </c>
      <c r="E1678" s="58">
        <v>41707</v>
      </c>
      <c r="F1678" s="59">
        <f t="shared" si="183"/>
        <v>2012</v>
      </c>
      <c r="G1678" s="60" t="s">
        <v>2132</v>
      </c>
      <c r="H1678" s="60" t="s">
        <v>434</v>
      </c>
      <c r="I1678" s="61">
        <v>0</v>
      </c>
      <c r="J1678" s="61">
        <v>18735.692847339633</v>
      </c>
      <c r="K1678" s="61">
        <v>18735.692847339633</v>
      </c>
      <c r="L1678" s="62">
        <v>0</v>
      </c>
      <c r="M1678" s="62">
        <v>0</v>
      </c>
      <c r="N1678" s="62">
        <v>18735.692847339633</v>
      </c>
      <c r="O1678" s="63">
        <f t="shared" si="184"/>
        <v>1</v>
      </c>
      <c r="P1678" s="63">
        <f t="shared" si="182"/>
        <v>18735.692847339633</v>
      </c>
      <c r="Q1678" s="63">
        <f t="shared" si="185"/>
        <v>21600</v>
      </c>
      <c r="R1678" s="63">
        <f t="shared" si="186"/>
        <v>21600</v>
      </c>
      <c r="S1678" s="63">
        <f t="shared" si="187"/>
        <v>0</v>
      </c>
      <c r="T1678" s="63">
        <f t="shared" ref="T1678:T1730" si="188">E1678-D1678</f>
        <v>494</v>
      </c>
      <c r="U1678" s="57" t="s">
        <v>863</v>
      </c>
      <c r="V1678" s="63">
        <f>VLOOKUP(F1678,'Exposure data (PL)'!$J$3:$L$14,3,FALSE)</f>
        <v>1189.5886745600001</v>
      </c>
      <c r="X1678" s="56"/>
      <c r="Y1678" s="56"/>
      <c r="Z1678" s="56"/>
      <c r="AA1678" s="56"/>
      <c r="AB1678" s="56"/>
      <c r="AC1678" s="56"/>
      <c r="AD1678" s="56"/>
      <c r="AE1678" s="56"/>
    </row>
    <row r="1679" spans="1:31" s="55" customFormat="1" ht="14.4">
      <c r="A1679" s="57" t="s">
        <v>5447</v>
      </c>
      <c r="B1679" s="57" t="s">
        <v>3734</v>
      </c>
      <c r="C1679" s="57" t="s">
        <v>2121</v>
      </c>
      <c r="D1679" s="58">
        <v>41616</v>
      </c>
      <c r="E1679" s="58">
        <v>41744</v>
      </c>
      <c r="F1679" s="59">
        <f t="shared" si="183"/>
        <v>2013</v>
      </c>
      <c r="G1679" s="60" t="s">
        <v>2127</v>
      </c>
      <c r="H1679" s="60" t="s">
        <v>434</v>
      </c>
      <c r="I1679" s="61">
        <v>0</v>
      </c>
      <c r="J1679" s="61">
        <v>2841.6656440355264</v>
      </c>
      <c r="K1679" s="61">
        <v>2841.6656440355264</v>
      </c>
      <c r="L1679" s="62">
        <v>0</v>
      </c>
      <c r="M1679" s="62">
        <v>0</v>
      </c>
      <c r="N1679" s="62">
        <v>2841.6656440355264</v>
      </c>
      <c r="O1679" s="63">
        <f t="shared" si="184"/>
        <v>1</v>
      </c>
      <c r="P1679" s="63">
        <f t="shared" si="182"/>
        <v>2841.6656440355264</v>
      </c>
      <c r="Q1679" s="63">
        <f t="shared" si="185"/>
        <v>3104.3999999999996</v>
      </c>
      <c r="R1679" s="63">
        <f t="shared" si="186"/>
        <v>3104.3999999999996</v>
      </c>
      <c r="S1679" s="63">
        <f t="shared" si="187"/>
        <v>0</v>
      </c>
      <c r="T1679" s="63">
        <f t="shared" si="188"/>
        <v>128</v>
      </c>
      <c r="U1679" s="57" t="s">
        <v>863</v>
      </c>
      <c r="V1679" s="63">
        <f>VLOOKUP(F1679,'Exposure data (PL)'!$J$3:$L$14,3,FALSE)</f>
        <v>1226.7615360000002</v>
      </c>
      <c r="X1679" s="56"/>
      <c r="Y1679" s="56"/>
      <c r="Z1679" s="56"/>
      <c r="AA1679" s="56"/>
      <c r="AB1679" s="56"/>
      <c r="AC1679" s="56"/>
      <c r="AD1679" s="56"/>
      <c r="AE1679" s="56"/>
    </row>
    <row r="1680" spans="1:31" s="55" customFormat="1" ht="14.4">
      <c r="A1680" s="57" t="s">
        <v>5448</v>
      </c>
      <c r="B1680" s="57" t="s">
        <v>3735</v>
      </c>
      <c r="C1680" s="57" t="s">
        <v>2121</v>
      </c>
      <c r="D1680" s="58">
        <v>41636</v>
      </c>
      <c r="E1680" s="58">
        <v>41834</v>
      </c>
      <c r="F1680" s="59">
        <f t="shared" si="183"/>
        <v>2013</v>
      </c>
      <c r="G1680" s="60" t="s">
        <v>2132</v>
      </c>
      <c r="H1680" s="60" t="s">
        <v>434</v>
      </c>
      <c r="I1680" s="61">
        <v>0</v>
      </c>
      <c r="J1680" s="61">
        <v>330.41371460191067</v>
      </c>
      <c r="K1680" s="61">
        <v>330.41371460191067</v>
      </c>
      <c r="L1680" s="62">
        <v>0</v>
      </c>
      <c r="M1680" s="62">
        <v>0</v>
      </c>
      <c r="N1680" s="62">
        <v>330.41371460191067</v>
      </c>
      <c r="O1680" s="63">
        <f t="shared" si="184"/>
        <v>1</v>
      </c>
      <c r="P1680" s="63">
        <f t="shared" si="182"/>
        <v>330.41371460191067</v>
      </c>
      <c r="Q1680" s="63">
        <f t="shared" si="185"/>
        <v>360</v>
      </c>
      <c r="R1680" s="63">
        <f t="shared" si="186"/>
        <v>360</v>
      </c>
      <c r="S1680" s="63">
        <f t="shared" si="187"/>
        <v>0</v>
      </c>
      <c r="T1680" s="63">
        <f t="shared" si="188"/>
        <v>198</v>
      </c>
      <c r="U1680" s="57" t="s">
        <v>863</v>
      </c>
      <c r="V1680" s="63">
        <f>VLOOKUP(F1680,'Exposure data (PL)'!$J$3:$L$14,3,FALSE)</f>
        <v>1226.7615360000002</v>
      </c>
      <c r="X1680" s="56"/>
      <c r="Y1680" s="56"/>
      <c r="Z1680" s="56"/>
      <c r="AA1680" s="56"/>
      <c r="AB1680" s="56"/>
      <c r="AC1680" s="56"/>
      <c r="AD1680" s="56"/>
      <c r="AE1680" s="56"/>
    </row>
    <row r="1681" spans="1:31" s="55" customFormat="1" ht="14.4">
      <c r="A1681" s="57" t="s">
        <v>5449</v>
      </c>
      <c r="B1681" s="57" t="s">
        <v>3736</v>
      </c>
      <c r="C1681" s="57" t="s">
        <v>2121</v>
      </c>
      <c r="D1681" s="58">
        <v>41799</v>
      </c>
      <c r="E1681" s="58">
        <v>41853</v>
      </c>
      <c r="F1681" s="59">
        <f t="shared" si="183"/>
        <v>2014</v>
      </c>
      <c r="G1681" s="60" t="s">
        <v>2151</v>
      </c>
      <c r="H1681" s="60" t="s">
        <v>434</v>
      </c>
      <c r="I1681" s="61">
        <v>0</v>
      </c>
      <c r="J1681" s="61">
        <v>118190.41333673194</v>
      </c>
      <c r="K1681" s="61">
        <v>118190.41333673194</v>
      </c>
      <c r="L1681" s="62">
        <v>0</v>
      </c>
      <c r="M1681" s="62">
        <v>0</v>
      </c>
      <c r="N1681" s="62">
        <v>118190.41333673194</v>
      </c>
      <c r="O1681" s="63">
        <f t="shared" si="184"/>
        <v>1</v>
      </c>
      <c r="P1681" s="63">
        <f t="shared" si="182"/>
        <v>118190.41333673194</v>
      </c>
      <c r="Q1681" s="63">
        <f t="shared" si="185"/>
        <v>126000.00000000003</v>
      </c>
      <c r="R1681" s="63">
        <f t="shared" si="186"/>
        <v>100000</v>
      </c>
      <c r="S1681" s="63">
        <f t="shared" si="187"/>
        <v>26000.000000000029</v>
      </c>
      <c r="T1681" s="63">
        <f t="shared" si="188"/>
        <v>54</v>
      </c>
      <c r="U1681" s="57" t="s">
        <v>863</v>
      </c>
      <c r="V1681" s="63">
        <f>VLOOKUP(F1681,'Exposure data (PL)'!$J$3:$L$14,3,FALSE)</f>
        <v>1210.9240000000002</v>
      </c>
      <c r="X1681" s="56"/>
      <c r="Y1681" s="56"/>
      <c r="Z1681" s="56"/>
      <c r="AA1681" s="56"/>
      <c r="AB1681" s="56"/>
      <c r="AC1681" s="56"/>
      <c r="AD1681" s="56"/>
      <c r="AE1681" s="56"/>
    </row>
    <row r="1682" spans="1:31" s="55" customFormat="1" ht="14.4">
      <c r="A1682" s="57" t="s">
        <v>5450</v>
      </c>
      <c r="B1682" s="57" t="s">
        <v>3737</v>
      </c>
      <c r="C1682" s="57" t="s">
        <v>2121</v>
      </c>
      <c r="D1682" s="58">
        <v>41869</v>
      </c>
      <c r="E1682" s="58">
        <v>41933</v>
      </c>
      <c r="F1682" s="59">
        <f t="shared" si="183"/>
        <v>2014</v>
      </c>
      <c r="G1682" s="60" t="s">
        <v>2151</v>
      </c>
      <c r="H1682" s="60" t="s">
        <v>434</v>
      </c>
      <c r="I1682" s="61">
        <v>0</v>
      </c>
      <c r="J1682" s="61">
        <v>11361.976119355901</v>
      </c>
      <c r="K1682" s="61">
        <v>11361.976119355901</v>
      </c>
      <c r="L1682" s="62">
        <v>0</v>
      </c>
      <c r="M1682" s="62">
        <v>0</v>
      </c>
      <c r="N1682" s="62">
        <v>11361.976119355901</v>
      </c>
      <c r="O1682" s="63">
        <f t="shared" si="184"/>
        <v>1</v>
      </c>
      <c r="P1682" s="63">
        <f t="shared" si="182"/>
        <v>11361.976119355901</v>
      </c>
      <c r="Q1682" s="63">
        <f t="shared" si="185"/>
        <v>12000</v>
      </c>
      <c r="R1682" s="63">
        <f t="shared" si="186"/>
        <v>12000</v>
      </c>
      <c r="S1682" s="63">
        <f t="shared" si="187"/>
        <v>0</v>
      </c>
      <c r="T1682" s="63">
        <f t="shared" si="188"/>
        <v>64</v>
      </c>
      <c r="U1682" s="57" t="s">
        <v>863</v>
      </c>
      <c r="V1682" s="63">
        <f>VLOOKUP(F1682,'Exposure data (PL)'!$J$3:$L$14,3,FALSE)</f>
        <v>1210.9240000000002</v>
      </c>
      <c r="X1682" s="56"/>
      <c r="Y1682" s="56"/>
      <c r="Z1682" s="56"/>
      <c r="AA1682" s="56"/>
      <c r="AB1682" s="56"/>
      <c r="AC1682" s="56"/>
      <c r="AD1682" s="56"/>
      <c r="AE1682" s="56"/>
    </row>
    <row r="1683" spans="1:31" s="55" customFormat="1" ht="14.4">
      <c r="A1683" s="57" t="s">
        <v>5451</v>
      </c>
      <c r="B1683" s="57" t="s">
        <v>3738</v>
      </c>
      <c r="C1683" s="57" t="s">
        <v>2121</v>
      </c>
      <c r="D1683" s="58">
        <v>41565</v>
      </c>
      <c r="E1683" s="58">
        <v>41964</v>
      </c>
      <c r="F1683" s="59">
        <f t="shared" si="183"/>
        <v>2013</v>
      </c>
      <c r="G1683" s="60" t="s">
        <v>2132</v>
      </c>
      <c r="H1683" s="60" t="s">
        <v>434</v>
      </c>
      <c r="I1683" s="61">
        <v>0</v>
      </c>
      <c r="J1683" s="61">
        <v>1.0909827349723988</v>
      </c>
      <c r="K1683" s="61">
        <v>1.0909827349723988</v>
      </c>
      <c r="L1683" s="62">
        <v>0</v>
      </c>
      <c r="M1683" s="62">
        <v>0</v>
      </c>
      <c r="N1683" s="62">
        <v>1.0909827349723988</v>
      </c>
      <c r="O1683" s="63">
        <f t="shared" si="184"/>
        <v>1</v>
      </c>
      <c r="P1683" s="63">
        <f t="shared" si="182"/>
        <v>1.0909827349723988</v>
      </c>
      <c r="Q1683" s="63">
        <f t="shared" si="185"/>
        <v>1.1999999999999997</v>
      </c>
      <c r="R1683" s="63">
        <f t="shared" si="186"/>
        <v>1.1999999999999997</v>
      </c>
      <c r="S1683" s="63">
        <f t="shared" si="187"/>
        <v>0</v>
      </c>
      <c r="T1683" s="63">
        <f t="shared" si="188"/>
        <v>399</v>
      </c>
      <c r="U1683" s="57" t="s">
        <v>863</v>
      </c>
      <c r="V1683" s="63">
        <f>VLOOKUP(F1683,'Exposure data (PL)'!$J$3:$L$14,3,FALSE)</f>
        <v>1226.7615360000002</v>
      </c>
      <c r="X1683" s="56"/>
      <c r="Y1683" s="56"/>
      <c r="Z1683" s="56"/>
      <c r="AA1683" s="56"/>
      <c r="AB1683" s="56"/>
      <c r="AC1683" s="56"/>
      <c r="AD1683" s="56"/>
      <c r="AE1683" s="56"/>
    </row>
    <row r="1684" spans="1:31" s="55" customFormat="1" ht="14.4">
      <c r="A1684" s="57" t="s">
        <v>5452</v>
      </c>
      <c r="B1684" s="57" t="s">
        <v>3739</v>
      </c>
      <c r="C1684" s="57" t="s">
        <v>2121</v>
      </c>
      <c r="D1684" s="58">
        <v>41721</v>
      </c>
      <c r="E1684" s="58">
        <v>41798</v>
      </c>
      <c r="F1684" s="59">
        <f t="shared" si="183"/>
        <v>2013</v>
      </c>
      <c r="G1684" s="60" t="s">
        <v>2135</v>
      </c>
      <c r="H1684" s="60" t="s">
        <v>434</v>
      </c>
      <c r="I1684" s="61">
        <v>7680.3570782533734</v>
      </c>
      <c r="J1684" s="61">
        <v>0</v>
      </c>
      <c r="K1684" s="61">
        <v>7680.3570782533734</v>
      </c>
      <c r="L1684" s="62">
        <v>0</v>
      </c>
      <c r="M1684" s="62">
        <v>0</v>
      </c>
      <c r="N1684" s="62">
        <v>7680.3570782533734</v>
      </c>
      <c r="O1684" s="63">
        <f t="shared" si="184"/>
        <v>1</v>
      </c>
      <c r="P1684" s="63">
        <f t="shared" si="182"/>
        <v>7680.3570782533734</v>
      </c>
      <c r="Q1684" s="63">
        <f t="shared" si="185"/>
        <v>8273.6039999999994</v>
      </c>
      <c r="R1684" s="63">
        <f t="shared" si="186"/>
        <v>8273.6039999999994</v>
      </c>
      <c r="S1684" s="63">
        <f t="shared" si="187"/>
        <v>0</v>
      </c>
      <c r="T1684" s="63">
        <f t="shared" si="188"/>
        <v>77</v>
      </c>
      <c r="U1684" s="57" t="s">
        <v>856</v>
      </c>
      <c r="V1684" s="63">
        <f>VLOOKUP(F1684,'Exposure data (PL)'!$J$3:$L$14,3,FALSE)</f>
        <v>1226.7615360000002</v>
      </c>
      <c r="X1684" s="56"/>
      <c r="Y1684" s="56"/>
      <c r="Z1684" s="56"/>
      <c r="AA1684" s="56"/>
      <c r="AB1684" s="56"/>
      <c r="AC1684" s="56"/>
      <c r="AD1684" s="56"/>
      <c r="AE1684" s="56"/>
    </row>
    <row r="1685" spans="1:31" s="55" customFormat="1" ht="14.4">
      <c r="A1685" s="57" t="s">
        <v>5453</v>
      </c>
      <c r="B1685" s="57" t="s">
        <v>3740</v>
      </c>
      <c r="C1685" s="57" t="s">
        <v>2126</v>
      </c>
      <c r="D1685" s="58">
        <v>39710</v>
      </c>
      <c r="E1685" s="58">
        <v>40810</v>
      </c>
      <c r="F1685" s="59">
        <f t="shared" si="183"/>
        <v>2008</v>
      </c>
      <c r="G1685" s="60" t="s">
        <v>2128</v>
      </c>
      <c r="H1685" s="60" t="s">
        <v>434</v>
      </c>
      <c r="I1685" s="61">
        <v>20907.293182452227</v>
      </c>
      <c r="J1685" s="61">
        <v>0</v>
      </c>
      <c r="K1685" s="61">
        <v>20907.293182452227</v>
      </c>
      <c r="L1685" s="62">
        <v>0</v>
      </c>
      <c r="M1685" s="62">
        <v>0</v>
      </c>
      <c r="N1685" s="62">
        <v>20907.293182452227</v>
      </c>
      <c r="O1685" s="63">
        <f t="shared" si="184"/>
        <v>1</v>
      </c>
      <c r="P1685" s="63">
        <f t="shared" si="182"/>
        <v>20907.293182452227</v>
      </c>
      <c r="Q1685" s="63">
        <f t="shared" si="185"/>
        <v>29462.903999999999</v>
      </c>
      <c r="R1685" s="63">
        <f t="shared" si="186"/>
        <v>29462.903999999999</v>
      </c>
      <c r="S1685" s="63">
        <f t="shared" si="187"/>
        <v>0</v>
      </c>
      <c r="T1685" s="63">
        <f t="shared" si="188"/>
        <v>1100</v>
      </c>
      <c r="U1685" s="57" t="s">
        <v>856</v>
      </c>
      <c r="V1685" s="63">
        <f>VLOOKUP(F1685,'Exposure data (PL)'!$J$3:$L$14,3,FALSE)</f>
        <v>677.15217495917875</v>
      </c>
      <c r="X1685" s="56"/>
      <c r="Y1685" s="56"/>
      <c r="Z1685" s="56"/>
      <c r="AA1685" s="56"/>
      <c r="AB1685" s="56"/>
      <c r="AC1685" s="56"/>
      <c r="AD1685" s="56"/>
      <c r="AE1685" s="56"/>
    </row>
    <row r="1686" spans="1:31" s="55" customFormat="1" ht="14.4">
      <c r="A1686" s="57" t="s">
        <v>5454</v>
      </c>
      <c r="B1686" s="57" t="s">
        <v>3741</v>
      </c>
      <c r="C1686" s="57" t="s">
        <v>2126</v>
      </c>
      <c r="D1686" s="58">
        <v>39675</v>
      </c>
      <c r="E1686" s="58">
        <v>39817</v>
      </c>
      <c r="F1686" s="59">
        <f t="shared" si="183"/>
        <v>2008</v>
      </c>
      <c r="G1686" s="60" t="s">
        <v>2128</v>
      </c>
      <c r="H1686" s="60" t="s">
        <v>434</v>
      </c>
      <c r="I1686" s="61">
        <v>12576.560234694309</v>
      </c>
      <c r="J1686" s="61">
        <v>0</v>
      </c>
      <c r="K1686" s="61">
        <v>12576.560234694309</v>
      </c>
      <c r="L1686" s="62">
        <v>0</v>
      </c>
      <c r="M1686" s="62">
        <v>0</v>
      </c>
      <c r="N1686" s="62">
        <v>12576.560234694309</v>
      </c>
      <c r="O1686" s="63">
        <f t="shared" si="184"/>
        <v>1</v>
      </c>
      <c r="P1686" s="63">
        <f t="shared" si="182"/>
        <v>12576.560234694309</v>
      </c>
      <c r="Q1686" s="63">
        <f t="shared" si="185"/>
        <v>17806.151999999998</v>
      </c>
      <c r="R1686" s="63">
        <f t="shared" si="186"/>
        <v>17806.151999999998</v>
      </c>
      <c r="S1686" s="63">
        <f t="shared" si="187"/>
        <v>0</v>
      </c>
      <c r="T1686" s="63">
        <f t="shared" si="188"/>
        <v>142</v>
      </c>
      <c r="U1686" s="57" t="s">
        <v>856</v>
      </c>
      <c r="V1686" s="63">
        <f>VLOOKUP(F1686,'Exposure data (PL)'!$J$3:$L$14,3,FALSE)</f>
        <v>677.15217495917875</v>
      </c>
      <c r="X1686" s="56"/>
      <c r="Y1686" s="56"/>
      <c r="Z1686" s="56"/>
      <c r="AA1686" s="56"/>
      <c r="AB1686" s="56"/>
      <c r="AC1686" s="56"/>
      <c r="AD1686" s="56"/>
      <c r="AE1686" s="56"/>
    </row>
    <row r="1687" spans="1:31" s="55" customFormat="1" ht="14.4">
      <c r="A1687" s="57" t="s">
        <v>5455</v>
      </c>
      <c r="B1687" s="57" t="s">
        <v>3742</v>
      </c>
      <c r="C1687" s="57" t="s">
        <v>2126</v>
      </c>
      <c r="D1687" s="58">
        <v>40768</v>
      </c>
      <c r="E1687" s="58">
        <v>40853</v>
      </c>
      <c r="F1687" s="59">
        <f t="shared" si="183"/>
        <v>2011</v>
      </c>
      <c r="G1687" s="60" t="s">
        <v>2129</v>
      </c>
      <c r="H1687" s="60" t="s">
        <v>434</v>
      </c>
      <c r="I1687" s="61">
        <v>6762.1403728060077</v>
      </c>
      <c r="J1687" s="61">
        <v>0</v>
      </c>
      <c r="K1687" s="61">
        <v>6762.1403728060077</v>
      </c>
      <c r="L1687" s="62">
        <v>0</v>
      </c>
      <c r="M1687" s="62">
        <v>0</v>
      </c>
      <c r="N1687" s="62">
        <v>6762.1403728060077</v>
      </c>
      <c r="O1687" s="63">
        <f t="shared" si="184"/>
        <v>1</v>
      </c>
      <c r="P1687" s="63">
        <f t="shared" si="182"/>
        <v>6762.1403728060077</v>
      </c>
      <c r="Q1687" s="63">
        <f t="shared" si="185"/>
        <v>8273.4</v>
      </c>
      <c r="R1687" s="63">
        <f t="shared" si="186"/>
        <v>8273.4</v>
      </c>
      <c r="S1687" s="63">
        <f t="shared" si="187"/>
        <v>0</v>
      </c>
      <c r="T1687" s="63">
        <f t="shared" si="188"/>
        <v>85</v>
      </c>
      <c r="U1687" s="57" t="s">
        <v>856</v>
      </c>
      <c r="V1687" s="63">
        <f>VLOOKUP(F1687,'Exposure data (PL)'!$J$3:$L$14,3,FALSE)</f>
        <v>979.22425835520028</v>
      </c>
      <c r="X1687" s="56"/>
      <c r="Y1687" s="56"/>
      <c r="Z1687" s="56"/>
      <c r="AA1687" s="56"/>
      <c r="AB1687" s="56"/>
      <c r="AC1687" s="56"/>
      <c r="AD1687" s="56"/>
      <c r="AE1687" s="56"/>
    </row>
    <row r="1688" spans="1:31" s="55" customFormat="1" ht="14.4">
      <c r="A1688" s="57" t="s">
        <v>5456</v>
      </c>
      <c r="B1688" s="57" t="s">
        <v>3743</v>
      </c>
      <c r="C1688" s="57" t="s">
        <v>2126</v>
      </c>
      <c r="D1688" s="58">
        <v>40696</v>
      </c>
      <c r="E1688" s="58">
        <v>41062</v>
      </c>
      <c r="F1688" s="59">
        <f t="shared" si="183"/>
        <v>2011</v>
      </c>
      <c r="G1688" s="60" t="s">
        <v>2134</v>
      </c>
      <c r="H1688" s="60" t="s">
        <v>434</v>
      </c>
      <c r="I1688" s="61">
        <v>647.93328973788164</v>
      </c>
      <c r="J1688" s="61">
        <v>0</v>
      </c>
      <c r="K1688" s="61">
        <v>647.93328973788164</v>
      </c>
      <c r="L1688" s="62">
        <v>0</v>
      </c>
      <c r="M1688" s="62">
        <v>0</v>
      </c>
      <c r="N1688" s="62">
        <v>647.93328973788164</v>
      </c>
      <c r="O1688" s="63">
        <f t="shared" si="184"/>
        <v>1</v>
      </c>
      <c r="P1688" s="63">
        <f t="shared" si="182"/>
        <v>647.93328973788164</v>
      </c>
      <c r="Q1688" s="63">
        <f t="shared" si="185"/>
        <v>800.4</v>
      </c>
      <c r="R1688" s="63">
        <f t="shared" si="186"/>
        <v>800.4</v>
      </c>
      <c r="S1688" s="63">
        <f t="shared" si="187"/>
        <v>0</v>
      </c>
      <c r="T1688" s="63">
        <f t="shared" si="188"/>
        <v>366</v>
      </c>
      <c r="U1688" s="57" t="s">
        <v>856</v>
      </c>
      <c r="V1688" s="63">
        <f>VLOOKUP(F1688,'Exposure data (PL)'!$J$3:$L$14,3,FALSE)</f>
        <v>979.22425835520028</v>
      </c>
      <c r="X1688" s="56"/>
      <c r="Y1688" s="56"/>
      <c r="Z1688" s="56"/>
      <c r="AA1688" s="56"/>
      <c r="AB1688" s="56"/>
      <c r="AC1688" s="56"/>
      <c r="AD1688" s="56"/>
      <c r="AE1688" s="56"/>
    </row>
    <row r="1689" spans="1:31" s="55" customFormat="1" ht="14.4">
      <c r="A1689" s="57" t="s">
        <v>5457</v>
      </c>
      <c r="B1689" s="57" t="s">
        <v>3744</v>
      </c>
      <c r="C1689" s="57" t="s">
        <v>2126</v>
      </c>
      <c r="D1689" s="58">
        <v>40379</v>
      </c>
      <c r="E1689" s="58">
        <v>40789</v>
      </c>
      <c r="F1689" s="59">
        <f t="shared" si="183"/>
        <v>2010</v>
      </c>
      <c r="G1689" s="60" t="s">
        <v>2128</v>
      </c>
      <c r="H1689" s="60" t="s">
        <v>434</v>
      </c>
      <c r="I1689" s="61">
        <v>621.06939513238228</v>
      </c>
      <c r="J1689" s="61">
        <v>0</v>
      </c>
      <c r="K1689" s="61">
        <v>621.06939513238228</v>
      </c>
      <c r="L1689" s="62">
        <v>0</v>
      </c>
      <c r="M1689" s="62">
        <v>0</v>
      </c>
      <c r="N1689" s="62">
        <v>621.06939513238228</v>
      </c>
      <c r="O1689" s="63">
        <f t="shared" si="184"/>
        <v>1</v>
      </c>
      <c r="P1689" s="63">
        <f t="shared" si="182"/>
        <v>621.06939513238228</v>
      </c>
      <c r="Q1689" s="63">
        <f t="shared" si="185"/>
        <v>800.4</v>
      </c>
      <c r="R1689" s="63">
        <f t="shared" si="186"/>
        <v>800.4</v>
      </c>
      <c r="S1689" s="63">
        <f t="shared" si="187"/>
        <v>0</v>
      </c>
      <c r="T1689" s="63">
        <f t="shared" si="188"/>
        <v>410</v>
      </c>
      <c r="U1689" s="57" t="s">
        <v>856</v>
      </c>
      <c r="V1689" s="63">
        <f>VLOOKUP(F1689,'Exposure data (PL)'!$J$3:$L$14,3,FALSE)</f>
        <v>941.64068034150432</v>
      </c>
      <c r="X1689" s="56"/>
      <c r="Y1689" s="56"/>
      <c r="Z1689" s="56"/>
      <c r="AA1689" s="56"/>
      <c r="AB1689" s="56"/>
      <c r="AC1689" s="56"/>
      <c r="AD1689" s="56"/>
      <c r="AE1689" s="56"/>
    </row>
    <row r="1690" spans="1:31" s="55" customFormat="1" ht="14.4">
      <c r="A1690" s="57" t="s">
        <v>5458</v>
      </c>
      <c r="B1690" s="57" t="s">
        <v>3745</v>
      </c>
      <c r="C1690" s="57" t="s">
        <v>2126</v>
      </c>
      <c r="D1690" s="58">
        <v>40833</v>
      </c>
      <c r="E1690" s="58">
        <v>40850</v>
      </c>
      <c r="F1690" s="59">
        <f t="shared" si="183"/>
        <v>2011</v>
      </c>
      <c r="G1690" s="60" t="s">
        <v>2128</v>
      </c>
      <c r="H1690" s="60" t="s">
        <v>434</v>
      </c>
      <c r="I1690" s="61">
        <v>401.67822900542762</v>
      </c>
      <c r="J1690" s="61">
        <v>0</v>
      </c>
      <c r="K1690" s="61">
        <v>401.67822900542762</v>
      </c>
      <c r="L1690" s="62">
        <v>0</v>
      </c>
      <c r="M1690" s="62">
        <v>10.451548796091965</v>
      </c>
      <c r="N1690" s="62">
        <v>391.22668020933565</v>
      </c>
      <c r="O1690" s="63">
        <f t="shared" si="184"/>
        <v>1</v>
      </c>
      <c r="P1690" s="63">
        <f t="shared" si="182"/>
        <v>391.22668020933565</v>
      </c>
      <c r="Q1690" s="63">
        <f t="shared" si="185"/>
        <v>474.52320000000003</v>
      </c>
      <c r="R1690" s="63">
        <f t="shared" si="186"/>
        <v>474.52320000000003</v>
      </c>
      <c r="S1690" s="63">
        <f t="shared" si="187"/>
        <v>0</v>
      </c>
      <c r="T1690" s="63">
        <f t="shared" si="188"/>
        <v>17</v>
      </c>
      <c r="U1690" s="57" t="s">
        <v>856</v>
      </c>
      <c r="V1690" s="63">
        <f>VLOOKUP(F1690,'Exposure data (PL)'!$J$3:$L$14,3,FALSE)</f>
        <v>979.22425835520028</v>
      </c>
      <c r="X1690" s="56"/>
      <c r="Y1690" s="56"/>
      <c r="Z1690" s="56"/>
      <c r="AA1690" s="56"/>
      <c r="AB1690" s="56"/>
      <c r="AC1690" s="56"/>
      <c r="AD1690" s="56"/>
      <c r="AE1690" s="56"/>
    </row>
    <row r="1691" spans="1:31" s="55" customFormat="1" ht="14.4">
      <c r="A1691" s="57" t="s">
        <v>5459</v>
      </c>
      <c r="B1691" s="57" t="s">
        <v>3746</v>
      </c>
      <c r="C1691" s="57" t="s">
        <v>2126</v>
      </c>
      <c r="D1691" s="58">
        <v>40656</v>
      </c>
      <c r="E1691" s="58">
        <v>40808</v>
      </c>
      <c r="F1691" s="59">
        <f t="shared" si="183"/>
        <v>2011</v>
      </c>
      <c r="G1691" s="60" t="s">
        <v>2128</v>
      </c>
      <c r="H1691" s="60" t="s">
        <v>434</v>
      </c>
      <c r="I1691" s="61">
        <v>714.53270656285031</v>
      </c>
      <c r="J1691" s="61">
        <v>0</v>
      </c>
      <c r="K1691" s="61">
        <v>714.53270656285031</v>
      </c>
      <c r="L1691" s="62">
        <v>0</v>
      </c>
      <c r="M1691" s="62">
        <v>0</v>
      </c>
      <c r="N1691" s="62">
        <v>714.53270656285031</v>
      </c>
      <c r="O1691" s="63">
        <f t="shared" si="184"/>
        <v>1</v>
      </c>
      <c r="P1691" s="63">
        <f t="shared" si="182"/>
        <v>714.53270656285031</v>
      </c>
      <c r="Q1691" s="63">
        <f t="shared" si="185"/>
        <v>887.39999999999986</v>
      </c>
      <c r="R1691" s="63">
        <f t="shared" si="186"/>
        <v>887.39999999999986</v>
      </c>
      <c r="S1691" s="63">
        <f t="shared" si="187"/>
        <v>0</v>
      </c>
      <c r="T1691" s="63">
        <f t="shared" si="188"/>
        <v>152</v>
      </c>
      <c r="U1691" s="57" t="s">
        <v>856</v>
      </c>
      <c r="V1691" s="63">
        <f>VLOOKUP(F1691,'Exposure data (PL)'!$J$3:$L$14,3,FALSE)</f>
        <v>979.22425835520028</v>
      </c>
      <c r="X1691" s="56"/>
      <c r="Y1691" s="56"/>
      <c r="Z1691" s="56"/>
      <c r="AA1691" s="56"/>
      <c r="AB1691" s="56"/>
      <c r="AC1691" s="56"/>
      <c r="AD1691" s="56"/>
      <c r="AE1691" s="56"/>
    </row>
    <row r="1692" spans="1:31" s="55" customFormat="1" ht="14.4">
      <c r="A1692" s="57" t="s">
        <v>5460</v>
      </c>
      <c r="B1692" s="57" t="s">
        <v>3747</v>
      </c>
      <c r="C1692" s="57" t="s">
        <v>2126</v>
      </c>
      <c r="D1692" s="58">
        <v>40540</v>
      </c>
      <c r="E1692" s="58">
        <v>40852</v>
      </c>
      <c r="F1692" s="59">
        <f t="shared" si="183"/>
        <v>2010</v>
      </c>
      <c r="G1692" s="60" t="s">
        <v>2128</v>
      </c>
      <c r="H1692" s="60" t="s">
        <v>434</v>
      </c>
      <c r="I1692" s="61">
        <v>1420.887315215306</v>
      </c>
      <c r="J1692" s="61">
        <v>0</v>
      </c>
      <c r="K1692" s="61">
        <v>1420.887315215306</v>
      </c>
      <c r="L1692" s="62">
        <v>0</v>
      </c>
      <c r="M1692" s="62">
        <v>0</v>
      </c>
      <c r="N1692" s="62">
        <v>1420.887315215306</v>
      </c>
      <c r="O1692" s="63">
        <f t="shared" si="184"/>
        <v>1</v>
      </c>
      <c r="P1692" s="63">
        <f t="shared" si="182"/>
        <v>1420.887315215306</v>
      </c>
      <c r="Q1692" s="63">
        <f t="shared" si="185"/>
        <v>1792.2000000000003</v>
      </c>
      <c r="R1692" s="63">
        <f t="shared" si="186"/>
        <v>1792.2000000000003</v>
      </c>
      <c r="S1692" s="63">
        <f t="shared" si="187"/>
        <v>0</v>
      </c>
      <c r="T1692" s="63">
        <f t="shared" si="188"/>
        <v>312</v>
      </c>
      <c r="U1692" s="57" t="s">
        <v>856</v>
      </c>
      <c r="V1692" s="63">
        <f>VLOOKUP(F1692,'Exposure data (PL)'!$J$3:$L$14,3,FALSE)</f>
        <v>941.64068034150432</v>
      </c>
      <c r="X1692" s="56"/>
      <c r="Y1692" s="56"/>
      <c r="Z1692" s="56"/>
      <c r="AA1692" s="56"/>
      <c r="AB1692" s="56"/>
      <c r="AC1692" s="56"/>
      <c r="AD1692" s="56"/>
      <c r="AE1692" s="56"/>
    </row>
    <row r="1693" spans="1:31" s="55" customFormat="1" ht="14.4">
      <c r="A1693" s="57" t="s">
        <v>5461</v>
      </c>
      <c r="B1693" s="57" t="s">
        <v>3748</v>
      </c>
      <c r="C1693" s="57" t="s">
        <v>2126</v>
      </c>
      <c r="D1693" s="58">
        <v>40942</v>
      </c>
      <c r="E1693" s="58">
        <v>41084</v>
      </c>
      <c r="F1693" s="59">
        <f t="shared" si="183"/>
        <v>2011</v>
      </c>
      <c r="G1693" s="60" t="s">
        <v>2133</v>
      </c>
      <c r="H1693" s="60" t="s">
        <v>434</v>
      </c>
      <c r="I1693" s="61">
        <v>160.11660739556038</v>
      </c>
      <c r="J1693" s="61">
        <v>16855.41000924863</v>
      </c>
      <c r="K1693" s="61">
        <v>17015.526616644187</v>
      </c>
      <c r="L1693" s="62">
        <v>0</v>
      </c>
      <c r="M1693" s="62">
        <v>0</v>
      </c>
      <c r="N1693" s="62">
        <v>17015.526616644187</v>
      </c>
      <c r="O1693" s="63">
        <f t="shared" si="184"/>
        <v>1</v>
      </c>
      <c r="P1693" s="63">
        <f t="shared" si="182"/>
        <v>17015.526616644187</v>
      </c>
      <c r="Q1693" s="63">
        <f t="shared" si="185"/>
        <v>20340</v>
      </c>
      <c r="R1693" s="63">
        <f t="shared" si="186"/>
        <v>20340</v>
      </c>
      <c r="S1693" s="63">
        <f t="shared" si="187"/>
        <v>0</v>
      </c>
      <c r="T1693" s="63">
        <f t="shared" si="188"/>
        <v>142</v>
      </c>
      <c r="U1693" s="57" t="s">
        <v>863</v>
      </c>
      <c r="V1693" s="63">
        <f>VLOOKUP(F1693,'Exposure data (PL)'!$J$3:$L$14,3,FALSE)</f>
        <v>979.22425835520028</v>
      </c>
      <c r="X1693" s="56"/>
      <c r="Y1693" s="56"/>
      <c r="Z1693" s="56"/>
      <c r="AA1693" s="56"/>
      <c r="AB1693" s="56"/>
      <c r="AC1693" s="56"/>
      <c r="AD1693" s="56"/>
      <c r="AE1693" s="56"/>
    </row>
    <row r="1694" spans="1:31" s="55" customFormat="1" ht="14.4">
      <c r="A1694" s="57" t="s">
        <v>5462</v>
      </c>
      <c r="B1694" s="57" t="s">
        <v>3749</v>
      </c>
      <c r="C1694" s="57" t="s">
        <v>2126</v>
      </c>
      <c r="D1694" s="58">
        <v>40412</v>
      </c>
      <c r="E1694" s="58">
        <v>40412</v>
      </c>
      <c r="F1694" s="59">
        <f t="shared" si="183"/>
        <v>2010</v>
      </c>
      <c r="G1694" s="60" t="s">
        <v>2151</v>
      </c>
      <c r="H1694" s="60" t="s">
        <v>434</v>
      </c>
      <c r="I1694" s="61">
        <v>176.29503562115815</v>
      </c>
      <c r="J1694" s="61">
        <v>0</v>
      </c>
      <c r="K1694" s="61">
        <v>176.29503562115815</v>
      </c>
      <c r="L1694" s="62">
        <v>0</v>
      </c>
      <c r="M1694" s="62">
        <v>0</v>
      </c>
      <c r="N1694" s="62">
        <v>176.29503562115815</v>
      </c>
      <c r="O1694" s="63">
        <f t="shared" si="184"/>
        <v>1</v>
      </c>
      <c r="P1694" s="63">
        <f t="shared" si="182"/>
        <v>176.29503562115815</v>
      </c>
      <c r="Q1694" s="63">
        <f t="shared" si="185"/>
        <v>226.2</v>
      </c>
      <c r="R1694" s="63">
        <f t="shared" si="186"/>
        <v>226.2</v>
      </c>
      <c r="S1694" s="63">
        <f t="shared" si="187"/>
        <v>0</v>
      </c>
      <c r="T1694" s="63">
        <f t="shared" si="188"/>
        <v>0</v>
      </c>
      <c r="U1694" s="57" t="s">
        <v>856</v>
      </c>
      <c r="V1694" s="63">
        <f>VLOOKUP(F1694,'Exposure data (PL)'!$J$3:$L$14,3,FALSE)</f>
        <v>941.64068034150432</v>
      </c>
      <c r="X1694" s="56"/>
      <c r="Y1694" s="56"/>
      <c r="Z1694" s="56"/>
      <c r="AA1694" s="56"/>
      <c r="AB1694" s="56"/>
      <c r="AC1694" s="56"/>
      <c r="AD1694" s="56"/>
      <c r="AE1694" s="56"/>
    </row>
    <row r="1695" spans="1:31" s="55" customFormat="1" ht="14.4">
      <c r="A1695" s="57" t="s">
        <v>5463</v>
      </c>
      <c r="B1695" s="57" t="s">
        <v>3750</v>
      </c>
      <c r="C1695" s="57" t="s">
        <v>2126</v>
      </c>
      <c r="D1695" s="58">
        <v>39500</v>
      </c>
      <c r="E1695" s="58">
        <v>39872</v>
      </c>
      <c r="F1695" s="59">
        <f t="shared" si="183"/>
        <v>2007</v>
      </c>
      <c r="G1695" s="60" t="s">
        <v>2128</v>
      </c>
      <c r="H1695" s="60" t="s">
        <v>434</v>
      </c>
      <c r="I1695" s="61">
        <v>5941.4560233096645</v>
      </c>
      <c r="J1695" s="61">
        <v>0</v>
      </c>
      <c r="K1695" s="61">
        <v>5941.4560233096645</v>
      </c>
      <c r="L1695" s="62">
        <v>0</v>
      </c>
      <c r="M1695" s="62">
        <v>0</v>
      </c>
      <c r="N1695" s="62">
        <v>5941.4560233096645</v>
      </c>
      <c r="O1695" s="63">
        <f t="shared" si="184"/>
        <v>1</v>
      </c>
      <c r="P1695" s="63">
        <f t="shared" si="182"/>
        <v>5941.4560233096645</v>
      </c>
      <c r="Q1695" s="63">
        <f t="shared" si="185"/>
        <v>8610.9959999999992</v>
      </c>
      <c r="R1695" s="63">
        <f t="shared" si="186"/>
        <v>8610.9959999999992</v>
      </c>
      <c r="S1695" s="63">
        <f t="shared" si="187"/>
        <v>0</v>
      </c>
      <c r="T1695" s="63">
        <f t="shared" si="188"/>
        <v>372</v>
      </c>
      <c r="U1695" s="57" t="s">
        <v>856</v>
      </c>
      <c r="V1695" s="63">
        <f>VLOOKUP(F1695,'Exposure data (PL)'!$J$3:$L$14,3,FALSE)</f>
        <v>616.17084356396663</v>
      </c>
      <c r="X1695" s="56"/>
      <c r="Y1695" s="56"/>
      <c r="Z1695" s="56"/>
      <c r="AA1695" s="56"/>
      <c r="AB1695" s="56"/>
      <c r="AC1695" s="56"/>
      <c r="AD1695" s="56"/>
      <c r="AE1695" s="56"/>
    </row>
    <row r="1696" spans="1:31" s="55" customFormat="1" ht="14.4">
      <c r="A1696" s="57" t="s">
        <v>5464</v>
      </c>
      <c r="B1696" s="57" t="s">
        <v>3751</v>
      </c>
      <c r="C1696" s="57" t="s">
        <v>2126</v>
      </c>
      <c r="D1696" s="58">
        <v>39773</v>
      </c>
      <c r="E1696" s="58">
        <v>39985</v>
      </c>
      <c r="F1696" s="59">
        <f t="shared" si="183"/>
        <v>2008</v>
      </c>
      <c r="G1696" s="60" t="s">
        <v>2128</v>
      </c>
      <c r="H1696" s="60" t="s">
        <v>434</v>
      </c>
      <c r="I1696" s="61">
        <v>6069.0979917147952</v>
      </c>
      <c r="J1696" s="61">
        <v>0</v>
      </c>
      <c r="K1696" s="61">
        <v>6069.0979917147952</v>
      </c>
      <c r="L1696" s="62">
        <v>0</v>
      </c>
      <c r="M1696" s="62">
        <v>0</v>
      </c>
      <c r="N1696" s="62">
        <v>6069.0979917147952</v>
      </c>
      <c r="O1696" s="63">
        <f t="shared" si="184"/>
        <v>1</v>
      </c>
      <c r="P1696" s="63">
        <f t="shared" si="182"/>
        <v>6069.0979917147952</v>
      </c>
      <c r="Q1696" s="63">
        <f t="shared" si="185"/>
        <v>8481</v>
      </c>
      <c r="R1696" s="63">
        <f t="shared" si="186"/>
        <v>8481</v>
      </c>
      <c r="S1696" s="63">
        <f t="shared" si="187"/>
        <v>0</v>
      </c>
      <c r="T1696" s="63">
        <f t="shared" si="188"/>
        <v>212</v>
      </c>
      <c r="U1696" s="57" t="s">
        <v>856</v>
      </c>
      <c r="V1696" s="63">
        <f>VLOOKUP(F1696,'Exposure data (PL)'!$J$3:$L$14,3,FALSE)</f>
        <v>677.15217495917875</v>
      </c>
      <c r="X1696" s="56"/>
      <c r="Y1696" s="56"/>
      <c r="Z1696" s="56"/>
      <c r="AA1696" s="56"/>
      <c r="AB1696" s="56"/>
      <c r="AC1696" s="56"/>
      <c r="AD1696" s="56"/>
      <c r="AE1696" s="56"/>
    </row>
    <row r="1697" spans="1:31" s="55" customFormat="1" ht="14.4">
      <c r="A1697" s="57" t="s">
        <v>5465</v>
      </c>
      <c r="B1697" s="57" t="s">
        <v>3752</v>
      </c>
      <c r="C1697" s="57" t="s">
        <v>2126</v>
      </c>
      <c r="D1697" s="58">
        <v>39755</v>
      </c>
      <c r="E1697" s="58">
        <v>39948</v>
      </c>
      <c r="F1697" s="59">
        <f t="shared" si="183"/>
        <v>2008</v>
      </c>
      <c r="G1697" s="60" t="s">
        <v>2134</v>
      </c>
      <c r="H1697" s="60" t="s">
        <v>434</v>
      </c>
      <c r="I1697" s="61">
        <v>4769.5161283090856</v>
      </c>
      <c r="J1697" s="61">
        <v>0</v>
      </c>
      <c r="K1697" s="61">
        <v>4769.5161283090856</v>
      </c>
      <c r="L1697" s="62">
        <v>0</v>
      </c>
      <c r="M1697" s="62">
        <v>0</v>
      </c>
      <c r="N1697" s="62">
        <v>4769.5161283090856</v>
      </c>
      <c r="O1697" s="63">
        <f t="shared" si="184"/>
        <v>1</v>
      </c>
      <c r="P1697" s="63">
        <f t="shared" si="182"/>
        <v>4769.5161283090856</v>
      </c>
      <c r="Q1697" s="63">
        <f t="shared" si="185"/>
        <v>6681</v>
      </c>
      <c r="R1697" s="63">
        <f t="shared" si="186"/>
        <v>6681</v>
      </c>
      <c r="S1697" s="63">
        <f t="shared" si="187"/>
        <v>0</v>
      </c>
      <c r="T1697" s="63">
        <f t="shared" si="188"/>
        <v>193</v>
      </c>
      <c r="U1697" s="57" t="s">
        <v>856</v>
      </c>
      <c r="V1697" s="63">
        <f>VLOOKUP(F1697,'Exposure data (PL)'!$J$3:$L$14,3,FALSE)</f>
        <v>677.15217495917875</v>
      </c>
      <c r="X1697" s="56"/>
      <c r="Y1697" s="56"/>
      <c r="Z1697" s="56"/>
      <c r="AA1697" s="56"/>
      <c r="AB1697" s="56"/>
      <c r="AC1697" s="56"/>
      <c r="AD1697" s="56"/>
      <c r="AE1697" s="56"/>
    </row>
    <row r="1698" spans="1:31" s="55" customFormat="1" ht="14.4">
      <c r="A1698" s="57" t="s">
        <v>5466</v>
      </c>
      <c r="B1698" s="57" t="s">
        <v>3753</v>
      </c>
      <c r="C1698" s="57" t="s">
        <v>2126</v>
      </c>
      <c r="D1698" s="58">
        <v>40163</v>
      </c>
      <c r="E1698" s="58">
        <v>40259</v>
      </c>
      <c r="F1698" s="59">
        <f t="shared" si="183"/>
        <v>2009</v>
      </c>
      <c r="G1698" s="60" t="s">
        <v>2144</v>
      </c>
      <c r="H1698" s="60" t="s">
        <v>434</v>
      </c>
      <c r="I1698" s="61">
        <v>787.05069977622031</v>
      </c>
      <c r="J1698" s="61">
        <v>0</v>
      </c>
      <c r="K1698" s="61">
        <v>787.05069977622031</v>
      </c>
      <c r="L1698" s="62">
        <v>0</v>
      </c>
      <c r="M1698" s="62">
        <v>0</v>
      </c>
      <c r="N1698" s="62">
        <v>787.05069977622031</v>
      </c>
      <c r="O1698" s="63">
        <f t="shared" si="184"/>
        <v>1</v>
      </c>
      <c r="P1698" s="63">
        <f t="shared" si="182"/>
        <v>787.05069977622031</v>
      </c>
      <c r="Q1698" s="63">
        <f t="shared" si="185"/>
        <v>1044</v>
      </c>
      <c r="R1698" s="63">
        <f t="shared" si="186"/>
        <v>1044</v>
      </c>
      <c r="S1698" s="63">
        <f t="shared" si="187"/>
        <v>0</v>
      </c>
      <c r="T1698" s="63">
        <f t="shared" si="188"/>
        <v>96</v>
      </c>
      <c r="U1698" s="57" t="s">
        <v>856</v>
      </c>
      <c r="V1698" s="63">
        <f>VLOOKUP(F1698,'Exposure data (PL)'!$J$3:$L$14,3,FALSE)</f>
        <v>855.15320546033695</v>
      </c>
      <c r="X1698" s="56"/>
      <c r="Y1698" s="56"/>
      <c r="Z1698" s="56"/>
      <c r="AA1698" s="56"/>
      <c r="AB1698" s="56"/>
      <c r="AC1698" s="56"/>
      <c r="AD1698" s="56"/>
      <c r="AE1698" s="56"/>
    </row>
    <row r="1699" spans="1:31" s="55" customFormat="1" ht="14.4">
      <c r="A1699" s="57" t="s">
        <v>5467</v>
      </c>
      <c r="B1699" s="57" t="s">
        <v>3754</v>
      </c>
      <c r="C1699" s="57" t="s">
        <v>2126</v>
      </c>
      <c r="D1699" s="58">
        <v>38857</v>
      </c>
      <c r="E1699" s="58">
        <v>39133</v>
      </c>
      <c r="F1699" s="59">
        <f t="shared" si="183"/>
        <v>2006</v>
      </c>
      <c r="G1699" s="60" t="s">
        <v>2128</v>
      </c>
      <c r="H1699" s="60" t="s">
        <v>434</v>
      </c>
      <c r="I1699" s="61">
        <v>202.4955624634982</v>
      </c>
      <c r="J1699" s="61">
        <v>0</v>
      </c>
      <c r="K1699" s="61">
        <v>202.4955624634982</v>
      </c>
      <c r="L1699" s="62">
        <v>0</v>
      </c>
      <c r="M1699" s="62">
        <v>0</v>
      </c>
      <c r="N1699" s="62">
        <v>202.4955624634982</v>
      </c>
      <c r="O1699" s="63">
        <f t="shared" si="184"/>
        <v>1</v>
      </c>
      <c r="P1699" s="63">
        <f t="shared" si="182"/>
        <v>202.4955624634982</v>
      </c>
      <c r="Q1699" s="63">
        <f t="shared" si="185"/>
        <v>319.8</v>
      </c>
      <c r="R1699" s="63">
        <f t="shared" si="186"/>
        <v>319.8</v>
      </c>
      <c r="S1699" s="63">
        <f t="shared" si="187"/>
        <v>0</v>
      </c>
      <c r="T1699" s="63">
        <f t="shared" si="188"/>
        <v>276</v>
      </c>
      <c r="U1699" s="57" t="s">
        <v>856</v>
      </c>
      <c r="V1699" s="63">
        <f>VLOOKUP(F1699,'Exposure data (PL)'!$J$3:$L$14,3,FALSE)</f>
        <v>543.66952954969679</v>
      </c>
      <c r="X1699" s="56"/>
      <c r="Y1699" s="56"/>
      <c r="Z1699" s="56"/>
      <c r="AA1699" s="56"/>
      <c r="AB1699" s="56"/>
      <c r="AC1699" s="56"/>
      <c r="AD1699" s="56"/>
      <c r="AE1699" s="56"/>
    </row>
    <row r="1700" spans="1:31" s="55" customFormat="1" ht="14.4">
      <c r="A1700" s="57" t="s">
        <v>5468</v>
      </c>
      <c r="B1700" s="57" t="s">
        <v>3755</v>
      </c>
      <c r="C1700" s="57" t="s">
        <v>2126</v>
      </c>
      <c r="D1700" s="58">
        <v>39564</v>
      </c>
      <c r="E1700" s="58">
        <v>39607</v>
      </c>
      <c r="F1700" s="59">
        <f t="shared" si="183"/>
        <v>2008</v>
      </c>
      <c r="G1700" s="60" t="s">
        <v>2134</v>
      </c>
      <c r="H1700" s="60" t="s">
        <v>434</v>
      </c>
      <c r="I1700" s="61">
        <v>1636.7775430220638</v>
      </c>
      <c r="J1700" s="61">
        <v>0</v>
      </c>
      <c r="K1700" s="61">
        <v>1636.7775430220638</v>
      </c>
      <c r="L1700" s="62">
        <v>0</v>
      </c>
      <c r="M1700" s="62">
        <v>27.825218231375086</v>
      </c>
      <c r="N1700" s="62">
        <v>1608.9523247906886</v>
      </c>
      <c r="O1700" s="63">
        <f t="shared" si="184"/>
        <v>1</v>
      </c>
      <c r="P1700" s="63">
        <f t="shared" si="182"/>
        <v>1608.9523247906886</v>
      </c>
      <c r="Q1700" s="63">
        <f t="shared" si="185"/>
        <v>2312.0159999999996</v>
      </c>
      <c r="R1700" s="63">
        <f t="shared" si="186"/>
        <v>2312.0159999999996</v>
      </c>
      <c r="S1700" s="63">
        <f t="shared" si="187"/>
        <v>0</v>
      </c>
      <c r="T1700" s="63">
        <f t="shared" si="188"/>
        <v>43</v>
      </c>
      <c r="U1700" s="57" t="s">
        <v>856</v>
      </c>
      <c r="V1700" s="63">
        <f>VLOOKUP(F1700,'Exposure data (PL)'!$J$3:$L$14,3,FALSE)</f>
        <v>677.15217495917875</v>
      </c>
      <c r="X1700" s="56"/>
      <c r="Y1700" s="56"/>
      <c r="Z1700" s="56"/>
      <c r="AA1700" s="56"/>
      <c r="AB1700" s="56"/>
      <c r="AC1700" s="56"/>
      <c r="AD1700" s="56"/>
      <c r="AE1700" s="56"/>
    </row>
    <row r="1701" spans="1:31" s="55" customFormat="1" ht="14.4">
      <c r="A1701" s="57" t="s">
        <v>5469</v>
      </c>
      <c r="B1701" s="57" t="s">
        <v>3756</v>
      </c>
      <c r="C1701" s="57" t="s">
        <v>2126</v>
      </c>
      <c r="D1701" s="58">
        <v>40035</v>
      </c>
      <c r="E1701" s="58">
        <v>40459</v>
      </c>
      <c r="F1701" s="59">
        <f t="shared" si="183"/>
        <v>2009</v>
      </c>
      <c r="G1701" s="60" t="s">
        <v>2128</v>
      </c>
      <c r="H1701" s="60" t="s">
        <v>434</v>
      </c>
      <c r="I1701" s="61">
        <v>786.60302497573991</v>
      </c>
      <c r="J1701" s="61">
        <v>0</v>
      </c>
      <c r="K1701" s="61">
        <v>786.60302497573991</v>
      </c>
      <c r="L1701" s="62">
        <v>0</v>
      </c>
      <c r="M1701" s="62">
        <v>39.330151248786997</v>
      </c>
      <c r="N1701" s="62">
        <v>747.27287372695287</v>
      </c>
      <c r="O1701" s="63">
        <f t="shared" si="184"/>
        <v>1</v>
      </c>
      <c r="P1701" s="63">
        <f t="shared" si="182"/>
        <v>747.27287372695287</v>
      </c>
      <c r="Q1701" s="63">
        <f t="shared" si="185"/>
        <v>1008.33</v>
      </c>
      <c r="R1701" s="63">
        <f t="shared" si="186"/>
        <v>1008.33</v>
      </c>
      <c r="S1701" s="63">
        <f t="shared" si="187"/>
        <v>0</v>
      </c>
      <c r="T1701" s="63">
        <f t="shared" si="188"/>
        <v>424</v>
      </c>
      <c r="U1701" s="57" t="s">
        <v>856</v>
      </c>
      <c r="V1701" s="63">
        <f>VLOOKUP(F1701,'Exposure data (PL)'!$J$3:$L$14,3,FALSE)</f>
        <v>855.15320546033695</v>
      </c>
      <c r="X1701" s="56"/>
      <c r="Y1701" s="56"/>
      <c r="Z1701" s="56"/>
      <c r="AA1701" s="56"/>
      <c r="AB1701" s="56"/>
      <c r="AC1701" s="56"/>
      <c r="AD1701" s="56"/>
      <c r="AE1701" s="56"/>
    </row>
    <row r="1702" spans="1:31" s="55" customFormat="1" ht="14.4">
      <c r="A1702" s="57" t="s">
        <v>5470</v>
      </c>
      <c r="B1702" s="57" t="s">
        <v>3757</v>
      </c>
      <c r="C1702" s="57" t="s">
        <v>2126</v>
      </c>
      <c r="D1702" s="58">
        <v>40426</v>
      </c>
      <c r="E1702" s="58">
        <v>40426</v>
      </c>
      <c r="F1702" s="59">
        <f t="shared" si="183"/>
        <v>2010</v>
      </c>
      <c r="G1702" s="60" t="s">
        <v>2151</v>
      </c>
      <c r="H1702" s="60" t="s">
        <v>434</v>
      </c>
      <c r="I1702" s="61">
        <v>95.105789388795529</v>
      </c>
      <c r="J1702" s="61">
        <v>0</v>
      </c>
      <c r="K1702" s="61">
        <v>95.105789388795529</v>
      </c>
      <c r="L1702" s="62">
        <v>0</v>
      </c>
      <c r="M1702" s="62">
        <v>0</v>
      </c>
      <c r="N1702" s="62">
        <v>95.105789388795529</v>
      </c>
      <c r="O1702" s="63">
        <f t="shared" si="184"/>
        <v>1</v>
      </c>
      <c r="P1702" s="63">
        <f t="shared" si="182"/>
        <v>95.105789388795529</v>
      </c>
      <c r="Q1702" s="63">
        <f t="shared" si="185"/>
        <v>121.8</v>
      </c>
      <c r="R1702" s="63">
        <f t="shared" si="186"/>
        <v>121.8</v>
      </c>
      <c r="S1702" s="63">
        <f t="shared" si="187"/>
        <v>0</v>
      </c>
      <c r="T1702" s="63">
        <f t="shared" si="188"/>
        <v>0</v>
      </c>
      <c r="U1702" s="57" t="s">
        <v>856</v>
      </c>
      <c r="V1702" s="63">
        <f>VLOOKUP(F1702,'Exposure data (PL)'!$J$3:$L$14,3,FALSE)</f>
        <v>941.64068034150432</v>
      </c>
      <c r="X1702" s="56"/>
      <c r="Y1702" s="56"/>
      <c r="Z1702" s="56"/>
      <c r="AA1702" s="56"/>
      <c r="AB1702" s="56"/>
      <c r="AC1702" s="56"/>
      <c r="AD1702" s="56"/>
      <c r="AE1702" s="56"/>
    </row>
    <row r="1703" spans="1:31" s="55" customFormat="1" ht="14.4">
      <c r="A1703" s="57" t="s">
        <v>5471</v>
      </c>
      <c r="B1703" s="57" t="s">
        <v>3758</v>
      </c>
      <c r="C1703" s="57" t="s">
        <v>2126</v>
      </c>
      <c r="D1703" s="58">
        <v>39110</v>
      </c>
      <c r="E1703" s="58">
        <v>40319</v>
      </c>
      <c r="F1703" s="59">
        <f t="shared" si="183"/>
        <v>2006</v>
      </c>
      <c r="G1703" s="60" t="s">
        <v>2128</v>
      </c>
      <c r="H1703" s="60" t="s">
        <v>434</v>
      </c>
      <c r="I1703" s="61">
        <v>590.11579369605431</v>
      </c>
      <c r="J1703" s="61">
        <v>0</v>
      </c>
      <c r="K1703" s="61">
        <v>590.11579369605431</v>
      </c>
      <c r="L1703" s="62">
        <v>0</v>
      </c>
      <c r="M1703" s="62">
        <v>0</v>
      </c>
      <c r="N1703" s="62">
        <v>590.11579369605431</v>
      </c>
      <c r="O1703" s="63">
        <f t="shared" si="184"/>
        <v>1</v>
      </c>
      <c r="P1703" s="63">
        <f t="shared" si="182"/>
        <v>590.11579369605431</v>
      </c>
      <c r="Q1703" s="63">
        <f t="shared" si="185"/>
        <v>900.99599999999987</v>
      </c>
      <c r="R1703" s="63">
        <f t="shared" si="186"/>
        <v>900.99599999999987</v>
      </c>
      <c r="S1703" s="63">
        <f t="shared" si="187"/>
        <v>0</v>
      </c>
      <c r="T1703" s="63">
        <f t="shared" si="188"/>
        <v>1209</v>
      </c>
      <c r="U1703" s="57" t="s">
        <v>856</v>
      </c>
      <c r="V1703" s="63">
        <f>VLOOKUP(F1703,'Exposure data (PL)'!$J$3:$L$14,3,FALSE)</f>
        <v>543.66952954969679</v>
      </c>
      <c r="X1703" s="56"/>
      <c r="Y1703" s="56"/>
      <c r="Z1703" s="56"/>
      <c r="AA1703" s="56"/>
      <c r="AB1703" s="56"/>
      <c r="AC1703" s="56"/>
      <c r="AD1703" s="56"/>
      <c r="AE1703" s="56"/>
    </row>
    <row r="1704" spans="1:31" s="55" customFormat="1" ht="14.4">
      <c r="A1704" s="57" t="s">
        <v>5472</v>
      </c>
      <c r="B1704" s="57" t="s">
        <v>3759</v>
      </c>
      <c r="C1704" s="57" t="s">
        <v>2126</v>
      </c>
      <c r="D1704" s="58">
        <v>39985</v>
      </c>
      <c r="E1704" s="58">
        <v>40340</v>
      </c>
      <c r="F1704" s="59">
        <f t="shared" si="183"/>
        <v>2009</v>
      </c>
      <c r="G1704" s="60" t="s">
        <v>2128</v>
      </c>
      <c r="H1704" s="60" t="s">
        <v>434</v>
      </c>
      <c r="I1704" s="61">
        <v>9198.8383345929906</v>
      </c>
      <c r="J1704" s="61">
        <v>0</v>
      </c>
      <c r="K1704" s="61">
        <v>9198.8383345929906</v>
      </c>
      <c r="L1704" s="62">
        <v>0</v>
      </c>
      <c r="M1704" s="62">
        <v>0</v>
      </c>
      <c r="N1704" s="62">
        <v>9198.8383345929906</v>
      </c>
      <c r="O1704" s="63">
        <f t="shared" si="184"/>
        <v>1</v>
      </c>
      <c r="P1704" s="63">
        <f t="shared" si="182"/>
        <v>9198.8383345929906</v>
      </c>
      <c r="Q1704" s="63">
        <f t="shared" si="185"/>
        <v>12495.6</v>
      </c>
      <c r="R1704" s="63">
        <f t="shared" si="186"/>
        <v>12495.6</v>
      </c>
      <c r="S1704" s="63">
        <f t="shared" si="187"/>
        <v>0</v>
      </c>
      <c r="T1704" s="63">
        <f t="shared" si="188"/>
        <v>355</v>
      </c>
      <c r="U1704" s="57" t="s">
        <v>856</v>
      </c>
      <c r="V1704" s="63">
        <f>VLOOKUP(F1704,'Exposure data (PL)'!$J$3:$L$14,3,FALSE)</f>
        <v>855.15320546033695</v>
      </c>
      <c r="X1704" s="56"/>
      <c r="Y1704" s="56"/>
      <c r="Z1704" s="56"/>
      <c r="AA1704" s="56"/>
      <c r="AB1704" s="56"/>
      <c r="AC1704" s="56"/>
      <c r="AD1704" s="56"/>
      <c r="AE1704" s="56"/>
    </row>
    <row r="1705" spans="1:31" s="55" customFormat="1" ht="14.4">
      <c r="A1705" s="57" t="s">
        <v>5473</v>
      </c>
      <c r="B1705" s="57" t="s">
        <v>3760</v>
      </c>
      <c r="C1705" s="57" t="s">
        <v>2121</v>
      </c>
      <c r="D1705" s="58">
        <v>38991</v>
      </c>
      <c r="E1705" s="58">
        <v>39457</v>
      </c>
      <c r="F1705" s="59">
        <f t="shared" si="183"/>
        <v>2006</v>
      </c>
      <c r="G1705" s="60" t="s">
        <v>2122</v>
      </c>
      <c r="H1705" s="60" t="s">
        <v>434</v>
      </c>
      <c r="I1705" s="61">
        <v>197.25691565669106</v>
      </c>
      <c r="J1705" s="61">
        <v>0</v>
      </c>
      <c r="K1705" s="61">
        <v>197.25691565669106</v>
      </c>
      <c r="L1705" s="62">
        <v>0</v>
      </c>
      <c r="M1705" s="62">
        <v>0</v>
      </c>
      <c r="N1705" s="62">
        <v>197.25691565669106</v>
      </c>
      <c r="O1705" s="63">
        <f t="shared" si="184"/>
        <v>1</v>
      </c>
      <c r="P1705" s="63">
        <f t="shared" si="182"/>
        <v>197.25691565669106</v>
      </c>
      <c r="Q1705" s="63">
        <f t="shared" si="185"/>
        <v>306</v>
      </c>
      <c r="R1705" s="63">
        <f t="shared" si="186"/>
        <v>306</v>
      </c>
      <c r="S1705" s="63">
        <f t="shared" si="187"/>
        <v>0</v>
      </c>
      <c r="T1705" s="63">
        <f t="shared" si="188"/>
        <v>466</v>
      </c>
      <c r="U1705" s="57" t="s">
        <v>856</v>
      </c>
      <c r="V1705" s="63">
        <f>VLOOKUP(F1705,'Exposure data (PL)'!$J$3:$L$14,3,FALSE)</f>
        <v>543.66952954969679</v>
      </c>
      <c r="X1705" s="56"/>
      <c r="Y1705" s="56"/>
      <c r="Z1705" s="56"/>
      <c r="AA1705" s="56"/>
      <c r="AB1705" s="56"/>
      <c r="AC1705" s="56"/>
      <c r="AD1705" s="56"/>
      <c r="AE1705" s="56"/>
    </row>
    <row r="1706" spans="1:31" s="55" customFormat="1" ht="14.4">
      <c r="A1706" s="57" t="s">
        <v>5474</v>
      </c>
      <c r="B1706" s="57" t="s">
        <v>3761</v>
      </c>
      <c r="C1706" s="57" t="s">
        <v>2121</v>
      </c>
      <c r="D1706" s="58">
        <v>38930</v>
      </c>
      <c r="E1706" s="58">
        <v>38930</v>
      </c>
      <c r="F1706" s="59">
        <f t="shared" si="183"/>
        <v>2006</v>
      </c>
      <c r="G1706" s="60" t="s">
        <v>2122</v>
      </c>
      <c r="H1706" s="60" t="s">
        <v>434</v>
      </c>
      <c r="I1706" s="61">
        <v>228.26547319823774</v>
      </c>
      <c r="J1706" s="61">
        <v>0</v>
      </c>
      <c r="K1706" s="61">
        <v>228.26547319823774</v>
      </c>
      <c r="L1706" s="62">
        <v>0</v>
      </c>
      <c r="M1706" s="62">
        <v>0</v>
      </c>
      <c r="N1706" s="62">
        <v>228.26547319823774</v>
      </c>
      <c r="O1706" s="63">
        <f t="shared" si="184"/>
        <v>1</v>
      </c>
      <c r="P1706" s="63">
        <f t="shared" si="182"/>
        <v>228.26547319823774</v>
      </c>
      <c r="Q1706" s="63">
        <f t="shared" si="185"/>
        <v>357</v>
      </c>
      <c r="R1706" s="63">
        <f t="shared" si="186"/>
        <v>357</v>
      </c>
      <c r="S1706" s="63">
        <f t="shared" si="187"/>
        <v>0</v>
      </c>
      <c r="T1706" s="63">
        <f t="shared" si="188"/>
        <v>0</v>
      </c>
      <c r="U1706" s="57" t="s">
        <v>856</v>
      </c>
      <c r="V1706" s="63">
        <f>VLOOKUP(F1706,'Exposure data (PL)'!$J$3:$L$14,3,FALSE)</f>
        <v>543.66952954969679</v>
      </c>
      <c r="X1706" s="56"/>
      <c r="Y1706" s="56"/>
      <c r="Z1706" s="56"/>
      <c r="AA1706" s="56"/>
      <c r="AB1706" s="56"/>
      <c r="AC1706" s="56"/>
      <c r="AD1706" s="56"/>
      <c r="AE1706" s="56"/>
    </row>
    <row r="1707" spans="1:31" s="55" customFormat="1" ht="14.4">
      <c r="A1707" s="57" t="s">
        <v>5475</v>
      </c>
      <c r="B1707" s="57" t="s">
        <v>3762</v>
      </c>
      <c r="C1707" s="57" t="s">
        <v>2121</v>
      </c>
      <c r="D1707" s="58">
        <v>39713</v>
      </c>
      <c r="E1707" s="58">
        <v>39717</v>
      </c>
      <c r="F1707" s="59">
        <f t="shared" si="183"/>
        <v>2008</v>
      </c>
      <c r="G1707" s="60" t="s">
        <v>2128</v>
      </c>
      <c r="H1707" s="60" t="s">
        <v>434</v>
      </c>
      <c r="I1707" s="61">
        <v>760.30136281234945</v>
      </c>
      <c r="J1707" s="61">
        <v>0</v>
      </c>
      <c r="K1707" s="61">
        <v>760.30136281234945</v>
      </c>
      <c r="L1707" s="62">
        <v>0</v>
      </c>
      <c r="M1707" s="62">
        <v>0</v>
      </c>
      <c r="N1707" s="62">
        <v>760.30136281234945</v>
      </c>
      <c r="O1707" s="63">
        <f t="shared" si="184"/>
        <v>1</v>
      </c>
      <c r="P1707" s="63">
        <f t="shared" si="182"/>
        <v>760.30136281234945</v>
      </c>
      <c r="Q1707" s="63">
        <f t="shared" si="185"/>
        <v>1071</v>
      </c>
      <c r="R1707" s="63">
        <f t="shared" si="186"/>
        <v>1071</v>
      </c>
      <c r="S1707" s="63">
        <f t="shared" si="187"/>
        <v>0</v>
      </c>
      <c r="T1707" s="63">
        <f t="shared" si="188"/>
        <v>4</v>
      </c>
      <c r="U1707" s="57" t="s">
        <v>856</v>
      </c>
      <c r="V1707" s="63">
        <f>VLOOKUP(F1707,'Exposure data (PL)'!$J$3:$L$14,3,FALSE)</f>
        <v>677.15217495917875</v>
      </c>
      <c r="X1707" s="56"/>
      <c r="Y1707" s="56"/>
      <c r="Z1707" s="56"/>
      <c r="AA1707" s="56"/>
      <c r="AB1707" s="56"/>
      <c r="AC1707" s="56"/>
      <c r="AD1707" s="56"/>
      <c r="AE1707" s="56"/>
    </row>
    <row r="1708" spans="1:31" s="55" customFormat="1" ht="14.4">
      <c r="A1708" s="57" t="s">
        <v>5476</v>
      </c>
      <c r="B1708" s="57" t="s">
        <v>3763</v>
      </c>
      <c r="C1708" s="57" t="s">
        <v>2121</v>
      </c>
      <c r="D1708" s="58">
        <v>39780</v>
      </c>
      <c r="E1708" s="58">
        <v>39791</v>
      </c>
      <c r="F1708" s="59">
        <f t="shared" si="183"/>
        <v>2008</v>
      </c>
      <c r="G1708" s="60" t="s">
        <v>2129</v>
      </c>
      <c r="H1708" s="60" t="s">
        <v>434</v>
      </c>
      <c r="I1708" s="61">
        <v>389.65377203987157</v>
      </c>
      <c r="J1708" s="61">
        <v>0</v>
      </c>
      <c r="K1708" s="61">
        <v>389.65377203987157</v>
      </c>
      <c r="L1708" s="62">
        <v>0</v>
      </c>
      <c r="M1708" s="62">
        <v>9.351690528956917</v>
      </c>
      <c r="N1708" s="62">
        <v>380.30208151091466</v>
      </c>
      <c r="O1708" s="63">
        <f t="shared" si="184"/>
        <v>1</v>
      </c>
      <c r="P1708" s="63">
        <f t="shared" si="182"/>
        <v>380.30208151091466</v>
      </c>
      <c r="Q1708" s="63">
        <f t="shared" si="185"/>
        <v>530.94009599999993</v>
      </c>
      <c r="R1708" s="63">
        <f t="shared" si="186"/>
        <v>530.94009599999993</v>
      </c>
      <c r="S1708" s="63">
        <f t="shared" si="187"/>
        <v>0</v>
      </c>
      <c r="T1708" s="63">
        <f t="shared" si="188"/>
        <v>11</v>
      </c>
      <c r="U1708" s="57" t="s">
        <v>856</v>
      </c>
      <c r="V1708" s="63">
        <f>VLOOKUP(F1708,'Exposure data (PL)'!$J$3:$L$14,3,FALSE)</f>
        <v>677.15217495917875</v>
      </c>
      <c r="X1708" s="56"/>
      <c r="Y1708" s="56"/>
      <c r="Z1708" s="56"/>
      <c r="AA1708" s="56"/>
      <c r="AB1708" s="56"/>
      <c r="AC1708" s="56"/>
      <c r="AD1708" s="56"/>
      <c r="AE1708" s="56"/>
    </row>
    <row r="1709" spans="1:31" s="55" customFormat="1" ht="14.4">
      <c r="A1709" s="57" t="s">
        <v>5477</v>
      </c>
      <c r="B1709" s="57" t="s">
        <v>3764</v>
      </c>
      <c r="C1709" s="57" t="s">
        <v>2121</v>
      </c>
      <c r="D1709" s="58">
        <v>40038</v>
      </c>
      <c r="E1709" s="58">
        <v>40067</v>
      </c>
      <c r="F1709" s="59">
        <f t="shared" si="183"/>
        <v>2009</v>
      </c>
      <c r="G1709" s="60" t="s">
        <v>2134</v>
      </c>
      <c r="H1709" s="60" t="s">
        <v>434</v>
      </c>
      <c r="I1709" s="61">
        <v>9268.6432710652152</v>
      </c>
      <c r="J1709" s="61">
        <v>0</v>
      </c>
      <c r="K1709" s="61">
        <v>9268.6432710652152</v>
      </c>
      <c r="L1709" s="62">
        <v>0</v>
      </c>
      <c r="M1709" s="62">
        <v>0</v>
      </c>
      <c r="N1709" s="62">
        <v>9268.6432710652152</v>
      </c>
      <c r="O1709" s="63">
        <f t="shared" si="184"/>
        <v>1</v>
      </c>
      <c r="P1709" s="63">
        <f t="shared" si="182"/>
        <v>9268.6432710652152</v>
      </c>
      <c r="Q1709" s="63">
        <f t="shared" si="185"/>
        <v>12501.6</v>
      </c>
      <c r="R1709" s="63">
        <f t="shared" si="186"/>
        <v>12501.6</v>
      </c>
      <c r="S1709" s="63">
        <f t="shared" si="187"/>
        <v>0</v>
      </c>
      <c r="T1709" s="63">
        <f t="shared" si="188"/>
        <v>29</v>
      </c>
      <c r="U1709" s="57" t="s">
        <v>856</v>
      </c>
      <c r="V1709" s="63">
        <f>VLOOKUP(F1709,'Exposure data (PL)'!$J$3:$L$14,3,FALSE)</f>
        <v>855.15320546033695</v>
      </c>
      <c r="X1709" s="56"/>
      <c r="Y1709" s="56"/>
      <c r="Z1709" s="56"/>
      <c r="AA1709" s="56"/>
      <c r="AB1709" s="56"/>
      <c r="AC1709" s="56"/>
      <c r="AD1709" s="56"/>
      <c r="AE1709" s="56"/>
    </row>
    <row r="1710" spans="1:31" s="55" customFormat="1" ht="14.4">
      <c r="A1710" s="57" t="s">
        <v>5478</v>
      </c>
      <c r="B1710" s="57" t="s">
        <v>3765</v>
      </c>
      <c r="C1710" s="57" t="s">
        <v>2121</v>
      </c>
      <c r="D1710" s="58">
        <v>39379</v>
      </c>
      <c r="E1710" s="58">
        <v>39398</v>
      </c>
      <c r="F1710" s="59">
        <f t="shared" si="183"/>
        <v>2007</v>
      </c>
      <c r="G1710" s="60" t="s">
        <v>2134</v>
      </c>
      <c r="H1710" s="60" t="s">
        <v>434</v>
      </c>
      <c r="I1710" s="61">
        <v>103.87507263119181</v>
      </c>
      <c r="J1710" s="61">
        <v>0</v>
      </c>
      <c r="K1710" s="61">
        <v>103.87507263119181</v>
      </c>
      <c r="L1710" s="62">
        <v>0</v>
      </c>
      <c r="M1710" s="62">
        <v>0</v>
      </c>
      <c r="N1710" s="62">
        <v>103.87507263119181</v>
      </c>
      <c r="O1710" s="63">
        <f t="shared" si="184"/>
        <v>1</v>
      </c>
      <c r="P1710" s="63">
        <f t="shared" si="182"/>
        <v>103.87507263119181</v>
      </c>
      <c r="Q1710" s="63">
        <f t="shared" si="185"/>
        <v>153</v>
      </c>
      <c r="R1710" s="63">
        <f t="shared" si="186"/>
        <v>153</v>
      </c>
      <c r="S1710" s="63">
        <f t="shared" si="187"/>
        <v>0</v>
      </c>
      <c r="T1710" s="63">
        <f t="shared" si="188"/>
        <v>19</v>
      </c>
      <c r="U1710" s="57" t="s">
        <v>856</v>
      </c>
      <c r="V1710" s="63">
        <f>VLOOKUP(F1710,'Exposure data (PL)'!$J$3:$L$14,3,FALSE)</f>
        <v>616.17084356396663</v>
      </c>
      <c r="X1710" s="56"/>
      <c r="Y1710" s="56"/>
      <c r="Z1710" s="56"/>
      <c r="AA1710" s="56"/>
      <c r="AB1710" s="56"/>
      <c r="AC1710" s="56"/>
      <c r="AD1710" s="56"/>
      <c r="AE1710" s="56"/>
    </row>
    <row r="1711" spans="1:31" s="55" customFormat="1" ht="14.4">
      <c r="A1711" s="57" t="s">
        <v>5479</v>
      </c>
      <c r="B1711" s="57" t="s">
        <v>3766</v>
      </c>
      <c r="C1711" s="57" t="s">
        <v>2121</v>
      </c>
      <c r="D1711" s="58">
        <v>40655</v>
      </c>
      <c r="E1711" s="58">
        <v>40705</v>
      </c>
      <c r="F1711" s="59">
        <f t="shared" si="183"/>
        <v>2011</v>
      </c>
      <c r="G1711" s="60" t="s">
        <v>2128</v>
      </c>
      <c r="H1711" s="60" t="s">
        <v>434</v>
      </c>
      <c r="I1711" s="61">
        <v>1596.9774170519722</v>
      </c>
      <c r="J1711" s="61">
        <v>0</v>
      </c>
      <c r="K1711" s="61">
        <v>1596.9774170519722</v>
      </c>
      <c r="L1711" s="62">
        <v>0</v>
      </c>
      <c r="M1711" s="62">
        <v>0</v>
      </c>
      <c r="N1711" s="62">
        <v>1596.9774170519722</v>
      </c>
      <c r="O1711" s="63">
        <f t="shared" si="184"/>
        <v>1</v>
      </c>
      <c r="P1711" s="63">
        <f t="shared" si="182"/>
        <v>1596.9774170519722</v>
      </c>
      <c r="Q1711" s="63">
        <f t="shared" si="185"/>
        <v>1983.6</v>
      </c>
      <c r="R1711" s="63">
        <f t="shared" si="186"/>
        <v>1983.6</v>
      </c>
      <c r="S1711" s="63">
        <f t="shared" si="187"/>
        <v>0</v>
      </c>
      <c r="T1711" s="63">
        <f t="shared" si="188"/>
        <v>50</v>
      </c>
      <c r="U1711" s="57" t="s">
        <v>856</v>
      </c>
      <c r="V1711" s="63">
        <f>VLOOKUP(F1711,'Exposure data (PL)'!$J$3:$L$14,3,FALSE)</f>
        <v>979.22425835520028</v>
      </c>
      <c r="X1711" s="56"/>
      <c r="Y1711" s="56"/>
      <c r="Z1711" s="56"/>
      <c r="AA1711" s="56"/>
      <c r="AB1711" s="56"/>
      <c r="AC1711" s="56"/>
      <c r="AD1711" s="56"/>
      <c r="AE1711" s="56"/>
    </row>
    <row r="1712" spans="1:31" s="55" customFormat="1" ht="14.4">
      <c r="A1712" s="57" t="s">
        <v>5480</v>
      </c>
      <c r="B1712" s="57" t="s">
        <v>3767</v>
      </c>
      <c r="C1712" s="57" t="s">
        <v>2121</v>
      </c>
      <c r="D1712" s="58">
        <v>39351</v>
      </c>
      <c r="E1712" s="58">
        <v>39368</v>
      </c>
      <c r="F1712" s="59">
        <f t="shared" si="183"/>
        <v>2007</v>
      </c>
      <c r="G1712" s="60" t="s">
        <v>2128</v>
      </c>
      <c r="H1712" s="60" t="s">
        <v>434</v>
      </c>
      <c r="I1712" s="61">
        <v>931.38552045456049</v>
      </c>
      <c r="J1712" s="61">
        <v>0</v>
      </c>
      <c r="K1712" s="61">
        <v>931.38552045456049</v>
      </c>
      <c r="L1712" s="62">
        <v>0</v>
      </c>
      <c r="M1712" s="62">
        <v>0</v>
      </c>
      <c r="N1712" s="62">
        <v>931.38552045456049</v>
      </c>
      <c r="O1712" s="63">
        <f t="shared" si="184"/>
        <v>1</v>
      </c>
      <c r="P1712" s="63">
        <f t="shared" si="182"/>
        <v>931.38552045456049</v>
      </c>
      <c r="Q1712" s="63">
        <f t="shared" si="185"/>
        <v>1376.9999999999998</v>
      </c>
      <c r="R1712" s="63">
        <f t="shared" si="186"/>
        <v>1376.9999999999998</v>
      </c>
      <c r="S1712" s="63">
        <f t="shared" si="187"/>
        <v>0</v>
      </c>
      <c r="T1712" s="63">
        <f t="shared" si="188"/>
        <v>17</v>
      </c>
      <c r="U1712" s="57" t="s">
        <v>856</v>
      </c>
      <c r="V1712" s="63">
        <f>VLOOKUP(F1712,'Exposure data (PL)'!$J$3:$L$14,3,FALSE)</f>
        <v>616.17084356396663</v>
      </c>
      <c r="X1712" s="56"/>
      <c r="Y1712" s="56"/>
      <c r="Z1712" s="56"/>
      <c r="AA1712" s="56"/>
      <c r="AB1712" s="56"/>
      <c r="AC1712" s="56"/>
      <c r="AD1712" s="56"/>
      <c r="AE1712" s="56"/>
    </row>
    <row r="1713" spans="1:31" s="55" customFormat="1" ht="14.4">
      <c r="A1713" s="57" t="s">
        <v>5481</v>
      </c>
      <c r="B1713" s="57" t="s">
        <v>3768</v>
      </c>
      <c r="C1713" s="57" t="s">
        <v>2121</v>
      </c>
      <c r="D1713" s="58">
        <v>40864</v>
      </c>
      <c r="E1713" s="58">
        <v>40980</v>
      </c>
      <c r="F1713" s="59">
        <f t="shared" si="183"/>
        <v>2011</v>
      </c>
      <c r="G1713" s="60" t="s">
        <v>2122</v>
      </c>
      <c r="H1713" s="60" t="s">
        <v>434</v>
      </c>
      <c r="I1713" s="61">
        <v>1296.4661407822964</v>
      </c>
      <c r="J1713" s="61">
        <v>0</v>
      </c>
      <c r="K1713" s="61">
        <v>1296.4661407822964</v>
      </c>
      <c r="L1713" s="62">
        <v>0</v>
      </c>
      <c r="M1713" s="62">
        <v>0</v>
      </c>
      <c r="N1713" s="62">
        <v>1296.4661407822964</v>
      </c>
      <c r="O1713" s="63">
        <f t="shared" si="184"/>
        <v>1</v>
      </c>
      <c r="P1713" s="63">
        <f t="shared" si="182"/>
        <v>1296.4661407822964</v>
      </c>
      <c r="Q1713" s="63">
        <f t="shared" si="185"/>
        <v>1566</v>
      </c>
      <c r="R1713" s="63">
        <f t="shared" si="186"/>
        <v>1566</v>
      </c>
      <c r="S1713" s="63">
        <f t="shared" si="187"/>
        <v>0</v>
      </c>
      <c r="T1713" s="63">
        <f t="shared" si="188"/>
        <v>116</v>
      </c>
      <c r="U1713" s="57" t="s">
        <v>856</v>
      </c>
      <c r="V1713" s="63">
        <f>VLOOKUP(F1713,'Exposure data (PL)'!$J$3:$L$14,3,FALSE)</f>
        <v>979.22425835520028</v>
      </c>
      <c r="X1713" s="56"/>
      <c r="Y1713" s="56"/>
      <c r="Z1713" s="56"/>
      <c r="AA1713" s="56"/>
      <c r="AB1713" s="56"/>
      <c r="AC1713" s="56"/>
      <c r="AD1713" s="56"/>
      <c r="AE1713" s="56"/>
    </row>
    <row r="1714" spans="1:31" s="55" customFormat="1" ht="14.4">
      <c r="A1714" s="57" t="s">
        <v>5482</v>
      </c>
      <c r="B1714" s="57" t="s">
        <v>3769</v>
      </c>
      <c r="C1714" s="57" t="s">
        <v>2121</v>
      </c>
      <c r="D1714" s="58">
        <v>40544</v>
      </c>
      <c r="E1714" s="58">
        <v>40937</v>
      </c>
      <c r="F1714" s="59">
        <f t="shared" si="183"/>
        <v>2010</v>
      </c>
      <c r="G1714" s="60" t="s">
        <v>2132</v>
      </c>
      <c r="H1714" s="60" t="s">
        <v>434</v>
      </c>
      <c r="I1714" s="61">
        <v>814.34132944132193</v>
      </c>
      <c r="J1714" s="61">
        <v>0</v>
      </c>
      <c r="K1714" s="61">
        <v>814.34132944132193</v>
      </c>
      <c r="L1714" s="62">
        <v>0</v>
      </c>
      <c r="M1714" s="62">
        <v>0</v>
      </c>
      <c r="N1714" s="62">
        <v>814.34132944132193</v>
      </c>
      <c r="O1714" s="63">
        <f t="shared" si="184"/>
        <v>1</v>
      </c>
      <c r="P1714" s="63">
        <f t="shared" si="182"/>
        <v>814.34132944132193</v>
      </c>
      <c r="Q1714" s="63">
        <f t="shared" si="185"/>
        <v>1026.6000000000001</v>
      </c>
      <c r="R1714" s="63">
        <f t="shared" si="186"/>
        <v>1026.6000000000001</v>
      </c>
      <c r="S1714" s="63">
        <f t="shared" si="187"/>
        <v>0</v>
      </c>
      <c r="T1714" s="63">
        <f t="shared" si="188"/>
        <v>393</v>
      </c>
      <c r="U1714" s="57" t="s">
        <v>856</v>
      </c>
      <c r="V1714" s="63">
        <f>VLOOKUP(F1714,'Exposure data (PL)'!$J$3:$L$14,3,FALSE)</f>
        <v>941.64068034150432</v>
      </c>
      <c r="X1714" s="56"/>
      <c r="Y1714" s="56"/>
      <c r="Z1714" s="56"/>
      <c r="AA1714" s="56"/>
      <c r="AB1714" s="56"/>
      <c r="AC1714" s="56"/>
      <c r="AD1714" s="56"/>
      <c r="AE1714" s="56"/>
    </row>
    <row r="1715" spans="1:31" s="55" customFormat="1" ht="14.4">
      <c r="A1715" s="57" t="s">
        <v>5483</v>
      </c>
      <c r="B1715" s="57" t="s">
        <v>3770</v>
      </c>
      <c r="C1715" s="57" t="s">
        <v>2121</v>
      </c>
      <c r="D1715" s="58">
        <v>38473</v>
      </c>
      <c r="E1715" s="58">
        <v>40104</v>
      </c>
      <c r="F1715" s="59">
        <f t="shared" si="183"/>
        <v>2005</v>
      </c>
      <c r="G1715" s="60" t="s">
        <v>2122</v>
      </c>
      <c r="H1715" s="60" t="s">
        <v>434</v>
      </c>
      <c r="I1715" s="61">
        <v>1120448.2395944954</v>
      </c>
      <c r="J1715" s="61">
        <v>0</v>
      </c>
      <c r="K1715" s="61">
        <v>1120448.2395944954</v>
      </c>
      <c r="L1715" s="62">
        <v>108.27607660700235</v>
      </c>
      <c r="M1715" s="62">
        <v>0</v>
      </c>
      <c r="N1715" s="62">
        <v>1120556.5156711023</v>
      </c>
      <c r="O1715" s="63">
        <f t="shared" si="184"/>
        <v>1</v>
      </c>
      <c r="P1715" s="63">
        <f t="shared" si="182"/>
        <v>1120556.5156711023</v>
      </c>
      <c r="Q1715" s="63">
        <f t="shared" si="185"/>
        <v>1862832.3</v>
      </c>
      <c r="R1715" s="63">
        <f t="shared" si="186"/>
        <v>100000</v>
      </c>
      <c r="S1715" s="63">
        <f t="shared" si="187"/>
        <v>1762832.3</v>
      </c>
      <c r="T1715" s="63">
        <f t="shared" si="188"/>
        <v>1631</v>
      </c>
      <c r="U1715" s="57" t="s">
        <v>856</v>
      </c>
      <c r="V1715" s="63">
        <f>VLOOKUP(F1715,'Exposure data (PL)'!$J$3:$L$14,3,FALSE)</f>
        <v>460.63721902373965</v>
      </c>
      <c r="X1715" s="56"/>
      <c r="Y1715" s="56"/>
      <c r="Z1715" s="56"/>
      <c r="AA1715" s="56"/>
      <c r="AB1715" s="56"/>
      <c r="AC1715" s="56"/>
      <c r="AD1715" s="56"/>
      <c r="AE1715" s="56"/>
    </row>
    <row r="1716" spans="1:31" s="55" customFormat="1" ht="14.4">
      <c r="A1716" s="57" t="s">
        <v>5484</v>
      </c>
      <c r="B1716" s="57" t="s">
        <v>3771</v>
      </c>
      <c r="C1716" s="57" t="s">
        <v>2121</v>
      </c>
      <c r="D1716" s="58">
        <v>39173</v>
      </c>
      <c r="E1716" s="58">
        <v>39271</v>
      </c>
      <c r="F1716" s="59">
        <f t="shared" si="183"/>
        <v>2007</v>
      </c>
      <c r="G1716" s="60" t="s">
        <v>2135</v>
      </c>
      <c r="H1716" s="60" t="s">
        <v>434</v>
      </c>
      <c r="I1716" s="61">
        <v>960.0287500553203</v>
      </c>
      <c r="J1716" s="61">
        <v>0</v>
      </c>
      <c r="K1716" s="61">
        <v>960.0287500553203</v>
      </c>
      <c r="L1716" s="62">
        <v>0</v>
      </c>
      <c r="M1716" s="62">
        <v>62.401868753595814</v>
      </c>
      <c r="N1716" s="62">
        <v>897.62688130172444</v>
      </c>
      <c r="O1716" s="63">
        <f t="shared" si="184"/>
        <v>1</v>
      </c>
      <c r="P1716" s="63">
        <f t="shared" si="182"/>
        <v>897.62688130172444</v>
      </c>
      <c r="Q1716" s="63">
        <f t="shared" si="185"/>
        <v>1359.0224999999998</v>
      </c>
      <c r="R1716" s="63">
        <f t="shared" si="186"/>
        <v>1359.0224999999998</v>
      </c>
      <c r="S1716" s="63">
        <f t="shared" si="187"/>
        <v>0</v>
      </c>
      <c r="T1716" s="63">
        <f t="shared" si="188"/>
        <v>98</v>
      </c>
      <c r="U1716" s="57" t="s">
        <v>856</v>
      </c>
      <c r="V1716" s="63">
        <f>VLOOKUP(F1716,'Exposure data (PL)'!$J$3:$L$14,3,FALSE)</f>
        <v>616.17084356396663</v>
      </c>
      <c r="X1716" s="56"/>
      <c r="Y1716" s="56"/>
      <c r="Z1716" s="56"/>
      <c r="AA1716" s="56"/>
      <c r="AB1716" s="56"/>
      <c r="AC1716" s="56"/>
      <c r="AD1716" s="56"/>
      <c r="AE1716" s="56"/>
    </row>
    <row r="1717" spans="1:31" s="55" customFormat="1" ht="14.4">
      <c r="A1717" s="57" t="s">
        <v>5485</v>
      </c>
      <c r="B1717" s="57" t="s">
        <v>3772</v>
      </c>
      <c r="C1717" s="57" t="s">
        <v>2121</v>
      </c>
      <c r="D1717" s="58">
        <v>39169</v>
      </c>
      <c r="E1717" s="58">
        <v>39177</v>
      </c>
      <c r="F1717" s="59">
        <f t="shared" si="183"/>
        <v>2006</v>
      </c>
      <c r="G1717" s="60" t="s">
        <v>2122</v>
      </c>
      <c r="H1717" s="60" t="s">
        <v>434</v>
      </c>
      <c r="I1717" s="61">
        <v>243.59227786503132</v>
      </c>
      <c r="J1717" s="61">
        <v>0</v>
      </c>
      <c r="K1717" s="61">
        <v>243.59227786503132</v>
      </c>
      <c r="L1717" s="62">
        <v>0</v>
      </c>
      <c r="M1717" s="62">
        <v>0</v>
      </c>
      <c r="N1717" s="62">
        <v>243.59227786503132</v>
      </c>
      <c r="O1717" s="63">
        <f t="shared" si="184"/>
        <v>1</v>
      </c>
      <c r="P1717" s="63">
        <f t="shared" si="182"/>
        <v>243.59227786503132</v>
      </c>
      <c r="Q1717" s="63">
        <f t="shared" si="185"/>
        <v>369</v>
      </c>
      <c r="R1717" s="63">
        <f t="shared" si="186"/>
        <v>369</v>
      </c>
      <c r="S1717" s="63">
        <f t="shared" si="187"/>
        <v>0</v>
      </c>
      <c r="T1717" s="63">
        <f t="shared" si="188"/>
        <v>8</v>
      </c>
      <c r="U1717" s="57" t="s">
        <v>856</v>
      </c>
      <c r="V1717" s="63">
        <f>VLOOKUP(F1717,'Exposure data (PL)'!$J$3:$L$14,3,FALSE)</f>
        <v>543.66952954969679</v>
      </c>
      <c r="X1717" s="56"/>
      <c r="Y1717" s="56"/>
      <c r="Z1717" s="56"/>
      <c r="AA1717" s="56"/>
      <c r="AB1717" s="56"/>
      <c r="AC1717" s="56"/>
      <c r="AD1717" s="56"/>
      <c r="AE1717" s="56"/>
    </row>
    <row r="1718" spans="1:31" s="55" customFormat="1" ht="14.4">
      <c r="A1718" s="57" t="s">
        <v>5486</v>
      </c>
      <c r="B1718" s="57" t="s">
        <v>3773</v>
      </c>
      <c r="C1718" s="57" t="s">
        <v>2121</v>
      </c>
      <c r="D1718" s="58">
        <v>40391</v>
      </c>
      <c r="E1718" s="58">
        <v>40410</v>
      </c>
      <c r="F1718" s="59">
        <f t="shared" si="183"/>
        <v>2010</v>
      </c>
      <c r="G1718" s="60" t="s">
        <v>2132</v>
      </c>
      <c r="H1718" s="60" t="s">
        <v>434</v>
      </c>
      <c r="I1718" s="61">
        <v>3056.2360479995559</v>
      </c>
      <c r="J1718" s="61">
        <v>0</v>
      </c>
      <c r="K1718" s="61">
        <v>3056.2360479995559</v>
      </c>
      <c r="L1718" s="62">
        <v>0</v>
      </c>
      <c r="M1718" s="62">
        <v>0</v>
      </c>
      <c r="N1718" s="62">
        <v>3056.2360479995559</v>
      </c>
      <c r="O1718" s="63">
        <f t="shared" si="184"/>
        <v>1</v>
      </c>
      <c r="P1718" s="63">
        <f t="shared" si="182"/>
        <v>3056.2360479995559</v>
      </c>
      <c r="Q1718" s="63">
        <f t="shared" si="185"/>
        <v>3932.3999999999996</v>
      </c>
      <c r="R1718" s="63">
        <f t="shared" si="186"/>
        <v>3932.3999999999996</v>
      </c>
      <c r="S1718" s="63">
        <f t="shared" si="187"/>
        <v>0</v>
      </c>
      <c r="T1718" s="63">
        <f t="shared" si="188"/>
        <v>19</v>
      </c>
      <c r="U1718" s="57" t="s">
        <v>856</v>
      </c>
      <c r="V1718" s="63">
        <f>VLOOKUP(F1718,'Exposure data (PL)'!$J$3:$L$14,3,FALSE)</f>
        <v>941.64068034150432</v>
      </c>
      <c r="X1718" s="56"/>
      <c r="Y1718" s="56"/>
      <c r="Z1718" s="56"/>
      <c r="AA1718" s="56"/>
      <c r="AB1718" s="56"/>
      <c r="AC1718" s="56"/>
      <c r="AD1718" s="56"/>
      <c r="AE1718" s="56"/>
    </row>
    <row r="1719" spans="1:31" s="55" customFormat="1" ht="14.4">
      <c r="A1719" s="57" t="s">
        <v>5487</v>
      </c>
      <c r="B1719" s="57" t="s">
        <v>3774</v>
      </c>
      <c r="C1719" s="57" t="s">
        <v>2121</v>
      </c>
      <c r="D1719" s="58">
        <v>40499</v>
      </c>
      <c r="E1719" s="58">
        <v>40503</v>
      </c>
      <c r="F1719" s="59">
        <f t="shared" si="183"/>
        <v>2010</v>
      </c>
      <c r="G1719" s="60" t="s">
        <v>2122</v>
      </c>
      <c r="H1719" s="60" t="s">
        <v>434</v>
      </c>
      <c r="I1719" s="61">
        <v>2836.2072379173578</v>
      </c>
      <c r="J1719" s="61">
        <v>0</v>
      </c>
      <c r="K1719" s="61">
        <v>2836.2072379173578</v>
      </c>
      <c r="L1719" s="62">
        <v>0</v>
      </c>
      <c r="M1719" s="62">
        <v>0</v>
      </c>
      <c r="N1719" s="62">
        <v>2836.2072379173578</v>
      </c>
      <c r="O1719" s="63">
        <f t="shared" si="184"/>
        <v>1</v>
      </c>
      <c r="P1719" s="63">
        <f t="shared" si="182"/>
        <v>2836.2072379173578</v>
      </c>
      <c r="Q1719" s="63">
        <f t="shared" si="185"/>
        <v>3597.0240000000003</v>
      </c>
      <c r="R1719" s="63">
        <f t="shared" si="186"/>
        <v>3597.0240000000003</v>
      </c>
      <c r="S1719" s="63">
        <f t="shared" si="187"/>
        <v>0</v>
      </c>
      <c r="T1719" s="63">
        <f t="shared" si="188"/>
        <v>4</v>
      </c>
      <c r="U1719" s="57" t="s">
        <v>856</v>
      </c>
      <c r="V1719" s="63">
        <f>VLOOKUP(F1719,'Exposure data (PL)'!$J$3:$L$14,3,FALSE)</f>
        <v>941.64068034150432</v>
      </c>
      <c r="X1719" s="56"/>
      <c r="Y1719" s="56"/>
      <c r="Z1719" s="56"/>
      <c r="AA1719" s="56"/>
      <c r="AB1719" s="56"/>
      <c r="AC1719" s="56"/>
      <c r="AD1719" s="56"/>
      <c r="AE1719" s="56"/>
    </row>
    <row r="1720" spans="1:31" s="55" customFormat="1" ht="14.4">
      <c r="A1720" s="57" t="s">
        <v>5488</v>
      </c>
      <c r="B1720" s="57" t="s">
        <v>3775</v>
      </c>
      <c r="C1720" s="57" t="s">
        <v>2121</v>
      </c>
      <c r="D1720" s="58">
        <v>39224</v>
      </c>
      <c r="E1720" s="58">
        <v>39278</v>
      </c>
      <c r="F1720" s="59">
        <f t="shared" si="183"/>
        <v>2007</v>
      </c>
      <c r="G1720" s="60" t="s">
        <v>2127</v>
      </c>
      <c r="H1720" s="60" t="s">
        <v>434</v>
      </c>
      <c r="I1720" s="61">
        <v>7501.0362438878465</v>
      </c>
      <c r="J1720" s="61">
        <v>0</v>
      </c>
      <c r="K1720" s="61">
        <v>7501.0362438878465</v>
      </c>
      <c r="L1720" s="62">
        <v>0</v>
      </c>
      <c r="M1720" s="62">
        <v>0</v>
      </c>
      <c r="N1720" s="62">
        <v>7501.0362438878465</v>
      </c>
      <c r="O1720" s="63">
        <f t="shared" si="184"/>
        <v>1</v>
      </c>
      <c r="P1720" s="63">
        <f t="shared" si="182"/>
        <v>7501.0362438878465</v>
      </c>
      <c r="Q1720" s="63">
        <f t="shared" si="185"/>
        <v>11279.591999999999</v>
      </c>
      <c r="R1720" s="63">
        <f t="shared" si="186"/>
        <v>11279.591999999999</v>
      </c>
      <c r="S1720" s="63">
        <f t="shared" si="187"/>
        <v>0</v>
      </c>
      <c r="T1720" s="63">
        <f t="shared" si="188"/>
        <v>54</v>
      </c>
      <c r="U1720" s="57" t="s">
        <v>856</v>
      </c>
      <c r="V1720" s="63">
        <f>VLOOKUP(F1720,'Exposure data (PL)'!$J$3:$L$14,3,FALSE)</f>
        <v>616.17084356396663</v>
      </c>
      <c r="X1720" s="56"/>
      <c r="Y1720" s="56"/>
      <c r="Z1720" s="56"/>
      <c r="AA1720" s="56"/>
      <c r="AB1720" s="56"/>
      <c r="AC1720" s="56"/>
      <c r="AD1720" s="56"/>
      <c r="AE1720" s="56"/>
    </row>
    <row r="1721" spans="1:31" s="55" customFormat="1" ht="14.4">
      <c r="A1721" s="57" t="s">
        <v>5489</v>
      </c>
      <c r="B1721" s="57" t="s">
        <v>3776</v>
      </c>
      <c r="C1721" s="57" t="s">
        <v>2121</v>
      </c>
      <c r="D1721" s="58">
        <v>40688</v>
      </c>
      <c r="E1721" s="58">
        <v>40688</v>
      </c>
      <c r="F1721" s="59">
        <f t="shared" si="183"/>
        <v>2011</v>
      </c>
      <c r="G1721" s="60" t="s">
        <v>2128</v>
      </c>
      <c r="H1721" s="60" t="s">
        <v>434</v>
      </c>
      <c r="I1721" s="61">
        <v>0</v>
      </c>
      <c r="J1721" s="61">
        <v>0</v>
      </c>
      <c r="K1721" s="61">
        <v>0</v>
      </c>
      <c r="L1721" s="62">
        <v>0</v>
      </c>
      <c r="M1721" s="62">
        <v>0</v>
      </c>
      <c r="N1721" s="62">
        <v>0</v>
      </c>
      <c r="O1721" s="63">
        <f t="shared" si="184"/>
        <v>0</v>
      </c>
      <c r="P1721" s="63">
        <f t="shared" si="182"/>
        <v>0</v>
      </c>
      <c r="Q1721" s="63">
        <f t="shared" si="185"/>
        <v>0</v>
      </c>
      <c r="R1721" s="63">
        <f t="shared" si="186"/>
        <v>0</v>
      </c>
      <c r="S1721" s="63">
        <f t="shared" si="187"/>
        <v>0</v>
      </c>
      <c r="T1721" s="63">
        <f t="shared" si="188"/>
        <v>0</v>
      </c>
      <c r="U1721" s="57" t="s">
        <v>856</v>
      </c>
      <c r="V1721" s="63">
        <f>VLOOKUP(F1721,'Exposure data (PL)'!$J$3:$L$14,3,FALSE)</f>
        <v>979.22425835520028</v>
      </c>
      <c r="X1721" s="56"/>
      <c r="Y1721" s="56"/>
      <c r="Z1721" s="56"/>
      <c r="AA1721" s="56"/>
      <c r="AB1721" s="56"/>
      <c r="AC1721" s="56"/>
      <c r="AD1721" s="56"/>
      <c r="AE1721" s="56"/>
    </row>
    <row r="1722" spans="1:31" s="55" customFormat="1" ht="14.4">
      <c r="A1722" s="57" t="s">
        <v>5490</v>
      </c>
      <c r="B1722" s="57" t="s">
        <v>3777</v>
      </c>
      <c r="C1722" s="57" t="s">
        <v>2121</v>
      </c>
      <c r="D1722" s="58">
        <v>39037</v>
      </c>
      <c r="E1722" s="58">
        <v>40210</v>
      </c>
      <c r="F1722" s="59">
        <f t="shared" si="183"/>
        <v>2006</v>
      </c>
      <c r="G1722" s="60" t="s">
        <v>2128</v>
      </c>
      <c r="H1722" s="60" t="s">
        <v>434</v>
      </c>
      <c r="I1722" s="61">
        <v>2344.7023444664851</v>
      </c>
      <c r="J1722" s="61">
        <v>0</v>
      </c>
      <c r="K1722" s="61">
        <v>2344.7023444664851</v>
      </c>
      <c r="L1722" s="62">
        <v>0</v>
      </c>
      <c r="M1722" s="62">
        <v>0</v>
      </c>
      <c r="N1722" s="62">
        <v>2344.7023444664851</v>
      </c>
      <c r="O1722" s="63">
        <f t="shared" si="184"/>
        <v>1</v>
      </c>
      <c r="P1722" s="63">
        <f t="shared" si="182"/>
        <v>2344.7023444664851</v>
      </c>
      <c r="Q1722" s="63">
        <f t="shared" si="185"/>
        <v>3615.0000000000005</v>
      </c>
      <c r="R1722" s="63">
        <f t="shared" si="186"/>
        <v>3615.0000000000005</v>
      </c>
      <c r="S1722" s="63">
        <f t="shared" si="187"/>
        <v>0</v>
      </c>
      <c r="T1722" s="63">
        <f t="shared" si="188"/>
        <v>1173</v>
      </c>
      <c r="U1722" s="57" t="s">
        <v>856</v>
      </c>
      <c r="V1722" s="63">
        <f>VLOOKUP(F1722,'Exposure data (PL)'!$J$3:$L$14,3,FALSE)</f>
        <v>543.66952954969679</v>
      </c>
      <c r="X1722" s="56"/>
      <c r="Y1722" s="56"/>
      <c r="Z1722" s="56"/>
      <c r="AA1722" s="56"/>
      <c r="AB1722" s="56"/>
      <c r="AC1722" s="56"/>
      <c r="AD1722" s="56"/>
      <c r="AE1722" s="56"/>
    </row>
    <row r="1723" spans="1:31" s="55" customFormat="1" ht="14.4">
      <c r="A1723" s="57" t="s">
        <v>5491</v>
      </c>
      <c r="B1723" s="57" t="s">
        <v>3778</v>
      </c>
      <c r="C1723" s="57" t="s">
        <v>2121</v>
      </c>
      <c r="D1723" s="58">
        <v>39955</v>
      </c>
      <c r="E1723" s="58">
        <v>39963</v>
      </c>
      <c r="F1723" s="59">
        <f t="shared" si="183"/>
        <v>2009</v>
      </c>
      <c r="G1723" s="60" t="s">
        <v>2132</v>
      </c>
      <c r="H1723" s="60" t="s">
        <v>434</v>
      </c>
      <c r="I1723" s="61">
        <v>154658.64505165551</v>
      </c>
      <c r="J1723" s="61">
        <v>0</v>
      </c>
      <c r="K1723" s="61">
        <v>154658.64505165551</v>
      </c>
      <c r="L1723" s="62">
        <v>0</v>
      </c>
      <c r="M1723" s="62">
        <v>0</v>
      </c>
      <c r="N1723" s="62">
        <v>154658.64505165551</v>
      </c>
      <c r="O1723" s="63">
        <f t="shared" si="184"/>
        <v>1</v>
      </c>
      <c r="P1723" s="63">
        <f t="shared" si="182"/>
        <v>154658.64505165551</v>
      </c>
      <c r="Q1723" s="63">
        <f t="shared" si="185"/>
        <v>210930.18</v>
      </c>
      <c r="R1723" s="63">
        <f t="shared" si="186"/>
        <v>100000</v>
      </c>
      <c r="S1723" s="63">
        <f t="shared" si="187"/>
        <v>110930.18</v>
      </c>
      <c r="T1723" s="63">
        <f t="shared" si="188"/>
        <v>8</v>
      </c>
      <c r="U1723" s="57" t="s">
        <v>856</v>
      </c>
      <c r="V1723" s="63">
        <f>VLOOKUP(F1723,'Exposure data (PL)'!$J$3:$L$14,3,FALSE)</f>
        <v>855.15320546033695</v>
      </c>
      <c r="X1723" s="56"/>
      <c r="Y1723" s="56"/>
      <c r="Z1723" s="56"/>
      <c r="AA1723" s="56"/>
      <c r="AB1723" s="56"/>
      <c r="AC1723" s="56"/>
      <c r="AD1723" s="56"/>
      <c r="AE1723" s="56"/>
    </row>
    <row r="1724" spans="1:31" s="55" customFormat="1" ht="14.4">
      <c r="A1724" s="57" t="s">
        <v>5492</v>
      </c>
      <c r="B1724" s="57" t="s">
        <v>3779</v>
      </c>
      <c r="C1724" s="57" t="s">
        <v>2121</v>
      </c>
      <c r="D1724" s="58">
        <v>40878</v>
      </c>
      <c r="E1724" s="58">
        <v>40913</v>
      </c>
      <c r="F1724" s="59">
        <f t="shared" si="183"/>
        <v>2011</v>
      </c>
      <c r="G1724" s="60" t="s">
        <v>2122</v>
      </c>
      <c r="H1724" s="60" t="s">
        <v>434</v>
      </c>
      <c r="I1724" s="61">
        <v>4734.5195818015609</v>
      </c>
      <c r="J1724" s="61">
        <v>0</v>
      </c>
      <c r="K1724" s="61">
        <v>4734.5195818015609</v>
      </c>
      <c r="L1724" s="62">
        <v>0</v>
      </c>
      <c r="M1724" s="62">
        <v>0</v>
      </c>
      <c r="N1724" s="62">
        <v>4734.5195818015609</v>
      </c>
      <c r="O1724" s="63">
        <f t="shared" si="184"/>
        <v>1</v>
      </c>
      <c r="P1724" s="63">
        <f t="shared" si="182"/>
        <v>4734.5195818015609</v>
      </c>
      <c r="Q1724" s="63">
        <f t="shared" si="185"/>
        <v>5708.1359999999995</v>
      </c>
      <c r="R1724" s="63">
        <f t="shared" si="186"/>
        <v>5708.1359999999995</v>
      </c>
      <c r="S1724" s="63">
        <f t="shared" si="187"/>
        <v>0</v>
      </c>
      <c r="T1724" s="63">
        <f t="shared" si="188"/>
        <v>35</v>
      </c>
      <c r="U1724" s="57" t="s">
        <v>856</v>
      </c>
      <c r="V1724" s="63">
        <f>VLOOKUP(F1724,'Exposure data (PL)'!$J$3:$L$14,3,FALSE)</f>
        <v>979.22425835520028</v>
      </c>
      <c r="X1724" s="56"/>
      <c r="Y1724" s="56"/>
      <c r="Z1724" s="56"/>
      <c r="AA1724" s="56"/>
      <c r="AB1724" s="56"/>
      <c r="AC1724" s="56"/>
      <c r="AD1724" s="56"/>
      <c r="AE1724" s="56"/>
    </row>
    <row r="1725" spans="1:31" s="55" customFormat="1" ht="14.4">
      <c r="A1725" s="57" t="s">
        <v>5493</v>
      </c>
      <c r="B1725" s="57" t="s">
        <v>3780</v>
      </c>
      <c r="C1725" s="57" t="s">
        <v>2121</v>
      </c>
      <c r="D1725" s="58">
        <v>40940</v>
      </c>
      <c r="E1725" s="58">
        <v>40950</v>
      </c>
      <c r="F1725" s="59">
        <f t="shared" si="183"/>
        <v>2011</v>
      </c>
      <c r="G1725" s="60" t="s">
        <v>2144</v>
      </c>
      <c r="H1725" s="60" t="s">
        <v>434</v>
      </c>
      <c r="I1725" s="61">
        <v>654.84751211881451</v>
      </c>
      <c r="J1725" s="61">
        <v>0</v>
      </c>
      <c r="K1725" s="61">
        <v>654.84751211881451</v>
      </c>
      <c r="L1725" s="62">
        <v>0</v>
      </c>
      <c r="M1725" s="62">
        <v>0</v>
      </c>
      <c r="N1725" s="62">
        <v>654.84751211881451</v>
      </c>
      <c r="O1725" s="63">
        <f t="shared" si="184"/>
        <v>1</v>
      </c>
      <c r="P1725" s="63">
        <f t="shared" si="182"/>
        <v>654.84751211881451</v>
      </c>
      <c r="Q1725" s="63">
        <f t="shared" si="185"/>
        <v>783</v>
      </c>
      <c r="R1725" s="63">
        <f t="shared" si="186"/>
        <v>783</v>
      </c>
      <c r="S1725" s="63">
        <f t="shared" si="187"/>
        <v>0</v>
      </c>
      <c r="T1725" s="63">
        <f t="shared" si="188"/>
        <v>10</v>
      </c>
      <c r="U1725" s="57" t="s">
        <v>856</v>
      </c>
      <c r="V1725" s="63">
        <f>VLOOKUP(F1725,'Exposure data (PL)'!$J$3:$L$14,3,FALSE)</f>
        <v>979.22425835520028</v>
      </c>
      <c r="X1725" s="56"/>
      <c r="Y1725" s="56"/>
      <c r="Z1725" s="56"/>
      <c r="AA1725" s="56"/>
      <c r="AB1725" s="56"/>
      <c r="AC1725" s="56"/>
      <c r="AD1725" s="56"/>
      <c r="AE1725" s="56"/>
    </row>
    <row r="1726" spans="1:31" s="55" customFormat="1" ht="14.4">
      <c r="A1726" s="57" t="s">
        <v>5513</v>
      </c>
      <c r="B1726" s="57" t="s">
        <v>5514</v>
      </c>
      <c r="C1726" s="57" t="s">
        <v>2121</v>
      </c>
      <c r="D1726" s="58">
        <v>41073</v>
      </c>
      <c r="E1726" s="58">
        <v>41155</v>
      </c>
      <c r="F1726" s="59">
        <f>IF(MONTH(D1726)&lt;$D$4,YEAR(D1726)-1,YEAR(D1726))</f>
        <v>2012</v>
      </c>
      <c r="G1726" s="60" t="s">
        <v>2122</v>
      </c>
      <c r="H1726" s="60" t="s">
        <v>434</v>
      </c>
      <c r="I1726" s="61">
        <v>1002.1769753570036</v>
      </c>
      <c r="J1726" s="61">
        <v>21472.73990318946</v>
      </c>
      <c r="K1726" s="61">
        <v>22474.916878546464</v>
      </c>
      <c r="L1726" s="62">
        <v>0</v>
      </c>
      <c r="M1726" s="62">
        <v>0</v>
      </c>
      <c r="N1726" s="62">
        <v>22474.916878546464</v>
      </c>
      <c r="O1726" s="63">
        <f>IF(N1726=0,0,1)</f>
        <v>1</v>
      </c>
      <c r="P1726" s="63">
        <f t="shared" si="182"/>
        <v>22474.916878546464</v>
      </c>
      <c r="Q1726" s="63">
        <f t="shared" si="185"/>
        <v>26400.000000000004</v>
      </c>
      <c r="R1726" s="63">
        <f>MIN($D$9,Q1726)+MAX(Q1726-$D$9-$D$10,0)</f>
        <v>26400.000000000004</v>
      </c>
      <c r="S1726" s="63">
        <f>MIN(MAX(Q1726-$D$9,0),$D$10)</f>
        <v>0</v>
      </c>
      <c r="T1726" s="63">
        <f t="shared" si="188"/>
        <v>82</v>
      </c>
      <c r="U1726" s="57" t="s">
        <v>863</v>
      </c>
      <c r="V1726" s="63">
        <f>VLOOKUP(F1726,'Exposure data (PL)'!$J$3:$L$14,3,FALSE)</f>
        <v>1189.5886745600001</v>
      </c>
      <c r="X1726" s="56"/>
      <c r="Y1726" s="56"/>
      <c r="Z1726" s="56"/>
      <c r="AA1726" s="56"/>
      <c r="AB1726" s="56"/>
      <c r="AC1726" s="56"/>
      <c r="AD1726" s="56"/>
      <c r="AE1726" s="56"/>
    </row>
    <row r="1727" spans="1:31" s="55" customFormat="1" ht="14.4">
      <c r="A1727" s="57" t="s">
        <v>5515</v>
      </c>
      <c r="B1727" s="57" t="s">
        <v>5516</v>
      </c>
      <c r="C1727" s="57" t="s">
        <v>2121</v>
      </c>
      <c r="D1727" s="58">
        <v>41130</v>
      </c>
      <c r="E1727" s="58">
        <v>41155</v>
      </c>
      <c r="F1727" s="59">
        <f t="shared" ref="F1727:F1730" si="189">IF(MONTH(D1727)&lt;$D$4,YEAR(D1727)-1,YEAR(D1727))</f>
        <v>2012</v>
      </c>
      <c r="G1727" s="60" t="s">
        <v>2122</v>
      </c>
      <c r="H1727" s="60" t="s">
        <v>434</v>
      </c>
      <c r="I1727" s="61">
        <v>0</v>
      </c>
      <c r="J1727" s="61">
        <v>0</v>
      </c>
      <c r="K1727" s="61">
        <v>0</v>
      </c>
      <c r="L1727" s="62">
        <v>308.8185766995407</v>
      </c>
      <c r="M1727" s="62">
        <v>0</v>
      </c>
      <c r="N1727" s="62">
        <v>308.8185766995407</v>
      </c>
      <c r="O1727" s="63">
        <f t="shared" ref="O1727:O1730" si="190">IF(N1727=0,0,1)</f>
        <v>1</v>
      </c>
      <c r="P1727" s="63">
        <f t="shared" si="182"/>
        <v>308.8185766995407</v>
      </c>
      <c r="Q1727" s="63">
        <f t="shared" si="185"/>
        <v>360</v>
      </c>
      <c r="R1727" s="63">
        <f t="shared" ref="R1727:R1730" si="191">MIN($D$9,Q1727)+MAX(Q1727-$D$9-$D$10,0)</f>
        <v>360</v>
      </c>
      <c r="S1727" s="63">
        <f t="shared" ref="S1727:S1730" si="192">MIN(MAX(Q1727-$D$9,0),$D$10)</f>
        <v>0</v>
      </c>
      <c r="T1727" s="63">
        <f t="shared" si="188"/>
        <v>25</v>
      </c>
      <c r="U1727" s="57" t="s">
        <v>856</v>
      </c>
      <c r="V1727" s="63">
        <f>VLOOKUP(F1727,'Exposure data (PL)'!$J$3:$L$14,3,FALSE)</f>
        <v>1189.5886745600001</v>
      </c>
      <c r="X1727" s="56"/>
      <c r="Y1727" s="56"/>
      <c r="Z1727" s="56"/>
      <c r="AA1727" s="56"/>
      <c r="AB1727" s="56"/>
      <c r="AC1727" s="56"/>
      <c r="AD1727" s="56"/>
      <c r="AE1727" s="56"/>
    </row>
    <row r="1728" spans="1:31" s="55" customFormat="1" ht="14.4">
      <c r="A1728" s="57" t="s">
        <v>5517</v>
      </c>
      <c r="B1728" s="57" t="s">
        <v>5518</v>
      </c>
      <c r="C1728" s="57" t="s">
        <v>2121</v>
      </c>
      <c r="D1728" s="58">
        <v>40894</v>
      </c>
      <c r="E1728" s="58">
        <v>40934</v>
      </c>
      <c r="F1728" s="59">
        <f t="shared" si="189"/>
        <v>2011</v>
      </c>
      <c r="G1728" s="60" t="s">
        <v>2124</v>
      </c>
      <c r="H1728" s="60" t="s">
        <v>434</v>
      </c>
      <c r="I1728" s="61">
        <v>192.70730752609174</v>
      </c>
      <c r="J1728" s="61">
        <v>0</v>
      </c>
      <c r="K1728" s="61">
        <v>192.70730752609174</v>
      </c>
      <c r="L1728" s="62">
        <v>0</v>
      </c>
      <c r="M1728" s="62">
        <v>0</v>
      </c>
      <c r="N1728" s="62">
        <v>192.70730752609174</v>
      </c>
      <c r="O1728" s="63">
        <f t="shared" si="190"/>
        <v>1</v>
      </c>
      <c r="P1728" s="63">
        <f t="shared" si="182"/>
        <v>192.70730752609174</v>
      </c>
      <c r="Q1728" s="63">
        <f t="shared" si="185"/>
        <v>231.83999999999997</v>
      </c>
      <c r="R1728" s="63">
        <f t="shared" si="191"/>
        <v>231.83999999999997</v>
      </c>
      <c r="S1728" s="63">
        <f t="shared" si="192"/>
        <v>0</v>
      </c>
      <c r="T1728" s="63">
        <f t="shared" si="188"/>
        <v>40</v>
      </c>
      <c r="U1728" s="57" t="s">
        <v>856</v>
      </c>
      <c r="V1728" s="63">
        <f>VLOOKUP(F1728,'Exposure data (PL)'!$J$3:$L$14,3,FALSE)</f>
        <v>979.22425835520028</v>
      </c>
      <c r="X1728" s="56"/>
      <c r="Y1728" s="56"/>
      <c r="Z1728" s="56"/>
      <c r="AA1728" s="56"/>
      <c r="AB1728" s="56"/>
      <c r="AC1728" s="56"/>
      <c r="AD1728" s="56"/>
      <c r="AE1728" s="56"/>
    </row>
    <row r="1729" spans="1:31" s="55" customFormat="1" ht="14.4">
      <c r="A1729" s="57" t="s">
        <v>5519</v>
      </c>
      <c r="B1729" s="57" t="s">
        <v>5520</v>
      </c>
      <c r="C1729" s="57" t="s">
        <v>2121</v>
      </c>
      <c r="D1729" s="58">
        <v>40483</v>
      </c>
      <c r="E1729" s="58">
        <v>41484</v>
      </c>
      <c r="F1729" s="59">
        <f t="shared" si="189"/>
        <v>2010</v>
      </c>
      <c r="G1729" s="60" t="s">
        <v>2125</v>
      </c>
      <c r="H1729" s="60" t="s">
        <v>434</v>
      </c>
      <c r="I1729" s="61">
        <v>421.56944352006428</v>
      </c>
      <c r="J1729" s="61">
        <v>0</v>
      </c>
      <c r="K1729" s="61">
        <v>421.56944352006428</v>
      </c>
      <c r="L1729" s="62">
        <v>0</v>
      </c>
      <c r="M1729" s="62">
        <v>0</v>
      </c>
      <c r="N1729" s="62">
        <v>421.56944352006428</v>
      </c>
      <c r="O1729" s="63">
        <f t="shared" si="190"/>
        <v>1</v>
      </c>
      <c r="P1729" s="63">
        <f t="shared" si="182"/>
        <v>421.56944352006428</v>
      </c>
      <c r="Q1729" s="63">
        <f t="shared" si="185"/>
        <v>535.80000000000007</v>
      </c>
      <c r="R1729" s="63">
        <f t="shared" si="191"/>
        <v>535.80000000000007</v>
      </c>
      <c r="S1729" s="63">
        <f t="shared" si="192"/>
        <v>0</v>
      </c>
      <c r="T1729" s="63">
        <f t="shared" si="188"/>
        <v>1001</v>
      </c>
      <c r="U1729" s="57" t="s">
        <v>856</v>
      </c>
      <c r="V1729" s="63">
        <f>VLOOKUP(F1729,'Exposure data (PL)'!$J$3:$L$14,3,FALSE)</f>
        <v>941.64068034150432</v>
      </c>
      <c r="X1729" s="56"/>
      <c r="Y1729" s="56"/>
      <c r="Z1729" s="56"/>
      <c r="AA1729" s="56"/>
      <c r="AB1729" s="56"/>
      <c r="AC1729" s="56"/>
      <c r="AD1729" s="56"/>
      <c r="AE1729" s="56"/>
    </row>
    <row r="1730" spans="1:31" s="55" customFormat="1" ht="14.4">
      <c r="A1730" s="57" t="s">
        <v>5521</v>
      </c>
      <c r="B1730" s="57" t="s">
        <v>5522</v>
      </c>
      <c r="C1730" s="57" t="s">
        <v>2121</v>
      </c>
      <c r="D1730" s="58">
        <v>41677</v>
      </c>
      <c r="E1730" s="58">
        <v>41684</v>
      </c>
      <c r="F1730" s="59">
        <f t="shared" si="189"/>
        <v>2013</v>
      </c>
      <c r="G1730" s="60" t="s">
        <v>2123</v>
      </c>
      <c r="H1730" s="60" t="s">
        <v>434</v>
      </c>
      <c r="I1730" s="61">
        <v>0</v>
      </c>
      <c r="J1730" s="61">
        <v>0</v>
      </c>
      <c r="K1730" s="61">
        <v>0</v>
      </c>
      <c r="L1730" s="62">
        <v>0</v>
      </c>
      <c r="M1730" s="62">
        <v>0</v>
      </c>
      <c r="N1730" s="62">
        <v>0</v>
      </c>
      <c r="O1730" s="63">
        <f t="shared" si="190"/>
        <v>0</v>
      </c>
      <c r="P1730" s="63">
        <f t="shared" si="182"/>
        <v>0</v>
      </c>
      <c r="Q1730" s="63">
        <f t="shared" si="185"/>
        <v>0</v>
      </c>
      <c r="R1730" s="63">
        <f t="shared" si="191"/>
        <v>0</v>
      </c>
      <c r="S1730" s="63">
        <f t="shared" si="192"/>
        <v>0</v>
      </c>
      <c r="T1730" s="63">
        <f t="shared" si="188"/>
        <v>7</v>
      </c>
      <c r="U1730" s="57" t="s">
        <v>856</v>
      </c>
      <c r="V1730" s="63">
        <f>VLOOKUP(F1730,'Exposure data (PL)'!$J$3:$L$14,3,FALSE)</f>
        <v>1226.7615360000002</v>
      </c>
      <c r="X1730" s="56"/>
      <c r="Y1730" s="56"/>
      <c r="Z1730" s="56"/>
      <c r="AA1730" s="56"/>
      <c r="AB1730" s="56"/>
      <c r="AC1730" s="56"/>
      <c r="AD1730" s="56"/>
      <c r="AE1730" s="56"/>
    </row>
    <row r="1731" spans="1:31">
      <c r="A1731" s="22"/>
      <c r="B1731" s="22"/>
      <c r="C1731" s="22"/>
      <c r="D1731" s="23"/>
      <c r="E1731" s="23"/>
      <c r="F1731" s="31"/>
      <c r="G1731" s="24"/>
      <c r="H1731" s="24"/>
      <c r="I1731" s="25"/>
      <c r="J1731" s="25"/>
      <c r="K1731" s="25"/>
      <c r="L1731" s="26"/>
      <c r="M1731" s="26"/>
      <c r="N1731" s="26"/>
      <c r="O1731" s="32"/>
      <c r="P1731" s="32"/>
      <c r="Q1731" s="32"/>
      <c r="R1731" s="32"/>
      <c r="S1731" s="32"/>
      <c r="T1731" s="32"/>
      <c r="U1731" s="22"/>
      <c r="V1731" s="32"/>
    </row>
    <row r="1732" spans="1:31">
      <c r="A1732" s="22"/>
      <c r="B1732" s="22"/>
      <c r="C1732" s="22"/>
      <c r="D1732" s="23"/>
      <c r="E1732" s="23"/>
      <c r="F1732" s="31"/>
      <c r="G1732" s="24"/>
      <c r="H1732" s="24"/>
      <c r="I1732" s="25"/>
      <c r="J1732" s="25"/>
      <c r="K1732" s="25"/>
      <c r="L1732" s="26"/>
      <c r="M1732" s="26"/>
      <c r="N1732" s="26"/>
      <c r="O1732" s="32"/>
      <c r="P1732" s="32"/>
      <c r="Q1732" s="32"/>
      <c r="R1732" s="32"/>
      <c r="S1732" s="32"/>
      <c r="T1732" s="32"/>
      <c r="U1732" s="22"/>
      <c r="V1732" s="32"/>
    </row>
    <row r="1733" spans="1:31">
      <c r="A1733" s="22"/>
      <c r="B1733" s="22"/>
      <c r="C1733" s="22"/>
      <c r="D1733" s="23"/>
      <c r="E1733" s="23"/>
      <c r="F1733" s="31"/>
      <c r="G1733" s="24"/>
      <c r="H1733" s="24"/>
      <c r="I1733" s="25"/>
      <c r="J1733" s="25"/>
      <c r="K1733" s="25"/>
      <c r="L1733" s="26"/>
      <c r="M1733" s="26"/>
      <c r="N1733" s="26"/>
      <c r="O1733" s="32"/>
      <c r="P1733" s="32"/>
      <c r="Q1733" s="32"/>
      <c r="R1733" s="32"/>
      <c r="S1733" s="32"/>
      <c r="T1733" s="32"/>
      <c r="U1733" s="22"/>
      <c r="V1733" s="32"/>
    </row>
    <row r="1734" spans="1:31">
      <c r="A1734" s="22"/>
      <c r="B1734" s="22"/>
      <c r="C1734" s="22"/>
      <c r="D1734" s="23"/>
      <c r="E1734" s="23"/>
      <c r="F1734" s="31"/>
      <c r="G1734" s="24"/>
      <c r="H1734" s="24"/>
      <c r="I1734" s="25"/>
      <c r="J1734" s="25"/>
      <c r="K1734" s="25"/>
      <c r="L1734" s="26"/>
      <c r="M1734" s="26"/>
      <c r="N1734" s="26"/>
      <c r="O1734" s="32"/>
      <c r="P1734" s="32"/>
      <c r="Q1734" s="32"/>
      <c r="R1734" s="32"/>
      <c r="S1734" s="32"/>
      <c r="T1734" s="32"/>
      <c r="U1734" s="22"/>
      <c r="V1734" s="32"/>
    </row>
    <row r="1735" spans="1:31">
      <c r="A1735" s="22"/>
      <c r="B1735" s="22"/>
      <c r="C1735" s="22"/>
      <c r="D1735" s="23"/>
      <c r="E1735" s="23"/>
      <c r="F1735" s="31"/>
      <c r="G1735" s="24"/>
      <c r="H1735" s="24"/>
      <c r="I1735" s="25"/>
      <c r="J1735" s="25"/>
      <c r="K1735" s="25"/>
      <c r="L1735" s="26"/>
      <c r="M1735" s="26"/>
      <c r="N1735" s="26"/>
      <c r="O1735" s="32"/>
      <c r="P1735" s="32"/>
      <c r="Q1735" s="32"/>
      <c r="R1735" s="32"/>
      <c r="S1735" s="32"/>
      <c r="T1735" s="32"/>
      <c r="U1735" s="22"/>
      <c r="V1735" s="32"/>
    </row>
    <row r="1736" spans="1:31">
      <c r="A1736" s="22"/>
      <c r="B1736" s="22"/>
    </row>
    <row r="1737" spans="1:31">
      <c r="A1737" s="22"/>
      <c r="B1737" s="22"/>
    </row>
    <row r="1738" spans="1:31">
      <c r="A1738" s="22"/>
      <c r="B1738" s="22"/>
    </row>
    <row r="3443" spans="1:1">
      <c r="A3443"/>
    </row>
    <row r="3444" spans="1:1">
      <c r="A3444"/>
    </row>
    <row r="3445" spans="1:1">
      <c r="A3445"/>
    </row>
    <row r="3446" spans="1:1">
      <c r="A3446"/>
    </row>
    <row r="3447" spans="1:1">
      <c r="A3447"/>
    </row>
    <row r="3448" spans="1:1">
      <c r="A3448"/>
    </row>
    <row r="3449" spans="1:1">
      <c r="A3449"/>
    </row>
  </sheetData>
  <autoFilter ref="A12:V1730" xr:uid="{00000000-0009-0000-0000-000003000000}"/>
  <sortState xmlns:xlrd2="http://schemas.microsoft.com/office/spreadsheetml/2017/richdata2" ref="A11:A1728">
    <sortCondition ref="A1728"/>
  </sortState>
  <phoneticPr fontId="57" type="noConversion"/>
  <pageMargins left="0.75" right="0.75" top="1" bottom="1" header="0.5" footer="0.5"/>
  <pageSetup orientation="portrait" horizontalDpi="30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83C5-69CC-409A-B17F-70A30B633B1E}">
  <dimension ref="B3:N4278"/>
  <sheetViews>
    <sheetView workbookViewId="0">
      <selection activeCell="J3" sqref="J3"/>
    </sheetView>
  </sheetViews>
  <sheetFormatPr defaultRowHeight="13.2"/>
  <cols>
    <col min="3" max="3" width="10.109375" style="12" bestFit="1" customWidth="1"/>
    <col min="4" max="4" width="10.109375" bestFit="1" customWidth="1"/>
    <col min="5" max="5" width="11.33203125" bestFit="1" customWidth="1"/>
    <col min="6" max="6" width="7.5546875" bestFit="1" customWidth="1"/>
    <col min="7" max="9" width="14" bestFit="1" customWidth="1"/>
    <col min="10" max="14" width="15" bestFit="1" customWidth="1"/>
  </cols>
  <sheetData>
    <row r="3" spans="2:14" ht="45">
      <c r="B3" s="13" t="s">
        <v>415</v>
      </c>
      <c r="C3" s="14" t="s">
        <v>2117</v>
      </c>
      <c r="D3" s="13" t="s">
        <v>959</v>
      </c>
      <c r="E3" s="68" t="s">
        <v>5533</v>
      </c>
      <c r="F3" s="13" t="s">
        <v>960</v>
      </c>
      <c r="G3" s="13">
        <v>2007</v>
      </c>
      <c r="H3" s="13">
        <v>2008</v>
      </c>
      <c r="I3" s="13">
        <v>2009</v>
      </c>
      <c r="J3" s="13">
        <v>2010</v>
      </c>
      <c r="K3" s="13">
        <v>2011</v>
      </c>
      <c r="L3" s="13">
        <v>2012</v>
      </c>
      <c r="M3" s="13">
        <v>2013</v>
      </c>
      <c r="N3" s="13">
        <v>2014</v>
      </c>
    </row>
    <row r="4" spans="2:14">
      <c r="B4" s="15" t="s">
        <v>3781</v>
      </c>
      <c r="C4" s="16">
        <v>39265</v>
      </c>
      <c r="D4" s="15">
        <v>2007</v>
      </c>
      <c r="E4" s="69">
        <f>E6</f>
        <v>2007</v>
      </c>
      <c r="F4" s="15" t="s">
        <v>961</v>
      </c>
      <c r="G4" s="17">
        <v>1303.1099999999999</v>
      </c>
      <c r="H4" s="17">
        <v>1303.1099999999999</v>
      </c>
      <c r="I4" s="17">
        <v>1303.1099999999999</v>
      </c>
      <c r="J4" s="17">
        <v>1303.1099999999999</v>
      </c>
      <c r="K4" s="17">
        <v>1303.1099999999999</v>
      </c>
      <c r="L4" s="17">
        <v>1303.1099999999999</v>
      </c>
      <c r="M4" s="17">
        <v>1303.1099999999999</v>
      </c>
      <c r="N4" s="17">
        <v>1303.1099999999999</v>
      </c>
    </row>
    <row r="5" spans="2:14">
      <c r="B5" s="15" t="s">
        <v>3781</v>
      </c>
      <c r="C5" s="16">
        <v>39265</v>
      </c>
      <c r="D5" s="15">
        <v>2007</v>
      </c>
      <c r="E5" s="69">
        <f>E6</f>
        <v>2007</v>
      </c>
      <c r="F5" s="15" t="s">
        <v>962</v>
      </c>
      <c r="G5" s="17">
        <v>0</v>
      </c>
      <c r="H5" s="17">
        <v>0</v>
      </c>
      <c r="I5" s="17">
        <v>0</v>
      </c>
      <c r="J5" s="17">
        <v>0</v>
      </c>
      <c r="K5" s="17">
        <v>0</v>
      </c>
      <c r="L5" s="17">
        <v>0</v>
      </c>
      <c r="M5" s="17">
        <v>0</v>
      </c>
      <c r="N5" s="17">
        <v>0</v>
      </c>
    </row>
    <row r="6" spans="2:14">
      <c r="B6" s="15" t="s">
        <v>3781</v>
      </c>
      <c r="C6" s="16">
        <v>39265</v>
      </c>
      <c r="D6" s="15">
        <v>2007</v>
      </c>
      <c r="E6" s="69">
        <f t="array" ref="E6">MIN(IF(G6:N6&gt;0,($G$3:$N$3)))</f>
        <v>2007</v>
      </c>
      <c r="F6" s="15" t="s">
        <v>963</v>
      </c>
      <c r="G6" s="17">
        <v>1303.1099999999999</v>
      </c>
      <c r="H6" s="17">
        <v>1303.1099999999999</v>
      </c>
      <c r="I6" s="17">
        <v>1303.1099999999999</v>
      </c>
      <c r="J6" s="17">
        <v>1303.1099999999999</v>
      </c>
      <c r="K6" s="17">
        <v>1303.1099999999999</v>
      </c>
      <c r="L6" s="17">
        <v>1303.1099999999999</v>
      </c>
      <c r="M6" s="17">
        <v>1303.1099999999999</v>
      </c>
      <c r="N6" s="17">
        <v>1303.1099999999999</v>
      </c>
    </row>
    <row r="7" spans="2:14">
      <c r="B7" s="15" t="s">
        <v>3782</v>
      </c>
      <c r="C7" s="16">
        <v>39266</v>
      </c>
      <c r="D7" s="15">
        <v>2007</v>
      </c>
      <c r="E7" s="69">
        <f>E9</f>
        <v>2007</v>
      </c>
      <c r="F7" s="15" t="s">
        <v>961</v>
      </c>
      <c r="G7" s="17">
        <v>0</v>
      </c>
      <c r="H7" s="17">
        <v>0</v>
      </c>
      <c r="I7" s="17">
        <v>180180.25199999998</v>
      </c>
      <c r="J7" s="17">
        <v>180180.25199999998</v>
      </c>
      <c r="K7" s="17">
        <v>180180.25199999998</v>
      </c>
      <c r="L7" s="17">
        <v>432156.75599999999</v>
      </c>
      <c r="M7" s="17">
        <v>432156.75599999999</v>
      </c>
      <c r="N7" s="17">
        <v>432156.75599999999</v>
      </c>
    </row>
    <row r="8" spans="2:14">
      <c r="B8" s="15" t="s">
        <v>3782</v>
      </c>
      <c r="C8" s="16">
        <v>39266</v>
      </c>
      <c r="D8" s="15">
        <v>2007</v>
      </c>
      <c r="E8" s="69">
        <f>E9</f>
        <v>2007</v>
      </c>
      <c r="F8" s="15" t="s">
        <v>962</v>
      </c>
      <c r="G8" s="17">
        <v>2430000</v>
      </c>
      <c r="H8" s="17">
        <v>1500000</v>
      </c>
      <c r="I8" s="17">
        <v>281819.74800000002</v>
      </c>
      <c r="J8" s="17">
        <v>248146.75199999998</v>
      </c>
      <c r="K8" s="17">
        <v>251976.50400000002</v>
      </c>
      <c r="L8" s="17">
        <v>0</v>
      </c>
      <c r="M8" s="17">
        <v>0</v>
      </c>
      <c r="N8" s="17">
        <v>0</v>
      </c>
    </row>
    <row r="9" spans="2:14">
      <c r="B9" s="15" t="s">
        <v>3782</v>
      </c>
      <c r="C9" s="16">
        <v>39266</v>
      </c>
      <c r="D9" s="15">
        <v>2007</v>
      </c>
      <c r="E9" s="69">
        <f t="array" ref="E9">MIN(IF(G9:N9&gt;0,($G$3:$N$3)))</f>
        <v>2007</v>
      </c>
      <c r="F9" s="15" t="s">
        <v>963</v>
      </c>
      <c r="G9" s="17">
        <v>2430000</v>
      </c>
      <c r="H9" s="17">
        <v>1500000</v>
      </c>
      <c r="I9" s="17">
        <v>462000</v>
      </c>
      <c r="J9" s="17">
        <v>428327.00399999996</v>
      </c>
      <c r="K9" s="17">
        <v>432156.75599999999</v>
      </c>
      <c r="L9" s="17">
        <v>432156.75599999999</v>
      </c>
      <c r="M9" s="17">
        <v>432156.75599999999</v>
      </c>
      <c r="N9" s="17">
        <v>432156.75599999999</v>
      </c>
    </row>
    <row r="10" spans="2:14">
      <c r="B10" s="15" t="s">
        <v>3783</v>
      </c>
      <c r="C10" s="16">
        <v>39266</v>
      </c>
      <c r="D10" s="15">
        <v>2007</v>
      </c>
      <c r="E10" s="69">
        <f>E12</f>
        <v>2007</v>
      </c>
      <c r="F10" s="15" t="s">
        <v>961</v>
      </c>
      <c r="G10" s="17">
        <v>1097.856</v>
      </c>
      <c r="H10" s="17">
        <v>1097.856</v>
      </c>
      <c r="I10" s="17">
        <v>1097.856</v>
      </c>
      <c r="J10" s="17">
        <v>1097.856</v>
      </c>
      <c r="K10" s="17">
        <v>1097.856</v>
      </c>
      <c r="L10" s="17">
        <v>1097.856</v>
      </c>
      <c r="M10" s="17">
        <v>1097.856</v>
      </c>
      <c r="N10" s="17">
        <v>1097.856</v>
      </c>
    </row>
    <row r="11" spans="2:14">
      <c r="B11" s="15" t="s">
        <v>3783</v>
      </c>
      <c r="C11" s="16">
        <v>39266</v>
      </c>
      <c r="D11" s="15">
        <v>2007</v>
      </c>
      <c r="E11" s="69">
        <f>E12</f>
        <v>2007</v>
      </c>
      <c r="F11" s="15" t="s">
        <v>962</v>
      </c>
      <c r="G11" s="17">
        <v>0</v>
      </c>
      <c r="H11" s="17">
        <v>0</v>
      </c>
      <c r="I11" s="17">
        <v>0</v>
      </c>
      <c r="J11" s="17">
        <v>0</v>
      </c>
      <c r="K11" s="17">
        <v>0</v>
      </c>
      <c r="L11" s="17">
        <v>0</v>
      </c>
      <c r="M11" s="17">
        <v>0</v>
      </c>
      <c r="N11" s="17">
        <v>0</v>
      </c>
    </row>
    <row r="12" spans="2:14">
      <c r="B12" s="15" t="s">
        <v>3783</v>
      </c>
      <c r="C12" s="16">
        <v>39266</v>
      </c>
      <c r="D12" s="15">
        <v>2007</v>
      </c>
      <c r="E12" s="69">
        <f t="array" ref="E12">MIN(IF(G12:N12&gt;0,($G$3:$N$3)))</f>
        <v>2007</v>
      </c>
      <c r="F12" s="15" t="s">
        <v>963</v>
      </c>
      <c r="G12" s="17">
        <v>1097.856</v>
      </c>
      <c r="H12" s="17">
        <v>1097.856</v>
      </c>
      <c r="I12" s="17">
        <v>1097.856</v>
      </c>
      <c r="J12" s="17">
        <v>1097.856</v>
      </c>
      <c r="K12" s="17">
        <v>1097.856</v>
      </c>
      <c r="L12" s="17">
        <v>1097.856</v>
      </c>
      <c r="M12" s="17">
        <v>1097.856</v>
      </c>
      <c r="N12" s="17">
        <v>1097.856</v>
      </c>
    </row>
    <row r="13" spans="2:14">
      <c r="B13" s="15" t="s">
        <v>3784</v>
      </c>
      <c r="C13" s="16">
        <v>39267</v>
      </c>
      <c r="D13" s="15">
        <v>2007</v>
      </c>
      <c r="E13" s="69">
        <f>E15</f>
        <v>2007</v>
      </c>
      <c r="F13" s="15" t="s">
        <v>961</v>
      </c>
      <c r="G13" s="17">
        <v>0</v>
      </c>
      <c r="H13" s="17">
        <v>0</v>
      </c>
      <c r="I13" s="17">
        <v>0</v>
      </c>
      <c r="J13" s="17">
        <v>0</v>
      </c>
      <c r="K13" s="17">
        <v>0</v>
      </c>
      <c r="L13" s="17">
        <v>0</v>
      </c>
      <c r="M13" s="17">
        <v>0</v>
      </c>
      <c r="N13" s="17">
        <v>0</v>
      </c>
    </row>
    <row r="14" spans="2:14">
      <c r="B14" s="15" t="s">
        <v>3784</v>
      </c>
      <c r="C14" s="16">
        <v>39267</v>
      </c>
      <c r="D14" s="15">
        <v>2007</v>
      </c>
      <c r="E14" s="69">
        <f>E15</f>
        <v>2007</v>
      </c>
      <c r="F14" s="15" t="s">
        <v>962</v>
      </c>
      <c r="G14" s="17">
        <v>114000</v>
      </c>
      <c r="H14" s="17">
        <v>84000</v>
      </c>
      <c r="I14" s="17">
        <v>84000</v>
      </c>
      <c r="J14" s="17">
        <v>0</v>
      </c>
      <c r="K14" s="17">
        <v>0</v>
      </c>
      <c r="L14" s="17">
        <v>0</v>
      </c>
      <c r="M14" s="17">
        <v>0</v>
      </c>
      <c r="N14" s="17">
        <v>0</v>
      </c>
    </row>
    <row r="15" spans="2:14">
      <c r="B15" s="15" t="s">
        <v>3784</v>
      </c>
      <c r="C15" s="16">
        <v>39267</v>
      </c>
      <c r="D15" s="15">
        <v>2007</v>
      </c>
      <c r="E15" s="69">
        <f t="array" ref="E15">MIN(IF(G15:N15&gt;0,($G$3:$N$3)))</f>
        <v>2007</v>
      </c>
      <c r="F15" s="15" t="s">
        <v>963</v>
      </c>
      <c r="G15" s="17">
        <v>114000</v>
      </c>
      <c r="H15" s="17">
        <v>84000</v>
      </c>
      <c r="I15" s="17">
        <v>84000</v>
      </c>
      <c r="J15" s="17">
        <v>0</v>
      </c>
      <c r="K15" s="17">
        <v>0</v>
      </c>
      <c r="L15" s="17">
        <v>0</v>
      </c>
      <c r="M15" s="17">
        <v>0</v>
      </c>
      <c r="N15" s="17">
        <v>0</v>
      </c>
    </row>
    <row r="16" spans="2:14">
      <c r="B16" s="15" t="s">
        <v>3785</v>
      </c>
      <c r="C16" s="16">
        <v>39273</v>
      </c>
      <c r="D16" s="15">
        <v>2007</v>
      </c>
      <c r="E16" s="69">
        <f>E18</f>
        <v>2008</v>
      </c>
      <c r="F16" s="15" t="s">
        <v>961</v>
      </c>
      <c r="G16" s="17">
        <v>0</v>
      </c>
      <c r="H16" s="17">
        <v>0</v>
      </c>
      <c r="I16" s="17">
        <v>0</v>
      </c>
      <c r="J16" s="17">
        <v>0</v>
      </c>
      <c r="K16" s="17">
        <v>0</v>
      </c>
      <c r="L16" s="17">
        <v>0</v>
      </c>
      <c r="M16" s="17">
        <v>0</v>
      </c>
      <c r="N16" s="17">
        <v>0</v>
      </c>
    </row>
    <row r="17" spans="2:14">
      <c r="B17" s="15" t="s">
        <v>3785</v>
      </c>
      <c r="C17" s="16">
        <v>39273</v>
      </c>
      <c r="D17" s="15">
        <v>2007</v>
      </c>
      <c r="E17" s="69">
        <f>E18</f>
        <v>2008</v>
      </c>
      <c r="F17" s="15" t="s">
        <v>962</v>
      </c>
      <c r="G17" s="17">
        <v>0</v>
      </c>
      <c r="H17" s="17">
        <v>30000</v>
      </c>
      <c r="I17" s="17">
        <v>30000</v>
      </c>
      <c r="J17" s="17">
        <v>0</v>
      </c>
      <c r="K17" s="17">
        <v>0</v>
      </c>
      <c r="L17" s="17">
        <v>0</v>
      </c>
      <c r="M17" s="17">
        <v>0</v>
      </c>
      <c r="N17" s="17">
        <v>0</v>
      </c>
    </row>
    <row r="18" spans="2:14">
      <c r="B18" s="15" t="s">
        <v>3785</v>
      </c>
      <c r="C18" s="16">
        <v>39273</v>
      </c>
      <c r="D18" s="15">
        <v>2007</v>
      </c>
      <c r="E18" s="69">
        <f t="array" ref="E18">MIN(IF(G18:N18&gt;0,($G$3:$N$3)))</f>
        <v>2008</v>
      </c>
      <c r="F18" s="15" t="s">
        <v>963</v>
      </c>
      <c r="G18" s="17">
        <v>0</v>
      </c>
      <c r="H18" s="17">
        <v>30000</v>
      </c>
      <c r="I18" s="17">
        <v>30000</v>
      </c>
      <c r="J18" s="17">
        <v>0</v>
      </c>
      <c r="K18" s="17">
        <v>0</v>
      </c>
      <c r="L18" s="17">
        <v>0</v>
      </c>
      <c r="M18" s="17">
        <v>0</v>
      </c>
      <c r="N18" s="17">
        <v>0</v>
      </c>
    </row>
    <row r="19" spans="2:14">
      <c r="B19" s="15" t="s">
        <v>3786</v>
      </c>
      <c r="C19" s="16">
        <v>39273</v>
      </c>
      <c r="D19" s="15">
        <v>2007</v>
      </c>
      <c r="E19" s="69">
        <f>E21</f>
        <v>2007</v>
      </c>
      <c r="F19" s="15" t="s">
        <v>961</v>
      </c>
      <c r="G19" s="17">
        <v>1551.4859999999999</v>
      </c>
      <c r="H19" s="17">
        <v>1551.4859999999999</v>
      </c>
      <c r="I19" s="17">
        <v>1551.4859999999999</v>
      </c>
      <c r="J19" s="17">
        <v>1551.4859999999999</v>
      </c>
      <c r="K19" s="17">
        <v>1551.4859999999999</v>
      </c>
      <c r="L19" s="17">
        <v>1551.4859999999999</v>
      </c>
      <c r="M19" s="17">
        <v>1551.4859999999999</v>
      </c>
      <c r="N19" s="17">
        <v>1551.4859999999999</v>
      </c>
    </row>
    <row r="20" spans="2:14">
      <c r="B20" s="15" t="s">
        <v>3786</v>
      </c>
      <c r="C20" s="16">
        <v>39273</v>
      </c>
      <c r="D20" s="15">
        <v>2007</v>
      </c>
      <c r="E20" s="69">
        <f>E21</f>
        <v>2007</v>
      </c>
      <c r="F20" s="15" t="s">
        <v>962</v>
      </c>
      <c r="G20" s="17">
        <v>0</v>
      </c>
      <c r="H20" s="17">
        <v>0</v>
      </c>
      <c r="I20" s="17">
        <v>0</v>
      </c>
      <c r="J20" s="17">
        <v>0</v>
      </c>
      <c r="K20" s="17">
        <v>0</v>
      </c>
      <c r="L20" s="17">
        <v>0</v>
      </c>
      <c r="M20" s="17">
        <v>0</v>
      </c>
      <c r="N20" s="17">
        <v>0</v>
      </c>
    </row>
    <row r="21" spans="2:14">
      <c r="B21" s="15" t="s">
        <v>3786</v>
      </c>
      <c r="C21" s="16">
        <v>39273</v>
      </c>
      <c r="D21" s="15">
        <v>2007</v>
      </c>
      <c r="E21" s="69">
        <f t="array" ref="E21">MIN(IF(G21:N21&gt;0,($G$3:$N$3)))</f>
        <v>2007</v>
      </c>
      <c r="F21" s="15" t="s">
        <v>963</v>
      </c>
      <c r="G21" s="17">
        <v>1551.4859999999999</v>
      </c>
      <c r="H21" s="17">
        <v>1551.4859999999999</v>
      </c>
      <c r="I21" s="17">
        <v>1551.4859999999999</v>
      </c>
      <c r="J21" s="17">
        <v>1551.4859999999999</v>
      </c>
      <c r="K21" s="17">
        <v>1551.4859999999999</v>
      </c>
      <c r="L21" s="17">
        <v>1551.4859999999999</v>
      </c>
      <c r="M21" s="17">
        <v>1551.4859999999999</v>
      </c>
      <c r="N21" s="17">
        <v>1551.4859999999999</v>
      </c>
    </row>
    <row r="22" spans="2:14">
      <c r="B22" s="15" t="s">
        <v>3787</v>
      </c>
      <c r="C22" s="16">
        <v>39275</v>
      </c>
      <c r="D22" s="15">
        <v>2007</v>
      </c>
      <c r="E22" s="69">
        <f>E24</f>
        <v>2007</v>
      </c>
      <c r="F22" s="15" t="s">
        <v>961</v>
      </c>
      <c r="G22" s="17">
        <v>0</v>
      </c>
      <c r="H22" s="17">
        <v>0</v>
      </c>
      <c r="I22" s="17">
        <v>0</v>
      </c>
      <c r="J22" s="17">
        <v>0</v>
      </c>
      <c r="K22" s="17">
        <v>6687.8519999999999</v>
      </c>
      <c r="L22" s="17">
        <v>6687.8519999999999</v>
      </c>
      <c r="M22" s="17">
        <v>6687.8519999999999</v>
      </c>
      <c r="N22" s="17">
        <v>6687.8519999999999</v>
      </c>
    </row>
    <row r="23" spans="2:14">
      <c r="B23" s="15" t="s">
        <v>3787</v>
      </c>
      <c r="C23" s="16">
        <v>39275</v>
      </c>
      <c r="D23" s="15">
        <v>2007</v>
      </c>
      <c r="E23" s="69">
        <f>E24</f>
        <v>2007</v>
      </c>
      <c r="F23" s="15" t="s">
        <v>962</v>
      </c>
      <c r="G23" s="17">
        <v>159000</v>
      </c>
      <c r="H23" s="17">
        <v>180000</v>
      </c>
      <c r="I23" s="17">
        <v>180000</v>
      </c>
      <c r="J23" s="17">
        <v>6687.8519999999999</v>
      </c>
      <c r="K23" s="17">
        <v>0</v>
      </c>
      <c r="L23" s="17">
        <v>0</v>
      </c>
      <c r="M23" s="17">
        <v>0</v>
      </c>
      <c r="N23" s="17">
        <v>0</v>
      </c>
    </row>
    <row r="24" spans="2:14">
      <c r="B24" s="15" t="s">
        <v>3787</v>
      </c>
      <c r="C24" s="16">
        <v>39275</v>
      </c>
      <c r="D24" s="15">
        <v>2007</v>
      </c>
      <c r="E24" s="69">
        <f t="array" ref="E24">MIN(IF(G24:N24&gt;0,($G$3:$N$3)))</f>
        <v>2007</v>
      </c>
      <c r="F24" s="15" t="s">
        <v>963</v>
      </c>
      <c r="G24" s="17">
        <v>159000</v>
      </c>
      <c r="H24" s="17">
        <v>180000</v>
      </c>
      <c r="I24" s="17">
        <v>180000</v>
      </c>
      <c r="J24" s="17">
        <v>6687.8519999999999</v>
      </c>
      <c r="K24" s="17">
        <v>6687.8519999999999</v>
      </c>
      <c r="L24" s="17">
        <v>6687.8519999999999</v>
      </c>
      <c r="M24" s="17">
        <v>6687.8519999999999</v>
      </c>
      <c r="N24" s="17">
        <v>6687.8519999999999</v>
      </c>
    </row>
    <row r="25" spans="2:14">
      <c r="B25" s="15" t="s">
        <v>3788</v>
      </c>
      <c r="C25" s="16">
        <v>39278</v>
      </c>
      <c r="D25" s="15">
        <v>2007</v>
      </c>
      <c r="E25" s="69">
        <f>E27</f>
        <v>2007</v>
      </c>
      <c r="F25" s="15" t="s">
        <v>961</v>
      </c>
      <c r="G25" s="17">
        <v>0</v>
      </c>
      <c r="H25" s="17">
        <v>0</v>
      </c>
      <c r="I25" s="17">
        <v>13063.992</v>
      </c>
      <c r="J25" s="17">
        <v>30565.199999999997</v>
      </c>
      <c r="K25" s="17">
        <v>30565.199999999997</v>
      </c>
      <c r="L25" s="17">
        <v>30565.199999999997</v>
      </c>
      <c r="M25" s="17">
        <v>30565.199999999997</v>
      </c>
      <c r="N25" s="17">
        <v>30565.199999999997</v>
      </c>
    </row>
    <row r="26" spans="2:14">
      <c r="B26" s="15" t="s">
        <v>3788</v>
      </c>
      <c r="C26" s="16">
        <v>39278</v>
      </c>
      <c r="D26" s="15">
        <v>2007</v>
      </c>
      <c r="E26" s="69">
        <f>E27</f>
        <v>2007</v>
      </c>
      <c r="F26" s="15" t="s">
        <v>962</v>
      </c>
      <c r="G26" s="17">
        <v>30000</v>
      </c>
      <c r="H26" s="17">
        <v>51000</v>
      </c>
      <c r="I26" s="17">
        <v>25936.007999999998</v>
      </c>
      <c r="J26" s="17">
        <v>0</v>
      </c>
      <c r="K26" s="17">
        <v>0</v>
      </c>
      <c r="L26" s="17">
        <v>0</v>
      </c>
      <c r="M26" s="17">
        <v>0</v>
      </c>
      <c r="N26" s="17">
        <v>0</v>
      </c>
    </row>
    <row r="27" spans="2:14">
      <c r="B27" s="15" t="s">
        <v>3788</v>
      </c>
      <c r="C27" s="16">
        <v>39278</v>
      </c>
      <c r="D27" s="15">
        <v>2007</v>
      </c>
      <c r="E27" s="69">
        <f t="array" ref="E27">MIN(IF(G27:N27&gt;0,($G$3:$N$3)))</f>
        <v>2007</v>
      </c>
      <c r="F27" s="15" t="s">
        <v>963</v>
      </c>
      <c r="G27" s="17">
        <v>30000</v>
      </c>
      <c r="H27" s="17">
        <v>51000</v>
      </c>
      <c r="I27" s="17">
        <v>39000</v>
      </c>
      <c r="J27" s="17">
        <v>30565.199999999997</v>
      </c>
      <c r="K27" s="17">
        <v>30565.199999999997</v>
      </c>
      <c r="L27" s="17">
        <v>30565.199999999997</v>
      </c>
      <c r="M27" s="17">
        <v>30565.199999999997</v>
      </c>
      <c r="N27" s="17">
        <v>30565.199999999997</v>
      </c>
    </row>
    <row r="28" spans="2:14">
      <c r="B28" s="15" t="s">
        <v>3789</v>
      </c>
      <c r="C28" s="16">
        <v>39279</v>
      </c>
      <c r="D28" s="15">
        <v>2007</v>
      </c>
      <c r="E28" s="69">
        <f>E30</f>
        <v>2008</v>
      </c>
      <c r="F28" s="15" t="s">
        <v>961</v>
      </c>
      <c r="G28" s="17">
        <v>0</v>
      </c>
      <c r="H28" s="17">
        <v>0</v>
      </c>
      <c r="I28" s="17">
        <v>0</v>
      </c>
      <c r="J28" s="17">
        <v>0</v>
      </c>
      <c r="K28" s="17">
        <v>0</v>
      </c>
      <c r="L28" s="17">
        <v>0</v>
      </c>
      <c r="M28" s="17">
        <v>0</v>
      </c>
      <c r="N28" s="17">
        <v>0</v>
      </c>
    </row>
    <row r="29" spans="2:14">
      <c r="B29" s="15" t="s">
        <v>3789</v>
      </c>
      <c r="C29" s="16">
        <v>39279</v>
      </c>
      <c r="D29" s="15">
        <v>2007</v>
      </c>
      <c r="E29" s="69">
        <f>E30</f>
        <v>2008</v>
      </c>
      <c r="F29" s="15" t="s">
        <v>962</v>
      </c>
      <c r="G29" s="17">
        <v>0</v>
      </c>
      <c r="H29" s="17">
        <v>60000</v>
      </c>
      <c r="I29" s="17">
        <v>60000</v>
      </c>
      <c r="J29" s="17">
        <v>60000</v>
      </c>
      <c r="K29" s="17">
        <v>60000</v>
      </c>
      <c r="L29" s="17">
        <v>0</v>
      </c>
      <c r="M29" s="17">
        <v>0</v>
      </c>
      <c r="N29" s="17">
        <v>0</v>
      </c>
    </row>
    <row r="30" spans="2:14">
      <c r="B30" s="15" t="s">
        <v>3789</v>
      </c>
      <c r="C30" s="16">
        <v>39279</v>
      </c>
      <c r="D30" s="15">
        <v>2007</v>
      </c>
      <c r="E30" s="69">
        <f t="array" ref="E30">MIN(IF(G30:N30&gt;0,($G$3:$N$3)))</f>
        <v>2008</v>
      </c>
      <c r="F30" s="15" t="s">
        <v>963</v>
      </c>
      <c r="G30" s="17">
        <v>0</v>
      </c>
      <c r="H30" s="17">
        <v>60000</v>
      </c>
      <c r="I30" s="17">
        <v>60000</v>
      </c>
      <c r="J30" s="17">
        <v>60000</v>
      </c>
      <c r="K30" s="17">
        <v>60000</v>
      </c>
      <c r="L30" s="17">
        <v>0</v>
      </c>
      <c r="M30" s="17">
        <v>0</v>
      </c>
      <c r="N30" s="17">
        <v>0</v>
      </c>
    </row>
    <row r="31" spans="2:14">
      <c r="B31" s="15" t="s">
        <v>3790</v>
      </c>
      <c r="C31" s="16">
        <v>39285</v>
      </c>
      <c r="D31" s="15">
        <v>2007</v>
      </c>
      <c r="E31" s="69">
        <f>E33</f>
        <v>2007</v>
      </c>
      <c r="F31" s="15" t="s">
        <v>961</v>
      </c>
      <c r="G31" s="17">
        <v>710.81399999999996</v>
      </c>
      <c r="H31" s="17">
        <v>710.81399999999996</v>
      </c>
      <c r="I31" s="17">
        <v>710.81399999999996</v>
      </c>
      <c r="J31" s="17">
        <v>710.81399999999996</v>
      </c>
      <c r="K31" s="17">
        <v>710.81399999999996</v>
      </c>
      <c r="L31" s="17">
        <v>710.81399999999996</v>
      </c>
      <c r="M31" s="17">
        <v>710.81399999999996</v>
      </c>
      <c r="N31" s="17">
        <v>710.81399999999996</v>
      </c>
    </row>
    <row r="32" spans="2:14">
      <c r="B32" s="15" t="s">
        <v>3790</v>
      </c>
      <c r="C32" s="16">
        <v>39285</v>
      </c>
      <c r="D32" s="15">
        <v>2007</v>
      </c>
      <c r="E32" s="69">
        <f>E33</f>
        <v>2007</v>
      </c>
      <c r="F32" s="15" t="s">
        <v>962</v>
      </c>
      <c r="G32" s="17">
        <v>0</v>
      </c>
      <c r="H32" s="17">
        <v>0</v>
      </c>
      <c r="I32" s="17">
        <v>0</v>
      </c>
      <c r="J32" s="17">
        <v>0</v>
      </c>
      <c r="K32" s="17">
        <v>0</v>
      </c>
      <c r="L32" s="17">
        <v>0</v>
      </c>
      <c r="M32" s="17">
        <v>0</v>
      </c>
      <c r="N32" s="17">
        <v>0</v>
      </c>
    </row>
    <row r="33" spans="2:14">
      <c r="B33" s="15" t="s">
        <v>3790</v>
      </c>
      <c r="C33" s="16">
        <v>39285</v>
      </c>
      <c r="D33" s="15">
        <v>2007</v>
      </c>
      <c r="E33" s="69">
        <f t="array" ref="E33">MIN(IF(G33:N33&gt;0,($G$3:$N$3)))</f>
        <v>2007</v>
      </c>
      <c r="F33" s="15" t="s">
        <v>963</v>
      </c>
      <c r="G33" s="17">
        <v>710.81399999999996</v>
      </c>
      <c r="H33" s="17">
        <v>710.81399999999996</v>
      </c>
      <c r="I33" s="17">
        <v>710.81399999999996</v>
      </c>
      <c r="J33" s="17">
        <v>710.81399999999996</v>
      </c>
      <c r="K33" s="17">
        <v>710.81399999999996</v>
      </c>
      <c r="L33" s="17">
        <v>710.81399999999996</v>
      </c>
      <c r="M33" s="17">
        <v>710.81399999999996</v>
      </c>
      <c r="N33" s="17">
        <v>710.81399999999996</v>
      </c>
    </row>
    <row r="34" spans="2:14">
      <c r="B34" s="15" t="s">
        <v>3791</v>
      </c>
      <c r="C34" s="16">
        <v>39286</v>
      </c>
      <c r="D34" s="15">
        <v>2007</v>
      </c>
      <c r="E34" s="69">
        <f>E36</f>
        <v>2007</v>
      </c>
      <c r="F34" s="15" t="s">
        <v>961</v>
      </c>
      <c r="G34" s="17">
        <v>0</v>
      </c>
      <c r="H34" s="17">
        <v>0</v>
      </c>
      <c r="I34" s="17">
        <v>995895.03599999996</v>
      </c>
      <c r="J34" s="17">
        <v>995895.03599999996</v>
      </c>
      <c r="K34" s="17">
        <v>995895.03599999996</v>
      </c>
      <c r="L34" s="17">
        <v>995895.03599999996</v>
      </c>
      <c r="M34" s="17">
        <v>995895.03599999996</v>
      </c>
      <c r="N34" s="17">
        <v>995895.03599999996</v>
      </c>
    </row>
    <row r="35" spans="2:14">
      <c r="B35" s="15" t="s">
        <v>3791</v>
      </c>
      <c r="C35" s="16">
        <v>39286</v>
      </c>
      <c r="D35" s="15">
        <v>2007</v>
      </c>
      <c r="E35" s="69">
        <f>E36</f>
        <v>2007</v>
      </c>
      <c r="F35" s="15" t="s">
        <v>962</v>
      </c>
      <c r="G35" s="17">
        <v>900000</v>
      </c>
      <c r="H35" s="17">
        <v>900000</v>
      </c>
      <c r="I35" s="17">
        <v>0</v>
      </c>
      <c r="J35" s="17">
        <v>0</v>
      </c>
      <c r="K35" s="17">
        <v>0</v>
      </c>
      <c r="L35" s="17">
        <v>0</v>
      </c>
      <c r="M35" s="17">
        <v>0</v>
      </c>
      <c r="N35" s="17">
        <v>0</v>
      </c>
    </row>
    <row r="36" spans="2:14">
      <c r="B36" s="15" t="s">
        <v>3791</v>
      </c>
      <c r="C36" s="16">
        <v>39286</v>
      </c>
      <c r="D36" s="15">
        <v>2007</v>
      </c>
      <c r="E36" s="69">
        <f t="array" ref="E36">MIN(IF(G36:N36&gt;0,($G$3:$N$3)))</f>
        <v>2007</v>
      </c>
      <c r="F36" s="15" t="s">
        <v>963</v>
      </c>
      <c r="G36" s="17">
        <v>900000</v>
      </c>
      <c r="H36" s="17">
        <v>900000</v>
      </c>
      <c r="I36" s="17">
        <v>995895.03599999996</v>
      </c>
      <c r="J36" s="17">
        <v>995895.03599999996</v>
      </c>
      <c r="K36" s="17">
        <v>995895.03599999996</v>
      </c>
      <c r="L36" s="17">
        <v>995895.03599999996</v>
      </c>
      <c r="M36" s="17">
        <v>995895.03599999996</v>
      </c>
      <c r="N36" s="17">
        <v>995895.03599999996</v>
      </c>
    </row>
    <row r="37" spans="2:14">
      <c r="B37" s="15" t="s">
        <v>3792</v>
      </c>
      <c r="C37" s="16">
        <v>39287</v>
      </c>
      <c r="D37" s="15">
        <v>2007</v>
      </c>
      <c r="E37" s="69">
        <f>E39</f>
        <v>2007</v>
      </c>
      <c r="F37" s="15" t="s">
        <v>961</v>
      </c>
      <c r="G37" s="17">
        <v>0</v>
      </c>
      <c r="H37" s="17">
        <v>0</v>
      </c>
      <c r="I37" s="17">
        <v>0</v>
      </c>
      <c r="J37" s="17">
        <v>0</v>
      </c>
      <c r="K37" s="17">
        <v>0</v>
      </c>
      <c r="L37" s="17">
        <v>0</v>
      </c>
      <c r="M37" s="17">
        <v>0</v>
      </c>
      <c r="N37" s="17">
        <v>0</v>
      </c>
    </row>
    <row r="38" spans="2:14">
      <c r="B38" s="15" t="s">
        <v>3792</v>
      </c>
      <c r="C38" s="16">
        <v>39287</v>
      </c>
      <c r="D38" s="15">
        <v>2007</v>
      </c>
      <c r="E38" s="69">
        <f>E39</f>
        <v>2007</v>
      </c>
      <c r="F38" s="15" t="s">
        <v>962</v>
      </c>
      <c r="G38" s="17">
        <v>39000</v>
      </c>
      <c r="H38" s="17">
        <v>0</v>
      </c>
      <c r="I38" s="17">
        <v>0</v>
      </c>
      <c r="J38" s="17">
        <v>0</v>
      </c>
      <c r="K38" s="17">
        <v>0</v>
      </c>
      <c r="L38" s="17">
        <v>0</v>
      </c>
      <c r="M38" s="17">
        <v>0</v>
      </c>
      <c r="N38" s="17">
        <v>0</v>
      </c>
    </row>
    <row r="39" spans="2:14">
      <c r="B39" s="15" t="s">
        <v>3792</v>
      </c>
      <c r="C39" s="16">
        <v>39287</v>
      </c>
      <c r="D39" s="15">
        <v>2007</v>
      </c>
      <c r="E39" s="69">
        <f t="array" ref="E39">MIN(IF(G39:N39&gt;0,($G$3:$N$3)))</f>
        <v>2007</v>
      </c>
      <c r="F39" s="15" t="s">
        <v>963</v>
      </c>
      <c r="G39" s="17">
        <v>39000</v>
      </c>
      <c r="H39" s="17">
        <v>0</v>
      </c>
      <c r="I39" s="17">
        <v>0</v>
      </c>
      <c r="J39" s="17">
        <v>0</v>
      </c>
      <c r="K39" s="17">
        <v>0</v>
      </c>
      <c r="L39" s="17">
        <v>0</v>
      </c>
      <c r="M39" s="17">
        <v>0</v>
      </c>
      <c r="N39" s="17">
        <v>0</v>
      </c>
    </row>
    <row r="40" spans="2:14">
      <c r="B40" s="15" t="s">
        <v>3793</v>
      </c>
      <c r="C40" s="16">
        <v>39289</v>
      </c>
      <c r="D40" s="15">
        <v>2007</v>
      </c>
      <c r="E40" s="69">
        <f>E42</f>
        <v>2007</v>
      </c>
      <c r="F40" s="15" t="s">
        <v>961</v>
      </c>
      <c r="G40" s="17">
        <v>0</v>
      </c>
      <c r="H40" s="17">
        <v>0</v>
      </c>
      <c r="I40" s="17">
        <v>113689.428</v>
      </c>
      <c r="J40" s="17">
        <v>113689.428</v>
      </c>
      <c r="K40" s="17">
        <v>113689.428</v>
      </c>
      <c r="L40" s="17">
        <v>113689.428</v>
      </c>
      <c r="M40" s="17">
        <v>113689.428</v>
      </c>
      <c r="N40" s="17">
        <v>113689.428</v>
      </c>
    </row>
    <row r="41" spans="2:14">
      <c r="B41" s="15" t="s">
        <v>3793</v>
      </c>
      <c r="C41" s="16">
        <v>39289</v>
      </c>
      <c r="D41" s="15">
        <v>2007</v>
      </c>
      <c r="E41" s="69">
        <f>E42</f>
        <v>2007</v>
      </c>
      <c r="F41" s="15" t="s">
        <v>962</v>
      </c>
      <c r="G41" s="17">
        <v>148200</v>
      </c>
      <c r="H41" s="17">
        <v>165000</v>
      </c>
      <c r="I41" s="17">
        <v>0</v>
      </c>
      <c r="J41" s="17">
        <v>0</v>
      </c>
      <c r="K41" s="17">
        <v>0</v>
      </c>
      <c r="L41" s="17">
        <v>0</v>
      </c>
      <c r="M41" s="17">
        <v>0</v>
      </c>
      <c r="N41" s="17">
        <v>0</v>
      </c>
    </row>
    <row r="42" spans="2:14">
      <c r="B42" s="15" t="s">
        <v>3793</v>
      </c>
      <c r="C42" s="16">
        <v>39289</v>
      </c>
      <c r="D42" s="15">
        <v>2007</v>
      </c>
      <c r="E42" s="69">
        <f t="array" ref="E42">MIN(IF(G42:N42&gt;0,($G$3:$N$3)))</f>
        <v>2007</v>
      </c>
      <c r="F42" s="15" t="s">
        <v>963</v>
      </c>
      <c r="G42" s="17">
        <v>148200</v>
      </c>
      <c r="H42" s="17">
        <v>165000</v>
      </c>
      <c r="I42" s="17">
        <v>113689.428</v>
      </c>
      <c r="J42" s="17">
        <v>113689.428</v>
      </c>
      <c r="K42" s="17">
        <v>113689.428</v>
      </c>
      <c r="L42" s="17">
        <v>113689.428</v>
      </c>
      <c r="M42" s="17">
        <v>113689.428</v>
      </c>
      <c r="N42" s="17">
        <v>113689.428</v>
      </c>
    </row>
    <row r="43" spans="2:14">
      <c r="B43" s="15" t="s">
        <v>3794</v>
      </c>
      <c r="C43" s="16">
        <v>39289</v>
      </c>
      <c r="D43" s="15">
        <v>2007</v>
      </c>
      <c r="E43" s="69">
        <f>E45</f>
        <v>2007</v>
      </c>
      <c r="F43" s="15" t="s">
        <v>961</v>
      </c>
      <c r="G43" s="17">
        <v>0</v>
      </c>
      <c r="H43" s="17">
        <v>0</v>
      </c>
      <c r="I43" s="17">
        <v>34868.135999999999</v>
      </c>
      <c r="J43" s="17">
        <v>34868.135999999999</v>
      </c>
      <c r="K43" s="17">
        <v>34868.135999999999</v>
      </c>
      <c r="L43" s="17">
        <v>34868.135999999999</v>
      </c>
      <c r="M43" s="17">
        <v>34868.135999999999</v>
      </c>
      <c r="N43" s="17">
        <v>34868.135999999999</v>
      </c>
    </row>
    <row r="44" spans="2:14">
      <c r="B44" s="15" t="s">
        <v>3794</v>
      </c>
      <c r="C44" s="16">
        <v>39289</v>
      </c>
      <c r="D44" s="15">
        <v>2007</v>
      </c>
      <c r="E44" s="69">
        <f>E45</f>
        <v>2007</v>
      </c>
      <c r="F44" s="15" t="s">
        <v>962</v>
      </c>
      <c r="G44" s="17">
        <v>168000</v>
      </c>
      <c r="H44" s="17">
        <v>192000</v>
      </c>
      <c r="I44" s="17">
        <v>0</v>
      </c>
      <c r="J44" s="17">
        <v>0</v>
      </c>
      <c r="K44" s="17">
        <v>0</v>
      </c>
      <c r="L44" s="17">
        <v>0</v>
      </c>
      <c r="M44" s="17">
        <v>0</v>
      </c>
      <c r="N44" s="17">
        <v>0</v>
      </c>
    </row>
    <row r="45" spans="2:14">
      <c r="B45" s="15" t="s">
        <v>3794</v>
      </c>
      <c r="C45" s="16">
        <v>39289</v>
      </c>
      <c r="D45" s="15">
        <v>2007</v>
      </c>
      <c r="E45" s="69">
        <f t="array" ref="E45">MIN(IF(G45:N45&gt;0,($G$3:$N$3)))</f>
        <v>2007</v>
      </c>
      <c r="F45" s="15" t="s">
        <v>963</v>
      </c>
      <c r="G45" s="17">
        <v>168000</v>
      </c>
      <c r="H45" s="17">
        <v>192000</v>
      </c>
      <c r="I45" s="17">
        <v>34868.135999999999</v>
      </c>
      <c r="J45" s="17">
        <v>34868.135999999999</v>
      </c>
      <c r="K45" s="17">
        <v>34868.135999999999</v>
      </c>
      <c r="L45" s="17">
        <v>34868.135999999999</v>
      </c>
      <c r="M45" s="17">
        <v>34868.135999999999</v>
      </c>
      <c r="N45" s="17">
        <v>34868.135999999999</v>
      </c>
    </row>
    <row r="46" spans="2:14">
      <c r="B46" s="15" t="s">
        <v>3795</v>
      </c>
      <c r="C46" s="16">
        <v>39290</v>
      </c>
      <c r="D46" s="15">
        <v>2007</v>
      </c>
      <c r="E46" s="69">
        <f>E48</f>
        <v>2007</v>
      </c>
      <c r="F46" s="15" t="s">
        <v>961</v>
      </c>
      <c r="G46" s="17">
        <v>482.178</v>
      </c>
      <c r="H46" s="17">
        <v>482.178</v>
      </c>
      <c r="I46" s="17">
        <v>482.178</v>
      </c>
      <c r="J46" s="17">
        <v>482.178</v>
      </c>
      <c r="K46" s="17">
        <v>482.178</v>
      </c>
      <c r="L46" s="17">
        <v>482.178</v>
      </c>
      <c r="M46" s="17">
        <v>482.178</v>
      </c>
      <c r="N46" s="17">
        <v>482.178</v>
      </c>
    </row>
    <row r="47" spans="2:14">
      <c r="B47" s="15" t="s">
        <v>3795</v>
      </c>
      <c r="C47" s="16">
        <v>39290</v>
      </c>
      <c r="D47" s="15">
        <v>2007</v>
      </c>
      <c r="E47" s="69">
        <f>E48</f>
        <v>2007</v>
      </c>
      <c r="F47" s="15" t="s">
        <v>962</v>
      </c>
      <c r="G47" s="17">
        <v>0</v>
      </c>
      <c r="H47" s="17">
        <v>0</v>
      </c>
      <c r="I47" s="17">
        <v>0</v>
      </c>
      <c r="J47" s="17">
        <v>0</v>
      </c>
      <c r="K47" s="17">
        <v>0</v>
      </c>
      <c r="L47" s="17">
        <v>0</v>
      </c>
      <c r="M47" s="17">
        <v>0</v>
      </c>
      <c r="N47" s="17">
        <v>0</v>
      </c>
    </row>
    <row r="48" spans="2:14">
      <c r="B48" s="15" t="s">
        <v>3795</v>
      </c>
      <c r="C48" s="16">
        <v>39290</v>
      </c>
      <c r="D48" s="15">
        <v>2007</v>
      </c>
      <c r="E48" s="69">
        <f t="array" ref="E48">MIN(IF(G48:N48&gt;0,($G$3:$N$3)))</f>
        <v>2007</v>
      </c>
      <c r="F48" s="15" t="s">
        <v>963</v>
      </c>
      <c r="G48" s="17">
        <v>482.178</v>
      </c>
      <c r="H48" s="17">
        <v>482.178</v>
      </c>
      <c r="I48" s="17">
        <v>482.178</v>
      </c>
      <c r="J48" s="17">
        <v>482.178</v>
      </c>
      <c r="K48" s="17">
        <v>482.178</v>
      </c>
      <c r="L48" s="17">
        <v>482.178</v>
      </c>
      <c r="M48" s="17">
        <v>482.178</v>
      </c>
      <c r="N48" s="17">
        <v>482.178</v>
      </c>
    </row>
    <row r="49" spans="2:14">
      <c r="B49" s="15" t="s">
        <v>3796</v>
      </c>
      <c r="C49" s="16">
        <v>39291</v>
      </c>
      <c r="D49" s="15">
        <v>2007</v>
      </c>
      <c r="E49" s="69">
        <f>E51</f>
        <v>2007</v>
      </c>
      <c r="F49" s="15" t="s">
        <v>961</v>
      </c>
      <c r="G49" s="17">
        <v>0</v>
      </c>
      <c r="H49" s="17">
        <v>0</v>
      </c>
      <c r="I49" s="17">
        <v>8009.8559999999998</v>
      </c>
      <c r="J49" s="17">
        <v>8009.8559999999998</v>
      </c>
      <c r="K49" s="17">
        <v>23337.281999999999</v>
      </c>
      <c r="L49" s="17">
        <v>23337.281999999999</v>
      </c>
      <c r="M49" s="17">
        <v>23337.281999999999</v>
      </c>
      <c r="N49" s="17">
        <v>23337.281999999999</v>
      </c>
    </row>
    <row r="50" spans="2:14">
      <c r="B50" s="15" t="s">
        <v>3796</v>
      </c>
      <c r="C50" s="16">
        <v>39291</v>
      </c>
      <c r="D50" s="15">
        <v>2007</v>
      </c>
      <c r="E50" s="69">
        <f>E51</f>
        <v>2007</v>
      </c>
      <c r="F50" s="15" t="s">
        <v>962</v>
      </c>
      <c r="G50" s="17">
        <v>66840</v>
      </c>
      <c r="H50" s="17">
        <v>48000</v>
      </c>
      <c r="I50" s="17">
        <v>39990.144</v>
      </c>
      <c r="J50" s="17">
        <v>39990.144</v>
      </c>
      <c r="K50" s="17">
        <v>0</v>
      </c>
      <c r="L50" s="17">
        <v>0</v>
      </c>
      <c r="M50" s="17">
        <v>0</v>
      </c>
      <c r="N50" s="17">
        <v>0</v>
      </c>
    </row>
    <row r="51" spans="2:14">
      <c r="B51" s="15" t="s">
        <v>3796</v>
      </c>
      <c r="C51" s="16">
        <v>39291</v>
      </c>
      <c r="D51" s="15">
        <v>2007</v>
      </c>
      <c r="E51" s="69">
        <f t="array" ref="E51">MIN(IF(G51:N51&gt;0,($G$3:$N$3)))</f>
        <v>2007</v>
      </c>
      <c r="F51" s="15" t="s">
        <v>963</v>
      </c>
      <c r="G51" s="17">
        <v>66840</v>
      </c>
      <c r="H51" s="17">
        <v>48000</v>
      </c>
      <c r="I51" s="17">
        <v>48000</v>
      </c>
      <c r="J51" s="17">
        <v>48000</v>
      </c>
      <c r="K51" s="17">
        <v>23337.281999999999</v>
      </c>
      <c r="L51" s="17">
        <v>23337.281999999999</v>
      </c>
      <c r="M51" s="17">
        <v>23337.281999999999</v>
      </c>
      <c r="N51" s="17">
        <v>23337.281999999999</v>
      </c>
    </row>
    <row r="52" spans="2:14">
      <c r="B52" s="15" t="s">
        <v>3797</v>
      </c>
      <c r="C52" s="16">
        <v>39293</v>
      </c>
      <c r="D52" s="15">
        <v>2007</v>
      </c>
      <c r="E52" s="69">
        <f>E54</f>
        <v>2007</v>
      </c>
      <c r="F52" s="15" t="s">
        <v>961</v>
      </c>
      <c r="G52" s="17">
        <v>0</v>
      </c>
      <c r="H52" s="17">
        <v>745.05</v>
      </c>
      <c r="I52" s="17">
        <v>745.05</v>
      </c>
      <c r="J52" s="17">
        <v>745.05</v>
      </c>
      <c r="K52" s="17">
        <v>745.05</v>
      </c>
      <c r="L52" s="17">
        <v>745.05</v>
      </c>
      <c r="M52" s="17">
        <v>745.05</v>
      </c>
      <c r="N52" s="17">
        <v>745.05</v>
      </c>
    </row>
    <row r="53" spans="2:14">
      <c r="B53" s="15" t="s">
        <v>3797</v>
      </c>
      <c r="C53" s="16">
        <v>39293</v>
      </c>
      <c r="D53" s="15">
        <v>2007</v>
      </c>
      <c r="E53" s="69">
        <f>E54</f>
        <v>2007</v>
      </c>
      <c r="F53" s="15" t="s">
        <v>962</v>
      </c>
      <c r="G53" s="17">
        <v>745.05</v>
      </c>
      <c r="H53" s="17">
        <v>0</v>
      </c>
      <c r="I53" s="17">
        <v>0</v>
      </c>
      <c r="J53" s="17">
        <v>0</v>
      </c>
      <c r="K53" s="17">
        <v>0</v>
      </c>
      <c r="L53" s="17">
        <v>0</v>
      </c>
      <c r="M53" s="17">
        <v>0</v>
      </c>
      <c r="N53" s="17">
        <v>0</v>
      </c>
    </row>
    <row r="54" spans="2:14">
      <c r="B54" s="15" t="s">
        <v>3797</v>
      </c>
      <c r="C54" s="16">
        <v>39293</v>
      </c>
      <c r="D54" s="15">
        <v>2007</v>
      </c>
      <c r="E54" s="69">
        <f t="array" ref="E54">MIN(IF(G54:N54&gt;0,($G$3:$N$3)))</f>
        <v>2007</v>
      </c>
      <c r="F54" s="15" t="s">
        <v>963</v>
      </c>
      <c r="G54" s="17">
        <v>745.05</v>
      </c>
      <c r="H54" s="17">
        <v>745.05</v>
      </c>
      <c r="I54" s="17">
        <v>745.05</v>
      </c>
      <c r="J54" s="17">
        <v>745.05</v>
      </c>
      <c r="K54" s="17">
        <v>745.05</v>
      </c>
      <c r="L54" s="17">
        <v>745.05</v>
      </c>
      <c r="M54" s="17">
        <v>745.05</v>
      </c>
      <c r="N54" s="17">
        <v>745.05</v>
      </c>
    </row>
    <row r="55" spans="2:14">
      <c r="B55" s="15" t="s">
        <v>3798</v>
      </c>
      <c r="C55" s="16">
        <v>39296</v>
      </c>
      <c r="D55" s="15">
        <v>2007</v>
      </c>
      <c r="E55" s="69">
        <f>E57</f>
        <v>2007</v>
      </c>
      <c r="F55" s="15" t="s">
        <v>961</v>
      </c>
      <c r="G55" s="17">
        <v>1550.7180000000001</v>
      </c>
      <c r="H55" s="17">
        <v>1550.7180000000001</v>
      </c>
      <c r="I55" s="17">
        <v>1550.7180000000001</v>
      </c>
      <c r="J55" s="17">
        <v>1550.7180000000001</v>
      </c>
      <c r="K55" s="17">
        <v>1550.7180000000001</v>
      </c>
      <c r="L55" s="17">
        <v>1550.7180000000001</v>
      </c>
      <c r="M55" s="17">
        <v>1550.7180000000001</v>
      </c>
      <c r="N55" s="17">
        <v>1550.7180000000001</v>
      </c>
    </row>
    <row r="56" spans="2:14">
      <c r="B56" s="15" t="s">
        <v>3798</v>
      </c>
      <c r="C56" s="16">
        <v>39296</v>
      </c>
      <c r="D56" s="15">
        <v>2007</v>
      </c>
      <c r="E56" s="69">
        <f>E57</f>
        <v>2007</v>
      </c>
      <c r="F56" s="15" t="s">
        <v>962</v>
      </c>
      <c r="G56" s="17">
        <v>0.13800000000000001</v>
      </c>
      <c r="H56" s="17">
        <v>0.13800000000000001</v>
      </c>
      <c r="I56" s="17">
        <v>0.13800000000000001</v>
      </c>
      <c r="J56" s="17">
        <v>0.13800000000000001</v>
      </c>
      <c r="K56" s="17">
        <v>0.13800000000000001</v>
      </c>
      <c r="L56" s="17">
        <v>0.13800000000000001</v>
      </c>
      <c r="M56" s="17">
        <v>0.13800000000000001</v>
      </c>
      <c r="N56" s="17">
        <v>0.13800000000000001</v>
      </c>
    </row>
    <row r="57" spans="2:14">
      <c r="B57" s="15" t="s">
        <v>3798</v>
      </c>
      <c r="C57" s="16">
        <v>39296</v>
      </c>
      <c r="D57" s="15">
        <v>2007</v>
      </c>
      <c r="E57" s="69">
        <f t="array" ref="E57">MIN(IF(G57:N57&gt;0,($G$3:$N$3)))</f>
        <v>2007</v>
      </c>
      <c r="F57" s="15" t="s">
        <v>963</v>
      </c>
      <c r="G57" s="17">
        <v>1550.856</v>
      </c>
      <c r="H57" s="17">
        <v>1550.856</v>
      </c>
      <c r="I57" s="17">
        <v>1550.856</v>
      </c>
      <c r="J57" s="17">
        <v>1550.856</v>
      </c>
      <c r="K57" s="17">
        <v>1550.856</v>
      </c>
      <c r="L57" s="17">
        <v>1550.856</v>
      </c>
      <c r="M57" s="17">
        <v>1550.856</v>
      </c>
      <c r="N57" s="17">
        <v>1550.856</v>
      </c>
    </row>
    <row r="58" spans="2:14">
      <c r="B58" s="15" t="s">
        <v>3799</v>
      </c>
      <c r="C58" s="16">
        <v>39297</v>
      </c>
      <c r="D58" s="15">
        <v>2007</v>
      </c>
      <c r="E58" s="69">
        <f>E60</f>
        <v>2007</v>
      </c>
      <c r="F58" s="15" t="s">
        <v>961</v>
      </c>
      <c r="G58" s="17">
        <v>0</v>
      </c>
      <c r="H58" s="17">
        <v>0</v>
      </c>
      <c r="I58" s="17">
        <v>0</v>
      </c>
      <c r="J58" s="17">
        <v>0</v>
      </c>
      <c r="K58" s="17">
        <v>0</v>
      </c>
      <c r="L58" s="17">
        <v>0</v>
      </c>
      <c r="M58" s="17">
        <v>0</v>
      </c>
      <c r="N58" s="17">
        <v>0</v>
      </c>
    </row>
    <row r="59" spans="2:14">
      <c r="B59" s="15" t="s">
        <v>3799</v>
      </c>
      <c r="C59" s="16">
        <v>39297</v>
      </c>
      <c r="D59" s="15">
        <v>2007</v>
      </c>
      <c r="E59" s="69">
        <f>E60</f>
        <v>2007</v>
      </c>
      <c r="F59" s="15" t="s">
        <v>962</v>
      </c>
      <c r="G59" s="17">
        <v>210000</v>
      </c>
      <c r="H59" s="17">
        <v>0</v>
      </c>
      <c r="I59" s="17">
        <v>0</v>
      </c>
      <c r="J59" s="17">
        <v>0</v>
      </c>
      <c r="K59" s="17">
        <v>0</v>
      </c>
      <c r="L59" s="17">
        <v>0</v>
      </c>
      <c r="M59" s="17">
        <v>0</v>
      </c>
      <c r="N59" s="17">
        <v>0</v>
      </c>
    </row>
    <row r="60" spans="2:14">
      <c r="B60" s="15" t="s">
        <v>3799</v>
      </c>
      <c r="C60" s="16">
        <v>39297</v>
      </c>
      <c r="D60" s="15">
        <v>2007</v>
      </c>
      <c r="E60" s="69">
        <f t="array" ref="E60">MIN(IF(G60:N60&gt;0,($G$3:$N$3)))</f>
        <v>2007</v>
      </c>
      <c r="F60" s="15" t="s">
        <v>963</v>
      </c>
      <c r="G60" s="17">
        <v>210000</v>
      </c>
      <c r="H60" s="17">
        <v>0</v>
      </c>
      <c r="I60" s="17">
        <v>0</v>
      </c>
      <c r="J60" s="17">
        <v>0</v>
      </c>
      <c r="K60" s="17">
        <v>0</v>
      </c>
      <c r="L60" s="17">
        <v>0</v>
      </c>
      <c r="M60" s="17">
        <v>0</v>
      </c>
      <c r="N60" s="17">
        <v>0</v>
      </c>
    </row>
    <row r="61" spans="2:14">
      <c r="B61" s="15" t="s">
        <v>3800</v>
      </c>
      <c r="C61" s="16">
        <v>39297</v>
      </c>
      <c r="D61" s="15">
        <v>2007</v>
      </c>
      <c r="E61" s="69">
        <f>E63</f>
        <v>2007</v>
      </c>
      <c r="F61" s="15" t="s">
        <v>961</v>
      </c>
      <c r="G61" s="17">
        <v>0</v>
      </c>
      <c r="H61" s="17">
        <v>708.95399999999995</v>
      </c>
      <c r="I61" s="17">
        <v>708.95399999999995</v>
      </c>
      <c r="J61" s="17">
        <v>708.95399999999995</v>
      </c>
      <c r="K61" s="17">
        <v>708.95399999999995</v>
      </c>
      <c r="L61" s="17">
        <v>708.95399999999995</v>
      </c>
      <c r="M61" s="17">
        <v>708.95399999999995</v>
      </c>
      <c r="N61" s="17">
        <v>708.95399999999995</v>
      </c>
    </row>
    <row r="62" spans="2:14">
      <c r="B62" s="15" t="s">
        <v>3800</v>
      </c>
      <c r="C62" s="16">
        <v>39297</v>
      </c>
      <c r="D62" s="15">
        <v>2007</v>
      </c>
      <c r="E62" s="69">
        <f>E63</f>
        <v>2007</v>
      </c>
      <c r="F62" s="15" t="s">
        <v>962</v>
      </c>
      <c r="G62" s="17">
        <v>708.95399999999995</v>
      </c>
      <c r="H62" s="17">
        <v>0</v>
      </c>
      <c r="I62" s="17">
        <v>0</v>
      </c>
      <c r="J62" s="17">
        <v>0</v>
      </c>
      <c r="K62" s="17">
        <v>0</v>
      </c>
      <c r="L62" s="17">
        <v>0</v>
      </c>
      <c r="M62" s="17">
        <v>0</v>
      </c>
      <c r="N62" s="17">
        <v>0</v>
      </c>
    </row>
    <row r="63" spans="2:14">
      <c r="B63" s="15" t="s">
        <v>3800</v>
      </c>
      <c r="C63" s="16">
        <v>39297</v>
      </c>
      <c r="D63" s="15">
        <v>2007</v>
      </c>
      <c r="E63" s="69">
        <f t="array" ref="E63">MIN(IF(G63:N63&gt;0,($G$3:$N$3)))</f>
        <v>2007</v>
      </c>
      <c r="F63" s="15" t="s">
        <v>963</v>
      </c>
      <c r="G63" s="17">
        <v>708.95399999999995</v>
      </c>
      <c r="H63" s="17">
        <v>708.95399999999995</v>
      </c>
      <c r="I63" s="17">
        <v>708.95399999999995</v>
      </c>
      <c r="J63" s="17">
        <v>708.95399999999995</v>
      </c>
      <c r="K63" s="17">
        <v>708.95399999999995</v>
      </c>
      <c r="L63" s="17">
        <v>708.95399999999995</v>
      </c>
      <c r="M63" s="17">
        <v>708.95399999999995</v>
      </c>
      <c r="N63" s="17">
        <v>708.95399999999995</v>
      </c>
    </row>
    <row r="64" spans="2:14">
      <c r="B64" s="15" t="s">
        <v>3801</v>
      </c>
      <c r="C64" s="16">
        <v>39297</v>
      </c>
      <c r="D64" s="15">
        <v>2007</v>
      </c>
      <c r="E64" s="69">
        <f>E66</f>
        <v>2008</v>
      </c>
      <c r="F64" s="15" t="s">
        <v>961</v>
      </c>
      <c r="G64" s="17" t="s">
        <v>5534</v>
      </c>
      <c r="H64" s="17">
        <v>0</v>
      </c>
      <c r="I64" s="17">
        <v>1666.2540000000001</v>
      </c>
      <c r="J64" s="17">
        <v>1666.2540000000001</v>
      </c>
      <c r="K64" s="17">
        <v>1666.2540000000001</v>
      </c>
      <c r="L64" s="17">
        <v>1666.2540000000001</v>
      </c>
      <c r="M64" s="17">
        <v>1666.2540000000001</v>
      </c>
      <c r="N64" s="17">
        <v>1666.2540000000001</v>
      </c>
    </row>
    <row r="65" spans="2:14">
      <c r="B65" s="15" t="s">
        <v>3801</v>
      </c>
      <c r="C65" s="16">
        <v>39297</v>
      </c>
      <c r="D65" s="15">
        <v>2007</v>
      </c>
      <c r="E65" s="69">
        <f>E66</f>
        <v>2008</v>
      </c>
      <c r="F65" s="15" t="s">
        <v>962</v>
      </c>
      <c r="G65" s="17" t="s">
        <v>5534</v>
      </c>
      <c r="H65" s="17">
        <v>1128.6179999999999</v>
      </c>
      <c r="I65" s="17">
        <v>0</v>
      </c>
      <c r="J65" s="17">
        <v>0</v>
      </c>
      <c r="K65" s="17">
        <v>0</v>
      </c>
      <c r="L65" s="17">
        <v>0</v>
      </c>
      <c r="M65" s="17">
        <v>0</v>
      </c>
      <c r="N65" s="17">
        <v>0</v>
      </c>
    </row>
    <row r="66" spans="2:14">
      <c r="B66" s="15" t="s">
        <v>3801</v>
      </c>
      <c r="C66" s="16">
        <v>39297</v>
      </c>
      <c r="D66" s="15">
        <v>2007</v>
      </c>
      <c r="E66" s="69">
        <f t="array" ref="E66">MIN(IF(G66:N66&gt;0,($G$3:$N$3)))</f>
        <v>2008</v>
      </c>
      <c r="F66" s="15" t="s">
        <v>963</v>
      </c>
      <c r="G66" s="17">
        <v>0</v>
      </c>
      <c r="H66" s="17">
        <v>1128.6179999999999</v>
      </c>
      <c r="I66" s="17">
        <v>1666.2540000000001</v>
      </c>
      <c r="J66" s="17">
        <v>1666.2540000000001</v>
      </c>
      <c r="K66" s="17">
        <v>1666.2540000000001</v>
      </c>
      <c r="L66" s="17">
        <v>1666.2540000000001</v>
      </c>
      <c r="M66" s="17">
        <v>1666.2540000000001</v>
      </c>
      <c r="N66" s="17">
        <v>1666.2540000000001</v>
      </c>
    </row>
    <row r="67" spans="2:14">
      <c r="B67" s="15" t="s">
        <v>3802</v>
      </c>
      <c r="C67" s="16">
        <v>39299</v>
      </c>
      <c r="D67" s="15">
        <v>2007</v>
      </c>
      <c r="E67" s="69">
        <f>E69</f>
        <v>2007</v>
      </c>
      <c r="F67" s="15" t="s">
        <v>961</v>
      </c>
      <c r="G67" s="17">
        <v>1216.578</v>
      </c>
      <c r="H67" s="17">
        <v>1216.578</v>
      </c>
      <c r="I67" s="17">
        <v>1216.578</v>
      </c>
      <c r="J67" s="17">
        <v>1216.578</v>
      </c>
      <c r="K67" s="17">
        <v>1216.578</v>
      </c>
      <c r="L67" s="17">
        <v>1216.578</v>
      </c>
      <c r="M67" s="17">
        <v>1216.578</v>
      </c>
      <c r="N67" s="17">
        <v>1216.578</v>
      </c>
    </row>
    <row r="68" spans="2:14">
      <c r="B68" s="15" t="s">
        <v>3802</v>
      </c>
      <c r="C68" s="16">
        <v>39299</v>
      </c>
      <c r="D68" s="15">
        <v>2007</v>
      </c>
      <c r="E68" s="69">
        <f>E69</f>
        <v>2007</v>
      </c>
      <c r="F68" s="15" t="s">
        <v>962</v>
      </c>
      <c r="G68" s="17">
        <v>0</v>
      </c>
      <c r="H68" s="17">
        <v>0</v>
      </c>
      <c r="I68" s="17">
        <v>0</v>
      </c>
      <c r="J68" s="17">
        <v>0</v>
      </c>
      <c r="K68" s="17">
        <v>0</v>
      </c>
      <c r="L68" s="17">
        <v>0</v>
      </c>
      <c r="M68" s="17">
        <v>0</v>
      </c>
      <c r="N68" s="17">
        <v>0</v>
      </c>
    </row>
    <row r="69" spans="2:14">
      <c r="B69" s="15" t="s">
        <v>3802</v>
      </c>
      <c r="C69" s="16">
        <v>39299</v>
      </c>
      <c r="D69" s="15">
        <v>2007</v>
      </c>
      <c r="E69" s="69">
        <f t="array" ref="E69">MIN(IF(G69:N69&gt;0,($G$3:$N$3)))</f>
        <v>2007</v>
      </c>
      <c r="F69" s="15" t="s">
        <v>963</v>
      </c>
      <c r="G69" s="17">
        <v>1216.578</v>
      </c>
      <c r="H69" s="17">
        <v>1216.578</v>
      </c>
      <c r="I69" s="17">
        <v>1216.578</v>
      </c>
      <c r="J69" s="17">
        <v>1216.578</v>
      </c>
      <c r="K69" s="17">
        <v>1216.578</v>
      </c>
      <c r="L69" s="17">
        <v>1216.578</v>
      </c>
      <c r="M69" s="17">
        <v>1216.578</v>
      </c>
      <c r="N69" s="17">
        <v>1216.578</v>
      </c>
    </row>
    <row r="70" spans="2:14">
      <c r="B70" s="15" t="s">
        <v>3803</v>
      </c>
      <c r="C70" s="16">
        <v>39300</v>
      </c>
      <c r="D70" s="15">
        <v>2007</v>
      </c>
      <c r="E70" s="69">
        <f>E72</f>
        <v>2007</v>
      </c>
      <c r="F70" s="15" t="s">
        <v>961</v>
      </c>
      <c r="G70" s="17">
        <v>899.55</v>
      </c>
      <c r="H70" s="17">
        <v>899.55</v>
      </c>
      <c r="I70" s="17">
        <v>899.55</v>
      </c>
      <c r="J70" s="17">
        <v>899.55</v>
      </c>
      <c r="K70" s="17">
        <v>899.55</v>
      </c>
      <c r="L70" s="17">
        <v>899.55</v>
      </c>
      <c r="M70" s="17">
        <v>899.55</v>
      </c>
      <c r="N70" s="17">
        <v>899.55</v>
      </c>
    </row>
    <row r="71" spans="2:14">
      <c r="B71" s="15" t="s">
        <v>3803</v>
      </c>
      <c r="C71" s="16">
        <v>39300</v>
      </c>
      <c r="D71" s="15">
        <v>2007</v>
      </c>
      <c r="E71" s="69">
        <f>E72</f>
        <v>2007</v>
      </c>
      <c r="F71" s="15" t="s">
        <v>962</v>
      </c>
      <c r="G71" s="17">
        <v>0</v>
      </c>
      <c r="H71" s="17">
        <v>0</v>
      </c>
      <c r="I71" s="17">
        <v>0</v>
      </c>
      <c r="J71" s="17">
        <v>0</v>
      </c>
      <c r="K71" s="17">
        <v>0</v>
      </c>
      <c r="L71" s="17">
        <v>0</v>
      </c>
      <c r="M71" s="17">
        <v>0</v>
      </c>
      <c r="N71" s="17">
        <v>0</v>
      </c>
    </row>
    <row r="72" spans="2:14">
      <c r="B72" s="15" t="s">
        <v>3803</v>
      </c>
      <c r="C72" s="16">
        <v>39300</v>
      </c>
      <c r="D72" s="15">
        <v>2007</v>
      </c>
      <c r="E72" s="69">
        <f t="array" ref="E72">MIN(IF(G72:N72&gt;0,($G$3:$N$3)))</f>
        <v>2007</v>
      </c>
      <c r="F72" s="15" t="s">
        <v>963</v>
      </c>
      <c r="G72" s="17">
        <v>899.55</v>
      </c>
      <c r="H72" s="17">
        <v>899.55</v>
      </c>
      <c r="I72" s="17">
        <v>899.55</v>
      </c>
      <c r="J72" s="17">
        <v>899.55</v>
      </c>
      <c r="K72" s="17">
        <v>899.55</v>
      </c>
      <c r="L72" s="17">
        <v>899.55</v>
      </c>
      <c r="M72" s="17">
        <v>899.55</v>
      </c>
      <c r="N72" s="17">
        <v>899.55</v>
      </c>
    </row>
    <row r="73" spans="2:14">
      <c r="B73" s="15" t="s">
        <v>3804</v>
      </c>
      <c r="C73" s="16">
        <v>39301</v>
      </c>
      <c r="D73" s="15">
        <v>2007</v>
      </c>
      <c r="E73" s="69">
        <f>E75</f>
        <v>2008</v>
      </c>
      <c r="F73" s="15" t="s">
        <v>961</v>
      </c>
      <c r="G73" s="17">
        <v>0</v>
      </c>
      <c r="H73" s="17">
        <v>0</v>
      </c>
      <c r="I73" s="17">
        <v>0</v>
      </c>
      <c r="J73" s="17">
        <v>0</v>
      </c>
      <c r="K73" s="17">
        <v>0</v>
      </c>
      <c r="L73" s="17">
        <v>0</v>
      </c>
      <c r="M73" s="17">
        <v>0</v>
      </c>
      <c r="N73" s="17">
        <v>0</v>
      </c>
    </row>
    <row r="74" spans="2:14">
      <c r="B74" s="15" t="s">
        <v>3804</v>
      </c>
      <c r="C74" s="16">
        <v>39301</v>
      </c>
      <c r="D74" s="15">
        <v>2007</v>
      </c>
      <c r="E74" s="69">
        <f>E75</f>
        <v>2008</v>
      </c>
      <c r="F74" s="15" t="s">
        <v>962</v>
      </c>
      <c r="G74" s="17">
        <v>0</v>
      </c>
      <c r="H74" s="17">
        <v>18000</v>
      </c>
      <c r="I74" s="17">
        <v>18000</v>
      </c>
      <c r="J74" s="17">
        <v>0</v>
      </c>
      <c r="K74" s="17">
        <v>0</v>
      </c>
      <c r="L74" s="17">
        <v>0</v>
      </c>
      <c r="M74" s="17">
        <v>0</v>
      </c>
      <c r="N74" s="17">
        <v>0</v>
      </c>
    </row>
    <row r="75" spans="2:14">
      <c r="B75" s="15" t="s">
        <v>3804</v>
      </c>
      <c r="C75" s="16">
        <v>39301</v>
      </c>
      <c r="D75" s="15">
        <v>2007</v>
      </c>
      <c r="E75" s="69">
        <f t="array" ref="E75">MIN(IF(G75:N75&gt;0,($G$3:$N$3)))</f>
        <v>2008</v>
      </c>
      <c r="F75" s="15" t="s">
        <v>963</v>
      </c>
      <c r="G75" s="17">
        <v>0</v>
      </c>
      <c r="H75" s="17">
        <v>18000</v>
      </c>
      <c r="I75" s="17">
        <v>18000</v>
      </c>
      <c r="J75" s="17">
        <v>0</v>
      </c>
      <c r="K75" s="17">
        <v>0</v>
      </c>
      <c r="L75" s="17">
        <v>0</v>
      </c>
      <c r="M75" s="17">
        <v>0</v>
      </c>
      <c r="N75" s="17">
        <v>0</v>
      </c>
    </row>
    <row r="76" spans="2:14">
      <c r="B76" s="15" t="s">
        <v>3805</v>
      </c>
      <c r="C76" s="16">
        <v>39301</v>
      </c>
      <c r="D76" s="15">
        <v>2007</v>
      </c>
      <c r="E76" s="69">
        <f>E78</f>
        <v>2007</v>
      </c>
      <c r="F76" s="15" t="s">
        <v>961</v>
      </c>
      <c r="G76" s="17">
        <v>0</v>
      </c>
      <c r="H76" s="17">
        <v>0</v>
      </c>
      <c r="I76" s="17">
        <v>0</v>
      </c>
      <c r="J76" s="17">
        <v>0</v>
      </c>
      <c r="K76" s="17">
        <v>0</v>
      </c>
      <c r="L76" s="17">
        <v>0</v>
      </c>
      <c r="M76" s="17">
        <v>0</v>
      </c>
      <c r="N76" s="17">
        <v>0</v>
      </c>
    </row>
    <row r="77" spans="2:14">
      <c r="B77" s="15" t="s">
        <v>3805</v>
      </c>
      <c r="C77" s="16">
        <v>39301</v>
      </c>
      <c r="D77" s="15">
        <v>2007</v>
      </c>
      <c r="E77" s="69">
        <f>E78</f>
        <v>2007</v>
      </c>
      <c r="F77" s="15" t="s">
        <v>962</v>
      </c>
      <c r="G77" s="17">
        <v>124200</v>
      </c>
      <c r="H77" s="17">
        <v>60000</v>
      </c>
      <c r="I77" s="17">
        <v>60000</v>
      </c>
      <c r="J77" s="17">
        <v>0</v>
      </c>
      <c r="K77" s="17">
        <v>0</v>
      </c>
      <c r="L77" s="17">
        <v>0</v>
      </c>
      <c r="M77" s="17">
        <v>0</v>
      </c>
      <c r="N77" s="17">
        <v>0</v>
      </c>
    </row>
    <row r="78" spans="2:14">
      <c r="B78" s="15" t="s">
        <v>3805</v>
      </c>
      <c r="C78" s="16">
        <v>39301</v>
      </c>
      <c r="D78" s="15">
        <v>2007</v>
      </c>
      <c r="E78" s="69">
        <f t="array" ref="E78">MIN(IF(G78:N78&gt;0,($G$3:$N$3)))</f>
        <v>2007</v>
      </c>
      <c r="F78" s="15" t="s">
        <v>963</v>
      </c>
      <c r="G78" s="17">
        <v>124200</v>
      </c>
      <c r="H78" s="17">
        <v>60000</v>
      </c>
      <c r="I78" s="17">
        <v>60000</v>
      </c>
      <c r="J78" s="17">
        <v>0</v>
      </c>
      <c r="K78" s="17">
        <v>0</v>
      </c>
      <c r="L78" s="17">
        <v>0</v>
      </c>
      <c r="M78" s="17">
        <v>0</v>
      </c>
      <c r="N78" s="17">
        <v>0</v>
      </c>
    </row>
    <row r="79" spans="2:14">
      <c r="B79" s="15" t="s">
        <v>3806</v>
      </c>
      <c r="C79" s="16">
        <v>39302</v>
      </c>
      <c r="D79" s="15">
        <v>2007</v>
      </c>
      <c r="E79" s="69">
        <f>E81</f>
        <v>2007</v>
      </c>
      <c r="F79" s="15" t="s">
        <v>961</v>
      </c>
      <c r="G79" s="17">
        <v>1216.578</v>
      </c>
      <c r="H79" s="17">
        <v>1216.578</v>
      </c>
      <c r="I79" s="17">
        <v>1216.578</v>
      </c>
      <c r="J79" s="17">
        <v>1216.578</v>
      </c>
      <c r="K79" s="17">
        <v>1216.578</v>
      </c>
      <c r="L79" s="17">
        <v>1216.578</v>
      </c>
      <c r="M79" s="17">
        <v>1216.578</v>
      </c>
      <c r="N79" s="17">
        <v>1216.578</v>
      </c>
    </row>
    <row r="80" spans="2:14">
      <c r="B80" s="15" t="s">
        <v>3806</v>
      </c>
      <c r="C80" s="16">
        <v>39302</v>
      </c>
      <c r="D80" s="15">
        <v>2007</v>
      </c>
      <c r="E80" s="69">
        <f>E81</f>
        <v>2007</v>
      </c>
      <c r="F80" s="15" t="s">
        <v>962</v>
      </c>
      <c r="G80" s="17">
        <v>0</v>
      </c>
      <c r="H80" s="17">
        <v>0</v>
      </c>
      <c r="I80" s="17">
        <v>0</v>
      </c>
      <c r="J80" s="17">
        <v>0</v>
      </c>
      <c r="K80" s="17">
        <v>0</v>
      </c>
      <c r="L80" s="17">
        <v>0</v>
      </c>
      <c r="M80" s="17">
        <v>0</v>
      </c>
      <c r="N80" s="17">
        <v>0</v>
      </c>
    </row>
    <row r="81" spans="2:14">
      <c r="B81" s="15" t="s">
        <v>3806</v>
      </c>
      <c r="C81" s="16">
        <v>39302</v>
      </c>
      <c r="D81" s="15">
        <v>2007</v>
      </c>
      <c r="E81" s="69">
        <f t="array" ref="E81">MIN(IF(G81:N81&gt;0,($G$3:$N$3)))</f>
        <v>2007</v>
      </c>
      <c r="F81" s="15" t="s">
        <v>963</v>
      </c>
      <c r="G81" s="17">
        <v>1216.578</v>
      </c>
      <c r="H81" s="17">
        <v>1216.578</v>
      </c>
      <c r="I81" s="17">
        <v>1216.578</v>
      </c>
      <c r="J81" s="17">
        <v>1216.578</v>
      </c>
      <c r="K81" s="17">
        <v>1216.578</v>
      </c>
      <c r="L81" s="17">
        <v>1216.578</v>
      </c>
      <c r="M81" s="17">
        <v>1216.578</v>
      </c>
      <c r="N81" s="17">
        <v>1216.578</v>
      </c>
    </row>
    <row r="82" spans="2:14">
      <c r="B82" s="15" t="s">
        <v>3807</v>
      </c>
      <c r="C82" s="16">
        <v>39304</v>
      </c>
      <c r="D82" s="15">
        <v>2007</v>
      </c>
      <c r="E82" s="69">
        <f>E84</f>
        <v>2007</v>
      </c>
      <c r="F82" s="15" t="s">
        <v>961</v>
      </c>
      <c r="G82" s="17">
        <v>0</v>
      </c>
      <c r="H82" s="17">
        <v>2482.7280000000001</v>
      </c>
      <c r="I82" s="17">
        <v>2482.7280000000001</v>
      </c>
      <c r="J82" s="17">
        <v>2482.7280000000001</v>
      </c>
      <c r="K82" s="17">
        <v>2482.7280000000001</v>
      </c>
      <c r="L82" s="17">
        <v>2482.7280000000001</v>
      </c>
      <c r="M82" s="17">
        <v>2482.7280000000001</v>
      </c>
      <c r="N82" s="17">
        <v>2482.7280000000001</v>
      </c>
    </row>
    <row r="83" spans="2:14">
      <c r="B83" s="15" t="s">
        <v>3807</v>
      </c>
      <c r="C83" s="16">
        <v>39304</v>
      </c>
      <c r="D83" s="15">
        <v>2007</v>
      </c>
      <c r="E83" s="69">
        <f>E84</f>
        <v>2007</v>
      </c>
      <c r="F83" s="15" t="s">
        <v>962</v>
      </c>
      <c r="G83" s="17">
        <v>4074</v>
      </c>
      <c r="H83" s="17">
        <v>0</v>
      </c>
      <c r="I83" s="17">
        <v>0</v>
      </c>
      <c r="J83" s="17">
        <v>0</v>
      </c>
      <c r="K83" s="17">
        <v>0</v>
      </c>
      <c r="L83" s="17">
        <v>0</v>
      </c>
      <c r="M83" s="17">
        <v>0</v>
      </c>
      <c r="N83" s="17">
        <v>0</v>
      </c>
    </row>
    <row r="84" spans="2:14">
      <c r="B84" s="15" t="s">
        <v>3807</v>
      </c>
      <c r="C84" s="16">
        <v>39304</v>
      </c>
      <c r="D84" s="15">
        <v>2007</v>
      </c>
      <c r="E84" s="69">
        <f t="array" ref="E84">MIN(IF(G84:N84&gt;0,($G$3:$N$3)))</f>
        <v>2007</v>
      </c>
      <c r="F84" s="15" t="s">
        <v>963</v>
      </c>
      <c r="G84" s="17">
        <v>4074</v>
      </c>
      <c r="H84" s="17">
        <v>2482.7280000000001</v>
      </c>
      <c r="I84" s="17">
        <v>2482.7280000000001</v>
      </c>
      <c r="J84" s="17">
        <v>2482.7280000000001</v>
      </c>
      <c r="K84" s="17">
        <v>2482.7280000000001</v>
      </c>
      <c r="L84" s="17">
        <v>2482.7280000000001</v>
      </c>
      <c r="M84" s="17">
        <v>2482.7280000000001</v>
      </c>
      <c r="N84" s="17">
        <v>2482.7280000000001</v>
      </c>
    </row>
    <row r="85" spans="2:14">
      <c r="B85" s="15" t="s">
        <v>3808</v>
      </c>
      <c r="C85" s="16">
        <v>39307</v>
      </c>
      <c r="D85" s="15">
        <v>2007</v>
      </c>
      <c r="E85" s="69">
        <f>E87</f>
        <v>2007</v>
      </c>
      <c r="F85" s="15" t="s">
        <v>961</v>
      </c>
      <c r="G85" s="17">
        <v>0</v>
      </c>
      <c r="H85" s="17">
        <v>0</v>
      </c>
      <c r="I85" s="17">
        <v>0</v>
      </c>
      <c r="J85" s="17">
        <v>0</v>
      </c>
      <c r="K85" s="17">
        <v>0</v>
      </c>
      <c r="L85" s="17">
        <v>0</v>
      </c>
      <c r="M85" s="17">
        <v>0</v>
      </c>
      <c r="N85" s="17">
        <v>0</v>
      </c>
    </row>
    <row r="86" spans="2:14">
      <c r="B86" s="15" t="s">
        <v>3808</v>
      </c>
      <c r="C86" s="16">
        <v>39307</v>
      </c>
      <c r="D86" s="15">
        <v>2007</v>
      </c>
      <c r="E86" s="69">
        <f>E87</f>
        <v>2007</v>
      </c>
      <c r="F86" s="15" t="s">
        <v>962</v>
      </c>
      <c r="G86" s="17">
        <v>33000</v>
      </c>
      <c r="H86" s="17">
        <v>36000</v>
      </c>
      <c r="I86" s="17">
        <v>36000</v>
      </c>
      <c r="J86" s="17">
        <v>0</v>
      </c>
      <c r="K86" s="17">
        <v>0</v>
      </c>
      <c r="L86" s="17">
        <v>0</v>
      </c>
      <c r="M86" s="17">
        <v>0</v>
      </c>
      <c r="N86" s="17">
        <v>0</v>
      </c>
    </row>
    <row r="87" spans="2:14">
      <c r="B87" s="15" t="s">
        <v>3808</v>
      </c>
      <c r="C87" s="16">
        <v>39307</v>
      </c>
      <c r="D87" s="15">
        <v>2007</v>
      </c>
      <c r="E87" s="69">
        <f t="array" ref="E87">MIN(IF(G87:N87&gt;0,($G$3:$N$3)))</f>
        <v>2007</v>
      </c>
      <c r="F87" s="15" t="s">
        <v>963</v>
      </c>
      <c r="G87" s="17">
        <v>33000</v>
      </c>
      <c r="H87" s="17">
        <v>36000</v>
      </c>
      <c r="I87" s="17">
        <v>36000</v>
      </c>
      <c r="J87" s="17">
        <v>0</v>
      </c>
      <c r="K87" s="17">
        <v>0</v>
      </c>
      <c r="L87" s="17">
        <v>0</v>
      </c>
      <c r="M87" s="17">
        <v>0</v>
      </c>
      <c r="N87" s="17">
        <v>0</v>
      </c>
    </row>
    <row r="88" spans="2:14">
      <c r="B88" s="15" t="s">
        <v>3809</v>
      </c>
      <c r="C88" s="16">
        <v>39309</v>
      </c>
      <c r="D88" s="15">
        <v>2007</v>
      </c>
      <c r="E88" s="69">
        <f>E90</f>
        <v>2007</v>
      </c>
      <c r="F88" s="15" t="s">
        <v>961</v>
      </c>
      <c r="G88" s="17">
        <v>0</v>
      </c>
      <c r="H88" s="17">
        <v>1303.146</v>
      </c>
      <c r="I88" s="17">
        <v>1303.146</v>
      </c>
      <c r="J88" s="17">
        <v>1303.146</v>
      </c>
      <c r="K88" s="17">
        <v>1303.146</v>
      </c>
      <c r="L88" s="17">
        <v>1303.146</v>
      </c>
      <c r="M88" s="17">
        <v>1303.146</v>
      </c>
      <c r="N88" s="17">
        <v>1303.146</v>
      </c>
    </row>
    <row r="89" spans="2:14">
      <c r="B89" s="15" t="s">
        <v>3809</v>
      </c>
      <c r="C89" s="16">
        <v>39309</v>
      </c>
      <c r="D89" s="15">
        <v>2007</v>
      </c>
      <c r="E89" s="69">
        <f>E90</f>
        <v>2007</v>
      </c>
      <c r="F89" s="15" t="s">
        <v>962</v>
      </c>
      <c r="G89" s="17">
        <v>1303.146</v>
      </c>
      <c r="H89" s="17">
        <v>0</v>
      </c>
      <c r="I89" s="17">
        <v>0</v>
      </c>
      <c r="J89" s="17">
        <v>0</v>
      </c>
      <c r="K89" s="17">
        <v>0</v>
      </c>
      <c r="L89" s="17">
        <v>0</v>
      </c>
      <c r="M89" s="17">
        <v>0</v>
      </c>
      <c r="N89" s="17">
        <v>0</v>
      </c>
    </row>
    <row r="90" spans="2:14">
      <c r="B90" s="15" t="s">
        <v>3809</v>
      </c>
      <c r="C90" s="16">
        <v>39309</v>
      </c>
      <c r="D90" s="15">
        <v>2007</v>
      </c>
      <c r="E90" s="69">
        <f t="array" ref="E90">MIN(IF(G90:N90&gt;0,($G$3:$N$3)))</f>
        <v>2007</v>
      </c>
      <c r="F90" s="15" t="s">
        <v>963</v>
      </c>
      <c r="G90" s="17">
        <v>1303.146</v>
      </c>
      <c r="H90" s="17">
        <v>1303.146</v>
      </c>
      <c r="I90" s="17">
        <v>1303.146</v>
      </c>
      <c r="J90" s="17">
        <v>1303.146</v>
      </c>
      <c r="K90" s="17">
        <v>1303.146</v>
      </c>
      <c r="L90" s="17">
        <v>1303.146</v>
      </c>
      <c r="M90" s="17">
        <v>1303.146</v>
      </c>
      <c r="N90" s="17">
        <v>1303.146</v>
      </c>
    </row>
    <row r="91" spans="2:14">
      <c r="B91" s="15" t="s">
        <v>3810</v>
      </c>
      <c r="C91" s="16">
        <v>39309</v>
      </c>
      <c r="D91" s="15">
        <v>2007</v>
      </c>
      <c r="E91" s="69">
        <f>E93</f>
        <v>2007</v>
      </c>
      <c r="F91" s="15" t="s">
        <v>961</v>
      </c>
      <c r="G91" s="17">
        <v>1550.9280000000001</v>
      </c>
      <c r="H91" s="17">
        <v>1550.9280000000001</v>
      </c>
      <c r="I91" s="17">
        <v>1550.9280000000001</v>
      </c>
      <c r="J91" s="17">
        <v>1550.9280000000001</v>
      </c>
      <c r="K91" s="17">
        <v>1550.9280000000001</v>
      </c>
      <c r="L91" s="17">
        <v>1550.9280000000001</v>
      </c>
      <c r="M91" s="17">
        <v>1550.9280000000001</v>
      </c>
      <c r="N91" s="17">
        <v>1550.9280000000001</v>
      </c>
    </row>
    <row r="92" spans="2:14">
      <c r="B92" s="15" t="s">
        <v>3810</v>
      </c>
      <c r="C92" s="16">
        <v>39309</v>
      </c>
      <c r="D92" s="15">
        <v>2007</v>
      </c>
      <c r="E92" s="69">
        <f>E93</f>
        <v>2007</v>
      </c>
      <c r="F92" s="15" t="s">
        <v>962</v>
      </c>
      <c r="G92" s="17">
        <v>0</v>
      </c>
      <c r="H92" s="17">
        <v>0</v>
      </c>
      <c r="I92" s="17">
        <v>0</v>
      </c>
      <c r="J92" s="17">
        <v>0</v>
      </c>
      <c r="K92" s="17">
        <v>0</v>
      </c>
      <c r="L92" s="17">
        <v>0</v>
      </c>
      <c r="M92" s="17">
        <v>0</v>
      </c>
      <c r="N92" s="17">
        <v>0</v>
      </c>
    </row>
    <row r="93" spans="2:14">
      <c r="B93" s="15" t="s">
        <v>3810</v>
      </c>
      <c r="C93" s="16">
        <v>39309</v>
      </c>
      <c r="D93" s="15">
        <v>2007</v>
      </c>
      <c r="E93" s="69">
        <f t="array" ref="E93">MIN(IF(G93:N93&gt;0,($G$3:$N$3)))</f>
        <v>2007</v>
      </c>
      <c r="F93" s="15" t="s">
        <v>963</v>
      </c>
      <c r="G93" s="17">
        <v>1550.9280000000001</v>
      </c>
      <c r="H93" s="17">
        <v>1550.9280000000001</v>
      </c>
      <c r="I93" s="17">
        <v>1550.9280000000001</v>
      </c>
      <c r="J93" s="17">
        <v>1550.9280000000001</v>
      </c>
      <c r="K93" s="17">
        <v>1550.9280000000001</v>
      </c>
      <c r="L93" s="17">
        <v>1550.9280000000001</v>
      </c>
      <c r="M93" s="17">
        <v>1550.9280000000001</v>
      </c>
      <c r="N93" s="17">
        <v>1550.9280000000001</v>
      </c>
    </row>
    <row r="94" spans="2:14">
      <c r="B94" s="15" t="s">
        <v>3811</v>
      </c>
      <c r="C94" s="16">
        <v>39311</v>
      </c>
      <c r="D94" s="15">
        <v>2007</v>
      </c>
      <c r="E94" s="69">
        <f>E96</f>
        <v>2007</v>
      </c>
      <c r="F94" s="15" t="s">
        <v>961</v>
      </c>
      <c r="G94" s="17">
        <v>0</v>
      </c>
      <c r="H94" s="17">
        <v>0</v>
      </c>
      <c r="I94" s="17">
        <v>0</v>
      </c>
      <c r="J94" s="17">
        <v>0</v>
      </c>
      <c r="K94" s="17">
        <v>0</v>
      </c>
      <c r="L94" s="17">
        <v>0</v>
      </c>
      <c r="M94" s="17">
        <v>0</v>
      </c>
      <c r="N94" s="17">
        <v>0</v>
      </c>
    </row>
    <row r="95" spans="2:14">
      <c r="B95" s="15" t="s">
        <v>3811</v>
      </c>
      <c r="C95" s="16">
        <v>39311</v>
      </c>
      <c r="D95" s="15">
        <v>2007</v>
      </c>
      <c r="E95" s="69">
        <f>E96</f>
        <v>2007</v>
      </c>
      <c r="F95" s="15" t="s">
        <v>962</v>
      </c>
      <c r="G95" s="17">
        <v>75000</v>
      </c>
      <c r="H95" s="17">
        <v>0</v>
      </c>
      <c r="I95" s="17">
        <v>0</v>
      </c>
      <c r="J95" s="17">
        <v>0</v>
      </c>
      <c r="K95" s="17">
        <v>0</v>
      </c>
      <c r="L95" s="17">
        <v>0</v>
      </c>
      <c r="M95" s="17">
        <v>0</v>
      </c>
      <c r="N95" s="17">
        <v>0</v>
      </c>
    </row>
    <row r="96" spans="2:14">
      <c r="B96" s="15" t="s">
        <v>3811</v>
      </c>
      <c r="C96" s="16">
        <v>39311</v>
      </c>
      <c r="D96" s="15">
        <v>2007</v>
      </c>
      <c r="E96" s="69">
        <f t="array" ref="E96">MIN(IF(G96:N96&gt;0,($G$3:$N$3)))</f>
        <v>2007</v>
      </c>
      <c r="F96" s="15" t="s">
        <v>963</v>
      </c>
      <c r="G96" s="17">
        <v>75000</v>
      </c>
      <c r="H96" s="17">
        <v>0</v>
      </c>
      <c r="I96" s="17">
        <v>0</v>
      </c>
      <c r="J96" s="17">
        <v>0</v>
      </c>
      <c r="K96" s="17">
        <v>0</v>
      </c>
      <c r="L96" s="17">
        <v>0</v>
      </c>
      <c r="M96" s="17">
        <v>0</v>
      </c>
      <c r="N96" s="17">
        <v>0</v>
      </c>
    </row>
    <row r="97" spans="2:14">
      <c r="B97" s="15" t="s">
        <v>3812</v>
      </c>
      <c r="C97" s="16">
        <v>39311</v>
      </c>
      <c r="D97" s="15">
        <v>2007</v>
      </c>
      <c r="E97" s="69">
        <f>E99</f>
        <v>2007</v>
      </c>
      <c r="F97" s="15" t="s">
        <v>961</v>
      </c>
      <c r="G97" s="17">
        <v>1216.578</v>
      </c>
      <c r="H97" s="17">
        <v>1216.578</v>
      </c>
      <c r="I97" s="17">
        <v>1216.578</v>
      </c>
      <c r="J97" s="17">
        <v>1216.578</v>
      </c>
      <c r="K97" s="17">
        <v>1216.578</v>
      </c>
      <c r="L97" s="17">
        <v>1216.578</v>
      </c>
      <c r="M97" s="17">
        <v>1216.578</v>
      </c>
      <c r="N97" s="17">
        <v>1216.578</v>
      </c>
    </row>
    <row r="98" spans="2:14">
      <c r="B98" s="15" t="s">
        <v>3812</v>
      </c>
      <c r="C98" s="16">
        <v>39311</v>
      </c>
      <c r="D98" s="15">
        <v>2007</v>
      </c>
      <c r="E98" s="69">
        <f>E99</f>
        <v>2007</v>
      </c>
      <c r="F98" s="15" t="s">
        <v>962</v>
      </c>
      <c r="G98" s="17">
        <v>0</v>
      </c>
      <c r="H98" s="17">
        <v>0</v>
      </c>
      <c r="I98" s="17">
        <v>0</v>
      </c>
      <c r="J98" s="17">
        <v>0</v>
      </c>
      <c r="K98" s="17">
        <v>0</v>
      </c>
      <c r="L98" s="17">
        <v>0</v>
      </c>
      <c r="M98" s="17">
        <v>0</v>
      </c>
      <c r="N98" s="17">
        <v>0</v>
      </c>
    </row>
    <row r="99" spans="2:14">
      <c r="B99" s="15" t="s">
        <v>3812</v>
      </c>
      <c r="C99" s="16">
        <v>39311</v>
      </c>
      <c r="D99" s="15">
        <v>2007</v>
      </c>
      <c r="E99" s="69">
        <f t="array" ref="E99">MIN(IF(G99:N99&gt;0,($G$3:$N$3)))</f>
        <v>2007</v>
      </c>
      <c r="F99" s="15" t="s">
        <v>963</v>
      </c>
      <c r="G99" s="17">
        <v>1216.578</v>
      </c>
      <c r="H99" s="17">
        <v>1216.578</v>
      </c>
      <c r="I99" s="17">
        <v>1216.578</v>
      </c>
      <c r="J99" s="17">
        <v>1216.578</v>
      </c>
      <c r="K99" s="17">
        <v>1216.578</v>
      </c>
      <c r="L99" s="17">
        <v>1216.578</v>
      </c>
      <c r="M99" s="17">
        <v>1216.578</v>
      </c>
      <c r="N99" s="17">
        <v>1216.578</v>
      </c>
    </row>
    <row r="100" spans="2:14">
      <c r="B100" s="15" t="s">
        <v>3813</v>
      </c>
      <c r="C100" s="16">
        <v>39312</v>
      </c>
      <c r="D100" s="15">
        <v>2007</v>
      </c>
      <c r="E100" s="69">
        <f>E102</f>
        <v>2007</v>
      </c>
      <c r="F100" s="15" t="s">
        <v>961</v>
      </c>
      <c r="G100" s="17">
        <v>1392.048</v>
      </c>
      <c r="H100" s="17">
        <v>1392.048</v>
      </c>
      <c r="I100" s="17">
        <v>1392.048</v>
      </c>
      <c r="J100" s="17">
        <v>1392.048</v>
      </c>
      <c r="K100" s="17">
        <v>1392.048</v>
      </c>
      <c r="L100" s="17">
        <v>1392.048</v>
      </c>
      <c r="M100" s="17">
        <v>1392.048</v>
      </c>
      <c r="N100" s="17">
        <v>1392.048</v>
      </c>
    </row>
    <row r="101" spans="2:14">
      <c r="B101" s="15" t="s">
        <v>3813</v>
      </c>
      <c r="C101" s="16">
        <v>39312</v>
      </c>
      <c r="D101" s="15">
        <v>2007</v>
      </c>
      <c r="E101" s="69">
        <f>E102</f>
        <v>2007</v>
      </c>
      <c r="F101" s="15" t="s">
        <v>962</v>
      </c>
      <c r="G101" s="17">
        <v>0.23399999999999999</v>
      </c>
      <c r="H101" s="17">
        <v>0.23399999999999999</v>
      </c>
      <c r="I101" s="17">
        <v>0.23399999999999999</v>
      </c>
      <c r="J101" s="17">
        <v>0.23399999999999999</v>
      </c>
      <c r="K101" s="17">
        <v>0.23399999999999999</v>
      </c>
      <c r="L101" s="17">
        <v>0.23399999999999999</v>
      </c>
      <c r="M101" s="17">
        <v>0.23399999999999999</v>
      </c>
      <c r="N101" s="17">
        <v>0.23399999999999999</v>
      </c>
    </row>
    <row r="102" spans="2:14">
      <c r="B102" s="15" t="s">
        <v>3813</v>
      </c>
      <c r="C102" s="16">
        <v>39312</v>
      </c>
      <c r="D102" s="15">
        <v>2007</v>
      </c>
      <c r="E102" s="69">
        <f t="array" ref="E102">MIN(IF(G102:N102&gt;0,($G$3:$N$3)))</f>
        <v>2007</v>
      </c>
      <c r="F102" s="15" t="s">
        <v>963</v>
      </c>
      <c r="G102" s="17">
        <v>1392.2819999999999</v>
      </c>
      <c r="H102" s="17">
        <v>1392.2819999999999</v>
      </c>
      <c r="I102" s="17">
        <v>1392.2819999999999</v>
      </c>
      <c r="J102" s="17">
        <v>1392.2819999999999</v>
      </c>
      <c r="K102" s="17">
        <v>1392.2819999999999</v>
      </c>
      <c r="L102" s="17">
        <v>1392.2819999999999</v>
      </c>
      <c r="M102" s="17">
        <v>1392.2819999999999</v>
      </c>
      <c r="N102" s="17">
        <v>1392.2819999999999</v>
      </c>
    </row>
    <row r="103" spans="2:14">
      <c r="B103" s="15" t="s">
        <v>3814</v>
      </c>
      <c r="C103" s="16">
        <v>39313</v>
      </c>
      <c r="D103" s="15">
        <v>2007</v>
      </c>
      <c r="E103" s="69">
        <f>E105</f>
        <v>2007</v>
      </c>
      <c r="F103" s="15" t="s">
        <v>961</v>
      </c>
      <c r="G103" s="17">
        <v>713.08199999999999</v>
      </c>
      <c r="H103" s="17">
        <v>713.08199999999999</v>
      </c>
      <c r="I103" s="17">
        <v>713.08199999999999</v>
      </c>
      <c r="J103" s="17">
        <v>713.08199999999999</v>
      </c>
      <c r="K103" s="17">
        <v>713.08199999999999</v>
      </c>
      <c r="L103" s="17">
        <v>713.08199999999999</v>
      </c>
      <c r="M103" s="17">
        <v>713.08199999999999</v>
      </c>
      <c r="N103" s="17">
        <v>713.08199999999999</v>
      </c>
    </row>
    <row r="104" spans="2:14">
      <c r="B104" s="15" t="s">
        <v>3814</v>
      </c>
      <c r="C104" s="16">
        <v>39313</v>
      </c>
      <c r="D104" s="15">
        <v>2007</v>
      </c>
      <c r="E104" s="69">
        <f>E105</f>
        <v>2007</v>
      </c>
      <c r="F104" s="15" t="s">
        <v>962</v>
      </c>
      <c r="G104" s="17">
        <v>6.0000000000000001E-3</v>
      </c>
      <c r="H104" s="17">
        <v>6.0000000000000001E-3</v>
      </c>
      <c r="I104" s="17">
        <v>6.0000000000000001E-3</v>
      </c>
      <c r="J104" s="17">
        <v>6.0000000000000001E-3</v>
      </c>
      <c r="K104" s="17">
        <v>6.0000000000000001E-3</v>
      </c>
      <c r="L104" s="17">
        <v>6.0000000000000001E-3</v>
      </c>
      <c r="M104" s="17">
        <v>6.0000000000000001E-3</v>
      </c>
      <c r="N104" s="17">
        <v>6.0000000000000001E-3</v>
      </c>
    </row>
    <row r="105" spans="2:14">
      <c r="B105" s="15" t="s">
        <v>3814</v>
      </c>
      <c r="C105" s="16">
        <v>39313</v>
      </c>
      <c r="D105" s="15">
        <v>2007</v>
      </c>
      <c r="E105" s="69">
        <f t="array" ref="E105">MIN(IF(G105:N105&gt;0,($G$3:$N$3)))</f>
        <v>2007</v>
      </c>
      <c r="F105" s="15" t="s">
        <v>963</v>
      </c>
      <c r="G105" s="17">
        <v>713.08799999999997</v>
      </c>
      <c r="H105" s="17">
        <v>713.08799999999997</v>
      </c>
      <c r="I105" s="17">
        <v>713.08799999999997</v>
      </c>
      <c r="J105" s="17">
        <v>713.08799999999997</v>
      </c>
      <c r="K105" s="17">
        <v>713.08799999999997</v>
      </c>
      <c r="L105" s="17">
        <v>713.08799999999997</v>
      </c>
      <c r="M105" s="17">
        <v>713.08799999999997</v>
      </c>
      <c r="N105" s="17">
        <v>713.08799999999997</v>
      </c>
    </row>
    <row r="106" spans="2:14">
      <c r="B106" s="15" t="s">
        <v>3815</v>
      </c>
      <c r="C106" s="16">
        <v>39314</v>
      </c>
      <c r="D106" s="15">
        <v>2007</v>
      </c>
      <c r="E106" s="69">
        <f>E108</f>
        <v>2008</v>
      </c>
      <c r="F106" s="15" t="s">
        <v>961</v>
      </c>
      <c r="G106" s="17" t="s">
        <v>5534</v>
      </c>
      <c r="H106" s="17">
        <v>0</v>
      </c>
      <c r="I106" s="17">
        <v>0</v>
      </c>
      <c r="J106" s="17">
        <v>0</v>
      </c>
      <c r="K106" s="17">
        <v>0</v>
      </c>
      <c r="L106" s="17">
        <v>35285.477999999996</v>
      </c>
      <c r="M106" s="17">
        <v>35285.477999999996</v>
      </c>
      <c r="N106" s="17">
        <v>35285.477999999996</v>
      </c>
    </row>
    <row r="107" spans="2:14">
      <c r="B107" s="15" t="s">
        <v>3815</v>
      </c>
      <c r="C107" s="16">
        <v>39314</v>
      </c>
      <c r="D107" s="15">
        <v>2007</v>
      </c>
      <c r="E107" s="69">
        <f>E108</f>
        <v>2008</v>
      </c>
      <c r="F107" s="15" t="s">
        <v>962</v>
      </c>
      <c r="G107" s="17" t="s">
        <v>5534</v>
      </c>
      <c r="H107" s="17">
        <v>6000</v>
      </c>
      <c r="I107" s="17">
        <v>6000</v>
      </c>
      <c r="J107" s="17">
        <v>0</v>
      </c>
      <c r="K107" s="17">
        <v>36000</v>
      </c>
      <c r="L107" s="17">
        <v>0</v>
      </c>
      <c r="M107" s="17">
        <v>0</v>
      </c>
      <c r="N107" s="17">
        <v>0</v>
      </c>
    </row>
    <row r="108" spans="2:14">
      <c r="B108" s="15" t="s">
        <v>3815</v>
      </c>
      <c r="C108" s="16">
        <v>39314</v>
      </c>
      <c r="D108" s="15">
        <v>2007</v>
      </c>
      <c r="E108" s="69">
        <f t="array" ref="E108">MIN(IF(G108:N108&gt;0,($G$3:$N$3)))</f>
        <v>2008</v>
      </c>
      <c r="F108" s="15" t="s">
        <v>963</v>
      </c>
      <c r="G108" s="17">
        <v>0</v>
      </c>
      <c r="H108" s="17">
        <v>6000</v>
      </c>
      <c r="I108" s="17">
        <v>6000</v>
      </c>
      <c r="J108" s="17">
        <v>0</v>
      </c>
      <c r="K108" s="17">
        <v>36000</v>
      </c>
      <c r="L108" s="17">
        <v>35285.477999999996</v>
      </c>
      <c r="M108" s="17">
        <v>35285.477999999996</v>
      </c>
      <c r="N108" s="17">
        <v>35285.477999999996</v>
      </c>
    </row>
    <row r="109" spans="2:14">
      <c r="B109" s="15" t="s">
        <v>3816</v>
      </c>
      <c r="C109" s="16">
        <v>39315</v>
      </c>
      <c r="D109" s="15">
        <v>2007</v>
      </c>
      <c r="E109" s="69">
        <f>E111</f>
        <v>2008</v>
      </c>
      <c r="F109" s="15" t="s">
        <v>961</v>
      </c>
      <c r="G109" s="17" t="s">
        <v>5534</v>
      </c>
      <c r="H109" s="17">
        <v>0</v>
      </c>
      <c r="I109" s="17">
        <v>1413.63</v>
      </c>
      <c r="J109" s="17">
        <v>1413.63</v>
      </c>
      <c r="K109" s="17">
        <v>1413.63</v>
      </c>
      <c r="L109" s="17">
        <v>1413.63</v>
      </c>
      <c r="M109" s="17">
        <v>1413.63</v>
      </c>
      <c r="N109" s="17">
        <v>1413.63</v>
      </c>
    </row>
    <row r="110" spans="2:14">
      <c r="B110" s="15" t="s">
        <v>3816</v>
      </c>
      <c r="C110" s="16">
        <v>39315</v>
      </c>
      <c r="D110" s="15">
        <v>2007</v>
      </c>
      <c r="E110" s="69">
        <f>E111</f>
        <v>2008</v>
      </c>
      <c r="F110" s="15" t="s">
        <v>962</v>
      </c>
      <c r="G110" s="17" t="s">
        <v>5534</v>
      </c>
      <c r="H110" s="17">
        <v>1413.63</v>
      </c>
      <c r="I110" s="17">
        <v>0</v>
      </c>
      <c r="J110" s="17">
        <v>0</v>
      </c>
      <c r="K110" s="17">
        <v>0</v>
      </c>
      <c r="L110" s="17">
        <v>0</v>
      </c>
      <c r="M110" s="17">
        <v>0</v>
      </c>
      <c r="N110" s="17">
        <v>0</v>
      </c>
    </row>
    <row r="111" spans="2:14">
      <c r="B111" s="15" t="s">
        <v>3816</v>
      </c>
      <c r="C111" s="16">
        <v>39315</v>
      </c>
      <c r="D111" s="15">
        <v>2007</v>
      </c>
      <c r="E111" s="69">
        <f t="array" ref="E111">MIN(IF(G111:N111&gt;0,($G$3:$N$3)))</f>
        <v>2008</v>
      </c>
      <c r="F111" s="15" t="s">
        <v>963</v>
      </c>
      <c r="G111" s="17">
        <v>0</v>
      </c>
      <c r="H111" s="17">
        <v>1413.63</v>
      </c>
      <c r="I111" s="17">
        <v>1413.63</v>
      </c>
      <c r="J111" s="17">
        <v>1413.63</v>
      </c>
      <c r="K111" s="17">
        <v>1413.63</v>
      </c>
      <c r="L111" s="17">
        <v>1413.63</v>
      </c>
      <c r="M111" s="17">
        <v>1413.63</v>
      </c>
      <c r="N111" s="17">
        <v>1413.63</v>
      </c>
    </row>
    <row r="112" spans="2:14">
      <c r="B112" s="15" t="s">
        <v>3817</v>
      </c>
      <c r="C112" s="16">
        <v>39318</v>
      </c>
      <c r="D112" s="15">
        <v>2007</v>
      </c>
      <c r="E112" s="69">
        <f>E114</f>
        <v>2008</v>
      </c>
      <c r="F112" s="15" t="s">
        <v>961</v>
      </c>
      <c r="G112" s="17" t="s">
        <v>5534</v>
      </c>
      <c r="H112" s="17">
        <v>750.64199999999994</v>
      </c>
      <c r="I112" s="17">
        <v>750.64199999999994</v>
      </c>
      <c r="J112" s="17">
        <v>750.64199999999994</v>
      </c>
      <c r="K112" s="17">
        <v>750.64199999999994</v>
      </c>
      <c r="L112" s="17">
        <v>750.64199999999994</v>
      </c>
      <c r="M112" s="17">
        <v>750.64199999999994</v>
      </c>
      <c r="N112" s="17">
        <v>750.64199999999994</v>
      </c>
    </row>
    <row r="113" spans="2:14">
      <c r="B113" s="15" t="s">
        <v>3817</v>
      </c>
      <c r="C113" s="16">
        <v>39318</v>
      </c>
      <c r="D113" s="15">
        <v>2007</v>
      </c>
      <c r="E113" s="69">
        <f>E114</f>
        <v>2008</v>
      </c>
      <c r="F113" s="15" t="s">
        <v>962</v>
      </c>
      <c r="G113" s="17" t="s">
        <v>5534</v>
      </c>
      <c r="H113" s="17">
        <v>0</v>
      </c>
      <c r="I113" s="17">
        <v>0</v>
      </c>
      <c r="J113" s="17">
        <v>0</v>
      </c>
      <c r="K113" s="17">
        <v>0</v>
      </c>
      <c r="L113" s="17">
        <v>0</v>
      </c>
      <c r="M113" s="17">
        <v>0</v>
      </c>
      <c r="N113" s="17">
        <v>0</v>
      </c>
    </row>
    <row r="114" spans="2:14">
      <c r="B114" s="15" t="s">
        <v>3817</v>
      </c>
      <c r="C114" s="16">
        <v>39318</v>
      </c>
      <c r="D114" s="15">
        <v>2007</v>
      </c>
      <c r="E114" s="69">
        <f t="array" ref="E114">MIN(IF(G114:N114&gt;0,($G$3:$N$3)))</f>
        <v>2008</v>
      </c>
      <c r="F114" s="15" t="s">
        <v>963</v>
      </c>
      <c r="G114" s="17">
        <v>0</v>
      </c>
      <c r="H114" s="17">
        <v>750.64199999999994</v>
      </c>
      <c r="I114" s="17">
        <v>750.64199999999994</v>
      </c>
      <c r="J114" s="17">
        <v>750.64199999999994</v>
      </c>
      <c r="K114" s="17">
        <v>750.64199999999994</v>
      </c>
      <c r="L114" s="17">
        <v>750.64199999999994</v>
      </c>
      <c r="M114" s="17">
        <v>750.64199999999994</v>
      </c>
      <c r="N114" s="17">
        <v>750.64199999999994</v>
      </c>
    </row>
    <row r="115" spans="2:14">
      <c r="B115" s="15" t="s">
        <v>3818</v>
      </c>
      <c r="C115" s="16">
        <v>39319</v>
      </c>
      <c r="D115" s="15">
        <v>2007</v>
      </c>
      <c r="E115" s="69">
        <f>E117</f>
        <v>2007</v>
      </c>
      <c r="F115" s="15" t="s">
        <v>961</v>
      </c>
      <c r="G115" s="17">
        <v>0</v>
      </c>
      <c r="H115" s="17">
        <v>712.00200000000007</v>
      </c>
      <c r="I115" s="17">
        <v>712.00200000000007</v>
      </c>
      <c r="J115" s="17">
        <v>712.00200000000007</v>
      </c>
      <c r="K115" s="17">
        <v>712.00200000000007</v>
      </c>
      <c r="L115" s="17">
        <v>712.00200000000007</v>
      </c>
      <c r="M115" s="17">
        <v>712.00200000000007</v>
      </c>
      <c r="N115" s="17">
        <v>712.00200000000007</v>
      </c>
    </row>
    <row r="116" spans="2:14">
      <c r="B116" s="15" t="s">
        <v>3818</v>
      </c>
      <c r="C116" s="16">
        <v>39319</v>
      </c>
      <c r="D116" s="15">
        <v>2007</v>
      </c>
      <c r="E116" s="69">
        <f>E117</f>
        <v>2007</v>
      </c>
      <c r="F116" s="15" t="s">
        <v>962</v>
      </c>
      <c r="G116" s="17">
        <v>1019.9939999999999</v>
      </c>
      <c r="H116" s="17">
        <v>0</v>
      </c>
      <c r="I116" s="17">
        <v>0</v>
      </c>
      <c r="J116" s="17">
        <v>0</v>
      </c>
      <c r="K116" s="17">
        <v>0</v>
      </c>
      <c r="L116" s="17">
        <v>0</v>
      </c>
      <c r="M116" s="17">
        <v>0</v>
      </c>
      <c r="N116" s="17">
        <v>0</v>
      </c>
    </row>
    <row r="117" spans="2:14">
      <c r="B117" s="15" t="s">
        <v>3818</v>
      </c>
      <c r="C117" s="16">
        <v>39319</v>
      </c>
      <c r="D117" s="15">
        <v>2007</v>
      </c>
      <c r="E117" s="69">
        <f t="array" ref="E117">MIN(IF(G117:N117&gt;0,($G$3:$N$3)))</f>
        <v>2007</v>
      </c>
      <c r="F117" s="15" t="s">
        <v>963</v>
      </c>
      <c r="G117" s="17">
        <v>1019.9939999999999</v>
      </c>
      <c r="H117" s="17">
        <v>712.00200000000007</v>
      </c>
      <c r="I117" s="17">
        <v>712.00200000000007</v>
      </c>
      <c r="J117" s="17">
        <v>712.00200000000007</v>
      </c>
      <c r="K117" s="17">
        <v>712.00200000000007</v>
      </c>
      <c r="L117" s="17">
        <v>712.00200000000007</v>
      </c>
      <c r="M117" s="17">
        <v>712.00200000000007</v>
      </c>
      <c r="N117" s="17">
        <v>712.00200000000007</v>
      </c>
    </row>
    <row r="118" spans="2:14">
      <c r="B118" s="15" t="s">
        <v>3819</v>
      </c>
      <c r="C118" s="16">
        <v>39320</v>
      </c>
      <c r="D118" s="15">
        <v>2007</v>
      </c>
      <c r="E118" s="69">
        <f>E120</f>
        <v>2007</v>
      </c>
      <c r="F118" s="15" t="s">
        <v>961</v>
      </c>
      <c r="G118" s="17">
        <v>0</v>
      </c>
      <c r="H118" s="17">
        <v>0</v>
      </c>
      <c r="I118" s="17">
        <v>0</v>
      </c>
      <c r="J118" s="17">
        <v>0</v>
      </c>
      <c r="K118" s="17">
        <v>78000</v>
      </c>
      <c r="L118" s="17">
        <v>78000</v>
      </c>
      <c r="M118" s="17">
        <v>237656.4</v>
      </c>
      <c r="N118" s="17">
        <v>237656.4</v>
      </c>
    </row>
    <row r="119" spans="2:14">
      <c r="B119" s="15" t="s">
        <v>3819</v>
      </c>
      <c r="C119" s="16">
        <v>39320</v>
      </c>
      <c r="D119" s="15">
        <v>2007</v>
      </c>
      <c r="E119" s="69">
        <f>E120</f>
        <v>2007</v>
      </c>
      <c r="F119" s="15" t="s">
        <v>962</v>
      </c>
      <c r="G119" s="17">
        <v>825000</v>
      </c>
      <c r="H119" s="17">
        <v>885000</v>
      </c>
      <c r="I119" s="17">
        <v>885000</v>
      </c>
      <c r="J119" s="17">
        <v>885000</v>
      </c>
      <c r="K119" s="17">
        <v>807000</v>
      </c>
      <c r="L119" s="17">
        <v>807000</v>
      </c>
      <c r="M119" s="17">
        <v>6.0000000000000001E-3</v>
      </c>
      <c r="N119" s="17">
        <v>6.0000000000000001E-3</v>
      </c>
    </row>
    <row r="120" spans="2:14">
      <c r="B120" s="15" t="s">
        <v>3819</v>
      </c>
      <c r="C120" s="16">
        <v>39320</v>
      </c>
      <c r="D120" s="15">
        <v>2007</v>
      </c>
      <c r="E120" s="69">
        <f t="array" ref="E120">MIN(IF(G120:N120&gt;0,($G$3:$N$3)))</f>
        <v>2007</v>
      </c>
      <c r="F120" s="15" t="s">
        <v>963</v>
      </c>
      <c r="G120" s="17">
        <v>825000</v>
      </c>
      <c r="H120" s="17">
        <v>885000</v>
      </c>
      <c r="I120" s="17">
        <v>885000</v>
      </c>
      <c r="J120" s="17">
        <v>885000</v>
      </c>
      <c r="K120" s="17">
        <v>885000</v>
      </c>
      <c r="L120" s="17">
        <v>885000</v>
      </c>
      <c r="M120" s="17">
        <v>237656.40599999999</v>
      </c>
      <c r="N120" s="17">
        <v>237656.40599999999</v>
      </c>
    </row>
    <row r="121" spans="2:14">
      <c r="B121" s="15" t="s">
        <v>3820</v>
      </c>
      <c r="C121" s="16">
        <v>39323</v>
      </c>
      <c r="D121" s="15">
        <v>2007</v>
      </c>
      <c r="E121" s="69">
        <f>E123</f>
        <v>2007</v>
      </c>
      <c r="F121" s="15" t="s">
        <v>961</v>
      </c>
      <c r="G121" s="17">
        <v>0</v>
      </c>
      <c r="H121" s="17">
        <v>0</v>
      </c>
      <c r="I121" s="17">
        <v>5147.0700000000006</v>
      </c>
      <c r="J121" s="17">
        <v>5147.0700000000006</v>
      </c>
      <c r="K121" s="17">
        <v>5147.0700000000006</v>
      </c>
      <c r="L121" s="17">
        <v>5147.0700000000006</v>
      </c>
      <c r="M121" s="17">
        <v>5147.0700000000006</v>
      </c>
      <c r="N121" s="17">
        <v>5147.0700000000006</v>
      </c>
    </row>
    <row r="122" spans="2:14">
      <c r="B122" s="15" t="s">
        <v>3820</v>
      </c>
      <c r="C122" s="16">
        <v>39323</v>
      </c>
      <c r="D122" s="15">
        <v>2007</v>
      </c>
      <c r="E122" s="69">
        <f>E123</f>
        <v>2007</v>
      </c>
      <c r="F122" s="15" t="s">
        <v>962</v>
      </c>
      <c r="G122" s="17">
        <v>255000</v>
      </c>
      <c r="H122" s="17">
        <v>255000</v>
      </c>
      <c r="I122" s="17">
        <v>0</v>
      </c>
      <c r="J122" s="17">
        <v>0</v>
      </c>
      <c r="K122" s="17">
        <v>0</v>
      </c>
      <c r="L122" s="17">
        <v>0</v>
      </c>
      <c r="M122" s="17">
        <v>0</v>
      </c>
      <c r="N122" s="17">
        <v>0</v>
      </c>
    </row>
    <row r="123" spans="2:14">
      <c r="B123" s="15" t="s">
        <v>3820</v>
      </c>
      <c r="C123" s="16">
        <v>39323</v>
      </c>
      <c r="D123" s="15">
        <v>2007</v>
      </c>
      <c r="E123" s="69">
        <f t="array" ref="E123">MIN(IF(G123:N123&gt;0,($G$3:$N$3)))</f>
        <v>2007</v>
      </c>
      <c r="F123" s="15" t="s">
        <v>963</v>
      </c>
      <c r="G123" s="17">
        <v>255000</v>
      </c>
      <c r="H123" s="17">
        <v>255000</v>
      </c>
      <c r="I123" s="17">
        <v>5147.0700000000006</v>
      </c>
      <c r="J123" s="17">
        <v>5147.0700000000006</v>
      </c>
      <c r="K123" s="17">
        <v>5147.0700000000006</v>
      </c>
      <c r="L123" s="17">
        <v>5147.0700000000006</v>
      </c>
      <c r="M123" s="17">
        <v>5147.0700000000006</v>
      </c>
      <c r="N123" s="17">
        <v>5147.0700000000006</v>
      </c>
    </row>
    <row r="124" spans="2:14">
      <c r="B124" s="15" t="s">
        <v>3821</v>
      </c>
      <c r="C124" s="16">
        <v>39325</v>
      </c>
      <c r="D124" s="15">
        <v>2007</v>
      </c>
      <c r="E124" s="69">
        <f>E126</f>
        <v>2007</v>
      </c>
      <c r="F124" s="15" t="s">
        <v>961</v>
      </c>
      <c r="G124" s="17">
        <v>0</v>
      </c>
      <c r="H124" s="17">
        <v>0</v>
      </c>
      <c r="I124" s="17">
        <v>726.46199999999999</v>
      </c>
      <c r="J124" s="17">
        <v>2854.89</v>
      </c>
      <c r="K124" s="17">
        <v>2854.89</v>
      </c>
      <c r="L124" s="17">
        <v>2854.89</v>
      </c>
      <c r="M124" s="17">
        <v>2854.89</v>
      </c>
      <c r="N124" s="17">
        <v>2854.89</v>
      </c>
    </row>
    <row r="125" spans="2:14">
      <c r="B125" s="15" t="s">
        <v>3821</v>
      </c>
      <c r="C125" s="16">
        <v>39325</v>
      </c>
      <c r="D125" s="15">
        <v>2007</v>
      </c>
      <c r="E125" s="69">
        <f>E126</f>
        <v>2007</v>
      </c>
      <c r="F125" s="15" t="s">
        <v>962</v>
      </c>
      <c r="G125" s="17">
        <v>90000</v>
      </c>
      <c r="H125" s="17">
        <v>45000</v>
      </c>
      <c r="I125" s="17">
        <v>44273.537999999993</v>
      </c>
      <c r="J125" s="17">
        <v>0</v>
      </c>
      <c r="K125" s="17">
        <v>0</v>
      </c>
      <c r="L125" s="17">
        <v>0</v>
      </c>
      <c r="M125" s="17">
        <v>0</v>
      </c>
      <c r="N125" s="17">
        <v>0</v>
      </c>
    </row>
    <row r="126" spans="2:14">
      <c r="B126" s="15" t="s">
        <v>3821</v>
      </c>
      <c r="C126" s="16">
        <v>39325</v>
      </c>
      <c r="D126" s="15">
        <v>2007</v>
      </c>
      <c r="E126" s="69">
        <f t="array" ref="E126">MIN(IF(G126:N126&gt;0,($G$3:$N$3)))</f>
        <v>2007</v>
      </c>
      <c r="F126" s="15" t="s">
        <v>963</v>
      </c>
      <c r="G126" s="17">
        <v>90000</v>
      </c>
      <c r="H126" s="17">
        <v>45000</v>
      </c>
      <c r="I126" s="17">
        <v>45000</v>
      </c>
      <c r="J126" s="17">
        <v>2854.89</v>
      </c>
      <c r="K126" s="17">
        <v>2854.89</v>
      </c>
      <c r="L126" s="17">
        <v>2854.89</v>
      </c>
      <c r="M126" s="17">
        <v>2854.89</v>
      </c>
      <c r="N126" s="17">
        <v>2854.89</v>
      </c>
    </row>
    <row r="127" spans="2:14">
      <c r="B127" s="15" t="s">
        <v>3822</v>
      </c>
      <c r="C127" s="16">
        <v>39327</v>
      </c>
      <c r="D127" s="15">
        <v>2007</v>
      </c>
      <c r="E127" s="69">
        <f>E129</f>
        <v>2007</v>
      </c>
      <c r="F127" s="15" t="s">
        <v>961</v>
      </c>
      <c r="G127" s="17">
        <v>838.8</v>
      </c>
      <c r="H127" s="17">
        <v>838.8</v>
      </c>
      <c r="I127" s="17">
        <v>838.8</v>
      </c>
      <c r="J127" s="17">
        <v>838.8</v>
      </c>
      <c r="K127" s="17">
        <v>838.8</v>
      </c>
      <c r="L127" s="17">
        <v>838.8</v>
      </c>
      <c r="M127" s="17">
        <v>838.8</v>
      </c>
      <c r="N127" s="17">
        <v>838.8</v>
      </c>
    </row>
    <row r="128" spans="2:14">
      <c r="B128" s="15" t="s">
        <v>3822</v>
      </c>
      <c r="C128" s="16">
        <v>39327</v>
      </c>
      <c r="D128" s="15">
        <v>2007</v>
      </c>
      <c r="E128" s="69">
        <f>E129</f>
        <v>2007</v>
      </c>
      <c r="F128" s="15" t="s">
        <v>962</v>
      </c>
      <c r="G128" s="17">
        <v>0</v>
      </c>
      <c r="H128" s="17">
        <v>0</v>
      </c>
      <c r="I128" s="17">
        <v>0</v>
      </c>
      <c r="J128" s="17">
        <v>0</v>
      </c>
      <c r="K128" s="17">
        <v>0</v>
      </c>
      <c r="L128" s="17">
        <v>0</v>
      </c>
      <c r="M128" s="17">
        <v>0</v>
      </c>
      <c r="N128" s="17">
        <v>0</v>
      </c>
    </row>
    <row r="129" spans="2:14">
      <c r="B129" s="15" t="s">
        <v>3822</v>
      </c>
      <c r="C129" s="16">
        <v>39327</v>
      </c>
      <c r="D129" s="15">
        <v>2007</v>
      </c>
      <c r="E129" s="69">
        <f t="array" ref="E129">MIN(IF(G129:N129&gt;0,($G$3:$N$3)))</f>
        <v>2007</v>
      </c>
      <c r="F129" s="15" t="s">
        <v>963</v>
      </c>
      <c r="G129" s="17">
        <v>838.8</v>
      </c>
      <c r="H129" s="17">
        <v>838.8</v>
      </c>
      <c r="I129" s="17">
        <v>838.8</v>
      </c>
      <c r="J129" s="17">
        <v>838.8</v>
      </c>
      <c r="K129" s="17">
        <v>838.8</v>
      </c>
      <c r="L129" s="17">
        <v>838.8</v>
      </c>
      <c r="M129" s="17">
        <v>838.8</v>
      </c>
      <c r="N129" s="17">
        <v>838.8</v>
      </c>
    </row>
    <row r="130" spans="2:14">
      <c r="B130" s="15" t="s">
        <v>3823</v>
      </c>
      <c r="C130" s="16">
        <v>39327</v>
      </c>
      <c r="D130" s="15">
        <v>2007</v>
      </c>
      <c r="E130" s="69">
        <f>E132</f>
        <v>2007</v>
      </c>
      <c r="F130" s="15" t="s">
        <v>961</v>
      </c>
      <c r="G130" s="17">
        <v>0</v>
      </c>
      <c r="H130" s="17">
        <v>482.18399999999997</v>
      </c>
      <c r="I130" s="17">
        <v>482.18399999999997</v>
      </c>
      <c r="J130" s="17">
        <v>482.18399999999997</v>
      </c>
      <c r="K130" s="17">
        <v>482.18399999999997</v>
      </c>
      <c r="L130" s="17">
        <v>482.18399999999997</v>
      </c>
      <c r="M130" s="17">
        <v>482.18399999999997</v>
      </c>
      <c r="N130" s="17">
        <v>482.18399999999997</v>
      </c>
    </row>
    <row r="131" spans="2:14">
      <c r="B131" s="15" t="s">
        <v>3823</v>
      </c>
      <c r="C131" s="16">
        <v>39327</v>
      </c>
      <c r="D131" s="15">
        <v>2007</v>
      </c>
      <c r="E131" s="69">
        <f>E132</f>
        <v>2007</v>
      </c>
      <c r="F131" s="15" t="s">
        <v>962</v>
      </c>
      <c r="G131" s="17">
        <v>482.178</v>
      </c>
      <c r="H131" s="17">
        <v>0</v>
      </c>
      <c r="I131" s="17">
        <v>0</v>
      </c>
      <c r="J131" s="17">
        <v>0</v>
      </c>
      <c r="K131" s="17">
        <v>0</v>
      </c>
      <c r="L131" s="17">
        <v>0</v>
      </c>
      <c r="M131" s="17">
        <v>0</v>
      </c>
      <c r="N131" s="17">
        <v>0</v>
      </c>
    </row>
    <row r="132" spans="2:14">
      <c r="B132" s="15" t="s">
        <v>3823</v>
      </c>
      <c r="C132" s="16">
        <v>39327</v>
      </c>
      <c r="D132" s="15">
        <v>2007</v>
      </c>
      <c r="E132" s="69">
        <f t="array" ref="E132">MIN(IF(G132:N132&gt;0,($G$3:$N$3)))</f>
        <v>2007</v>
      </c>
      <c r="F132" s="15" t="s">
        <v>963</v>
      </c>
      <c r="G132" s="17">
        <v>482.178</v>
      </c>
      <c r="H132" s="17">
        <v>482.18399999999997</v>
      </c>
      <c r="I132" s="17">
        <v>482.18399999999997</v>
      </c>
      <c r="J132" s="17">
        <v>482.18399999999997</v>
      </c>
      <c r="K132" s="17">
        <v>482.18399999999997</v>
      </c>
      <c r="L132" s="17">
        <v>482.18399999999997</v>
      </c>
      <c r="M132" s="17">
        <v>482.18399999999997</v>
      </c>
      <c r="N132" s="17">
        <v>482.18399999999997</v>
      </c>
    </row>
    <row r="133" spans="2:14">
      <c r="B133" s="15" t="s">
        <v>3824</v>
      </c>
      <c r="C133" s="16">
        <v>39329</v>
      </c>
      <c r="D133" s="15">
        <v>2007</v>
      </c>
      <c r="E133" s="69">
        <f>E135</f>
        <v>2007</v>
      </c>
      <c r="F133" s="15" t="s">
        <v>961</v>
      </c>
      <c r="G133" s="17">
        <v>0</v>
      </c>
      <c r="H133" s="17">
        <v>0</v>
      </c>
      <c r="I133" s="17">
        <v>0</v>
      </c>
      <c r="J133" s="17">
        <v>0</v>
      </c>
      <c r="K133" s="17">
        <v>0</v>
      </c>
      <c r="L133" s="17">
        <v>0</v>
      </c>
      <c r="M133" s="17">
        <v>0</v>
      </c>
      <c r="N133" s="17">
        <v>0</v>
      </c>
    </row>
    <row r="134" spans="2:14">
      <c r="B134" s="15" t="s">
        <v>3824</v>
      </c>
      <c r="C134" s="16">
        <v>39329</v>
      </c>
      <c r="D134" s="15">
        <v>2007</v>
      </c>
      <c r="E134" s="69">
        <f>E135</f>
        <v>2007</v>
      </c>
      <c r="F134" s="15" t="s">
        <v>962</v>
      </c>
      <c r="G134" s="17">
        <v>274200</v>
      </c>
      <c r="H134" s="17">
        <v>0</v>
      </c>
      <c r="I134" s="17">
        <v>0</v>
      </c>
      <c r="J134" s="17">
        <v>0</v>
      </c>
      <c r="K134" s="17">
        <v>0</v>
      </c>
      <c r="L134" s="17">
        <v>0</v>
      </c>
      <c r="M134" s="17">
        <v>0</v>
      </c>
      <c r="N134" s="17">
        <v>0</v>
      </c>
    </row>
    <row r="135" spans="2:14">
      <c r="B135" s="15" t="s">
        <v>3824</v>
      </c>
      <c r="C135" s="16">
        <v>39329</v>
      </c>
      <c r="D135" s="15">
        <v>2007</v>
      </c>
      <c r="E135" s="69">
        <f t="array" ref="E135">MIN(IF(G135:N135&gt;0,($G$3:$N$3)))</f>
        <v>2007</v>
      </c>
      <c r="F135" s="15" t="s">
        <v>963</v>
      </c>
      <c r="G135" s="17">
        <v>274200</v>
      </c>
      <c r="H135" s="17">
        <v>0</v>
      </c>
      <c r="I135" s="17">
        <v>0</v>
      </c>
      <c r="J135" s="17">
        <v>0</v>
      </c>
      <c r="K135" s="17">
        <v>0</v>
      </c>
      <c r="L135" s="17">
        <v>0</v>
      </c>
      <c r="M135" s="17">
        <v>0</v>
      </c>
      <c r="N135" s="17">
        <v>0</v>
      </c>
    </row>
    <row r="136" spans="2:14">
      <c r="B136" s="15" t="s">
        <v>3825</v>
      </c>
      <c r="C136" s="16">
        <v>39330</v>
      </c>
      <c r="D136" s="15">
        <v>2007</v>
      </c>
      <c r="E136" s="69">
        <f>E138</f>
        <v>2007</v>
      </c>
      <c r="F136" s="15" t="s">
        <v>961</v>
      </c>
      <c r="G136" s="17">
        <v>0</v>
      </c>
      <c r="H136" s="17">
        <v>0</v>
      </c>
      <c r="I136" s="17">
        <v>0</v>
      </c>
      <c r="J136" s="17">
        <v>0</v>
      </c>
      <c r="K136" s="17">
        <v>0</v>
      </c>
      <c r="L136" s="17">
        <v>0</v>
      </c>
      <c r="M136" s="17">
        <v>0</v>
      </c>
      <c r="N136" s="17">
        <v>0</v>
      </c>
    </row>
    <row r="137" spans="2:14">
      <c r="B137" s="15" t="s">
        <v>3825</v>
      </c>
      <c r="C137" s="16">
        <v>39330</v>
      </c>
      <c r="D137" s="15">
        <v>2007</v>
      </c>
      <c r="E137" s="69">
        <f>E138</f>
        <v>2007</v>
      </c>
      <c r="F137" s="15" t="s">
        <v>962</v>
      </c>
      <c r="G137" s="17">
        <v>57600</v>
      </c>
      <c r="H137" s="17">
        <v>18000</v>
      </c>
      <c r="I137" s="17">
        <v>0</v>
      </c>
      <c r="J137" s="17">
        <v>0</v>
      </c>
      <c r="K137" s="17">
        <v>0</v>
      </c>
      <c r="L137" s="17">
        <v>0</v>
      </c>
      <c r="M137" s="17">
        <v>0</v>
      </c>
      <c r="N137" s="17">
        <v>0</v>
      </c>
    </row>
    <row r="138" spans="2:14">
      <c r="B138" s="15" t="s">
        <v>3825</v>
      </c>
      <c r="C138" s="16">
        <v>39330</v>
      </c>
      <c r="D138" s="15">
        <v>2007</v>
      </c>
      <c r="E138" s="69">
        <f t="array" ref="E138">MIN(IF(G138:N138&gt;0,($G$3:$N$3)))</f>
        <v>2007</v>
      </c>
      <c r="F138" s="15" t="s">
        <v>963</v>
      </c>
      <c r="G138" s="17">
        <v>57600</v>
      </c>
      <c r="H138" s="17">
        <v>18000</v>
      </c>
      <c r="I138" s="17">
        <v>0</v>
      </c>
      <c r="J138" s="17">
        <v>0</v>
      </c>
      <c r="K138" s="17">
        <v>0</v>
      </c>
      <c r="L138" s="17">
        <v>0</v>
      </c>
      <c r="M138" s="17">
        <v>0</v>
      </c>
      <c r="N138" s="17">
        <v>0</v>
      </c>
    </row>
    <row r="139" spans="2:14">
      <c r="B139" s="15" t="s">
        <v>3826</v>
      </c>
      <c r="C139" s="16">
        <v>39330</v>
      </c>
      <c r="D139" s="15">
        <v>2007</v>
      </c>
      <c r="E139" s="69">
        <f>E141</f>
        <v>2008</v>
      </c>
      <c r="F139" s="15" t="s">
        <v>961</v>
      </c>
      <c r="G139" s="17" t="s">
        <v>5534</v>
      </c>
      <c r="H139" s="17">
        <v>805.00800000000004</v>
      </c>
      <c r="I139" s="17">
        <v>805.00800000000004</v>
      </c>
      <c r="J139" s="17">
        <v>805.00800000000004</v>
      </c>
      <c r="K139" s="17">
        <v>805.00800000000004</v>
      </c>
      <c r="L139" s="17">
        <v>805.00800000000004</v>
      </c>
      <c r="M139" s="17">
        <v>805.00800000000004</v>
      </c>
      <c r="N139" s="17">
        <v>805.00800000000004</v>
      </c>
    </row>
    <row r="140" spans="2:14">
      <c r="B140" s="15" t="s">
        <v>3826</v>
      </c>
      <c r="C140" s="16">
        <v>39330</v>
      </c>
      <c r="D140" s="15">
        <v>2007</v>
      </c>
      <c r="E140" s="69">
        <f>E141</f>
        <v>2008</v>
      </c>
      <c r="F140" s="15" t="s">
        <v>962</v>
      </c>
      <c r="G140" s="17" t="s">
        <v>5534</v>
      </c>
      <c r="H140" s="17">
        <v>0</v>
      </c>
      <c r="I140" s="17">
        <v>0</v>
      </c>
      <c r="J140" s="17">
        <v>0</v>
      </c>
      <c r="K140" s="17">
        <v>0</v>
      </c>
      <c r="L140" s="17">
        <v>0</v>
      </c>
      <c r="M140" s="17">
        <v>0</v>
      </c>
      <c r="N140" s="17">
        <v>0</v>
      </c>
    </row>
    <row r="141" spans="2:14">
      <c r="B141" s="15" t="s">
        <v>3826</v>
      </c>
      <c r="C141" s="16">
        <v>39330</v>
      </c>
      <c r="D141" s="15">
        <v>2007</v>
      </c>
      <c r="E141" s="69">
        <f t="array" ref="E141">MIN(IF(G141:N141&gt;0,($G$3:$N$3)))</f>
        <v>2008</v>
      </c>
      <c r="F141" s="15" t="s">
        <v>963</v>
      </c>
      <c r="G141" s="17">
        <v>0</v>
      </c>
      <c r="H141" s="17">
        <v>805.00800000000004</v>
      </c>
      <c r="I141" s="17">
        <v>805.00800000000004</v>
      </c>
      <c r="J141" s="17">
        <v>805.00800000000004</v>
      </c>
      <c r="K141" s="17">
        <v>805.00800000000004</v>
      </c>
      <c r="L141" s="17">
        <v>805.00800000000004</v>
      </c>
      <c r="M141" s="17">
        <v>805.00800000000004</v>
      </c>
      <c r="N141" s="17">
        <v>805.00800000000004</v>
      </c>
    </row>
    <row r="142" spans="2:14">
      <c r="B142" s="15" t="s">
        <v>3827</v>
      </c>
      <c r="C142" s="16">
        <v>39332</v>
      </c>
      <c r="D142" s="15">
        <v>2007</v>
      </c>
      <c r="E142" s="69">
        <f>E144</f>
        <v>2007</v>
      </c>
      <c r="F142" s="15" t="s">
        <v>961</v>
      </c>
      <c r="G142" s="17">
        <v>0</v>
      </c>
      <c r="H142" s="17">
        <v>141.654</v>
      </c>
      <c r="I142" s="17">
        <v>141.654</v>
      </c>
      <c r="J142" s="17">
        <v>141.654</v>
      </c>
      <c r="K142" s="17">
        <v>141.654</v>
      </c>
      <c r="L142" s="17">
        <v>141.654</v>
      </c>
      <c r="M142" s="17">
        <v>141.654</v>
      </c>
      <c r="N142" s="17">
        <v>141.654</v>
      </c>
    </row>
    <row r="143" spans="2:14">
      <c r="B143" s="15" t="s">
        <v>3827</v>
      </c>
      <c r="C143" s="16">
        <v>39332</v>
      </c>
      <c r="D143" s="15">
        <v>2007</v>
      </c>
      <c r="E143" s="69">
        <f>E144</f>
        <v>2007</v>
      </c>
      <c r="F143" s="15" t="s">
        <v>962</v>
      </c>
      <c r="G143" s="17">
        <v>1176.4559999999999</v>
      </c>
      <c r="H143" s="17">
        <v>0</v>
      </c>
      <c r="I143" s="17">
        <v>0</v>
      </c>
      <c r="J143" s="17">
        <v>0</v>
      </c>
      <c r="K143" s="17">
        <v>0</v>
      </c>
      <c r="L143" s="17">
        <v>0</v>
      </c>
      <c r="M143" s="17">
        <v>0</v>
      </c>
      <c r="N143" s="17">
        <v>0</v>
      </c>
    </row>
    <row r="144" spans="2:14">
      <c r="B144" s="15" t="s">
        <v>3827</v>
      </c>
      <c r="C144" s="16">
        <v>39332</v>
      </c>
      <c r="D144" s="15">
        <v>2007</v>
      </c>
      <c r="E144" s="69">
        <f t="array" ref="E144">MIN(IF(G144:N144&gt;0,($G$3:$N$3)))</f>
        <v>2007</v>
      </c>
      <c r="F144" s="15" t="s">
        <v>963</v>
      </c>
      <c r="G144" s="17">
        <v>1176.4559999999999</v>
      </c>
      <c r="H144" s="17">
        <v>141.654</v>
      </c>
      <c r="I144" s="17">
        <v>141.654</v>
      </c>
      <c r="J144" s="17">
        <v>141.654</v>
      </c>
      <c r="K144" s="17">
        <v>141.654</v>
      </c>
      <c r="L144" s="17">
        <v>141.654</v>
      </c>
      <c r="M144" s="17">
        <v>141.654</v>
      </c>
      <c r="N144" s="17">
        <v>141.654</v>
      </c>
    </row>
    <row r="145" spans="2:14">
      <c r="B145" s="15" t="s">
        <v>3828</v>
      </c>
      <c r="C145" s="16">
        <v>39336</v>
      </c>
      <c r="D145" s="15">
        <v>2007</v>
      </c>
      <c r="E145" s="69">
        <f>E147</f>
        <v>2007</v>
      </c>
      <c r="F145" s="15" t="s">
        <v>961</v>
      </c>
      <c r="G145" s="17">
        <v>0</v>
      </c>
      <c r="H145" s="17">
        <v>266.07599999999996</v>
      </c>
      <c r="I145" s="17">
        <v>266.07599999999996</v>
      </c>
      <c r="J145" s="17">
        <v>266.07599999999996</v>
      </c>
      <c r="K145" s="17">
        <v>266.07599999999996</v>
      </c>
      <c r="L145" s="17">
        <v>266.07599999999996</v>
      </c>
      <c r="M145" s="17">
        <v>266.07599999999996</v>
      </c>
      <c r="N145" s="17">
        <v>266.07599999999996</v>
      </c>
    </row>
    <row r="146" spans="2:14">
      <c r="B146" s="15" t="s">
        <v>3828</v>
      </c>
      <c r="C146" s="16">
        <v>39336</v>
      </c>
      <c r="D146" s="15">
        <v>2007</v>
      </c>
      <c r="E146" s="69">
        <f>E147</f>
        <v>2007</v>
      </c>
      <c r="F146" s="15" t="s">
        <v>962</v>
      </c>
      <c r="G146" s="17">
        <v>266.07</v>
      </c>
      <c r="H146" s="17">
        <v>0</v>
      </c>
      <c r="I146" s="17">
        <v>0</v>
      </c>
      <c r="J146" s="17">
        <v>0</v>
      </c>
      <c r="K146" s="17">
        <v>0</v>
      </c>
      <c r="L146" s="17">
        <v>0</v>
      </c>
      <c r="M146" s="17">
        <v>0</v>
      </c>
      <c r="N146" s="17">
        <v>0</v>
      </c>
    </row>
    <row r="147" spans="2:14">
      <c r="B147" s="15" t="s">
        <v>3828</v>
      </c>
      <c r="C147" s="16">
        <v>39336</v>
      </c>
      <c r="D147" s="15">
        <v>2007</v>
      </c>
      <c r="E147" s="69">
        <f t="array" ref="E147">MIN(IF(G147:N147&gt;0,($G$3:$N$3)))</f>
        <v>2007</v>
      </c>
      <c r="F147" s="15" t="s">
        <v>963</v>
      </c>
      <c r="G147" s="17">
        <v>266.07</v>
      </c>
      <c r="H147" s="17">
        <v>266.07599999999996</v>
      </c>
      <c r="I147" s="17">
        <v>266.07599999999996</v>
      </c>
      <c r="J147" s="17">
        <v>266.07599999999996</v>
      </c>
      <c r="K147" s="17">
        <v>266.07599999999996</v>
      </c>
      <c r="L147" s="17">
        <v>266.07599999999996</v>
      </c>
      <c r="M147" s="17">
        <v>266.07599999999996</v>
      </c>
      <c r="N147" s="17">
        <v>266.07599999999996</v>
      </c>
    </row>
    <row r="148" spans="2:14">
      <c r="B148" s="15" t="s">
        <v>3829</v>
      </c>
      <c r="C148" s="16">
        <v>39338</v>
      </c>
      <c r="D148" s="15">
        <v>2007</v>
      </c>
      <c r="E148" s="69">
        <f>E150</f>
        <v>2007</v>
      </c>
      <c r="F148" s="15" t="s">
        <v>961</v>
      </c>
      <c r="G148" s="17">
        <v>0</v>
      </c>
      <c r="H148" s="17">
        <v>534.49199999999996</v>
      </c>
      <c r="I148" s="17">
        <v>534.49199999999996</v>
      </c>
      <c r="J148" s="17">
        <v>534.49199999999996</v>
      </c>
      <c r="K148" s="17">
        <v>534.49199999999996</v>
      </c>
      <c r="L148" s="17">
        <v>534.49199999999996</v>
      </c>
      <c r="M148" s="17">
        <v>534.49199999999996</v>
      </c>
      <c r="N148" s="17">
        <v>534.49199999999996</v>
      </c>
    </row>
    <row r="149" spans="2:14">
      <c r="B149" s="15" t="s">
        <v>3829</v>
      </c>
      <c r="C149" s="16">
        <v>39338</v>
      </c>
      <c r="D149" s="15">
        <v>2007</v>
      </c>
      <c r="E149" s="69">
        <f>E150</f>
        <v>2007</v>
      </c>
      <c r="F149" s="15" t="s">
        <v>962</v>
      </c>
      <c r="G149" s="17">
        <v>534.48599999999999</v>
      </c>
      <c r="H149" s="17">
        <v>0</v>
      </c>
      <c r="I149" s="17">
        <v>0</v>
      </c>
      <c r="J149" s="17">
        <v>0</v>
      </c>
      <c r="K149" s="17">
        <v>0</v>
      </c>
      <c r="L149" s="17">
        <v>0</v>
      </c>
      <c r="M149" s="17">
        <v>0</v>
      </c>
      <c r="N149" s="17">
        <v>0</v>
      </c>
    </row>
    <row r="150" spans="2:14">
      <c r="B150" s="15" t="s">
        <v>3829</v>
      </c>
      <c r="C150" s="16">
        <v>39338</v>
      </c>
      <c r="D150" s="15">
        <v>2007</v>
      </c>
      <c r="E150" s="69">
        <f t="array" ref="E150">MIN(IF(G150:N150&gt;0,($G$3:$N$3)))</f>
        <v>2007</v>
      </c>
      <c r="F150" s="15" t="s">
        <v>963</v>
      </c>
      <c r="G150" s="17">
        <v>534.48599999999999</v>
      </c>
      <c r="H150" s="17">
        <v>534.49199999999996</v>
      </c>
      <c r="I150" s="17">
        <v>534.49199999999996</v>
      </c>
      <c r="J150" s="17">
        <v>534.49199999999996</v>
      </c>
      <c r="K150" s="17">
        <v>534.49199999999996</v>
      </c>
      <c r="L150" s="17">
        <v>534.49199999999996</v>
      </c>
      <c r="M150" s="17">
        <v>534.49199999999996</v>
      </c>
      <c r="N150" s="17">
        <v>534.49199999999996</v>
      </c>
    </row>
    <row r="151" spans="2:14">
      <c r="B151" s="15" t="s">
        <v>3830</v>
      </c>
      <c r="C151" s="16">
        <v>39339</v>
      </c>
      <c r="D151" s="15">
        <v>2007</v>
      </c>
      <c r="E151" s="69">
        <f>E153</f>
        <v>2008</v>
      </c>
      <c r="F151" s="15" t="s">
        <v>961</v>
      </c>
      <c r="G151" s="17" t="s">
        <v>5534</v>
      </c>
      <c r="H151" s="17">
        <v>0</v>
      </c>
      <c r="I151" s="17">
        <v>805.00800000000004</v>
      </c>
      <c r="J151" s="17">
        <v>805.00800000000004</v>
      </c>
      <c r="K151" s="17">
        <v>805.00800000000004</v>
      </c>
      <c r="L151" s="17">
        <v>805.00800000000004</v>
      </c>
      <c r="M151" s="17">
        <v>805.00800000000004</v>
      </c>
      <c r="N151" s="17">
        <v>805.00800000000004</v>
      </c>
    </row>
    <row r="152" spans="2:14">
      <c r="B152" s="15" t="s">
        <v>3830</v>
      </c>
      <c r="C152" s="16">
        <v>39339</v>
      </c>
      <c r="D152" s="15">
        <v>2007</v>
      </c>
      <c r="E152" s="69">
        <f>E153</f>
        <v>2008</v>
      </c>
      <c r="F152" s="15" t="s">
        <v>962</v>
      </c>
      <c r="G152" s="17" t="s">
        <v>5534</v>
      </c>
      <c r="H152" s="17">
        <v>900</v>
      </c>
      <c r="I152" s="17">
        <v>0</v>
      </c>
      <c r="J152" s="17">
        <v>0</v>
      </c>
      <c r="K152" s="17">
        <v>0</v>
      </c>
      <c r="L152" s="17">
        <v>0</v>
      </c>
      <c r="M152" s="17">
        <v>0</v>
      </c>
      <c r="N152" s="17">
        <v>0</v>
      </c>
    </row>
    <row r="153" spans="2:14">
      <c r="B153" s="15" t="s">
        <v>3830</v>
      </c>
      <c r="C153" s="16">
        <v>39339</v>
      </c>
      <c r="D153" s="15">
        <v>2007</v>
      </c>
      <c r="E153" s="69">
        <f t="array" ref="E153">MIN(IF(G153:N153&gt;0,($G$3:$N$3)))</f>
        <v>2008</v>
      </c>
      <c r="F153" s="15" t="s">
        <v>963</v>
      </c>
      <c r="G153" s="17">
        <v>0</v>
      </c>
      <c r="H153" s="17">
        <v>900</v>
      </c>
      <c r="I153" s="17">
        <v>805.00800000000004</v>
      </c>
      <c r="J153" s="17">
        <v>805.00800000000004</v>
      </c>
      <c r="K153" s="17">
        <v>805.00800000000004</v>
      </c>
      <c r="L153" s="17">
        <v>805.00800000000004</v>
      </c>
      <c r="M153" s="17">
        <v>805.00800000000004</v>
      </c>
      <c r="N153" s="17">
        <v>805.00800000000004</v>
      </c>
    </row>
    <row r="154" spans="2:14">
      <c r="B154" s="15" t="s">
        <v>3831</v>
      </c>
      <c r="C154" s="16">
        <v>39340</v>
      </c>
      <c r="D154" s="15">
        <v>2007</v>
      </c>
      <c r="E154" s="69">
        <f>E156</f>
        <v>2007</v>
      </c>
      <c r="F154" s="15" t="s">
        <v>961</v>
      </c>
      <c r="G154" s="17">
        <v>0</v>
      </c>
      <c r="H154" s="17">
        <v>0</v>
      </c>
      <c r="I154" s="17">
        <v>0</v>
      </c>
      <c r="J154" s="17">
        <v>0</v>
      </c>
      <c r="K154" s="17">
        <v>0</v>
      </c>
      <c r="L154" s="17">
        <v>0</v>
      </c>
      <c r="M154" s="17">
        <v>0</v>
      </c>
      <c r="N154" s="17">
        <v>0</v>
      </c>
    </row>
    <row r="155" spans="2:14">
      <c r="B155" s="15" t="s">
        <v>3831</v>
      </c>
      <c r="C155" s="16">
        <v>39340</v>
      </c>
      <c r="D155" s="15">
        <v>2007</v>
      </c>
      <c r="E155" s="69">
        <f>E156</f>
        <v>2007</v>
      </c>
      <c r="F155" s="15" t="s">
        <v>962</v>
      </c>
      <c r="G155" s="17">
        <v>675000</v>
      </c>
      <c r="H155" s="17">
        <v>0</v>
      </c>
      <c r="I155" s="17">
        <v>0</v>
      </c>
      <c r="J155" s="17">
        <v>0</v>
      </c>
      <c r="K155" s="17">
        <v>0</v>
      </c>
      <c r="L155" s="17">
        <v>0</v>
      </c>
      <c r="M155" s="17">
        <v>0</v>
      </c>
      <c r="N155" s="17">
        <v>0</v>
      </c>
    </row>
    <row r="156" spans="2:14">
      <c r="B156" s="15" t="s">
        <v>3831</v>
      </c>
      <c r="C156" s="16">
        <v>39340</v>
      </c>
      <c r="D156" s="15">
        <v>2007</v>
      </c>
      <c r="E156" s="69">
        <f t="array" ref="E156">MIN(IF(G156:N156&gt;0,($G$3:$N$3)))</f>
        <v>2007</v>
      </c>
      <c r="F156" s="15" t="s">
        <v>963</v>
      </c>
      <c r="G156" s="17">
        <v>675000</v>
      </c>
      <c r="H156" s="17">
        <v>0</v>
      </c>
      <c r="I156" s="17">
        <v>0</v>
      </c>
      <c r="J156" s="17">
        <v>0</v>
      </c>
      <c r="K156" s="17">
        <v>0</v>
      </c>
      <c r="L156" s="17">
        <v>0</v>
      </c>
      <c r="M156" s="17">
        <v>0</v>
      </c>
      <c r="N156" s="17">
        <v>0</v>
      </c>
    </row>
    <row r="157" spans="2:14">
      <c r="B157" s="15" t="s">
        <v>3832</v>
      </c>
      <c r="C157" s="16">
        <v>39342</v>
      </c>
      <c r="D157" s="15">
        <v>2007</v>
      </c>
      <c r="E157" s="69">
        <f>E159</f>
        <v>2007</v>
      </c>
      <c r="F157" s="15" t="s">
        <v>961</v>
      </c>
      <c r="G157" s="17">
        <v>0</v>
      </c>
      <c r="H157" s="17">
        <v>0</v>
      </c>
      <c r="I157" s="17">
        <v>11400</v>
      </c>
      <c r="J157" s="17">
        <v>11400</v>
      </c>
      <c r="K157" s="17">
        <v>35205.822</v>
      </c>
      <c r="L157" s="17">
        <v>35205.822</v>
      </c>
      <c r="M157" s="17">
        <v>35205.822</v>
      </c>
      <c r="N157" s="17">
        <v>35205.822</v>
      </c>
    </row>
    <row r="158" spans="2:14">
      <c r="B158" s="15" t="s">
        <v>3832</v>
      </c>
      <c r="C158" s="16">
        <v>39342</v>
      </c>
      <c r="D158" s="15">
        <v>2007</v>
      </c>
      <c r="E158" s="69">
        <f>E159</f>
        <v>2007</v>
      </c>
      <c r="F158" s="15" t="s">
        <v>962</v>
      </c>
      <c r="G158" s="17">
        <v>57600</v>
      </c>
      <c r="H158" s="17">
        <v>57600</v>
      </c>
      <c r="I158" s="17">
        <v>46200</v>
      </c>
      <c r="J158" s="17">
        <v>23805.822</v>
      </c>
      <c r="K158" s="17">
        <v>0</v>
      </c>
      <c r="L158" s="17">
        <v>0</v>
      </c>
      <c r="M158" s="17">
        <v>0</v>
      </c>
      <c r="N158" s="17">
        <v>0</v>
      </c>
    </row>
    <row r="159" spans="2:14">
      <c r="B159" s="15" t="s">
        <v>3832</v>
      </c>
      <c r="C159" s="16">
        <v>39342</v>
      </c>
      <c r="D159" s="15">
        <v>2007</v>
      </c>
      <c r="E159" s="69">
        <f t="array" ref="E159">MIN(IF(G159:N159&gt;0,($G$3:$N$3)))</f>
        <v>2007</v>
      </c>
      <c r="F159" s="15" t="s">
        <v>963</v>
      </c>
      <c r="G159" s="17">
        <v>57600</v>
      </c>
      <c r="H159" s="17">
        <v>57600</v>
      </c>
      <c r="I159" s="17">
        <v>57600</v>
      </c>
      <c r="J159" s="17">
        <v>35205.822</v>
      </c>
      <c r="K159" s="17">
        <v>35205.822</v>
      </c>
      <c r="L159" s="17">
        <v>35205.822</v>
      </c>
      <c r="M159" s="17">
        <v>35205.822</v>
      </c>
      <c r="N159" s="17">
        <v>35205.822</v>
      </c>
    </row>
    <row r="160" spans="2:14">
      <c r="B160" s="15" t="s">
        <v>3833</v>
      </c>
      <c r="C160" s="16">
        <v>39348</v>
      </c>
      <c r="D160" s="15">
        <v>2007</v>
      </c>
      <c r="E160" s="69">
        <f>E162</f>
        <v>2007</v>
      </c>
      <c r="F160" s="15" t="s">
        <v>961</v>
      </c>
      <c r="G160" s="17">
        <v>0</v>
      </c>
      <c r="H160" s="17">
        <v>0</v>
      </c>
      <c r="I160" s="17">
        <v>0</v>
      </c>
      <c r="J160" s="17">
        <v>0</v>
      </c>
      <c r="K160" s="17">
        <v>0</v>
      </c>
      <c r="L160" s="17">
        <v>0</v>
      </c>
      <c r="M160" s="17">
        <v>0</v>
      </c>
      <c r="N160" s="17">
        <v>0</v>
      </c>
    </row>
    <row r="161" spans="2:14">
      <c r="B161" s="15" t="s">
        <v>3833</v>
      </c>
      <c r="C161" s="16">
        <v>39348</v>
      </c>
      <c r="D161" s="15">
        <v>2007</v>
      </c>
      <c r="E161" s="69">
        <f>E162</f>
        <v>2007</v>
      </c>
      <c r="F161" s="15" t="s">
        <v>962</v>
      </c>
      <c r="G161" s="17">
        <v>48429.599999999999</v>
      </c>
      <c r="H161" s="17">
        <v>48429.599999999999</v>
      </c>
      <c r="I161" s="17">
        <v>38854.89</v>
      </c>
      <c r="J161" s="17">
        <v>0</v>
      </c>
      <c r="K161" s="17">
        <v>0</v>
      </c>
      <c r="L161" s="17">
        <v>0</v>
      </c>
      <c r="M161" s="17">
        <v>0</v>
      </c>
      <c r="N161" s="17">
        <v>0</v>
      </c>
    </row>
    <row r="162" spans="2:14">
      <c r="B162" s="15" t="s">
        <v>3833</v>
      </c>
      <c r="C162" s="16">
        <v>39348</v>
      </c>
      <c r="D162" s="15">
        <v>2007</v>
      </c>
      <c r="E162" s="69">
        <f t="array" ref="E162">MIN(IF(G162:N162&gt;0,($G$3:$N$3)))</f>
        <v>2007</v>
      </c>
      <c r="F162" s="15" t="s">
        <v>963</v>
      </c>
      <c r="G162" s="17">
        <v>48429.599999999999</v>
      </c>
      <c r="H162" s="17">
        <v>48429.599999999999</v>
      </c>
      <c r="I162" s="17">
        <v>38854.89</v>
      </c>
      <c r="J162" s="17">
        <v>0</v>
      </c>
      <c r="K162" s="17">
        <v>0</v>
      </c>
      <c r="L162" s="17">
        <v>0</v>
      </c>
      <c r="M162" s="17">
        <v>0</v>
      </c>
      <c r="N162" s="17">
        <v>0</v>
      </c>
    </row>
    <row r="163" spans="2:14">
      <c r="B163" s="15" t="s">
        <v>3834</v>
      </c>
      <c r="C163" s="16">
        <v>39348</v>
      </c>
      <c r="D163" s="15">
        <v>2007</v>
      </c>
      <c r="E163" s="69">
        <f>E165</f>
        <v>2007</v>
      </c>
      <c r="F163" s="15" t="s">
        <v>961</v>
      </c>
      <c r="G163" s="17">
        <v>0</v>
      </c>
      <c r="H163" s="17">
        <v>0</v>
      </c>
      <c r="I163" s="17">
        <v>0</v>
      </c>
      <c r="J163" s="17">
        <v>0</v>
      </c>
      <c r="K163" s="17">
        <v>0</v>
      </c>
      <c r="L163" s="17">
        <v>0</v>
      </c>
      <c r="M163" s="17">
        <v>0</v>
      </c>
      <c r="N163" s="17">
        <v>0</v>
      </c>
    </row>
    <row r="164" spans="2:14">
      <c r="B164" s="15" t="s">
        <v>3834</v>
      </c>
      <c r="C164" s="16">
        <v>39348</v>
      </c>
      <c r="D164" s="15">
        <v>2007</v>
      </c>
      <c r="E164" s="69">
        <f>E165</f>
        <v>2007</v>
      </c>
      <c r="F164" s="15" t="s">
        <v>962</v>
      </c>
      <c r="G164" s="17">
        <v>4632.8999999999996</v>
      </c>
      <c r="H164" s="17">
        <v>0</v>
      </c>
      <c r="I164" s="17">
        <v>0</v>
      </c>
      <c r="J164" s="17">
        <v>0</v>
      </c>
      <c r="K164" s="17">
        <v>0</v>
      </c>
      <c r="L164" s="17">
        <v>0</v>
      </c>
      <c r="M164" s="17">
        <v>0</v>
      </c>
      <c r="N164" s="17">
        <v>0</v>
      </c>
    </row>
    <row r="165" spans="2:14">
      <c r="B165" s="15" t="s">
        <v>3834</v>
      </c>
      <c r="C165" s="16">
        <v>39348</v>
      </c>
      <c r="D165" s="15">
        <v>2007</v>
      </c>
      <c r="E165" s="69">
        <f t="array" ref="E165">MIN(IF(G165:N165&gt;0,($G$3:$N$3)))</f>
        <v>2007</v>
      </c>
      <c r="F165" s="15" t="s">
        <v>963</v>
      </c>
      <c r="G165" s="17">
        <v>4632.8999999999996</v>
      </c>
      <c r="H165" s="17">
        <v>0</v>
      </c>
      <c r="I165" s="17">
        <v>0</v>
      </c>
      <c r="J165" s="17">
        <v>0</v>
      </c>
      <c r="K165" s="17">
        <v>0</v>
      </c>
      <c r="L165" s="17">
        <v>0</v>
      </c>
      <c r="M165" s="17">
        <v>0</v>
      </c>
      <c r="N165" s="17">
        <v>0</v>
      </c>
    </row>
    <row r="166" spans="2:14">
      <c r="B166" s="15" t="s">
        <v>3835</v>
      </c>
      <c r="C166" s="16">
        <v>39350</v>
      </c>
      <c r="D166" s="15">
        <v>2007</v>
      </c>
      <c r="E166" s="69">
        <f>E168</f>
        <v>2007</v>
      </c>
      <c r="F166" s="15" t="s">
        <v>961</v>
      </c>
      <c r="G166" s="17">
        <v>0</v>
      </c>
      <c r="H166" s="17">
        <v>1114.008</v>
      </c>
      <c r="I166" s="17">
        <v>1114.008</v>
      </c>
      <c r="J166" s="17">
        <v>1114.008</v>
      </c>
      <c r="K166" s="17">
        <v>1114.008</v>
      </c>
      <c r="L166" s="17">
        <v>1114.008</v>
      </c>
      <c r="M166" s="17">
        <v>1114.008</v>
      </c>
      <c r="N166" s="17">
        <v>1114.008</v>
      </c>
    </row>
    <row r="167" spans="2:14">
      <c r="B167" s="15" t="s">
        <v>3835</v>
      </c>
      <c r="C167" s="16">
        <v>39350</v>
      </c>
      <c r="D167" s="15">
        <v>2007</v>
      </c>
      <c r="E167" s="69">
        <f>E168</f>
        <v>2007</v>
      </c>
      <c r="F167" s="15" t="s">
        <v>962</v>
      </c>
      <c r="G167" s="17">
        <v>1114.008</v>
      </c>
      <c r="H167" s="17">
        <v>0</v>
      </c>
      <c r="I167" s="17">
        <v>0</v>
      </c>
      <c r="J167" s="17">
        <v>0</v>
      </c>
      <c r="K167" s="17">
        <v>0</v>
      </c>
      <c r="L167" s="17">
        <v>0</v>
      </c>
      <c r="M167" s="17">
        <v>0</v>
      </c>
      <c r="N167" s="17">
        <v>0</v>
      </c>
    </row>
    <row r="168" spans="2:14">
      <c r="B168" s="15" t="s">
        <v>3835</v>
      </c>
      <c r="C168" s="16">
        <v>39350</v>
      </c>
      <c r="D168" s="15">
        <v>2007</v>
      </c>
      <c r="E168" s="69">
        <f t="array" ref="E168">MIN(IF(G168:N168&gt;0,($G$3:$N$3)))</f>
        <v>2007</v>
      </c>
      <c r="F168" s="15" t="s">
        <v>963</v>
      </c>
      <c r="G168" s="17">
        <v>1114.008</v>
      </c>
      <c r="H168" s="17">
        <v>1114.008</v>
      </c>
      <c r="I168" s="17">
        <v>1114.008</v>
      </c>
      <c r="J168" s="17">
        <v>1114.008</v>
      </c>
      <c r="K168" s="17">
        <v>1114.008</v>
      </c>
      <c r="L168" s="17">
        <v>1114.008</v>
      </c>
      <c r="M168" s="17">
        <v>1114.008</v>
      </c>
      <c r="N168" s="17">
        <v>1114.008</v>
      </c>
    </row>
    <row r="169" spans="2:14">
      <c r="B169" s="15" t="s">
        <v>3836</v>
      </c>
      <c r="C169" s="16">
        <v>39351</v>
      </c>
      <c r="D169" s="15">
        <v>2007</v>
      </c>
      <c r="E169" s="69">
        <f>E171</f>
        <v>2008</v>
      </c>
      <c r="F169" s="15" t="s">
        <v>961</v>
      </c>
      <c r="G169" s="17" t="s">
        <v>5534</v>
      </c>
      <c r="H169" s="17">
        <v>805.01400000000001</v>
      </c>
      <c r="I169" s="17">
        <v>805.01400000000001</v>
      </c>
      <c r="J169" s="17">
        <v>805.01400000000001</v>
      </c>
      <c r="K169" s="17">
        <v>805.01400000000001</v>
      </c>
      <c r="L169" s="17">
        <v>805.01400000000001</v>
      </c>
      <c r="M169" s="17">
        <v>805.01400000000001</v>
      </c>
      <c r="N169" s="17">
        <v>805.01400000000001</v>
      </c>
    </row>
    <row r="170" spans="2:14">
      <c r="B170" s="15" t="s">
        <v>3836</v>
      </c>
      <c r="C170" s="16">
        <v>39351</v>
      </c>
      <c r="D170" s="15">
        <v>2007</v>
      </c>
      <c r="E170" s="69">
        <f>E171</f>
        <v>2008</v>
      </c>
      <c r="F170" s="15" t="s">
        <v>962</v>
      </c>
      <c r="G170" s="17" t="s">
        <v>5534</v>
      </c>
      <c r="H170" s="17">
        <v>0</v>
      </c>
      <c r="I170" s="17">
        <v>0</v>
      </c>
      <c r="J170" s="17">
        <v>0</v>
      </c>
      <c r="K170" s="17">
        <v>0</v>
      </c>
      <c r="L170" s="17">
        <v>0</v>
      </c>
      <c r="M170" s="17">
        <v>0</v>
      </c>
      <c r="N170" s="17">
        <v>0</v>
      </c>
    </row>
    <row r="171" spans="2:14">
      <c r="B171" s="15" t="s">
        <v>3836</v>
      </c>
      <c r="C171" s="16">
        <v>39351</v>
      </c>
      <c r="D171" s="15">
        <v>2007</v>
      </c>
      <c r="E171" s="69">
        <f t="array" ref="E171">MIN(IF(G171:N171&gt;0,($G$3:$N$3)))</f>
        <v>2008</v>
      </c>
      <c r="F171" s="15" t="s">
        <v>963</v>
      </c>
      <c r="G171" s="17">
        <v>0</v>
      </c>
      <c r="H171" s="17">
        <v>805.01400000000001</v>
      </c>
      <c r="I171" s="17">
        <v>805.01400000000001</v>
      </c>
      <c r="J171" s="17">
        <v>805.01400000000001</v>
      </c>
      <c r="K171" s="17">
        <v>805.01400000000001</v>
      </c>
      <c r="L171" s="17">
        <v>805.01400000000001</v>
      </c>
      <c r="M171" s="17">
        <v>805.01400000000001</v>
      </c>
      <c r="N171" s="17">
        <v>805.01400000000001</v>
      </c>
    </row>
    <row r="172" spans="2:14">
      <c r="B172" s="15" t="s">
        <v>3837</v>
      </c>
      <c r="C172" s="16">
        <v>39352</v>
      </c>
      <c r="D172" s="15">
        <v>2007</v>
      </c>
      <c r="E172" s="69">
        <f>E174</f>
        <v>2007</v>
      </c>
      <c r="F172" s="15" t="s">
        <v>961</v>
      </c>
      <c r="G172" s="17">
        <v>1497.4259999999999</v>
      </c>
      <c r="H172" s="17">
        <v>1497.4259999999999</v>
      </c>
      <c r="I172" s="17">
        <v>1497.4259999999999</v>
      </c>
      <c r="J172" s="17">
        <v>1497.4259999999999</v>
      </c>
      <c r="K172" s="17">
        <v>1497.4259999999999</v>
      </c>
      <c r="L172" s="17">
        <v>1497.4259999999999</v>
      </c>
      <c r="M172" s="17">
        <v>1497.4259999999999</v>
      </c>
      <c r="N172" s="17">
        <v>1497.4259999999999</v>
      </c>
    </row>
    <row r="173" spans="2:14">
      <c r="B173" s="15" t="s">
        <v>3837</v>
      </c>
      <c r="C173" s="16">
        <v>39352</v>
      </c>
      <c r="D173" s="15">
        <v>2007</v>
      </c>
      <c r="E173" s="69">
        <f>E174</f>
        <v>2007</v>
      </c>
      <c r="F173" s="15" t="s">
        <v>962</v>
      </c>
      <c r="G173" s="17">
        <v>4.8000000000000001E-2</v>
      </c>
      <c r="H173" s="17">
        <v>4.8000000000000001E-2</v>
      </c>
      <c r="I173" s="17">
        <v>4.8000000000000001E-2</v>
      </c>
      <c r="J173" s="17">
        <v>4.8000000000000001E-2</v>
      </c>
      <c r="K173" s="17">
        <v>4.8000000000000001E-2</v>
      </c>
      <c r="L173" s="17">
        <v>4.8000000000000001E-2</v>
      </c>
      <c r="M173" s="17">
        <v>4.8000000000000001E-2</v>
      </c>
      <c r="N173" s="17">
        <v>4.8000000000000001E-2</v>
      </c>
    </row>
    <row r="174" spans="2:14">
      <c r="B174" s="15" t="s">
        <v>3837</v>
      </c>
      <c r="C174" s="16">
        <v>39352</v>
      </c>
      <c r="D174" s="15">
        <v>2007</v>
      </c>
      <c r="E174" s="69">
        <f t="array" ref="E174">MIN(IF(G174:N174&gt;0,($G$3:$N$3)))</f>
        <v>2007</v>
      </c>
      <c r="F174" s="15" t="s">
        <v>963</v>
      </c>
      <c r="G174" s="17">
        <v>1497.4739999999999</v>
      </c>
      <c r="H174" s="17">
        <v>1497.4739999999999</v>
      </c>
      <c r="I174" s="17">
        <v>1497.4739999999999</v>
      </c>
      <c r="J174" s="17">
        <v>1497.4739999999999</v>
      </c>
      <c r="K174" s="17">
        <v>1497.4739999999999</v>
      </c>
      <c r="L174" s="17">
        <v>1497.4739999999999</v>
      </c>
      <c r="M174" s="17">
        <v>1497.4739999999999</v>
      </c>
      <c r="N174" s="17">
        <v>1497.4739999999999</v>
      </c>
    </row>
    <row r="175" spans="2:14">
      <c r="B175" s="15" t="s">
        <v>3838</v>
      </c>
      <c r="C175" s="16">
        <v>39352</v>
      </c>
      <c r="D175" s="15">
        <v>2007</v>
      </c>
      <c r="E175" s="69">
        <f>E177</f>
        <v>2007</v>
      </c>
      <c r="F175" s="15" t="s">
        <v>961</v>
      </c>
      <c r="G175" s="17">
        <v>0</v>
      </c>
      <c r="H175" s="17">
        <v>1196.742</v>
      </c>
      <c r="I175" s="17">
        <v>1196.742</v>
      </c>
      <c r="J175" s="17">
        <v>1196.742</v>
      </c>
      <c r="K175" s="17">
        <v>1196.742</v>
      </c>
      <c r="L175" s="17">
        <v>1196.742</v>
      </c>
      <c r="M175" s="17">
        <v>1196.742</v>
      </c>
      <c r="N175" s="17">
        <v>1196.742</v>
      </c>
    </row>
    <row r="176" spans="2:14">
      <c r="B176" s="15" t="s">
        <v>3838</v>
      </c>
      <c r="C176" s="16">
        <v>39352</v>
      </c>
      <c r="D176" s="15">
        <v>2007</v>
      </c>
      <c r="E176" s="69">
        <f>E177</f>
        <v>2007</v>
      </c>
      <c r="F176" s="15" t="s">
        <v>962</v>
      </c>
      <c r="G176" s="17">
        <v>1196.742</v>
      </c>
      <c r="H176" s="17">
        <v>0</v>
      </c>
      <c r="I176" s="17">
        <v>0</v>
      </c>
      <c r="J176" s="17">
        <v>0</v>
      </c>
      <c r="K176" s="17">
        <v>0</v>
      </c>
      <c r="L176" s="17">
        <v>0</v>
      </c>
      <c r="M176" s="17">
        <v>0</v>
      </c>
      <c r="N176" s="17">
        <v>0</v>
      </c>
    </row>
    <row r="177" spans="2:14">
      <c r="B177" s="15" t="s">
        <v>3838</v>
      </c>
      <c r="C177" s="16">
        <v>39352</v>
      </c>
      <c r="D177" s="15">
        <v>2007</v>
      </c>
      <c r="E177" s="69">
        <f t="array" ref="E177">MIN(IF(G177:N177&gt;0,($G$3:$N$3)))</f>
        <v>2007</v>
      </c>
      <c r="F177" s="15" t="s">
        <v>963</v>
      </c>
      <c r="G177" s="17">
        <v>1196.742</v>
      </c>
      <c r="H177" s="17">
        <v>1196.742</v>
      </c>
      <c r="I177" s="17">
        <v>1196.742</v>
      </c>
      <c r="J177" s="17">
        <v>1196.742</v>
      </c>
      <c r="K177" s="17">
        <v>1196.742</v>
      </c>
      <c r="L177" s="17">
        <v>1196.742</v>
      </c>
      <c r="M177" s="17">
        <v>1196.742</v>
      </c>
      <c r="N177" s="17">
        <v>1196.742</v>
      </c>
    </row>
    <row r="178" spans="2:14">
      <c r="B178" s="15" t="s">
        <v>3839</v>
      </c>
      <c r="C178" s="16">
        <v>39358</v>
      </c>
      <c r="D178" s="15">
        <v>2007</v>
      </c>
      <c r="E178" s="69">
        <f>E180</f>
        <v>2007</v>
      </c>
      <c r="F178" s="15" t="s">
        <v>961</v>
      </c>
      <c r="G178" s="17">
        <v>0</v>
      </c>
      <c r="H178" s="17">
        <v>423.76799999999997</v>
      </c>
      <c r="I178" s="17">
        <v>423.76799999999997</v>
      </c>
      <c r="J178" s="17">
        <v>423.76799999999997</v>
      </c>
      <c r="K178" s="17">
        <v>423.76799999999997</v>
      </c>
      <c r="L178" s="17">
        <v>423.76799999999997</v>
      </c>
      <c r="M178" s="17">
        <v>423.76799999999997</v>
      </c>
      <c r="N178" s="17">
        <v>423.76799999999997</v>
      </c>
    </row>
    <row r="179" spans="2:14">
      <c r="B179" s="15" t="s">
        <v>3839</v>
      </c>
      <c r="C179" s="16">
        <v>39358</v>
      </c>
      <c r="D179" s="15">
        <v>2007</v>
      </c>
      <c r="E179" s="69">
        <f>E180</f>
        <v>2007</v>
      </c>
      <c r="F179" s="15" t="s">
        <v>962</v>
      </c>
      <c r="G179" s="17">
        <v>1164</v>
      </c>
      <c r="H179" s="17">
        <v>0</v>
      </c>
      <c r="I179" s="17">
        <v>0</v>
      </c>
      <c r="J179" s="17">
        <v>0</v>
      </c>
      <c r="K179" s="17">
        <v>0</v>
      </c>
      <c r="L179" s="17">
        <v>0</v>
      </c>
      <c r="M179" s="17">
        <v>0</v>
      </c>
      <c r="N179" s="17">
        <v>0</v>
      </c>
    </row>
    <row r="180" spans="2:14">
      <c r="B180" s="15" t="s">
        <v>3839</v>
      </c>
      <c r="C180" s="16">
        <v>39358</v>
      </c>
      <c r="D180" s="15">
        <v>2007</v>
      </c>
      <c r="E180" s="69">
        <f t="array" ref="E180">MIN(IF(G180:N180&gt;0,($G$3:$N$3)))</f>
        <v>2007</v>
      </c>
      <c r="F180" s="15" t="s">
        <v>963</v>
      </c>
      <c r="G180" s="17">
        <v>1164</v>
      </c>
      <c r="H180" s="17">
        <v>423.76799999999997</v>
      </c>
      <c r="I180" s="17">
        <v>423.76799999999997</v>
      </c>
      <c r="J180" s="17">
        <v>423.76799999999997</v>
      </c>
      <c r="K180" s="17">
        <v>423.76799999999997</v>
      </c>
      <c r="L180" s="17">
        <v>423.76799999999997</v>
      </c>
      <c r="M180" s="17">
        <v>423.76799999999997</v>
      </c>
      <c r="N180" s="17">
        <v>423.76799999999997</v>
      </c>
    </row>
    <row r="181" spans="2:14">
      <c r="B181" s="15" t="s">
        <v>3840</v>
      </c>
      <c r="C181" s="16">
        <v>39359</v>
      </c>
      <c r="D181" s="15">
        <v>2007</v>
      </c>
      <c r="E181" s="69">
        <f>E183</f>
        <v>2007</v>
      </c>
      <c r="F181" s="15" t="s">
        <v>961</v>
      </c>
      <c r="G181" s="17">
        <v>0</v>
      </c>
      <c r="H181" s="17">
        <v>0</v>
      </c>
      <c r="I181" s="17">
        <v>0</v>
      </c>
      <c r="J181" s="17">
        <v>0</v>
      </c>
      <c r="K181" s="17">
        <v>0</v>
      </c>
      <c r="L181" s="17">
        <v>0</v>
      </c>
      <c r="M181" s="17">
        <v>0</v>
      </c>
      <c r="N181" s="17">
        <v>0</v>
      </c>
    </row>
    <row r="182" spans="2:14">
      <c r="B182" s="15" t="s">
        <v>3840</v>
      </c>
      <c r="C182" s="16">
        <v>39359</v>
      </c>
      <c r="D182" s="15">
        <v>2007</v>
      </c>
      <c r="E182" s="69">
        <f>E183</f>
        <v>2007</v>
      </c>
      <c r="F182" s="15" t="s">
        <v>962</v>
      </c>
      <c r="G182" s="17">
        <v>114261.3</v>
      </c>
      <c r="H182" s="17">
        <v>0</v>
      </c>
      <c r="I182" s="17">
        <v>0</v>
      </c>
      <c r="J182" s="17">
        <v>0</v>
      </c>
      <c r="K182" s="17">
        <v>0</v>
      </c>
      <c r="L182" s="17">
        <v>0</v>
      </c>
      <c r="M182" s="17">
        <v>0</v>
      </c>
      <c r="N182" s="17">
        <v>0</v>
      </c>
    </row>
    <row r="183" spans="2:14">
      <c r="B183" s="15" t="s">
        <v>3840</v>
      </c>
      <c r="C183" s="16">
        <v>39359</v>
      </c>
      <c r="D183" s="15">
        <v>2007</v>
      </c>
      <c r="E183" s="69">
        <f t="array" ref="E183">MIN(IF(G183:N183&gt;0,($G$3:$N$3)))</f>
        <v>2007</v>
      </c>
      <c r="F183" s="15" t="s">
        <v>963</v>
      </c>
      <c r="G183" s="17">
        <v>114261.3</v>
      </c>
      <c r="H183" s="17">
        <v>0</v>
      </c>
      <c r="I183" s="17">
        <v>0</v>
      </c>
      <c r="J183" s="17">
        <v>0</v>
      </c>
      <c r="K183" s="17">
        <v>0</v>
      </c>
      <c r="L183" s="17">
        <v>0</v>
      </c>
      <c r="M183" s="17">
        <v>0</v>
      </c>
      <c r="N183" s="17">
        <v>0</v>
      </c>
    </row>
    <row r="184" spans="2:14">
      <c r="B184" s="15" t="s">
        <v>3841</v>
      </c>
      <c r="C184" s="16">
        <v>39359</v>
      </c>
      <c r="D184" s="15">
        <v>2007</v>
      </c>
      <c r="E184" s="69">
        <f>E186</f>
        <v>2007</v>
      </c>
      <c r="F184" s="15" t="s">
        <v>961</v>
      </c>
      <c r="G184" s="17">
        <v>0</v>
      </c>
      <c r="H184" s="17">
        <v>615.98400000000004</v>
      </c>
      <c r="I184" s="17">
        <v>615.98400000000004</v>
      </c>
      <c r="J184" s="17">
        <v>615.98400000000004</v>
      </c>
      <c r="K184" s="17">
        <v>615.98400000000004</v>
      </c>
      <c r="L184" s="17">
        <v>615.98400000000004</v>
      </c>
      <c r="M184" s="17">
        <v>615.98400000000004</v>
      </c>
      <c r="N184" s="17">
        <v>615.98400000000004</v>
      </c>
    </row>
    <row r="185" spans="2:14">
      <c r="B185" s="15" t="s">
        <v>3841</v>
      </c>
      <c r="C185" s="16">
        <v>39359</v>
      </c>
      <c r="D185" s="15">
        <v>2007</v>
      </c>
      <c r="E185" s="69">
        <f>E186</f>
        <v>2007</v>
      </c>
      <c r="F185" s="15" t="s">
        <v>962</v>
      </c>
      <c r="G185" s="17">
        <v>616.22399999999993</v>
      </c>
      <c r="H185" s="17">
        <v>0.24</v>
      </c>
      <c r="I185" s="17">
        <v>0.24</v>
      </c>
      <c r="J185" s="17">
        <v>0.24</v>
      </c>
      <c r="K185" s="17">
        <v>0.24</v>
      </c>
      <c r="L185" s="17">
        <v>0.24</v>
      </c>
      <c r="M185" s="17">
        <v>0.24</v>
      </c>
      <c r="N185" s="17">
        <v>0.24</v>
      </c>
    </row>
    <row r="186" spans="2:14">
      <c r="B186" s="15" t="s">
        <v>3841</v>
      </c>
      <c r="C186" s="16">
        <v>39359</v>
      </c>
      <c r="D186" s="15">
        <v>2007</v>
      </c>
      <c r="E186" s="69">
        <f t="array" ref="E186">MIN(IF(G186:N186&gt;0,($G$3:$N$3)))</f>
        <v>2007</v>
      </c>
      <c r="F186" s="15" t="s">
        <v>963</v>
      </c>
      <c r="G186" s="17">
        <v>616.22399999999993</v>
      </c>
      <c r="H186" s="17">
        <v>616.22400000000005</v>
      </c>
      <c r="I186" s="17">
        <v>616.22400000000005</v>
      </c>
      <c r="J186" s="17">
        <v>616.22400000000005</v>
      </c>
      <c r="K186" s="17">
        <v>616.22400000000005</v>
      </c>
      <c r="L186" s="17">
        <v>616.22400000000005</v>
      </c>
      <c r="M186" s="17">
        <v>616.22400000000005</v>
      </c>
      <c r="N186" s="17">
        <v>616.22400000000005</v>
      </c>
    </row>
    <row r="187" spans="2:14">
      <c r="B187" s="15" t="s">
        <v>3842</v>
      </c>
      <c r="C187" s="16">
        <v>39359</v>
      </c>
      <c r="D187" s="15">
        <v>2007</v>
      </c>
      <c r="E187" s="69">
        <f>E189</f>
        <v>2007</v>
      </c>
      <c r="F187" s="15" t="s">
        <v>961</v>
      </c>
      <c r="G187" s="17">
        <v>0</v>
      </c>
      <c r="H187" s="17">
        <v>1778.088</v>
      </c>
      <c r="I187" s="17">
        <v>1778.088</v>
      </c>
      <c r="J187" s="17">
        <v>1778.088</v>
      </c>
      <c r="K187" s="17">
        <v>1778.088</v>
      </c>
      <c r="L187" s="17">
        <v>1778.088</v>
      </c>
      <c r="M187" s="17">
        <v>1778.088</v>
      </c>
      <c r="N187" s="17">
        <v>1778.088</v>
      </c>
    </row>
    <row r="188" spans="2:14">
      <c r="B188" s="15" t="s">
        <v>3842</v>
      </c>
      <c r="C188" s="16">
        <v>39359</v>
      </c>
      <c r="D188" s="15">
        <v>2007</v>
      </c>
      <c r="E188" s="69">
        <f>E189</f>
        <v>2007</v>
      </c>
      <c r="F188" s="15" t="s">
        <v>962</v>
      </c>
      <c r="G188" s="17">
        <v>900</v>
      </c>
      <c r="H188" s="17">
        <v>0</v>
      </c>
      <c r="I188" s="17">
        <v>0</v>
      </c>
      <c r="J188" s="17">
        <v>0</v>
      </c>
      <c r="K188" s="17">
        <v>0</v>
      </c>
      <c r="L188" s="17">
        <v>0</v>
      </c>
      <c r="M188" s="17">
        <v>0</v>
      </c>
      <c r="N188" s="17">
        <v>0</v>
      </c>
    </row>
    <row r="189" spans="2:14">
      <c r="B189" s="15" t="s">
        <v>3842</v>
      </c>
      <c r="C189" s="16">
        <v>39359</v>
      </c>
      <c r="D189" s="15">
        <v>2007</v>
      </c>
      <c r="E189" s="69">
        <f t="array" ref="E189">MIN(IF(G189:N189&gt;0,($G$3:$N$3)))</f>
        <v>2007</v>
      </c>
      <c r="F189" s="15" t="s">
        <v>963</v>
      </c>
      <c r="G189" s="17">
        <v>900</v>
      </c>
      <c r="H189" s="17">
        <v>1778.088</v>
      </c>
      <c r="I189" s="17">
        <v>1778.088</v>
      </c>
      <c r="J189" s="17">
        <v>1778.088</v>
      </c>
      <c r="K189" s="17">
        <v>1778.088</v>
      </c>
      <c r="L189" s="17">
        <v>1778.088</v>
      </c>
      <c r="M189" s="17">
        <v>1778.088</v>
      </c>
      <c r="N189" s="17">
        <v>1778.088</v>
      </c>
    </row>
    <row r="190" spans="2:14">
      <c r="B190" s="15" t="s">
        <v>3843</v>
      </c>
      <c r="C190" s="16">
        <v>39359</v>
      </c>
      <c r="D190" s="15">
        <v>2007</v>
      </c>
      <c r="E190" s="69">
        <f>E192</f>
        <v>2007</v>
      </c>
      <c r="F190" s="15" t="s">
        <v>961</v>
      </c>
      <c r="G190" s="17">
        <v>0</v>
      </c>
      <c r="H190" s="17">
        <v>288.96600000000001</v>
      </c>
      <c r="I190" s="17">
        <v>288.96600000000001</v>
      </c>
      <c r="J190" s="17">
        <v>288.96600000000001</v>
      </c>
      <c r="K190" s="17">
        <v>288.96600000000001</v>
      </c>
      <c r="L190" s="17">
        <v>288.96600000000001</v>
      </c>
      <c r="M190" s="17">
        <v>288.96600000000001</v>
      </c>
      <c r="N190" s="17">
        <v>288.96600000000001</v>
      </c>
    </row>
    <row r="191" spans="2:14">
      <c r="B191" s="15" t="s">
        <v>3843</v>
      </c>
      <c r="C191" s="16">
        <v>39359</v>
      </c>
      <c r="D191" s="15">
        <v>2007</v>
      </c>
      <c r="E191" s="69">
        <f>E192</f>
        <v>2007</v>
      </c>
      <c r="F191" s="15" t="s">
        <v>962</v>
      </c>
      <c r="G191" s="17">
        <v>336.63599999999997</v>
      </c>
      <c r="H191" s="17">
        <v>47.67</v>
      </c>
      <c r="I191" s="17">
        <v>47.67</v>
      </c>
      <c r="J191" s="17">
        <v>47.67</v>
      </c>
      <c r="K191" s="17">
        <v>47.67</v>
      </c>
      <c r="L191" s="17">
        <v>47.67</v>
      </c>
      <c r="M191" s="17">
        <v>47.67</v>
      </c>
      <c r="N191" s="17">
        <v>47.67</v>
      </c>
    </row>
    <row r="192" spans="2:14">
      <c r="B192" s="15" t="s">
        <v>3843</v>
      </c>
      <c r="C192" s="16">
        <v>39359</v>
      </c>
      <c r="D192" s="15">
        <v>2007</v>
      </c>
      <c r="E192" s="69">
        <f t="array" ref="E192">MIN(IF(G192:N192&gt;0,($G$3:$N$3)))</f>
        <v>2007</v>
      </c>
      <c r="F192" s="15" t="s">
        <v>963</v>
      </c>
      <c r="G192" s="17">
        <v>336.63599999999997</v>
      </c>
      <c r="H192" s="17">
        <v>336.63600000000002</v>
      </c>
      <c r="I192" s="17">
        <v>336.63600000000002</v>
      </c>
      <c r="J192" s="17">
        <v>336.63600000000002</v>
      </c>
      <c r="K192" s="17">
        <v>336.63600000000002</v>
      </c>
      <c r="L192" s="17">
        <v>336.63600000000002</v>
      </c>
      <c r="M192" s="17">
        <v>336.63600000000002</v>
      </c>
      <c r="N192" s="17">
        <v>336.63600000000002</v>
      </c>
    </row>
    <row r="193" spans="2:14">
      <c r="B193" s="15" t="s">
        <v>3844</v>
      </c>
      <c r="C193" s="16">
        <v>39360</v>
      </c>
      <c r="D193" s="15">
        <v>2007</v>
      </c>
      <c r="E193" s="69">
        <f>E195</f>
        <v>2007</v>
      </c>
      <c r="F193" s="15" t="s">
        <v>961</v>
      </c>
      <c r="G193" s="17">
        <v>0</v>
      </c>
      <c r="H193" s="17">
        <v>838.89</v>
      </c>
      <c r="I193" s="17">
        <v>838.89</v>
      </c>
      <c r="J193" s="17">
        <v>838.89</v>
      </c>
      <c r="K193" s="17">
        <v>838.89</v>
      </c>
      <c r="L193" s="17">
        <v>838.89</v>
      </c>
      <c r="M193" s="17">
        <v>838.89</v>
      </c>
      <c r="N193" s="17">
        <v>838.89</v>
      </c>
    </row>
    <row r="194" spans="2:14">
      <c r="B194" s="15" t="s">
        <v>3844</v>
      </c>
      <c r="C194" s="16">
        <v>39360</v>
      </c>
      <c r="D194" s="15">
        <v>2007</v>
      </c>
      <c r="E194" s="69">
        <f>E195</f>
        <v>2007</v>
      </c>
      <c r="F194" s="15" t="s">
        <v>962</v>
      </c>
      <c r="G194" s="17">
        <v>838.88400000000001</v>
      </c>
      <c r="H194" s="17">
        <v>0</v>
      </c>
      <c r="I194" s="17">
        <v>0</v>
      </c>
      <c r="J194" s="17">
        <v>0</v>
      </c>
      <c r="K194" s="17">
        <v>0</v>
      </c>
      <c r="L194" s="17">
        <v>0</v>
      </c>
      <c r="M194" s="17">
        <v>0</v>
      </c>
      <c r="N194" s="17">
        <v>0</v>
      </c>
    </row>
    <row r="195" spans="2:14">
      <c r="B195" s="15" t="s">
        <v>3844</v>
      </c>
      <c r="C195" s="16">
        <v>39360</v>
      </c>
      <c r="D195" s="15">
        <v>2007</v>
      </c>
      <c r="E195" s="69">
        <f t="array" ref="E195">MIN(IF(G195:N195&gt;0,($G$3:$N$3)))</f>
        <v>2007</v>
      </c>
      <c r="F195" s="15" t="s">
        <v>963</v>
      </c>
      <c r="G195" s="17">
        <v>838.88400000000001</v>
      </c>
      <c r="H195" s="17">
        <v>838.89</v>
      </c>
      <c r="I195" s="17">
        <v>838.89</v>
      </c>
      <c r="J195" s="17">
        <v>838.89</v>
      </c>
      <c r="K195" s="17">
        <v>838.89</v>
      </c>
      <c r="L195" s="17">
        <v>838.89</v>
      </c>
      <c r="M195" s="17">
        <v>838.89</v>
      </c>
      <c r="N195" s="17">
        <v>838.89</v>
      </c>
    </row>
    <row r="196" spans="2:14">
      <c r="B196" s="15" t="s">
        <v>3845</v>
      </c>
      <c r="C196" s="16">
        <v>39362</v>
      </c>
      <c r="D196" s="15">
        <v>2007</v>
      </c>
      <c r="E196" s="69">
        <f>E198</f>
        <v>2007</v>
      </c>
      <c r="F196" s="15" t="s">
        <v>961</v>
      </c>
      <c r="G196" s="17">
        <v>0</v>
      </c>
      <c r="H196" s="17">
        <v>0</v>
      </c>
      <c r="I196" s="17">
        <v>0</v>
      </c>
      <c r="J196" s="17">
        <v>0</v>
      </c>
      <c r="K196" s="17">
        <v>3532.9320000000002</v>
      </c>
      <c r="L196" s="17">
        <v>3532.9320000000002</v>
      </c>
      <c r="M196" s="17">
        <v>3532.9320000000002</v>
      </c>
      <c r="N196" s="17">
        <v>3532.9320000000002</v>
      </c>
    </row>
    <row r="197" spans="2:14">
      <c r="B197" s="15" t="s">
        <v>3845</v>
      </c>
      <c r="C197" s="16">
        <v>39362</v>
      </c>
      <c r="D197" s="15">
        <v>2007</v>
      </c>
      <c r="E197" s="69">
        <f>E198</f>
        <v>2007</v>
      </c>
      <c r="F197" s="15" t="s">
        <v>962</v>
      </c>
      <c r="G197" s="17">
        <v>54000</v>
      </c>
      <c r="H197" s="17">
        <v>54000</v>
      </c>
      <c r="I197" s="17">
        <v>54000</v>
      </c>
      <c r="J197" s="17">
        <v>9000</v>
      </c>
      <c r="K197" s="17">
        <v>0</v>
      </c>
      <c r="L197" s="17">
        <v>0</v>
      </c>
      <c r="M197" s="17">
        <v>0</v>
      </c>
      <c r="N197" s="17">
        <v>0</v>
      </c>
    </row>
    <row r="198" spans="2:14">
      <c r="B198" s="15" t="s">
        <v>3845</v>
      </c>
      <c r="C198" s="16">
        <v>39362</v>
      </c>
      <c r="D198" s="15">
        <v>2007</v>
      </c>
      <c r="E198" s="69">
        <f t="array" ref="E198">MIN(IF(G198:N198&gt;0,($G$3:$N$3)))</f>
        <v>2007</v>
      </c>
      <c r="F198" s="15" t="s">
        <v>963</v>
      </c>
      <c r="G198" s="17">
        <v>54000</v>
      </c>
      <c r="H198" s="17">
        <v>54000</v>
      </c>
      <c r="I198" s="17">
        <v>54000</v>
      </c>
      <c r="J198" s="17">
        <v>9000</v>
      </c>
      <c r="K198" s="17">
        <v>3532.9320000000002</v>
      </c>
      <c r="L198" s="17">
        <v>3532.9320000000002</v>
      </c>
      <c r="M198" s="17">
        <v>3532.9320000000002</v>
      </c>
      <c r="N198" s="17">
        <v>3532.9320000000002</v>
      </c>
    </row>
    <row r="199" spans="2:14">
      <c r="B199" s="15" t="s">
        <v>3846</v>
      </c>
      <c r="C199" s="16">
        <v>39365</v>
      </c>
      <c r="D199" s="15">
        <v>2007</v>
      </c>
      <c r="E199" s="69">
        <f>E201</f>
        <v>2007</v>
      </c>
      <c r="F199" s="15" t="s">
        <v>961</v>
      </c>
      <c r="G199" s="17">
        <v>0</v>
      </c>
      <c r="H199" s="17">
        <v>0</v>
      </c>
      <c r="I199" s="17">
        <v>0</v>
      </c>
      <c r="J199" s="17">
        <v>0</v>
      </c>
      <c r="K199" s="17">
        <v>0</v>
      </c>
      <c r="L199" s="17">
        <v>0</v>
      </c>
      <c r="M199" s="17">
        <v>0</v>
      </c>
      <c r="N199" s="17">
        <v>0</v>
      </c>
    </row>
    <row r="200" spans="2:14">
      <c r="B200" s="15" t="s">
        <v>3846</v>
      </c>
      <c r="C200" s="16">
        <v>39365</v>
      </c>
      <c r="D200" s="15">
        <v>2007</v>
      </c>
      <c r="E200" s="69">
        <f>E201</f>
        <v>2007</v>
      </c>
      <c r="F200" s="15" t="s">
        <v>962</v>
      </c>
      <c r="G200" s="17">
        <v>228553.19999999998</v>
      </c>
      <c r="H200" s="17">
        <v>0</v>
      </c>
      <c r="I200" s="17">
        <v>0</v>
      </c>
      <c r="J200" s="17">
        <v>0</v>
      </c>
      <c r="K200" s="17">
        <v>0</v>
      </c>
      <c r="L200" s="17">
        <v>0</v>
      </c>
      <c r="M200" s="17">
        <v>0</v>
      </c>
      <c r="N200" s="17">
        <v>0</v>
      </c>
    </row>
    <row r="201" spans="2:14">
      <c r="B201" s="15" t="s">
        <v>3846</v>
      </c>
      <c r="C201" s="16">
        <v>39365</v>
      </c>
      <c r="D201" s="15">
        <v>2007</v>
      </c>
      <c r="E201" s="69">
        <f t="array" ref="E201">MIN(IF(G201:N201&gt;0,($G$3:$N$3)))</f>
        <v>2007</v>
      </c>
      <c r="F201" s="15" t="s">
        <v>963</v>
      </c>
      <c r="G201" s="17">
        <v>228553.19999999998</v>
      </c>
      <c r="H201" s="17">
        <v>0</v>
      </c>
      <c r="I201" s="17">
        <v>0</v>
      </c>
      <c r="J201" s="17">
        <v>0</v>
      </c>
      <c r="K201" s="17">
        <v>0</v>
      </c>
      <c r="L201" s="17">
        <v>0</v>
      </c>
      <c r="M201" s="17">
        <v>0</v>
      </c>
      <c r="N201" s="17">
        <v>0</v>
      </c>
    </row>
    <row r="202" spans="2:14">
      <c r="B202" s="15" t="s">
        <v>3847</v>
      </c>
      <c r="C202" s="16">
        <v>39366</v>
      </c>
      <c r="D202" s="15">
        <v>2007</v>
      </c>
      <c r="E202" s="69">
        <f>E204</f>
        <v>2007</v>
      </c>
      <c r="F202" s="15" t="s">
        <v>961</v>
      </c>
      <c r="G202" s="17">
        <v>0</v>
      </c>
      <c r="H202" s="17">
        <v>704.346</v>
      </c>
      <c r="I202" s="17">
        <v>704.346</v>
      </c>
      <c r="J202" s="17">
        <v>704.346</v>
      </c>
      <c r="K202" s="17">
        <v>704.346</v>
      </c>
      <c r="L202" s="17">
        <v>704.346</v>
      </c>
      <c r="M202" s="17">
        <v>704.346</v>
      </c>
      <c r="N202" s="17">
        <v>704.346</v>
      </c>
    </row>
    <row r="203" spans="2:14">
      <c r="B203" s="15" t="s">
        <v>3847</v>
      </c>
      <c r="C203" s="16">
        <v>39366</v>
      </c>
      <c r="D203" s="15">
        <v>2007</v>
      </c>
      <c r="E203" s="69">
        <f>E204</f>
        <v>2007</v>
      </c>
      <c r="F203" s="15" t="s">
        <v>962</v>
      </c>
      <c r="G203" s="17">
        <v>704.346</v>
      </c>
      <c r="H203" s="17">
        <v>0</v>
      </c>
      <c r="I203" s="17">
        <v>0</v>
      </c>
      <c r="J203" s="17">
        <v>0</v>
      </c>
      <c r="K203" s="17">
        <v>0</v>
      </c>
      <c r="L203" s="17">
        <v>0</v>
      </c>
      <c r="M203" s="17">
        <v>0</v>
      </c>
      <c r="N203" s="17">
        <v>0</v>
      </c>
    </row>
    <row r="204" spans="2:14">
      <c r="B204" s="15" t="s">
        <v>3847</v>
      </c>
      <c r="C204" s="16">
        <v>39366</v>
      </c>
      <c r="D204" s="15">
        <v>2007</v>
      </c>
      <c r="E204" s="69">
        <f t="array" ref="E204">MIN(IF(G204:N204&gt;0,($G$3:$N$3)))</f>
        <v>2007</v>
      </c>
      <c r="F204" s="15" t="s">
        <v>963</v>
      </c>
      <c r="G204" s="17">
        <v>704.346</v>
      </c>
      <c r="H204" s="17">
        <v>704.346</v>
      </c>
      <c r="I204" s="17">
        <v>704.346</v>
      </c>
      <c r="J204" s="17">
        <v>704.346</v>
      </c>
      <c r="K204" s="17">
        <v>704.346</v>
      </c>
      <c r="L204" s="17">
        <v>704.346</v>
      </c>
      <c r="M204" s="17">
        <v>704.346</v>
      </c>
      <c r="N204" s="17">
        <v>704.346</v>
      </c>
    </row>
    <row r="205" spans="2:14">
      <c r="B205" s="15" t="s">
        <v>3848</v>
      </c>
      <c r="C205" s="16">
        <v>39368</v>
      </c>
      <c r="D205" s="15">
        <v>2007</v>
      </c>
      <c r="E205" s="69">
        <f>E207</f>
        <v>2007</v>
      </c>
      <c r="F205" s="15" t="s">
        <v>961</v>
      </c>
      <c r="G205" s="17">
        <v>0</v>
      </c>
      <c r="H205" s="17">
        <v>28342.392</v>
      </c>
      <c r="I205" s="17">
        <v>480015.94199999992</v>
      </c>
      <c r="J205" s="17">
        <v>482031.89399999997</v>
      </c>
      <c r="K205" s="17">
        <v>482031.89399999997</v>
      </c>
      <c r="L205" s="17">
        <v>482031.89399999997</v>
      </c>
      <c r="M205" s="17">
        <v>2261973.0239999997</v>
      </c>
      <c r="N205" s="17">
        <v>2261973.0239999997</v>
      </c>
    </row>
    <row r="206" spans="2:14">
      <c r="B206" s="15" t="s">
        <v>3848</v>
      </c>
      <c r="C206" s="16">
        <v>39368</v>
      </c>
      <c r="D206" s="15">
        <v>2007</v>
      </c>
      <c r="E206" s="69">
        <f>E207</f>
        <v>2007</v>
      </c>
      <c r="F206" s="15" t="s">
        <v>962</v>
      </c>
      <c r="G206" s="17">
        <v>3735000</v>
      </c>
      <c r="H206" s="17">
        <v>3706657.6079999995</v>
      </c>
      <c r="I206" s="17">
        <v>3254984.0579999997</v>
      </c>
      <c r="J206" s="17">
        <v>3252968.1059999997</v>
      </c>
      <c r="K206" s="17">
        <v>3252968.1059999997</v>
      </c>
      <c r="L206" s="17">
        <v>1747909.236</v>
      </c>
      <c r="M206" s="17">
        <v>0</v>
      </c>
      <c r="N206" s="17">
        <v>0</v>
      </c>
    </row>
    <row r="207" spans="2:14">
      <c r="B207" s="15" t="s">
        <v>3848</v>
      </c>
      <c r="C207" s="16">
        <v>39368</v>
      </c>
      <c r="D207" s="15">
        <v>2007</v>
      </c>
      <c r="E207" s="69">
        <f t="array" ref="E207">MIN(IF(G207:N207&gt;0,($G$3:$N$3)))</f>
        <v>2007</v>
      </c>
      <c r="F207" s="15" t="s">
        <v>963</v>
      </c>
      <c r="G207" s="17">
        <v>3735000</v>
      </c>
      <c r="H207" s="17">
        <v>3735000</v>
      </c>
      <c r="I207" s="17">
        <v>3735000</v>
      </c>
      <c r="J207" s="17">
        <v>3735000</v>
      </c>
      <c r="K207" s="17">
        <v>3735000</v>
      </c>
      <c r="L207" s="17">
        <v>2229941.13</v>
      </c>
      <c r="M207" s="17">
        <v>2261973.0239999997</v>
      </c>
      <c r="N207" s="17">
        <v>2261973.0239999997</v>
      </c>
    </row>
    <row r="208" spans="2:14">
      <c r="B208" s="15" t="s">
        <v>3849</v>
      </c>
      <c r="C208" s="16">
        <v>39368</v>
      </c>
      <c r="D208" s="15">
        <v>2007</v>
      </c>
      <c r="E208" s="69">
        <f>E210</f>
        <v>2007</v>
      </c>
      <c r="F208" s="15" t="s">
        <v>961</v>
      </c>
      <c r="G208" s="17">
        <v>0</v>
      </c>
      <c r="H208" s="17">
        <v>0</v>
      </c>
      <c r="I208" s="17">
        <v>0</v>
      </c>
      <c r="J208" s="17">
        <v>0</v>
      </c>
      <c r="K208" s="17">
        <v>0</v>
      </c>
      <c r="L208" s="17">
        <v>0</v>
      </c>
      <c r="M208" s="17">
        <v>0</v>
      </c>
      <c r="N208" s="17">
        <v>0</v>
      </c>
    </row>
    <row r="209" spans="2:14">
      <c r="B209" s="15" t="s">
        <v>3849</v>
      </c>
      <c r="C209" s="16">
        <v>39368</v>
      </c>
      <c r="D209" s="15">
        <v>2007</v>
      </c>
      <c r="E209" s="69">
        <f>E210</f>
        <v>2007</v>
      </c>
      <c r="F209" s="15" t="s">
        <v>962</v>
      </c>
      <c r="G209" s="17">
        <v>6000</v>
      </c>
      <c r="H209" s="17">
        <v>0</v>
      </c>
      <c r="I209" s="17">
        <v>0</v>
      </c>
      <c r="J209" s="17">
        <v>0</v>
      </c>
      <c r="K209" s="17">
        <v>0</v>
      </c>
      <c r="L209" s="17">
        <v>0</v>
      </c>
      <c r="M209" s="17">
        <v>0</v>
      </c>
      <c r="N209" s="17">
        <v>0</v>
      </c>
    </row>
    <row r="210" spans="2:14">
      <c r="B210" s="15" t="s">
        <v>3849</v>
      </c>
      <c r="C210" s="16">
        <v>39368</v>
      </c>
      <c r="D210" s="15">
        <v>2007</v>
      </c>
      <c r="E210" s="69">
        <f t="array" ref="E210">MIN(IF(G210:N210&gt;0,($G$3:$N$3)))</f>
        <v>2007</v>
      </c>
      <c r="F210" s="15" t="s">
        <v>963</v>
      </c>
      <c r="G210" s="17">
        <v>6000</v>
      </c>
      <c r="H210" s="17">
        <v>0</v>
      </c>
      <c r="I210" s="17">
        <v>0</v>
      </c>
      <c r="J210" s="17">
        <v>0</v>
      </c>
      <c r="K210" s="17">
        <v>0</v>
      </c>
      <c r="L210" s="17">
        <v>0</v>
      </c>
      <c r="M210" s="17">
        <v>0</v>
      </c>
      <c r="N210" s="17">
        <v>0</v>
      </c>
    </row>
    <row r="211" spans="2:14">
      <c r="B211" s="15" t="s">
        <v>3850</v>
      </c>
      <c r="C211" s="16">
        <v>39370</v>
      </c>
      <c r="D211" s="15">
        <v>2007</v>
      </c>
      <c r="E211" s="69">
        <f>E213</f>
        <v>2007</v>
      </c>
      <c r="F211" s="15" t="s">
        <v>961</v>
      </c>
      <c r="G211" s="17">
        <v>0</v>
      </c>
      <c r="H211" s="17">
        <v>396.02399999999994</v>
      </c>
      <c r="I211" s="17">
        <v>396.02399999999994</v>
      </c>
      <c r="J211" s="17">
        <v>396.02399999999994</v>
      </c>
      <c r="K211" s="17">
        <v>396.02399999999994</v>
      </c>
      <c r="L211" s="17">
        <v>396.02399999999994</v>
      </c>
      <c r="M211" s="17">
        <v>396.02399999999994</v>
      </c>
      <c r="N211" s="17">
        <v>396.02399999999994</v>
      </c>
    </row>
    <row r="212" spans="2:14">
      <c r="B212" s="15" t="s">
        <v>3850</v>
      </c>
      <c r="C212" s="16">
        <v>39370</v>
      </c>
      <c r="D212" s="15">
        <v>2007</v>
      </c>
      <c r="E212" s="69">
        <f>E213</f>
        <v>2007</v>
      </c>
      <c r="F212" s="15" t="s">
        <v>962</v>
      </c>
      <c r="G212" s="17">
        <v>1175.982</v>
      </c>
      <c r="H212" s="17">
        <v>0</v>
      </c>
      <c r="I212" s="17">
        <v>0</v>
      </c>
      <c r="J212" s="17">
        <v>0</v>
      </c>
      <c r="K212" s="17">
        <v>0</v>
      </c>
      <c r="L212" s="17">
        <v>0</v>
      </c>
      <c r="M212" s="17">
        <v>0</v>
      </c>
      <c r="N212" s="17">
        <v>0</v>
      </c>
    </row>
    <row r="213" spans="2:14">
      <c r="B213" s="15" t="s">
        <v>3850</v>
      </c>
      <c r="C213" s="16">
        <v>39370</v>
      </c>
      <c r="D213" s="15">
        <v>2007</v>
      </c>
      <c r="E213" s="69">
        <f t="array" ref="E213">MIN(IF(G213:N213&gt;0,($G$3:$N$3)))</f>
        <v>2007</v>
      </c>
      <c r="F213" s="15" t="s">
        <v>963</v>
      </c>
      <c r="G213" s="17">
        <v>1175.982</v>
      </c>
      <c r="H213" s="17">
        <v>396.02399999999994</v>
      </c>
      <c r="I213" s="17">
        <v>396.02399999999994</v>
      </c>
      <c r="J213" s="17">
        <v>396.02399999999994</v>
      </c>
      <c r="K213" s="17">
        <v>396.02399999999994</v>
      </c>
      <c r="L213" s="17">
        <v>396.02399999999994</v>
      </c>
      <c r="M213" s="17">
        <v>396.02399999999994</v>
      </c>
      <c r="N213" s="17">
        <v>396.02399999999994</v>
      </c>
    </row>
    <row r="214" spans="2:14">
      <c r="B214" s="15" t="s">
        <v>3851</v>
      </c>
      <c r="C214" s="16">
        <v>39375</v>
      </c>
      <c r="D214" s="15">
        <v>2007</v>
      </c>
      <c r="E214" s="69">
        <f>E216</f>
        <v>2007</v>
      </c>
      <c r="F214" s="15" t="s">
        <v>961</v>
      </c>
      <c r="G214" s="17">
        <v>0</v>
      </c>
      <c r="H214" s="17">
        <v>482.18399999999997</v>
      </c>
      <c r="I214" s="17">
        <v>482.18399999999997</v>
      </c>
      <c r="J214" s="17">
        <v>482.18399999999997</v>
      </c>
      <c r="K214" s="17">
        <v>482.18399999999997</v>
      </c>
      <c r="L214" s="17">
        <v>482.18399999999997</v>
      </c>
      <c r="M214" s="17">
        <v>482.18399999999997</v>
      </c>
      <c r="N214" s="17">
        <v>482.18399999999997</v>
      </c>
    </row>
    <row r="215" spans="2:14">
      <c r="B215" s="15" t="s">
        <v>3851</v>
      </c>
      <c r="C215" s="16">
        <v>39375</v>
      </c>
      <c r="D215" s="15">
        <v>2007</v>
      </c>
      <c r="E215" s="69">
        <f>E216</f>
        <v>2007</v>
      </c>
      <c r="F215" s="15" t="s">
        <v>962</v>
      </c>
      <c r="G215" s="17">
        <v>482.178</v>
      </c>
      <c r="H215" s="17">
        <v>0</v>
      </c>
      <c r="I215" s="17">
        <v>0</v>
      </c>
      <c r="J215" s="17">
        <v>0</v>
      </c>
      <c r="K215" s="17">
        <v>0</v>
      </c>
      <c r="L215" s="17">
        <v>0</v>
      </c>
      <c r="M215" s="17">
        <v>0</v>
      </c>
      <c r="N215" s="17">
        <v>0</v>
      </c>
    </row>
    <row r="216" spans="2:14">
      <c r="B216" s="15" t="s">
        <v>3851</v>
      </c>
      <c r="C216" s="16">
        <v>39375</v>
      </c>
      <c r="D216" s="15">
        <v>2007</v>
      </c>
      <c r="E216" s="69">
        <f t="array" ref="E216">MIN(IF(G216:N216&gt;0,($G$3:$N$3)))</f>
        <v>2007</v>
      </c>
      <c r="F216" s="15" t="s">
        <v>963</v>
      </c>
      <c r="G216" s="17">
        <v>482.178</v>
      </c>
      <c r="H216" s="17">
        <v>482.18399999999997</v>
      </c>
      <c r="I216" s="17">
        <v>482.18399999999997</v>
      </c>
      <c r="J216" s="17">
        <v>482.18399999999997</v>
      </c>
      <c r="K216" s="17">
        <v>482.18399999999997</v>
      </c>
      <c r="L216" s="17">
        <v>482.18399999999997</v>
      </c>
      <c r="M216" s="17">
        <v>482.18399999999997</v>
      </c>
      <c r="N216" s="17">
        <v>482.18399999999997</v>
      </c>
    </row>
    <row r="217" spans="2:14">
      <c r="B217" s="15" t="s">
        <v>3852</v>
      </c>
      <c r="C217" s="16">
        <v>39375</v>
      </c>
      <c r="D217" s="15">
        <v>2007</v>
      </c>
      <c r="E217" s="69">
        <f>E219</f>
        <v>2009</v>
      </c>
      <c r="F217" s="15" t="s">
        <v>961</v>
      </c>
      <c r="G217" s="17" t="s">
        <v>5534</v>
      </c>
      <c r="H217" s="17" t="s">
        <v>5534</v>
      </c>
      <c r="I217" s="17">
        <v>43985.921999999999</v>
      </c>
      <c r="J217" s="17">
        <v>43985.921999999999</v>
      </c>
      <c r="K217" s="17">
        <v>41065.332000000002</v>
      </c>
      <c r="L217" s="17">
        <v>41065.332000000002</v>
      </c>
      <c r="M217" s="17">
        <v>41065.332000000002</v>
      </c>
      <c r="N217" s="17">
        <v>41065.332000000002</v>
      </c>
    </row>
    <row r="218" spans="2:14">
      <c r="B218" s="15" t="s">
        <v>3852</v>
      </c>
      <c r="C218" s="16">
        <v>39375</v>
      </c>
      <c r="D218" s="15">
        <v>2007</v>
      </c>
      <c r="E218" s="69">
        <f>E219</f>
        <v>2009</v>
      </c>
      <c r="F218" s="15" t="s">
        <v>962</v>
      </c>
      <c r="G218" s="17" t="s">
        <v>5534</v>
      </c>
      <c r="H218" s="17" t="s">
        <v>5534</v>
      </c>
      <c r="I218" s="17">
        <v>0</v>
      </c>
      <c r="J218" s="17">
        <v>0</v>
      </c>
      <c r="K218" s="17">
        <v>0</v>
      </c>
      <c r="L218" s="17">
        <v>0</v>
      </c>
      <c r="M218" s="17">
        <v>0</v>
      </c>
      <c r="N218" s="17">
        <v>0</v>
      </c>
    </row>
    <row r="219" spans="2:14">
      <c r="B219" s="15" t="s">
        <v>3852</v>
      </c>
      <c r="C219" s="16">
        <v>39375</v>
      </c>
      <c r="D219" s="15">
        <v>2007</v>
      </c>
      <c r="E219" s="69">
        <f t="array" ref="E219">MIN(IF(G219:N219&gt;0,($G$3:$N$3)))</f>
        <v>2009</v>
      </c>
      <c r="F219" s="15" t="s">
        <v>963</v>
      </c>
      <c r="G219" s="17">
        <v>0</v>
      </c>
      <c r="H219" s="17">
        <v>0</v>
      </c>
      <c r="I219" s="17">
        <v>43985.921999999999</v>
      </c>
      <c r="J219" s="17">
        <v>43985.921999999999</v>
      </c>
      <c r="K219" s="17">
        <v>41065.332000000002</v>
      </c>
      <c r="L219" s="17">
        <v>41065.332000000002</v>
      </c>
      <c r="M219" s="17">
        <v>41065.332000000002</v>
      </c>
      <c r="N219" s="17">
        <v>41065.332000000002</v>
      </c>
    </row>
    <row r="220" spans="2:14">
      <c r="B220" s="15" t="s">
        <v>3853</v>
      </c>
      <c r="C220" s="16">
        <v>39376</v>
      </c>
      <c r="D220" s="15">
        <v>2007</v>
      </c>
      <c r="E220" s="69">
        <f>E222</f>
        <v>2007</v>
      </c>
      <c r="F220" s="15" t="s">
        <v>961</v>
      </c>
      <c r="G220" s="17">
        <v>0</v>
      </c>
      <c r="H220" s="17">
        <v>0</v>
      </c>
      <c r="I220" s="17">
        <v>0</v>
      </c>
      <c r="J220" s="17">
        <v>52468.17</v>
      </c>
      <c r="K220" s="17">
        <v>52468.17</v>
      </c>
      <c r="L220" s="17">
        <v>52468.17</v>
      </c>
      <c r="M220" s="17">
        <v>52468.17</v>
      </c>
      <c r="N220" s="17">
        <v>52468.17</v>
      </c>
    </row>
    <row r="221" spans="2:14">
      <c r="B221" s="15" t="s">
        <v>3853</v>
      </c>
      <c r="C221" s="16">
        <v>39376</v>
      </c>
      <c r="D221" s="15">
        <v>2007</v>
      </c>
      <c r="E221" s="69">
        <f>E222</f>
        <v>2007</v>
      </c>
      <c r="F221" s="15" t="s">
        <v>962</v>
      </c>
      <c r="G221" s="17">
        <v>51000</v>
      </c>
      <c r="H221" s="17">
        <v>51000</v>
      </c>
      <c r="I221" s="17">
        <v>52468.17</v>
      </c>
      <c r="J221" s="17">
        <v>0</v>
      </c>
      <c r="K221" s="17">
        <v>0</v>
      </c>
      <c r="L221" s="17">
        <v>0</v>
      </c>
      <c r="M221" s="17">
        <v>0</v>
      </c>
      <c r="N221" s="17">
        <v>0</v>
      </c>
    </row>
    <row r="222" spans="2:14">
      <c r="B222" s="15" t="s">
        <v>3853</v>
      </c>
      <c r="C222" s="16">
        <v>39376</v>
      </c>
      <c r="D222" s="15">
        <v>2007</v>
      </c>
      <c r="E222" s="69">
        <f t="array" ref="E222">MIN(IF(G222:N222&gt;0,($G$3:$N$3)))</f>
        <v>2007</v>
      </c>
      <c r="F222" s="15" t="s">
        <v>963</v>
      </c>
      <c r="G222" s="17">
        <v>51000</v>
      </c>
      <c r="H222" s="17">
        <v>51000</v>
      </c>
      <c r="I222" s="17">
        <v>52468.17</v>
      </c>
      <c r="J222" s="17">
        <v>52468.17</v>
      </c>
      <c r="K222" s="17">
        <v>52468.17</v>
      </c>
      <c r="L222" s="17">
        <v>52468.17</v>
      </c>
      <c r="M222" s="17">
        <v>52468.17</v>
      </c>
      <c r="N222" s="17">
        <v>52468.17</v>
      </c>
    </row>
    <row r="223" spans="2:14">
      <c r="B223" s="15" t="s">
        <v>3854</v>
      </c>
      <c r="C223" s="16">
        <v>39376</v>
      </c>
      <c r="D223" s="15">
        <v>2007</v>
      </c>
      <c r="E223" s="69">
        <f>E225</f>
        <v>2007</v>
      </c>
      <c r="F223" s="15" t="s">
        <v>961</v>
      </c>
      <c r="G223" s="17">
        <v>0</v>
      </c>
      <c r="H223" s="17">
        <v>0</v>
      </c>
      <c r="I223" s="17">
        <v>0</v>
      </c>
      <c r="J223" s="17">
        <v>0</v>
      </c>
      <c r="K223" s="17">
        <v>0</v>
      </c>
      <c r="L223" s="17">
        <v>0</v>
      </c>
      <c r="M223" s="17">
        <v>0</v>
      </c>
      <c r="N223" s="17">
        <v>0</v>
      </c>
    </row>
    <row r="224" spans="2:14">
      <c r="B224" s="15" t="s">
        <v>3854</v>
      </c>
      <c r="C224" s="16">
        <v>39376</v>
      </c>
      <c r="D224" s="15">
        <v>2007</v>
      </c>
      <c r="E224" s="69">
        <f>E225</f>
        <v>2007</v>
      </c>
      <c r="F224" s="15" t="s">
        <v>962</v>
      </c>
      <c r="G224" s="17">
        <v>6000</v>
      </c>
      <c r="H224" s="17">
        <v>0</v>
      </c>
      <c r="I224" s="17">
        <v>0</v>
      </c>
      <c r="J224" s="17">
        <v>0</v>
      </c>
      <c r="K224" s="17">
        <v>0</v>
      </c>
      <c r="L224" s="17">
        <v>0</v>
      </c>
      <c r="M224" s="17">
        <v>0</v>
      </c>
      <c r="N224" s="17">
        <v>0</v>
      </c>
    </row>
    <row r="225" spans="2:14">
      <c r="B225" s="15" t="s">
        <v>3854</v>
      </c>
      <c r="C225" s="16">
        <v>39376</v>
      </c>
      <c r="D225" s="15">
        <v>2007</v>
      </c>
      <c r="E225" s="69">
        <f t="array" ref="E225">MIN(IF(G225:N225&gt;0,($G$3:$N$3)))</f>
        <v>2007</v>
      </c>
      <c r="F225" s="15" t="s">
        <v>963</v>
      </c>
      <c r="G225" s="17">
        <v>6000</v>
      </c>
      <c r="H225" s="17">
        <v>0</v>
      </c>
      <c r="I225" s="17">
        <v>0</v>
      </c>
      <c r="J225" s="17">
        <v>0</v>
      </c>
      <c r="K225" s="17">
        <v>0</v>
      </c>
      <c r="L225" s="17">
        <v>0</v>
      </c>
      <c r="M225" s="17">
        <v>0</v>
      </c>
      <c r="N225" s="17">
        <v>0</v>
      </c>
    </row>
    <row r="226" spans="2:14">
      <c r="B226" s="15" t="s">
        <v>3855</v>
      </c>
      <c r="C226" s="16">
        <v>39378</v>
      </c>
      <c r="D226" s="15">
        <v>2007</v>
      </c>
      <c r="E226" s="69">
        <f>E228</f>
        <v>2007</v>
      </c>
      <c r="F226" s="15" t="s">
        <v>961</v>
      </c>
      <c r="G226" s="17">
        <v>0</v>
      </c>
      <c r="H226" s="17">
        <v>0</v>
      </c>
      <c r="I226" s="17">
        <v>157175.826</v>
      </c>
      <c r="J226" s="17">
        <v>157175.826</v>
      </c>
      <c r="K226" s="17">
        <v>157175.826</v>
      </c>
      <c r="L226" s="17">
        <v>157175.826</v>
      </c>
      <c r="M226" s="17">
        <v>157175.826</v>
      </c>
      <c r="N226" s="17">
        <v>157175.826</v>
      </c>
    </row>
    <row r="227" spans="2:14">
      <c r="B227" s="15" t="s">
        <v>3855</v>
      </c>
      <c r="C227" s="16">
        <v>39378</v>
      </c>
      <c r="D227" s="15">
        <v>2007</v>
      </c>
      <c r="E227" s="69">
        <f>E228</f>
        <v>2007</v>
      </c>
      <c r="F227" s="15" t="s">
        <v>962</v>
      </c>
      <c r="G227" s="17">
        <v>6000</v>
      </c>
      <c r="H227" s="17">
        <v>180688.65599999999</v>
      </c>
      <c r="I227" s="17">
        <v>0</v>
      </c>
      <c r="J227" s="17">
        <v>0</v>
      </c>
      <c r="K227" s="17">
        <v>0</v>
      </c>
      <c r="L227" s="17">
        <v>0</v>
      </c>
      <c r="M227" s="17">
        <v>0</v>
      </c>
      <c r="N227" s="17">
        <v>0</v>
      </c>
    </row>
    <row r="228" spans="2:14">
      <c r="B228" s="15" t="s">
        <v>3855</v>
      </c>
      <c r="C228" s="16">
        <v>39378</v>
      </c>
      <c r="D228" s="15">
        <v>2007</v>
      </c>
      <c r="E228" s="69">
        <f t="array" ref="E228">MIN(IF(G228:N228&gt;0,($G$3:$N$3)))</f>
        <v>2007</v>
      </c>
      <c r="F228" s="15" t="s">
        <v>963</v>
      </c>
      <c r="G228" s="17">
        <v>6000</v>
      </c>
      <c r="H228" s="17">
        <v>180688.65599999999</v>
      </c>
      <c r="I228" s="17">
        <v>157175.826</v>
      </c>
      <c r="J228" s="17">
        <v>157175.826</v>
      </c>
      <c r="K228" s="17">
        <v>157175.826</v>
      </c>
      <c r="L228" s="17">
        <v>157175.826</v>
      </c>
      <c r="M228" s="17">
        <v>157175.826</v>
      </c>
      <c r="N228" s="17">
        <v>157175.826</v>
      </c>
    </row>
    <row r="229" spans="2:14">
      <c r="B229" s="15" t="s">
        <v>3856</v>
      </c>
      <c r="C229" s="16">
        <v>39380</v>
      </c>
      <c r="D229" s="15">
        <v>2007</v>
      </c>
      <c r="E229" s="69">
        <f>E231</f>
        <v>2007</v>
      </c>
      <c r="F229" s="15" t="s">
        <v>961</v>
      </c>
      <c r="G229" s="17">
        <v>0</v>
      </c>
      <c r="H229" s="17">
        <v>217.12799999999999</v>
      </c>
      <c r="I229" s="17">
        <v>217.12799999999999</v>
      </c>
      <c r="J229" s="17">
        <v>217.12799999999999</v>
      </c>
      <c r="K229" s="17">
        <v>217.12799999999999</v>
      </c>
      <c r="L229" s="17">
        <v>217.12799999999999</v>
      </c>
      <c r="M229" s="17">
        <v>217.12799999999999</v>
      </c>
      <c r="N229" s="17">
        <v>217.12799999999999</v>
      </c>
    </row>
    <row r="230" spans="2:14">
      <c r="B230" s="15" t="s">
        <v>3856</v>
      </c>
      <c r="C230" s="16">
        <v>39380</v>
      </c>
      <c r="D230" s="15">
        <v>2007</v>
      </c>
      <c r="E230" s="69">
        <f>E231</f>
        <v>2007</v>
      </c>
      <c r="F230" s="15" t="s">
        <v>962</v>
      </c>
      <c r="G230" s="17">
        <v>217.12799999999999</v>
      </c>
      <c r="H230" s="17">
        <v>0</v>
      </c>
      <c r="I230" s="17">
        <v>0</v>
      </c>
      <c r="J230" s="17">
        <v>0</v>
      </c>
      <c r="K230" s="17">
        <v>0</v>
      </c>
      <c r="L230" s="17">
        <v>0</v>
      </c>
      <c r="M230" s="17">
        <v>0</v>
      </c>
      <c r="N230" s="17">
        <v>0</v>
      </c>
    </row>
    <row r="231" spans="2:14">
      <c r="B231" s="15" t="s">
        <v>3856</v>
      </c>
      <c r="C231" s="16">
        <v>39380</v>
      </c>
      <c r="D231" s="15">
        <v>2007</v>
      </c>
      <c r="E231" s="69">
        <f t="array" ref="E231">MIN(IF(G231:N231&gt;0,($G$3:$N$3)))</f>
        <v>2007</v>
      </c>
      <c r="F231" s="15" t="s">
        <v>963</v>
      </c>
      <c r="G231" s="17">
        <v>217.12799999999999</v>
      </c>
      <c r="H231" s="17">
        <v>217.12799999999999</v>
      </c>
      <c r="I231" s="17">
        <v>217.12799999999999</v>
      </c>
      <c r="J231" s="17">
        <v>217.12799999999999</v>
      </c>
      <c r="K231" s="17">
        <v>217.12799999999999</v>
      </c>
      <c r="L231" s="17">
        <v>217.12799999999999</v>
      </c>
      <c r="M231" s="17">
        <v>217.12799999999999</v>
      </c>
      <c r="N231" s="17">
        <v>217.12799999999999</v>
      </c>
    </row>
    <row r="232" spans="2:14">
      <c r="B232" s="15" t="s">
        <v>3857</v>
      </c>
      <c r="C232" s="16">
        <v>39381</v>
      </c>
      <c r="D232" s="15">
        <v>2007</v>
      </c>
      <c r="E232" s="69">
        <f>E234</f>
        <v>2008</v>
      </c>
      <c r="F232" s="15" t="s">
        <v>961</v>
      </c>
      <c r="G232" s="17" t="s">
        <v>5534</v>
      </c>
      <c r="H232" s="17">
        <v>0</v>
      </c>
      <c r="I232" s="17">
        <v>0</v>
      </c>
      <c r="J232" s="17">
        <v>0</v>
      </c>
      <c r="K232" s="17">
        <v>267116.81400000001</v>
      </c>
      <c r="L232" s="17">
        <v>267116.81400000001</v>
      </c>
      <c r="M232" s="17">
        <v>267116.81400000001</v>
      </c>
      <c r="N232" s="17">
        <v>267116.81400000001</v>
      </c>
    </row>
    <row r="233" spans="2:14">
      <c r="B233" s="15" t="s">
        <v>3857</v>
      </c>
      <c r="C233" s="16">
        <v>39381</v>
      </c>
      <c r="D233" s="15">
        <v>2007</v>
      </c>
      <c r="E233" s="69">
        <f>E234</f>
        <v>2008</v>
      </c>
      <c r="F233" s="15" t="s">
        <v>962</v>
      </c>
      <c r="G233" s="17" t="s">
        <v>5534</v>
      </c>
      <c r="H233" s="17">
        <v>600000</v>
      </c>
      <c r="I233" s="17">
        <v>600000</v>
      </c>
      <c r="J233" s="17">
        <v>267116.80799999996</v>
      </c>
      <c r="K233" s="17">
        <v>0</v>
      </c>
      <c r="L233" s="17">
        <v>0</v>
      </c>
      <c r="M233" s="17">
        <v>0</v>
      </c>
      <c r="N233" s="17">
        <v>0</v>
      </c>
    </row>
    <row r="234" spans="2:14">
      <c r="B234" s="15" t="s">
        <v>3857</v>
      </c>
      <c r="C234" s="16">
        <v>39381</v>
      </c>
      <c r="D234" s="15">
        <v>2007</v>
      </c>
      <c r="E234" s="69">
        <f t="array" ref="E234">MIN(IF(G234:N234&gt;0,($G$3:$N$3)))</f>
        <v>2008</v>
      </c>
      <c r="F234" s="15" t="s">
        <v>963</v>
      </c>
      <c r="G234" s="17">
        <v>0</v>
      </c>
      <c r="H234" s="17">
        <v>600000</v>
      </c>
      <c r="I234" s="17">
        <v>600000</v>
      </c>
      <c r="J234" s="17">
        <v>267116.80799999996</v>
      </c>
      <c r="K234" s="17">
        <v>267116.81400000001</v>
      </c>
      <c r="L234" s="17">
        <v>267116.81400000001</v>
      </c>
      <c r="M234" s="17">
        <v>267116.81400000001</v>
      </c>
      <c r="N234" s="17">
        <v>267116.81400000001</v>
      </c>
    </row>
    <row r="235" spans="2:14">
      <c r="B235" s="15" t="s">
        <v>3858</v>
      </c>
      <c r="C235" s="16">
        <v>39382</v>
      </c>
      <c r="D235" s="15">
        <v>2007</v>
      </c>
      <c r="E235" s="69">
        <f>E237</f>
        <v>2010</v>
      </c>
      <c r="F235" s="15" t="s">
        <v>961</v>
      </c>
      <c r="G235" s="17" t="s">
        <v>5534</v>
      </c>
      <c r="H235" s="17" t="s">
        <v>5534</v>
      </c>
      <c r="I235" s="17" t="s">
        <v>5534</v>
      </c>
      <c r="J235" s="17">
        <v>0</v>
      </c>
      <c r="K235" s="17">
        <v>267116.80799999996</v>
      </c>
      <c r="L235" s="17">
        <v>267116.80799999996</v>
      </c>
      <c r="M235" s="17">
        <v>267116.80799999996</v>
      </c>
      <c r="N235" s="17">
        <v>267116.80799999996</v>
      </c>
    </row>
    <row r="236" spans="2:14">
      <c r="B236" s="15" t="s">
        <v>3858</v>
      </c>
      <c r="C236" s="16">
        <v>39382</v>
      </c>
      <c r="D236" s="15">
        <v>2007</v>
      </c>
      <c r="E236" s="69">
        <f>E237</f>
        <v>2010</v>
      </c>
      <c r="F236" s="15" t="s">
        <v>962</v>
      </c>
      <c r="G236" s="17" t="s">
        <v>5534</v>
      </c>
      <c r="H236" s="17" t="s">
        <v>5534</v>
      </c>
      <c r="I236" s="17" t="s">
        <v>5534</v>
      </c>
      <c r="J236" s="17">
        <v>267116.80799999996</v>
      </c>
      <c r="K236" s="17">
        <v>0</v>
      </c>
      <c r="L236" s="17">
        <v>0</v>
      </c>
      <c r="M236" s="17">
        <v>0</v>
      </c>
      <c r="N236" s="17">
        <v>0</v>
      </c>
    </row>
    <row r="237" spans="2:14">
      <c r="B237" s="15" t="s">
        <v>3858</v>
      </c>
      <c r="C237" s="16">
        <v>39382</v>
      </c>
      <c r="D237" s="15">
        <v>2007</v>
      </c>
      <c r="E237" s="69">
        <f t="array" ref="E237">MIN(IF(G237:N237&gt;0,($G$3:$N$3)))</f>
        <v>2010</v>
      </c>
      <c r="F237" s="15" t="s">
        <v>963</v>
      </c>
      <c r="G237" s="17">
        <v>0</v>
      </c>
      <c r="H237" s="17">
        <v>0</v>
      </c>
      <c r="I237" s="17">
        <v>0</v>
      </c>
      <c r="J237" s="17">
        <v>267116.80799999996</v>
      </c>
      <c r="K237" s="17">
        <v>267116.80799999996</v>
      </c>
      <c r="L237" s="17">
        <v>267116.80799999996</v>
      </c>
      <c r="M237" s="17">
        <v>267116.80799999996</v>
      </c>
      <c r="N237" s="17">
        <v>267116.80799999996</v>
      </c>
    </row>
    <row r="238" spans="2:14">
      <c r="B238" s="15" t="s">
        <v>3859</v>
      </c>
      <c r="C238" s="16">
        <v>39384</v>
      </c>
      <c r="D238" s="15">
        <v>2007</v>
      </c>
      <c r="E238" s="69">
        <f>E240</f>
        <v>2007</v>
      </c>
      <c r="F238" s="15" t="s">
        <v>961</v>
      </c>
      <c r="G238" s="17">
        <v>0</v>
      </c>
      <c r="H238" s="17">
        <v>4309.0139999999992</v>
      </c>
      <c r="I238" s="17">
        <v>4309.0139999999992</v>
      </c>
      <c r="J238" s="17">
        <v>4309.0139999999992</v>
      </c>
      <c r="K238" s="17">
        <v>4309.0139999999992</v>
      </c>
      <c r="L238" s="17">
        <v>4309.0139999999992</v>
      </c>
      <c r="M238" s="17">
        <v>4309.0139999999992</v>
      </c>
      <c r="N238" s="17">
        <v>4309.0139999999992</v>
      </c>
    </row>
    <row r="239" spans="2:14">
      <c r="B239" s="15" t="s">
        <v>3859</v>
      </c>
      <c r="C239" s="16">
        <v>39384</v>
      </c>
      <c r="D239" s="15">
        <v>2007</v>
      </c>
      <c r="E239" s="69">
        <f>E240</f>
        <v>2007</v>
      </c>
      <c r="F239" s="15" t="s">
        <v>962</v>
      </c>
      <c r="G239" s="17">
        <v>4309.0139999999992</v>
      </c>
      <c r="H239" s="17">
        <v>0</v>
      </c>
      <c r="I239" s="17">
        <v>0</v>
      </c>
      <c r="J239" s="17">
        <v>0</v>
      </c>
      <c r="K239" s="17">
        <v>0</v>
      </c>
      <c r="L239" s="17">
        <v>0</v>
      </c>
      <c r="M239" s="17">
        <v>0</v>
      </c>
      <c r="N239" s="17">
        <v>0</v>
      </c>
    </row>
    <row r="240" spans="2:14">
      <c r="B240" s="15" t="s">
        <v>3859</v>
      </c>
      <c r="C240" s="16">
        <v>39384</v>
      </c>
      <c r="D240" s="15">
        <v>2007</v>
      </c>
      <c r="E240" s="69">
        <f t="array" ref="E240">MIN(IF(G240:N240&gt;0,($G$3:$N$3)))</f>
        <v>2007</v>
      </c>
      <c r="F240" s="15" t="s">
        <v>963</v>
      </c>
      <c r="G240" s="17">
        <v>4309.0139999999992</v>
      </c>
      <c r="H240" s="17">
        <v>4309.0139999999992</v>
      </c>
      <c r="I240" s="17">
        <v>4309.0139999999992</v>
      </c>
      <c r="J240" s="17">
        <v>4309.0139999999992</v>
      </c>
      <c r="K240" s="17">
        <v>4309.0139999999992</v>
      </c>
      <c r="L240" s="17">
        <v>4309.0139999999992</v>
      </c>
      <c r="M240" s="17">
        <v>4309.0139999999992</v>
      </c>
      <c r="N240" s="17">
        <v>4309.0139999999992</v>
      </c>
    </row>
    <row r="241" spans="2:14">
      <c r="B241" s="15" t="s">
        <v>3859</v>
      </c>
      <c r="C241" s="16">
        <v>39384</v>
      </c>
      <c r="D241" s="15">
        <v>2007</v>
      </c>
      <c r="E241" s="69">
        <f>E243</f>
        <v>2008</v>
      </c>
      <c r="F241" s="15" t="s">
        <v>961</v>
      </c>
      <c r="G241" s="17" t="s">
        <v>5534</v>
      </c>
      <c r="H241" s="17">
        <v>0</v>
      </c>
      <c r="I241" s="17">
        <v>0</v>
      </c>
      <c r="J241" s="17">
        <v>1966.4159999999999</v>
      </c>
      <c r="K241" s="17">
        <v>1966.4159999999999</v>
      </c>
      <c r="L241" s="17">
        <v>1966.4159999999999</v>
      </c>
      <c r="M241" s="17">
        <v>1966.4159999999999</v>
      </c>
      <c r="N241" s="17">
        <v>1966.4159999999999</v>
      </c>
    </row>
    <row r="242" spans="2:14">
      <c r="B242" s="15" t="s">
        <v>3860</v>
      </c>
      <c r="C242" s="16">
        <v>39384</v>
      </c>
      <c r="D242" s="15">
        <v>2007</v>
      </c>
      <c r="E242" s="69">
        <f>E243</f>
        <v>2008</v>
      </c>
      <c r="F242" s="15" t="s">
        <v>962</v>
      </c>
      <c r="G242" s="17" t="s">
        <v>5534</v>
      </c>
      <c r="H242" s="17">
        <v>54000</v>
      </c>
      <c r="I242" s="17">
        <v>18000</v>
      </c>
      <c r="J242" s="17">
        <v>0</v>
      </c>
      <c r="K242" s="17">
        <v>0</v>
      </c>
      <c r="L242" s="17">
        <v>0</v>
      </c>
      <c r="M242" s="17">
        <v>0</v>
      </c>
      <c r="N242" s="17">
        <v>0</v>
      </c>
    </row>
    <row r="243" spans="2:14">
      <c r="B243" s="15" t="s">
        <v>3860</v>
      </c>
      <c r="C243" s="16">
        <v>39384</v>
      </c>
      <c r="D243" s="15">
        <v>2007</v>
      </c>
      <c r="E243" s="69">
        <f t="array" ref="E243">MIN(IF(G243:N243&gt;0,($G$3:$N$3)))</f>
        <v>2008</v>
      </c>
      <c r="F243" s="15" t="s">
        <v>963</v>
      </c>
      <c r="G243" s="17">
        <v>0</v>
      </c>
      <c r="H243" s="17">
        <v>54000</v>
      </c>
      <c r="I243" s="17">
        <v>18000</v>
      </c>
      <c r="J243" s="17">
        <v>1966.4159999999999</v>
      </c>
      <c r="K243" s="17">
        <v>1966.4159999999999</v>
      </c>
      <c r="L243" s="17">
        <v>1966.4159999999999</v>
      </c>
      <c r="M243" s="17">
        <v>1966.4159999999999</v>
      </c>
      <c r="N243" s="17">
        <v>1966.4159999999999</v>
      </c>
    </row>
    <row r="244" spans="2:14">
      <c r="B244" s="15" t="s">
        <v>3860</v>
      </c>
      <c r="C244" s="16">
        <v>39386</v>
      </c>
      <c r="D244" s="15">
        <v>2007</v>
      </c>
      <c r="E244" s="69">
        <f>E246</f>
        <v>2008</v>
      </c>
      <c r="F244" s="15" t="s">
        <v>961</v>
      </c>
      <c r="G244" s="17" t="s">
        <v>5534</v>
      </c>
      <c r="H244" s="17">
        <v>0</v>
      </c>
      <c r="I244" s="17">
        <v>0</v>
      </c>
      <c r="J244" s="17">
        <v>0</v>
      </c>
      <c r="K244" s="17">
        <v>94114.188000000009</v>
      </c>
      <c r="L244" s="17">
        <v>94114.188000000009</v>
      </c>
      <c r="M244" s="17">
        <v>94114.188000000009</v>
      </c>
      <c r="N244" s="17">
        <v>94114.188000000009</v>
      </c>
    </row>
    <row r="245" spans="2:14">
      <c r="B245" s="15" t="s">
        <v>3861</v>
      </c>
      <c r="C245" s="16">
        <v>39386</v>
      </c>
      <c r="D245" s="15">
        <v>2007</v>
      </c>
      <c r="E245" s="69">
        <f>E246</f>
        <v>2008</v>
      </c>
      <c r="F245" s="15" t="s">
        <v>962</v>
      </c>
      <c r="G245" s="17" t="s">
        <v>5534</v>
      </c>
      <c r="H245" s="17">
        <v>168000</v>
      </c>
      <c r="I245" s="17">
        <v>150000</v>
      </c>
      <c r="J245" s="17">
        <v>94114.188000000009</v>
      </c>
      <c r="K245" s="17">
        <v>0</v>
      </c>
      <c r="L245" s="17">
        <v>0</v>
      </c>
      <c r="M245" s="17">
        <v>0</v>
      </c>
      <c r="N245" s="17">
        <v>0</v>
      </c>
    </row>
    <row r="246" spans="2:14">
      <c r="B246" s="15" t="s">
        <v>3861</v>
      </c>
      <c r="C246" s="16">
        <v>39386</v>
      </c>
      <c r="D246" s="15">
        <v>2007</v>
      </c>
      <c r="E246" s="69">
        <f t="array" ref="E246">MIN(IF(G246:N246&gt;0,($G$3:$N$3)))</f>
        <v>2008</v>
      </c>
      <c r="F246" s="15" t="s">
        <v>963</v>
      </c>
      <c r="G246" s="17">
        <v>0</v>
      </c>
      <c r="H246" s="17">
        <v>168000</v>
      </c>
      <c r="I246" s="17">
        <v>150000</v>
      </c>
      <c r="J246" s="17">
        <v>94114.188000000009</v>
      </c>
      <c r="K246" s="17">
        <v>94114.188000000009</v>
      </c>
      <c r="L246" s="17">
        <v>94114.188000000009</v>
      </c>
      <c r="M246" s="17">
        <v>94114.188000000009</v>
      </c>
      <c r="N246" s="17">
        <v>94114.188000000009</v>
      </c>
    </row>
    <row r="247" spans="2:14">
      <c r="B247" s="15" t="s">
        <v>3861</v>
      </c>
      <c r="C247" s="16">
        <v>39388</v>
      </c>
      <c r="D247" s="15">
        <v>2007</v>
      </c>
      <c r="E247" s="69">
        <f>E249</f>
        <v>2007</v>
      </c>
      <c r="F247" s="15" t="s">
        <v>961</v>
      </c>
      <c r="G247" s="17">
        <v>0</v>
      </c>
      <c r="H247" s="17">
        <v>0</v>
      </c>
      <c r="I247" s="17">
        <v>0</v>
      </c>
      <c r="J247" s="17">
        <v>0</v>
      </c>
      <c r="K247" s="17">
        <v>0</v>
      </c>
      <c r="L247" s="17">
        <v>0</v>
      </c>
      <c r="M247" s="17">
        <v>0</v>
      </c>
      <c r="N247" s="17">
        <v>0</v>
      </c>
    </row>
    <row r="248" spans="2:14">
      <c r="B248" s="15" t="s">
        <v>3862</v>
      </c>
      <c r="C248" s="16">
        <v>39388</v>
      </c>
      <c r="D248" s="15">
        <v>2007</v>
      </c>
      <c r="E248" s="69">
        <f>E249</f>
        <v>2007</v>
      </c>
      <c r="F248" s="15" t="s">
        <v>962</v>
      </c>
      <c r="G248" s="17">
        <v>30000</v>
      </c>
      <c r="H248" s="17">
        <v>0</v>
      </c>
      <c r="I248" s="17">
        <v>0</v>
      </c>
      <c r="J248" s="17">
        <v>0</v>
      </c>
      <c r="K248" s="17">
        <v>0</v>
      </c>
      <c r="L248" s="17">
        <v>0</v>
      </c>
      <c r="M248" s="17">
        <v>0</v>
      </c>
      <c r="N248" s="17">
        <v>0</v>
      </c>
    </row>
    <row r="249" spans="2:14">
      <c r="B249" s="15" t="s">
        <v>3862</v>
      </c>
      <c r="C249" s="16">
        <v>39388</v>
      </c>
      <c r="D249" s="15">
        <v>2007</v>
      </c>
      <c r="E249" s="69">
        <f t="array" ref="E249">MIN(IF(G249:N249&gt;0,($G$3:$N$3)))</f>
        <v>2007</v>
      </c>
      <c r="F249" s="15" t="s">
        <v>963</v>
      </c>
      <c r="G249" s="17">
        <v>30000</v>
      </c>
      <c r="H249" s="17">
        <v>0</v>
      </c>
      <c r="I249" s="17">
        <v>0</v>
      </c>
      <c r="J249" s="17">
        <v>0</v>
      </c>
      <c r="K249" s="17">
        <v>0</v>
      </c>
      <c r="L249" s="17">
        <v>0</v>
      </c>
      <c r="M249" s="17">
        <v>0</v>
      </c>
      <c r="N249" s="17">
        <v>0</v>
      </c>
    </row>
    <row r="250" spans="2:14">
      <c r="B250" s="15" t="s">
        <v>3862</v>
      </c>
      <c r="C250" s="16">
        <v>39388</v>
      </c>
      <c r="D250" s="15">
        <v>2007</v>
      </c>
      <c r="E250" s="69">
        <f>E252</f>
        <v>2007</v>
      </c>
      <c r="F250" s="15" t="s">
        <v>961</v>
      </c>
      <c r="G250" s="17">
        <v>0</v>
      </c>
      <c r="H250" s="17">
        <v>0</v>
      </c>
      <c r="I250" s="17">
        <v>0</v>
      </c>
      <c r="J250" s="17">
        <v>0</v>
      </c>
      <c r="K250" s="17">
        <v>0</v>
      </c>
      <c r="L250" s="17">
        <v>0</v>
      </c>
      <c r="M250" s="17">
        <v>0</v>
      </c>
      <c r="N250" s="17">
        <v>0</v>
      </c>
    </row>
    <row r="251" spans="2:14">
      <c r="B251" s="15" t="s">
        <v>3863</v>
      </c>
      <c r="C251" s="16">
        <v>39388</v>
      </c>
      <c r="D251" s="15">
        <v>2007</v>
      </c>
      <c r="E251" s="69">
        <f>E252</f>
        <v>2007</v>
      </c>
      <c r="F251" s="15" t="s">
        <v>962</v>
      </c>
      <c r="G251" s="17">
        <v>48000</v>
      </c>
      <c r="H251" s="17">
        <v>84000</v>
      </c>
      <c r="I251" s="17">
        <v>0</v>
      </c>
      <c r="J251" s="17">
        <v>0</v>
      </c>
      <c r="K251" s="17">
        <v>0</v>
      </c>
      <c r="L251" s="17">
        <v>0</v>
      </c>
      <c r="M251" s="17">
        <v>0</v>
      </c>
      <c r="N251" s="17">
        <v>0</v>
      </c>
    </row>
    <row r="252" spans="2:14">
      <c r="B252" s="15" t="s">
        <v>3863</v>
      </c>
      <c r="C252" s="16">
        <v>39388</v>
      </c>
      <c r="D252" s="15">
        <v>2007</v>
      </c>
      <c r="E252" s="69">
        <f t="array" ref="E252">MIN(IF(G252:N252&gt;0,($G$3:$N$3)))</f>
        <v>2007</v>
      </c>
      <c r="F252" s="15" t="s">
        <v>963</v>
      </c>
      <c r="G252" s="17">
        <v>48000</v>
      </c>
      <c r="H252" s="17">
        <v>84000</v>
      </c>
      <c r="I252" s="17">
        <v>0</v>
      </c>
      <c r="J252" s="17">
        <v>0</v>
      </c>
      <c r="K252" s="17">
        <v>0</v>
      </c>
      <c r="L252" s="17">
        <v>0</v>
      </c>
      <c r="M252" s="17">
        <v>0</v>
      </c>
      <c r="N252" s="17">
        <v>0</v>
      </c>
    </row>
    <row r="253" spans="2:14">
      <c r="B253" s="15" t="s">
        <v>3863</v>
      </c>
      <c r="C253" s="16">
        <v>39388</v>
      </c>
      <c r="D253" s="15">
        <v>2007</v>
      </c>
      <c r="E253" s="69">
        <f>E255</f>
        <v>2007</v>
      </c>
      <c r="F253" s="15" t="s">
        <v>961</v>
      </c>
      <c r="G253" s="17">
        <v>0</v>
      </c>
      <c r="H253" s="17">
        <v>0</v>
      </c>
      <c r="I253" s="17">
        <v>101047.842</v>
      </c>
      <c r="J253" s="17">
        <v>101047.842</v>
      </c>
      <c r="K253" s="17">
        <v>101047.842</v>
      </c>
      <c r="L253" s="17">
        <v>101047.842</v>
      </c>
      <c r="M253" s="17">
        <v>101047.842</v>
      </c>
      <c r="N253" s="17">
        <v>101047.842</v>
      </c>
    </row>
    <row r="254" spans="2:14">
      <c r="B254" s="15" t="s">
        <v>3864</v>
      </c>
      <c r="C254" s="16">
        <v>39388</v>
      </c>
      <c r="D254" s="15">
        <v>2007</v>
      </c>
      <c r="E254" s="69">
        <f>E255</f>
        <v>2007</v>
      </c>
      <c r="F254" s="15" t="s">
        <v>962</v>
      </c>
      <c r="G254" s="17">
        <v>141000</v>
      </c>
      <c r="H254" s="17">
        <v>141000</v>
      </c>
      <c r="I254" s="17">
        <v>0</v>
      </c>
      <c r="J254" s="17">
        <v>0</v>
      </c>
      <c r="K254" s="17">
        <v>0</v>
      </c>
      <c r="L254" s="17">
        <v>0</v>
      </c>
      <c r="M254" s="17">
        <v>0</v>
      </c>
      <c r="N254" s="17">
        <v>0</v>
      </c>
    </row>
    <row r="255" spans="2:14">
      <c r="B255" s="15" t="s">
        <v>3864</v>
      </c>
      <c r="C255" s="16">
        <v>39388</v>
      </c>
      <c r="D255" s="15">
        <v>2007</v>
      </c>
      <c r="E255" s="69">
        <f t="array" ref="E255">MIN(IF(G255:N255&gt;0,($G$3:$N$3)))</f>
        <v>2007</v>
      </c>
      <c r="F255" s="15" t="s">
        <v>963</v>
      </c>
      <c r="G255" s="17">
        <v>141000</v>
      </c>
      <c r="H255" s="17">
        <v>141000</v>
      </c>
      <c r="I255" s="17">
        <v>101047.842</v>
      </c>
      <c r="J255" s="17">
        <v>101047.842</v>
      </c>
      <c r="K255" s="17">
        <v>101047.842</v>
      </c>
      <c r="L255" s="17">
        <v>101047.842</v>
      </c>
      <c r="M255" s="17">
        <v>101047.842</v>
      </c>
      <c r="N255" s="17">
        <v>101047.842</v>
      </c>
    </row>
    <row r="256" spans="2:14">
      <c r="B256" s="15" t="s">
        <v>3864</v>
      </c>
      <c r="C256" s="16">
        <v>39390</v>
      </c>
      <c r="D256" s="15">
        <v>2007</v>
      </c>
      <c r="E256" s="69">
        <f>E258</f>
        <v>2008</v>
      </c>
      <c r="F256" s="15" t="s">
        <v>961</v>
      </c>
      <c r="G256" s="17" t="s">
        <v>5534</v>
      </c>
      <c r="H256" s="17">
        <v>1241.856</v>
      </c>
      <c r="I256" s="17">
        <v>1241.856</v>
      </c>
      <c r="J256" s="17">
        <v>1241.856</v>
      </c>
      <c r="K256" s="17">
        <v>1241.856</v>
      </c>
      <c r="L256" s="17">
        <v>1241.856</v>
      </c>
      <c r="M256" s="17">
        <v>1241.856</v>
      </c>
      <c r="N256" s="17">
        <v>1241.856</v>
      </c>
    </row>
    <row r="257" spans="2:14">
      <c r="B257" s="15" t="s">
        <v>3865</v>
      </c>
      <c r="C257" s="16">
        <v>39390</v>
      </c>
      <c r="D257" s="15">
        <v>2007</v>
      </c>
      <c r="E257" s="69">
        <f>E258</f>
        <v>2008</v>
      </c>
      <c r="F257" s="15" t="s">
        <v>962</v>
      </c>
      <c r="G257" s="17" t="s">
        <v>5534</v>
      </c>
      <c r="H257" s="17">
        <v>0</v>
      </c>
      <c r="I257" s="17">
        <v>0</v>
      </c>
      <c r="J257" s="17">
        <v>0</v>
      </c>
      <c r="K257" s="17">
        <v>0</v>
      </c>
      <c r="L257" s="17">
        <v>0</v>
      </c>
      <c r="M257" s="17">
        <v>0</v>
      </c>
      <c r="N257" s="17">
        <v>0</v>
      </c>
    </row>
    <row r="258" spans="2:14">
      <c r="B258" s="15" t="s">
        <v>3865</v>
      </c>
      <c r="C258" s="16">
        <v>39390</v>
      </c>
      <c r="D258" s="15">
        <v>2007</v>
      </c>
      <c r="E258" s="69">
        <f t="array" ref="E258">MIN(IF(G258:N258&gt;0,($G$3:$N$3)))</f>
        <v>2008</v>
      </c>
      <c r="F258" s="15" t="s">
        <v>963</v>
      </c>
      <c r="G258" s="17">
        <v>0</v>
      </c>
      <c r="H258" s="17">
        <v>1241.856</v>
      </c>
      <c r="I258" s="17">
        <v>1241.856</v>
      </c>
      <c r="J258" s="17">
        <v>1241.856</v>
      </c>
      <c r="K258" s="17">
        <v>1241.856</v>
      </c>
      <c r="L258" s="17">
        <v>1241.856</v>
      </c>
      <c r="M258" s="17">
        <v>1241.856</v>
      </c>
      <c r="N258" s="17">
        <v>1241.856</v>
      </c>
    </row>
    <row r="259" spans="2:14">
      <c r="B259" s="15" t="s">
        <v>3865</v>
      </c>
      <c r="C259" s="16">
        <v>39391</v>
      </c>
      <c r="D259" s="15">
        <v>2007</v>
      </c>
      <c r="E259" s="69">
        <f>E261</f>
        <v>2007</v>
      </c>
      <c r="F259" s="15" t="s">
        <v>961</v>
      </c>
      <c r="G259" s="17">
        <v>0</v>
      </c>
      <c r="H259" s="17">
        <v>294.55200000000002</v>
      </c>
      <c r="I259" s="17">
        <v>294.55200000000002</v>
      </c>
      <c r="J259" s="17">
        <v>294.55200000000002</v>
      </c>
      <c r="K259" s="17">
        <v>294.55200000000002</v>
      </c>
      <c r="L259" s="17">
        <v>294.55200000000002</v>
      </c>
      <c r="M259" s="17">
        <v>294.55200000000002</v>
      </c>
      <c r="N259" s="17">
        <v>294.55200000000002</v>
      </c>
    </row>
    <row r="260" spans="2:14">
      <c r="B260" s="15" t="s">
        <v>3866</v>
      </c>
      <c r="C260" s="16">
        <v>39391</v>
      </c>
      <c r="D260" s="15">
        <v>2007</v>
      </c>
      <c r="E260" s="69">
        <f>E261</f>
        <v>2007</v>
      </c>
      <c r="F260" s="15" t="s">
        <v>962</v>
      </c>
      <c r="G260" s="17">
        <v>300</v>
      </c>
      <c r="H260" s="17">
        <v>0</v>
      </c>
      <c r="I260" s="17">
        <v>0</v>
      </c>
      <c r="J260" s="17">
        <v>0</v>
      </c>
      <c r="K260" s="17">
        <v>0</v>
      </c>
      <c r="L260" s="17">
        <v>0</v>
      </c>
      <c r="M260" s="17">
        <v>0</v>
      </c>
      <c r="N260" s="17">
        <v>0</v>
      </c>
    </row>
    <row r="261" spans="2:14">
      <c r="B261" s="15" t="s">
        <v>3866</v>
      </c>
      <c r="C261" s="16">
        <v>39391</v>
      </c>
      <c r="D261" s="15">
        <v>2007</v>
      </c>
      <c r="E261" s="69">
        <f t="array" ref="E261">MIN(IF(G261:N261&gt;0,($G$3:$N$3)))</f>
        <v>2007</v>
      </c>
      <c r="F261" s="15" t="s">
        <v>963</v>
      </c>
      <c r="G261" s="17">
        <v>300</v>
      </c>
      <c r="H261" s="17">
        <v>294.55200000000002</v>
      </c>
      <c r="I261" s="17">
        <v>294.55200000000002</v>
      </c>
      <c r="J261" s="17">
        <v>294.55200000000002</v>
      </c>
      <c r="K261" s="17">
        <v>294.55200000000002</v>
      </c>
      <c r="L261" s="17">
        <v>294.55200000000002</v>
      </c>
      <c r="M261" s="17">
        <v>294.55200000000002</v>
      </c>
      <c r="N261" s="17">
        <v>294.55200000000002</v>
      </c>
    </row>
    <row r="262" spans="2:14">
      <c r="B262" s="15" t="s">
        <v>3866</v>
      </c>
      <c r="C262" s="16">
        <v>39391</v>
      </c>
      <c r="D262" s="15">
        <v>2007</v>
      </c>
      <c r="E262" s="69">
        <f>E264</f>
        <v>2007</v>
      </c>
      <c r="F262" s="15" t="s">
        <v>961</v>
      </c>
      <c r="G262" s="17">
        <v>0</v>
      </c>
      <c r="H262" s="17">
        <v>1550.7479999999998</v>
      </c>
      <c r="I262" s="17">
        <v>1550.7479999999998</v>
      </c>
      <c r="J262" s="17">
        <v>1550.7479999999998</v>
      </c>
      <c r="K262" s="17">
        <v>1550.7479999999998</v>
      </c>
      <c r="L262" s="17">
        <v>1550.7479999999998</v>
      </c>
      <c r="M262" s="17">
        <v>1550.7479999999998</v>
      </c>
      <c r="N262" s="17">
        <v>1550.7479999999998</v>
      </c>
    </row>
    <row r="263" spans="2:14">
      <c r="B263" s="15" t="s">
        <v>3867</v>
      </c>
      <c r="C263" s="16">
        <v>39391</v>
      </c>
      <c r="D263" s="15">
        <v>2007</v>
      </c>
      <c r="E263" s="69">
        <f>E264</f>
        <v>2007</v>
      </c>
      <c r="F263" s="15" t="s">
        <v>962</v>
      </c>
      <c r="G263" s="17">
        <v>1128.7259999999999</v>
      </c>
      <c r="H263" s="17">
        <v>7.8E-2</v>
      </c>
      <c r="I263" s="17">
        <v>7.8E-2</v>
      </c>
      <c r="J263" s="17">
        <v>7.8E-2</v>
      </c>
      <c r="K263" s="17">
        <v>7.8E-2</v>
      </c>
      <c r="L263" s="17">
        <v>7.8E-2</v>
      </c>
      <c r="M263" s="17">
        <v>7.8E-2</v>
      </c>
      <c r="N263" s="17">
        <v>7.8E-2</v>
      </c>
    </row>
    <row r="264" spans="2:14">
      <c r="B264" s="15" t="s">
        <v>3867</v>
      </c>
      <c r="C264" s="16">
        <v>39391</v>
      </c>
      <c r="D264" s="15">
        <v>2007</v>
      </c>
      <c r="E264" s="69">
        <f t="array" ref="E264">MIN(IF(G264:N264&gt;0,($G$3:$N$3)))</f>
        <v>2007</v>
      </c>
      <c r="F264" s="15" t="s">
        <v>963</v>
      </c>
      <c r="G264" s="17">
        <v>1128.7259999999999</v>
      </c>
      <c r="H264" s="17">
        <v>1550.826</v>
      </c>
      <c r="I264" s="17">
        <v>1550.826</v>
      </c>
      <c r="J264" s="17">
        <v>1550.826</v>
      </c>
      <c r="K264" s="17">
        <v>1550.826</v>
      </c>
      <c r="L264" s="17">
        <v>1550.826</v>
      </c>
      <c r="M264" s="17">
        <v>1550.826</v>
      </c>
      <c r="N264" s="17">
        <v>1550.826</v>
      </c>
    </row>
    <row r="265" spans="2:14">
      <c r="B265" s="15" t="s">
        <v>3867</v>
      </c>
      <c r="C265" s="16">
        <v>39396</v>
      </c>
      <c r="D265" s="15">
        <v>2007</v>
      </c>
      <c r="E265" s="69">
        <f>E267</f>
        <v>2007</v>
      </c>
      <c r="F265" s="15" t="s">
        <v>961</v>
      </c>
      <c r="G265" s="17">
        <v>0</v>
      </c>
      <c r="H265" s="17">
        <v>999.14400000000001</v>
      </c>
      <c r="I265" s="17">
        <v>999.14400000000001</v>
      </c>
      <c r="J265" s="17">
        <v>999.14400000000001</v>
      </c>
      <c r="K265" s="17">
        <v>999.14400000000001</v>
      </c>
      <c r="L265" s="17">
        <v>999.14400000000001</v>
      </c>
      <c r="M265" s="17">
        <v>999.14400000000001</v>
      </c>
      <c r="N265" s="17">
        <v>999.14400000000001</v>
      </c>
    </row>
    <row r="266" spans="2:14">
      <c r="B266" s="15" t="s">
        <v>3868</v>
      </c>
      <c r="C266" s="16">
        <v>39396</v>
      </c>
      <c r="D266" s="15">
        <v>2007</v>
      </c>
      <c r="E266" s="69">
        <f>E267</f>
        <v>2007</v>
      </c>
      <c r="F266" s="15" t="s">
        <v>962</v>
      </c>
      <c r="G266" s="17">
        <v>1019.9939999999999</v>
      </c>
      <c r="H266" s="17">
        <v>0</v>
      </c>
      <c r="I266" s="17">
        <v>0</v>
      </c>
      <c r="J266" s="17">
        <v>0</v>
      </c>
      <c r="K266" s="17">
        <v>0</v>
      </c>
      <c r="L266" s="17">
        <v>0</v>
      </c>
      <c r="M266" s="17">
        <v>0</v>
      </c>
      <c r="N266" s="17">
        <v>0</v>
      </c>
    </row>
    <row r="267" spans="2:14">
      <c r="B267" s="15" t="s">
        <v>3868</v>
      </c>
      <c r="C267" s="16">
        <v>39396</v>
      </c>
      <c r="D267" s="15">
        <v>2007</v>
      </c>
      <c r="E267" s="69">
        <f t="array" ref="E267">MIN(IF(G267:N267&gt;0,($G$3:$N$3)))</f>
        <v>2007</v>
      </c>
      <c r="F267" s="15" t="s">
        <v>963</v>
      </c>
      <c r="G267" s="17">
        <v>1019.9939999999999</v>
      </c>
      <c r="H267" s="17">
        <v>999.14400000000001</v>
      </c>
      <c r="I267" s="17">
        <v>999.14400000000001</v>
      </c>
      <c r="J267" s="17">
        <v>999.14400000000001</v>
      </c>
      <c r="K267" s="17">
        <v>999.14400000000001</v>
      </c>
      <c r="L267" s="17">
        <v>999.14400000000001</v>
      </c>
      <c r="M267" s="17">
        <v>999.14400000000001</v>
      </c>
      <c r="N267" s="17">
        <v>999.14400000000001</v>
      </c>
    </row>
    <row r="268" spans="2:14">
      <c r="B268" s="15" t="s">
        <v>3868</v>
      </c>
      <c r="C268" s="16">
        <v>39402</v>
      </c>
      <c r="D268" s="15">
        <v>2007</v>
      </c>
      <c r="E268" s="69">
        <f>E270</f>
        <v>2008</v>
      </c>
      <c r="F268" s="15" t="s">
        <v>961</v>
      </c>
      <c r="G268" s="17" t="s">
        <v>5534</v>
      </c>
      <c r="H268" s="17">
        <v>1550.412</v>
      </c>
      <c r="I268" s="17">
        <v>1550.412</v>
      </c>
      <c r="J268" s="17">
        <v>1550.412</v>
      </c>
      <c r="K268" s="17">
        <v>1550.412</v>
      </c>
      <c r="L268" s="17">
        <v>1550.412</v>
      </c>
      <c r="M268" s="17">
        <v>1550.412</v>
      </c>
      <c r="N268" s="17">
        <v>1550.412</v>
      </c>
    </row>
    <row r="269" spans="2:14">
      <c r="B269" s="15" t="s">
        <v>3869</v>
      </c>
      <c r="C269" s="16">
        <v>39402</v>
      </c>
      <c r="D269" s="15">
        <v>2007</v>
      </c>
      <c r="E269" s="69">
        <f>E270</f>
        <v>2008</v>
      </c>
      <c r="F269" s="15" t="s">
        <v>962</v>
      </c>
      <c r="G269" s="17" t="s">
        <v>5534</v>
      </c>
      <c r="H269" s="17">
        <v>0.13800000000000001</v>
      </c>
      <c r="I269" s="17">
        <v>0.13800000000000001</v>
      </c>
      <c r="J269" s="17">
        <v>0.13800000000000001</v>
      </c>
      <c r="K269" s="17">
        <v>0.13800000000000001</v>
      </c>
      <c r="L269" s="17">
        <v>0.13800000000000001</v>
      </c>
      <c r="M269" s="17">
        <v>0.13800000000000001</v>
      </c>
      <c r="N269" s="17">
        <v>0.13800000000000001</v>
      </c>
    </row>
    <row r="270" spans="2:14">
      <c r="B270" s="15" t="s">
        <v>3869</v>
      </c>
      <c r="C270" s="16">
        <v>39402</v>
      </c>
      <c r="D270" s="15">
        <v>2007</v>
      </c>
      <c r="E270" s="69">
        <f t="array" ref="E270">MIN(IF(G270:N270&gt;0,($G$3:$N$3)))</f>
        <v>2008</v>
      </c>
      <c r="F270" s="15" t="s">
        <v>963</v>
      </c>
      <c r="G270" s="17">
        <v>0</v>
      </c>
      <c r="H270" s="17">
        <v>1550.55</v>
      </c>
      <c r="I270" s="17">
        <v>1550.55</v>
      </c>
      <c r="J270" s="17">
        <v>1550.55</v>
      </c>
      <c r="K270" s="17">
        <v>1550.55</v>
      </c>
      <c r="L270" s="17">
        <v>1550.55</v>
      </c>
      <c r="M270" s="17">
        <v>1550.55</v>
      </c>
      <c r="N270" s="17">
        <v>1550.55</v>
      </c>
    </row>
    <row r="271" spans="2:14">
      <c r="B271" s="15" t="s">
        <v>3869</v>
      </c>
      <c r="C271" s="16">
        <v>39402</v>
      </c>
      <c r="D271" s="15">
        <v>2007</v>
      </c>
      <c r="E271" s="69">
        <f>E273</f>
        <v>2008</v>
      </c>
      <c r="F271" s="15" t="s">
        <v>961</v>
      </c>
      <c r="G271" s="17" t="s">
        <v>5534</v>
      </c>
      <c r="H271" s="17">
        <v>769.30200000000002</v>
      </c>
      <c r="I271" s="17">
        <v>769.30200000000002</v>
      </c>
      <c r="J271" s="17">
        <v>769.30200000000002</v>
      </c>
      <c r="K271" s="17">
        <v>769.30200000000002</v>
      </c>
      <c r="L271" s="17">
        <v>769.30200000000002</v>
      </c>
      <c r="M271" s="17">
        <v>769.30200000000002</v>
      </c>
      <c r="N271" s="17">
        <v>769.30200000000002</v>
      </c>
    </row>
    <row r="272" spans="2:14">
      <c r="B272" s="15" t="s">
        <v>3870</v>
      </c>
      <c r="C272" s="16">
        <v>39402</v>
      </c>
      <c r="D272" s="15">
        <v>2007</v>
      </c>
      <c r="E272" s="69">
        <f>E273</f>
        <v>2008</v>
      </c>
      <c r="F272" s="15" t="s">
        <v>962</v>
      </c>
      <c r="G272" s="17" t="s">
        <v>5534</v>
      </c>
      <c r="H272" s="17">
        <v>0</v>
      </c>
      <c r="I272" s="17">
        <v>0</v>
      </c>
      <c r="J272" s="17">
        <v>0</v>
      </c>
      <c r="K272" s="17">
        <v>0</v>
      </c>
      <c r="L272" s="17">
        <v>0</v>
      </c>
      <c r="M272" s="17">
        <v>0</v>
      </c>
      <c r="N272" s="17">
        <v>0</v>
      </c>
    </row>
    <row r="273" spans="2:14">
      <c r="B273" s="15" t="s">
        <v>3870</v>
      </c>
      <c r="C273" s="16">
        <v>39402</v>
      </c>
      <c r="D273" s="15">
        <v>2007</v>
      </c>
      <c r="E273" s="69">
        <f t="array" ref="E273">MIN(IF(G273:N273&gt;0,($G$3:$N$3)))</f>
        <v>2008</v>
      </c>
      <c r="F273" s="15" t="s">
        <v>963</v>
      </c>
      <c r="G273" s="17">
        <v>0</v>
      </c>
      <c r="H273" s="17">
        <v>769.30200000000002</v>
      </c>
      <c r="I273" s="17">
        <v>769.30200000000002</v>
      </c>
      <c r="J273" s="17">
        <v>769.30200000000002</v>
      </c>
      <c r="K273" s="17">
        <v>769.30200000000002</v>
      </c>
      <c r="L273" s="17">
        <v>769.30200000000002</v>
      </c>
      <c r="M273" s="17">
        <v>769.30200000000002</v>
      </c>
      <c r="N273" s="17">
        <v>769.30200000000002</v>
      </c>
    </row>
    <row r="274" spans="2:14">
      <c r="B274" s="15" t="s">
        <v>3870</v>
      </c>
      <c r="C274" s="16">
        <v>39403</v>
      </c>
      <c r="D274" s="15">
        <v>2007</v>
      </c>
      <c r="E274" s="69">
        <f>E276</f>
        <v>2007</v>
      </c>
      <c r="F274" s="15" t="s">
        <v>961</v>
      </c>
      <c r="G274" s="17">
        <v>0</v>
      </c>
      <c r="H274" s="17">
        <v>0</v>
      </c>
      <c r="I274" s="17">
        <v>0</v>
      </c>
      <c r="J274" s="17">
        <v>0</v>
      </c>
      <c r="K274" s="17">
        <v>0</v>
      </c>
      <c r="L274" s="17">
        <v>0</v>
      </c>
      <c r="M274" s="17">
        <v>6683.4779999999992</v>
      </c>
      <c r="N274" s="17">
        <v>6683.4779999999992</v>
      </c>
    </row>
    <row r="275" spans="2:14">
      <c r="B275" s="15" t="s">
        <v>3871</v>
      </c>
      <c r="C275" s="16">
        <v>39403</v>
      </c>
      <c r="D275" s="15">
        <v>2007</v>
      </c>
      <c r="E275" s="69">
        <f>E276</f>
        <v>2007</v>
      </c>
      <c r="F275" s="15" t="s">
        <v>962</v>
      </c>
      <c r="G275" s="17">
        <v>45000</v>
      </c>
      <c r="H275" s="17">
        <v>0</v>
      </c>
      <c r="I275" s="17">
        <v>0</v>
      </c>
      <c r="J275" s="17">
        <v>0</v>
      </c>
      <c r="K275" s="17">
        <v>21000</v>
      </c>
      <c r="L275" s="17">
        <v>21000</v>
      </c>
      <c r="M275" s="17">
        <v>0</v>
      </c>
      <c r="N275" s="17">
        <v>0</v>
      </c>
    </row>
    <row r="276" spans="2:14">
      <c r="B276" s="15" t="s">
        <v>3871</v>
      </c>
      <c r="C276" s="16">
        <v>39403</v>
      </c>
      <c r="D276" s="15">
        <v>2007</v>
      </c>
      <c r="E276" s="69">
        <f t="array" ref="E276">MIN(IF(G276:N276&gt;0,($G$3:$N$3)))</f>
        <v>2007</v>
      </c>
      <c r="F276" s="15" t="s">
        <v>963</v>
      </c>
      <c r="G276" s="17">
        <v>45000</v>
      </c>
      <c r="H276" s="17">
        <v>0</v>
      </c>
      <c r="I276" s="17">
        <v>0</v>
      </c>
      <c r="J276" s="17">
        <v>0</v>
      </c>
      <c r="K276" s="17">
        <v>21000</v>
      </c>
      <c r="L276" s="17">
        <v>21000</v>
      </c>
      <c r="M276" s="17">
        <v>6683.4779999999992</v>
      </c>
      <c r="N276" s="17">
        <v>6683.4779999999992</v>
      </c>
    </row>
    <row r="277" spans="2:14">
      <c r="B277" s="15" t="s">
        <v>3871</v>
      </c>
      <c r="C277" s="16">
        <v>39403</v>
      </c>
      <c r="D277" s="15">
        <v>2007</v>
      </c>
      <c r="E277" s="69">
        <f>E279</f>
        <v>2008</v>
      </c>
      <c r="F277" s="15" t="s">
        <v>961</v>
      </c>
      <c r="G277" s="17" t="s">
        <v>5534</v>
      </c>
      <c r="H277" s="17">
        <v>0</v>
      </c>
      <c r="I277" s="17">
        <v>1303.146</v>
      </c>
      <c r="J277" s="17">
        <v>1303.146</v>
      </c>
      <c r="K277" s="17">
        <v>1303.146</v>
      </c>
      <c r="L277" s="17">
        <v>1303.146</v>
      </c>
      <c r="M277" s="17">
        <v>1303.146</v>
      </c>
      <c r="N277" s="17">
        <v>1303.146</v>
      </c>
    </row>
    <row r="278" spans="2:14">
      <c r="B278" s="15" t="s">
        <v>3872</v>
      </c>
      <c r="C278" s="16">
        <v>39403</v>
      </c>
      <c r="D278" s="15">
        <v>2007</v>
      </c>
      <c r="E278" s="69">
        <f>E279</f>
        <v>2008</v>
      </c>
      <c r="F278" s="15" t="s">
        <v>962</v>
      </c>
      <c r="G278" s="17" t="s">
        <v>5534</v>
      </c>
      <c r="H278" s="17">
        <v>900</v>
      </c>
      <c r="I278" s="17">
        <v>0</v>
      </c>
      <c r="J278" s="17">
        <v>0</v>
      </c>
      <c r="K278" s="17">
        <v>0</v>
      </c>
      <c r="L278" s="17">
        <v>0</v>
      </c>
      <c r="M278" s="17">
        <v>0</v>
      </c>
      <c r="N278" s="17">
        <v>0</v>
      </c>
    </row>
    <row r="279" spans="2:14">
      <c r="B279" s="15" t="s">
        <v>3872</v>
      </c>
      <c r="C279" s="16">
        <v>39403</v>
      </c>
      <c r="D279" s="15">
        <v>2007</v>
      </c>
      <c r="E279" s="69">
        <f t="array" ref="E279">MIN(IF(G279:N279&gt;0,($G$3:$N$3)))</f>
        <v>2008</v>
      </c>
      <c r="F279" s="15" t="s">
        <v>963</v>
      </c>
      <c r="G279" s="17">
        <v>0</v>
      </c>
      <c r="H279" s="17">
        <v>900</v>
      </c>
      <c r="I279" s="17">
        <v>1303.146</v>
      </c>
      <c r="J279" s="17">
        <v>1303.146</v>
      </c>
      <c r="K279" s="17">
        <v>1303.146</v>
      </c>
      <c r="L279" s="17">
        <v>1303.146</v>
      </c>
      <c r="M279" s="17">
        <v>1303.146</v>
      </c>
      <c r="N279" s="17">
        <v>1303.146</v>
      </c>
    </row>
    <row r="280" spans="2:14">
      <c r="B280" s="15" t="s">
        <v>3872</v>
      </c>
      <c r="C280" s="16">
        <v>39404</v>
      </c>
      <c r="D280" s="15">
        <v>2007</v>
      </c>
      <c r="E280" s="69">
        <f>E282</f>
        <v>2008</v>
      </c>
      <c r="F280" s="15" t="s">
        <v>961</v>
      </c>
      <c r="G280" s="17" t="s">
        <v>5534</v>
      </c>
      <c r="H280" s="17">
        <v>1413.606</v>
      </c>
      <c r="I280" s="17">
        <v>1413.606</v>
      </c>
      <c r="J280" s="17">
        <v>1413.606</v>
      </c>
      <c r="K280" s="17">
        <v>1413.606</v>
      </c>
      <c r="L280" s="17">
        <v>1413.606</v>
      </c>
      <c r="M280" s="17">
        <v>1413.606</v>
      </c>
      <c r="N280" s="17">
        <v>1413.606</v>
      </c>
    </row>
    <row r="281" spans="2:14">
      <c r="B281" s="15" t="s">
        <v>3873</v>
      </c>
      <c r="C281" s="16">
        <v>39404</v>
      </c>
      <c r="D281" s="15">
        <v>2007</v>
      </c>
      <c r="E281" s="69">
        <f>E282</f>
        <v>2008</v>
      </c>
      <c r="F281" s="15" t="s">
        <v>962</v>
      </c>
      <c r="G281" s="17" t="s">
        <v>5534</v>
      </c>
      <c r="H281" s="17">
        <v>0</v>
      </c>
      <c r="I281" s="17">
        <v>0</v>
      </c>
      <c r="J281" s="17">
        <v>0</v>
      </c>
      <c r="K281" s="17">
        <v>0</v>
      </c>
      <c r="L281" s="17">
        <v>0</v>
      </c>
      <c r="M281" s="17">
        <v>0</v>
      </c>
      <c r="N281" s="17">
        <v>0</v>
      </c>
    </row>
    <row r="282" spans="2:14">
      <c r="B282" s="15" t="s">
        <v>3873</v>
      </c>
      <c r="C282" s="16">
        <v>39404</v>
      </c>
      <c r="D282" s="15">
        <v>2007</v>
      </c>
      <c r="E282" s="69">
        <f t="array" ref="E282">MIN(IF(G282:N282&gt;0,($G$3:$N$3)))</f>
        <v>2008</v>
      </c>
      <c r="F282" s="15" t="s">
        <v>963</v>
      </c>
      <c r="G282" s="17">
        <v>0</v>
      </c>
      <c r="H282" s="17">
        <v>1413.606</v>
      </c>
      <c r="I282" s="17">
        <v>1413.606</v>
      </c>
      <c r="J282" s="17">
        <v>1413.606</v>
      </c>
      <c r="K282" s="17">
        <v>1413.606</v>
      </c>
      <c r="L282" s="17">
        <v>1413.606</v>
      </c>
      <c r="M282" s="17">
        <v>1413.606</v>
      </c>
      <c r="N282" s="17">
        <v>1413.606</v>
      </c>
    </row>
    <row r="283" spans="2:14">
      <c r="B283" s="15" t="s">
        <v>3873</v>
      </c>
      <c r="C283" s="16">
        <v>39405</v>
      </c>
      <c r="D283" s="15">
        <v>2007</v>
      </c>
      <c r="E283" s="69">
        <f>E285</f>
        <v>2011</v>
      </c>
      <c r="F283" s="15" t="s">
        <v>961</v>
      </c>
      <c r="G283" s="17" t="s">
        <v>5534</v>
      </c>
      <c r="H283" s="17">
        <v>0</v>
      </c>
      <c r="I283" s="17">
        <v>0</v>
      </c>
      <c r="J283" s="17">
        <v>0</v>
      </c>
      <c r="K283" s="17">
        <v>0</v>
      </c>
      <c r="L283" s="17">
        <v>0</v>
      </c>
      <c r="M283" s="17">
        <v>0</v>
      </c>
      <c r="N283" s="17">
        <v>0</v>
      </c>
    </row>
    <row r="284" spans="2:14">
      <c r="B284" s="15" t="s">
        <v>3874</v>
      </c>
      <c r="C284" s="16">
        <v>39405</v>
      </c>
      <c r="D284" s="15">
        <v>2007</v>
      </c>
      <c r="E284" s="69">
        <f>E285</f>
        <v>2011</v>
      </c>
      <c r="F284" s="15" t="s">
        <v>962</v>
      </c>
      <c r="G284" s="17" t="s">
        <v>5534</v>
      </c>
      <c r="H284" s="17">
        <v>0</v>
      </c>
      <c r="I284" s="17">
        <v>0</v>
      </c>
      <c r="J284" s="17">
        <v>0</v>
      </c>
      <c r="K284" s="17">
        <v>6928.1459999999997</v>
      </c>
      <c r="L284" s="17">
        <v>6928.1459999999997</v>
      </c>
      <c r="M284" s="17">
        <v>0</v>
      </c>
      <c r="N284" s="17">
        <v>0</v>
      </c>
    </row>
    <row r="285" spans="2:14">
      <c r="B285" s="15" t="s">
        <v>3874</v>
      </c>
      <c r="C285" s="16">
        <v>39405</v>
      </c>
      <c r="D285" s="15">
        <v>2007</v>
      </c>
      <c r="E285" s="69">
        <f t="array" ref="E285">MIN(IF(G285:N285&gt;0,($G$3:$N$3)))</f>
        <v>2011</v>
      </c>
      <c r="F285" s="15" t="s">
        <v>963</v>
      </c>
      <c r="G285" s="17">
        <v>0</v>
      </c>
      <c r="H285" s="17">
        <v>0</v>
      </c>
      <c r="I285" s="17">
        <v>0</v>
      </c>
      <c r="J285" s="17">
        <v>0</v>
      </c>
      <c r="K285" s="17">
        <v>6928.1459999999997</v>
      </c>
      <c r="L285" s="17">
        <v>6928.1459999999997</v>
      </c>
      <c r="M285" s="17">
        <v>0</v>
      </c>
      <c r="N285" s="17">
        <v>0</v>
      </c>
    </row>
    <row r="286" spans="2:14">
      <c r="B286" s="15" t="s">
        <v>3874</v>
      </c>
      <c r="C286" s="16">
        <v>39408</v>
      </c>
      <c r="D286" s="15">
        <v>2007</v>
      </c>
      <c r="E286" s="69">
        <f>E288</f>
        <v>2007</v>
      </c>
      <c r="F286" s="15" t="s">
        <v>961</v>
      </c>
      <c r="G286" s="17">
        <v>0</v>
      </c>
      <c r="H286" s="17">
        <v>0</v>
      </c>
      <c r="I286" s="17">
        <v>0</v>
      </c>
      <c r="J286" s="17">
        <v>82051.23599999999</v>
      </c>
      <c r="K286" s="17">
        <v>82051.23599999999</v>
      </c>
      <c r="L286" s="17">
        <v>82051.23599999999</v>
      </c>
      <c r="M286" s="17">
        <v>82051.23599999999</v>
      </c>
      <c r="N286" s="17">
        <v>82051.23599999999</v>
      </c>
    </row>
    <row r="287" spans="2:14">
      <c r="B287" s="15" t="s">
        <v>3875</v>
      </c>
      <c r="C287" s="16">
        <v>39408</v>
      </c>
      <c r="D287" s="15">
        <v>2007</v>
      </c>
      <c r="E287" s="69">
        <f>E288</f>
        <v>2007</v>
      </c>
      <c r="F287" s="15" t="s">
        <v>962</v>
      </c>
      <c r="G287" s="17">
        <v>114600</v>
      </c>
      <c r="H287" s="17">
        <v>114600</v>
      </c>
      <c r="I287" s="17">
        <v>82051.23599999999</v>
      </c>
      <c r="J287" s="17">
        <v>0</v>
      </c>
      <c r="K287" s="17">
        <v>0</v>
      </c>
      <c r="L287" s="17">
        <v>0</v>
      </c>
      <c r="M287" s="17">
        <v>0</v>
      </c>
      <c r="N287" s="17">
        <v>0</v>
      </c>
    </row>
    <row r="288" spans="2:14">
      <c r="B288" s="15" t="s">
        <v>3875</v>
      </c>
      <c r="C288" s="16">
        <v>39408</v>
      </c>
      <c r="D288" s="15">
        <v>2007</v>
      </c>
      <c r="E288" s="69">
        <f t="array" ref="E288">MIN(IF(G288:N288&gt;0,($G$3:$N$3)))</f>
        <v>2007</v>
      </c>
      <c r="F288" s="15" t="s">
        <v>963</v>
      </c>
      <c r="G288" s="17">
        <v>114600</v>
      </c>
      <c r="H288" s="17">
        <v>114600</v>
      </c>
      <c r="I288" s="17">
        <v>82051.23599999999</v>
      </c>
      <c r="J288" s="17">
        <v>82051.23599999999</v>
      </c>
      <c r="K288" s="17">
        <v>82051.23599999999</v>
      </c>
      <c r="L288" s="17">
        <v>82051.23599999999</v>
      </c>
      <c r="M288" s="17">
        <v>82051.23599999999</v>
      </c>
      <c r="N288" s="17">
        <v>82051.23599999999</v>
      </c>
    </row>
    <row r="289" spans="2:14">
      <c r="B289" s="15" t="s">
        <v>3875</v>
      </c>
      <c r="C289" s="16">
        <v>39408</v>
      </c>
      <c r="D289" s="15">
        <v>2007</v>
      </c>
      <c r="E289" s="69">
        <f>E291</f>
        <v>2008</v>
      </c>
      <c r="F289" s="15" t="s">
        <v>961</v>
      </c>
      <c r="G289" s="17" t="s">
        <v>5534</v>
      </c>
      <c r="H289" s="17">
        <v>218.62799999999999</v>
      </c>
      <c r="I289" s="17">
        <v>218.62799999999999</v>
      </c>
      <c r="J289" s="17">
        <v>218.62799999999999</v>
      </c>
      <c r="K289" s="17">
        <v>218.62799999999999</v>
      </c>
      <c r="L289" s="17">
        <v>218.62799999999999</v>
      </c>
      <c r="M289" s="17">
        <v>218.62799999999999</v>
      </c>
      <c r="N289" s="17">
        <v>218.62799999999999</v>
      </c>
    </row>
    <row r="290" spans="2:14">
      <c r="B290" s="15" t="s">
        <v>3876</v>
      </c>
      <c r="C290" s="16">
        <v>39408</v>
      </c>
      <c r="D290" s="15">
        <v>2007</v>
      </c>
      <c r="E290" s="69">
        <f>E291</f>
        <v>2008</v>
      </c>
      <c r="F290" s="15" t="s">
        <v>962</v>
      </c>
      <c r="G290" s="17" t="s">
        <v>5534</v>
      </c>
      <c r="H290" s="17">
        <v>0</v>
      </c>
      <c r="I290" s="17">
        <v>0</v>
      </c>
      <c r="J290" s="17">
        <v>0</v>
      </c>
      <c r="K290" s="17">
        <v>0</v>
      </c>
      <c r="L290" s="17">
        <v>0</v>
      </c>
      <c r="M290" s="17">
        <v>0</v>
      </c>
      <c r="N290" s="17">
        <v>0</v>
      </c>
    </row>
    <row r="291" spans="2:14">
      <c r="B291" s="15" t="s">
        <v>3876</v>
      </c>
      <c r="C291" s="16">
        <v>39408</v>
      </c>
      <c r="D291" s="15">
        <v>2007</v>
      </c>
      <c r="E291" s="69">
        <f t="array" ref="E291">MIN(IF(G291:N291&gt;0,($G$3:$N$3)))</f>
        <v>2008</v>
      </c>
      <c r="F291" s="15" t="s">
        <v>963</v>
      </c>
      <c r="G291" s="17">
        <v>0</v>
      </c>
      <c r="H291" s="17">
        <v>218.62799999999999</v>
      </c>
      <c r="I291" s="17">
        <v>218.62799999999999</v>
      </c>
      <c r="J291" s="17">
        <v>218.62799999999999</v>
      </c>
      <c r="K291" s="17">
        <v>218.62799999999999</v>
      </c>
      <c r="L291" s="17">
        <v>218.62799999999999</v>
      </c>
      <c r="M291" s="17">
        <v>218.62799999999999</v>
      </c>
      <c r="N291" s="17">
        <v>218.62799999999999</v>
      </c>
    </row>
    <row r="292" spans="2:14">
      <c r="B292" s="15" t="s">
        <v>3876</v>
      </c>
      <c r="C292" s="16">
        <v>39409</v>
      </c>
      <c r="D292" s="15">
        <v>2007</v>
      </c>
      <c r="E292" s="69">
        <f>E294</f>
        <v>2008</v>
      </c>
      <c r="F292" s="15" t="s">
        <v>961</v>
      </c>
      <c r="G292" s="17" t="s">
        <v>5534</v>
      </c>
      <c r="H292" s="17">
        <v>0</v>
      </c>
      <c r="I292" s="17">
        <v>0</v>
      </c>
      <c r="J292" s="17">
        <v>0</v>
      </c>
      <c r="K292" s="17">
        <v>0</v>
      </c>
      <c r="L292" s="17">
        <v>0</v>
      </c>
      <c r="M292" s="17">
        <v>0</v>
      </c>
      <c r="N292" s="17">
        <v>0</v>
      </c>
    </row>
    <row r="293" spans="2:14">
      <c r="B293" s="15" t="s">
        <v>3877</v>
      </c>
      <c r="C293" s="16">
        <v>39409</v>
      </c>
      <c r="D293" s="15">
        <v>2007</v>
      </c>
      <c r="E293" s="69">
        <f>E294</f>
        <v>2008</v>
      </c>
      <c r="F293" s="15" t="s">
        <v>962</v>
      </c>
      <c r="G293" s="17" t="s">
        <v>5534</v>
      </c>
      <c r="H293" s="17">
        <v>60000</v>
      </c>
      <c r="I293" s="17">
        <v>0</v>
      </c>
      <c r="J293" s="17">
        <v>0</v>
      </c>
      <c r="K293" s="17">
        <v>0</v>
      </c>
      <c r="L293" s="17">
        <v>0</v>
      </c>
      <c r="M293" s="17">
        <v>0</v>
      </c>
      <c r="N293" s="17">
        <v>0</v>
      </c>
    </row>
    <row r="294" spans="2:14">
      <c r="B294" s="15" t="s">
        <v>3877</v>
      </c>
      <c r="C294" s="16">
        <v>39409</v>
      </c>
      <c r="D294" s="15">
        <v>2007</v>
      </c>
      <c r="E294" s="69">
        <f t="array" ref="E294">MIN(IF(G294:N294&gt;0,($G$3:$N$3)))</f>
        <v>2008</v>
      </c>
      <c r="F294" s="15" t="s">
        <v>963</v>
      </c>
      <c r="G294" s="17">
        <v>0</v>
      </c>
      <c r="H294" s="17">
        <v>60000</v>
      </c>
      <c r="I294" s="17">
        <v>0</v>
      </c>
      <c r="J294" s="17">
        <v>0</v>
      </c>
      <c r="K294" s="17">
        <v>0</v>
      </c>
      <c r="L294" s="17">
        <v>0</v>
      </c>
      <c r="M294" s="17">
        <v>0</v>
      </c>
      <c r="N294" s="17">
        <v>0</v>
      </c>
    </row>
    <row r="295" spans="2:14">
      <c r="B295" s="15" t="s">
        <v>3877</v>
      </c>
      <c r="C295" s="16">
        <v>39411</v>
      </c>
      <c r="D295" s="15">
        <v>2007</v>
      </c>
      <c r="E295" s="69">
        <f>E297</f>
        <v>2007</v>
      </c>
      <c r="F295" s="15" t="s">
        <v>961</v>
      </c>
      <c r="G295" s="17">
        <v>0</v>
      </c>
      <c r="H295" s="17">
        <v>0</v>
      </c>
      <c r="I295" s="17">
        <v>0</v>
      </c>
      <c r="J295" s="17">
        <v>0</v>
      </c>
      <c r="K295" s="17">
        <v>0</v>
      </c>
      <c r="L295" s="17">
        <v>0</v>
      </c>
      <c r="M295" s="17">
        <v>20009.37</v>
      </c>
      <c r="N295" s="17">
        <v>20009.37</v>
      </c>
    </row>
    <row r="296" spans="2:14">
      <c r="B296" s="15" t="s">
        <v>3878</v>
      </c>
      <c r="C296" s="16">
        <v>39411</v>
      </c>
      <c r="D296" s="15">
        <v>2007</v>
      </c>
      <c r="E296" s="69">
        <f>E297</f>
        <v>2007</v>
      </c>
      <c r="F296" s="15" t="s">
        <v>962</v>
      </c>
      <c r="G296" s="17">
        <v>60000</v>
      </c>
      <c r="H296" s="17">
        <v>0</v>
      </c>
      <c r="I296" s="17">
        <v>0</v>
      </c>
      <c r="J296" s="17">
        <v>0</v>
      </c>
      <c r="K296" s="17">
        <v>0</v>
      </c>
      <c r="L296" s="17">
        <v>0</v>
      </c>
      <c r="M296" s="17">
        <v>0</v>
      </c>
      <c r="N296" s="17">
        <v>0</v>
      </c>
    </row>
    <row r="297" spans="2:14">
      <c r="B297" s="15" t="s">
        <v>3878</v>
      </c>
      <c r="C297" s="16">
        <v>39411</v>
      </c>
      <c r="D297" s="15">
        <v>2007</v>
      </c>
      <c r="E297" s="69">
        <f t="array" ref="E297">MIN(IF(G297:N297&gt;0,($G$3:$N$3)))</f>
        <v>2007</v>
      </c>
      <c r="F297" s="15" t="s">
        <v>963</v>
      </c>
      <c r="G297" s="17">
        <v>60000</v>
      </c>
      <c r="H297" s="17">
        <v>0</v>
      </c>
      <c r="I297" s="17">
        <v>0</v>
      </c>
      <c r="J297" s="17">
        <v>0</v>
      </c>
      <c r="K297" s="17">
        <v>0</v>
      </c>
      <c r="L297" s="17">
        <v>0</v>
      </c>
      <c r="M297" s="17">
        <v>20009.37</v>
      </c>
      <c r="N297" s="17">
        <v>20009.37</v>
      </c>
    </row>
    <row r="298" spans="2:14">
      <c r="B298" s="15" t="s">
        <v>3878</v>
      </c>
      <c r="C298" s="16">
        <v>39411</v>
      </c>
      <c r="D298" s="15">
        <v>2007</v>
      </c>
      <c r="E298" s="69">
        <f>E300</f>
        <v>2008</v>
      </c>
      <c r="F298" s="15" t="s">
        <v>961</v>
      </c>
      <c r="G298" s="17" t="s">
        <v>5534</v>
      </c>
      <c r="H298" s="17">
        <v>523.07999999999993</v>
      </c>
      <c r="I298" s="17">
        <v>523.07999999999993</v>
      </c>
      <c r="J298" s="17">
        <v>523.07999999999993</v>
      </c>
      <c r="K298" s="17">
        <v>523.07999999999993</v>
      </c>
      <c r="L298" s="17">
        <v>523.07999999999993</v>
      </c>
      <c r="M298" s="17">
        <v>523.07999999999993</v>
      </c>
      <c r="N298" s="17">
        <v>523.07999999999993</v>
      </c>
    </row>
    <row r="299" spans="2:14">
      <c r="B299" s="15" t="s">
        <v>3879</v>
      </c>
      <c r="C299" s="16">
        <v>39411</v>
      </c>
      <c r="D299" s="15">
        <v>2007</v>
      </c>
      <c r="E299" s="69">
        <f>E300</f>
        <v>2008</v>
      </c>
      <c r="F299" s="15" t="s">
        <v>962</v>
      </c>
      <c r="G299" s="17" t="s">
        <v>5534</v>
      </c>
      <c r="H299" s="17">
        <v>0.13200000000000001</v>
      </c>
      <c r="I299" s="17">
        <v>0.13200000000000001</v>
      </c>
      <c r="J299" s="17">
        <v>0.13200000000000001</v>
      </c>
      <c r="K299" s="17">
        <v>0.13200000000000001</v>
      </c>
      <c r="L299" s="17">
        <v>0.13200000000000001</v>
      </c>
      <c r="M299" s="17">
        <v>0.13200000000000001</v>
      </c>
      <c r="N299" s="17">
        <v>0.13200000000000001</v>
      </c>
    </row>
    <row r="300" spans="2:14">
      <c r="B300" s="15" t="s">
        <v>3879</v>
      </c>
      <c r="C300" s="16">
        <v>39411</v>
      </c>
      <c r="D300" s="15">
        <v>2007</v>
      </c>
      <c r="E300" s="69">
        <f t="array" ref="E300">MIN(IF(G300:N300&gt;0,($G$3:$N$3)))</f>
        <v>2008</v>
      </c>
      <c r="F300" s="15" t="s">
        <v>963</v>
      </c>
      <c r="G300" s="17">
        <v>0</v>
      </c>
      <c r="H300" s="17">
        <v>523.21199999999999</v>
      </c>
      <c r="I300" s="17">
        <v>523.21199999999999</v>
      </c>
      <c r="J300" s="17">
        <v>523.21199999999999</v>
      </c>
      <c r="K300" s="17">
        <v>523.21199999999999</v>
      </c>
      <c r="L300" s="17">
        <v>523.21199999999999</v>
      </c>
      <c r="M300" s="17">
        <v>523.21199999999999</v>
      </c>
      <c r="N300" s="17">
        <v>523.21199999999999</v>
      </c>
    </row>
    <row r="301" spans="2:14">
      <c r="B301" s="15" t="s">
        <v>3879</v>
      </c>
      <c r="C301" s="16">
        <v>39413</v>
      </c>
      <c r="D301" s="15">
        <v>2007</v>
      </c>
      <c r="E301" s="69">
        <f>E303</f>
        <v>2007</v>
      </c>
      <c r="F301" s="15" t="s">
        <v>961</v>
      </c>
      <c r="G301" s="17">
        <v>0</v>
      </c>
      <c r="H301" s="17">
        <v>0</v>
      </c>
      <c r="I301" s="17">
        <v>0</v>
      </c>
      <c r="J301" s="17">
        <v>0</v>
      </c>
      <c r="K301" s="17">
        <v>0</v>
      </c>
      <c r="L301" s="17">
        <v>32114.951999999997</v>
      </c>
      <c r="M301" s="17">
        <v>32114.951999999997</v>
      </c>
      <c r="N301" s="17">
        <v>32114.951999999997</v>
      </c>
    </row>
    <row r="302" spans="2:14">
      <c r="B302" s="15" t="s">
        <v>3880</v>
      </c>
      <c r="C302" s="16">
        <v>39413</v>
      </c>
      <c r="D302" s="15">
        <v>2007</v>
      </c>
      <c r="E302" s="69">
        <f>E303</f>
        <v>2007</v>
      </c>
      <c r="F302" s="15" t="s">
        <v>962</v>
      </c>
      <c r="G302" s="17">
        <v>45000</v>
      </c>
      <c r="H302" s="17">
        <v>45000</v>
      </c>
      <c r="I302" s="17">
        <v>72000</v>
      </c>
      <c r="J302" s="17">
        <v>72000</v>
      </c>
      <c r="K302" s="17">
        <v>30000</v>
      </c>
      <c r="L302" s="17">
        <v>0</v>
      </c>
      <c r="M302" s="17">
        <v>0</v>
      </c>
      <c r="N302" s="17">
        <v>0</v>
      </c>
    </row>
    <row r="303" spans="2:14">
      <c r="B303" s="15" t="s">
        <v>3880</v>
      </c>
      <c r="C303" s="16">
        <v>39413</v>
      </c>
      <c r="D303" s="15">
        <v>2007</v>
      </c>
      <c r="E303" s="69">
        <f t="array" ref="E303">MIN(IF(G303:N303&gt;0,($G$3:$N$3)))</f>
        <v>2007</v>
      </c>
      <c r="F303" s="15" t="s">
        <v>963</v>
      </c>
      <c r="G303" s="17">
        <v>45000</v>
      </c>
      <c r="H303" s="17">
        <v>45000</v>
      </c>
      <c r="I303" s="17">
        <v>72000</v>
      </c>
      <c r="J303" s="17">
        <v>72000</v>
      </c>
      <c r="K303" s="17">
        <v>30000</v>
      </c>
      <c r="L303" s="17">
        <v>32114.951999999997</v>
      </c>
      <c r="M303" s="17">
        <v>32114.951999999997</v>
      </c>
      <c r="N303" s="17">
        <v>32114.951999999997</v>
      </c>
    </row>
    <row r="304" spans="2:14">
      <c r="B304" s="15" t="s">
        <v>3881</v>
      </c>
      <c r="C304" s="16">
        <v>39413</v>
      </c>
      <c r="D304" s="15">
        <v>2007</v>
      </c>
      <c r="E304" s="69">
        <f>E306</f>
        <v>2007</v>
      </c>
      <c r="F304" s="15" t="s">
        <v>961</v>
      </c>
      <c r="G304" s="17">
        <v>0</v>
      </c>
      <c r="H304" s="17">
        <v>0</v>
      </c>
      <c r="I304" s="17">
        <v>0</v>
      </c>
      <c r="J304" s="17">
        <v>0</v>
      </c>
      <c r="K304" s="17">
        <v>0</v>
      </c>
      <c r="L304" s="17">
        <v>0</v>
      </c>
      <c r="M304" s="17">
        <v>0</v>
      </c>
      <c r="N304" s="17">
        <v>0</v>
      </c>
    </row>
    <row r="305" spans="2:14">
      <c r="B305" s="15" t="s">
        <v>3881</v>
      </c>
      <c r="C305" s="16">
        <v>39413</v>
      </c>
      <c r="D305" s="15">
        <v>2007</v>
      </c>
      <c r="E305" s="69">
        <f>E306</f>
        <v>2007</v>
      </c>
      <c r="F305" s="15" t="s">
        <v>962</v>
      </c>
      <c r="G305" s="17">
        <v>60000</v>
      </c>
      <c r="H305" s="17">
        <v>78000</v>
      </c>
      <c r="I305" s="17">
        <v>0</v>
      </c>
      <c r="J305" s="17">
        <v>0</v>
      </c>
      <c r="K305" s="17">
        <v>0</v>
      </c>
      <c r="L305" s="17">
        <v>0</v>
      </c>
      <c r="M305" s="17">
        <v>0</v>
      </c>
      <c r="N305" s="17">
        <v>0</v>
      </c>
    </row>
    <row r="306" spans="2:14">
      <c r="B306" s="15" t="s">
        <v>3881</v>
      </c>
      <c r="C306" s="16">
        <v>39413</v>
      </c>
      <c r="D306" s="15">
        <v>2007</v>
      </c>
      <c r="E306" s="69">
        <f t="array" ref="E306">MIN(IF(G306:N306&gt;0,($G$3:$N$3)))</f>
        <v>2007</v>
      </c>
      <c r="F306" s="15" t="s">
        <v>963</v>
      </c>
      <c r="G306" s="17">
        <v>60000</v>
      </c>
      <c r="H306" s="17">
        <v>78000</v>
      </c>
      <c r="I306" s="17">
        <v>0</v>
      </c>
      <c r="J306" s="17">
        <v>0</v>
      </c>
      <c r="K306" s="17">
        <v>0</v>
      </c>
      <c r="L306" s="17">
        <v>0</v>
      </c>
      <c r="M306" s="17">
        <v>0</v>
      </c>
      <c r="N306" s="17">
        <v>0</v>
      </c>
    </row>
    <row r="307" spans="2:14">
      <c r="B307" s="15" t="s">
        <v>3882</v>
      </c>
      <c r="C307" s="16">
        <v>39415</v>
      </c>
      <c r="D307" s="15">
        <v>2007</v>
      </c>
      <c r="E307" s="69">
        <f>E309</f>
        <v>2007</v>
      </c>
      <c r="F307" s="15" t="s">
        <v>961</v>
      </c>
      <c r="G307" s="17">
        <v>0</v>
      </c>
      <c r="H307" s="17">
        <v>692.75399999999991</v>
      </c>
      <c r="I307" s="17">
        <v>692.75399999999991</v>
      </c>
      <c r="J307" s="17">
        <v>692.75399999999991</v>
      </c>
      <c r="K307" s="17">
        <v>692.75399999999991</v>
      </c>
      <c r="L307" s="17">
        <v>692.75399999999991</v>
      </c>
      <c r="M307" s="17">
        <v>692.75399999999991</v>
      </c>
      <c r="N307" s="17">
        <v>692.75399999999991</v>
      </c>
    </row>
    <row r="308" spans="2:14">
      <c r="B308" s="15" t="s">
        <v>3882</v>
      </c>
      <c r="C308" s="16">
        <v>39415</v>
      </c>
      <c r="D308" s="15">
        <v>2007</v>
      </c>
      <c r="E308" s="69">
        <f>E309</f>
        <v>2007</v>
      </c>
      <c r="F308" s="15" t="s">
        <v>962</v>
      </c>
      <c r="G308" s="17">
        <v>1287.75</v>
      </c>
      <c r="H308" s="17">
        <v>0</v>
      </c>
      <c r="I308" s="17">
        <v>0</v>
      </c>
      <c r="J308" s="17">
        <v>0</v>
      </c>
      <c r="K308" s="17">
        <v>0</v>
      </c>
      <c r="L308" s="17">
        <v>0</v>
      </c>
      <c r="M308" s="17">
        <v>0</v>
      </c>
      <c r="N308" s="17">
        <v>0</v>
      </c>
    </row>
    <row r="309" spans="2:14">
      <c r="B309" s="15" t="s">
        <v>3882</v>
      </c>
      <c r="C309" s="16">
        <v>39415</v>
      </c>
      <c r="D309" s="15">
        <v>2007</v>
      </c>
      <c r="E309" s="69">
        <f t="array" ref="E309">MIN(IF(G309:N309&gt;0,($G$3:$N$3)))</f>
        <v>2007</v>
      </c>
      <c r="F309" s="15" t="s">
        <v>963</v>
      </c>
      <c r="G309" s="17">
        <v>1287.75</v>
      </c>
      <c r="H309" s="17">
        <v>692.75399999999991</v>
      </c>
      <c r="I309" s="17">
        <v>692.75399999999991</v>
      </c>
      <c r="J309" s="17">
        <v>692.75399999999991</v>
      </c>
      <c r="K309" s="17">
        <v>692.75399999999991</v>
      </c>
      <c r="L309" s="17">
        <v>692.75399999999991</v>
      </c>
      <c r="M309" s="17">
        <v>692.75399999999991</v>
      </c>
      <c r="N309" s="17">
        <v>692.75399999999991</v>
      </c>
    </row>
    <row r="310" spans="2:14">
      <c r="B310" s="15" t="s">
        <v>3883</v>
      </c>
      <c r="C310" s="16">
        <v>39417</v>
      </c>
      <c r="D310" s="15">
        <v>2007</v>
      </c>
      <c r="E310" s="69">
        <f>E312</f>
        <v>2007</v>
      </c>
      <c r="F310" s="15" t="s">
        <v>961</v>
      </c>
      <c r="G310" s="17">
        <v>0</v>
      </c>
      <c r="H310" s="17">
        <v>1549.6379999999999</v>
      </c>
      <c r="I310" s="17">
        <v>1549.6379999999999</v>
      </c>
      <c r="J310" s="17">
        <v>1549.6379999999999</v>
      </c>
      <c r="K310" s="17">
        <v>1549.6379999999999</v>
      </c>
      <c r="L310" s="17">
        <v>1549.6379999999999</v>
      </c>
      <c r="M310" s="17">
        <v>1549.6379999999999</v>
      </c>
      <c r="N310" s="17">
        <v>1549.6379999999999</v>
      </c>
    </row>
    <row r="311" spans="2:14">
      <c r="B311" s="15" t="s">
        <v>3883</v>
      </c>
      <c r="C311" s="16">
        <v>39417</v>
      </c>
      <c r="D311" s="15">
        <v>2007</v>
      </c>
      <c r="E311" s="69">
        <f>E312</f>
        <v>2007</v>
      </c>
      <c r="F311" s="15" t="s">
        <v>962</v>
      </c>
      <c r="G311" s="17">
        <v>1127.7179999999998</v>
      </c>
      <c r="H311" s="17">
        <v>0.18</v>
      </c>
      <c r="I311" s="17">
        <v>0.18</v>
      </c>
      <c r="J311" s="17">
        <v>0.18</v>
      </c>
      <c r="K311" s="17">
        <v>0.18</v>
      </c>
      <c r="L311" s="17">
        <v>0.18</v>
      </c>
      <c r="M311" s="17">
        <v>0.18</v>
      </c>
      <c r="N311" s="17">
        <v>0.18</v>
      </c>
    </row>
    <row r="312" spans="2:14">
      <c r="B312" s="15" t="s">
        <v>3883</v>
      </c>
      <c r="C312" s="16">
        <v>39417</v>
      </c>
      <c r="D312" s="15">
        <v>2007</v>
      </c>
      <c r="E312" s="69">
        <f t="array" ref="E312">MIN(IF(G312:N312&gt;0,($G$3:$N$3)))</f>
        <v>2007</v>
      </c>
      <c r="F312" s="15" t="s">
        <v>963</v>
      </c>
      <c r="G312" s="17">
        <v>1127.7179999999998</v>
      </c>
      <c r="H312" s="17">
        <v>1549.818</v>
      </c>
      <c r="I312" s="17">
        <v>1549.818</v>
      </c>
      <c r="J312" s="17">
        <v>1549.818</v>
      </c>
      <c r="K312" s="17">
        <v>1549.818</v>
      </c>
      <c r="L312" s="17">
        <v>1549.818</v>
      </c>
      <c r="M312" s="17">
        <v>1549.818</v>
      </c>
      <c r="N312" s="17">
        <v>1549.818</v>
      </c>
    </row>
    <row r="313" spans="2:14">
      <c r="B313" s="15" t="s">
        <v>3884</v>
      </c>
      <c r="C313" s="16">
        <v>39418</v>
      </c>
      <c r="D313" s="15">
        <v>2007</v>
      </c>
      <c r="E313" s="69">
        <f>E315</f>
        <v>2007</v>
      </c>
      <c r="F313" s="15" t="s">
        <v>961</v>
      </c>
      <c r="G313" s="17">
        <v>0</v>
      </c>
      <c r="H313" s="17">
        <v>12.222</v>
      </c>
      <c r="I313" s="17">
        <v>12.222</v>
      </c>
      <c r="J313" s="17">
        <v>12.222</v>
      </c>
      <c r="K313" s="17">
        <v>12.222</v>
      </c>
      <c r="L313" s="17">
        <v>12.222</v>
      </c>
      <c r="M313" s="17">
        <v>12.222</v>
      </c>
      <c r="N313" s="17">
        <v>12.222</v>
      </c>
    </row>
    <row r="314" spans="2:14">
      <c r="B314" s="15" t="s">
        <v>3884</v>
      </c>
      <c r="C314" s="16">
        <v>39418</v>
      </c>
      <c r="D314" s="15">
        <v>2007</v>
      </c>
      <c r="E314" s="69">
        <f>E315</f>
        <v>2007</v>
      </c>
      <c r="F314" s="15" t="s">
        <v>962</v>
      </c>
      <c r="G314" s="17">
        <v>12.222</v>
      </c>
      <c r="H314" s="17">
        <v>0</v>
      </c>
      <c r="I314" s="17">
        <v>0</v>
      </c>
      <c r="J314" s="17">
        <v>0</v>
      </c>
      <c r="K314" s="17">
        <v>0</v>
      </c>
      <c r="L314" s="17">
        <v>0</v>
      </c>
      <c r="M314" s="17">
        <v>0</v>
      </c>
      <c r="N314" s="17">
        <v>0</v>
      </c>
    </row>
    <row r="315" spans="2:14">
      <c r="B315" s="15" t="s">
        <v>3884</v>
      </c>
      <c r="C315" s="16">
        <v>39418</v>
      </c>
      <c r="D315" s="15">
        <v>2007</v>
      </c>
      <c r="E315" s="69">
        <f t="array" ref="E315">MIN(IF(G315:N315&gt;0,($G$3:$N$3)))</f>
        <v>2007</v>
      </c>
      <c r="F315" s="15" t="s">
        <v>963</v>
      </c>
      <c r="G315" s="17">
        <v>12.222</v>
      </c>
      <c r="H315" s="17">
        <v>12.222</v>
      </c>
      <c r="I315" s="17">
        <v>12.222</v>
      </c>
      <c r="J315" s="17">
        <v>12.222</v>
      </c>
      <c r="K315" s="17">
        <v>12.222</v>
      </c>
      <c r="L315" s="17">
        <v>12.222</v>
      </c>
      <c r="M315" s="17">
        <v>12.222</v>
      </c>
      <c r="N315" s="17">
        <v>12.222</v>
      </c>
    </row>
    <row r="316" spans="2:14">
      <c r="B316" s="15" t="s">
        <v>3885</v>
      </c>
      <c r="C316" s="16">
        <v>39418</v>
      </c>
      <c r="D316" s="15">
        <v>2007</v>
      </c>
      <c r="E316" s="69">
        <f>E318</f>
        <v>2007</v>
      </c>
      <c r="F316" s="15" t="s">
        <v>961</v>
      </c>
      <c r="G316" s="17">
        <v>0</v>
      </c>
      <c r="H316" s="17">
        <v>0</v>
      </c>
      <c r="I316" s="17">
        <v>72044.399999999994</v>
      </c>
      <c r="J316" s="17">
        <v>72044.399999999994</v>
      </c>
      <c r="K316" s="17">
        <v>72044.399999999994</v>
      </c>
      <c r="L316" s="17">
        <v>72044.399999999994</v>
      </c>
      <c r="M316" s="17">
        <v>72044.399999999994</v>
      </c>
      <c r="N316" s="17">
        <v>72044.399999999994</v>
      </c>
    </row>
    <row r="317" spans="2:14">
      <c r="B317" s="15" t="s">
        <v>3885</v>
      </c>
      <c r="C317" s="16">
        <v>39418</v>
      </c>
      <c r="D317" s="15">
        <v>2007</v>
      </c>
      <c r="E317" s="69">
        <f>E318</f>
        <v>2007</v>
      </c>
      <c r="F317" s="15" t="s">
        <v>962</v>
      </c>
      <c r="G317" s="17">
        <v>57000</v>
      </c>
      <c r="H317" s="17">
        <v>57000</v>
      </c>
      <c r="I317" s="17">
        <v>0</v>
      </c>
      <c r="J317" s="17">
        <v>0</v>
      </c>
      <c r="K317" s="17">
        <v>0</v>
      </c>
      <c r="L317" s="17">
        <v>0</v>
      </c>
      <c r="M317" s="17">
        <v>0</v>
      </c>
      <c r="N317" s="17">
        <v>0</v>
      </c>
    </row>
    <row r="318" spans="2:14">
      <c r="B318" s="15" t="s">
        <v>3885</v>
      </c>
      <c r="C318" s="16">
        <v>39418</v>
      </c>
      <c r="D318" s="15">
        <v>2007</v>
      </c>
      <c r="E318" s="69">
        <f t="array" ref="E318">MIN(IF(G318:N318&gt;0,($G$3:$N$3)))</f>
        <v>2007</v>
      </c>
      <c r="F318" s="15" t="s">
        <v>963</v>
      </c>
      <c r="G318" s="17">
        <v>57000</v>
      </c>
      <c r="H318" s="17">
        <v>57000</v>
      </c>
      <c r="I318" s="17">
        <v>72044.399999999994</v>
      </c>
      <c r="J318" s="17">
        <v>72044.399999999994</v>
      </c>
      <c r="K318" s="17">
        <v>72044.399999999994</v>
      </c>
      <c r="L318" s="17">
        <v>72044.399999999994</v>
      </c>
      <c r="M318" s="17">
        <v>72044.399999999994</v>
      </c>
      <c r="N318" s="17">
        <v>72044.399999999994</v>
      </c>
    </row>
    <row r="319" spans="2:14">
      <c r="B319" s="15" t="s">
        <v>3886</v>
      </c>
      <c r="C319" s="16">
        <v>39419</v>
      </c>
      <c r="D319" s="15">
        <v>2007</v>
      </c>
      <c r="E319" s="69">
        <f>E321</f>
        <v>2008</v>
      </c>
      <c r="F319" s="15" t="s">
        <v>961</v>
      </c>
      <c r="G319" s="17" t="s">
        <v>5534</v>
      </c>
      <c r="H319" s="17">
        <v>334.50599999999997</v>
      </c>
      <c r="I319" s="17">
        <v>334.50599999999997</v>
      </c>
      <c r="J319" s="17">
        <v>334.50599999999997</v>
      </c>
      <c r="K319" s="17">
        <v>334.50599999999997</v>
      </c>
      <c r="L319" s="17">
        <v>334.50599999999997</v>
      </c>
      <c r="M319" s="17">
        <v>334.50599999999997</v>
      </c>
      <c r="N319" s="17">
        <v>334.50599999999997</v>
      </c>
    </row>
    <row r="320" spans="2:14">
      <c r="B320" s="15" t="s">
        <v>3886</v>
      </c>
      <c r="C320" s="16">
        <v>39419</v>
      </c>
      <c r="D320" s="15">
        <v>2007</v>
      </c>
      <c r="E320" s="69">
        <f>E321</f>
        <v>2008</v>
      </c>
      <c r="F320" s="15" t="s">
        <v>962</v>
      </c>
      <c r="G320" s="17" t="s">
        <v>5534</v>
      </c>
      <c r="H320" s="17">
        <v>0</v>
      </c>
      <c r="I320" s="17">
        <v>0</v>
      </c>
      <c r="J320" s="17">
        <v>0</v>
      </c>
      <c r="K320" s="17">
        <v>0</v>
      </c>
      <c r="L320" s="17">
        <v>0</v>
      </c>
      <c r="M320" s="17">
        <v>0</v>
      </c>
      <c r="N320" s="17">
        <v>0</v>
      </c>
    </row>
    <row r="321" spans="2:14">
      <c r="B321" s="15" t="s">
        <v>3886</v>
      </c>
      <c r="C321" s="16">
        <v>39419</v>
      </c>
      <c r="D321" s="15">
        <v>2007</v>
      </c>
      <c r="E321" s="69">
        <f t="array" ref="E321">MIN(IF(G321:N321&gt;0,($G$3:$N$3)))</f>
        <v>2008</v>
      </c>
      <c r="F321" s="15" t="s">
        <v>963</v>
      </c>
      <c r="G321" s="17">
        <v>0</v>
      </c>
      <c r="H321" s="17">
        <v>334.50599999999997</v>
      </c>
      <c r="I321" s="17">
        <v>334.50599999999997</v>
      </c>
      <c r="J321" s="17">
        <v>334.50599999999997</v>
      </c>
      <c r="K321" s="17">
        <v>334.50599999999997</v>
      </c>
      <c r="L321" s="17">
        <v>334.50599999999997</v>
      </c>
      <c r="M321" s="17">
        <v>334.50599999999997</v>
      </c>
      <c r="N321" s="17">
        <v>334.50599999999997</v>
      </c>
    </row>
    <row r="322" spans="2:14">
      <c r="B322" s="15" t="s">
        <v>3887</v>
      </c>
      <c r="C322" s="16">
        <v>39422</v>
      </c>
      <c r="D322" s="15">
        <v>2007</v>
      </c>
      <c r="E322" s="69">
        <f>E324</f>
        <v>2008</v>
      </c>
      <c r="F322" s="15" t="s">
        <v>961</v>
      </c>
      <c r="G322" s="17" t="s">
        <v>5534</v>
      </c>
      <c r="H322" s="17">
        <v>0</v>
      </c>
      <c r="I322" s="17">
        <v>0</v>
      </c>
      <c r="J322" s="17">
        <v>0</v>
      </c>
      <c r="K322" s="17">
        <v>73591.691999999995</v>
      </c>
      <c r="L322" s="17">
        <v>73591.691999999995</v>
      </c>
      <c r="M322" s="17">
        <v>73591.691999999995</v>
      </c>
      <c r="N322" s="17">
        <v>73591.691999999995</v>
      </c>
    </row>
    <row r="323" spans="2:14">
      <c r="B323" s="15" t="s">
        <v>3887</v>
      </c>
      <c r="C323" s="16">
        <v>39422</v>
      </c>
      <c r="D323" s="15">
        <v>2007</v>
      </c>
      <c r="E323" s="69">
        <f>E324</f>
        <v>2008</v>
      </c>
      <c r="F323" s="15" t="s">
        <v>962</v>
      </c>
      <c r="G323" s="17" t="s">
        <v>5534</v>
      </c>
      <c r="H323" s="17">
        <v>132000</v>
      </c>
      <c r="I323" s="17">
        <v>132000</v>
      </c>
      <c r="J323" s="17">
        <v>73591.691999999995</v>
      </c>
      <c r="K323" s="17">
        <v>0</v>
      </c>
      <c r="L323" s="17">
        <v>0</v>
      </c>
      <c r="M323" s="17">
        <v>0</v>
      </c>
      <c r="N323" s="17">
        <v>0</v>
      </c>
    </row>
    <row r="324" spans="2:14">
      <c r="B324" s="15" t="s">
        <v>3887</v>
      </c>
      <c r="C324" s="16">
        <v>39422</v>
      </c>
      <c r="D324" s="15">
        <v>2007</v>
      </c>
      <c r="E324" s="69">
        <f t="array" ref="E324">MIN(IF(G324:N324&gt;0,($G$3:$N$3)))</f>
        <v>2008</v>
      </c>
      <c r="F324" s="15" t="s">
        <v>963</v>
      </c>
      <c r="G324" s="17">
        <v>0</v>
      </c>
      <c r="H324" s="17">
        <v>132000</v>
      </c>
      <c r="I324" s="17">
        <v>132000</v>
      </c>
      <c r="J324" s="17">
        <v>73591.691999999995</v>
      </c>
      <c r="K324" s="17">
        <v>73591.691999999995</v>
      </c>
      <c r="L324" s="17">
        <v>73591.691999999995</v>
      </c>
      <c r="M324" s="17">
        <v>73591.691999999995</v>
      </c>
      <c r="N324" s="17">
        <v>73591.691999999995</v>
      </c>
    </row>
    <row r="325" spans="2:14">
      <c r="B325" s="15" t="s">
        <v>3888</v>
      </c>
      <c r="C325" s="16">
        <v>39422</v>
      </c>
      <c r="D325" s="15">
        <v>2007</v>
      </c>
      <c r="E325" s="69">
        <f>E327</f>
        <v>2007</v>
      </c>
      <c r="F325" s="15" t="s">
        <v>961</v>
      </c>
      <c r="G325" s="17">
        <v>0</v>
      </c>
      <c r="H325" s="17">
        <v>805.00800000000004</v>
      </c>
      <c r="I325" s="17">
        <v>805.00800000000004</v>
      </c>
      <c r="J325" s="17">
        <v>805.00800000000004</v>
      </c>
      <c r="K325" s="17">
        <v>805.00800000000004</v>
      </c>
      <c r="L325" s="17">
        <v>805.00800000000004</v>
      </c>
      <c r="M325" s="17">
        <v>805.00800000000004</v>
      </c>
      <c r="N325" s="17">
        <v>805.00800000000004</v>
      </c>
    </row>
    <row r="326" spans="2:14">
      <c r="B326" s="15" t="s">
        <v>3888</v>
      </c>
      <c r="C326" s="16">
        <v>39422</v>
      </c>
      <c r="D326" s="15">
        <v>2007</v>
      </c>
      <c r="E326" s="69">
        <f>E327</f>
        <v>2007</v>
      </c>
      <c r="F326" s="15" t="s">
        <v>962</v>
      </c>
      <c r="G326" s="17">
        <v>900</v>
      </c>
      <c r="H326" s="17">
        <v>0</v>
      </c>
      <c r="I326" s="17">
        <v>0</v>
      </c>
      <c r="J326" s="17">
        <v>0</v>
      </c>
      <c r="K326" s="17">
        <v>0</v>
      </c>
      <c r="L326" s="17">
        <v>0</v>
      </c>
      <c r="M326" s="17">
        <v>0</v>
      </c>
      <c r="N326" s="17">
        <v>0</v>
      </c>
    </row>
    <row r="327" spans="2:14">
      <c r="B327" s="15" t="s">
        <v>3888</v>
      </c>
      <c r="C327" s="16">
        <v>39422</v>
      </c>
      <c r="D327" s="15">
        <v>2007</v>
      </c>
      <c r="E327" s="69">
        <f t="array" ref="E327">MIN(IF(G327:N327&gt;0,($G$3:$N$3)))</f>
        <v>2007</v>
      </c>
      <c r="F327" s="15" t="s">
        <v>963</v>
      </c>
      <c r="G327" s="17">
        <v>900</v>
      </c>
      <c r="H327" s="17">
        <v>805.00800000000004</v>
      </c>
      <c r="I327" s="17">
        <v>805.00800000000004</v>
      </c>
      <c r="J327" s="17">
        <v>805.00800000000004</v>
      </c>
      <c r="K327" s="17">
        <v>805.00800000000004</v>
      </c>
      <c r="L327" s="17">
        <v>805.00800000000004</v>
      </c>
      <c r="M327" s="17">
        <v>805.00800000000004</v>
      </c>
      <c r="N327" s="17">
        <v>805.00800000000004</v>
      </c>
    </row>
    <row r="328" spans="2:14">
      <c r="B328" s="15" t="s">
        <v>3889</v>
      </c>
      <c r="C328" s="16">
        <v>39422</v>
      </c>
      <c r="D328" s="15">
        <v>2007</v>
      </c>
      <c r="E328" s="69">
        <f>E330</f>
        <v>2009</v>
      </c>
      <c r="F328" s="15" t="s">
        <v>961</v>
      </c>
      <c r="G328" s="17" t="s">
        <v>5534</v>
      </c>
      <c r="H328" s="17" t="s">
        <v>5534</v>
      </c>
      <c r="I328" s="17">
        <v>77.466000000000008</v>
      </c>
      <c r="J328" s="17">
        <v>77.466000000000008</v>
      </c>
      <c r="K328" s="17">
        <v>77.466000000000008</v>
      </c>
      <c r="L328" s="17">
        <v>77.466000000000008</v>
      </c>
      <c r="M328" s="17">
        <v>77.466000000000008</v>
      </c>
      <c r="N328" s="17">
        <v>77.466000000000008</v>
      </c>
    </row>
    <row r="329" spans="2:14">
      <c r="B329" s="15" t="s">
        <v>3889</v>
      </c>
      <c r="C329" s="16">
        <v>39422</v>
      </c>
      <c r="D329" s="15">
        <v>2007</v>
      </c>
      <c r="E329" s="69">
        <f>E330</f>
        <v>2009</v>
      </c>
      <c r="F329" s="15" t="s">
        <v>962</v>
      </c>
      <c r="G329" s="17" t="s">
        <v>5534</v>
      </c>
      <c r="H329" s="17" t="s">
        <v>5534</v>
      </c>
      <c r="I329" s="17">
        <v>0</v>
      </c>
      <c r="J329" s="17">
        <v>0</v>
      </c>
      <c r="K329" s="17">
        <v>0</v>
      </c>
      <c r="L329" s="17">
        <v>0</v>
      </c>
      <c r="M329" s="17">
        <v>0</v>
      </c>
      <c r="N329" s="17">
        <v>0</v>
      </c>
    </row>
    <row r="330" spans="2:14">
      <c r="B330" s="15" t="s">
        <v>3889</v>
      </c>
      <c r="C330" s="16">
        <v>39422</v>
      </c>
      <c r="D330" s="15">
        <v>2007</v>
      </c>
      <c r="E330" s="69">
        <f t="array" ref="E330">MIN(IF(G330:N330&gt;0,($G$3:$N$3)))</f>
        <v>2009</v>
      </c>
      <c r="F330" s="15" t="s">
        <v>963</v>
      </c>
      <c r="G330" s="17">
        <v>0</v>
      </c>
      <c r="H330" s="17">
        <v>0</v>
      </c>
      <c r="I330" s="17">
        <v>77.466000000000008</v>
      </c>
      <c r="J330" s="17">
        <v>77.466000000000008</v>
      </c>
      <c r="K330" s="17">
        <v>77.466000000000008</v>
      </c>
      <c r="L330" s="17">
        <v>77.466000000000008</v>
      </c>
      <c r="M330" s="17">
        <v>77.466000000000008</v>
      </c>
      <c r="N330" s="17">
        <v>77.466000000000008</v>
      </c>
    </row>
    <row r="331" spans="2:14">
      <c r="B331" s="15" t="s">
        <v>3890</v>
      </c>
      <c r="C331" s="16">
        <v>39423</v>
      </c>
      <c r="D331" s="15">
        <v>2007</v>
      </c>
      <c r="E331" s="69">
        <f>E333</f>
        <v>2008</v>
      </c>
      <c r="F331" s="15" t="s">
        <v>961</v>
      </c>
      <c r="G331" s="17" t="s">
        <v>5534</v>
      </c>
      <c r="H331" s="17">
        <v>1435.56</v>
      </c>
      <c r="I331" s="17">
        <v>1435.56</v>
      </c>
      <c r="J331" s="17">
        <v>1435.56</v>
      </c>
      <c r="K331" s="17">
        <v>1435.56</v>
      </c>
      <c r="L331" s="17">
        <v>1435.56</v>
      </c>
      <c r="M331" s="17">
        <v>1435.56</v>
      </c>
      <c r="N331" s="17">
        <v>1435.56</v>
      </c>
    </row>
    <row r="332" spans="2:14">
      <c r="B332" s="15" t="s">
        <v>3890</v>
      </c>
      <c r="C332" s="16">
        <v>39423</v>
      </c>
      <c r="D332" s="15">
        <v>2007</v>
      </c>
      <c r="E332" s="69">
        <f>E333</f>
        <v>2008</v>
      </c>
      <c r="F332" s="15" t="s">
        <v>962</v>
      </c>
      <c r="G332" s="17" t="s">
        <v>5534</v>
      </c>
      <c r="H332" s="17">
        <v>0</v>
      </c>
      <c r="I332" s="17">
        <v>0</v>
      </c>
      <c r="J332" s="17">
        <v>0</v>
      </c>
      <c r="K332" s="17">
        <v>0</v>
      </c>
      <c r="L332" s="17">
        <v>0</v>
      </c>
      <c r="M332" s="17">
        <v>0</v>
      </c>
      <c r="N332" s="17">
        <v>0</v>
      </c>
    </row>
    <row r="333" spans="2:14">
      <c r="B333" s="15" t="s">
        <v>3890</v>
      </c>
      <c r="C333" s="16">
        <v>39423</v>
      </c>
      <c r="D333" s="15">
        <v>2007</v>
      </c>
      <c r="E333" s="69">
        <f t="array" ref="E333">MIN(IF(G333:N333&gt;0,($G$3:$N$3)))</f>
        <v>2008</v>
      </c>
      <c r="F333" s="15" t="s">
        <v>963</v>
      </c>
      <c r="G333" s="17">
        <v>0</v>
      </c>
      <c r="H333" s="17">
        <v>1435.56</v>
      </c>
      <c r="I333" s="17">
        <v>1435.56</v>
      </c>
      <c r="J333" s="17">
        <v>1435.56</v>
      </c>
      <c r="K333" s="17">
        <v>1435.56</v>
      </c>
      <c r="L333" s="17">
        <v>1435.56</v>
      </c>
      <c r="M333" s="17">
        <v>1435.56</v>
      </c>
      <c r="N333" s="17">
        <v>1435.56</v>
      </c>
    </row>
    <row r="334" spans="2:14">
      <c r="B334" s="15" t="s">
        <v>3891</v>
      </c>
      <c r="C334" s="16">
        <v>39429</v>
      </c>
      <c r="D334" s="15">
        <v>2007</v>
      </c>
      <c r="E334" s="69">
        <f>E336</f>
        <v>2008</v>
      </c>
      <c r="F334" s="15" t="s">
        <v>961</v>
      </c>
      <c r="G334" s="17" t="s">
        <v>5534</v>
      </c>
      <c r="H334" s="17">
        <v>1665.684</v>
      </c>
      <c r="I334" s="17">
        <v>1665.684</v>
      </c>
      <c r="J334" s="17">
        <v>1665.684</v>
      </c>
      <c r="K334" s="17">
        <v>1665.684</v>
      </c>
      <c r="L334" s="17">
        <v>1665.684</v>
      </c>
      <c r="M334" s="17">
        <v>1665.684</v>
      </c>
      <c r="N334" s="17">
        <v>1665.684</v>
      </c>
    </row>
    <row r="335" spans="2:14">
      <c r="B335" s="15" t="s">
        <v>3891</v>
      </c>
      <c r="C335" s="16">
        <v>39429</v>
      </c>
      <c r="D335" s="15">
        <v>2007</v>
      </c>
      <c r="E335" s="69">
        <f>E336</f>
        <v>2008</v>
      </c>
      <c r="F335" s="15" t="s">
        <v>962</v>
      </c>
      <c r="G335" s="17" t="s">
        <v>5534</v>
      </c>
      <c r="H335" s="17">
        <v>0</v>
      </c>
      <c r="I335" s="17">
        <v>0</v>
      </c>
      <c r="J335" s="17">
        <v>0</v>
      </c>
      <c r="K335" s="17">
        <v>0</v>
      </c>
      <c r="L335" s="17">
        <v>0</v>
      </c>
      <c r="M335" s="17">
        <v>0</v>
      </c>
      <c r="N335" s="17">
        <v>0</v>
      </c>
    </row>
    <row r="336" spans="2:14">
      <c r="B336" s="15" t="s">
        <v>3891</v>
      </c>
      <c r="C336" s="16">
        <v>39429</v>
      </c>
      <c r="D336" s="15">
        <v>2007</v>
      </c>
      <c r="E336" s="69">
        <f t="array" ref="E336">MIN(IF(G336:N336&gt;0,($G$3:$N$3)))</f>
        <v>2008</v>
      </c>
      <c r="F336" s="15" t="s">
        <v>963</v>
      </c>
      <c r="G336" s="17">
        <v>0</v>
      </c>
      <c r="H336" s="17">
        <v>1665.684</v>
      </c>
      <c r="I336" s="17">
        <v>1665.684</v>
      </c>
      <c r="J336" s="17">
        <v>1665.684</v>
      </c>
      <c r="K336" s="17">
        <v>1665.684</v>
      </c>
      <c r="L336" s="17">
        <v>1665.684</v>
      </c>
      <c r="M336" s="17">
        <v>1665.684</v>
      </c>
      <c r="N336" s="17">
        <v>1665.684</v>
      </c>
    </row>
    <row r="337" spans="2:14">
      <c r="B337" s="15" t="s">
        <v>3891</v>
      </c>
      <c r="C337" s="16">
        <v>39432</v>
      </c>
      <c r="D337" s="15">
        <v>2007</v>
      </c>
      <c r="E337" s="69">
        <f>E339</f>
        <v>2007</v>
      </c>
      <c r="F337" s="15" t="s">
        <v>961</v>
      </c>
      <c r="G337" s="17">
        <v>0</v>
      </c>
      <c r="H337" s="17">
        <v>0</v>
      </c>
      <c r="I337" s="17">
        <v>0</v>
      </c>
      <c r="J337" s="17">
        <v>0</v>
      </c>
      <c r="K337" s="17">
        <v>0</v>
      </c>
      <c r="L337" s="17">
        <v>0</v>
      </c>
      <c r="M337" s="17">
        <v>0</v>
      </c>
      <c r="N337" s="17">
        <v>0</v>
      </c>
    </row>
    <row r="338" spans="2:14">
      <c r="B338" s="15" t="s">
        <v>3892</v>
      </c>
      <c r="C338" s="16">
        <v>39432</v>
      </c>
      <c r="D338" s="15">
        <v>2007</v>
      </c>
      <c r="E338" s="69">
        <f>E339</f>
        <v>2007</v>
      </c>
      <c r="F338" s="15" t="s">
        <v>962</v>
      </c>
      <c r="G338" s="17">
        <v>3000</v>
      </c>
      <c r="H338" s="17">
        <v>0</v>
      </c>
      <c r="I338" s="17">
        <v>0</v>
      </c>
      <c r="J338" s="17">
        <v>0</v>
      </c>
      <c r="K338" s="17">
        <v>0</v>
      </c>
      <c r="L338" s="17">
        <v>0</v>
      </c>
      <c r="M338" s="17">
        <v>0</v>
      </c>
      <c r="N338" s="17">
        <v>0</v>
      </c>
    </row>
    <row r="339" spans="2:14">
      <c r="B339" s="15" t="s">
        <v>3892</v>
      </c>
      <c r="C339" s="16">
        <v>39432</v>
      </c>
      <c r="D339" s="15">
        <v>2007</v>
      </c>
      <c r="E339" s="69">
        <f t="array" ref="E339">MIN(IF(G339:N339&gt;0,($G$3:$N$3)))</f>
        <v>2007</v>
      </c>
      <c r="F339" s="15" t="s">
        <v>963</v>
      </c>
      <c r="G339" s="17">
        <v>3000</v>
      </c>
      <c r="H339" s="17">
        <v>0</v>
      </c>
      <c r="I339" s="17">
        <v>0</v>
      </c>
      <c r="J339" s="17">
        <v>0</v>
      </c>
      <c r="K339" s="17">
        <v>0</v>
      </c>
      <c r="L339" s="17">
        <v>0</v>
      </c>
      <c r="M339" s="17">
        <v>0</v>
      </c>
      <c r="N339" s="17">
        <v>0</v>
      </c>
    </row>
    <row r="340" spans="2:14">
      <c r="B340" s="15" t="s">
        <v>3892</v>
      </c>
      <c r="C340" s="16">
        <v>39432</v>
      </c>
      <c r="D340" s="15">
        <v>2007</v>
      </c>
      <c r="E340" s="69">
        <f>E342</f>
        <v>2008</v>
      </c>
      <c r="F340" s="15" t="s">
        <v>961</v>
      </c>
      <c r="G340" s="17" t="s">
        <v>5534</v>
      </c>
      <c r="H340" s="17">
        <v>1007.784</v>
      </c>
      <c r="I340" s="17">
        <v>1007.784</v>
      </c>
      <c r="J340" s="17">
        <v>1007.784</v>
      </c>
      <c r="K340" s="17">
        <v>1007.784</v>
      </c>
      <c r="L340" s="17">
        <v>1007.784</v>
      </c>
      <c r="M340" s="17">
        <v>1007.784</v>
      </c>
      <c r="N340" s="17">
        <v>1007.784</v>
      </c>
    </row>
    <row r="341" spans="2:14">
      <c r="B341" s="15" t="s">
        <v>3893</v>
      </c>
      <c r="C341" s="16">
        <v>39432</v>
      </c>
      <c r="D341" s="15">
        <v>2007</v>
      </c>
      <c r="E341" s="69">
        <f>E342</f>
        <v>2008</v>
      </c>
      <c r="F341" s="15" t="s">
        <v>962</v>
      </c>
      <c r="G341" s="17" t="s">
        <v>5534</v>
      </c>
      <c r="H341" s="17">
        <v>0.55800000000000005</v>
      </c>
      <c r="I341" s="17">
        <v>0.55800000000000005</v>
      </c>
      <c r="J341" s="17">
        <v>0.55800000000000005</v>
      </c>
      <c r="K341" s="17">
        <v>0.55800000000000005</v>
      </c>
      <c r="L341" s="17">
        <v>0.55800000000000005</v>
      </c>
      <c r="M341" s="17">
        <v>0.55800000000000005</v>
      </c>
      <c r="N341" s="17">
        <v>0.55800000000000005</v>
      </c>
    </row>
    <row r="342" spans="2:14">
      <c r="B342" s="15" t="s">
        <v>3893</v>
      </c>
      <c r="C342" s="16">
        <v>39432</v>
      </c>
      <c r="D342" s="15">
        <v>2007</v>
      </c>
      <c r="E342" s="69">
        <f t="array" ref="E342">MIN(IF(G342:N342&gt;0,($G$3:$N$3)))</f>
        <v>2008</v>
      </c>
      <c r="F342" s="15" t="s">
        <v>963</v>
      </c>
      <c r="G342" s="17">
        <v>0</v>
      </c>
      <c r="H342" s="17">
        <v>1008.3420000000001</v>
      </c>
      <c r="I342" s="17">
        <v>1008.3420000000001</v>
      </c>
      <c r="J342" s="17">
        <v>1008.3420000000001</v>
      </c>
      <c r="K342" s="17">
        <v>1008.3420000000001</v>
      </c>
      <c r="L342" s="17">
        <v>1008.3420000000001</v>
      </c>
      <c r="M342" s="17">
        <v>1008.3420000000001</v>
      </c>
      <c r="N342" s="17">
        <v>1008.3420000000001</v>
      </c>
    </row>
    <row r="343" spans="2:14">
      <c r="B343" s="15" t="s">
        <v>3893</v>
      </c>
      <c r="C343" s="16">
        <v>39432</v>
      </c>
      <c r="D343" s="15">
        <v>2007</v>
      </c>
      <c r="E343" s="69">
        <f>E345</f>
        <v>2008</v>
      </c>
      <c r="F343" s="15" t="s">
        <v>961</v>
      </c>
      <c r="G343" s="17" t="s">
        <v>5534</v>
      </c>
      <c r="H343" s="17">
        <v>1007.784</v>
      </c>
      <c r="I343" s="17">
        <v>1007.784</v>
      </c>
      <c r="J343" s="17">
        <v>1007.784</v>
      </c>
      <c r="K343" s="17">
        <v>1007.784</v>
      </c>
      <c r="L343" s="17">
        <v>1007.784</v>
      </c>
      <c r="M343" s="17">
        <v>1007.784</v>
      </c>
      <c r="N343" s="17">
        <v>1007.784</v>
      </c>
    </row>
    <row r="344" spans="2:14">
      <c r="B344" s="15" t="s">
        <v>3894</v>
      </c>
      <c r="C344" s="16">
        <v>39432</v>
      </c>
      <c r="D344" s="15">
        <v>2007</v>
      </c>
      <c r="E344" s="69">
        <f>E345</f>
        <v>2008</v>
      </c>
      <c r="F344" s="15" t="s">
        <v>962</v>
      </c>
      <c r="G344" s="17" t="s">
        <v>5534</v>
      </c>
      <c r="H344" s="17">
        <v>0.55800000000000005</v>
      </c>
      <c r="I344" s="17">
        <v>0.55800000000000005</v>
      </c>
      <c r="J344" s="17">
        <v>0.55800000000000005</v>
      </c>
      <c r="K344" s="17">
        <v>0.55800000000000005</v>
      </c>
      <c r="L344" s="17">
        <v>0.55800000000000005</v>
      </c>
      <c r="M344" s="17">
        <v>0.55800000000000005</v>
      </c>
      <c r="N344" s="17">
        <v>0.55800000000000005</v>
      </c>
    </row>
    <row r="345" spans="2:14">
      <c r="B345" s="15" t="s">
        <v>3894</v>
      </c>
      <c r="C345" s="16">
        <v>39432</v>
      </c>
      <c r="D345" s="15">
        <v>2007</v>
      </c>
      <c r="E345" s="69">
        <f t="array" ref="E345">MIN(IF(G345:N345&gt;0,($G$3:$N$3)))</f>
        <v>2008</v>
      </c>
      <c r="F345" s="15" t="s">
        <v>963</v>
      </c>
      <c r="G345" s="17">
        <v>0</v>
      </c>
      <c r="H345" s="17">
        <v>1008.3420000000001</v>
      </c>
      <c r="I345" s="17">
        <v>1008.3420000000001</v>
      </c>
      <c r="J345" s="17">
        <v>1008.3420000000001</v>
      </c>
      <c r="K345" s="17">
        <v>1008.3420000000001</v>
      </c>
      <c r="L345" s="17">
        <v>1008.3420000000001</v>
      </c>
      <c r="M345" s="17">
        <v>1008.3420000000001</v>
      </c>
      <c r="N345" s="17">
        <v>1008.3420000000001</v>
      </c>
    </row>
    <row r="346" spans="2:14">
      <c r="B346" s="15" t="s">
        <v>3894</v>
      </c>
      <c r="C346" s="16">
        <v>39433</v>
      </c>
      <c r="D346" s="15">
        <v>2007</v>
      </c>
      <c r="E346" s="69">
        <f>E348</f>
        <v>2008</v>
      </c>
      <c r="F346" s="15" t="s">
        <v>961</v>
      </c>
      <c r="G346" s="17" t="s">
        <v>5534</v>
      </c>
      <c r="H346" s="17">
        <v>0</v>
      </c>
      <c r="I346" s="17">
        <v>0</v>
      </c>
      <c r="J346" s="17">
        <v>0</v>
      </c>
      <c r="K346" s="17">
        <v>0</v>
      </c>
      <c r="L346" s="17">
        <v>0</v>
      </c>
      <c r="M346" s="17">
        <v>0</v>
      </c>
      <c r="N346" s="17">
        <v>0</v>
      </c>
    </row>
    <row r="347" spans="2:14">
      <c r="B347" s="15" t="s">
        <v>3895</v>
      </c>
      <c r="C347" s="16">
        <v>39433</v>
      </c>
      <c r="D347" s="15">
        <v>2007</v>
      </c>
      <c r="E347" s="69">
        <f>E348</f>
        <v>2008</v>
      </c>
      <c r="F347" s="15" t="s">
        <v>962</v>
      </c>
      <c r="G347" s="17" t="s">
        <v>5534</v>
      </c>
      <c r="H347" s="17">
        <v>600000</v>
      </c>
      <c r="I347" s="17">
        <v>600000</v>
      </c>
      <c r="J347" s="17">
        <v>0</v>
      </c>
      <c r="K347" s="17">
        <v>0</v>
      </c>
      <c r="L347" s="17">
        <v>0</v>
      </c>
      <c r="M347" s="17">
        <v>0</v>
      </c>
      <c r="N347" s="17">
        <v>0</v>
      </c>
    </row>
    <row r="348" spans="2:14">
      <c r="B348" s="15" t="s">
        <v>3895</v>
      </c>
      <c r="C348" s="16">
        <v>39433</v>
      </c>
      <c r="D348" s="15">
        <v>2007</v>
      </c>
      <c r="E348" s="69">
        <f t="array" ref="E348">MIN(IF(G348:N348&gt;0,($G$3:$N$3)))</f>
        <v>2008</v>
      </c>
      <c r="F348" s="15" t="s">
        <v>963</v>
      </c>
      <c r="G348" s="17">
        <v>0</v>
      </c>
      <c r="H348" s="17">
        <v>600000</v>
      </c>
      <c r="I348" s="17">
        <v>600000</v>
      </c>
      <c r="J348" s="17">
        <v>0</v>
      </c>
      <c r="K348" s="17">
        <v>0</v>
      </c>
      <c r="L348" s="17">
        <v>0</v>
      </c>
      <c r="M348" s="17">
        <v>0</v>
      </c>
      <c r="N348" s="17">
        <v>0</v>
      </c>
    </row>
    <row r="349" spans="2:14">
      <c r="B349" s="15" t="s">
        <v>3895</v>
      </c>
      <c r="C349" s="16">
        <v>39438</v>
      </c>
      <c r="D349" s="15">
        <v>2007</v>
      </c>
      <c r="E349" s="69">
        <f>E351</f>
        <v>2007</v>
      </c>
      <c r="F349" s="15" t="s">
        <v>961</v>
      </c>
      <c r="G349" s="17">
        <v>0</v>
      </c>
      <c r="H349" s="17">
        <v>0</v>
      </c>
      <c r="I349" s="17">
        <v>4200000</v>
      </c>
      <c r="J349" s="17">
        <v>4200000</v>
      </c>
      <c r="K349" s="17">
        <v>4200000</v>
      </c>
      <c r="L349" s="17">
        <v>20468254.073999997</v>
      </c>
      <c r="M349" s="17">
        <v>20468254.073999997</v>
      </c>
      <c r="N349" s="17">
        <v>20468254.073999997</v>
      </c>
    </row>
    <row r="350" spans="2:14">
      <c r="B350" s="15" t="s">
        <v>3896</v>
      </c>
      <c r="C350" s="16">
        <v>39438</v>
      </c>
      <c r="D350" s="15">
        <v>2007</v>
      </c>
      <c r="E350" s="69">
        <f>E351</f>
        <v>2007</v>
      </c>
      <c r="F350" s="15" t="s">
        <v>962</v>
      </c>
      <c r="G350" s="17">
        <v>14580000</v>
      </c>
      <c r="H350" s="17">
        <v>18600000</v>
      </c>
      <c r="I350" s="17">
        <v>14400000</v>
      </c>
      <c r="J350" s="17">
        <v>14400000</v>
      </c>
      <c r="K350" s="17">
        <v>16267894.073999999</v>
      </c>
      <c r="L350" s="17">
        <v>0</v>
      </c>
      <c r="M350" s="17">
        <v>0</v>
      </c>
      <c r="N350" s="17">
        <v>0</v>
      </c>
    </row>
    <row r="351" spans="2:14">
      <c r="B351" s="15" t="s">
        <v>3896</v>
      </c>
      <c r="C351" s="16">
        <v>39438</v>
      </c>
      <c r="D351" s="15">
        <v>2007</v>
      </c>
      <c r="E351" s="69">
        <f t="array" ref="E351">MIN(IF(G351:N351&gt;0,($G$3:$N$3)))</f>
        <v>2007</v>
      </c>
      <c r="F351" s="15" t="s">
        <v>963</v>
      </c>
      <c r="G351" s="17">
        <v>14580000</v>
      </c>
      <c r="H351" s="17">
        <v>18600000</v>
      </c>
      <c r="I351" s="17">
        <v>18600000</v>
      </c>
      <c r="J351" s="17">
        <v>18600000</v>
      </c>
      <c r="K351" s="17">
        <v>20467894.073999997</v>
      </c>
      <c r="L351" s="17">
        <v>20468254.073999997</v>
      </c>
      <c r="M351" s="17">
        <v>20468254.073999997</v>
      </c>
      <c r="N351" s="17">
        <v>20468254.073999997</v>
      </c>
    </row>
    <row r="352" spans="2:14">
      <c r="B352" s="15" t="s">
        <v>3896</v>
      </c>
      <c r="C352" s="16">
        <v>39438</v>
      </c>
      <c r="D352" s="15">
        <v>2007</v>
      </c>
      <c r="E352" s="69">
        <f>E354</f>
        <v>2007</v>
      </c>
      <c r="F352" s="15" t="s">
        <v>961</v>
      </c>
      <c r="G352" s="17">
        <v>0</v>
      </c>
      <c r="H352" s="17">
        <v>1412.3459999999998</v>
      </c>
      <c r="I352" s="17">
        <v>1412.3459999999998</v>
      </c>
      <c r="J352" s="17">
        <v>5691312.9900000002</v>
      </c>
      <c r="K352" s="17">
        <v>7691346.1439999994</v>
      </c>
      <c r="L352" s="17">
        <v>9576179.3399999999</v>
      </c>
      <c r="M352" s="17">
        <v>9576179.3399999999</v>
      </c>
      <c r="N352" s="17">
        <v>9576179.3399999999</v>
      </c>
    </row>
    <row r="353" spans="2:14">
      <c r="B353" s="15" t="s">
        <v>3897</v>
      </c>
      <c r="C353" s="16">
        <v>39438</v>
      </c>
      <c r="D353" s="15">
        <v>2007</v>
      </c>
      <c r="E353" s="69">
        <f>E354</f>
        <v>2007</v>
      </c>
      <c r="F353" s="15" t="s">
        <v>962</v>
      </c>
      <c r="G353" s="17">
        <v>9000000</v>
      </c>
      <c r="H353" s="17">
        <v>9000000</v>
      </c>
      <c r="I353" s="17">
        <v>9098939.3340000007</v>
      </c>
      <c r="J353" s="17">
        <v>3921437.8079999997</v>
      </c>
      <c r="K353" s="17">
        <v>1918757.0519999999</v>
      </c>
      <c r="L353" s="17">
        <v>33923.856</v>
      </c>
      <c r="M353" s="17">
        <v>28.439999999999998</v>
      </c>
      <c r="N353" s="17">
        <v>28.439999999999998</v>
      </c>
    </row>
    <row r="354" spans="2:14">
      <c r="B354" s="15" t="s">
        <v>3897</v>
      </c>
      <c r="C354" s="16">
        <v>39438</v>
      </c>
      <c r="D354" s="15">
        <v>2007</v>
      </c>
      <c r="E354" s="69">
        <f t="array" ref="E354">MIN(IF(G354:N354&gt;0,($G$3:$N$3)))</f>
        <v>2007</v>
      </c>
      <c r="F354" s="15" t="s">
        <v>963</v>
      </c>
      <c r="G354" s="17">
        <v>9000000</v>
      </c>
      <c r="H354" s="17">
        <v>9001412.345999999</v>
      </c>
      <c r="I354" s="17">
        <v>9100351.6799999997</v>
      </c>
      <c r="J354" s="17">
        <v>9612750.7980000004</v>
      </c>
      <c r="K354" s="17">
        <v>9610103.1960000005</v>
      </c>
      <c r="L354" s="17">
        <v>9610103.1960000005</v>
      </c>
      <c r="M354" s="17">
        <v>9576207.7799999993</v>
      </c>
      <c r="N354" s="17">
        <v>9576207.7799999993</v>
      </c>
    </row>
    <row r="355" spans="2:14">
      <c r="B355" s="15" t="s">
        <v>3897</v>
      </c>
      <c r="C355" s="16">
        <v>39439</v>
      </c>
      <c r="D355" s="15">
        <v>2007</v>
      </c>
      <c r="E355" s="69">
        <f>E357</f>
        <v>2008</v>
      </c>
      <c r="F355" s="15" t="s">
        <v>961</v>
      </c>
      <c r="G355" s="17" t="s">
        <v>5534</v>
      </c>
      <c r="H355" s="17">
        <v>214.51199999999997</v>
      </c>
      <c r="I355" s="17">
        <v>214.51199999999997</v>
      </c>
      <c r="J355" s="17">
        <v>214.51199999999997</v>
      </c>
      <c r="K355" s="17">
        <v>214.51199999999997</v>
      </c>
      <c r="L355" s="17">
        <v>214.51199999999997</v>
      </c>
      <c r="M355" s="17">
        <v>214.51199999999997</v>
      </c>
      <c r="N355" s="17">
        <v>214.51199999999997</v>
      </c>
    </row>
    <row r="356" spans="2:14">
      <c r="B356" s="15" t="s">
        <v>3898</v>
      </c>
      <c r="C356" s="16">
        <v>39439</v>
      </c>
      <c r="D356" s="15">
        <v>2007</v>
      </c>
      <c r="E356" s="69">
        <f>E357</f>
        <v>2008</v>
      </c>
      <c r="F356" s="15" t="s">
        <v>962</v>
      </c>
      <c r="G356" s="17" t="s">
        <v>5534</v>
      </c>
      <c r="H356" s="17">
        <v>1.2E-2</v>
      </c>
      <c r="I356" s="17">
        <v>1.2E-2</v>
      </c>
      <c r="J356" s="17">
        <v>1.2E-2</v>
      </c>
      <c r="K356" s="17">
        <v>1.2E-2</v>
      </c>
      <c r="L356" s="17">
        <v>1.2E-2</v>
      </c>
      <c r="M356" s="17">
        <v>1.2E-2</v>
      </c>
      <c r="N356" s="17">
        <v>1.2E-2</v>
      </c>
    </row>
    <row r="357" spans="2:14">
      <c r="B357" s="15" t="s">
        <v>3898</v>
      </c>
      <c r="C357" s="16">
        <v>39439</v>
      </c>
      <c r="D357" s="15">
        <v>2007</v>
      </c>
      <c r="E357" s="69">
        <f t="array" ref="E357">MIN(IF(G357:N357&gt;0,($G$3:$N$3)))</f>
        <v>2008</v>
      </c>
      <c r="F357" s="15" t="s">
        <v>963</v>
      </c>
      <c r="G357" s="17">
        <v>0</v>
      </c>
      <c r="H357" s="17">
        <v>214.52399999999997</v>
      </c>
      <c r="I357" s="17">
        <v>214.52399999999997</v>
      </c>
      <c r="J357" s="17">
        <v>214.52399999999997</v>
      </c>
      <c r="K357" s="17">
        <v>214.52399999999997</v>
      </c>
      <c r="L357" s="17">
        <v>214.52399999999997</v>
      </c>
      <c r="M357" s="17">
        <v>214.52399999999997</v>
      </c>
      <c r="N357" s="17">
        <v>214.52399999999997</v>
      </c>
    </row>
    <row r="358" spans="2:14">
      <c r="B358" s="15" t="s">
        <v>3898</v>
      </c>
      <c r="C358" s="16">
        <v>39439</v>
      </c>
      <c r="D358" s="15">
        <v>2007</v>
      </c>
      <c r="E358" s="69">
        <f>E360</f>
        <v>2008</v>
      </c>
      <c r="F358" s="15" t="s">
        <v>961</v>
      </c>
      <c r="G358" s="17" t="s">
        <v>5534</v>
      </c>
      <c r="H358" s="17">
        <v>1005.606</v>
      </c>
      <c r="I358" s="17">
        <v>1005.606</v>
      </c>
      <c r="J358" s="17">
        <v>1005.606</v>
      </c>
      <c r="K358" s="17">
        <v>1005.606</v>
      </c>
      <c r="L358" s="17">
        <v>1005.606</v>
      </c>
      <c r="M358" s="17">
        <v>1005.606</v>
      </c>
      <c r="N358" s="17">
        <v>1005.606</v>
      </c>
    </row>
    <row r="359" spans="2:14">
      <c r="B359" s="15" t="s">
        <v>3899</v>
      </c>
      <c r="C359" s="16">
        <v>39439</v>
      </c>
      <c r="D359" s="15">
        <v>2007</v>
      </c>
      <c r="E359" s="69">
        <f>E360</f>
        <v>2008</v>
      </c>
      <c r="F359" s="15" t="s">
        <v>962</v>
      </c>
      <c r="G359" s="17" t="s">
        <v>5534</v>
      </c>
      <c r="H359" s="17">
        <v>0</v>
      </c>
      <c r="I359" s="17">
        <v>0</v>
      </c>
      <c r="J359" s="17">
        <v>0</v>
      </c>
      <c r="K359" s="17">
        <v>0</v>
      </c>
      <c r="L359" s="17">
        <v>0</v>
      </c>
      <c r="M359" s="17">
        <v>0</v>
      </c>
      <c r="N359" s="17">
        <v>0</v>
      </c>
    </row>
    <row r="360" spans="2:14">
      <c r="B360" s="15" t="s">
        <v>3899</v>
      </c>
      <c r="C360" s="16">
        <v>39439</v>
      </c>
      <c r="D360" s="15">
        <v>2007</v>
      </c>
      <c r="E360" s="69">
        <f t="array" ref="E360">MIN(IF(G360:N360&gt;0,($G$3:$N$3)))</f>
        <v>2008</v>
      </c>
      <c r="F360" s="15" t="s">
        <v>963</v>
      </c>
      <c r="G360" s="17">
        <v>0</v>
      </c>
      <c r="H360" s="17">
        <v>1005.606</v>
      </c>
      <c r="I360" s="17">
        <v>1005.606</v>
      </c>
      <c r="J360" s="17">
        <v>1005.606</v>
      </c>
      <c r="K360" s="17">
        <v>1005.606</v>
      </c>
      <c r="L360" s="17">
        <v>1005.606</v>
      </c>
      <c r="M360" s="17">
        <v>1005.606</v>
      </c>
      <c r="N360" s="17">
        <v>1005.606</v>
      </c>
    </row>
    <row r="361" spans="2:14">
      <c r="B361" s="15" t="s">
        <v>3899</v>
      </c>
      <c r="C361" s="16">
        <v>39442</v>
      </c>
      <c r="D361" s="15">
        <v>2007</v>
      </c>
      <c r="E361" s="69">
        <f>E363</f>
        <v>2008</v>
      </c>
      <c r="F361" s="15" t="s">
        <v>961</v>
      </c>
      <c r="G361" s="17" t="s">
        <v>5534</v>
      </c>
      <c r="H361" s="17">
        <v>1007.346</v>
      </c>
      <c r="I361" s="17">
        <v>1007.346</v>
      </c>
      <c r="J361" s="17">
        <v>1007.346</v>
      </c>
      <c r="K361" s="17">
        <v>1007.346</v>
      </c>
      <c r="L361" s="17">
        <v>1007.346</v>
      </c>
      <c r="M361" s="17">
        <v>1007.346</v>
      </c>
      <c r="N361" s="17">
        <v>1007.346</v>
      </c>
    </row>
    <row r="362" spans="2:14">
      <c r="B362" s="15" t="s">
        <v>3900</v>
      </c>
      <c r="C362" s="16">
        <v>39442</v>
      </c>
      <c r="D362" s="15">
        <v>2007</v>
      </c>
      <c r="E362" s="69">
        <f>E363</f>
        <v>2008</v>
      </c>
      <c r="F362" s="15" t="s">
        <v>962</v>
      </c>
      <c r="G362" s="17" t="s">
        <v>5534</v>
      </c>
      <c r="H362" s="17">
        <v>0</v>
      </c>
      <c r="I362" s="17">
        <v>0</v>
      </c>
      <c r="J362" s="17">
        <v>0</v>
      </c>
      <c r="K362" s="17">
        <v>0</v>
      </c>
      <c r="L362" s="17">
        <v>0</v>
      </c>
      <c r="M362" s="17">
        <v>0</v>
      </c>
      <c r="N362" s="17">
        <v>0</v>
      </c>
    </row>
    <row r="363" spans="2:14">
      <c r="B363" s="15" t="s">
        <v>3900</v>
      </c>
      <c r="C363" s="16">
        <v>39442</v>
      </c>
      <c r="D363" s="15">
        <v>2007</v>
      </c>
      <c r="E363" s="69">
        <f t="array" ref="E363">MIN(IF(G363:N363&gt;0,($G$3:$N$3)))</f>
        <v>2008</v>
      </c>
      <c r="F363" s="15" t="s">
        <v>963</v>
      </c>
      <c r="G363" s="17">
        <v>0</v>
      </c>
      <c r="H363" s="17">
        <v>1007.346</v>
      </c>
      <c r="I363" s="17">
        <v>1007.346</v>
      </c>
      <c r="J363" s="17">
        <v>1007.346</v>
      </c>
      <c r="K363" s="17">
        <v>1007.346</v>
      </c>
      <c r="L363" s="17">
        <v>1007.346</v>
      </c>
      <c r="M363" s="17">
        <v>1007.346</v>
      </c>
      <c r="N363" s="17">
        <v>1007.346</v>
      </c>
    </row>
    <row r="364" spans="2:14">
      <c r="B364" s="15" t="s">
        <v>3900</v>
      </c>
      <c r="C364" s="16">
        <v>39443</v>
      </c>
      <c r="D364" s="15">
        <v>2007</v>
      </c>
      <c r="E364" s="69">
        <f>E366</f>
        <v>2008</v>
      </c>
      <c r="F364" s="15" t="s">
        <v>961</v>
      </c>
      <c r="G364" s="17" t="s">
        <v>5534</v>
      </c>
      <c r="H364" s="17">
        <v>0</v>
      </c>
      <c r="I364" s="17">
        <v>425.75400000000002</v>
      </c>
      <c r="J364" s="17">
        <v>425.75400000000002</v>
      </c>
      <c r="K364" s="17">
        <v>425.75400000000002</v>
      </c>
      <c r="L364" s="17">
        <v>425.75400000000002</v>
      </c>
      <c r="M364" s="17">
        <v>425.75400000000002</v>
      </c>
      <c r="N364" s="17">
        <v>425.75400000000002</v>
      </c>
    </row>
    <row r="365" spans="2:14">
      <c r="B365" s="15" t="s">
        <v>3901</v>
      </c>
      <c r="C365" s="16">
        <v>39443</v>
      </c>
      <c r="D365" s="15">
        <v>2007</v>
      </c>
      <c r="E365" s="69">
        <f>E366</f>
        <v>2008</v>
      </c>
      <c r="F365" s="15" t="s">
        <v>962</v>
      </c>
      <c r="G365" s="17" t="s">
        <v>5534</v>
      </c>
      <c r="H365" s="17">
        <v>300</v>
      </c>
      <c r="I365" s="17">
        <v>0</v>
      </c>
      <c r="J365" s="17">
        <v>0</v>
      </c>
      <c r="K365" s="17">
        <v>0</v>
      </c>
      <c r="L365" s="17">
        <v>0</v>
      </c>
      <c r="M365" s="17">
        <v>0</v>
      </c>
      <c r="N365" s="17">
        <v>0</v>
      </c>
    </row>
    <row r="366" spans="2:14">
      <c r="B366" s="15" t="s">
        <v>3901</v>
      </c>
      <c r="C366" s="16">
        <v>39443</v>
      </c>
      <c r="D366" s="15">
        <v>2007</v>
      </c>
      <c r="E366" s="69">
        <f t="array" ref="E366">MIN(IF(G366:N366&gt;0,($G$3:$N$3)))</f>
        <v>2008</v>
      </c>
      <c r="F366" s="15" t="s">
        <v>963</v>
      </c>
      <c r="G366" s="17">
        <v>0</v>
      </c>
      <c r="H366" s="17">
        <v>300</v>
      </c>
      <c r="I366" s="17">
        <v>425.75400000000002</v>
      </c>
      <c r="J366" s="17">
        <v>425.75400000000002</v>
      </c>
      <c r="K366" s="17">
        <v>425.75400000000002</v>
      </c>
      <c r="L366" s="17">
        <v>425.75400000000002</v>
      </c>
      <c r="M366" s="17">
        <v>425.75400000000002</v>
      </c>
      <c r="N366" s="17">
        <v>425.75400000000002</v>
      </c>
    </row>
    <row r="367" spans="2:14">
      <c r="B367" s="15" t="s">
        <v>3901</v>
      </c>
      <c r="C367" s="16">
        <v>39445</v>
      </c>
      <c r="D367" s="15">
        <v>2007</v>
      </c>
      <c r="E367" s="69">
        <f>E369</f>
        <v>2008</v>
      </c>
      <c r="F367" s="15" t="s">
        <v>961</v>
      </c>
      <c r="G367" s="17" t="s">
        <v>5534</v>
      </c>
      <c r="H367" s="17">
        <v>0</v>
      </c>
      <c r="I367" s="17">
        <v>0</v>
      </c>
      <c r="J367" s="17">
        <v>54050.142</v>
      </c>
      <c r="K367" s="17">
        <v>54050.142</v>
      </c>
      <c r="L367" s="17">
        <v>54050.142</v>
      </c>
      <c r="M367" s="17">
        <v>54050.142</v>
      </c>
      <c r="N367" s="17">
        <v>54050.142</v>
      </c>
    </row>
    <row r="368" spans="2:14">
      <c r="B368" s="15" t="s">
        <v>3902</v>
      </c>
      <c r="C368" s="16">
        <v>39445</v>
      </c>
      <c r="D368" s="15">
        <v>2007</v>
      </c>
      <c r="E368" s="69">
        <f>E369</f>
        <v>2008</v>
      </c>
      <c r="F368" s="15" t="s">
        <v>962</v>
      </c>
      <c r="G368" s="17" t="s">
        <v>5534</v>
      </c>
      <c r="H368" s="17">
        <v>87000</v>
      </c>
      <c r="I368" s="17">
        <v>87000</v>
      </c>
      <c r="J368" s="17">
        <v>0</v>
      </c>
      <c r="K368" s="17">
        <v>0</v>
      </c>
      <c r="L368" s="17">
        <v>0</v>
      </c>
      <c r="M368" s="17">
        <v>0</v>
      </c>
      <c r="N368" s="17">
        <v>0</v>
      </c>
    </row>
    <row r="369" spans="2:14">
      <c r="B369" s="15" t="s">
        <v>3902</v>
      </c>
      <c r="C369" s="16">
        <v>39445</v>
      </c>
      <c r="D369" s="15">
        <v>2007</v>
      </c>
      <c r="E369" s="69">
        <f t="array" ref="E369">MIN(IF(G369:N369&gt;0,($G$3:$N$3)))</f>
        <v>2008</v>
      </c>
      <c r="F369" s="15" t="s">
        <v>963</v>
      </c>
      <c r="G369" s="17">
        <v>0</v>
      </c>
      <c r="H369" s="17">
        <v>87000</v>
      </c>
      <c r="I369" s="17">
        <v>87000</v>
      </c>
      <c r="J369" s="17">
        <v>54050.142</v>
      </c>
      <c r="K369" s="17">
        <v>54050.142</v>
      </c>
      <c r="L369" s="17">
        <v>54050.142</v>
      </c>
      <c r="M369" s="17">
        <v>54050.142</v>
      </c>
      <c r="N369" s="17">
        <v>54050.142</v>
      </c>
    </row>
    <row r="370" spans="2:14">
      <c r="B370" s="15" t="s">
        <v>3902</v>
      </c>
      <c r="C370" s="16">
        <v>39447</v>
      </c>
      <c r="D370" s="15">
        <v>2007</v>
      </c>
      <c r="E370" s="69">
        <f>E372</f>
        <v>2008</v>
      </c>
      <c r="F370" s="15" t="s">
        <v>961</v>
      </c>
      <c r="G370" s="17" t="s">
        <v>5534</v>
      </c>
      <c r="H370" s="17">
        <v>0</v>
      </c>
      <c r="I370" s="17">
        <v>0</v>
      </c>
      <c r="J370" s="17">
        <v>0</v>
      </c>
      <c r="K370" s="17">
        <v>558077.15999999992</v>
      </c>
      <c r="L370" s="17">
        <v>558077.15999999992</v>
      </c>
      <c r="M370" s="17">
        <v>558077.15999999992</v>
      </c>
      <c r="N370" s="17">
        <v>558077.15999999992</v>
      </c>
    </row>
    <row r="371" spans="2:14">
      <c r="B371" s="15" t="s">
        <v>3903</v>
      </c>
      <c r="C371" s="16">
        <v>39447</v>
      </c>
      <c r="D371" s="15">
        <v>2007</v>
      </c>
      <c r="E371" s="69">
        <f>E372</f>
        <v>2008</v>
      </c>
      <c r="F371" s="15" t="s">
        <v>962</v>
      </c>
      <c r="G371" s="17" t="s">
        <v>5534</v>
      </c>
      <c r="H371" s="17">
        <v>840000</v>
      </c>
      <c r="I371" s="17">
        <v>840000</v>
      </c>
      <c r="J371" s="17">
        <v>549628.53599999996</v>
      </c>
      <c r="K371" s="17">
        <v>0</v>
      </c>
      <c r="L371" s="17">
        <v>0</v>
      </c>
      <c r="M371" s="17">
        <v>0</v>
      </c>
      <c r="N371" s="17">
        <v>0</v>
      </c>
    </row>
    <row r="372" spans="2:14">
      <c r="B372" s="15" t="s">
        <v>3903</v>
      </c>
      <c r="C372" s="16">
        <v>39447</v>
      </c>
      <c r="D372" s="15">
        <v>2007</v>
      </c>
      <c r="E372" s="69">
        <f t="array" ref="E372">MIN(IF(G372:N372&gt;0,($G$3:$N$3)))</f>
        <v>2008</v>
      </c>
      <c r="F372" s="15" t="s">
        <v>963</v>
      </c>
      <c r="G372" s="17">
        <v>0</v>
      </c>
      <c r="H372" s="17">
        <v>840000</v>
      </c>
      <c r="I372" s="17">
        <v>840000</v>
      </c>
      <c r="J372" s="17">
        <v>549628.53599999996</v>
      </c>
      <c r="K372" s="17">
        <v>558077.15999999992</v>
      </c>
      <c r="L372" s="17">
        <v>558077.15999999992</v>
      </c>
      <c r="M372" s="17">
        <v>558077.15999999992</v>
      </c>
      <c r="N372" s="17">
        <v>558077.15999999992</v>
      </c>
    </row>
    <row r="373" spans="2:14">
      <c r="B373" s="15" t="s">
        <v>3903</v>
      </c>
      <c r="C373" s="16">
        <v>39448</v>
      </c>
      <c r="D373" s="15">
        <v>2008</v>
      </c>
      <c r="E373" s="69">
        <f>E375</f>
        <v>2008</v>
      </c>
      <c r="F373" s="15" t="s">
        <v>961</v>
      </c>
      <c r="G373" s="17" t="s">
        <v>5534</v>
      </c>
      <c r="H373" s="17">
        <v>1643.28</v>
      </c>
      <c r="I373" s="17">
        <v>1643.28</v>
      </c>
      <c r="J373" s="17">
        <v>1643.28</v>
      </c>
      <c r="K373" s="17">
        <v>1643.28</v>
      </c>
      <c r="L373" s="17">
        <v>1643.28</v>
      </c>
      <c r="M373" s="17">
        <v>1643.28</v>
      </c>
      <c r="N373" s="17">
        <v>1643.28</v>
      </c>
    </row>
    <row r="374" spans="2:14">
      <c r="B374" s="15" t="s">
        <v>3904</v>
      </c>
      <c r="C374" s="16">
        <v>39448</v>
      </c>
      <c r="D374" s="15">
        <v>2008</v>
      </c>
      <c r="E374" s="69">
        <f>E375</f>
        <v>2008</v>
      </c>
      <c r="F374" s="15" t="s">
        <v>962</v>
      </c>
      <c r="G374" s="17" t="s">
        <v>5534</v>
      </c>
      <c r="H374" s="17">
        <v>0</v>
      </c>
      <c r="I374" s="17">
        <v>0</v>
      </c>
      <c r="J374" s="17">
        <v>0</v>
      </c>
      <c r="K374" s="17">
        <v>0</v>
      </c>
      <c r="L374" s="17">
        <v>0</v>
      </c>
      <c r="M374" s="17">
        <v>0</v>
      </c>
      <c r="N374" s="17">
        <v>0</v>
      </c>
    </row>
    <row r="375" spans="2:14">
      <c r="B375" s="15" t="s">
        <v>3904</v>
      </c>
      <c r="C375" s="16">
        <v>39448</v>
      </c>
      <c r="D375" s="15">
        <v>2008</v>
      </c>
      <c r="E375" s="69">
        <f t="array" ref="E375">MIN(IF(G375:N375&gt;0,($G$3:$N$3)))</f>
        <v>2008</v>
      </c>
      <c r="F375" s="15" t="s">
        <v>963</v>
      </c>
      <c r="G375" s="17">
        <v>0</v>
      </c>
      <c r="H375" s="17">
        <v>1643.28</v>
      </c>
      <c r="I375" s="17">
        <v>1643.28</v>
      </c>
      <c r="J375" s="17">
        <v>1643.28</v>
      </c>
      <c r="K375" s="17">
        <v>1643.28</v>
      </c>
      <c r="L375" s="17">
        <v>1643.28</v>
      </c>
      <c r="M375" s="17">
        <v>1643.28</v>
      </c>
      <c r="N375" s="17">
        <v>1643.28</v>
      </c>
    </row>
    <row r="376" spans="2:14">
      <c r="B376" s="15" t="s">
        <v>3904</v>
      </c>
      <c r="C376" s="16">
        <v>39449</v>
      </c>
      <c r="D376" s="15">
        <v>2008</v>
      </c>
      <c r="E376" s="69">
        <f>E378</f>
        <v>2008</v>
      </c>
      <c r="F376" s="15" t="s">
        <v>961</v>
      </c>
      <c r="G376" s="17" t="s">
        <v>5534</v>
      </c>
      <c r="H376" s="17">
        <v>0</v>
      </c>
      <c r="I376" s="17">
        <v>0</v>
      </c>
      <c r="J376" s="17">
        <v>0</v>
      </c>
      <c r="K376" s="17">
        <v>0</v>
      </c>
      <c r="L376" s="17">
        <v>0</v>
      </c>
      <c r="M376" s="17">
        <v>0</v>
      </c>
      <c r="N376" s="17">
        <v>0</v>
      </c>
    </row>
    <row r="377" spans="2:14">
      <c r="B377" s="15" t="s">
        <v>3905</v>
      </c>
      <c r="C377" s="16">
        <v>39449</v>
      </c>
      <c r="D377" s="15">
        <v>2008</v>
      </c>
      <c r="E377" s="69">
        <f>E378</f>
        <v>2008</v>
      </c>
      <c r="F377" s="15" t="s">
        <v>962</v>
      </c>
      <c r="G377" s="17" t="s">
        <v>5534</v>
      </c>
      <c r="H377" s="17">
        <v>15000</v>
      </c>
      <c r="I377" s="17">
        <v>0</v>
      </c>
      <c r="J377" s="17">
        <v>0</v>
      </c>
      <c r="K377" s="17">
        <v>0</v>
      </c>
      <c r="L377" s="17">
        <v>0</v>
      </c>
      <c r="M377" s="17">
        <v>0</v>
      </c>
      <c r="N377" s="17">
        <v>0</v>
      </c>
    </row>
    <row r="378" spans="2:14">
      <c r="B378" s="15" t="s">
        <v>3905</v>
      </c>
      <c r="C378" s="16">
        <v>39449</v>
      </c>
      <c r="D378" s="15">
        <v>2008</v>
      </c>
      <c r="E378" s="69">
        <f t="array" ref="E378">MIN(IF(G378:N378&gt;0,($G$3:$N$3)))</f>
        <v>2008</v>
      </c>
      <c r="F378" s="15" t="s">
        <v>963</v>
      </c>
      <c r="G378" s="17">
        <v>0</v>
      </c>
      <c r="H378" s="17">
        <v>15000</v>
      </c>
      <c r="I378" s="17">
        <v>0</v>
      </c>
      <c r="J378" s="17">
        <v>0</v>
      </c>
      <c r="K378" s="17">
        <v>0</v>
      </c>
      <c r="L378" s="17">
        <v>0</v>
      </c>
      <c r="M378" s="17">
        <v>0</v>
      </c>
      <c r="N378" s="17">
        <v>0</v>
      </c>
    </row>
    <row r="379" spans="2:14">
      <c r="B379" s="15" t="s">
        <v>3905</v>
      </c>
      <c r="C379" s="16">
        <v>39452</v>
      </c>
      <c r="D379" s="15">
        <v>2008</v>
      </c>
      <c r="E379" s="69">
        <f>E381</f>
        <v>2009</v>
      </c>
      <c r="F379" s="15" t="s">
        <v>961</v>
      </c>
      <c r="G379" s="17" t="s">
        <v>5534</v>
      </c>
      <c r="H379" s="17" t="s">
        <v>5534</v>
      </c>
      <c r="I379" s="17">
        <v>155.06399999999999</v>
      </c>
      <c r="J379" s="17">
        <v>155.06399999999999</v>
      </c>
      <c r="K379" s="17">
        <v>155.06399999999999</v>
      </c>
      <c r="L379" s="17">
        <v>155.06399999999999</v>
      </c>
      <c r="M379" s="17">
        <v>155.06399999999999</v>
      </c>
      <c r="N379" s="17">
        <v>155.06399999999999</v>
      </c>
    </row>
    <row r="380" spans="2:14">
      <c r="B380" s="15" t="s">
        <v>3906</v>
      </c>
      <c r="C380" s="16">
        <v>39452</v>
      </c>
      <c r="D380" s="15">
        <v>2008</v>
      </c>
      <c r="E380" s="69">
        <f>E381</f>
        <v>2009</v>
      </c>
      <c r="F380" s="15" t="s">
        <v>962</v>
      </c>
      <c r="G380" s="17" t="s">
        <v>5534</v>
      </c>
      <c r="H380" s="17" t="s">
        <v>5534</v>
      </c>
      <c r="I380" s="17">
        <v>0</v>
      </c>
      <c r="J380" s="17">
        <v>0</v>
      </c>
      <c r="K380" s="17">
        <v>0</v>
      </c>
      <c r="L380" s="17">
        <v>0</v>
      </c>
      <c r="M380" s="17">
        <v>0</v>
      </c>
      <c r="N380" s="17">
        <v>0</v>
      </c>
    </row>
    <row r="381" spans="2:14">
      <c r="B381" s="15" t="s">
        <v>3906</v>
      </c>
      <c r="C381" s="16">
        <v>39452</v>
      </c>
      <c r="D381" s="15">
        <v>2008</v>
      </c>
      <c r="E381" s="69">
        <f t="array" ref="E381">MIN(IF(G381:N381&gt;0,($G$3:$N$3)))</f>
        <v>2009</v>
      </c>
      <c r="F381" s="15" t="s">
        <v>963</v>
      </c>
      <c r="G381" s="17">
        <v>0</v>
      </c>
      <c r="H381" s="17">
        <v>0</v>
      </c>
      <c r="I381" s="17">
        <v>155.06399999999999</v>
      </c>
      <c r="J381" s="17">
        <v>155.06399999999999</v>
      </c>
      <c r="K381" s="17">
        <v>155.06399999999999</v>
      </c>
      <c r="L381" s="17">
        <v>155.06399999999999</v>
      </c>
      <c r="M381" s="17">
        <v>155.06399999999999</v>
      </c>
      <c r="N381" s="17">
        <v>155.06399999999999</v>
      </c>
    </row>
    <row r="382" spans="2:14">
      <c r="B382" s="15" t="s">
        <v>3906</v>
      </c>
      <c r="C382" s="16">
        <v>39454</v>
      </c>
      <c r="D382" s="15">
        <v>2008</v>
      </c>
      <c r="E382" s="69">
        <f>E384</f>
        <v>2008</v>
      </c>
      <c r="F382" s="15" t="s">
        <v>961</v>
      </c>
      <c r="G382" s="17" t="s">
        <v>5534</v>
      </c>
      <c r="H382" s="17">
        <v>0</v>
      </c>
      <c r="I382" s="17">
        <v>984.71399999999994</v>
      </c>
      <c r="J382" s="17">
        <v>984.71399999999994</v>
      </c>
      <c r="K382" s="17">
        <v>984.71399999999994</v>
      </c>
      <c r="L382" s="17">
        <v>984.71399999999994</v>
      </c>
      <c r="M382" s="17">
        <v>984.71399999999994</v>
      </c>
      <c r="N382" s="17">
        <v>984.71399999999994</v>
      </c>
    </row>
    <row r="383" spans="2:14">
      <c r="B383" s="15" t="s">
        <v>3907</v>
      </c>
      <c r="C383" s="16">
        <v>39454</v>
      </c>
      <c r="D383" s="15">
        <v>2008</v>
      </c>
      <c r="E383" s="69">
        <f>E384</f>
        <v>2008</v>
      </c>
      <c r="F383" s="15" t="s">
        <v>962</v>
      </c>
      <c r="G383" s="17" t="s">
        <v>5534</v>
      </c>
      <c r="H383" s="17">
        <v>984.71399999999994</v>
      </c>
      <c r="I383" s="17">
        <v>0</v>
      </c>
      <c r="J383" s="17">
        <v>0</v>
      </c>
      <c r="K383" s="17">
        <v>0</v>
      </c>
      <c r="L383" s="17">
        <v>0</v>
      </c>
      <c r="M383" s="17">
        <v>0</v>
      </c>
      <c r="N383" s="17">
        <v>0</v>
      </c>
    </row>
    <row r="384" spans="2:14">
      <c r="B384" s="15" t="s">
        <v>3907</v>
      </c>
      <c r="C384" s="16">
        <v>39454</v>
      </c>
      <c r="D384" s="15">
        <v>2008</v>
      </c>
      <c r="E384" s="69">
        <f t="array" ref="E384">MIN(IF(G384:N384&gt;0,($G$3:$N$3)))</f>
        <v>2008</v>
      </c>
      <c r="F384" s="15" t="s">
        <v>963</v>
      </c>
      <c r="G384" s="17">
        <v>0</v>
      </c>
      <c r="H384" s="17">
        <v>984.71399999999994</v>
      </c>
      <c r="I384" s="17">
        <v>984.71399999999994</v>
      </c>
      <c r="J384" s="17">
        <v>984.71399999999994</v>
      </c>
      <c r="K384" s="17">
        <v>984.71399999999994</v>
      </c>
      <c r="L384" s="17">
        <v>984.71399999999994</v>
      </c>
      <c r="M384" s="17">
        <v>984.71399999999994</v>
      </c>
      <c r="N384" s="17">
        <v>984.71399999999994</v>
      </c>
    </row>
    <row r="385" spans="2:14">
      <c r="B385" s="15" t="s">
        <v>3907</v>
      </c>
      <c r="C385" s="16">
        <v>39454</v>
      </c>
      <c r="D385" s="15">
        <v>2008</v>
      </c>
      <c r="E385" s="69">
        <f>E387</f>
        <v>2008</v>
      </c>
      <c r="F385" s="15" t="s">
        <v>961</v>
      </c>
      <c r="G385" s="17" t="s">
        <v>5534</v>
      </c>
      <c r="H385" s="17">
        <v>1028.9219999999998</v>
      </c>
      <c r="I385" s="17">
        <v>1028.9219999999998</v>
      </c>
      <c r="J385" s="17">
        <v>1028.9219999999998</v>
      </c>
      <c r="K385" s="17">
        <v>1028.9219999999998</v>
      </c>
      <c r="L385" s="17">
        <v>1028.9219999999998</v>
      </c>
      <c r="M385" s="17">
        <v>1028.9219999999998</v>
      </c>
      <c r="N385" s="17">
        <v>1028.9219999999998</v>
      </c>
    </row>
    <row r="386" spans="2:14">
      <c r="B386" s="15" t="s">
        <v>3908</v>
      </c>
      <c r="C386" s="16">
        <v>39454</v>
      </c>
      <c r="D386" s="15">
        <v>2008</v>
      </c>
      <c r="E386" s="69">
        <f>E387</f>
        <v>2008</v>
      </c>
      <c r="F386" s="15" t="s">
        <v>962</v>
      </c>
      <c r="G386" s="17" t="s">
        <v>5534</v>
      </c>
      <c r="H386" s="17">
        <v>0</v>
      </c>
      <c r="I386" s="17">
        <v>0</v>
      </c>
      <c r="J386" s="17">
        <v>0</v>
      </c>
      <c r="K386" s="17">
        <v>0</v>
      </c>
      <c r="L386" s="17">
        <v>0</v>
      </c>
      <c r="M386" s="17">
        <v>0</v>
      </c>
      <c r="N386" s="17">
        <v>0</v>
      </c>
    </row>
    <row r="387" spans="2:14">
      <c r="B387" s="15" t="s">
        <v>3908</v>
      </c>
      <c r="C387" s="16">
        <v>39454</v>
      </c>
      <c r="D387" s="15">
        <v>2008</v>
      </c>
      <c r="E387" s="69">
        <f t="array" ref="E387">MIN(IF(G387:N387&gt;0,($G$3:$N$3)))</f>
        <v>2008</v>
      </c>
      <c r="F387" s="15" t="s">
        <v>963</v>
      </c>
      <c r="G387" s="17">
        <v>0</v>
      </c>
      <c r="H387" s="17">
        <v>1028.9219999999998</v>
      </c>
      <c r="I387" s="17">
        <v>1028.9219999999998</v>
      </c>
      <c r="J387" s="17">
        <v>1028.9219999999998</v>
      </c>
      <c r="K387" s="17">
        <v>1028.9219999999998</v>
      </c>
      <c r="L387" s="17">
        <v>1028.9219999999998</v>
      </c>
      <c r="M387" s="17">
        <v>1028.9219999999998</v>
      </c>
      <c r="N387" s="17">
        <v>1028.9219999999998</v>
      </c>
    </row>
    <row r="388" spans="2:14">
      <c r="B388" s="15" t="s">
        <v>3908</v>
      </c>
      <c r="C388" s="16">
        <v>39454</v>
      </c>
      <c r="D388" s="15">
        <v>2008</v>
      </c>
      <c r="E388" s="69">
        <f>E390</f>
        <v>2008</v>
      </c>
      <c r="F388" s="15" t="s">
        <v>961</v>
      </c>
      <c r="G388" s="17" t="s">
        <v>5534</v>
      </c>
      <c r="H388" s="17">
        <v>816.29399999999998</v>
      </c>
      <c r="I388" s="17">
        <v>816.29399999999998</v>
      </c>
      <c r="J388" s="17">
        <v>816.29399999999998</v>
      </c>
      <c r="K388" s="17">
        <v>816.29399999999998</v>
      </c>
      <c r="L388" s="17">
        <v>816.29399999999998</v>
      </c>
      <c r="M388" s="17">
        <v>816.29399999999998</v>
      </c>
      <c r="N388" s="17">
        <v>816.29399999999998</v>
      </c>
    </row>
    <row r="389" spans="2:14">
      <c r="B389" s="15" t="s">
        <v>3909</v>
      </c>
      <c r="C389" s="16">
        <v>39454</v>
      </c>
      <c r="D389" s="15">
        <v>2008</v>
      </c>
      <c r="E389" s="69">
        <f>E390</f>
        <v>2008</v>
      </c>
      <c r="F389" s="15" t="s">
        <v>962</v>
      </c>
      <c r="G389" s="17" t="s">
        <v>5534</v>
      </c>
      <c r="H389" s="17">
        <v>0</v>
      </c>
      <c r="I389" s="17">
        <v>0</v>
      </c>
      <c r="J389" s="17">
        <v>0</v>
      </c>
      <c r="K389" s="17">
        <v>0</v>
      </c>
      <c r="L389" s="17">
        <v>0</v>
      </c>
      <c r="M389" s="17">
        <v>0</v>
      </c>
      <c r="N389" s="17">
        <v>0</v>
      </c>
    </row>
    <row r="390" spans="2:14">
      <c r="B390" s="15" t="s">
        <v>3909</v>
      </c>
      <c r="C390" s="16">
        <v>39454</v>
      </c>
      <c r="D390" s="15">
        <v>2008</v>
      </c>
      <c r="E390" s="69">
        <f t="array" ref="E390">MIN(IF(G390:N390&gt;0,($G$3:$N$3)))</f>
        <v>2008</v>
      </c>
      <c r="F390" s="15" t="s">
        <v>963</v>
      </c>
      <c r="G390" s="17">
        <v>0</v>
      </c>
      <c r="H390" s="17">
        <v>816.29399999999998</v>
      </c>
      <c r="I390" s="17">
        <v>816.29399999999998</v>
      </c>
      <c r="J390" s="17">
        <v>816.29399999999998</v>
      </c>
      <c r="K390" s="17">
        <v>816.29399999999998</v>
      </c>
      <c r="L390" s="17">
        <v>816.29399999999998</v>
      </c>
      <c r="M390" s="17">
        <v>816.29399999999998</v>
      </c>
      <c r="N390" s="17">
        <v>816.29399999999998</v>
      </c>
    </row>
    <row r="391" spans="2:14">
      <c r="B391" s="15" t="s">
        <v>3909</v>
      </c>
      <c r="C391" s="16">
        <v>39455</v>
      </c>
      <c r="D391" s="15">
        <v>2008</v>
      </c>
      <c r="E391" s="69">
        <f>E393</f>
        <v>2008</v>
      </c>
      <c r="F391" s="15" t="s">
        <v>961</v>
      </c>
      <c r="G391" s="17" t="s">
        <v>5534</v>
      </c>
      <c r="H391" s="17">
        <v>748.96799999999996</v>
      </c>
      <c r="I391" s="17">
        <v>748.96799999999996</v>
      </c>
      <c r="J391" s="17">
        <v>748.96799999999996</v>
      </c>
      <c r="K391" s="17">
        <v>748.96799999999996</v>
      </c>
      <c r="L391" s="17">
        <v>748.96799999999996</v>
      </c>
      <c r="M391" s="17">
        <v>748.96799999999996</v>
      </c>
      <c r="N391" s="17">
        <v>748.96799999999996</v>
      </c>
    </row>
    <row r="392" spans="2:14">
      <c r="B392" s="15" t="s">
        <v>3910</v>
      </c>
      <c r="C392" s="16">
        <v>39455</v>
      </c>
      <c r="D392" s="15">
        <v>2008</v>
      </c>
      <c r="E392" s="69">
        <f>E393</f>
        <v>2008</v>
      </c>
      <c r="F392" s="15" t="s">
        <v>962</v>
      </c>
      <c r="G392" s="17" t="s">
        <v>5534</v>
      </c>
      <c r="H392" s="17">
        <v>0</v>
      </c>
      <c r="I392" s="17">
        <v>0</v>
      </c>
      <c r="J392" s="17">
        <v>0</v>
      </c>
      <c r="K392" s="17">
        <v>0</v>
      </c>
      <c r="L392" s="17">
        <v>0</v>
      </c>
      <c r="M392" s="17">
        <v>0</v>
      </c>
      <c r="N392" s="17">
        <v>0</v>
      </c>
    </row>
    <row r="393" spans="2:14">
      <c r="B393" s="15" t="s">
        <v>3910</v>
      </c>
      <c r="C393" s="16">
        <v>39455</v>
      </c>
      <c r="D393" s="15">
        <v>2008</v>
      </c>
      <c r="E393" s="69">
        <f t="array" ref="E393">MIN(IF(G393:N393&gt;0,($G$3:$N$3)))</f>
        <v>2008</v>
      </c>
      <c r="F393" s="15" t="s">
        <v>963</v>
      </c>
      <c r="G393" s="17">
        <v>0</v>
      </c>
      <c r="H393" s="17">
        <v>748.96799999999996</v>
      </c>
      <c r="I393" s="17">
        <v>748.96799999999996</v>
      </c>
      <c r="J393" s="17">
        <v>748.96799999999996</v>
      </c>
      <c r="K393" s="17">
        <v>748.96799999999996</v>
      </c>
      <c r="L393" s="17">
        <v>748.96799999999996</v>
      </c>
      <c r="M393" s="17">
        <v>748.96799999999996</v>
      </c>
      <c r="N393" s="17">
        <v>748.96799999999996</v>
      </c>
    </row>
    <row r="394" spans="2:14">
      <c r="B394" s="15" t="s">
        <v>3910</v>
      </c>
      <c r="C394" s="16">
        <v>39455</v>
      </c>
      <c r="D394" s="15">
        <v>2008</v>
      </c>
      <c r="E394" s="69">
        <f>E396</f>
        <v>2008</v>
      </c>
      <c r="F394" s="15" t="s">
        <v>961</v>
      </c>
      <c r="G394" s="17" t="s">
        <v>5534</v>
      </c>
      <c r="H394" s="17">
        <v>555.24</v>
      </c>
      <c r="I394" s="17">
        <v>555.24</v>
      </c>
      <c r="J394" s="17">
        <v>555.24</v>
      </c>
      <c r="K394" s="17">
        <v>555.24</v>
      </c>
      <c r="L394" s="17">
        <v>555.24</v>
      </c>
      <c r="M394" s="17">
        <v>0</v>
      </c>
      <c r="N394" s="17">
        <v>0</v>
      </c>
    </row>
    <row r="395" spans="2:14">
      <c r="B395" s="15" t="s">
        <v>3911</v>
      </c>
      <c r="C395" s="16">
        <v>39455</v>
      </c>
      <c r="D395" s="15">
        <v>2008</v>
      </c>
      <c r="E395" s="69">
        <f>E396</f>
        <v>2008</v>
      </c>
      <c r="F395" s="15" t="s">
        <v>962</v>
      </c>
      <c r="G395" s="17" t="s">
        <v>5534</v>
      </c>
      <c r="H395" s="17">
        <v>0</v>
      </c>
      <c r="I395" s="17">
        <v>0</v>
      </c>
      <c r="J395" s="17">
        <v>0</v>
      </c>
      <c r="K395" s="17">
        <v>0</v>
      </c>
      <c r="L395" s="17">
        <v>0</v>
      </c>
      <c r="M395" s="17">
        <v>0</v>
      </c>
      <c r="N395" s="17">
        <v>0</v>
      </c>
    </row>
    <row r="396" spans="2:14">
      <c r="B396" s="15" t="s">
        <v>3911</v>
      </c>
      <c r="C396" s="16">
        <v>39455</v>
      </c>
      <c r="D396" s="15">
        <v>2008</v>
      </c>
      <c r="E396" s="69">
        <f t="array" ref="E396">MIN(IF(G396:N396&gt;0,($G$3:$N$3)))</f>
        <v>2008</v>
      </c>
      <c r="F396" s="15" t="s">
        <v>963</v>
      </c>
      <c r="G396" s="17">
        <v>0</v>
      </c>
      <c r="H396" s="17">
        <v>555.24</v>
      </c>
      <c r="I396" s="17">
        <v>555.24</v>
      </c>
      <c r="J396" s="17">
        <v>555.24</v>
      </c>
      <c r="K396" s="17">
        <v>555.24</v>
      </c>
      <c r="L396" s="17">
        <v>555.24</v>
      </c>
      <c r="M396" s="17">
        <v>0</v>
      </c>
      <c r="N396" s="17">
        <v>0</v>
      </c>
    </row>
    <row r="397" spans="2:14">
      <c r="B397" s="15" t="s">
        <v>3911</v>
      </c>
      <c r="C397" s="16">
        <v>39456</v>
      </c>
      <c r="D397" s="15">
        <v>2008</v>
      </c>
      <c r="E397" s="69">
        <f>E399</f>
        <v>2008</v>
      </c>
      <c r="F397" s="15" t="s">
        <v>961</v>
      </c>
      <c r="G397" s="17" t="s">
        <v>5534</v>
      </c>
      <c r="H397" s="17">
        <v>1435.9079999999999</v>
      </c>
      <c r="I397" s="17">
        <v>1435.9079999999999</v>
      </c>
      <c r="J397" s="17">
        <v>1435.9079999999999</v>
      </c>
      <c r="K397" s="17">
        <v>1435.9079999999999</v>
      </c>
      <c r="L397" s="17">
        <v>1435.9079999999999</v>
      </c>
      <c r="M397" s="17">
        <v>1435.9079999999999</v>
      </c>
      <c r="N397" s="17">
        <v>1435.9079999999999</v>
      </c>
    </row>
    <row r="398" spans="2:14">
      <c r="B398" s="15" t="s">
        <v>3912</v>
      </c>
      <c r="C398" s="16">
        <v>39456</v>
      </c>
      <c r="D398" s="15">
        <v>2008</v>
      </c>
      <c r="E398" s="69">
        <f>E399</f>
        <v>2008</v>
      </c>
      <c r="F398" s="15" t="s">
        <v>962</v>
      </c>
      <c r="G398" s="17" t="s">
        <v>5534</v>
      </c>
      <c r="H398" s="17">
        <v>149.74799999999999</v>
      </c>
      <c r="I398" s="17">
        <v>150.51599999999999</v>
      </c>
      <c r="J398" s="17">
        <v>151.08000000000001</v>
      </c>
      <c r="K398" s="17">
        <v>151.08000000000001</v>
      </c>
      <c r="L398" s="17">
        <v>151.08000000000001</v>
      </c>
      <c r="M398" s="17">
        <v>151.08000000000001</v>
      </c>
      <c r="N398" s="17">
        <v>151.08000000000001</v>
      </c>
    </row>
    <row r="399" spans="2:14">
      <c r="B399" s="15" t="s">
        <v>3912</v>
      </c>
      <c r="C399" s="16">
        <v>39456</v>
      </c>
      <c r="D399" s="15">
        <v>2008</v>
      </c>
      <c r="E399" s="69">
        <f t="array" ref="E399">MIN(IF(G399:N399&gt;0,($G$3:$N$3)))</f>
        <v>2008</v>
      </c>
      <c r="F399" s="15" t="s">
        <v>963</v>
      </c>
      <c r="G399" s="17">
        <v>0</v>
      </c>
      <c r="H399" s="17">
        <v>1585.6559999999997</v>
      </c>
      <c r="I399" s="17">
        <v>1586.424</v>
      </c>
      <c r="J399" s="17">
        <v>1586.9880000000001</v>
      </c>
      <c r="K399" s="17">
        <v>1586.9880000000001</v>
      </c>
      <c r="L399" s="17">
        <v>1586.9880000000001</v>
      </c>
      <c r="M399" s="17">
        <v>1586.9880000000001</v>
      </c>
      <c r="N399" s="17">
        <v>1586.9880000000001</v>
      </c>
    </row>
    <row r="400" spans="2:14">
      <c r="B400" s="15" t="s">
        <v>3912</v>
      </c>
      <c r="C400" s="16">
        <v>39457</v>
      </c>
      <c r="D400" s="15">
        <v>2008</v>
      </c>
      <c r="E400" s="69">
        <f>E402</f>
        <v>2008</v>
      </c>
      <c r="F400" s="15" t="s">
        <v>961</v>
      </c>
      <c r="G400" s="17" t="s">
        <v>5534</v>
      </c>
      <c r="H400" s="17">
        <v>2221.116</v>
      </c>
      <c r="I400" s="17">
        <v>2221.116</v>
      </c>
      <c r="J400" s="17">
        <v>2221.116</v>
      </c>
      <c r="K400" s="17">
        <v>2221.116</v>
      </c>
      <c r="L400" s="17">
        <v>2221.116</v>
      </c>
      <c r="M400" s="17">
        <v>2221.116</v>
      </c>
      <c r="N400" s="17">
        <v>2221.116</v>
      </c>
    </row>
    <row r="401" spans="2:14">
      <c r="B401" s="15" t="s">
        <v>3913</v>
      </c>
      <c r="C401" s="16">
        <v>39457</v>
      </c>
      <c r="D401" s="15">
        <v>2008</v>
      </c>
      <c r="E401" s="69">
        <f>E402</f>
        <v>2008</v>
      </c>
      <c r="F401" s="15" t="s">
        <v>962</v>
      </c>
      <c r="G401" s="17" t="s">
        <v>5534</v>
      </c>
      <c r="H401" s="17">
        <v>0.24</v>
      </c>
      <c r="I401" s="17">
        <v>0</v>
      </c>
      <c r="J401" s="17">
        <v>0</v>
      </c>
      <c r="K401" s="17">
        <v>0</v>
      </c>
      <c r="L401" s="17">
        <v>0</v>
      </c>
      <c r="M401" s="17">
        <v>0</v>
      </c>
      <c r="N401" s="17">
        <v>0</v>
      </c>
    </row>
    <row r="402" spans="2:14">
      <c r="B402" s="15" t="s">
        <v>3913</v>
      </c>
      <c r="C402" s="16">
        <v>39457</v>
      </c>
      <c r="D402" s="15">
        <v>2008</v>
      </c>
      <c r="E402" s="69">
        <f t="array" ref="E402">MIN(IF(G402:N402&gt;0,($G$3:$N$3)))</f>
        <v>2008</v>
      </c>
      <c r="F402" s="15" t="s">
        <v>963</v>
      </c>
      <c r="G402" s="17">
        <v>0</v>
      </c>
      <c r="H402" s="17">
        <v>2221.3560000000002</v>
      </c>
      <c r="I402" s="17">
        <v>2221.116</v>
      </c>
      <c r="J402" s="17">
        <v>2221.116</v>
      </c>
      <c r="K402" s="17">
        <v>2221.116</v>
      </c>
      <c r="L402" s="17">
        <v>2221.116</v>
      </c>
      <c r="M402" s="17">
        <v>2221.116</v>
      </c>
      <c r="N402" s="17">
        <v>2221.116</v>
      </c>
    </row>
    <row r="403" spans="2:14">
      <c r="B403" s="15" t="s">
        <v>3913</v>
      </c>
      <c r="C403" s="16">
        <v>39457</v>
      </c>
      <c r="D403" s="15">
        <v>2008</v>
      </c>
      <c r="E403" s="69">
        <f>E405</f>
        <v>2008</v>
      </c>
      <c r="F403" s="15" t="s">
        <v>961</v>
      </c>
      <c r="G403" s="17" t="s">
        <v>5534</v>
      </c>
      <c r="H403" s="17">
        <v>1272.3</v>
      </c>
      <c r="I403" s="17">
        <v>1272.3</v>
      </c>
      <c r="J403" s="17">
        <v>1272.3</v>
      </c>
      <c r="K403" s="17">
        <v>1272.3</v>
      </c>
      <c r="L403" s="17">
        <v>1272.3</v>
      </c>
      <c r="M403" s="17">
        <v>1272.3</v>
      </c>
      <c r="N403" s="17">
        <v>1272.3</v>
      </c>
    </row>
    <row r="404" spans="2:14">
      <c r="B404" s="15" t="s">
        <v>3914</v>
      </c>
      <c r="C404" s="16">
        <v>39457</v>
      </c>
      <c r="D404" s="15">
        <v>2008</v>
      </c>
      <c r="E404" s="69">
        <f>E405</f>
        <v>2008</v>
      </c>
      <c r="F404" s="15" t="s">
        <v>962</v>
      </c>
      <c r="G404" s="17" t="s">
        <v>5534</v>
      </c>
      <c r="H404" s="17">
        <v>0.24</v>
      </c>
      <c r="I404" s="17">
        <v>0.24</v>
      </c>
      <c r="J404" s="17">
        <v>0.24</v>
      </c>
      <c r="K404" s="17">
        <v>0.24</v>
      </c>
      <c r="L404" s="17">
        <v>0.24</v>
      </c>
      <c r="M404" s="17">
        <v>0.24</v>
      </c>
      <c r="N404" s="17">
        <v>0.24</v>
      </c>
    </row>
    <row r="405" spans="2:14">
      <c r="B405" s="15" t="s">
        <v>3914</v>
      </c>
      <c r="C405" s="16">
        <v>39457</v>
      </c>
      <c r="D405" s="15">
        <v>2008</v>
      </c>
      <c r="E405" s="69">
        <f t="array" ref="E405">MIN(IF(G405:N405&gt;0,($G$3:$N$3)))</f>
        <v>2008</v>
      </c>
      <c r="F405" s="15" t="s">
        <v>963</v>
      </c>
      <c r="G405" s="17">
        <v>0</v>
      </c>
      <c r="H405" s="17">
        <v>1272.54</v>
      </c>
      <c r="I405" s="17">
        <v>1272.54</v>
      </c>
      <c r="J405" s="17">
        <v>1272.54</v>
      </c>
      <c r="K405" s="17">
        <v>1272.54</v>
      </c>
      <c r="L405" s="17">
        <v>1272.54</v>
      </c>
      <c r="M405" s="17">
        <v>1272.54</v>
      </c>
      <c r="N405" s="17">
        <v>1272.54</v>
      </c>
    </row>
    <row r="406" spans="2:14">
      <c r="B406" s="15" t="s">
        <v>3914</v>
      </c>
      <c r="C406" s="16">
        <v>39457</v>
      </c>
      <c r="D406" s="15">
        <v>2008</v>
      </c>
      <c r="E406" s="69">
        <f>E408</f>
        <v>2008</v>
      </c>
      <c r="F406" s="15" t="s">
        <v>961</v>
      </c>
      <c r="G406" s="17" t="s">
        <v>5534</v>
      </c>
      <c r="H406" s="17">
        <v>0</v>
      </c>
      <c r="I406" s="17">
        <v>422.976</v>
      </c>
      <c r="J406" s="17">
        <v>422.976</v>
      </c>
      <c r="K406" s="17">
        <v>422.976</v>
      </c>
      <c r="L406" s="17">
        <v>422.976</v>
      </c>
      <c r="M406" s="17">
        <v>422.976</v>
      </c>
      <c r="N406" s="17">
        <v>422.976</v>
      </c>
    </row>
    <row r="407" spans="2:14">
      <c r="B407" s="15" t="s">
        <v>3915</v>
      </c>
      <c r="C407" s="16">
        <v>39457</v>
      </c>
      <c r="D407" s="15">
        <v>2008</v>
      </c>
      <c r="E407" s="69">
        <f>E408</f>
        <v>2008</v>
      </c>
      <c r="F407" s="15" t="s">
        <v>962</v>
      </c>
      <c r="G407" s="17" t="s">
        <v>5534</v>
      </c>
      <c r="H407" s="17">
        <v>422.97</v>
      </c>
      <c r="I407" s="17">
        <v>0</v>
      </c>
      <c r="J407" s="17">
        <v>0</v>
      </c>
      <c r="K407" s="17">
        <v>0</v>
      </c>
      <c r="L407" s="17">
        <v>0</v>
      </c>
      <c r="M407" s="17">
        <v>0</v>
      </c>
      <c r="N407" s="17">
        <v>0</v>
      </c>
    </row>
    <row r="408" spans="2:14">
      <c r="B408" s="15" t="s">
        <v>3915</v>
      </c>
      <c r="C408" s="16">
        <v>39457</v>
      </c>
      <c r="D408" s="15">
        <v>2008</v>
      </c>
      <c r="E408" s="69">
        <f t="array" ref="E408">MIN(IF(G408:N408&gt;0,($G$3:$N$3)))</f>
        <v>2008</v>
      </c>
      <c r="F408" s="15" t="s">
        <v>963</v>
      </c>
      <c r="G408" s="17">
        <v>0</v>
      </c>
      <c r="H408" s="17">
        <v>422.97</v>
      </c>
      <c r="I408" s="17">
        <v>422.976</v>
      </c>
      <c r="J408" s="17">
        <v>422.976</v>
      </c>
      <c r="K408" s="17">
        <v>422.976</v>
      </c>
      <c r="L408" s="17">
        <v>422.976</v>
      </c>
      <c r="M408" s="17">
        <v>422.976</v>
      </c>
      <c r="N408" s="17">
        <v>422.976</v>
      </c>
    </row>
    <row r="409" spans="2:14">
      <c r="B409" s="15" t="s">
        <v>3915</v>
      </c>
      <c r="C409" s="16">
        <v>39458</v>
      </c>
      <c r="D409" s="15">
        <v>2008</v>
      </c>
      <c r="E409" s="69">
        <f>E411</f>
        <v>2008</v>
      </c>
      <c r="F409" s="15" t="s">
        <v>961</v>
      </c>
      <c r="G409" s="17" t="s">
        <v>5534</v>
      </c>
      <c r="H409" s="17">
        <v>0</v>
      </c>
      <c r="I409" s="17">
        <v>0</v>
      </c>
      <c r="J409" s="17">
        <v>0</v>
      </c>
      <c r="K409" s="17">
        <v>0</v>
      </c>
      <c r="L409" s="17">
        <v>33960.485999999997</v>
      </c>
      <c r="M409" s="17">
        <v>176074.326</v>
      </c>
      <c r="N409" s="17">
        <v>176074.326</v>
      </c>
    </row>
    <row r="410" spans="2:14">
      <c r="B410" s="15" t="s">
        <v>3916</v>
      </c>
      <c r="C410" s="16">
        <v>39458</v>
      </c>
      <c r="D410" s="15">
        <v>2008</v>
      </c>
      <c r="E410" s="69">
        <f>E411</f>
        <v>2008</v>
      </c>
      <c r="F410" s="15" t="s">
        <v>962</v>
      </c>
      <c r="G410" s="17" t="s">
        <v>5534</v>
      </c>
      <c r="H410" s="17">
        <v>540000</v>
      </c>
      <c r="I410" s="17">
        <v>540000</v>
      </c>
      <c r="J410" s="17">
        <v>540000</v>
      </c>
      <c r="K410" s="17">
        <v>540000</v>
      </c>
      <c r="L410" s="17">
        <v>206039.514</v>
      </c>
      <c r="M410" s="17">
        <v>0</v>
      </c>
      <c r="N410" s="17">
        <v>0</v>
      </c>
    </row>
    <row r="411" spans="2:14">
      <c r="B411" s="15" t="s">
        <v>3916</v>
      </c>
      <c r="C411" s="16">
        <v>39458</v>
      </c>
      <c r="D411" s="15">
        <v>2008</v>
      </c>
      <c r="E411" s="69">
        <f t="array" ref="E411">MIN(IF(G411:N411&gt;0,($G$3:$N$3)))</f>
        <v>2008</v>
      </c>
      <c r="F411" s="15" t="s">
        <v>963</v>
      </c>
      <c r="G411" s="17">
        <v>0</v>
      </c>
      <c r="H411" s="17">
        <v>540000</v>
      </c>
      <c r="I411" s="17">
        <v>540000</v>
      </c>
      <c r="J411" s="17">
        <v>540000</v>
      </c>
      <c r="K411" s="17">
        <v>540000</v>
      </c>
      <c r="L411" s="17">
        <v>240000</v>
      </c>
      <c r="M411" s="17">
        <v>176074.326</v>
      </c>
      <c r="N411" s="17">
        <v>176074.326</v>
      </c>
    </row>
    <row r="412" spans="2:14">
      <c r="B412" s="15" t="s">
        <v>3917</v>
      </c>
      <c r="C412" s="16">
        <v>39459</v>
      </c>
      <c r="D412" s="15">
        <v>2008</v>
      </c>
      <c r="E412" s="69">
        <f>E414</f>
        <v>2008</v>
      </c>
      <c r="F412" s="15" t="s">
        <v>961</v>
      </c>
      <c r="G412" s="17" t="s">
        <v>5534</v>
      </c>
      <c r="H412" s="17">
        <v>777.6</v>
      </c>
      <c r="I412" s="17">
        <v>777.6</v>
      </c>
      <c r="J412" s="17">
        <v>777.6</v>
      </c>
      <c r="K412" s="17">
        <v>777.6</v>
      </c>
      <c r="L412" s="17">
        <v>777.6</v>
      </c>
      <c r="M412" s="17">
        <v>777.6</v>
      </c>
      <c r="N412" s="17">
        <v>777.6</v>
      </c>
    </row>
    <row r="413" spans="2:14">
      <c r="B413" s="15" t="s">
        <v>3917</v>
      </c>
      <c r="C413" s="16">
        <v>39459</v>
      </c>
      <c r="D413" s="15">
        <v>2008</v>
      </c>
      <c r="E413" s="69">
        <f>E414</f>
        <v>2008</v>
      </c>
      <c r="F413" s="15" t="s">
        <v>962</v>
      </c>
      <c r="G413" s="17" t="s">
        <v>5534</v>
      </c>
      <c r="H413" s="17">
        <v>0</v>
      </c>
      <c r="I413" s="17">
        <v>0</v>
      </c>
      <c r="J413" s="17">
        <v>0</v>
      </c>
      <c r="K413" s="17">
        <v>0</v>
      </c>
      <c r="L413" s="17">
        <v>0</v>
      </c>
      <c r="M413" s="17">
        <v>0</v>
      </c>
      <c r="N413" s="17">
        <v>0</v>
      </c>
    </row>
    <row r="414" spans="2:14">
      <c r="B414" s="15" t="s">
        <v>3917</v>
      </c>
      <c r="C414" s="16">
        <v>39459</v>
      </c>
      <c r="D414" s="15">
        <v>2008</v>
      </c>
      <c r="E414" s="69">
        <f t="array" ref="E414">MIN(IF(G414:N414&gt;0,($G$3:$N$3)))</f>
        <v>2008</v>
      </c>
      <c r="F414" s="15" t="s">
        <v>963</v>
      </c>
      <c r="G414" s="17">
        <v>0</v>
      </c>
      <c r="H414" s="17">
        <v>777.6</v>
      </c>
      <c r="I414" s="17">
        <v>777.6</v>
      </c>
      <c r="J414" s="17">
        <v>777.6</v>
      </c>
      <c r="K414" s="17">
        <v>777.6</v>
      </c>
      <c r="L414" s="17">
        <v>777.6</v>
      </c>
      <c r="M414" s="17">
        <v>777.6</v>
      </c>
      <c r="N414" s="17">
        <v>777.6</v>
      </c>
    </row>
    <row r="415" spans="2:14">
      <c r="B415" s="15" t="s">
        <v>3918</v>
      </c>
      <c r="C415" s="16">
        <v>39460</v>
      </c>
      <c r="D415" s="15">
        <v>2008</v>
      </c>
      <c r="E415" s="69">
        <f>E417</f>
        <v>2008</v>
      </c>
      <c r="F415" s="15" t="s">
        <v>961</v>
      </c>
      <c r="G415" s="17" t="s">
        <v>5534</v>
      </c>
      <c r="H415" s="17">
        <v>1419.7560000000001</v>
      </c>
      <c r="I415" s="17">
        <v>1419.7560000000001</v>
      </c>
      <c r="J415" s="17">
        <v>1419.7560000000001</v>
      </c>
      <c r="K415" s="17">
        <v>1419.7560000000001</v>
      </c>
      <c r="L415" s="17">
        <v>1419.7560000000001</v>
      </c>
      <c r="M415" s="17">
        <v>1419.7560000000001</v>
      </c>
      <c r="N415" s="17">
        <v>1419.7560000000001</v>
      </c>
    </row>
    <row r="416" spans="2:14">
      <c r="B416" s="15" t="s">
        <v>3918</v>
      </c>
      <c r="C416" s="16">
        <v>39460</v>
      </c>
      <c r="D416" s="15">
        <v>2008</v>
      </c>
      <c r="E416" s="69">
        <f>E417</f>
        <v>2008</v>
      </c>
      <c r="F416" s="15" t="s">
        <v>962</v>
      </c>
      <c r="G416" s="17" t="s">
        <v>5534</v>
      </c>
      <c r="H416" s="17">
        <v>0</v>
      </c>
      <c r="I416" s="17">
        <v>0</v>
      </c>
      <c r="J416" s="17">
        <v>0</v>
      </c>
      <c r="K416" s="17">
        <v>0</v>
      </c>
      <c r="L416" s="17">
        <v>0</v>
      </c>
      <c r="M416" s="17">
        <v>0</v>
      </c>
      <c r="N416" s="17">
        <v>0</v>
      </c>
    </row>
    <row r="417" spans="2:14">
      <c r="B417" s="15" t="s">
        <v>3918</v>
      </c>
      <c r="C417" s="16">
        <v>39460</v>
      </c>
      <c r="D417" s="15">
        <v>2008</v>
      </c>
      <c r="E417" s="69">
        <f t="array" ref="E417">MIN(IF(G417:N417&gt;0,($G$3:$N$3)))</f>
        <v>2008</v>
      </c>
      <c r="F417" s="15" t="s">
        <v>963</v>
      </c>
      <c r="G417" s="17">
        <v>0</v>
      </c>
      <c r="H417" s="17">
        <v>1419.7560000000001</v>
      </c>
      <c r="I417" s="17">
        <v>1419.7560000000001</v>
      </c>
      <c r="J417" s="17">
        <v>1419.7560000000001</v>
      </c>
      <c r="K417" s="17">
        <v>1419.7560000000001</v>
      </c>
      <c r="L417" s="17">
        <v>1419.7560000000001</v>
      </c>
      <c r="M417" s="17">
        <v>1419.7560000000001</v>
      </c>
      <c r="N417" s="17">
        <v>1419.7560000000001</v>
      </c>
    </row>
    <row r="418" spans="2:14">
      <c r="B418" s="15" t="s">
        <v>3919</v>
      </c>
      <c r="C418" s="16">
        <v>39462</v>
      </c>
      <c r="D418" s="15">
        <v>2008</v>
      </c>
      <c r="E418" s="69">
        <f>E420</f>
        <v>2008</v>
      </c>
      <c r="F418" s="15" t="s">
        <v>961</v>
      </c>
      <c r="G418" s="17" t="s">
        <v>5534</v>
      </c>
      <c r="H418" s="17">
        <v>2025</v>
      </c>
      <c r="I418" s="17">
        <v>2025</v>
      </c>
      <c r="J418" s="17">
        <v>2025</v>
      </c>
      <c r="K418" s="17">
        <v>2025</v>
      </c>
      <c r="L418" s="17">
        <v>2025</v>
      </c>
      <c r="M418" s="17">
        <v>2025</v>
      </c>
      <c r="N418" s="17">
        <v>2025</v>
      </c>
    </row>
    <row r="419" spans="2:14">
      <c r="B419" s="15" t="s">
        <v>3919</v>
      </c>
      <c r="C419" s="16">
        <v>39462</v>
      </c>
      <c r="D419" s="15">
        <v>2008</v>
      </c>
      <c r="E419" s="69">
        <f>E420</f>
        <v>2008</v>
      </c>
      <c r="F419" s="15" t="s">
        <v>962</v>
      </c>
      <c r="G419" s="17" t="s">
        <v>5534</v>
      </c>
      <c r="H419" s="17">
        <v>0</v>
      </c>
      <c r="I419" s="17">
        <v>0</v>
      </c>
      <c r="J419" s="17">
        <v>0</v>
      </c>
      <c r="K419" s="17">
        <v>0</v>
      </c>
      <c r="L419" s="17">
        <v>0</v>
      </c>
      <c r="M419" s="17">
        <v>0</v>
      </c>
      <c r="N419" s="17">
        <v>0</v>
      </c>
    </row>
    <row r="420" spans="2:14">
      <c r="B420" s="15" t="s">
        <v>3919</v>
      </c>
      <c r="C420" s="16">
        <v>39462</v>
      </c>
      <c r="D420" s="15">
        <v>2008</v>
      </c>
      <c r="E420" s="69">
        <f t="array" ref="E420">MIN(IF(G420:N420&gt;0,($G$3:$N$3)))</f>
        <v>2008</v>
      </c>
      <c r="F420" s="15" t="s">
        <v>963</v>
      </c>
      <c r="G420" s="17">
        <v>0</v>
      </c>
      <c r="H420" s="17">
        <v>2025</v>
      </c>
      <c r="I420" s="17">
        <v>2025</v>
      </c>
      <c r="J420" s="17">
        <v>2025</v>
      </c>
      <c r="K420" s="17">
        <v>2025</v>
      </c>
      <c r="L420" s="17">
        <v>2025</v>
      </c>
      <c r="M420" s="17">
        <v>2025</v>
      </c>
      <c r="N420" s="17">
        <v>2025</v>
      </c>
    </row>
    <row r="421" spans="2:14">
      <c r="B421" s="15" t="s">
        <v>3920</v>
      </c>
      <c r="C421" s="16">
        <v>39462</v>
      </c>
      <c r="D421" s="15">
        <v>2008</v>
      </c>
      <c r="E421" s="69">
        <f>E423</f>
        <v>2008</v>
      </c>
      <c r="F421" s="15" t="s">
        <v>961</v>
      </c>
      <c r="G421" s="17" t="s">
        <v>5534</v>
      </c>
      <c r="H421" s="17">
        <v>998.03399999999999</v>
      </c>
      <c r="I421" s="17">
        <v>998.03399999999999</v>
      </c>
      <c r="J421" s="17">
        <v>998.03399999999999</v>
      </c>
      <c r="K421" s="17">
        <v>998.03399999999999</v>
      </c>
      <c r="L421" s="17">
        <v>998.03399999999999</v>
      </c>
      <c r="M421" s="17">
        <v>998.03399999999999</v>
      </c>
      <c r="N421" s="17">
        <v>998.03399999999999</v>
      </c>
    </row>
    <row r="422" spans="2:14">
      <c r="B422" s="15" t="s">
        <v>3920</v>
      </c>
      <c r="C422" s="16">
        <v>39462</v>
      </c>
      <c r="D422" s="15">
        <v>2008</v>
      </c>
      <c r="E422" s="69">
        <f>E423</f>
        <v>2008</v>
      </c>
      <c r="F422" s="15" t="s">
        <v>962</v>
      </c>
      <c r="G422" s="17" t="s">
        <v>5534</v>
      </c>
      <c r="H422" s="17">
        <v>0</v>
      </c>
      <c r="I422" s="17">
        <v>0.11399999999999999</v>
      </c>
      <c r="J422" s="17">
        <v>0</v>
      </c>
      <c r="K422" s="17">
        <v>0</v>
      </c>
      <c r="L422" s="17">
        <v>0</v>
      </c>
      <c r="M422" s="17">
        <v>0</v>
      </c>
      <c r="N422" s="17">
        <v>0</v>
      </c>
    </row>
    <row r="423" spans="2:14">
      <c r="B423" s="15" t="s">
        <v>3920</v>
      </c>
      <c r="C423" s="16">
        <v>39462</v>
      </c>
      <c r="D423" s="15">
        <v>2008</v>
      </c>
      <c r="E423" s="69">
        <f t="array" ref="E423">MIN(IF(G423:N423&gt;0,($G$3:$N$3)))</f>
        <v>2008</v>
      </c>
      <c r="F423" s="15" t="s">
        <v>963</v>
      </c>
      <c r="G423" s="17">
        <v>0</v>
      </c>
      <c r="H423" s="17">
        <v>998.03399999999999</v>
      </c>
      <c r="I423" s="17">
        <v>998.14800000000002</v>
      </c>
      <c r="J423" s="17">
        <v>998.03399999999999</v>
      </c>
      <c r="K423" s="17">
        <v>998.03399999999999</v>
      </c>
      <c r="L423" s="17">
        <v>998.03399999999999</v>
      </c>
      <c r="M423" s="17">
        <v>998.03399999999999</v>
      </c>
      <c r="N423" s="17">
        <v>998.03399999999999</v>
      </c>
    </row>
    <row r="424" spans="2:14">
      <c r="B424" s="15" t="s">
        <v>3921</v>
      </c>
      <c r="C424" s="16">
        <v>39462</v>
      </c>
      <c r="D424" s="15">
        <v>2008</v>
      </c>
      <c r="E424" s="69">
        <f>E426</f>
        <v>2008</v>
      </c>
      <c r="F424" s="15" t="s">
        <v>961</v>
      </c>
      <c r="G424" s="17" t="s">
        <v>5534</v>
      </c>
      <c r="H424" s="17">
        <v>0</v>
      </c>
      <c r="I424" s="17">
        <v>1410.0359999999998</v>
      </c>
      <c r="J424" s="17">
        <v>1410.0359999999998</v>
      </c>
      <c r="K424" s="17">
        <v>1410.0359999999998</v>
      </c>
      <c r="L424" s="17">
        <v>1410.0359999999998</v>
      </c>
      <c r="M424" s="17">
        <v>1410.0359999999998</v>
      </c>
      <c r="N424" s="17">
        <v>1410.0359999999998</v>
      </c>
    </row>
    <row r="425" spans="2:14">
      <c r="B425" s="15" t="s">
        <v>3921</v>
      </c>
      <c r="C425" s="16">
        <v>39462</v>
      </c>
      <c r="D425" s="15">
        <v>2008</v>
      </c>
      <c r="E425" s="69">
        <f>E426</f>
        <v>2008</v>
      </c>
      <c r="F425" s="15" t="s">
        <v>962</v>
      </c>
      <c r="G425" s="17" t="s">
        <v>5534</v>
      </c>
      <c r="H425" s="17">
        <v>1410.03</v>
      </c>
      <c r="I425" s="17">
        <v>0</v>
      </c>
      <c r="J425" s="17">
        <v>0</v>
      </c>
      <c r="K425" s="17">
        <v>0</v>
      </c>
      <c r="L425" s="17">
        <v>0</v>
      </c>
      <c r="M425" s="17">
        <v>0</v>
      </c>
      <c r="N425" s="17">
        <v>0</v>
      </c>
    </row>
    <row r="426" spans="2:14">
      <c r="B426" s="15" t="s">
        <v>3921</v>
      </c>
      <c r="C426" s="16">
        <v>39462</v>
      </c>
      <c r="D426" s="15">
        <v>2008</v>
      </c>
      <c r="E426" s="69">
        <f t="array" ref="E426">MIN(IF(G426:N426&gt;0,($G$3:$N$3)))</f>
        <v>2008</v>
      </c>
      <c r="F426" s="15" t="s">
        <v>963</v>
      </c>
      <c r="G426" s="17">
        <v>0</v>
      </c>
      <c r="H426" s="17">
        <v>1410.03</v>
      </c>
      <c r="I426" s="17">
        <v>1410.0359999999998</v>
      </c>
      <c r="J426" s="17">
        <v>1410.0359999999998</v>
      </c>
      <c r="K426" s="17">
        <v>1410.0359999999998</v>
      </c>
      <c r="L426" s="17">
        <v>1410.0359999999998</v>
      </c>
      <c r="M426" s="17">
        <v>1410.0359999999998</v>
      </c>
      <c r="N426" s="17">
        <v>1410.0359999999998</v>
      </c>
    </row>
    <row r="427" spans="2:14">
      <c r="B427" s="15" t="s">
        <v>3922</v>
      </c>
      <c r="C427" s="16">
        <v>39463</v>
      </c>
      <c r="D427" s="15">
        <v>2008</v>
      </c>
      <c r="E427" s="69">
        <f>E429</f>
        <v>2008</v>
      </c>
      <c r="F427" s="15" t="s">
        <v>961</v>
      </c>
      <c r="G427" s="17" t="s">
        <v>5534</v>
      </c>
      <c r="H427" s="17">
        <v>890.202</v>
      </c>
      <c r="I427" s="17">
        <v>890.202</v>
      </c>
      <c r="J427" s="17">
        <v>890.202</v>
      </c>
      <c r="K427" s="17">
        <v>890.202</v>
      </c>
      <c r="L427" s="17">
        <v>890.202</v>
      </c>
      <c r="M427" s="17">
        <v>890.202</v>
      </c>
      <c r="N427" s="17">
        <v>890.202</v>
      </c>
    </row>
    <row r="428" spans="2:14">
      <c r="B428" s="15" t="s">
        <v>3922</v>
      </c>
      <c r="C428" s="16">
        <v>39463</v>
      </c>
      <c r="D428" s="15">
        <v>2008</v>
      </c>
      <c r="E428" s="69">
        <f>E429</f>
        <v>2008</v>
      </c>
      <c r="F428" s="15" t="s">
        <v>962</v>
      </c>
      <c r="G428" s="17" t="s">
        <v>5534</v>
      </c>
      <c r="H428" s="17">
        <v>0</v>
      </c>
      <c r="I428" s="17">
        <v>0</v>
      </c>
      <c r="J428" s="17">
        <v>0</v>
      </c>
      <c r="K428" s="17">
        <v>0</v>
      </c>
      <c r="L428" s="17">
        <v>0</v>
      </c>
      <c r="M428" s="17">
        <v>0</v>
      </c>
      <c r="N428" s="17">
        <v>0</v>
      </c>
    </row>
    <row r="429" spans="2:14">
      <c r="B429" s="15" t="s">
        <v>3922</v>
      </c>
      <c r="C429" s="16">
        <v>39463</v>
      </c>
      <c r="D429" s="15">
        <v>2008</v>
      </c>
      <c r="E429" s="69">
        <f t="array" ref="E429">MIN(IF(G429:N429&gt;0,($G$3:$N$3)))</f>
        <v>2008</v>
      </c>
      <c r="F429" s="15" t="s">
        <v>963</v>
      </c>
      <c r="G429" s="17">
        <v>0</v>
      </c>
      <c r="H429" s="17">
        <v>890.202</v>
      </c>
      <c r="I429" s="17">
        <v>890.202</v>
      </c>
      <c r="J429" s="17">
        <v>890.202</v>
      </c>
      <c r="K429" s="17">
        <v>890.202</v>
      </c>
      <c r="L429" s="17">
        <v>890.202</v>
      </c>
      <c r="M429" s="17">
        <v>890.202</v>
      </c>
      <c r="N429" s="17">
        <v>890.202</v>
      </c>
    </row>
    <row r="430" spans="2:14">
      <c r="B430" s="15" t="s">
        <v>3923</v>
      </c>
      <c r="C430" s="16">
        <v>39464</v>
      </c>
      <c r="D430" s="15">
        <v>2008</v>
      </c>
      <c r="E430" s="69">
        <f>E432</f>
        <v>2008</v>
      </c>
      <c r="F430" s="15" t="s">
        <v>961</v>
      </c>
      <c r="G430" s="17" t="s">
        <v>5534</v>
      </c>
      <c r="H430" s="17">
        <v>457.65</v>
      </c>
      <c r="I430" s="17">
        <v>457.65</v>
      </c>
      <c r="J430" s="17">
        <v>457.65</v>
      </c>
      <c r="K430" s="17">
        <v>457.65</v>
      </c>
      <c r="L430" s="17">
        <v>457.65</v>
      </c>
      <c r="M430" s="17">
        <v>457.65</v>
      </c>
      <c r="N430" s="17">
        <v>457.65</v>
      </c>
    </row>
    <row r="431" spans="2:14">
      <c r="B431" s="15" t="s">
        <v>3923</v>
      </c>
      <c r="C431" s="16">
        <v>39464</v>
      </c>
      <c r="D431" s="15">
        <v>2008</v>
      </c>
      <c r="E431" s="69">
        <f>E432</f>
        <v>2008</v>
      </c>
      <c r="F431" s="15" t="s">
        <v>962</v>
      </c>
      <c r="G431" s="17" t="s">
        <v>5534</v>
      </c>
      <c r="H431" s="17">
        <v>0</v>
      </c>
      <c r="I431" s="17">
        <v>0</v>
      </c>
      <c r="J431" s="17">
        <v>0</v>
      </c>
      <c r="K431" s="17">
        <v>0</v>
      </c>
      <c r="L431" s="17">
        <v>0</v>
      </c>
      <c r="M431" s="17">
        <v>0</v>
      </c>
      <c r="N431" s="17">
        <v>0</v>
      </c>
    </row>
    <row r="432" spans="2:14">
      <c r="B432" s="15" t="s">
        <v>3923</v>
      </c>
      <c r="C432" s="16">
        <v>39464</v>
      </c>
      <c r="D432" s="15">
        <v>2008</v>
      </c>
      <c r="E432" s="69">
        <f t="array" ref="E432">MIN(IF(G432:N432&gt;0,($G$3:$N$3)))</f>
        <v>2008</v>
      </c>
      <c r="F432" s="15" t="s">
        <v>963</v>
      </c>
      <c r="G432" s="17">
        <v>0</v>
      </c>
      <c r="H432" s="17">
        <v>457.65</v>
      </c>
      <c r="I432" s="17">
        <v>457.65</v>
      </c>
      <c r="J432" s="17">
        <v>457.65</v>
      </c>
      <c r="K432" s="17">
        <v>457.65</v>
      </c>
      <c r="L432" s="17">
        <v>457.65</v>
      </c>
      <c r="M432" s="17">
        <v>457.65</v>
      </c>
      <c r="N432" s="17">
        <v>457.65</v>
      </c>
    </row>
    <row r="433" spans="2:14">
      <c r="B433" s="15" t="s">
        <v>3924</v>
      </c>
      <c r="C433" s="16">
        <v>39467</v>
      </c>
      <c r="D433" s="15">
        <v>2008</v>
      </c>
      <c r="E433" s="69">
        <f>E435</f>
        <v>2008</v>
      </c>
      <c r="F433" s="15" t="s">
        <v>961</v>
      </c>
      <c r="G433" s="17" t="s">
        <v>5534</v>
      </c>
      <c r="H433" s="17">
        <v>0</v>
      </c>
      <c r="I433" s="17">
        <v>0</v>
      </c>
      <c r="J433" s="17">
        <v>0</v>
      </c>
      <c r="K433" s="17">
        <v>0</v>
      </c>
      <c r="L433" s="17">
        <v>0</v>
      </c>
      <c r="M433" s="17">
        <v>0</v>
      </c>
      <c r="N433" s="17">
        <v>0</v>
      </c>
    </row>
    <row r="434" spans="2:14">
      <c r="B434" s="15" t="s">
        <v>3924</v>
      </c>
      <c r="C434" s="16">
        <v>39467</v>
      </c>
      <c r="D434" s="15">
        <v>2008</v>
      </c>
      <c r="E434" s="69">
        <f>E435</f>
        <v>2008</v>
      </c>
      <c r="F434" s="15" t="s">
        <v>962</v>
      </c>
      <c r="G434" s="17" t="s">
        <v>5534</v>
      </c>
      <c r="H434" s="17">
        <v>33000</v>
      </c>
      <c r="I434" s="17">
        <v>0</v>
      </c>
      <c r="J434" s="17">
        <v>0</v>
      </c>
      <c r="K434" s="17">
        <v>0</v>
      </c>
      <c r="L434" s="17">
        <v>0</v>
      </c>
      <c r="M434" s="17">
        <v>0</v>
      </c>
      <c r="N434" s="17">
        <v>0</v>
      </c>
    </row>
    <row r="435" spans="2:14">
      <c r="B435" s="15" t="s">
        <v>3924</v>
      </c>
      <c r="C435" s="16">
        <v>39467</v>
      </c>
      <c r="D435" s="15">
        <v>2008</v>
      </c>
      <c r="E435" s="69">
        <f t="array" ref="E435">MIN(IF(G435:N435&gt;0,($G$3:$N$3)))</f>
        <v>2008</v>
      </c>
      <c r="F435" s="15" t="s">
        <v>963</v>
      </c>
      <c r="G435" s="17">
        <v>0</v>
      </c>
      <c r="H435" s="17">
        <v>33000</v>
      </c>
      <c r="I435" s="17">
        <v>0</v>
      </c>
      <c r="J435" s="17">
        <v>0</v>
      </c>
      <c r="K435" s="17">
        <v>0</v>
      </c>
      <c r="L435" s="17">
        <v>0</v>
      </c>
      <c r="M435" s="17">
        <v>0</v>
      </c>
      <c r="N435" s="17">
        <v>0</v>
      </c>
    </row>
    <row r="436" spans="2:14">
      <c r="B436" s="15" t="s">
        <v>3925</v>
      </c>
      <c r="C436" s="16">
        <v>39467</v>
      </c>
      <c r="D436" s="15">
        <v>2008</v>
      </c>
      <c r="E436" s="69">
        <f>E438</f>
        <v>2008</v>
      </c>
      <c r="F436" s="15" t="s">
        <v>961</v>
      </c>
      <c r="G436" s="17" t="s">
        <v>5534</v>
      </c>
      <c r="H436" s="17">
        <v>1005.4739999999999</v>
      </c>
      <c r="I436" s="17">
        <v>1005.4739999999999</v>
      </c>
      <c r="J436" s="17">
        <v>1005.4739999999999</v>
      </c>
      <c r="K436" s="17">
        <v>1005.4739999999999</v>
      </c>
      <c r="L436" s="17">
        <v>1005.4739999999999</v>
      </c>
      <c r="M436" s="17">
        <v>1005.4739999999999</v>
      </c>
      <c r="N436" s="17">
        <v>1005.4739999999999</v>
      </c>
    </row>
    <row r="437" spans="2:14">
      <c r="B437" s="15" t="s">
        <v>3925</v>
      </c>
      <c r="C437" s="16">
        <v>39467</v>
      </c>
      <c r="D437" s="15">
        <v>2008</v>
      </c>
      <c r="E437" s="69">
        <f>E438</f>
        <v>2008</v>
      </c>
      <c r="F437" s="15" t="s">
        <v>962</v>
      </c>
      <c r="G437" s="17" t="s">
        <v>5534</v>
      </c>
      <c r="H437" s="17">
        <v>0.108</v>
      </c>
      <c r="I437" s="17">
        <v>0.108</v>
      </c>
      <c r="J437" s="17">
        <v>0.108</v>
      </c>
      <c r="K437" s="17">
        <v>0.108</v>
      </c>
      <c r="L437" s="17">
        <v>0.108</v>
      </c>
      <c r="M437" s="17">
        <v>0.108</v>
      </c>
      <c r="N437" s="17">
        <v>0.108</v>
      </c>
    </row>
    <row r="438" spans="2:14">
      <c r="B438" s="15" t="s">
        <v>3925</v>
      </c>
      <c r="C438" s="16">
        <v>39467</v>
      </c>
      <c r="D438" s="15">
        <v>2008</v>
      </c>
      <c r="E438" s="69">
        <f t="array" ref="E438">MIN(IF(G438:N438&gt;0,($G$3:$N$3)))</f>
        <v>2008</v>
      </c>
      <c r="F438" s="15" t="s">
        <v>963</v>
      </c>
      <c r="G438" s="17">
        <v>0</v>
      </c>
      <c r="H438" s="17">
        <v>1005.582</v>
      </c>
      <c r="I438" s="17">
        <v>1005.582</v>
      </c>
      <c r="J438" s="17">
        <v>1005.582</v>
      </c>
      <c r="K438" s="17">
        <v>1005.582</v>
      </c>
      <c r="L438" s="17">
        <v>1005.582</v>
      </c>
      <c r="M438" s="17">
        <v>1005.582</v>
      </c>
      <c r="N438" s="17">
        <v>1005.582</v>
      </c>
    </row>
    <row r="439" spans="2:14">
      <c r="B439" s="15" t="s">
        <v>3926</v>
      </c>
      <c r="C439" s="16">
        <v>39471</v>
      </c>
      <c r="D439" s="15">
        <v>2008</v>
      </c>
      <c r="E439" s="69">
        <f>E441</f>
        <v>2008</v>
      </c>
      <c r="F439" s="15" t="s">
        <v>961</v>
      </c>
      <c r="G439" s="17" t="s">
        <v>5534</v>
      </c>
      <c r="H439" s="17">
        <v>0</v>
      </c>
      <c r="I439" s="17">
        <v>0</v>
      </c>
      <c r="J439" s="17">
        <v>253104.82199999999</v>
      </c>
      <c r="K439" s="17">
        <v>630758.58600000001</v>
      </c>
      <c r="L439" s="17">
        <v>630758.58600000001</v>
      </c>
      <c r="M439" s="17">
        <v>630758.58600000001</v>
      </c>
      <c r="N439" s="17">
        <v>630758.58600000001</v>
      </c>
    </row>
    <row r="440" spans="2:14">
      <c r="B440" s="15" t="s">
        <v>3926</v>
      </c>
      <c r="C440" s="16">
        <v>39471</v>
      </c>
      <c r="D440" s="15">
        <v>2008</v>
      </c>
      <c r="E440" s="69">
        <f>E441</f>
        <v>2008</v>
      </c>
      <c r="F440" s="15" t="s">
        <v>962</v>
      </c>
      <c r="G440" s="17" t="s">
        <v>5534</v>
      </c>
      <c r="H440" s="17">
        <v>1800000</v>
      </c>
      <c r="I440" s="17">
        <v>1800000</v>
      </c>
      <c r="J440" s="17">
        <v>1546895.1779999998</v>
      </c>
      <c r="K440" s="17">
        <v>0</v>
      </c>
      <c r="L440" s="17">
        <v>0</v>
      </c>
      <c r="M440" s="17">
        <v>0</v>
      </c>
      <c r="N440" s="17">
        <v>0</v>
      </c>
    </row>
    <row r="441" spans="2:14">
      <c r="B441" s="15" t="s">
        <v>3926</v>
      </c>
      <c r="C441" s="16">
        <v>39471</v>
      </c>
      <c r="D441" s="15">
        <v>2008</v>
      </c>
      <c r="E441" s="69">
        <f t="array" ref="E441">MIN(IF(G441:N441&gt;0,($G$3:$N$3)))</f>
        <v>2008</v>
      </c>
      <c r="F441" s="15" t="s">
        <v>963</v>
      </c>
      <c r="G441" s="17">
        <v>0</v>
      </c>
      <c r="H441" s="17">
        <v>1800000</v>
      </c>
      <c r="I441" s="17">
        <v>1800000</v>
      </c>
      <c r="J441" s="17">
        <v>1800000</v>
      </c>
      <c r="K441" s="17">
        <v>630758.58600000001</v>
      </c>
      <c r="L441" s="17">
        <v>630758.58600000001</v>
      </c>
      <c r="M441" s="17">
        <v>630758.58600000001</v>
      </c>
      <c r="N441" s="17">
        <v>630758.58600000001</v>
      </c>
    </row>
    <row r="442" spans="2:14">
      <c r="B442" s="15" t="s">
        <v>3927</v>
      </c>
      <c r="C442" s="16">
        <v>39473</v>
      </c>
      <c r="D442" s="15">
        <v>2008</v>
      </c>
      <c r="E442" s="69">
        <f>E444</f>
        <v>2008</v>
      </c>
      <c r="F442" s="15" t="s">
        <v>961</v>
      </c>
      <c r="G442" s="17" t="s">
        <v>5534</v>
      </c>
      <c r="H442" s="17">
        <v>0</v>
      </c>
      <c r="I442" s="17">
        <v>360000</v>
      </c>
      <c r="J442" s="17">
        <v>360000</v>
      </c>
      <c r="K442" s="17">
        <v>986878.79999999993</v>
      </c>
      <c r="L442" s="17">
        <v>986878.79999999993</v>
      </c>
      <c r="M442" s="17">
        <v>986878.79999999993</v>
      </c>
      <c r="N442" s="17">
        <v>986878.79999999993</v>
      </c>
    </row>
    <row r="443" spans="2:14">
      <c r="B443" s="15" t="s">
        <v>3927</v>
      </c>
      <c r="C443" s="16">
        <v>39473</v>
      </c>
      <c r="D443" s="15">
        <v>2008</v>
      </c>
      <c r="E443" s="69">
        <f>E444</f>
        <v>2008</v>
      </c>
      <c r="F443" s="15" t="s">
        <v>962</v>
      </c>
      <c r="G443" s="17" t="s">
        <v>5534</v>
      </c>
      <c r="H443" s="17">
        <v>960000</v>
      </c>
      <c r="I443" s="17">
        <v>600000</v>
      </c>
      <c r="J443" s="17">
        <v>600000</v>
      </c>
      <c r="K443" s="17">
        <v>0</v>
      </c>
      <c r="L443" s="17">
        <v>0</v>
      </c>
      <c r="M443" s="17">
        <v>0</v>
      </c>
      <c r="N443" s="17">
        <v>0</v>
      </c>
    </row>
    <row r="444" spans="2:14">
      <c r="B444" s="15" t="s">
        <v>3927</v>
      </c>
      <c r="C444" s="16">
        <v>39473</v>
      </c>
      <c r="D444" s="15">
        <v>2008</v>
      </c>
      <c r="E444" s="69">
        <f t="array" ref="E444">MIN(IF(G444:N444&gt;0,($G$3:$N$3)))</f>
        <v>2008</v>
      </c>
      <c r="F444" s="15" t="s">
        <v>963</v>
      </c>
      <c r="G444" s="17">
        <v>0</v>
      </c>
      <c r="H444" s="17">
        <v>960000</v>
      </c>
      <c r="I444" s="17">
        <v>960000</v>
      </c>
      <c r="J444" s="17">
        <v>960000</v>
      </c>
      <c r="K444" s="17">
        <v>986878.79999999993</v>
      </c>
      <c r="L444" s="17">
        <v>986878.79999999993</v>
      </c>
      <c r="M444" s="17">
        <v>986878.79999999993</v>
      </c>
      <c r="N444" s="17">
        <v>986878.79999999993</v>
      </c>
    </row>
    <row r="445" spans="2:14">
      <c r="B445" s="15" t="s">
        <v>3928</v>
      </c>
      <c r="C445" s="16">
        <v>39473</v>
      </c>
      <c r="D445" s="15">
        <v>2008</v>
      </c>
      <c r="E445" s="69">
        <f>E447</f>
        <v>2008</v>
      </c>
      <c r="F445" s="15" t="s">
        <v>961</v>
      </c>
      <c r="G445" s="17" t="s">
        <v>5534</v>
      </c>
      <c r="H445" s="17">
        <v>0</v>
      </c>
      <c r="I445" s="17">
        <v>0</v>
      </c>
      <c r="J445" s="17">
        <v>0</v>
      </c>
      <c r="K445" s="17">
        <v>226352.802</v>
      </c>
      <c r="L445" s="17">
        <v>226352.802</v>
      </c>
      <c r="M445" s="17">
        <v>226352.802</v>
      </c>
      <c r="N445" s="17">
        <v>226352.802</v>
      </c>
    </row>
    <row r="446" spans="2:14">
      <c r="B446" s="15" t="s">
        <v>3928</v>
      </c>
      <c r="C446" s="16">
        <v>39473</v>
      </c>
      <c r="D446" s="15">
        <v>2008</v>
      </c>
      <c r="E446" s="69">
        <f>E447</f>
        <v>2008</v>
      </c>
      <c r="F446" s="15" t="s">
        <v>962</v>
      </c>
      <c r="G446" s="17" t="s">
        <v>5534</v>
      </c>
      <c r="H446" s="17">
        <v>570000</v>
      </c>
      <c r="I446" s="17">
        <v>354000</v>
      </c>
      <c r="J446" s="17">
        <v>354000</v>
      </c>
      <c r="K446" s="17">
        <v>0</v>
      </c>
      <c r="L446" s="17">
        <v>0</v>
      </c>
      <c r="M446" s="17">
        <v>0</v>
      </c>
      <c r="N446" s="17">
        <v>0</v>
      </c>
    </row>
    <row r="447" spans="2:14">
      <c r="B447" s="15" t="s">
        <v>3928</v>
      </c>
      <c r="C447" s="16">
        <v>39473</v>
      </c>
      <c r="D447" s="15">
        <v>2008</v>
      </c>
      <c r="E447" s="69">
        <f t="array" ref="E447">MIN(IF(G447:N447&gt;0,($G$3:$N$3)))</f>
        <v>2008</v>
      </c>
      <c r="F447" s="15" t="s">
        <v>963</v>
      </c>
      <c r="G447" s="17">
        <v>0</v>
      </c>
      <c r="H447" s="17">
        <v>570000</v>
      </c>
      <c r="I447" s="17">
        <v>354000</v>
      </c>
      <c r="J447" s="17">
        <v>354000</v>
      </c>
      <c r="K447" s="17">
        <v>226352.802</v>
      </c>
      <c r="L447" s="17">
        <v>226352.802</v>
      </c>
      <c r="M447" s="17">
        <v>226352.802</v>
      </c>
      <c r="N447" s="17">
        <v>226352.802</v>
      </c>
    </row>
    <row r="448" spans="2:14">
      <c r="B448" s="15" t="s">
        <v>3929</v>
      </c>
      <c r="C448" s="16">
        <v>39473</v>
      </c>
      <c r="D448" s="15">
        <v>2008</v>
      </c>
      <c r="E448" s="69">
        <f>E450</f>
        <v>2008</v>
      </c>
      <c r="F448" s="15" t="s">
        <v>961</v>
      </c>
      <c r="G448" s="17" t="s">
        <v>5534</v>
      </c>
      <c r="H448" s="17">
        <v>1547.124</v>
      </c>
      <c r="I448" s="17">
        <v>1547.124</v>
      </c>
      <c r="J448" s="17">
        <v>1547.124</v>
      </c>
      <c r="K448" s="17">
        <v>1547.124</v>
      </c>
      <c r="L448" s="17">
        <v>1547.124</v>
      </c>
      <c r="M448" s="17">
        <v>1547.124</v>
      </c>
      <c r="N448" s="17">
        <v>1547.124</v>
      </c>
    </row>
    <row r="449" spans="2:14">
      <c r="B449" s="15" t="s">
        <v>3929</v>
      </c>
      <c r="C449" s="16">
        <v>39473</v>
      </c>
      <c r="D449" s="15">
        <v>2008</v>
      </c>
      <c r="E449" s="69">
        <f>E450</f>
        <v>2008</v>
      </c>
      <c r="F449" s="15" t="s">
        <v>962</v>
      </c>
      <c r="G449" s="17" t="s">
        <v>5534</v>
      </c>
      <c r="H449" s="17">
        <v>0</v>
      </c>
      <c r="I449" s="17">
        <v>0</v>
      </c>
      <c r="J449" s="17">
        <v>0</v>
      </c>
      <c r="K449" s="17">
        <v>0</v>
      </c>
      <c r="L449" s="17">
        <v>0</v>
      </c>
      <c r="M449" s="17">
        <v>0</v>
      </c>
      <c r="N449" s="17">
        <v>0</v>
      </c>
    </row>
    <row r="450" spans="2:14">
      <c r="B450" s="15" t="s">
        <v>3929</v>
      </c>
      <c r="C450" s="16">
        <v>39473</v>
      </c>
      <c r="D450" s="15">
        <v>2008</v>
      </c>
      <c r="E450" s="69">
        <f t="array" ref="E450">MIN(IF(G450:N450&gt;0,($G$3:$N$3)))</f>
        <v>2008</v>
      </c>
      <c r="F450" s="15" t="s">
        <v>963</v>
      </c>
      <c r="G450" s="17">
        <v>0</v>
      </c>
      <c r="H450" s="17">
        <v>1547.124</v>
      </c>
      <c r="I450" s="17">
        <v>1547.124</v>
      </c>
      <c r="J450" s="17">
        <v>1547.124</v>
      </c>
      <c r="K450" s="17">
        <v>1547.124</v>
      </c>
      <c r="L450" s="17">
        <v>1547.124</v>
      </c>
      <c r="M450" s="17">
        <v>1547.124</v>
      </c>
      <c r="N450" s="17">
        <v>1547.124</v>
      </c>
    </row>
    <row r="451" spans="2:14">
      <c r="B451" s="15" t="s">
        <v>3930</v>
      </c>
      <c r="C451" s="16">
        <v>39474</v>
      </c>
      <c r="D451" s="15">
        <v>2008</v>
      </c>
      <c r="E451" s="69">
        <f>E453</f>
        <v>2008</v>
      </c>
      <c r="F451" s="15" t="s">
        <v>961</v>
      </c>
      <c r="G451" s="17" t="s">
        <v>5534</v>
      </c>
      <c r="H451" s="17">
        <v>353.01600000000002</v>
      </c>
      <c r="I451" s="17">
        <v>353.01600000000002</v>
      </c>
      <c r="J451" s="17">
        <v>353.01600000000002</v>
      </c>
      <c r="K451" s="17">
        <v>353.01600000000002</v>
      </c>
      <c r="L451" s="17">
        <v>353.01600000000002</v>
      </c>
      <c r="M451" s="17">
        <v>353.01600000000002</v>
      </c>
      <c r="N451" s="17">
        <v>353.01600000000002</v>
      </c>
    </row>
    <row r="452" spans="2:14">
      <c r="B452" s="15" t="s">
        <v>3930</v>
      </c>
      <c r="C452" s="16">
        <v>39474</v>
      </c>
      <c r="D452" s="15">
        <v>2008</v>
      </c>
      <c r="E452" s="69">
        <f>E453</f>
        <v>2008</v>
      </c>
      <c r="F452" s="15" t="s">
        <v>962</v>
      </c>
      <c r="G452" s="17" t="s">
        <v>5534</v>
      </c>
      <c r="H452" s="17">
        <v>5.3999999999999999E-2</v>
      </c>
      <c r="I452" s="17">
        <v>5.3999999999999999E-2</v>
      </c>
      <c r="J452" s="17">
        <v>5.3999999999999999E-2</v>
      </c>
      <c r="K452" s="17">
        <v>5.3999999999999999E-2</v>
      </c>
      <c r="L452" s="17">
        <v>5.3999999999999999E-2</v>
      </c>
      <c r="M452" s="17">
        <v>5.3999999999999999E-2</v>
      </c>
      <c r="N452" s="17">
        <v>5.3999999999999999E-2</v>
      </c>
    </row>
    <row r="453" spans="2:14">
      <c r="B453" s="15" t="s">
        <v>3930</v>
      </c>
      <c r="C453" s="16">
        <v>39474</v>
      </c>
      <c r="D453" s="15">
        <v>2008</v>
      </c>
      <c r="E453" s="69">
        <f t="array" ref="E453">MIN(IF(G453:N453&gt;0,($G$3:$N$3)))</f>
        <v>2008</v>
      </c>
      <c r="F453" s="15" t="s">
        <v>963</v>
      </c>
      <c r="G453" s="17">
        <v>0</v>
      </c>
      <c r="H453" s="17">
        <v>353.07</v>
      </c>
      <c r="I453" s="17">
        <v>353.07</v>
      </c>
      <c r="J453" s="17">
        <v>353.07</v>
      </c>
      <c r="K453" s="17">
        <v>353.07</v>
      </c>
      <c r="L453" s="17">
        <v>353.07</v>
      </c>
      <c r="M453" s="17">
        <v>353.07</v>
      </c>
      <c r="N453" s="17">
        <v>353.07</v>
      </c>
    </row>
    <row r="454" spans="2:14">
      <c r="B454" s="15" t="s">
        <v>3931</v>
      </c>
      <c r="C454" s="16">
        <v>39479</v>
      </c>
      <c r="D454" s="15">
        <v>2008</v>
      </c>
      <c r="E454" s="69">
        <f>E456</f>
        <v>2008</v>
      </c>
      <c r="F454" s="15" t="s">
        <v>961</v>
      </c>
      <c r="G454" s="17" t="s">
        <v>5534</v>
      </c>
      <c r="H454" s="17">
        <v>1410.54</v>
      </c>
      <c r="I454" s="17">
        <v>1410.54</v>
      </c>
      <c r="J454" s="17">
        <v>1410.54</v>
      </c>
      <c r="K454" s="17">
        <v>1410.54</v>
      </c>
      <c r="L454" s="17">
        <v>1410.54</v>
      </c>
      <c r="M454" s="17">
        <v>1410.54</v>
      </c>
      <c r="N454" s="17">
        <v>1410.54</v>
      </c>
    </row>
    <row r="455" spans="2:14">
      <c r="B455" s="15" t="s">
        <v>3931</v>
      </c>
      <c r="C455" s="16">
        <v>39479</v>
      </c>
      <c r="D455" s="15">
        <v>2008</v>
      </c>
      <c r="E455" s="69">
        <f>E456</f>
        <v>2008</v>
      </c>
      <c r="F455" s="15" t="s">
        <v>962</v>
      </c>
      <c r="G455" s="17" t="s">
        <v>5534</v>
      </c>
      <c r="H455" s="17">
        <v>0</v>
      </c>
      <c r="I455" s="17">
        <v>0.17399999999999999</v>
      </c>
      <c r="J455" s="17">
        <v>0</v>
      </c>
      <c r="K455" s="17">
        <v>0</v>
      </c>
      <c r="L455" s="17">
        <v>0</v>
      </c>
      <c r="M455" s="17">
        <v>0</v>
      </c>
      <c r="N455" s="17">
        <v>0</v>
      </c>
    </row>
    <row r="456" spans="2:14">
      <c r="B456" s="15" t="s">
        <v>3931</v>
      </c>
      <c r="C456" s="16">
        <v>39479</v>
      </c>
      <c r="D456" s="15">
        <v>2008</v>
      </c>
      <c r="E456" s="69">
        <f t="array" ref="E456">MIN(IF(G456:N456&gt;0,($G$3:$N$3)))</f>
        <v>2008</v>
      </c>
      <c r="F456" s="15" t="s">
        <v>963</v>
      </c>
      <c r="G456" s="17">
        <v>0</v>
      </c>
      <c r="H456" s="17">
        <v>1410.54</v>
      </c>
      <c r="I456" s="17">
        <v>1410.7139999999999</v>
      </c>
      <c r="J456" s="17">
        <v>1410.54</v>
      </c>
      <c r="K456" s="17">
        <v>1410.54</v>
      </c>
      <c r="L456" s="17">
        <v>1410.54</v>
      </c>
      <c r="M456" s="17">
        <v>1410.54</v>
      </c>
      <c r="N456" s="17">
        <v>1410.54</v>
      </c>
    </row>
    <row r="457" spans="2:14">
      <c r="B457" s="15" t="s">
        <v>3932</v>
      </c>
      <c r="C457" s="16">
        <v>39480</v>
      </c>
      <c r="D457" s="15">
        <v>2008</v>
      </c>
      <c r="E457" s="69">
        <f>E459</f>
        <v>2008</v>
      </c>
      <c r="F457" s="15" t="s">
        <v>961</v>
      </c>
      <c r="G457" s="17" t="s">
        <v>5534</v>
      </c>
      <c r="H457" s="17">
        <v>0</v>
      </c>
      <c r="I457" s="17">
        <v>0</v>
      </c>
      <c r="J457" s="17">
        <v>0</v>
      </c>
      <c r="K457" s="17">
        <v>0</v>
      </c>
      <c r="L457" s="17">
        <v>0</v>
      </c>
      <c r="M457" s="17">
        <v>0</v>
      </c>
      <c r="N457" s="17">
        <v>0</v>
      </c>
    </row>
    <row r="458" spans="2:14">
      <c r="B458" s="15" t="s">
        <v>3932</v>
      </c>
      <c r="C458" s="16">
        <v>39480</v>
      </c>
      <c r="D458" s="15">
        <v>2008</v>
      </c>
      <c r="E458" s="69">
        <f>E459</f>
        <v>2008</v>
      </c>
      <c r="F458" s="15" t="s">
        <v>962</v>
      </c>
      <c r="G458" s="17" t="s">
        <v>5534</v>
      </c>
      <c r="H458" s="17">
        <v>45000</v>
      </c>
      <c r="I458" s="17">
        <v>45000</v>
      </c>
      <c r="J458" s="17">
        <v>0</v>
      </c>
      <c r="K458" s="17">
        <v>0</v>
      </c>
      <c r="L458" s="17">
        <v>0</v>
      </c>
      <c r="M458" s="17">
        <v>0</v>
      </c>
      <c r="N458" s="17">
        <v>0</v>
      </c>
    </row>
    <row r="459" spans="2:14">
      <c r="B459" s="15" t="s">
        <v>3932</v>
      </c>
      <c r="C459" s="16">
        <v>39480</v>
      </c>
      <c r="D459" s="15">
        <v>2008</v>
      </c>
      <c r="E459" s="69">
        <f t="array" ref="E459">MIN(IF(G459:N459&gt;0,($G$3:$N$3)))</f>
        <v>2008</v>
      </c>
      <c r="F459" s="15" t="s">
        <v>963</v>
      </c>
      <c r="G459" s="17">
        <v>0</v>
      </c>
      <c r="H459" s="17">
        <v>45000</v>
      </c>
      <c r="I459" s="17">
        <v>45000</v>
      </c>
      <c r="J459" s="17">
        <v>0</v>
      </c>
      <c r="K459" s="17">
        <v>0</v>
      </c>
      <c r="L459" s="17">
        <v>0</v>
      </c>
      <c r="M459" s="17">
        <v>0</v>
      </c>
      <c r="N459" s="17">
        <v>0</v>
      </c>
    </row>
    <row r="460" spans="2:14">
      <c r="B460" s="15" t="s">
        <v>3933</v>
      </c>
      <c r="C460" s="16">
        <v>39481</v>
      </c>
      <c r="D460" s="15">
        <v>2008</v>
      </c>
      <c r="E460" s="69">
        <f>E462</f>
        <v>2008</v>
      </c>
      <c r="F460" s="15" t="s">
        <v>961</v>
      </c>
      <c r="G460" s="17" t="s">
        <v>5534</v>
      </c>
      <c r="H460" s="17">
        <v>0</v>
      </c>
      <c r="I460" s="17">
        <v>0</v>
      </c>
      <c r="J460" s="17">
        <v>49475.526000000005</v>
      </c>
      <c r="K460" s="17">
        <v>49475.526000000005</v>
      </c>
      <c r="L460" s="17">
        <v>49475.526000000005</v>
      </c>
      <c r="M460" s="17">
        <v>49475.526000000005</v>
      </c>
      <c r="N460" s="17">
        <v>49475.526000000005</v>
      </c>
    </row>
    <row r="461" spans="2:14">
      <c r="B461" s="15" t="s">
        <v>3933</v>
      </c>
      <c r="C461" s="16">
        <v>39481</v>
      </c>
      <c r="D461" s="15">
        <v>2008</v>
      </c>
      <c r="E461" s="69">
        <f>E462</f>
        <v>2008</v>
      </c>
      <c r="F461" s="15" t="s">
        <v>962</v>
      </c>
      <c r="G461" s="17" t="s">
        <v>5534</v>
      </c>
      <c r="H461" s="17">
        <v>156000</v>
      </c>
      <c r="I461" s="17">
        <v>156000</v>
      </c>
      <c r="J461" s="17">
        <v>0</v>
      </c>
      <c r="K461" s="17">
        <v>0</v>
      </c>
      <c r="L461" s="17">
        <v>0</v>
      </c>
      <c r="M461" s="17">
        <v>0</v>
      </c>
      <c r="N461" s="17">
        <v>0</v>
      </c>
    </row>
    <row r="462" spans="2:14">
      <c r="B462" s="15" t="s">
        <v>3933</v>
      </c>
      <c r="C462" s="16">
        <v>39481</v>
      </c>
      <c r="D462" s="15">
        <v>2008</v>
      </c>
      <c r="E462" s="69">
        <f t="array" ref="E462">MIN(IF(G462:N462&gt;0,($G$3:$N$3)))</f>
        <v>2008</v>
      </c>
      <c r="F462" s="15" t="s">
        <v>963</v>
      </c>
      <c r="G462" s="17">
        <v>0</v>
      </c>
      <c r="H462" s="17">
        <v>156000</v>
      </c>
      <c r="I462" s="17">
        <v>156000</v>
      </c>
      <c r="J462" s="17">
        <v>49475.526000000005</v>
      </c>
      <c r="K462" s="17">
        <v>49475.526000000005</v>
      </c>
      <c r="L462" s="17">
        <v>49475.526000000005</v>
      </c>
      <c r="M462" s="17">
        <v>49475.526000000005</v>
      </c>
      <c r="N462" s="17">
        <v>49475.526000000005</v>
      </c>
    </row>
    <row r="463" spans="2:14">
      <c r="B463" s="15" t="s">
        <v>3934</v>
      </c>
      <c r="C463" s="16">
        <v>39481</v>
      </c>
      <c r="D463" s="15">
        <v>2008</v>
      </c>
      <c r="E463" s="69">
        <f>E465</f>
        <v>2008</v>
      </c>
      <c r="F463" s="15" t="s">
        <v>961</v>
      </c>
      <c r="G463" s="17" t="s">
        <v>5534</v>
      </c>
      <c r="H463" s="17">
        <v>0</v>
      </c>
      <c r="I463" s="17">
        <v>0</v>
      </c>
      <c r="J463" s="17">
        <v>28906.013999999999</v>
      </c>
      <c r="K463" s="17">
        <v>28906.013999999999</v>
      </c>
      <c r="L463" s="17">
        <v>28906.013999999999</v>
      </c>
      <c r="M463" s="17">
        <v>28906.013999999999</v>
      </c>
      <c r="N463" s="17">
        <v>28906.013999999999</v>
      </c>
    </row>
    <row r="464" spans="2:14">
      <c r="B464" s="15" t="s">
        <v>3934</v>
      </c>
      <c r="C464" s="16">
        <v>39481</v>
      </c>
      <c r="D464" s="15">
        <v>2008</v>
      </c>
      <c r="E464" s="69">
        <f>E465</f>
        <v>2008</v>
      </c>
      <c r="F464" s="15" t="s">
        <v>962</v>
      </c>
      <c r="G464" s="17" t="s">
        <v>5534</v>
      </c>
      <c r="H464" s="17">
        <v>9600</v>
      </c>
      <c r="I464" s="17">
        <v>9600</v>
      </c>
      <c r="J464" s="17">
        <v>0</v>
      </c>
      <c r="K464" s="17">
        <v>0</v>
      </c>
      <c r="L464" s="17">
        <v>0</v>
      </c>
      <c r="M464" s="17">
        <v>0</v>
      </c>
      <c r="N464" s="17">
        <v>0</v>
      </c>
    </row>
    <row r="465" spans="2:14">
      <c r="B465" s="15" t="s">
        <v>3934</v>
      </c>
      <c r="C465" s="16">
        <v>39481</v>
      </c>
      <c r="D465" s="15">
        <v>2008</v>
      </c>
      <c r="E465" s="69">
        <f t="array" ref="E465">MIN(IF(G465:N465&gt;0,($G$3:$N$3)))</f>
        <v>2008</v>
      </c>
      <c r="F465" s="15" t="s">
        <v>963</v>
      </c>
      <c r="G465" s="17">
        <v>0</v>
      </c>
      <c r="H465" s="17">
        <v>9600</v>
      </c>
      <c r="I465" s="17">
        <v>9600</v>
      </c>
      <c r="J465" s="17">
        <v>28906.013999999999</v>
      </c>
      <c r="K465" s="17">
        <v>28906.013999999999</v>
      </c>
      <c r="L465" s="17">
        <v>28906.013999999999</v>
      </c>
      <c r="M465" s="17">
        <v>28906.013999999999</v>
      </c>
      <c r="N465" s="17">
        <v>28906.013999999999</v>
      </c>
    </row>
    <row r="466" spans="2:14">
      <c r="B466" s="15" t="s">
        <v>3935</v>
      </c>
      <c r="C466" s="16">
        <v>39481</v>
      </c>
      <c r="D466" s="15">
        <v>2008</v>
      </c>
      <c r="E466" s="69">
        <f>E468</f>
        <v>2008</v>
      </c>
      <c r="F466" s="15" t="s">
        <v>961</v>
      </c>
      <c r="G466" s="17" t="s">
        <v>5534</v>
      </c>
      <c r="H466" s="17">
        <v>0</v>
      </c>
      <c r="I466" s="17">
        <v>0</v>
      </c>
      <c r="J466" s="17">
        <v>258.75</v>
      </c>
      <c r="K466" s="17">
        <v>258.75</v>
      </c>
      <c r="L466" s="17">
        <v>258.75</v>
      </c>
      <c r="M466" s="17">
        <v>258.75</v>
      </c>
      <c r="N466" s="17">
        <v>258.75</v>
      </c>
    </row>
    <row r="467" spans="2:14">
      <c r="B467" s="15" t="s">
        <v>3935</v>
      </c>
      <c r="C467" s="16">
        <v>39481</v>
      </c>
      <c r="D467" s="15">
        <v>2008</v>
      </c>
      <c r="E467" s="69">
        <f>E468</f>
        <v>2008</v>
      </c>
      <c r="F467" s="15" t="s">
        <v>962</v>
      </c>
      <c r="G467" s="17" t="s">
        <v>5534</v>
      </c>
      <c r="H467" s="17">
        <v>300</v>
      </c>
      <c r="I467" s="17">
        <v>225</v>
      </c>
      <c r="J467" s="17">
        <v>0</v>
      </c>
      <c r="K467" s="17">
        <v>0</v>
      </c>
      <c r="L467" s="17">
        <v>0</v>
      </c>
      <c r="M467" s="17">
        <v>0</v>
      </c>
      <c r="N467" s="17">
        <v>0</v>
      </c>
    </row>
    <row r="468" spans="2:14">
      <c r="B468" s="15" t="s">
        <v>3935</v>
      </c>
      <c r="C468" s="16">
        <v>39481</v>
      </c>
      <c r="D468" s="15">
        <v>2008</v>
      </c>
      <c r="E468" s="69">
        <f t="array" ref="E468">MIN(IF(G468:N468&gt;0,($G$3:$N$3)))</f>
        <v>2008</v>
      </c>
      <c r="F468" s="15" t="s">
        <v>963</v>
      </c>
      <c r="G468" s="17">
        <v>0</v>
      </c>
      <c r="H468" s="17">
        <v>300</v>
      </c>
      <c r="I468" s="17">
        <v>225</v>
      </c>
      <c r="J468" s="17">
        <v>258.75</v>
      </c>
      <c r="K468" s="17">
        <v>258.75</v>
      </c>
      <c r="L468" s="17">
        <v>258.75</v>
      </c>
      <c r="M468" s="17">
        <v>258.75</v>
      </c>
      <c r="N468" s="17">
        <v>258.75</v>
      </c>
    </row>
    <row r="469" spans="2:14">
      <c r="B469" s="15" t="s">
        <v>3936</v>
      </c>
      <c r="C469" s="16">
        <v>39486</v>
      </c>
      <c r="D469" s="15">
        <v>2008</v>
      </c>
      <c r="E469" s="69">
        <f>E471</f>
        <v>2008</v>
      </c>
      <c r="F469" s="15" t="s">
        <v>961</v>
      </c>
      <c r="G469" s="17" t="s">
        <v>5534</v>
      </c>
      <c r="H469" s="17">
        <v>0</v>
      </c>
      <c r="I469" s="17">
        <v>0</v>
      </c>
      <c r="J469" s="17">
        <v>19448.52</v>
      </c>
      <c r="K469" s="17">
        <v>19448.52</v>
      </c>
      <c r="L469" s="17">
        <v>19448.52</v>
      </c>
      <c r="M469" s="17">
        <v>19448.52</v>
      </c>
      <c r="N469" s="17">
        <v>19448.52</v>
      </c>
    </row>
    <row r="470" spans="2:14">
      <c r="B470" s="15" t="s">
        <v>3936</v>
      </c>
      <c r="C470" s="16">
        <v>39486</v>
      </c>
      <c r="D470" s="15">
        <v>2008</v>
      </c>
      <c r="E470" s="69">
        <f>E471</f>
        <v>2008</v>
      </c>
      <c r="F470" s="15" t="s">
        <v>962</v>
      </c>
      <c r="G470" s="17" t="s">
        <v>5534</v>
      </c>
      <c r="H470" s="17">
        <v>111000</v>
      </c>
      <c r="I470" s="17">
        <v>111000</v>
      </c>
      <c r="J470" s="17">
        <v>0</v>
      </c>
      <c r="K470" s="17">
        <v>0</v>
      </c>
      <c r="L470" s="17">
        <v>0</v>
      </c>
      <c r="M470" s="17">
        <v>0</v>
      </c>
      <c r="N470" s="17">
        <v>0</v>
      </c>
    </row>
    <row r="471" spans="2:14">
      <c r="B471" s="15" t="s">
        <v>3936</v>
      </c>
      <c r="C471" s="16">
        <v>39486</v>
      </c>
      <c r="D471" s="15">
        <v>2008</v>
      </c>
      <c r="E471" s="69">
        <f t="array" ref="E471">MIN(IF(G471:N471&gt;0,($G$3:$N$3)))</f>
        <v>2008</v>
      </c>
      <c r="F471" s="15" t="s">
        <v>963</v>
      </c>
      <c r="G471" s="17">
        <v>0</v>
      </c>
      <c r="H471" s="17">
        <v>111000</v>
      </c>
      <c r="I471" s="17">
        <v>111000</v>
      </c>
      <c r="J471" s="17">
        <v>19448.52</v>
      </c>
      <c r="K471" s="17">
        <v>19448.52</v>
      </c>
      <c r="L471" s="17">
        <v>19448.52</v>
      </c>
      <c r="M471" s="17">
        <v>19448.52</v>
      </c>
      <c r="N471" s="17">
        <v>19448.52</v>
      </c>
    </row>
    <row r="472" spans="2:14">
      <c r="B472" s="15" t="s">
        <v>3937</v>
      </c>
      <c r="C472" s="16">
        <v>39490</v>
      </c>
      <c r="D472" s="15">
        <v>2008</v>
      </c>
      <c r="E472" s="69">
        <f>E474</f>
        <v>2008</v>
      </c>
      <c r="F472" s="15" t="s">
        <v>961</v>
      </c>
      <c r="G472" s="17" t="s">
        <v>5534</v>
      </c>
      <c r="H472" s="17">
        <v>3851.5619999999999</v>
      </c>
      <c r="I472" s="17">
        <v>3851.5619999999999</v>
      </c>
      <c r="J472" s="17">
        <v>3851.5619999999999</v>
      </c>
      <c r="K472" s="17">
        <v>3851.5619999999999</v>
      </c>
      <c r="L472" s="17">
        <v>3851.5619999999999</v>
      </c>
      <c r="M472" s="17">
        <v>3851.5619999999999</v>
      </c>
      <c r="N472" s="17">
        <v>3851.5619999999999</v>
      </c>
    </row>
    <row r="473" spans="2:14">
      <c r="B473" s="15" t="s">
        <v>3937</v>
      </c>
      <c r="C473" s="16">
        <v>39490</v>
      </c>
      <c r="D473" s="15">
        <v>2008</v>
      </c>
      <c r="E473" s="69">
        <f>E474</f>
        <v>2008</v>
      </c>
      <c r="F473" s="15" t="s">
        <v>962</v>
      </c>
      <c r="G473" s="17" t="s">
        <v>5534</v>
      </c>
      <c r="H473" s="17">
        <v>0</v>
      </c>
      <c r="I473" s="17">
        <v>0</v>
      </c>
      <c r="J473" s="17">
        <v>0</v>
      </c>
      <c r="K473" s="17">
        <v>0</v>
      </c>
      <c r="L473" s="17">
        <v>0</v>
      </c>
      <c r="M473" s="17">
        <v>0</v>
      </c>
      <c r="N473" s="17">
        <v>0</v>
      </c>
    </row>
    <row r="474" spans="2:14">
      <c r="B474" s="15" t="s">
        <v>3937</v>
      </c>
      <c r="C474" s="16">
        <v>39490</v>
      </c>
      <c r="D474" s="15">
        <v>2008</v>
      </c>
      <c r="E474" s="69">
        <f t="array" ref="E474">MIN(IF(G474:N474&gt;0,($G$3:$N$3)))</f>
        <v>2008</v>
      </c>
      <c r="F474" s="15" t="s">
        <v>963</v>
      </c>
      <c r="G474" s="17">
        <v>0</v>
      </c>
      <c r="H474" s="17">
        <v>3851.5619999999999</v>
      </c>
      <c r="I474" s="17">
        <v>3851.5619999999999</v>
      </c>
      <c r="J474" s="17">
        <v>3851.5619999999999</v>
      </c>
      <c r="K474" s="17">
        <v>3851.5619999999999</v>
      </c>
      <c r="L474" s="17">
        <v>3851.5619999999999</v>
      </c>
      <c r="M474" s="17">
        <v>3851.5619999999999</v>
      </c>
      <c r="N474" s="17">
        <v>3851.5619999999999</v>
      </c>
    </row>
    <row r="475" spans="2:14">
      <c r="B475" s="15" t="s">
        <v>3938</v>
      </c>
      <c r="C475" s="16">
        <v>39491</v>
      </c>
      <c r="D475" s="15">
        <v>2008</v>
      </c>
      <c r="E475" s="69">
        <f>E477</f>
        <v>2008</v>
      </c>
      <c r="F475" s="15" t="s">
        <v>961</v>
      </c>
      <c r="G475" s="17" t="s">
        <v>5534</v>
      </c>
      <c r="H475" s="17">
        <v>422.42399999999998</v>
      </c>
      <c r="I475" s="17">
        <v>422.42399999999998</v>
      </c>
      <c r="J475" s="17">
        <v>422.42399999999998</v>
      </c>
      <c r="K475" s="17">
        <v>422.42399999999998</v>
      </c>
      <c r="L475" s="17">
        <v>422.42399999999998</v>
      </c>
      <c r="M475" s="17">
        <v>422.42399999999998</v>
      </c>
      <c r="N475" s="17">
        <v>422.42399999999998</v>
      </c>
    </row>
    <row r="476" spans="2:14">
      <c r="B476" s="15" t="s">
        <v>3938</v>
      </c>
      <c r="C476" s="16">
        <v>39491</v>
      </c>
      <c r="D476" s="15">
        <v>2008</v>
      </c>
      <c r="E476" s="69">
        <f>E477</f>
        <v>2008</v>
      </c>
      <c r="F476" s="15" t="s">
        <v>962</v>
      </c>
      <c r="G476" s="17" t="s">
        <v>5534</v>
      </c>
      <c r="H476" s="17">
        <v>0</v>
      </c>
      <c r="I476" s="17">
        <v>0</v>
      </c>
      <c r="J476" s="17">
        <v>0</v>
      </c>
      <c r="K476" s="17">
        <v>0</v>
      </c>
      <c r="L476" s="17">
        <v>0</v>
      </c>
      <c r="M476" s="17">
        <v>0</v>
      </c>
      <c r="N476" s="17">
        <v>0</v>
      </c>
    </row>
    <row r="477" spans="2:14">
      <c r="B477" s="15" t="s">
        <v>3938</v>
      </c>
      <c r="C477" s="16">
        <v>39491</v>
      </c>
      <c r="D477" s="15">
        <v>2008</v>
      </c>
      <c r="E477" s="69">
        <f t="array" ref="E477">MIN(IF(G477:N477&gt;0,($G$3:$N$3)))</f>
        <v>2008</v>
      </c>
      <c r="F477" s="15" t="s">
        <v>963</v>
      </c>
      <c r="G477" s="17">
        <v>0</v>
      </c>
      <c r="H477" s="17">
        <v>422.42399999999998</v>
      </c>
      <c r="I477" s="17">
        <v>422.42399999999998</v>
      </c>
      <c r="J477" s="17">
        <v>422.42399999999998</v>
      </c>
      <c r="K477" s="17">
        <v>422.42399999999998</v>
      </c>
      <c r="L477" s="17">
        <v>422.42399999999998</v>
      </c>
      <c r="M477" s="17">
        <v>422.42399999999998</v>
      </c>
      <c r="N477" s="17">
        <v>422.42399999999998</v>
      </c>
    </row>
    <row r="478" spans="2:14">
      <c r="B478" s="15" t="s">
        <v>3939</v>
      </c>
      <c r="C478" s="16">
        <v>39492</v>
      </c>
      <c r="D478" s="15">
        <v>2008</v>
      </c>
      <c r="E478" s="69">
        <f>E480</f>
        <v>2008</v>
      </c>
      <c r="F478" s="15" t="s">
        <v>961</v>
      </c>
      <c r="G478" s="17" t="s">
        <v>5534</v>
      </c>
      <c r="H478" s="17">
        <v>0</v>
      </c>
      <c r="I478" s="17">
        <v>0</v>
      </c>
      <c r="J478" s="17">
        <v>0</v>
      </c>
      <c r="K478" s="17">
        <v>585.27</v>
      </c>
      <c r="L478" s="17">
        <v>585.27</v>
      </c>
      <c r="M478" s="17">
        <v>585.27</v>
      </c>
      <c r="N478" s="17">
        <v>585.27</v>
      </c>
    </row>
    <row r="479" spans="2:14">
      <c r="B479" s="15" t="s">
        <v>3939</v>
      </c>
      <c r="C479" s="16">
        <v>39492</v>
      </c>
      <c r="D479" s="15">
        <v>2008</v>
      </c>
      <c r="E479" s="69">
        <f>E480</f>
        <v>2008</v>
      </c>
      <c r="F479" s="15" t="s">
        <v>962</v>
      </c>
      <c r="G479" s="17" t="s">
        <v>5534</v>
      </c>
      <c r="H479" s="17">
        <v>900</v>
      </c>
      <c r="I479" s="17">
        <v>585.26400000000001</v>
      </c>
      <c r="J479" s="17">
        <v>585.26400000000001</v>
      </c>
      <c r="K479" s="17">
        <v>0</v>
      </c>
      <c r="L479" s="17">
        <v>0</v>
      </c>
      <c r="M479" s="17">
        <v>0</v>
      </c>
      <c r="N479" s="17">
        <v>0</v>
      </c>
    </row>
    <row r="480" spans="2:14">
      <c r="B480" s="15" t="s">
        <v>3939</v>
      </c>
      <c r="C480" s="16">
        <v>39492</v>
      </c>
      <c r="D480" s="15">
        <v>2008</v>
      </c>
      <c r="E480" s="69">
        <f t="array" ref="E480">MIN(IF(G480:N480&gt;0,($G$3:$N$3)))</f>
        <v>2008</v>
      </c>
      <c r="F480" s="15" t="s">
        <v>963</v>
      </c>
      <c r="G480" s="17">
        <v>0</v>
      </c>
      <c r="H480" s="17">
        <v>900</v>
      </c>
      <c r="I480" s="17">
        <v>585.26400000000001</v>
      </c>
      <c r="J480" s="17">
        <v>585.26400000000001</v>
      </c>
      <c r="K480" s="17">
        <v>585.27</v>
      </c>
      <c r="L480" s="17">
        <v>585.27</v>
      </c>
      <c r="M480" s="17">
        <v>585.27</v>
      </c>
      <c r="N480" s="17">
        <v>585.27</v>
      </c>
    </row>
    <row r="481" spans="2:14">
      <c r="B481" s="15" t="s">
        <v>3940</v>
      </c>
      <c r="C481" s="16">
        <v>39492</v>
      </c>
      <c r="D481" s="15">
        <v>2008</v>
      </c>
      <c r="E481" s="69">
        <f>E483</f>
        <v>2008</v>
      </c>
      <c r="F481" s="15" t="s">
        <v>961</v>
      </c>
      <c r="G481" s="17" t="s">
        <v>5534</v>
      </c>
      <c r="H481" s="17">
        <v>165.42</v>
      </c>
      <c r="I481" s="17">
        <v>165.42</v>
      </c>
      <c r="J481" s="17">
        <v>165.42</v>
      </c>
      <c r="K481" s="17">
        <v>165.42</v>
      </c>
      <c r="L481" s="17">
        <v>165.42</v>
      </c>
      <c r="M481" s="17">
        <v>165.42</v>
      </c>
      <c r="N481" s="17">
        <v>165.42</v>
      </c>
    </row>
    <row r="482" spans="2:14">
      <c r="B482" s="15" t="s">
        <v>3940</v>
      </c>
      <c r="C482" s="16">
        <v>39492</v>
      </c>
      <c r="D482" s="15">
        <v>2008</v>
      </c>
      <c r="E482" s="69">
        <f>E483</f>
        <v>2008</v>
      </c>
      <c r="F482" s="15" t="s">
        <v>962</v>
      </c>
      <c r="G482" s="17" t="s">
        <v>5534</v>
      </c>
      <c r="H482" s="17">
        <v>0</v>
      </c>
      <c r="I482" s="17">
        <v>0</v>
      </c>
      <c r="J482" s="17">
        <v>0</v>
      </c>
      <c r="K482" s="17">
        <v>0</v>
      </c>
      <c r="L482" s="17">
        <v>0</v>
      </c>
      <c r="M482" s="17">
        <v>0</v>
      </c>
      <c r="N482" s="17">
        <v>0</v>
      </c>
    </row>
    <row r="483" spans="2:14">
      <c r="B483" s="15" t="s">
        <v>3940</v>
      </c>
      <c r="C483" s="16">
        <v>39492</v>
      </c>
      <c r="D483" s="15">
        <v>2008</v>
      </c>
      <c r="E483" s="69">
        <f t="array" ref="E483">MIN(IF(G483:N483&gt;0,($G$3:$N$3)))</f>
        <v>2008</v>
      </c>
      <c r="F483" s="15" t="s">
        <v>963</v>
      </c>
      <c r="G483" s="17">
        <v>0</v>
      </c>
      <c r="H483" s="17">
        <v>165.42</v>
      </c>
      <c r="I483" s="17">
        <v>165.42</v>
      </c>
      <c r="J483" s="17">
        <v>165.42</v>
      </c>
      <c r="K483" s="17">
        <v>165.42</v>
      </c>
      <c r="L483" s="17">
        <v>165.42</v>
      </c>
      <c r="M483" s="17">
        <v>165.42</v>
      </c>
      <c r="N483" s="17">
        <v>165.42</v>
      </c>
    </row>
    <row r="484" spans="2:14">
      <c r="B484" s="15" t="s">
        <v>3941</v>
      </c>
      <c r="C484" s="16">
        <v>39495</v>
      </c>
      <c r="D484" s="15">
        <v>2008</v>
      </c>
      <c r="E484" s="69">
        <f>E486</f>
        <v>2008</v>
      </c>
      <c r="F484" s="15" t="s">
        <v>961</v>
      </c>
      <c r="G484" s="17" t="s">
        <v>5534</v>
      </c>
      <c r="H484" s="17">
        <v>731.47800000000007</v>
      </c>
      <c r="I484" s="17">
        <v>731.47800000000007</v>
      </c>
      <c r="J484" s="17">
        <v>731.47800000000007</v>
      </c>
      <c r="K484" s="17">
        <v>731.47800000000007</v>
      </c>
      <c r="L484" s="17">
        <v>731.47800000000007</v>
      </c>
      <c r="M484" s="17">
        <v>731.47800000000007</v>
      </c>
      <c r="N484" s="17">
        <v>731.47800000000007</v>
      </c>
    </row>
    <row r="485" spans="2:14">
      <c r="B485" s="15" t="s">
        <v>3941</v>
      </c>
      <c r="C485" s="16">
        <v>39495</v>
      </c>
      <c r="D485" s="15">
        <v>2008</v>
      </c>
      <c r="E485" s="69">
        <f>E486</f>
        <v>2008</v>
      </c>
      <c r="F485" s="15" t="s">
        <v>962</v>
      </c>
      <c r="G485" s="17" t="s">
        <v>5534</v>
      </c>
      <c r="H485" s="17">
        <v>0</v>
      </c>
      <c r="I485" s="17">
        <v>0</v>
      </c>
      <c r="J485" s="17">
        <v>0</v>
      </c>
      <c r="K485" s="17">
        <v>0</v>
      </c>
      <c r="L485" s="17">
        <v>0</v>
      </c>
      <c r="M485" s="17">
        <v>0</v>
      </c>
      <c r="N485" s="17">
        <v>0</v>
      </c>
    </row>
    <row r="486" spans="2:14">
      <c r="B486" s="15" t="s">
        <v>3941</v>
      </c>
      <c r="C486" s="16">
        <v>39495</v>
      </c>
      <c r="D486" s="15">
        <v>2008</v>
      </c>
      <c r="E486" s="69">
        <f t="array" ref="E486">MIN(IF(G486:N486&gt;0,($G$3:$N$3)))</f>
        <v>2008</v>
      </c>
      <c r="F486" s="15" t="s">
        <v>963</v>
      </c>
      <c r="G486" s="17">
        <v>0</v>
      </c>
      <c r="H486" s="17">
        <v>731.47800000000007</v>
      </c>
      <c r="I486" s="17">
        <v>731.47800000000007</v>
      </c>
      <c r="J486" s="17">
        <v>731.47800000000007</v>
      </c>
      <c r="K486" s="17">
        <v>731.47800000000007</v>
      </c>
      <c r="L486" s="17">
        <v>731.47800000000007</v>
      </c>
      <c r="M486" s="17">
        <v>731.47800000000007</v>
      </c>
      <c r="N486" s="17">
        <v>731.47800000000007</v>
      </c>
    </row>
    <row r="487" spans="2:14">
      <c r="B487" s="15" t="s">
        <v>3942</v>
      </c>
      <c r="C487" s="16">
        <v>39502</v>
      </c>
      <c r="D487" s="15">
        <v>2008</v>
      </c>
      <c r="E487" s="69">
        <f>E489</f>
        <v>2008</v>
      </c>
      <c r="F487" s="15" t="s">
        <v>961</v>
      </c>
      <c r="G487" s="17" t="s">
        <v>5534</v>
      </c>
      <c r="H487" s="17">
        <v>486.9</v>
      </c>
      <c r="I487" s="17">
        <v>486.9</v>
      </c>
      <c r="J487" s="17">
        <v>486.9</v>
      </c>
      <c r="K487" s="17">
        <v>486.9</v>
      </c>
      <c r="L487" s="17">
        <v>486.9</v>
      </c>
      <c r="M487" s="17">
        <v>486.9</v>
      </c>
      <c r="N487" s="17">
        <v>486.9</v>
      </c>
    </row>
    <row r="488" spans="2:14">
      <c r="B488" s="15" t="s">
        <v>3942</v>
      </c>
      <c r="C488" s="16">
        <v>39502</v>
      </c>
      <c r="D488" s="15">
        <v>2008</v>
      </c>
      <c r="E488" s="69">
        <f>E489</f>
        <v>2008</v>
      </c>
      <c r="F488" s="15" t="s">
        <v>962</v>
      </c>
      <c r="G488" s="17" t="s">
        <v>5534</v>
      </c>
      <c r="H488" s="17">
        <v>0</v>
      </c>
      <c r="I488" s="17">
        <v>0</v>
      </c>
      <c r="J488" s="17">
        <v>0</v>
      </c>
      <c r="K488" s="17">
        <v>0</v>
      </c>
      <c r="L488" s="17">
        <v>0</v>
      </c>
      <c r="M488" s="17">
        <v>0</v>
      </c>
      <c r="N488" s="17">
        <v>0</v>
      </c>
    </row>
    <row r="489" spans="2:14">
      <c r="B489" s="15" t="s">
        <v>3942</v>
      </c>
      <c r="C489" s="16">
        <v>39502</v>
      </c>
      <c r="D489" s="15">
        <v>2008</v>
      </c>
      <c r="E489" s="69">
        <f t="array" ref="E489">MIN(IF(G489:N489&gt;0,($G$3:$N$3)))</f>
        <v>2008</v>
      </c>
      <c r="F489" s="15" t="s">
        <v>963</v>
      </c>
      <c r="G489" s="17">
        <v>0</v>
      </c>
      <c r="H489" s="17">
        <v>486.9</v>
      </c>
      <c r="I489" s="17">
        <v>486.9</v>
      </c>
      <c r="J489" s="17">
        <v>486.9</v>
      </c>
      <c r="K489" s="17">
        <v>486.9</v>
      </c>
      <c r="L489" s="17">
        <v>486.9</v>
      </c>
      <c r="M489" s="17">
        <v>486.9</v>
      </c>
      <c r="N489" s="17">
        <v>486.9</v>
      </c>
    </row>
    <row r="490" spans="2:14">
      <c r="B490" s="15" t="s">
        <v>3943</v>
      </c>
      <c r="C490" s="16">
        <v>39504</v>
      </c>
      <c r="D490" s="15">
        <v>2008</v>
      </c>
      <c r="E490" s="69">
        <f>E492</f>
        <v>2008</v>
      </c>
      <c r="F490" s="15" t="s">
        <v>961</v>
      </c>
      <c r="G490" s="17" t="s">
        <v>5534</v>
      </c>
      <c r="H490" s="17">
        <v>1460.0519999999999</v>
      </c>
      <c r="I490" s="17">
        <v>1460.0519999999999</v>
      </c>
      <c r="J490" s="17">
        <v>1460.0519999999999</v>
      </c>
      <c r="K490" s="17">
        <v>1460.0519999999999</v>
      </c>
      <c r="L490" s="17">
        <v>1460.0519999999999</v>
      </c>
      <c r="M490" s="17">
        <v>1460.0519999999999</v>
      </c>
      <c r="N490" s="17">
        <v>1460.0519999999999</v>
      </c>
    </row>
    <row r="491" spans="2:14">
      <c r="B491" s="15" t="s">
        <v>3943</v>
      </c>
      <c r="C491" s="16">
        <v>39504</v>
      </c>
      <c r="D491" s="15">
        <v>2008</v>
      </c>
      <c r="E491" s="69">
        <f>E492</f>
        <v>2008</v>
      </c>
      <c r="F491" s="15" t="s">
        <v>962</v>
      </c>
      <c r="G491" s="17" t="s">
        <v>5534</v>
      </c>
      <c r="H491" s="17">
        <v>0</v>
      </c>
      <c r="I491" s="17">
        <v>0</v>
      </c>
      <c r="J491" s="17">
        <v>0</v>
      </c>
      <c r="K491" s="17">
        <v>0</v>
      </c>
      <c r="L491" s="17">
        <v>0</v>
      </c>
      <c r="M491" s="17">
        <v>0</v>
      </c>
      <c r="N491" s="17">
        <v>0</v>
      </c>
    </row>
    <row r="492" spans="2:14">
      <c r="B492" s="15" t="s">
        <v>3943</v>
      </c>
      <c r="C492" s="16">
        <v>39504</v>
      </c>
      <c r="D492" s="15">
        <v>2008</v>
      </c>
      <c r="E492" s="69">
        <f t="array" ref="E492">MIN(IF(G492:N492&gt;0,($G$3:$N$3)))</f>
        <v>2008</v>
      </c>
      <c r="F492" s="15" t="s">
        <v>963</v>
      </c>
      <c r="G492" s="17">
        <v>0</v>
      </c>
      <c r="H492" s="17">
        <v>1460.0519999999999</v>
      </c>
      <c r="I492" s="17">
        <v>1460.0519999999999</v>
      </c>
      <c r="J492" s="17">
        <v>1460.0519999999999</v>
      </c>
      <c r="K492" s="17">
        <v>1460.0519999999999</v>
      </c>
      <c r="L492" s="17">
        <v>1460.0519999999999</v>
      </c>
      <c r="M492" s="17">
        <v>1460.0519999999999</v>
      </c>
      <c r="N492" s="17">
        <v>1460.0519999999999</v>
      </c>
    </row>
    <row r="493" spans="2:14">
      <c r="B493" s="15" t="s">
        <v>3944</v>
      </c>
      <c r="C493" s="16">
        <v>39508</v>
      </c>
      <c r="D493" s="15">
        <v>2008</v>
      </c>
      <c r="E493" s="69">
        <f>E495</f>
        <v>2008</v>
      </c>
      <c r="F493" s="15" t="s">
        <v>961</v>
      </c>
      <c r="G493" s="17" t="s">
        <v>5534</v>
      </c>
      <c r="H493" s="17">
        <v>0</v>
      </c>
      <c r="I493" s="17">
        <v>0</v>
      </c>
      <c r="J493" s="17">
        <v>36186.401999999995</v>
      </c>
      <c r="K493" s="17">
        <v>36186.401999999995</v>
      </c>
      <c r="L493" s="17">
        <v>36186.401999999995</v>
      </c>
      <c r="M493" s="17">
        <v>36186.401999999995</v>
      </c>
      <c r="N493" s="17">
        <v>36186.401999999995</v>
      </c>
    </row>
    <row r="494" spans="2:14">
      <c r="B494" s="15" t="s">
        <v>3944</v>
      </c>
      <c r="C494" s="16">
        <v>39508</v>
      </c>
      <c r="D494" s="15">
        <v>2008</v>
      </c>
      <c r="E494" s="69">
        <f>E495</f>
        <v>2008</v>
      </c>
      <c r="F494" s="15" t="s">
        <v>962</v>
      </c>
      <c r="G494" s="17" t="s">
        <v>5534</v>
      </c>
      <c r="H494" s="17">
        <v>201000</v>
      </c>
      <c r="I494" s="17">
        <v>75000</v>
      </c>
      <c r="J494" s="17">
        <v>0</v>
      </c>
      <c r="K494" s="17">
        <v>0</v>
      </c>
      <c r="L494" s="17">
        <v>0</v>
      </c>
      <c r="M494" s="17">
        <v>0</v>
      </c>
      <c r="N494" s="17">
        <v>0</v>
      </c>
    </row>
    <row r="495" spans="2:14">
      <c r="B495" s="15" t="s">
        <v>3944</v>
      </c>
      <c r="C495" s="16">
        <v>39508</v>
      </c>
      <c r="D495" s="15">
        <v>2008</v>
      </c>
      <c r="E495" s="69">
        <f t="array" ref="E495">MIN(IF(G495:N495&gt;0,($G$3:$N$3)))</f>
        <v>2008</v>
      </c>
      <c r="F495" s="15" t="s">
        <v>963</v>
      </c>
      <c r="G495" s="17">
        <v>0</v>
      </c>
      <c r="H495" s="17">
        <v>201000</v>
      </c>
      <c r="I495" s="17">
        <v>75000</v>
      </c>
      <c r="J495" s="17">
        <v>36186.401999999995</v>
      </c>
      <c r="K495" s="17">
        <v>36186.401999999995</v>
      </c>
      <c r="L495" s="17">
        <v>36186.401999999995</v>
      </c>
      <c r="M495" s="17">
        <v>36186.401999999995</v>
      </c>
      <c r="N495" s="17">
        <v>36186.401999999995</v>
      </c>
    </row>
    <row r="496" spans="2:14">
      <c r="B496" s="15" t="s">
        <v>3945</v>
      </c>
      <c r="C496" s="16">
        <v>39511</v>
      </c>
      <c r="D496" s="15">
        <v>2008</v>
      </c>
      <c r="E496" s="69">
        <f>E498</f>
        <v>2008</v>
      </c>
      <c r="F496" s="15" t="s">
        <v>961</v>
      </c>
      <c r="G496" s="17" t="s">
        <v>5534</v>
      </c>
      <c r="H496" s="17">
        <v>0</v>
      </c>
      <c r="I496" s="17">
        <v>0</v>
      </c>
      <c r="J496" s="17">
        <v>427049.37599999999</v>
      </c>
      <c r="K496" s="17">
        <v>427049.37599999999</v>
      </c>
      <c r="L496" s="17">
        <v>427049.37599999999</v>
      </c>
      <c r="M496" s="17">
        <v>1693840.0259999998</v>
      </c>
      <c r="N496" s="17">
        <v>1693840.0259999998</v>
      </c>
    </row>
    <row r="497" spans="2:14">
      <c r="B497" s="15" t="s">
        <v>3945</v>
      </c>
      <c r="C497" s="16">
        <v>39511</v>
      </c>
      <c r="D497" s="15">
        <v>2008</v>
      </c>
      <c r="E497" s="69">
        <f>E498</f>
        <v>2008</v>
      </c>
      <c r="F497" s="15" t="s">
        <v>962</v>
      </c>
      <c r="G497" s="17" t="s">
        <v>5534</v>
      </c>
      <c r="H497" s="17">
        <v>3900000</v>
      </c>
      <c r="I497" s="17">
        <v>2014146.0299999998</v>
      </c>
      <c r="J497" s="17">
        <v>1587096.6539999999</v>
      </c>
      <c r="K497" s="17">
        <v>1260600</v>
      </c>
      <c r="L497" s="17">
        <v>1440000</v>
      </c>
      <c r="M497" s="17">
        <v>0</v>
      </c>
      <c r="N497" s="17">
        <v>0</v>
      </c>
    </row>
    <row r="498" spans="2:14">
      <c r="B498" s="15" t="s">
        <v>3945</v>
      </c>
      <c r="C498" s="16">
        <v>39511</v>
      </c>
      <c r="D498" s="15">
        <v>2008</v>
      </c>
      <c r="E498" s="69">
        <f t="array" ref="E498">MIN(IF(G498:N498&gt;0,($G$3:$N$3)))</f>
        <v>2008</v>
      </c>
      <c r="F498" s="15" t="s">
        <v>963</v>
      </c>
      <c r="G498" s="17">
        <v>0</v>
      </c>
      <c r="H498" s="17">
        <v>3900000</v>
      </c>
      <c r="I498" s="17">
        <v>2014146.0299999998</v>
      </c>
      <c r="J498" s="17">
        <v>2014146.0299999998</v>
      </c>
      <c r="K498" s="17">
        <v>1687649.3759999999</v>
      </c>
      <c r="L498" s="17">
        <v>1867049.3759999999</v>
      </c>
      <c r="M498" s="17">
        <v>1693840.0259999998</v>
      </c>
      <c r="N498" s="17">
        <v>1693840.0259999998</v>
      </c>
    </row>
    <row r="499" spans="2:14">
      <c r="B499" s="15" t="s">
        <v>3946</v>
      </c>
      <c r="C499" s="16">
        <v>39511</v>
      </c>
      <c r="D499" s="15">
        <v>2008</v>
      </c>
      <c r="E499" s="69">
        <f>E501</f>
        <v>2008</v>
      </c>
      <c r="F499" s="15" t="s">
        <v>961</v>
      </c>
      <c r="G499" s="17" t="s">
        <v>5534</v>
      </c>
      <c r="H499" s="17">
        <v>1661.5260000000001</v>
      </c>
      <c r="I499" s="17">
        <v>1661.5260000000001</v>
      </c>
      <c r="J499" s="17">
        <v>1661.5260000000001</v>
      </c>
      <c r="K499" s="17">
        <v>1661.5260000000001</v>
      </c>
      <c r="L499" s="17">
        <v>1661.5260000000001</v>
      </c>
      <c r="M499" s="17">
        <v>1661.5260000000001</v>
      </c>
      <c r="N499" s="17">
        <v>1661.5260000000001</v>
      </c>
    </row>
    <row r="500" spans="2:14">
      <c r="B500" s="15" t="s">
        <v>3946</v>
      </c>
      <c r="C500" s="16">
        <v>39511</v>
      </c>
      <c r="D500" s="15">
        <v>2008</v>
      </c>
      <c r="E500" s="69">
        <f>E501</f>
        <v>2008</v>
      </c>
      <c r="F500" s="15" t="s">
        <v>962</v>
      </c>
      <c r="G500" s="17" t="s">
        <v>5534</v>
      </c>
      <c r="H500" s="17">
        <v>0.16200000000000001</v>
      </c>
      <c r="I500" s="17">
        <v>0.16200000000000001</v>
      </c>
      <c r="J500" s="17">
        <v>0.16200000000000001</v>
      </c>
      <c r="K500" s="17">
        <v>0.16200000000000001</v>
      </c>
      <c r="L500" s="17">
        <v>0.16200000000000001</v>
      </c>
      <c r="M500" s="17">
        <v>0.16200000000000001</v>
      </c>
      <c r="N500" s="17">
        <v>0.16200000000000001</v>
      </c>
    </row>
    <row r="501" spans="2:14">
      <c r="B501" s="15" t="s">
        <v>3946</v>
      </c>
      <c r="C501" s="16">
        <v>39511</v>
      </c>
      <c r="D501" s="15">
        <v>2008</v>
      </c>
      <c r="E501" s="69">
        <f t="array" ref="E501">MIN(IF(G501:N501&gt;0,($G$3:$N$3)))</f>
        <v>2008</v>
      </c>
      <c r="F501" s="15" t="s">
        <v>963</v>
      </c>
      <c r="G501" s="17">
        <v>0</v>
      </c>
      <c r="H501" s="17">
        <v>1661.6879999999999</v>
      </c>
      <c r="I501" s="17">
        <v>1661.6879999999999</v>
      </c>
      <c r="J501" s="17">
        <v>1661.6879999999999</v>
      </c>
      <c r="K501" s="17">
        <v>1661.6879999999999</v>
      </c>
      <c r="L501" s="17">
        <v>1661.6879999999999</v>
      </c>
      <c r="M501" s="17">
        <v>1661.6879999999999</v>
      </c>
      <c r="N501" s="17">
        <v>1661.6879999999999</v>
      </c>
    </row>
    <row r="502" spans="2:14">
      <c r="B502" s="15" t="s">
        <v>3947</v>
      </c>
      <c r="C502" s="16">
        <v>39514</v>
      </c>
      <c r="D502" s="15">
        <v>2008</v>
      </c>
      <c r="E502" s="69">
        <f>E504</f>
        <v>2009</v>
      </c>
      <c r="F502" s="15" t="s">
        <v>961</v>
      </c>
      <c r="G502" s="17" t="s">
        <v>5534</v>
      </c>
      <c r="H502" s="17" t="s">
        <v>5534</v>
      </c>
      <c r="I502" s="17">
        <v>846.75</v>
      </c>
      <c r="J502" s="17">
        <v>846.75</v>
      </c>
      <c r="K502" s="17">
        <v>846.75</v>
      </c>
      <c r="L502" s="17">
        <v>846.75</v>
      </c>
      <c r="M502" s="17">
        <v>846.75</v>
      </c>
      <c r="N502" s="17">
        <v>846.75</v>
      </c>
    </row>
    <row r="503" spans="2:14">
      <c r="B503" s="15" t="s">
        <v>3947</v>
      </c>
      <c r="C503" s="16">
        <v>39514</v>
      </c>
      <c r="D503" s="15">
        <v>2008</v>
      </c>
      <c r="E503" s="69">
        <f>E504</f>
        <v>2009</v>
      </c>
      <c r="F503" s="15" t="s">
        <v>962</v>
      </c>
      <c r="G503" s="17" t="s">
        <v>5534</v>
      </c>
      <c r="H503" s="17" t="s">
        <v>5534</v>
      </c>
      <c r="I503" s="17">
        <v>0</v>
      </c>
      <c r="J503" s="17">
        <v>0</v>
      </c>
      <c r="K503" s="17">
        <v>0</v>
      </c>
      <c r="L503" s="17">
        <v>0</v>
      </c>
      <c r="M503" s="17">
        <v>0</v>
      </c>
      <c r="N503" s="17">
        <v>0</v>
      </c>
    </row>
    <row r="504" spans="2:14">
      <c r="B504" s="15" t="s">
        <v>3947</v>
      </c>
      <c r="C504" s="16">
        <v>39514</v>
      </c>
      <c r="D504" s="15">
        <v>2008</v>
      </c>
      <c r="E504" s="69">
        <f t="array" ref="E504">MIN(IF(G504:N504&gt;0,($G$3:$N$3)))</f>
        <v>2009</v>
      </c>
      <c r="F504" s="15" t="s">
        <v>963</v>
      </c>
      <c r="G504" s="17">
        <v>0</v>
      </c>
      <c r="H504" s="17">
        <v>0</v>
      </c>
      <c r="I504" s="17">
        <v>846.75</v>
      </c>
      <c r="J504" s="17">
        <v>846.75</v>
      </c>
      <c r="K504" s="17">
        <v>846.75</v>
      </c>
      <c r="L504" s="17">
        <v>846.75</v>
      </c>
      <c r="M504" s="17">
        <v>846.75</v>
      </c>
      <c r="N504" s="17">
        <v>846.75</v>
      </c>
    </row>
    <row r="505" spans="2:14">
      <c r="B505" s="15" t="s">
        <v>3948</v>
      </c>
      <c r="C505" s="16">
        <v>39515</v>
      </c>
      <c r="D505" s="15">
        <v>2008</v>
      </c>
      <c r="E505" s="69">
        <f>E507</f>
        <v>2008</v>
      </c>
      <c r="F505" s="15" t="s">
        <v>961</v>
      </c>
      <c r="G505" s="17" t="s">
        <v>5534</v>
      </c>
      <c r="H505" s="17">
        <v>0</v>
      </c>
      <c r="I505" s="17">
        <v>0</v>
      </c>
      <c r="J505" s="17">
        <v>0</v>
      </c>
      <c r="K505" s="17">
        <v>0</v>
      </c>
      <c r="L505" s="17">
        <v>0</v>
      </c>
      <c r="M505" s="17">
        <v>0</v>
      </c>
      <c r="N505" s="17">
        <v>0</v>
      </c>
    </row>
    <row r="506" spans="2:14">
      <c r="B506" s="15" t="s">
        <v>3948</v>
      </c>
      <c r="C506" s="16">
        <v>39515</v>
      </c>
      <c r="D506" s="15">
        <v>2008</v>
      </c>
      <c r="E506" s="69">
        <f>E507</f>
        <v>2008</v>
      </c>
      <c r="F506" s="15" t="s">
        <v>962</v>
      </c>
      <c r="G506" s="17" t="s">
        <v>5534</v>
      </c>
      <c r="H506" s="17">
        <v>105000</v>
      </c>
      <c r="I506" s="17">
        <v>105000</v>
      </c>
      <c r="J506" s="17">
        <v>52200</v>
      </c>
      <c r="K506" s="17">
        <v>0</v>
      </c>
      <c r="L506" s="17">
        <v>0</v>
      </c>
      <c r="M506" s="17">
        <v>0</v>
      </c>
      <c r="N506" s="17">
        <v>0</v>
      </c>
    </row>
    <row r="507" spans="2:14">
      <c r="B507" s="15" t="s">
        <v>3948</v>
      </c>
      <c r="C507" s="16">
        <v>39515</v>
      </c>
      <c r="D507" s="15">
        <v>2008</v>
      </c>
      <c r="E507" s="69">
        <f t="array" ref="E507">MIN(IF(G507:N507&gt;0,($G$3:$N$3)))</f>
        <v>2008</v>
      </c>
      <c r="F507" s="15" t="s">
        <v>963</v>
      </c>
      <c r="G507" s="17">
        <v>0</v>
      </c>
      <c r="H507" s="17">
        <v>105000</v>
      </c>
      <c r="I507" s="17">
        <v>105000</v>
      </c>
      <c r="J507" s="17">
        <v>52200</v>
      </c>
      <c r="K507" s="17">
        <v>0</v>
      </c>
      <c r="L507" s="17">
        <v>0</v>
      </c>
      <c r="M507" s="17">
        <v>0</v>
      </c>
      <c r="N507" s="17">
        <v>0</v>
      </c>
    </row>
    <row r="508" spans="2:14">
      <c r="B508" s="15" t="s">
        <v>3949</v>
      </c>
      <c r="C508" s="16">
        <v>39520</v>
      </c>
      <c r="D508" s="15">
        <v>2008</v>
      </c>
      <c r="E508" s="69">
        <f>E510</f>
        <v>2008</v>
      </c>
      <c r="F508" s="15" t="s">
        <v>961</v>
      </c>
      <c r="G508" s="17" t="s">
        <v>5534</v>
      </c>
      <c r="H508" s="17">
        <v>0</v>
      </c>
      <c r="I508" s="17">
        <v>0</v>
      </c>
      <c r="J508" s="17">
        <v>0</v>
      </c>
      <c r="K508" s="17">
        <v>0</v>
      </c>
      <c r="L508" s="17">
        <v>0</v>
      </c>
      <c r="M508" s="17">
        <v>0</v>
      </c>
      <c r="N508" s="17">
        <v>0</v>
      </c>
    </row>
    <row r="509" spans="2:14">
      <c r="B509" s="15" t="s">
        <v>3949</v>
      </c>
      <c r="C509" s="16">
        <v>39520</v>
      </c>
      <c r="D509" s="15">
        <v>2008</v>
      </c>
      <c r="E509" s="69">
        <f>E510</f>
        <v>2008</v>
      </c>
      <c r="F509" s="15" t="s">
        <v>962</v>
      </c>
      <c r="G509" s="17" t="s">
        <v>5534</v>
      </c>
      <c r="H509" s="17">
        <v>32400</v>
      </c>
      <c r="I509" s="17">
        <v>0</v>
      </c>
      <c r="J509" s="17">
        <v>0</v>
      </c>
      <c r="K509" s="17">
        <v>0</v>
      </c>
      <c r="L509" s="17">
        <v>0</v>
      </c>
      <c r="M509" s="17">
        <v>0</v>
      </c>
      <c r="N509" s="17">
        <v>0</v>
      </c>
    </row>
    <row r="510" spans="2:14">
      <c r="B510" s="15" t="s">
        <v>3949</v>
      </c>
      <c r="C510" s="16">
        <v>39520</v>
      </c>
      <c r="D510" s="15">
        <v>2008</v>
      </c>
      <c r="E510" s="69">
        <f t="array" ref="E510">MIN(IF(G510:N510&gt;0,($G$3:$N$3)))</f>
        <v>2008</v>
      </c>
      <c r="F510" s="15" t="s">
        <v>963</v>
      </c>
      <c r="G510" s="17">
        <v>0</v>
      </c>
      <c r="H510" s="17">
        <v>32400</v>
      </c>
      <c r="I510" s="17">
        <v>0</v>
      </c>
      <c r="J510" s="17">
        <v>0</v>
      </c>
      <c r="K510" s="17">
        <v>0</v>
      </c>
      <c r="L510" s="17">
        <v>0</v>
      </c>
      <c r="M510" s="17">
        <v>0</v>
      </c>
      <c r="N510" s="17">
        <v>0</v>
      </c>
    </row>
    <row r="511" spans="2:14">
      <c r="B511" s="15" t="s">
        <v>3950</v>
      </c>
      <c r="C511" s="16">
        <v>39520</v>
      </c>
      <c r="D511" s="15">
        <v>2008</v>
      </c>
      <c r="E511" s="69">
        <f>E513</f>
        <v>2008</v>
      </c>
      <c r="F511" s="15" t="s">
        <v>961</v>
      </c>
      <c r="G511" s="17" t="s">
        <v>5534</v>
      </c>
      <c r="H511" s="17">
        <v>0</v>
      </c>
      <c r="I511" s="17">
        <v>0</v>
      </c>
      <c r="J511" s="17">
        <v>0</v>
      </c>
      <c r="K511" s="17">
        <v>0</v>
      </c>
      <c r="L511" s="17">
        <v>0</v>
      </c>
      <c r="M511" s="17">
        <v>0</v>
      </c>
      <c r="N511" s="17">
        <v>0</v>
      </c>
    </row>
    <row r="512" spans="2:14">
      <c r="B512" s="15" t="s">
        <v>3950</v>
      </c>
      <c r="C512" s="16">
        <v>39520</v>
      </c>
      <c r="D512" s="15">
        <v>2008</v>
      </c>
      <c r="E512" s="69">
        <f>E513</f>
        <v>2008</v>
      </c>
      <c r="F512" s="15" t="s">
        <v>962</v>
      </c>
      <c r="G512" s="17" t="s">
        <v>5534</v>
      </c>
      <c r="H512" s="17">
        <v>6000</v>
      </c>
      <c r="I512" s="17">
        <v>6000</v>
      </c>
      <c r="J512" s="17">
        <v>0</v>
      </c>
      <c r="K512" s="17">
        <v>0</v>
      </c>
      <c r="L512" s="17">
        <v>0</v>
      </c>
      <c r="M512" s="17">
        <v>0</v>
      </c>
      <c r="N512" s="17">
        <v>0</v>
      </c>
    </row>
    <row r="513" spans="2:14">
      <c r="B513" s="15" t="s">
        <v>3950</v>
      </c>
      <c r="C513" s="16">
        <v>39520</v>
      </c>
      <c r="D513" s="15">
        <v>2008</v>
      </c>
      <c r="E513" s="69">
        <f t="array" ref="E513">MIN(IF(G513:N513&gt;0,($G$3:$N$3)))</f>
        <v>2008</v>
      </c>
      <c r="F513" s="15" t="s">
        <v>963</v>
      </c>
      <c r="G513" s="17">
        <v>0</v>
      </c>
      <c r="H513" s="17">
        <v>6000</v>
      </c>
      <c r="I513" s="17">
        <v>6000</v>
      </c>
      <c r="J513" s="17">
        <v>0</v>
      </c>
      <c r="K513" s="17">
        <v>0</v>
      </c>
      <c r="L513" s="17">
        <v>0</v>
      </c>
      <c r="M513" s="17">
        <v>0</v>
      </c>
      <c r="N513" s="17">
        <v>0</v>
      </c>
    </row>
    <row r="514" spans="2:14">
      <c r="B514" s="15" t="s">
        <v>3951</v>
      </c>
      <c r="C514" s="16">
        <v>39521</v>
      </c>
      <c r="D514" s="15">
        <v>2008</v>
      </c>
      <c r="E514" s="69">
        <f>E516</f>
        <v>2008</v>
      </c>
      <c r="F514" s="15" t="s">
        <v>961</v>
      </c>
      <c r="G514" s="17" t="s">
        <v>5534</v>
      </c>
      <c r="H514" s="17">
        <v>691.25399999999991</v>
      </c>
      <c r="I514" s="17">
        <v>691.25399999999991</v>
      </c>
      <c r="J514" s="17">
        <v>691.25399999999991</v>
      </c>
      <c r="K514" s="17">
        <v>691.25399999999991</v>
      </c>
      <c r="L514" s="17">
        <v>691.25399999999991</v>
      </c>
      <c r="M514" s="17">
        <v>691.25399999999991</v>
      </c>
      <c r="N514" s="17">
        <v>691.25399999999991</v>
      </c>
    </row>
    <row r="515" spans="2:14">
      <c r="B515" s="15" t="s">
        <v>3951</v>
      </c>
      <c r="C515" s="16">
        <v>39521</v>
      </c>
      <c r="D515" s="15">
        <v>2008</v>
      </c>
      <c r="E515" s="69">
        <f>E516</f>
        <v>2008</v>
      </c>
      <c r="F515" s="15" t="s">
        <v>962</v>
      </c>
      <c r="G515" s="17" t="s">
        <v>5534</v>
      </c>
      <c r="H515" s="17">
        <v>0</v>
      </c>
      <c r="I515" s="17">
        <v>0.19800000000000001</v>
      </c>
      <c r="J515" s="17">
        <v>0</v>
      </c>
      <c r="K515" s="17">
        <v>0</v>
      </c>
      <c r="L515" s="17">
        <v>0</v>
      </c>
      <c r="M515" s="17">
        <v>0</v>
      </c>
      <c r="N515" s="17">
        <v>0</v>
      </c>
    </row>
    <row r="516" spans="2:14">
      <c r="B516" s="15" t="s">
        <v>3951</v>
      </c>
      <c r="C516" s="16">
        <v>39521</v>
      </c>
      <c r="D516" s="15">
        <v>2008</v>
      </c>
      <c r="E516" s="69">
        <f t="array" ref="E516">MIN(IF(G516:N516&gt;0,($G$3:$N$3)))</f>
        <v>2008</v>
      </c>
      <c r="F516" s="15" t="s">
        <v>963</v>
      </c>
      <c r="G516" s="17">
        <v>0</v>
      </c>
      <c r="H516" s="17">
        <v>691.25399999999991</v>
      </c>
      <c r="I516" s="17">
        <v>691.45199999999988</v>
      </c>
      <c r="J516" s="17">
        <v>691.25399999999991</v>
      </c>
      <c r="K516" s="17">
        <v>691.25399999999991</v>
      </c>
      <c r="L516" s="17">
        <v>691.25399999999991</v>
      </c>
      <c r="M516" s="17">
        <v>691.25399999999991</v>
      </c>
      <c r="N516" s="17">
        <v>691.25399999999991</v>
      </c>
    </row>
    <row r="517" spans="2:14">
      <c r="B517" s="15" t="s">
        <v>3952</v>
      </c>
      <c r="C517" s="16">
        <v>39521</v>
      </c>
      <c r="D517" s="15">
        <v>2008</v>
      </c>
      <c r="E517" s="69">
        <f>E519</f>
        <v>2009</v>
      </c>
      <c r="F517" s="15" t="s">
        <v>961</v>
      </c>
      <c r="G517" s="17" t="s">
        <v>5534</v>
      </c>
      <c r="H517" s="17" t="s">
        <v>5534</v>
      </c>
      <c r="I517" s="17">
        <v>846.74400000000003</v>
      </c>
      <c r="J517" s="17">
        <v>846.74400000000003</v>
      </c>
      <c r="K517" s="17">
        <v>846.74400000000003</v>
      </c>
      <c r="L517" s="17">
        <v>846.74400000000003</v>
      </c>
      <c r="M517" s="17">
        <v>846.74400000000003</v>
      </c>
      <c r="N517" s="17">
        <v>846.74400000000003</v>
      </c>
    </row>
    <row r="518" spans="2:14">
      <c r="B518" s="15" t="s">
        <v>3952</v>
      </c>
      <c r="C518" s="16">
        <v>39521</v>
      </c>
      <c r="D518" s="15">
        <v>2008</v>
      </c>
      <c r="E518" s="69">
        <f>E519</f>
        <v>2009</v>
      </c>
      <c r="F518" s="15" t="s">
        <v>962</v>
      </c>
      <c r="G518" s="17" t="s">
        <v>5534</v>
      </c>
      <c r="H518" s="17" t="s">
        <v>5534</v>
      </c>
      <c r="I518" s="17">
        <v>0</v>
      </c>
      <c r="J518" s="17">
        <v>0</v>
      </c>
      <c r="K518" s="17">
        <v>0</v>
      </c>
      <c r="L518" s="17">
        <v>0</v>
      </c>
      <c r="M518" s="17">
        <v>0</v>
      </c>
      <c r="N518" s="17">
        <v>0</v>
      </c>
    </row>
    <row r="519" spans="2:14">
      <c r="B519" s="15" t="s">
        <v>3952</v>
      </c>
      <c r="C519" s="16">
        <v>39521</v>
      </c>
      <c r="D519" s="15">
        <v>2008</v>
      </c>
      <c r="E519" s="69">
        <f t="array" ref="E519">MIN(IF(G519:N519&gt;0,($G$3:$N$3)))</f>
        <v>2009</v>
      </c>
      <c r="F519" s="15" t="s">
        <v>963</v>
      </c>
      <c r="G519" s="17">
        <v>0</v>
      </c>
      <c r="H519" s="17">
        <v>0</v>
      </c>
      <c r="I519" s="17">
        <v>846.74400000000003</v>
      </c>
      <c r="J519" s="17">
        <v>846.74400000000003</v>
      </c>
      <c r="K519" s="17">
        <v>846.74400000000003</v>
      </c>
      <c r="L519" s="17">
        <v>846.74400000000003</v>
      </c>
      <c r="M519" s="17">
        <v>846.74400000000003</v>
      </c>
      <c r="N519" s="17">
        <v>846.74400000000003</v>
      </c>
    </row>
    <row r="520" spans="2:14">
      <c r="B520" s="15" t="s">
        <v>3953</v>
      </c>
      <c r="C520" s="16">
        <v>39522</v>
      </c>
      <c r="D520" s="15">
        <v>2008</v>
      </c>
      <c r="E520" s="69">
        <f>E522</f>
        <v>2008</v>
      </c>
      <c r="F520" s="15" t="s">
        <v>961</v>
      </c>
      <c r="G520" s="17" t="s">
        <v>5534</v>
      </c>
      <c r="H520" s="17">
        <v>0</v>
      </c>
      <c r="I520" s="17">
        <v>0</v>
      </c>
      <c r="J520" s="17">
        <v>0</v>
      </c>
      <c r="K520" s="17">
        <v>0</v>
      </c>
      <c r="L520" s="17">
        <v>0</v>
      </c>
      <c r="M520" s="17">
        <v>0</v>
      </c>
      <c r="N520" s="17">
        <v>0</v>
      </c>
    </row>
    <row r="521" spans="2:14">
      <c r="B521" s="15" t="s">
        <v>3953</v>
      </c>
      <c r="C521" s="16">
        <v>39522</v>
      </c>
      <c r="D521" s="15">
        <v>2008</v>
      </c>
      <c r="E521" s="69">
        <f>E522</f>
        <v>2008</v>
      </c>
      <c r="F521" s="15" t="s">
        <v>962</v>
      </c>
      <c r="G521" s="17" t="s">
        <v>5534</v>
      </c>
      <c r="H521" s="17">
        <v>30000</v>
      </c>
      <c r="I521" s="17">
        <v>30000</v>
      </c>
      <c r="J521" s="17">
        <v>30000</v>
      </c>
      <c r="K521" s="17">
        <v>0</v>
      </c>
      <c r="L521" s="17">
        <v>0</v>
      </c>
      <c r="M521" s="17">
        <v>0</v>
      </c>
      <c r="N521" s="17">
        <v>0</v>
      </c>
    </row>
    <row r="522" spans="2:14">
      <c r="B522" s="15" t="s">
        <v>3953</v>
      </c>
      <c r="C522" s="16">
        <v>39522</v>
      </c>
      <c r="D522" s="15">
        <v>2008</v>
      </c>
      <c r="E522" s="69">
        <f t="array" ref="E522">MIN(IF(G522:N522&gt;0,($G$3:$N$3)))</f>
        <v>2008</v>
      </c>
      <c r="F522" s="15" t="s">
        <v>963</v>
      </c>
      <c r="G522" s="17">
        <v>0</v>
      </c>
      <c r="H522" s="17">
        <v>30000</v>
      </c>
      <c r="I522" s="17">
        <v>30000</v>
      </c>
      <c r="J522" s="17">
        <v>30000</v>
      </c>
      <c r="K522" s="17">
        <v>0</v>
      </c>
      <c r="L522" s="17">
        <v>0</v>
      </c>
      <c r="M522" s="17">
        <v>0</v>
      </c>
      <c r="N522" s="17">
        <v>0</v>
      </c>
    </row>
    <row r="523" spans="2:14">
      <c r="B523" s="15" t="s">
        <v>3954</v>
      </c>
      <c r="C523" s="16">
        <v>39528</v>
      </c>
      <c r="D523" s="15">
        <v>2008</v>
      </c>
      <c r="E523" s="69">
        <f>E525</f>
        <v>2008</v>
      </c>
      <c r="F523" s="15" t="s">
        <v>961</v>
      </c>
      <c r="G523" s="17" t="s">
        <v>5534</v>
      </c>
      <c r="H523" s="17">
        <v>1410.2579999999998</v>
      </c>
      <c r="I523" s="17">
        <v>1410.2579999999998</v>
      </c>
      <c r="J523" s="17">
        <v>1410.2579999999998</v>
      </c>
      <c r="K523" s="17">
        <v>1410.2579999999998</v>
      </c>
      <c r="L523" s="17">
        <v>1410.2579999999998</v>
      </c>
      <c r="M523" s="17">
        <v>1410.2579999999998</v>
      </c>
      <c r="N523" s="17">
        <v>1410.2579999999998</v>
      </c>
    </row>
    <row r="524" spans="2:14">
      <c r="B524" s="15" t="s">
        <v>3954</v>
      </c>
      <c r="C524" s="16">
        <v>39528</v>
      </c>
      <c r="D524" s="15">
        <v>2008</v>
      </c>
      <c r="E524" s="69">
        <f>E525</f>
        <v>2008</v>
      </c>
      <c r="F524" s="15" t="s">
        <v>962</v>
      </c>
      <c r="G524" s="17" t="s">
        <v>5534</v>
      </c>
      <c r="H524" s="17">
        <v>0</v>
      </c>
      <c r="I524" s="17">
        <v>0</v>
      </c>
      <c r="J524" s="17">
        <v>0</v>
      </c>
      <c r="K524" s="17">
        <v>0</v>
      </c>
      <c r="L524" s="17">
        <v>0</v>
      </c>
      <c r="M524" s="17">
        <v>0</v>
      </c>
      <c r="N524" s="17">
        <v>0</v>
      </c>
    </row>
    <row r="525" spans="2:14">
      <c r="B525" s="15" t="s">
        <v>3954</v>
      </c>
      <c r="C525" s="16">
        <v>39528</v>
      </c>
      <c r="D525" s="15">
        <v>2008</v>
      </c>
      <c r="E525" s="69">
        <f t="array" ref="E525">MIN(IF(G525:N525&gt;0,($G$3:$N$3)))</f>
        <v>2008</v>
      </c>
      <c r="F525" s="15" t="s">
        <v>963</v>
      </c>
      <c r="G525" s="17">
        <v>0</v>
      </c>
      <c r="H525" s="17">
        <v>1410.2579999999998</v>
      </c>
      <c r="I525" s="17">
        <v>1410.2579999999998</v>
      </c>
      <c r="J525" s="17">
        <v>1410.2579999999998</v>
      </c>
      <c r="K525" s="17">
        <v>1410.2579999999998</v>
      </c>
      <c r="L525" s="17">
        <v>1410.2579999999998</v>
      </c>
      <c r="M525" s="17">
        <v>1410.2579999999998</v>
      </c>
      <c r="N525" s="17">
        <v>1410.2579999999998</v>
      </c>
    </row>
    <row r="526" spans="2:14">
      <c r="B526" s="15" t="s">
        <v>3955</v>
      </c>
      <c r="C526" s="16">
        <v>39529</v>
      </c>
      <c r="D526" s="15">
        <v>2008</v>
      </c>
      <c r="E526" s="69">
        <f>E528</f>
        <v>2008</v>
      </c>
      <c r="F526" s="15" t="s">
        <v>961</v>
      </c>
      <c r="G526" s="17" t="s">
        <v>5534</v>
      </c>
      <c r="H526" s="17">
        <v>0</v>
      </c>
      <c r="I526" s="17">
        <v>0</v>
      </c>
      <c r="J526" s="17">
        <v>0</v>
      </c>
      <c r="K526" s="17">
        <v>0</v>
      </c>
      <c r="L526" s="17">
        <v>0</v>
      </c>
      <c r="M526" s="17">
        <v>0</v>
      </c>
      <c r="N526" s="17">
        <v>0</v>
      </c>
    </row>
    <row r="527" spans="2:14">
      <c r="B527" s="15" t="s">
        <v>3955</v>
      </c>
      <c r="C527" s="16">
        <v>39529</v>
      </c>
      <c r="D527" s="15">
        <v>2008</v>
      </c>
      <c r="E527" s="69">
        <f>E528</f>
        <v>2008</v>
      </c>
      <c r="F527" s="15" t="s">
        <v>962</v>
      </c>
      <c r="G527" s="17" t="s">
        <v>5534</v>
      </c>
      <c r="H527" s="17">
        <v>75000</v>
      </c>
      <c r="I527" s="17">
        <v>6000</v>
      </c>
      <c r="J527" s="17">
        <v>0</v>
      </c>
      <c r="K527" s="17">
        <v>0</v>
      </c>
      <c r="L527" s="17">
        <v>0</v>
      </c>
      <c r="M527" s="17">
        <v>0</v>
      </c>
      <c r="N527" s="17">
        <v>0</v>
      </c>
    </row>
    <row r="528" spans="2:14">
      <c r="B528" s="15" t="s">
        <v>3955</v>
      </c>
      <c r="C528" s="16">
        <v>39529</v>
      </c>
      <c r="D528" s="15">
        <v>2008</v>
      </c>
      <c r="E528" s="69">
        <f t="array" ref="E528">MIN(IF(G528:N528&gt;0,($G$3:$N$3)))</f>
        <v>2008</v>
      </c>
      <c r="F528" s="15" t="s">
        <v>963</v>
      </c>
      <c r="G528" s="17">
        <v>0</v>
      </c>
      <c r="H528" s="17">
        <v>75000</v>
      </c>
      <c r="I528" s="17">
        <v>6000</v>
      </c>
      <c r="J528" s="17">
        <v>0</v>
      </c>
      <c r="K528" s="17">
        <v>0</v>
      </c>
      <c r="L528" s="17">
        <v>0</v>
      </c>
      <c r="M528" s="17">
        <v>0</v>
      </c>
      <c r="N528" s="17">
        <v>0</v>
      </c>
    </row>
    <row r="529" spans="2:14">
      <c r="B529" s="15" t="s">
        <v>3956</v>
      </c>
      <c r="C529" s="16">
        <v>39535</v>
      </c>
      <c r="D529" s="15">
        <v>2008</v>
      </c>
      <c r="E529" s="69">
        <f>E531</f>
        <v>2008</v>
      </c>
      <c r="F529" s="15" t="s">
        <v>961</v>
      </c>
      <c r="G529" s="17" t="s">
        <v>5534</v>
      </c>
      <c r="H529" s="17">
        <v>0</v>
      </c>
      <c r="I529" s="17">
        <v>0</v>
      </c>
      <c r="J529" s="17">
        <v>0</v>
      </c>
      <c r="K529" s="17">
        <v>0</v>
      </c>
      <c r="L529" s="17">
        <v>0</v>
      </c>
      <c r="M529" s="17">
        <v>0</v>
      </c>
      <c r="N529" s="17">
        <v>0</v>
      </c>
    </row>
    <row r="530" spans="2:14">
      <c r="B530" s="15" t="s">
        <v>3956</v>
      </c>
      <c r="C530" s="16">
        <v>39535</v>
      </c>
      <c r="D530" s="15">
        <v>2008</v>
      </c>
      <c r="E530" s="69">
        <f>E531</f>
        <v>2008</v>
      </c>
      <c r="F530" s="15" t="s">
        <v>962</v>
      </c>
      <c r="G530" s="17" t="s">
        <v>5534</v>
      </c>
      <c r="H530" s="17">
        <v>6000</v>
      </c>
      <c r="I530" s="17">
        <v>0</v>
      </c>
      <c r="J530" s="17">
        <v>0</v>
      </c>
      <c r="K530" s="17">
        <v>0</v>
      </c>
      <c r="L530" s="17">
        <v>0</v>
      </c>
      <c r="M530" s="17">
        <v>0</v>
      </c>
      <c r="N530" s="17">
        <v>0</v>
      </c>
    </row>
    <row r="531" spans="2:14">
      <c r="B531" s="15" t="s">
        <v>3956</v>
      </c>
      <c r="C531" s="16">
        <v>39535</v>
      </c>
      <c r="D531" s="15">
        <v>2008</v>
      </c>
      <c r="E531" s="69">
        <f t="array" ref="E531">MIN(IF(G531:N531&gt;0,($G$3:$N$3)))</f>
        <v>2008</v>
      </c>
      <c r="F531" s="15" t="s">
        <v>963</v>
      </c>
      <c r="G531" s="17">
        <v>0</v>
      </c>
      <c r="H531" s="17">
        <v>6000</v>
      </c>
      <c r="I531" s="17">
        <v>0</v>
      </c>
      <c r="J531" s="17">
        <v>0</v>
      </c>
      <c r="K531" s="17">
        <v>0</v>
      </c>
      <c r="L531" s="17">
        <v>0</v>
      </c>
      <c r="M531" s="17">
        <v>0</v>
      </c>
      <c r="N531" s="17">
        <v>0</v>
      </c>
    </row>
    <row r="532" spans="2:14">
      <c r="B532" s="15" t="s">
        <v>3957</v>
      </c>
      <c r="C532" s="16">
        <v>39535</v>
      </c>
      <c r="D532" s="15">
        <v>2008</v>
      </c>
      <c r="E532" s="69">
        <f>E534</f>
        <v>2008</v>
      </c>
      <c r="F532" s="15" t="s">
        <v>961</v>
      </c>
      <c r="G532" s="17" t="s">
        <v>5534</v>
      </c>
      <c r="H532" s="17">
        <v>1546.818</v>
      </c>
      <c r="I532" s="17">
        <v>1546.818</v>
      </c>
      <c r="J532" s="17">
        <v>1546.818</v>
      </c>
      <c r="K532" s="17">
        <v>1546.818</v>
      </c>
      <c r="L532" s="17">
        <v>1546.818</v>
      </c>
      <c r="M532" s="17">
        <v>1546.818</v>
      </c>
      <c r="N532" s="17">
        <v>1546.818</v>
      </c>
    </row>
    <row r="533" spans="2:14">
      <c r="B533" s="15" t="s">
        <v>3957</v>
      </c>
      <c r="C533" s="16">
        <v>39535</v>
      </c>
      <c r="D533" s="15">
        <v>2008</v>
      </c>
      <c r="E533" s="69">
        <f>E534</f>
        <v>2008</v>
      </c>
      <c r="F533" s="15" t="s">
        <v>962</v>
      </c>
      <c r="G533" s="17" t="s">
        <v>5534</v>
      </c>
      <c r="H533" s="17">
        <v>0</v>
      </c>
      <c r="I533" s="17">
        <v>0</v>
      </c>
      <c r="J533" s="17">
        <v>0</v>
      </c>
      <c r="K533" s="17">
        <v>0</v>
      </c>
      <c r="L533" s="17">
        <v>0</v>
      </c>
      <c r="M533" s="17">
        <v>0</v>
      </c>
      <c r="N533" s="17">
        <v>0</v>
      </c>
    </row>
    <row r="534" spans="2:14">
      <c r="B534" s="15" t="s">
        <v>3957</v>
      </c>
      <c r="C534" s="16">
        <v>39535</v>
      </c>
      <c r="D534" s="15">
        <v>2008</v>
      </c>
      <c r="E534" s="69">
        <f t="array" ref="E534">MIN(IF(G534:N534&gt;0,($G$3:$N$3)))</f>
        <v>2008</v>
      </c>
      <c r="F534" s="15" t="s">
        <v>963</v>
      </c>
      <c r="G534" s="17">
        <v>0</v>
      </c>
      <c r="H534" s="17">
        <v>1546.818</v>
      </c>
      <c r="I534" s="17">
        <v>1546.818</v>
      </c>
      <c r="J534" s="17">
        <v>1546.818</v>
      </c>
      <c r="K534" s="17">
        <v>1546.818</v>
      </c>
      <c r="L534" s="17">
        <v>1546.818</v>
      </c>
      <c r="M534" s="17">
        <v>1546.818</v>
      </c>
      <c r="N534" s="17">
        <v>1546.818</v>
      </c>
    </row>
    <row r="535" spans="2:14">
      <c r="B535" s="15" t="s">
        <v>3958</v>
      </c>
      <c r="C535" s="16">
        <v>39535</v>
      </c>
      <c r="D535" s="15">
        <v>2008</v>
      </c>
      <c r="E535" s="69">
        <f>E537</f>
        <v>2008</v>
      </c>
      <c r="F535" s="15" t="s">
        <v>961</v>
      </c>
      <c r="G535" s="17" t="s">
        <v>5534</v>
      </c>
      <c r="H535" s="17">
        <v>499.28399999999999</v>
      </c>
      <c r="I535" s="17">
        <v>499.28399999999999</v>
      </c>
      <c r="J535" s="17">
        <v>499.28399999999999</v>
      </c>
      <c r="K535" s="17">
        <v>499.28399999999999</v>
      </c>
      <c r="L535" s="17">
        <v>499.28399999999999</v>
      </c>
      <c r="M535" s="17">
        <v>499.28399999999999</v>
      </c>
      <c r="N535" s="17">
        <v>499.28399999999999</v>
      </c>
    </row>
    <row r="536" spans="2:14">
      <c r="B536" s="15" t="s">
        <v>3958</v>
      </c>
      <c r="C536" s="16">
        <v>39535</v>
      </c>
      <c r="D536" s="15">
        <v>2008</v>
      </c>
      <c r="E536" s="69">
        <f>E537</f>
        <v>2008</v>
      </c>
      <c r="F536" s="15" t="s">
        <v>962</v>
      </c>
      <c r="G536" s="17" t="s">
        <v>5534</v>
      </c>
      <c r="H536" s="17">
        <v>0</v>
      </c>
      <c r="I536" s="17">
        <v>0</v>
      </c>
      <c r="J536" s="17">
        <v>0</v>
      </c>
      <c r="K536" s="17">
        <v>0</v>
      </c>
      <c r="L536" s="17">
        <v>0</v>
      </c>
      <c r="M536" s="17">
        <v>0</v>
      </c>
      <c r="N536" s="17">
        <v>0</v>
      </c>
    </row>
    <row r="537" spans="2:14">
      <c r="B537" s="15" t="s">
        <v>3958</v>
      </c>
      <c r="C537" s="16">
        <v>39535</v>
      </c>
      <c r="D537" s="15">
        <v>2008</v>
      </c>
      <c r="E537" s="69">
        <f t="array" ref="E537">MIN(IF(G537:N537&gt;0,($G$3:$N$3)))</f>
        <v>2008</v>
      </c>
      <c r="F537" s="15" t="s">
        <v>963</v>
      </c>
      <c r="G537" s="17">
        <v>0</v>
      </c>
      <c r="H537" s="17">
        <v>499.28399999999999</v>
      </c>
      <c r="I537" s="17">
        <v>499.28399999999999</v>
      </c>
      <c r="J537" s="17">
        <v>499.28399999999999</v>
      </c>
      <c r="K537" s="17">
        <v>499.28399999999999</v>
      </c>
      <c r="L537" s="17">
        <v>499.28399999999999</v>
      </c>
      <c r="M537" s="17">
        <v>499.28399999999999</v>
      </c>
      <c r="N537" s="17">
        <v>499.28399999999999</v>
      </c>
    </row>
    <row r="538" spans="2:14">
      <c r="B538" s="15" t="s">
        <v>3959</v>
      </c>
      <c r="C538" s="16">
        <v>39537</v>
      </c>
      <c r="D538" s="15">
        <v>2008</v>
      </c>
      <c r="E538" s="69">
        <f>E540</f>
        <v>2008</v>
      </c>
      <c r="F538" s="15" t="s">
        <v>961</v>
      </c>
      <c r="G538" s="17" t="s">
        <v>5534</v>
      </c>
      <c r="H538" s="17">
        <v>546.97199999999998</v>
      </c>
      <c r="I538" s="17">
        <v>546.97199999999998</v>
      </c>
      <c r="J538" s="17">
        <v>546.97199999999998</v>
      </c>
      <c r="K538" s="17">
        <v>546.97199999999998</v>
      </c>
      <c r="L538" s="17">
        <v>546.97199999999998</v>
      </c>
      <c r="M538" s="17">
        <v>546.97199999999998</v>
      </c>
      <c r="N538" s="17">
        <v>546.97199999999998</v>
      </c>
    </row>
    <row r="539" spans="2:14">
      <c r="B539" s="15" t="s">
        <v>3959</v>
      </c>
      <c r="C539" s="16">
        <v>39537</v>
      </c>
      <c r="D539" s="15">
        <v>2008</v>
      </c>
      <c r="E539" s="69">
        <f>E540</f>
        <v>2008</v>
      </c>
      <c r="F539" s="15" t="s">
        <v>962</v>
      </c>
      <c r="G539" s="17" t="s">
        <v>5534</v>
      </c>
      <c r="H539" s="17">
        <v>0</v>
      </c>
      <c r="I539" s="17">
        <v>0</v>
      </c>
      <c r="J539" s="17">
        <v>0</v>
      </c>
      <c r="K539" s="17">
        <v>0</v>
      </c>
      <c r="L539" s="17">
        <v>0</v>
      </c>
      <c r="M539" s="17">
        <v>0</v>
      </c>
      <c r="N539" s="17">
        <v>0</v>
      </c>
    </row>
    <row r="540" spans="2:14">
      <c r="B540" s="15" t="s">
        <v>3959</v>
      </c>
      <c r="C540" s="16">
        <v>39537</v>
      </c>
      <c r="D540" s="15">
        <v>2008</v>
      </c>
      <c r="E540" s="69">
        <f t="array" ref="E540">MIN(IF(G540:N540&gt;0,($G$3:$N$3)))</f>
        <v>2008</v>
      </c>
      <c r="F540" s="15" t="s">
        <v>963</v>
      </c>
      <c r="G540" s="17">
        <v>0</v>
      </c>
      <c r="H540" s="17">
        <v>546.97199999999998</v>
      </c>
      <c r="I540" s="17">
        <v>546.97199999999998</v>
      </c>
      <c r="J540" s="17">
        <v>546.97199999999998</v>
      </c>
      <c r="K540" s="17">
        <v>546.97199999999998</v>
      </c>
      <c r="L540" s="17">
        <v>546.97199999999998</v>
      </c>
      <c r="M540" s="17">
        <v>546.97199999999998</v>
      </c>
      <c r="N540" s="17">
        <v>546.97199999999998</v>
      </c>
    </row>
    <row r="541" spans="2:14">
      <c r="B541" s="15" t="s">
        <v>3960</v>
      </c>
      <c r="C541" s="16">
        <v>39539</v>
      </c>
      <c r="D541" s="15">
        <v>2008</v>
      </c>
      <c r="E541" s="69">
        <f>E543</f>
        <v>2009</v>
      </c>
      <c r="F541" s="15" t="s">
        <v>961</v>
      </c>
      <c r="G541" s="17" t="s">
        <v>5534</v>
      </c>
      <c r="H541" s="17">
        <v>0</v>
      </c>
      <c r="I541" s="17">
        <v>0</v>
      </c>
      <c r="J541" s="17">
        <v>133511.95199999999</v>
      </c>
      <c r="K541" s="17">
        <v>133511.95199999999</v>
      </c>
      <c r="L541" s="17">
        <v>133511.95199999999</v>
      </c>
      <c r="M541" s="17">
        <v>133511.95199999999</v>
      </c>
      <c r="N541" s="17">
        <v>133511.95199999999</v>
      </c>
    </row>
    <row r="542" spans="2:14">
      <c r="B542" s="15" t="s">
        <v>3960</v>
      </c>
      <c r="C542" s="16">
        <v>39539</v>
      </c>
      <c r="D542" s="15">
        <v>2008</v>
      </c>
      <c r="E542" s="69">
        <f>E543</f>
        <v>2009</v>
      </c>
      <c r="F542" s="15" t="s">
        <v>962</v>
      </c>
      <c r="G542" s="17" t="s">
        <v>5534</v>
      </c>
      <c r="H542" s="17">
        <v>0</v>
      </c>
      <c r="I542" s="17">
        <v>133511.95199999999</v>
      </c>
      <c r="J542" s="17">
        <v>0</v>
      </c>
      <c r="K542" s="17">
        <v>0</v>
      </c>
      <c r="L542" s="17">
        <v>0</v>
      </c>
      <c r="M542" s="17">
        <v>0</v>
      </c>
      <c r="N542" s="17">
        <v>0</v>
      </c>
    </row>
    <row r="543" spans="2:14">
      <c r="B543" s="15" t="s">
        <v>3960</v>
      </c>
      <c r="C543" s="16">
        <v>39539</v>
      </c>
      <c r="D543" s="15">
        <v>2008</v>
      </c>
      <c r="E543" s="69">
        <f t="array" ref="E543">MIN(IF(G543:N543&gt;0,($G$3:$N$3)))</f>
        <v>2009</v>
      </c>
      <c r="F543" s="15" t="s">
        <v>963</v>
      </c>
      <c r="G543" s="17">
        <v>0</v>
      </c>
      <c r="H543" s="17">
        <v>0</v>
      </c>
      <c r="I543" s="17">
        <v>133511.95199999999</v>
      </c>
      <c r="J543" s="17">
        <v>133511.95199999999</v>
      </c>
      <c r="K543" s="17">
        <v>133511.95199999999</v>
      </c>
      <c r="L543" s="17">
        <v>133511.95199999999</v>
      </c>
      <c r="M543" s="17">
        <v>133511.95199999999</v>
      </c>
      <c r="N543" s="17">
        <v>133511.95199999999</v>
      </c>
    </row>
    <row r="544" spans="2:14">
      <c r="B544" s="15" t="s">
        <v>3961</v>
      </c>
      <c r="C544" s="16">
        <v>39540</v>
      </c>
      <c r="D544" s="15">
        <v>2008</v>
      </c>
      <c r="E544" s="69">
        <f>E546</f>
        <v>2008</v>
      </c>
      <c r="F544" s="15" t="s">
        <v>961</v>
      </c>
      <c r="G544" s="17" t="s">
        <v>5534</v>
      </c>
      <c r="H544" s="17">
        <v>0</v>
      </c>
      <c r="I544" s="17">
        <v>1216.578</v>
      </c>
      <c r="J544" s="17">
        <v>1216.578</v>
      </c>
      <c r="K544" s="17">
        <v>1216.578</v>
      </c>
      <c r="L544" s="17">
        <v>1216.578</v>
      </c>
      <c r="M544" s="17">
        <v>1216.578</v>
      </c>
      <c r="N544" s="17">
        <v>1216.578</v>
      </c>
    </row>
    <row r="545" spans="2:14">
      <c r="B545" s="15" t="s">
        <v>3961</v>
      </c>
      <c r="C545" s="16">
        <v>39540</v>
      </c>
      <c r="D545" s="15">
        <v>2008</v>
      </c>
      <c r="E545" s="69">
        <f>E546</f>
        <v>2008</v>
      </c>
      <c r="F545" s="15" t="s">
        <v>962</v>
      </c>
      <c r="G545" s="17" t="s">
        <v>5534</v>
      </c>
      <c r="H545" s="17">
        <v>1216.578</v>
      </c>
      <c r="I545" s="17">
        <v>0</v>
      </c>
      <c r="J545" s="17">
        <v>0</v>
      </c>
      <c r="K545" s="17">
        <v>0</v>
      </c>
      <c r="L545" s="17">
        <v>0</v>
      </c>
      <c r="M545" s="17">
        <v>0</v>
      </c>
      <c r="N545" s="17">
        <v>0</v>
      </c>
    </row>
    <row r="546" spans="2:14">
      <c r="B546" s="15" t="s">
        <v>3961</v>
      </c>
      <c r="C546" s="16">
        <v>39540</v>
      </c>
      <c r="D546" s="15">
        <v>2008</v>
      </c>
      <c r="E546" s="69">
        <f t="array" ref="E546">MIN(IF(G546:N546&gt;0,($G$3:$N$3)))</f>
        <v>2008</v>
      </c>
      <c r="F546" s="15" t="s">
        <v>963</v>
      </c>
      <c r="G546" s="17">
        <v>0</v>
      </c>
      <c r="H546" s="17">
        <v>1216.578</v>
      </c>
      <c r="I546" s="17">
        <v>1216.578</v>
      </c>
      <c r="J546" s="17">
        <v>1216.578</v>
      </c>
      <c r="K546" s="17">
        <v>1216.578</v>
      </c>
      <c r="L546" s="17">
        <v>1216.578</v>
      </c>
      <c r="M546" s="17">
        <v>1216.578</v>
      </c>
      <c r="N546" s="17">
        <v>1216.578</v>
      </c>
    </row>
    <row r="547" spans="2:14">
      <c r="B547" s="15" t="s">
        <v>3962</v>
      </c>
      <c r="C547" s="16">
        <v>39542</v>
      </c>
      <c r="D547" s="15">
        <v>2008</v>
      </c>
      <c r="E547" s="69">
        <f>E549</f>
        <v>2008</v>
      </c>
      <c r="F547" s="15" t="s">
        <v>961</v>
      </c>
      <c r="G547" s="17" t="s">
        <v>5534</v>
      </c>
      <c r="H547" s="17">
        <v>1104.414</v>
      </c>
      <c r="I547" s="17">
        <v>1104.414</v>
      </c>
      <c r="J547" s="17">
        <v>1104.414</v>
      </c>
      <c r="K547" s="17">
        <v>1104.414</v>
      </c>
      <c r="L547" s="17">
        <v>1104.414</v>
      </c>
      <c r="M547" s="17">
        <v>1104.414</v>
      </c>
      <c r="N547" s="17">
        <v>1104.414</v>
      </c>
    </row>
    <row r="548" spans="2:14">
      <c r="B548" s="15" t="s">
        <v>3962</v>
      </c>
      <c r="C548" s="16">
        <v>39542</v>
      </c>
      <c r="D548" s="15">
        <v>2008</v>
      </c>
      <c r="E548" s="69">
        <f>E549</f>
        <v>2008</v>
      </c>
      <c r="F548" s="15" t="s">
        <v>962</v>
      </c>
      <c r="G548" s="17" t="s">
        <v>5534</v>
      </c>
      <c r="H548" s="17">
        <v>0</v>
      </c>
      <c r="I548" s="17">
        <v>0</v>
      </c>
      <c r="J548" s="17">
        <v>0</v>
      </c>
      <c r="K548" s="17">
        <v>0</v>
      </c>
      <c r="L548" s="17">
        <v>0</v>
      </c>
      <c r="M548" s="17">
        <v>0</v>
      </c>
      <c r="N548" s="17">
        <v>0</v>
      </c>
    </row>
    <row r="549" spans="2:14">
      <c r="B549" s="15" t="s">
        <v>3962</v>
      </c>
      <c r="C549" s="16">
        <v>39542</v>
      </c>
      <c r="D549" s="15">
        <v>2008</v>
      </c>
      <c r="E549" s="69">
        <f t="array" ref="E549">MIN(IF(G549:N549&gt;0,($G$3:$N$3)))</f>
        <v>2008</v>
      </c>
      <c r="F549" s="15" t="s">
        <v>963</v>
      </c>
      <c r="G549" s="17">
        <v>0</v>
      </c>
      <c r="H549" s="17">
        <v>1104.414</v>
      </c>
      <c r="I549" s="17">
        <v>1104.414</v>
      </c>
      <c r="J549" s="17">
        <v>1104.414</v>
      </c>
      <c r="K549" s="17">
        <v>1104.414</v>
      </c>
      <c r="L549" s="17">
        <v>1104.414</v>
      </c>
      <c r="M549" s="17">
        <v>1104.414</v>
      </c>
      <c r="N549" s="17">
        <v>1104.414</v>
      </c>
    </row>
    <row r="550" spans="2:14">
      <c r="B550" s="15" t="s">
        <v>3963</v>
      </c>
      <c r="C550" s="16">
        <v>39546</v>
      </c>
      <c r="D550" s="15">
        <v>2008</v>
      </c>
      <c r="E550" s="69">
        <f>E552</f>
        <v>2008</v>
      </c>
      <c r="F550" s="15" t="s">
        <v>961</v>
      </c>
      <c r="G550" s="17" t="s">
        <v>5534</v>
      </c>
      <c r="H550" s="17">
        <v>0</v>
      </c>
      <c r="I550" s="17">
        <v>0</v>
      </c>
      <c r="J550" s="17">
        <v>0</v>
      </c>
      <c r="K550" s="17">
        <v>0</v>
      </c>
      <c r="L550" s="17">
        <v>0</v>
      </c>
      <c r="M550" s="17">
        <v>0</v>
      </c>
      <c r="N550" s="17">
        <v>0</v>
      </c>
    </row>
    <row r="551" spans="2:14">
      <c r="B551" s="15" t="s">
        <v>3963</v>
      </c>
      <c r="C551" s="16">
        <v>39546</v>
      </c>
      <c r="D551" s="15">
        <v>2008</v>
      </c>
      <c r="E551" s="69">
        <f>E552</f>
        <v>2008</v>
      </c>
      <c r="F551" s="15" t="s">
        <v>962</v>
      </c>
      <c r="G551" s="17" t="s">
        <v>5534</v>
      </c>
      <c r="H551" s="17">
        <v>25197.599999999999</v>
      </c>
      <c r="I551" s="17">
        <v>25197.599999999999</v>
      </c>
      <c r="J551" s="17">
        <v>0</v>
      </c>
      <c r="K551" s="17">
        <v>0</v>
      </c>
      <c r="L551" s="17">
        <v>0</v>
      </c>
      <c r="M551" s="17">
        <v>0</v>
      </c>
      <c r="N551" s="17">
        <v>0</v>
      </c>
    </row>
    <row r="552" spans="2:14">
      <c r="B552" s="15" t="s">
        <v>3963</v>
      </c>
      <c r="C552" s="16">
        <v>39546</v>
      </c>
      <c r="D552" s="15">
        <v>2008</v>
      </c>
      <c r="E552" s="69">
        <f t="array" ref="E552">MIN(IF(G552:N552&gt;0,($G$3:$N$3)))</f>
        <v>2008</v>
      </c>
      <c r="F552" s="15" t="s">
        <v>963</v>
      </c>
      <c r="G552" s="17">
        <v>0</v>
      </c>
      <c r="H552" s="17">
        <v>25197.599999999999</v>
      </c>
      <c r="I552" s="17">
        <v>25197.599999999999</v>
      </c>
      <c r="J552" s="17">
        <v>0</v>
      </c>
      <c r="K552" s="17">
        <v>0</v>
      </c>
      <c r="L552" s="17">
        <v>0</v>
      </c>
      <c r="M552" s="17">
        <v>0</v>
      </c>
      <c r="N552" s="17">
        <v>0</v>
      </c>
    </row>
    <row r="553" spans="2:14">
      <c r="B553" s="15" t="s">
        <v>3964</v>
      </c>
      <c r="C553" s="16">
        <v>39550</v>
      </c>
      <c r="D553" s="15">
        <v>2008</v>
      </c>
      <c r="E553" s="69">
        <f>E555</f>
        <v>2008</v>
      </c>
      <c r="F553" s="15" t="s">
        <v>961</v>
      </c>
      <c r="G553" s="17" t="s">
        <v>5534</v>
      </c>
      <c r="H553" s="17">
        <v>0</v>
      </c>
      <c r="I553" s="17">
        <v>0</v>
      </c>
      <c r="J553" s="17">
        <v>0</v>
      </c>
      <c r="K553" s="17">
        <v>0</v>
      </c>
      <c r="L553" s="17">
        <v>0</v>
      </c>
      <c r="M553" s="17">
        <v>0</v>
      </c>
      <c r="N553" s="17">
        <v>0</v>
      </c>
    </row>
    <row r="554" spans="2:14">
      <c r="B554" s="15" t="s">
        <v>3964</v>
      </c>
      <c r="C554" s="16">
        <v>39550</v>
      </c>
      <c r="D554" s="15">
        <v>2008</v>
      </c>
      <c r="E554" s="69">
        <f>E555</f>
        <v>2008</v>
      </c>
      <c r="F554" s="15" t="s">
        <v>962</v>
      </c>
      <c r="G554" s="17" t="s">
        <v>5534</v>
      </c>
      <c r="H554" s="17">
        <v>60000</v>
      </c>
      <c r="I554" s="17">
        <v>0</v>
      </c>
      <c r="J554" s="17">
        <v>0</v>
      </c>
      <c r="K554" s="17">
        <v>0</v>
      </c>
      <c r="L554" s="17">
        <v>0</v>
      </c>
      <c r="M554" s="17">
        <v>0</v>
      </c>
      <c r="N554" s="17">
        <v>0</v>
      </c>
    </row>
    <row r="555" spans="2:14">
      <c r="B555" s="15" t="s">
        <v>3964</v>
      </c>
      <c r="C555" s="16">
        <v>39550</v>
      </c>
      <c r="D555" s="15">
        <v>2008</v>
      </c>
      <c r="E555" s="69">
        <f t="array" ref="E555">MIN(IF(G555:N555&gt;0,($G$3:$N$3)))</f>
        <v>2008</v>
      </c>
      <c r="F555" s="15" t="s">
        <v>963</v>
      </c>
      <c r="G555" s="17">
        <v>0</v>
      </c>
      <c r="H555" s="17">
        <v>60000</v>
      </c>
      <c r="I555" s="17">
        <v>0</v>
      </c>
      <c r="J555" s="17">
        <v>0</v>
      </c>
      <c r="K555" s="17">
        <v>0</v>
      </c>
      <c r="L555" s="17">
        <v>0</v>
      </c>
      <c r="M555" s="17">
        <v>0</v>
      </c>
      <c r="N555" s="17">
        <v>0</v>
      </c>
    </row>
    <row r="556" spans="2:14">
      <c r="B556" s="15" t="s">
        <v>3965</v>
      </c>
      <c r="C556" s="16">
        <v>39550</v>
      </c>
      <c r="D556" s="15">
        <v>2008</v>
      </c>
      <c r="E556" s="69">
        <f>E558</f>
        <v>2008</v>
      </c>
      <c r="F556" s="15" t="s">
        <v>961</v>
      </c>
      <c r="G556" s="17" t="s">
        <v>5534</v>
      </c>
      <c r="H556" s="17">
        <v>1017.576</v>
      </c>
      <c r="I556" s="17">
        <v>1017.576</v>
      </c>
      <c r="J556" s="17">
        <v>1017.576</v>
      </c>
      <c r="K556" s="17">
        <v>1017.576</v>
      </c>
      <c r="L556" s="17">
        <v>1017.576</v>
      </c>
      <c r="M556" s="17">
        <v>1017.576</v>
      </c>
      <c r="N556" s="17">
        <v>1017.576</v>
      </c>
    </row>
    <row r="557" spans="2:14">
      <c r="B557" s="15" t="s">
        <v>3965</v>
      </c>
      <c r="C557" s="16">
        <v>39550</v>
      </c>
      <c r="D557" s="15">
        <v>2008</v>
      </c>
      <c r="E557" s="69">
        <f>E558</f>
        <v>2008</v>
      </c>
      <c r="F557" s="15" t="s">
        <v>962</v>
      </c>
      <c r="G557" s="17" t="s">
        <v>5534</v>
      </c>
      <c r="H557" s="17">
        <v>0</v>
      </c>
      <c r="I557" s="17">
        <v>0</v>
      </c>
      <c r="J557" s="17">
        <v>0</v>
      </c>
      <c r="K557" s="17">
        <v>0</v>
      </c>
      <c r="L557" s="17">
        <v>0</v>
      </c>
      <c r="M557" s="17">
        <v>0</v>
      </c>
      <c r="N557" s="17">
        <v>0</v>
      </c>
    </row>
    <row r="558" spans="2:14">
      <c r="B558" s="15" t="s">
        <v>3965</v>
      </c>
      <c r="C558" s="16">
        <v>39550</v>
      </c>
      <c r="D558" s="15">
        <v>2008</v>
      </c>
      <c r="E558" s="69">
        <f t="array" ref="E558">MIN(IF(G558:N558&gt;0,($G$3:$N$3)))</f>
        <v>2008</v>
      </c>
      <c r="F558" s="15" t="s">
        <v>963</v>
      </c>
      <c r="G558" s="17">
        <v>0</v>
      </c>
      <c r="H558" s="17">
        <v>1017.576</v>
      </c>
      <c r="I558" s="17">
        <v>1017.576</v>
      </c>
      <c r="J558" s="17">
        <v>1017.576</v>
      </c>
      <c r="K558" s="17">
        <v>1017.576</v>
      </c>
      <c r="L558" s="17">
        <v>1017.576</v>
      </c>
      <c r="M558" s="17">
        <v>1017.576</v>
      </c>
      <c r="N558" s="17">
        <v>1017.576</v>
      </c>
    </row>
    <row r="559" spans="2:14">
      <c r="B559" s="15" t="s">
        <v>3966</v>
      </c>
      <c r="C559" s="16">
        <v>39551</v>
      </c>
      <c r="D559" s="15">
        <v>2008</v>
      </c>
      <c r="E559" s="69">
        <f>E561</f>
        <v>2008</v>
      </c>
      <c r="F559" s="15" t="s">
        <v>961</v>
      </c>
      <c r="G559" s="17" t="s">
        <v>5534</v>
      </c>
      <c r="H559" s="17">
        <v>0</v>
      </c>
      <c r="I559" s="17">
        <v>0</v>
      </c>
      <c r="J559" s="17">
        <v>0</v>
      </c>
      <c r="K559" s="17">
        <v>0</v>
      </c>
      <c r="L559" s="17">
        <v>0</v>
      </c>
      <c r="M559" s="17">
        <v>0</v>
      </c>
      <c r="N559" s="17">
        <v>0</v>
      </c>
    </row>
    <row r="560" spans="2:14">
      <c r="B560" s="15" t="s">
        <v>3966</v>
      </c>
      <c r="C560" s="16">
        <v>39551</v>
      </c>
      <c r="D560" s="15">
        <v>2008</v>
      </c>
      <c r="E560" s="69">
        <f>E561</f>
        <v>2008</v>
      </c>
      <c r="F560" s="15" t="s">
        <v>962</v>
      </c>
      <c r="G560" s="17" t="s">
        <v>5534</v>
      </c>
      <c r="H560" s="17">
        <v>1200000</v>
      </c>
      <c r="I560" s="17">
        <v>1200000</v>
      </c>
      <c r="J560" s="17">
        <v>300000</v>
      </c>
      <c r="K560" s="17">
        <v>90000</v>
      </c>
      <c r="L560" s="17">
        <v>90000</v>
      </c>
      <c r="M560" s="17">
        <v>81171.917999999991</v>
      </c>
      <c r="N560" s="17">
        <v>81171.917999999991</v>
      </c>
    </row>
    <row r="561" spans="2:14">
      <c r="B561" s="15" t="s">
        <v>3966</v>
      </c>
      <c r="C561" s="16">
        <v>39551</v>
      </c>
      <c r="D561" s="15">
        <v>2008</v>
      </c>
      <c r="E561" s="69">
        <f t="array" ref="E561">MIN(IF(G561:N561&gt;0,($G$3:$N$3)))</f>
        <v>2008</v>
      </c>
      <c r="F561" s="15" t="s">
        <v>963</v>
      </c>
      <c r="G561" s="17">
        <v>0</v>
      </c>
      <c r="H561" s="17">
        <v>1200000</v>
      </c>
      <c r="I561" s="17">
        <v>1200000</v>
      </c>
      <c r="J561" s="17">
        <v>300000</v>
      </c>
      <c r="K561" s="17">
        <v>90000</v>
      </c>
      <c r="L561" s="17">
        <v>90000</v>
      </c>
      <c r="M561" s="17">
        <v>81171.917999999991</v>
      </c>
      <c r="N561" s="17">
        <v>81171.917999999991</v>
      </c>
    </row>
    <row r="562" spans="2:14">
      <c r="B562" s="15" t="s">
        <v>3967</v>
      </c>
      <c r="C562" s="16">
        <v>39551</v>
      </c>
      <c r="D562" s="15">
        <v>2008</v>
      </c>
      <c r="E562" s="69">
        <f>E564</f>
        <v>2008</v>
      </c>
      <c r="F562" s="15" t="s">
        <v>961</v>
      </c>
      <c r="G562" s="17" t="s">
        <v>5534</v>
      </c>
      <c r="H562" s="17">
        <v>1097.856</v>
      </c>
      <c r="I562" s="17">
        <v>1097.856</v>
      </c>
      <c r="J562" s="17">
        <v>1097.856</v>
      </c>
      <c r="K562" s="17">
        <v>1097.856</v>
      </c>
      <c r="L562" s="17">
        <v>1097.856</v>
      </c>
      <c r="M562" s="17">
        <v>1097.856</v>
      </c>
      <c r="N562" s="17">
        <v>1097.856</v>
      </c>
    </row>
    <row r="563" spans="2:14">
      <c r="B563" s="15" t="s">
        <v>3967</v>
      </c>
      <c r="C563" s="16">
        <v>39551</v>
      </c>
      <c r="D563" s="15">
        <v>2008</v>
      </c>
      <c r="E563" s="69">
        <f>E564</f>
        <v>2008</v>
      </c>
      <c r="F563" s="15" t="s">
        <v>962</v>
      </c>
      <c r="G563" s="17" t="s">
        <v>5534</v>
      </c>
      <c r="H563" s="17">
        <v>0</v>
      </c>
      <c r="I563" s="17">
        <v>0</v>
      </c>
      <c r="J563" s="17">
        <v>0</v>
      </c>
      <c r="K563" s="17">
        <v>0</v>
      </c>
      <c r="L563" s="17">
        <v>0</v>
      </c>
      <c r="M563" s="17">
        <v>0</v>
      </c>
      <c r="N563" s="17">
        <v>0</v>
      </c>
    </row>
    <row r="564" spans="2:14">
      <c r="B564" s="15" t="s">
        <v>3967</v>
      </c>
      <c r="C564" s="16">
        <v>39551</v>
      </c>
      <c r="D564" s="15">
        <v>2008</v>
      </c>
      <c r="E564" s="69">
        <f t="array" ref="E564">MIN(IF(G564:N564&gt;0,($G$3:$N$3)))</f>
        <v>2008</v>
      </c>
      <c r="F564" s="15" t="s">
        <v>963</v>
      </c>
      <c r="G564" s="17">
        <v>0</v>
      </c>
      <c r="H564" s="17">
        <v>1097.856</v>
      </c>
      <c r="I564" s="17">
        <v>1097.856</v>
      </c>
      <c r="J564" s="17">
        <v>1097.856</v>
      </c>
      <c r="K564" s="17">
        <v>1097.856</v>
      </c>
      <c r="L564" s="17">
        <v>1097.856</v>
      </c>
      <c r="M564" s="17">
        <v>1097.856</v>
      </c>
      <c r="N564" s="17">
        <v>1097.856</v>
      </c>
    </row>
    <row r="565" spans="2:14">
      <c r="B565" s="15" t="s">
        <v>3968</v>
      </c>
      <c r="C565" s="16">
        <v>39552</v>
      </c>
      <c r="D565" s="15">
        <v>2008</v>
      </c>
      <c r="E565" s="69">
        <f>E567</f>
        <v>2008</v>
      </c>
      <c r="F565" s="15" t="s">
        <v>961</v>
      </c>
      <c r="G565" s="17" t="s">
        <v>5534</v>
      </c>
      <c r="H565" s="17">
        <v>1661.742</v>
      </c>
      <c r="I565" s="17">
        <v>1661.742</v>
      </c>
      <c r="J565" s="17">
        <v>1661.742</v>
      </c>
      <c r="K565" s="17">
        <v>1661.742</v>
      </c>
      <c r="L565" s="17">
        <v>1661.742</v>
      </c>
      <c r="M565" s="17">
        <v>1661.742</v>
      </c>
      <c r="N565" s="17">
        <v>1661.742</v>
      </c>
    </row>
    <row r="566" spans="2:14">
      <c r="B566" s="15" t="s">
        <v>3968</v>
      </c>
      <c r="C566" s="16">
        <v>39552</v>
      </c>
      <c r="D566" s="15">
        <v>2008</v>
      </c>
      <c r="E566" s="69">
        <f>E567</f>
        <v>2008</v>
      </c>
      <c r="F566" s="15" t="s">
        <v>962</v>
      </c>
      <c r="G566" s="17" t="s">
        <v>5534</v>
      </c>
      <c r="H566" s="17">
        <v>0</v>
      </c>
      <c r="I566" s="17">
        <v>0</v>
      </c>
      <c r="J566" s="17">
        <v>0</v>
      </c>
      <c r="K566" s="17">
        <v>0</v>
      </c>
      <c r="L566" s="17">
        <v>0</v>
      </c>
      <c r="M566" s="17">
        <v>0</v>
      </c>
      <c r="N566" s="17">
        <v>0</v>
      </c>
    </row>
    <row r="567" spans="2:14">
      <c r="B567" s="15" t="s">
        <v>3968</v>
      </c>
      <c r="C567" s="16">
        <v>39552</v>
      </c>
      <c r="D567" s="15">
        <v>2008</v>
      </c>
      <c r="E567" s="69">
        <f t="array" ref="E567">MIN(IF(G567:N567&gt;0,($G$3:$N$3)))</f>
        <v>2008</v>
      </c>
      <c r="F567" s="15" t="s">
        <v>963</v>
      </c>
      <c r="G567" s="17">
        <v>0</v>
      </c>
      <c r="H567" s="17">
        <v>1661.742</v>
      </c>
      <c r="I567" s="17">
        <v>1661.742</v>
      </c>
      <c r="J567" s="17">
        <v>1661.742</v>
      </c>
      <c r="K567" s="17">
        <v>1661.742</v>
      </c>
      <c r="L567" s="17">
        <v>1661.742</v>
      </c>
      <c r="M567" s="17">
        <v>1661.742</v>
      </c>
      <c r="N567" s="17">
        <v>1661.742</v>
      </c>
    </row>
    <row r="568" spans="2:14">
      <c r="B568" s="15" t="s">
        <v>3969</v>
      </c>
      <c r="C568" s="16">
        <v>39554</v>
      </c>
      <c r="D568" s="15">
        <v>2008</v>
      </c>
      <c r="E568" s="69">
        <f>E570</f>
        <v>2008</v>
      </c>
      <c r="F568" s="15" t="s">
        <v>961</v>
      </c>
      <c r="G568" s="17" t="s">
        <v>5534</v>
      </c>
      <c r="H568" s="17">
        <v>1179.222</v>
      </c>
      <c r="I568" s="17">
        <v>1179.222</v>
      </c>
      <c r="J568" s="17">
        <v>1179.222</v>
      </c>
      <c r="K568" s="17">
        <v>1179.222</v>
      </c>
      <c r="L568" s="17">
        <v>1179.222</v>
      </c>
      <c r="M568" s="17">
        <v>1179.222</v>
      </c>
      <c r="N568" s="17">
        <v>1179.222</v>
      </c>
    </row>
    <row r="569" spans="2:14">
      <c r="B569" s="15" t="s">
        <v>3969</v>
      </c>
      <c r="C569" s="16">
        <v>39554</v>
      </c>
      <c r="D569" s="15">
        <v>2008</v>
      </c>
      <c r="E569" s="69">
        <f>E570</f>
        <v>2008</v>
      </c>
      <c r="F569" s="15" t="s">
        <v>962</v>
      </c>
      <c r="G569" s="17" t="s">
        <v>5534</v>
      </c>
      <c r="H569" s="17">
        <v>0</v>
      </c>
      <c r="I569" s="17">
        <v>0</v>
      </c>
      <c r="J569" s="17">
        <v>0</v>
      </c>
      <c r="K569" s="17">
        <v>0</v>
      </c>
      <c r="L569" s="17">
        <v>0</v>
      </c>
      <c r="M569" s="17">
        <v>0</v>
      </c>
      <c r="N569" s="17">
        <v>0</v>
      </c>
    </row>
    <row r="570" spans="2:14">
      <c r="B570" s="15" t="s">
        <v>3969</v>
      </c>
      <c r="C570" s="16">
        <v>39554</v>
      </c>
      <c r="D570" s="15">
        <v>2008</v>
      </c>
      <c r="E570" s="69">
        <f t="array" ref="E570">MIN(IF(G570:N570&gt;0,($G$3:$N$3)))</f>
        <v>2008</v>
      </c>
      <c r="F570" s="15" t="s">
        <v>963</v>
      </c>
      <c r="G570" s="17">
        <v>0</v>
      </c>
      <c r="H570" s="17">
        <v>1179.222</v>
      </c>
      <c r="I570" s="17">
        <v>1179.222</v>
      </c>
      <c r="J570" s="17">
        <v>1179.222</v>
      </c>
      <c r="K570" s="17">
        <v>1179.222</v>
      </c>
      <c r="L570" s="17">
        <v>1179.222</v>
      </c>
      <c r="M570" s="17">
        <v>1179.222</v>
      </c>
      <c r="N570" s="17">
        <v>1179.222</v>
      </c>
    </row>
    <row r="571" spans="2:14">
      <c r="B571" s="15" t="s">
        <v>3970</v>
      </c>
      <c r="C571" s="16">
        <v>39556</v>
      </c>
      <c r="D571" s="15">
        <v>2008</v>
      </c>
      <c r="E571" s="69">
        <f>E573</f>
        <v>2008</v>
      </c>
      <c r="F571" s="15" t="s">
        <v>961</v>
      </c>
      <c r="G571" s="17" t="s">
        <v>5534</v>
      </c>
      <c r="H571" s="17">
        <v>0</v>
      </c>
      <c r="I571" s="17">
        <v>0</v>
      </c>
      <c r="J571" s="17">
        <v>15435.312</v>
      </c>
      <c r="K571" s="17">
        <v>15435.312</v>
      </c>
      <c r="L571" s="17">
        <v>15435.312</v>
      </c>
      <c r="M571" s="17">
        <v>510321.53399999999</v>
      </c>
      <c r="N571" s="17">
        <v>510321.53399999999</v>
      </c>
    </row>
    <row r="572" spans="2:14">
      <c r="B572" s="15" t="s">
        <v>3970</v>
      </c>
      <c r="C572" s="16">
        <v>39556</v>
      </c>
      <c r="D572" s="15">
        <v>2008</v>
      </c>
      <c r="E572" s="69">
        <f>E573</f>
        <v>2008</v>
      </c>
      <c r="F572" s="15" t="s">
        <v>962</v>
      </c>
      <c r="G572" s="17" t="s">
        <v>5534</v>
      </c>
      <c r="H572" s="17">
        <v>94863.06</v>
      </c>
      <c r="I572" s="17">
        <v>558903.66599999997</v>
      </c>
      <c r="J572" s="17">
        <v>536760.61199999996</v>
      </c>
      <c r="K572" s="17">
        <v>536760.61199999996</v>
      </c>
      <c r="L572" s="17">
        <v>536760.61199999996</v>
      </c>
      <c r="M572" s="17">
        <v>0</v>
      </c>
      <c r="N572" s="17">
        <v>0</v>
      </c>
    </row>
    <row r="573" spans="2:14">
      <c r="B573" s="15" t="s">
        <v>3970</v>
      </c>
      <c r="C573" s="16">
        <v>39556</v>
      </c>
      <c r="D573" s="15">
        <v>2008</v>
      </c>
      <c r="E573" s="69">
        <f t="array" ref="E573">MIN(IF(G573:N573&gt;0,($G$3:$N$3)))</f>
        <v>2008</v>
      </c>
      <c r="F573" s="15" t="s">
        <v>963</v>
      </c>
      <c r="G573" s="17">
        <v>0</v>
      </c>
      <c r="H573" s="17">
        <v>94863.06</v>
      </c>
      <c r="I573" s="17">
        <v>558903.66599999997</v>
      </c>
      <c r="J573" s="17">
        <v>552195.924</v>
      </c>
      <c r="K573" s="17">
        <v>552195.924</v>
      </c>
      <c r="L573" s="17">
        <v>552195.924</v>
      </c>
      <c r="M573" s="17">
        <v>510321.53399999999</v>
      </c>
      <c r="N573" s="17">
        <v>510321.53399999999</v>
      </c>
    </row>
    <row r="574" spans="2:14">
      <c r="B574" s="15" t="s">
        <v>3971</v>
      </c>
      <c r="C574" s="16">
        <v>39557</v>
      </c>
      <c r="D574" s="15">
        <v>2008</v>
      </c>
      <c r="E574" s="69">
        <f>E576</f>
        <v>2008</v>
      </c>
      <c r="F574" s="15" t="s">
        <v>961</v>
      </c>
      <c r="G574" s="17" t="s">
        <v>5534</v>
      </c>
      <c r="H574" s="17">
        <v>419.22</v>
      </c>
      <c r="I574" s="17">
        <v>419.22</v>
      </c>
      <c r="J574" s="17">
        <v>419.22</v>
      </c>
      <c r="K574" s="17">
        <v>419.22</v>
      </c>
      <c r="L574" s="17">
        <v>419.22</v>
      </c>
      <c r="M574" s="17">
        <v>419.22</v>
      </c>
      <c r="N574" s="17">
        <v>419.22</v>
      </c>
    </row>
    <row r="575" spans="2:14">
      <c r="B575" s="15" t="s">
        <v>3971</v>
      </c>
      <c r="C575" s="16">
        <v>39557</v>
      </c>
      <c r="D575" s="15">
        <v>2008</v>
      </c>
      <c r="E575" s="69">
        <f>E576</f>
        <v>2008</v>
      </c>
      <c r="F575" s="15" t="s">
        <v>962</v>
      </c>
      <c r="G575" s="17" t="s">
        <v>5534</v>
      </c>
      <c r="H575" s="17">
        <v>0</v>
      </c>
      <c r="I575" s="17">
        <v>0</v>
      </c>
      <c r="J575" s="17">
        <v>0</v>
      </c>
      <c r="K575" s="17">
        <v>0</v>
      </c>
      <c r="L575" s="17">
        <v>0</v>
      </c>
      <c r="M575" s="17">
        <v>0</v>
      </c>
      <c r="N575" s="17">
        <v>0</v>
      </c>
    </row>
    <row r="576" spans="2:14">
      <c r="B576" s="15" t="s">
        <v>3971</v>
      </c>
      <c r="C576" s="16">
        <v>39557</v>
      </c>
      <c r="D576" s="15">
        <v>2008</v>
      </c>
      <c r="E576" s="69">
        <f t="array" ref="E576">MIN(IF(G576:N576&gt;0,($G$3:$N$3)))</f>
        <v>2008</v>
      </c>
      <c r="F576" s="15" t="s">
        <v>963</v>
      </c>
      <c r="G576" s="17">
        <v>0</v>
      </c>
      <c r="H576" s="17">
        <v>419.22</v>
      </c>
      <c r="I576" s="17">
        <v>419.22</v>
      </c>
      <c r="J576" s="17">
        <v>419.22</v>
      </c>
      <c r="K576" s="17">
        <v>419.22</v>
      </c>
      <c r="L576" s="17">
        <v>419.22</v>
      </c>
      <c r="M576" s="17">
        <v>419.22</v>
      </c>
      <c r="N576" s="17">
        <v>419.22</v>
      </c>
    </row>
    <row r="577" spans="2:14">
      <c r="B577" s="15" t="s">
        <v>3972</v>
      </c>
      <c r="C577" s="16">
        <v>39558</v>
      </c>
      <c r="D577" s="15">
        <v>2008</v>
      </c>
      <c r="E577" s="69">
        <f>E579</f>
        <v>2008</v>
      </c>
      <c r="F577" s="15" t="s">
        <v>961</v>
      </c>
      <c r="G577" s="17" t="s">
        <v>5534</v>
      </c>
      <c r="H577" s="17">
        <v>1039.5</v>
      </c>
      <c r="I577" s="17">
        <v>1039.5</v>
      </c>
      <c r="J577" s="17">
        <v>1039.5</v>
      </c>
      <c r="K577" s="17">
        <v>1039.5</v>
      </c>
      <c r="L577" s="17">
        <v>1039.5</v>
      </c>
      <c r="M577" s="17">
        <v>1039.5</v>
      </c>
      <c r="N577" s="17">
        <v>1039.5</v>
      </c>
    </row>
    <row r="578" spans="2:14">
      <c r="B578" s="15" t="s">
        <v>3972</v>
      </c>
      <c r="C578" s="16">
        <v>39558</v>
      </c>
      <c r="D578" s="15">
        <v>2008</v>
      </c>
      <c r="E578" s="69">
        <f>E579</f>
        <v>2008</v>
      </c>
      <c r="F578" s="15" t="s">
        <v>962</v>
      </c>
      <c r="G578" s="17" t="s">
        <v>5534</v>
      </c>
      <c r="H578" s="17">
        <v>0</v>
      </c>
      <c r="I578" s="17">
        <v>0</v>
      </c>
      <c r="J578" s="17">
        <v>0</v>
      </c>
      <c r="K578" s="17">
        <v>0</v>
      </c>
      <c r="L578" s="17">
        <v>0</v>
      </c>
      <c r="M578" s="17">
        <v>0</v>
      </c>
      <c r="N578" s="17">
        <v>0</v>
      </c>
    </row>
    <row r="579" spans="2:14">
      <c r="B579" s="15" t="s">
        <v>3972</v>
      </c>
      <c r="C579" s="16">
        <v>39558</v>
      </c>
      <c r="D579" s="15">
        <v>2008</v>
      </c>
      <c r="E579" s="69">
        <f t="array" ref="E579">MIN(IF(G579:N579&gt;0,($G$3:$N$3)))</f>
        <v>2008</v>
      </c>
      <c r="F579" s="15" t="s">
        <v>963</v>
      </c>
      <c r="G579" s="17">
        <v>0</v>
      </c>
      <c r="H579" s="17">
        <v>1039.5</v>
      </c>
      <c r="I579" s="17">
        <v>1039.5</v>
      </c>
      <c r="J579" s="17">
        <v>1039.5</v>
      </c>
      <c r="K579" s="17">
        <v>1039.5</v>
      </c>
      <c r="L579" s="17">
        <v>1039.5</v>
      </c>
      <c r="M579" s="17">
        <v>1039.5</v>
      </c>
      <c r="N579" s="17">
        <v>1039.5</v>
      </c>
    </row>
    <row r="580" spans="2:14">
      <c r="B580" s="15" t="s">
        <v>3973</v>
      </c>
      <c r="C580" s="16">
        <v>39559</v>
      </c>
      <c r="D580" s="15">
        <v>2008</v>
      </c>
      <c r="E580" s="69">
        <f>E582</f>
        <v>2009</v>
      </c>
      <c r="F580" s="15" t="s">
        <v>961</v>
      </c>
      <c r="G580" s="17" t="s">
        <v>5534</v>
      </c>
      <c r="H580" s="17">
        <v>0</v>
      </c>
      <c r="I580" s="17">
        <v>0</v>
      </c>
      <c r="J580" s="17">
        <v>0</v>
      </c>
      <c r="K580" s="17">
        <v>0</v>
      </c>
      <c r="L580" s="17">
        <v>0</v>
      </c>
      <c r="M580" s="17">
        <v>0</v>
      </c>
      <c r="N580" s="17">
        <v>0</v>
      </c>
    </row>
    <row r="581" spans="2:14">
      <c r="B581" s="15" t="s">
        <v>3973</v>
      </c>
      <c r="C581" s="16">
        <v>39559</v>
      </c>
      <c r="D581" s="15">
        <v>2008</v>
      </c>
      <c r="E581" s="69">
        <f>E582</f>
        <v>2009</v>
      </c>
      <c r="F581" s="15" t="s">
        <v>962</v>
      </c>
      <c r="G581" s="17" t="s">
        <v>5534</v>
      </c>
      <c r="H581" s="17">
        <v>0</v>
      </c>
      <c r="I581" s="17">
        <v>874.71599999999989</v>
      </c>
      <c r="J581" s="17">
        <v>0</v>
      </c>
      <c r="K581" s="17">
        <v>0</v>
      </c>
      <c r="L581" s="17">
        <v>0</v>
      </c>
      <c r="M581" s="17">
        <v>0</v>
      </c>
      <c r="N581" s="17">
        <v>0</v>
      </c>
    </row>
    <row r="582" spans="2:14">
      <c r="B582" s="15" t="s">
        <v>3973</v>
      </c>
      <c r="C582" s="16">
        <v>39559</v>
      </c>
      <c r="D582" s="15">
        <v>2008</v>
      </c>
      <c r="E582" s="69">
        <f t="array" ref="E582">MIN(IF(G582:N582&gt;0,($G$3:$N$3)))</f>
        <v>2009</v>
      </c>
      <c r="F582" s="15" t="s">
        <v>963</v>
      </c>
      <c r="G582" s="17">
        <v>0</v>
      </c>
      <c r="H582" s="17">
        <v>0</v>
      </c>
      <c r="I582" s="17">
        <v>874.71599999999989</v>
      </c>
      <c r="J582" s="17">
        <v>0</v>
      </c>
      <c r="K582" s="17">
        <v>0</v>
      </c>
      <c r="L582" s="17">
        <v>0</v>
      </c>
      <c r="M582" s="17">
        <v>0</v>
      </c>
      <c r="N582" s="17">
        <v>0</v>
      </c>
    </row>
    <row r="583" spans="2:14">
      <c r="B583" s="15" t="s">
        <v>3974</v>
      </c>
      <c r="C583" s="16">
        <v>39568</v>
      </c>
      <c r="D583" s="15">
        <v>2008</v>
      </c>
      <c r="E583" s="69">
        <f>E585</f>
        <v>2008</v>
      </c>
      <c r="F583" s="15" t="s">
        <v>961</v>
      </c>
      <c r="G583" s="17" t="s">
        <v>5534</v>
      </c>
      <c r="H583" s="17">
        <v>0</v>
      </c>
      <c r="I583" s="17">
        <v>3168.4199999999996</v>
      </c>
      <c r="J583" s="17">
        <v>3168.4199999999996</v>
      </c>
      <c r="K583" s="17">
        <v>3168.4199999999996</v>
      </c>
      <c r="L583" s="17">
        <v>3168.4199999999996</v>
      </c>
      <c r="M583" s="17">
        <v>3168.4199999999996</v>
      </c>
      <c r="N583" s="17">
        <v>3168.4199999999996</v>
      </c>
    </row>
    <row r="584" spans="2:14">
      <c r="B584" s="15" t="s">
        <v>3974</v>
      </c>
      <c r="C584" s="16">
        <v>39568</v>
      </c>
      <c r="D584" s="15">
        <v>2008</v>
      </c>
      <c r="E584" s="69">
        <f>E585</f>
        <v>2008</v>
      </c>
      <c r="F584" s="15" t="s">
        <v>962</v>
      </c>
      <c r="G584" s="17" t="s">
        <v>5534</v>
      </c>
      <c r="H584" s="17">
        <v>3146.8739999999998</v>
      </c>
      <c r="I584" s="17">
        <v>0</v>
      </c>
      <c r="J584" s="17">
        <v>0</v>
      </c>
      <c r="K584" s="17">
        <v>0</v>
      </c>
      <c r="L584" s="17">
        <v>0</v>
      </c>
      <c r="M584" s="17">
        <v>0</v>
      </c>
      <c r="N584" s="17">
        <v>0</v>
      </c>
    </row>
    <row r="585" spans="2:14">
      <c r="B585" s="15" t="s">
        <v>3974</v>
      </c>
      <c r="C585" s="16">
        <v>39568</v>
      </c>
      <c r="D585" s="15">
        <v>2008</v>
      </c>
      <c r="E585" s="69">
        <f t="array" ref="E585">MIN(IF(G585:N585&gt;0,($G$3:$N$3)))</f>
        <v>2008</v>
      </c>
      <c r="F585" s="15" t="s">
        <v>963</v>
      </c>
      <c r="G585" s="17">
        <v>0</v>
      </c>
      <c r="H585" s="17">
        <v>3146.8739999999998</v>
      </c>
      <c r="I585" s="17">
        <v>3168.4199999999996</v>
      </c>
      <c r="J585" s="17">
        <v>3168.4199999999996</v>
      </c>
      <c r="K585" s="17">
        <v>3168.4199999999996</v>
      </c>
      <c r="L585" s="17">
        <v>3168.4199999999996</v>
      </c>
      <c r="M585" s="17">
        <v>3168.4199999999996</v>
      </c>
      <c r="N585" s="17">
        <v>3168.4199999999996</v>
      </c>
    </row>
    <row r="586" spans="2:14">
      <c r="B586" s="15" t="s">
        <v>3975</v>
      </c>
      <c r="C586" s="16">
        <v>39569</v>
      </c>
      <c r="D586" s="15">
        <v>2008</v>
      </c>
      <c r="E586" s="69">
        <f>E588</f>
        <v>2008</v>
      </c>
      <c r="F586" s="15" t="s">
        <v>961</v>
      </c>
      <c r="G586" s="17" t="s">
        <v>5534</v>
      </c>
      <c r="H586" s="17">
        <v>1661.7479999999998</v>
      </c>
      <c r="I586" s="17">
        <v>1661.7479999999998</v>
      </c>
      <c r="J586" s="17">
        <v>1661.7479999999998</v>
      </c>
      <c r="K586" s="17">
        <v>1661.7479999999998</v>
      </c>
      <c r="L586" s="17">
        <v>1661.7479999999998</v>
      </c>
      <c r="M586" s="17">
        <v>1661.7479999999998</v>
      </c>
      <c r="N586" s="17">
        <v>1661.7479999999998</v>
      </c>
    </row>
    <row r="587" spans="2:14">
      <c r="B587" s="15" t="s">
        <v>3975</v>
      </c>
      <c r="C587" s="16">
        <v>39569</v>
      </c>
      <c r="D587" s="15">
        <v>2008</v>
      </c>
      <c r="E587" s="69">
        <f>E588</f>
        <v>2008</v>
      </c>
      <c r="F587" s="15" t="s">
        <v>962</v>
      </c>
      <c r="G587" s="17" t="s">
        <v>5534</v>
      </c>
      <c r="H587" s="17">
        <v>0</v>
      </c>
      <c r="I587" s="17">
        <v>0</v>
      </c>
      <c r="J587" s="17">
        <v>0</v>
      </c>
      <c r="K587" s="17">
        <v>0</v>
      </c>
      <c r="L587" s="17">
        <v>0</v>
      </c>
      <c r="M587" s="17">
        <v>0</v>
      </c>
      <c r="N587" s="17">
        <v>0</v>
      </c>
    </row>
    <row r="588" spans="2:14">
      <c r="B588" s="15" t="s">
        <v>3975</v>
      </c>
      <c r="C588" s="16">
        <v>39569</v>
      </c>
      <c r="D588" s="15">
        <v>2008</v>
      </c>
      <c r="E588" s="69">
        <f t="array" ref="E588">MIN(IF(G588:N588&gt;0,($G$3:$N$3)))</f>
        <v>2008</v>
      </c>
      <c r="F588" s="15" t="s">
        <v>963</v>
      </c>
      <c r="G588" s="17">
        <v>0</v>
      </c>
      <c r="H588" s="17">
        <v>1661.7479999999998</v>
      </c>
      <c r="I588" s="17">
        <v>1661.7479999999998</v>
      </c>
      <c r="J588" s="17">
        <v>1661.7479999999998</v>
      </c>
      <c r="K588" s="17">
        <v>1661.7479999999998</v>
      </c>
      <c r="L588" s="17">
        <v>1661.7479999999998</v>
      </c>
      <c r="M588" s="17">
        <v>1661.7479999999998</v>
      </c>
      <c r="N588" s="17">
        <v>1661.7479999999998</v>
      </c>
    </row>
    <row r="589" spans="2:14">
      <c r="B589" s="15" t="s">
        <v>3976</v>
      </c>
      <c r="C589" s="16">
        <v>39571</v>
      </c>
      <c r="D589" s="15">
        <v>2008</v>
      </c>
      <c r="E589" s="69">
        <f>E591</f>
        <v>2009</v>
      </c>
      <c r="F589" s="15" t="s">
        <v>961</v>
      </c>
      <c r="G589" s="17" t="s">
        <v>5534</v>
      </c>
      <c r="H589" s="17" t="s">
        <v>5534</v>
      </c>
      <c r="I589" s="17">
        <v>0</v>
      </c>
      <c r="J589" s="17">
        <v>0</v>
      </c>
      <c r="K589" s="17">
        <v>34888.83</v>
      </c>
      <c r="L589" s="17">
        <v>107058.66599999998</v>
      </c>
      <c r="M589" s="17">
        <v>107058.66599999998</v>
      </c>
      <c r="N589" s="17">
        <v>107058.66599999998</v>
      </c>
    </row>
    <row r="590" spans="2:14">
      <c r="B590" s="15" t="s">
        <v>3976</v>
      </c>
      <c r="C590" s="16">
        <v>39571</v>
      </c>
      <c r="D590" s="15">
        <v>2008</v>
      </c>
      <c r="E590" s="69">
        <f>E591</f>
        <v>2009</v>
      </c>
      <c r="F590" s="15" t="s">
        <v>962</v>
      </c>
      <c r="G590" s="17" t="s">
        <v>5534</v>
      </c>
      <c r="H590" s="17" t="s">
        <v>5534</v>
      </c>
      <c r="I590" s="17">
        <v>180000</v>
      </c>
      <c r="J590" s="17">
        <v>180000</v>
      </c>
      <c r="K590" s="17">
        <v>72169.835999999996</v>
      </c>
      <c r="L590" s="17">
        <v>0</v>
      </c>
      <c r="M590" s="17">
        <v>0</v>
      </c>
      <c r="N590" s="17">
        <v>0</v>
      </c>
    </row>
    <row r="591" spans="2:14">
      <c r="B591" s="15" t="s">
        <v>3976</v>
      </c>
      <c r="C591" s="16">
        <v>39571</v>
      </c>
      <c r="D591" s="15">
        <v>2008</v>
      </c>
      <c r="E591" s="69">
        <f t="array" ref="E591">MIN(IF(G591:N591&gt;0,($G$3:$N$3)))</f>
        <v>2009</v>
      </c>
      <c r="F591" s="15" t="s">
        <v>963</v>
      </c>
      <c r="G591" s="17">
        <v>0</v>
      </c>
      <c r="H591" s="17">
        <v>0</v>
      </c>
      <c r="I591" s="17">
        <v>180000</v>
      </c>
      <c r="J591" s="17">
        <v>180000</v>
      </c>
      <c r="K591" s="17">
        <v>107058.66599999998</v>
      </c>
      <c r="L591" s="17">
        <v>107058.66599999998</v>
      </c>
      <c r="M591" s="17">
        <v>107058.66599999998</v>
      </c>
      <c r="N591" s="17">
        <v>107058.66599999998</v>
      </c>
    </row>
    <row r="592" spans="2:14">
      <c r="B592" s="15" t="s">
        <v>3977</v>
      </c>
      <c r="C592" s="16">
        <v>39572</v>
      </c>
      <c r="D592" s="15">
        <v>2008</v>
      </c>
      <c r="E592" s="69">
        <f>E594</f>
        <v>2008</v>
      </c>
      <c r="F592" s="15" t="s">
        <v>961</v>
      </c>
      <c r="G592" s="17" t="s">
        <v>5534</v>
      </c>
      <c r="H592" s="17">
        <v>0</v>
      </c>
      <c r="I592" s="17">
        <v>0</v>
      </c>
      <c r="J592" s="17">
        <v>0</v>
      </c>
      <c r="K592" s="17">
        <v>0</v>
      </c>
      <c r="L592" s="17">
        <v>0</v>
      </c>
      <c r="M592" s="17">
        <v>8615.0519999999997</v>
      </c>
      <c r="N592" s="17">
        <v>8615.0519999999997</v>
      </c>
    </row>
    <row r="593" spans="2:14">
      <c r="B593" s="15" t="s">
        <v>3977</v>
      </c>
      <c r="C593" s="16">
        <v>39572</v>
      </c>
      <c r="D593" s="15">
        <v>2008</v>
      </c>
      <c r="E593" s="69">
        <f>E594</f>
        <v>2008</v>
      </c>
      <c r="F593" s="15" t="s">
        <v>962</v>
      </c>
      <c r="G593" s="17" t="s">
        <v>5534</v>
      </c>
      <c r="H593" s="17">
        <v>297000</v>
      </c>
      <c r="I593" s="17">
        <v>297000</v>
      </c>
      <c r="J593" s="17">
        <v>297000</v>
      </c>
      <c r="K593" s="17">
        <v>297000</v>
      </c>
      <c r="L593" s="17">
        <v>297000</v>
      </c>
      <c r="M593" s="17">
        <v>0</v>
      </c>
      <c r="N593" s="17">
        <v>0</v>
      </c>
    </row>
    <row r="594" spans="2:14">
      <c r="B594" s="15" t="s">
        <v>3977</v>
      </c>
      <c r="C594" s="16">
        <v>39572</v>
      </c>
      <c r="D594" s="15">
        <v>2008</v>
      </c>
      <c r="E594" s="69">
        <f t="array" ref="E594">MIN(IF(G594:N594&gt;0,($G$3:$N$3)))</f>
        <v>2008</v>
      </c>
      <c r="F594" s="15" t="s">
        <v>963</v>
      </c>
      <c r="G594" s="17">
        <v>0</v>
      </c>
      <c r="H594" s="17">
        <v>297000</v>
      </c>
      <c r="I594" s="17">
        <v>297000</v>
      </c>
      <c r="J594" s="17">
        <v>297000</v>
      </c>
      <c r="K594" s="17">
        <v>297000</v>
      </c>
      <c r="L594" s="17">
        <v>297000</v>
      </c>
      <c r="M594" s="17">
        <v>8615.0519999999997</v>
      </c>
      <c r="N594" s="17">
        <v>8615.0519999999997</v>
      </c>
    </row>
    <row r="595" spans="2:14">
      <c r="B595" s="15" t="s">
        <v>3978</v>
      </c>
      <c r="C595" s="16">
        <v>39573</v>
      </c>
      <c r="D595" s="15">
        <v>2008</v>
      </c>
      <c r="E595" s="69">
        <f>E597</f>
        <v>2008</v>
      </c>
      <c r="F595" s="15" t="s">
        <v>961</v>
      </c>
      <c r="G595" s="17" t="s">
        <v>5534</v>
      </c>
      <c r="H595" s="17">
        <v>0</v>
      </c>
      <c r="I595" s="17">
        <v>0</v>
      </c>
      <c r="J595" s="17">
        <v>0</v>
      </c>
      <c r="K595" s="17">
        <v>0</v>
      </c>
      <c r="L595" s="17">
        <v>0</v>
      </c>
      <c r="M595" s="17">
        <v>0</v>
      </c>
      <c r="N595" s="17">
        <v>0</v>
      </c>
    </row>
    <row r="596" spans="2:14">
      <c r="B596" s="15" t="s">
        <v>3978</v>
      </c>
      <c r="C596" s="16">
        <v>39573</v>
      </c>
      <c r="D596" s="15">
        <v>2008</v>
      </c>
      <c r="E596" s="69">
        <f>E597</f>
        <v>2008</v>
      </c>
      <c r="F596" s="15" t="s">
        <v>962</v>
      </c>
      <c r="G596" s="17" t="s">
        <v>5534</v>
      </c>
      <c r="H596" s="17">
        <v>42000</v>
      </c>
      <c r="I596" s="17">
        <v>0</v>
      </c>
      <c r="J596" s="17">
        <v>0</v>
      </c>
      <c r="K596" s="17">
        <v>0</v>
      </c>
      <c r="L596" s="17">
        <v>0</v>
      </c>
      <c r="M596" s="17">
        <v>0</v>
      </c>
      <c r="N596" s="17">
        <v>0</v>
      </c>
    </row>
    <row r="597" spans="2:14">
      <c r="B597" s="15" t="s">
        <v>3978</v>
      </c>
      <c r="C597" s="16">
        <v>39573</v>
      </c>
      <c r="D597" s="15">
        <v>2008</v>
      </c>
      <c r="E597" s="69">
        <f t="array" ref="E597">MIN(IF(G597:N597&gt;0,($G$3:$N$3)))</f>
        <v>2008</v>
      </c>
      <c r="F597" s="15" t="s">
        <v>963</v>
      </c>
      <c r="G597" s="17">
        <v>0</v>
      </c>
      <c r="H597" s="17">
        <v>42000</v>
      </c>
      <c r="I597" s="17">
        <v>0</v>
      </c>
      <c r="J597" s="17">
        <v>0</v>
      </c>
      <c r="K597" s="17">
        <v>0</v>
      </c>
      <c r="L597" s="17">
        <v>0</v>
      </c>
      <c r="M597" s="17">
        <v>0</v>
      </c>
      <c r="N597" s="17">
        <v>0</v>
      </c>
    </row>
    <row r="598" spans="2:14">
      <c r="B598" s="15" t="s">
        <v>3979</v>
      </c>
      <c r="C598" s="16">
        <v>39573</v>
      </c>
      <c r="D598" s="15">
        <v>2008</v>
      </c>
      <c r="E598" s="69">
        <f>E600</f>
        <v>2008</v>
      </c>
      <c r="F598" s="15" t="s">
        <v>961</v>
      </c>
      <c r="G598" s="17" t="s">
        <v>5534</v>
      </c>
      <c r="H598" s="17">
        <v>0</v>
      </c>
      <c r="I598" s="17">
        <v>0</v>
      </c>
      <c r="J598" s="17">
        <v>0</v>
      </c>
      <c r="K598" s="17">
        <v>0</v>
      </c>
      <c r="L598" s="17">
        <v>0</v>
      </c>
      <c r="M598" s="17">
        <v>0</v>
      </c>
      <c r="N598" s="17">
        <v>0</v>
      </c>
    </row>
    <row r="599" spans="2:14">
      <c r="B599" s="15" t="s">
        <v>3979</v>
      </c>
      <c r="C599" s="16">
        <v>39573</v>
      </c>
      <c r="D599" s="15">
        <v>2008</v>
      </c>
      <c r="E599" s="69">
        <f>E600</f>
        <v>2008</v>
      </c>
      <c r="F599" s="15" t="s">
        <v>962</v>
      </c>
      <c r="G599" s="17" t="s">
        <v>5534</v>
      </c>
      <c r="H599" s="17">
        <v>12000</v>
      </c>
      <c r="I599" s="17">
        <v>12000</v>
      </c>
      <c r="J599" s="17">
        <v>0</v>
      </c>
      <c r="K599" s="17">
        <v>0</v>
      </c>
      <c r="L599" s="17">
        <v>0</v>
      </c>
      <c r="M599" s="17">
        <v>0</v>
      </c>
      <c r="N599" s="17">
        <v>0</v>
      </c>
    </row>
    <row r="600" spans="2:14">
      <c r="B600" s="15" t="s">
        <v>3979</v>
      </c>
      <c r="C600" s="16">
        <v>39573</v>
      </c>
      <c r="D600" s="15">
        <v>2008</v>
      </c>
      <c r="E600" s="69">
        <f t="array" ref="E600">MIN(IF(G600:N600&gt;0,($G$3:$N$3)))</f>
        <v>2008</v>
      </c>
      <c r="F600" s="15" t="s">
        <v>963</v>
      </c>
      <c r="G600" s="17">
        <v>0</v>
      </c>
      <c r="H600" s="17">
        <v>12000</v>
      </c>
      <c r="I600" s="17">
        <v>12000</v>
      </c>
      <c r="J600" s="17">
        <v>0</v>
      </c>
      <c r="K600" s="17">
        <v>0</v>
      </c>
      <c r="L600" s="17">
        <v>0</v>
      </c>
      <c r="M600" s="17">
        <v>0</v>
      </c>
      <c r="N600" s="17">
        <v>0</v>
      </c>
    </row>
    <row r="601" spans="2:14">
      <c r="B601" s="15" t="s">
        <v>3980</v>
      </c>
      <c r="C601" s="16">
        <v>39574</v>
      </c>
      <c r="D601" s="15">
        <v>2008</v>
      </c>
      <c r="E601" s="69">
        <f>E603</f>
        <v>2008</v>
      </c>
      <c r="F601" s="15" t="s">
        <v>961</v>
      </c>
      <c r="G601" s="17" t="s">
        <v>5534</v>
      </c>
      <c r="H601" s="17">
        <v>0</v>
      </c>
      <c r="I601" s="17">
        <v>0</v>
      </c>
      <c r="J601" s="17">
        <v>0</v>
      </c>
      <c r="K601" s="17">
        <v>1475.826</v>
      </c>
      <c r="L601" s="17">
        <v>1475.826</v>
      </c>
      <c r="M601" s="17">
        <v>1475.826</v>
      </c>
      <c r="N601" s="17">
        <v>1475.826</v>
      </c>
    </row>
    <row r="602" spans="2:14">
      <c r="B602" s="15" t="s">
        <v>3980</v>
      </c>
      <c r="C602" s="16">
        <v>39574</v>
      </c>
      <c r="D602" s="15">
        <v>2008</v>
      </c>
      <c r="E602" s="69">
        <f>E603</f>
        <v>2008</v>
      </c>
      <c r="F602" s="15" t="s">
        <v>962</v>
      </c>
      <c r="G602" s="17" t="s">
        <v>5534</v>
      </c>
      <c r="H602" s="17">
        <v>33600</v>
      </c>
      <c r="I602" s="17">
        <v>33600</v>
      </c>
      <c r="J602" s="17">
        <v>9460.77</v>
      </c>
      <c r="K602" s="17">
        <v>0</v>
      </c>
      <c r="L602" s="17">
        <v>0</v>
      </c>
      <c r="M602" s="17">
        <v>0</v>
      </c>
      <c r="N602" s="17">
        <v>0</v>
      </c>
    </row>
    <row r="603" spans="2:14">
      <c r="B603" s="15" t="s">
        <v>3980</v>
      </c>
      <c r="C603" s="16">
        <v>39574</v>
      </c>
      <c r="D603" s="15">
        <v>2008</v>
      </c>
      <c r="E603" s="69">
        <f t="array" ref="E603">MIN(IF(G603:N603&gt;0,($G$3:$N$3)))</f>
        <v>2008</v>
      </c>
      <c r="F603" s="15" t="s">
        <v>963</v>
      </c>
      <c r="G603" s="17">
        <v>0</v>
      </c>
      <c r="H603" s="17">
        <v>33600</v>
      </c>
      <c r="I603" s="17">
        <v>33600</v>
      </c>
      <c r="J603" s="17">
        <v>9460.77</v>
      </c>
      <c r="K603" s="17">
        <v>1475.826</v>
      </c>
      <c r="L603" s="17">
        <v>1475.826</v>
      </c>
      <c r="M603" s="17">
        <v>1475.826</v>
      </c>
      <c r="N603" s="17">
        <v>1475.826</v>
      </c>
    </row>
    <row r="604" spans="2:14">
      <c r="B604" s="15" t="s">
        <v>3981</v>
      </c>
      <c r="C604" s="16">
        <v>39580</v>
      </c>
      <c r="D604" s="15">
        <v>2008</v>
      </c>
      <c r="E604" s="69">
        <f>E606</f>
        <v>2008</v>
      </c>
      <c r="F604" s="15" t="s">
        <v>961</v>
      </c>
      <c r="G604" s="17" t="s">
        <v>5534</v>
      </c>
      <c r="H604" s="17">
        <v>0</v>
      </c>
      <c r="I604" s="17">
        <v>0</v>
      </c>
      <c r="J604" s="17">
        <v>0</v>
      </c>
      <c r="K604" s="17">
        <v>45432.696000000004</v>
      </c>
      <c r="L604" s="17">
        <v>45432.696000000004</v>
      </c>
      <c r="M604" s="17">
        <v>45432.696000000004</v>
      </c>
      <c r="N604" s="17">
        <v>45432.696000000004</v>
      </c>
    </row>
    <row r="605" spans="2:14">
      <c r="B605" s="15" t="s">
        <v>3981</v>
      </c>
      <c r="C605" s="16">
        <v>39580</v>
      </c>
      <c r="D605" s="15">
        <v>2008</v>
      </c>
      <c r="E605" s="69">
        <f>E606</f>
        <v>2008</v>
      </c>
      <c r="F605" s="15" t="s">
        <v>962</v>
      </c>
      <c r="G605" s="17" t="s">
        <v>5534</v>
      </c>
      <c r="H605" s="17">
        <v>129600</v>
      </c>
      <c r="I605" s="17">
        <v>300000</v>
      </c>
      <c r="J605" s="17">
        <v>300000</v>
      </c>
      <c r="K605" s="17">
        <v>0</v>
      </c>
      <c r="L605" s="17">
        <v>0</v>
      </c>
      <c r="M605" s="17">
        <v>0</v>
      </c>
      <c r="N605" s="17">
        <v>0</v>
      </c>
    </row>
    <row r="606" spans="2:14">
      <c r="B606" s="15" t="s">
        <v>3981</v>
      </c>
      <c r="C606" s="16">
        <v>39580</v>
      </c>
      <c r="D606" s="15">
        <v>2008</v>
      </c>
      <c r="E606" s="69">
        <f t="array" ref="E606">MIN(IF(G606:N606&gt;0,($G$3:$N$3)))</f>
        <v>2008</v>
      </c>
      <c r="F606" s="15" t="s">
        <v>963</v>
      </c>
      <c r="G606" s="17">
        <v>0</v>
      </c>
      <c r="H606" s="17">
        <v>129600</v>
      </c>
      <c r="I606" s="17">
        <v>300000</v>
      </c>
      <c r="J606" s="17">
        <v>300000</v>
      </c>
      <c r="K606" s="17">
        <v>45432.696000000004</v>
      </c>
      <c r="L606" s="17">
        <v>45432.696000000004</v>
      </c>
      <c r="M606" s="17">
        <v>45432.696000000004</v>
      </c>
      <c r="N606" s="17">
        <v>45432.696000000004</v>
      </c>
    </row>
    <row r="607" spans="2:14">
      <c r="B607" s="15" t="s">
        <v>3982</v>
      </c>
      <c r="C607" s="16">
        <v>39581</v>
      </c>
      <c r="D607" s="15">
        <v>2008</v>
      </c>
      <c r="E607" s="69">
        <f>E609</f>
        <v>2008</v>
      </c>
      <c r="F607" s="15" t="s">
        <v>961</v>
      </c>
      <c r="G607" s="17" t="s">
        <v>5534</v>
      </c>
      <c r="H607" s="17">
        <v>1303.146</v>
      </c>
      <c r="I607" s="17">
        <v>1303.146</v>
      </c>
      <c r="J607" s="17">
        <v>1303.146</v>
      </c>
      <c r="K607" s="17">
        <v>1303.146</v>
      </c>
      <c r="L607" s="17">
        <v>1303.146</v>
      </c>
      <c r="M607" s="17">
        <v>1303.146</v>
      </c>
      <c r="N607" s="17">
        <v>1303.146</v>
      </c>
    </row>
    <row r="608" spans="2:14">
      <c r="B608" s="15" t="s">
        <v>3982</v>
      </c>
      <c r="C608" s="16">
        <v>39581</v>
      </c>
      <c r="D608" s="15">
        <v>2008</v>
      </c>
      <c r="E608" s="69">
        <f>E609</f>
        <v>2008</v>
      </c>
      <c r="F608" s="15" t="s">
        <v>962</v>
      </c>
      <c r="G608" s="17" t="s">
        <v>5534</v>
      </c>
      <c r="H608" s="17">
        <v>0</v>
      </c>
      <c r="I608" s="17">
        <v>0</v>
      </c>
      <c r="J608" s="17">
        <v>0</v>
      </c>
      <c r="K608" s="17">
        <v>0</v>
      </c>
      <c r="L608" s="17">
        <v>0</v>
      </c>
      <c r="M608" s="17">
        <v>0</v>
      </c>
      <c r="N608" s="17">
        <v>0</v>
      </c>
    </row>
    <row r="609" spans="2:14">
      <c r="B609" s="15" t="s">
        <v>3982</v>
      </c>
      <c r="C609" s="16">
        <v>39581</v>
      </c>
      <c r="D609" s="15">
        <v>2008</v>
      </c>
      <c r="E609" s="69">
        <f t="array" ref="E609">MIN(IF(G609:N609&gt;0,($G$3:$N$3)))</f>
        <v>2008</v>
      </c>
      <c r="F609" s="15" t="s">
        <v>963</v>
      </c>
      <c r="G609" s="17">
        <v>0</v>
      </c>
      <c r="H609" s="17">
        <v>1303.146</v>
      </c>
      <c r="I609" s="17">
        <v>1303.146</v>
      </c>
      <c r="J609" s="17">
        <v>1303.146</v>
      </c>
      <c r="K609" s="17">
        <v>1303.146</v>
      </c>
      <c r="L609" s="17">
        <v>1303.146</v>
      </c>
      <c r="M609" s="17">
        <v>1303.146</v>
      </c>
      <c r="N609" s="17">
        <v>1303.146</v>
      </c>
    </row>
    <row r="610" spans="2:14">
      <c r="B610" s="15" t="s">
        <v>3983</v>
      </c>
      <c r="C610" s="16">
        <v>39581</v>
      </c>
      <c r="D610" s="15">
        <v>2008</v>
      </c>
      <c r="E610" s="69">
        <f>E612</f>
        <v>2008</v>
      </c>
      <c r="F610" s="15" t="s">
        <v>961</v>
      </c>
      <c r="G610" s="17" t="s">
        <v>5534</v>
      </c>
      <c r="H610" s="17">
        <v>13.481999999999999</v>
      </c>
      <c r="I610" s="17">
        <v>13.481999999999999</v>
      </c>
      <c r="J610" s="17">
        <v>13.481999999999999</v>
      </c>
      <c r="K610" s="17">
        <v>13.481999999999999</v>
      </c>
      <c r="L610" s="17">
        <v>13.481999999999999</v>
      </c>
      <c r="M610" s="17">
        <v>13.481999999999999</v>
      </c>
      <c r="N610" s="17">
        <v>13.481999999999999</v>
      </c>
    </row>
    <row r="611" spans="2:14">
      <c r="B611" s="15" t="s">
        <v>3983</v>
      </c>
      <c r="C611" s="16">
        <v>39581</v>
      </c>
      <c r="D611" s="15">
        <v>2008</v>
      </c>
      <c r="E611" s="69">
        <f>E612</f>
        <v>2008</v>
      </c>
      <c r="F611" s="15" t="s">
        <v>962</v>
      </c>
      <c r="G611" s="17" t="s">
        <v>5534</v>
      </c>
      <c r="H611" s="17">
        <v>0</v>
      </c>
      <c r="I611" s="17">
        <v>0</v>
      </c>
      <c r="J611" s="17">
        <v>0</v>
      </c>
      <c r="K611" s="17">
        <v>0</v>
      </c>
      <c r="L611" s="17">
        <v>0</v>
      </c>
      <c r="M611" s="17">
        <v>0</v>
      </c>
      <c r="N611" s="17">
        <v>0</v>
      </c>
    </row>
    <row r="612" spans="2:14">
      <c r="B612" s="15" t="s">
        <v>3983</v>
      </c>
      <c r="C612" s="16">
        <v>39581</v>
      </c>
      <c r="D612" s="15">
        <v>2008</v>
      </c>
      <c r="E612" s="69">
        <f t="array" ref="E612">MIN(IF(G612:N612&gt;0,($G$3:$N$3)))</f>
        <v>2008</v>
      </c>
      <c r="F612" s="15" t="s">
        <v>963</v>
      </c>
      <c r="G612" s="17">
        <v>0</v>
      </c>
      <c r="H612" s="17">
        <v>13.481999999999999</v>
      </c>
      <c r="I612" s="17">
        <v>13.481999999999999</v>
      </c>
      <c r="J612" s="17">
        <v>13.481999999999999</v>
      </c>
      <c r="K612" s="17">
        <v>13.481999999999999</v>
      </c>
      <c r="L612" s="17">
        <v>13.481999999999999</v>
      </c>
      <c r="M612" s="17">
        <v>13.481999999999999</v>
      </c>
      <c r="N612" s="17">
        <v>13.481999999999999</v>
      </c>
    </row>
    <row r="613" spans="2:14">
      <c r="B613" s="15" t="s">
        <v>3984</v>
      </c>
      <c r="C613" s="16">
        <v>39582</v>
      </c>
      <c r="D613" s="15">
        <v>2008</v>
      </c>
      <c r="E613" s="69">
        <f>E615</f>
        <v>2008</v>
      </c>
      <c r="F613" s="15" t="s">
        <v>961</v>
      </c>
      <c r="G613" s="17" t="s">
        <v>5534</v>
      </c>
      <c r="H613" s="17">
        <v>1545.654</v>
      </c>
      <c r="I613" s="17">
        <v>1545.654</v>
      </c>
      <c r="J613" s="17">
        <v>1545.654</v>
      </c>
      <c r="K613" s="17">
        <v>1545.654</v>
      </c>
      <c r="L613" s="17">
        <v>1545.654</v>
      </c>
      <c r="M613" s="17">
        <v>1545.654</v>
      </c>
      <c r="N613" s="17">
        <v>1545.654</v>
      </c>
    </row>
    <row r="614" spans="2:14">
      <c r="B614" s="15" t="s">
        <v>3984</v>
      </c>
      <c r="C614" s="16">
        <v>39582</v>
      </c>
      <c r="D614" s="15">
        <v>2008</v>
      </c>
      <c r="E614" s="69">
        <f>E615</f>
        <v>2008</v>
      </c>
      <c r="F614" s="15" t="s">
        <v>962</v>
      </c>
      <c r="G614" s="17" t="s">
        <v>5534</v>
      </c>
      <c r="H614" s="17">
        <v>0</v>
      </c>
      <c r="I614" s="17">
        <v>0</v>
      </c>
      <c r="J614" s="17">
        <v>0</v>
      </c>
      <c r="K614" s="17">
        <v>0</v>
      </c>
      <c r="L614" s="17">
        <v>0</v>
      </c>
      <c r="M614" s="17">
        <v>0</v>
      </c>
      <c r="N614" s="17">
        <v>0</v>
      </c>
    </row>
    <row r="615" spans="2:14">
      <c r="B615" s="15" t="s">
        <v>3984</v>
      </c>
      <c r="C615" s="16">
        <v>39582</v>
      </c>
      <c r="D615" s="15">
        <v>2008</v>
      </c>
      <c r="E615" s="69">
        <f t="array" ref="E615">MIN(IF(G615:N615&gt;0,($G$3:$N$3)))</f>
        <v>2008</v>
      </c>
      <c r="F615" s="15" t="s">
        <v>963</v>
      </c>
      <c r="G615" s="17">
        <v>0</v>
      </c>
      <c r="H615" s="17">
        <v>1545.654</v>
      </c>
      <c r="I615" s="17">
        <v>1545.654</v>
      </c>
      <c r="J615" s="17">
        <v>1545.654</v>
      </c>
      <c r="K615" s="17">
        <v>1545.654</v>
      </c>
      <c r="L615" s="17">
        <v>1545.654</v>
      </c>
      <c r="M615" s="17">
        <v>1545.654</v>
      </c>
      <c r="N615" s="17">
        <v>1545.654</v>
      </c>
    </row>
    <row r="616" spans="2:14">
      <c r="B616" s="15" t="s">
        <v>3985</v>
      </c>
      <c r="C616" s="16">
        <v>39584</v>
      </c>
      <c r="D616" s="15">
        <v>2008</v>
      </c>
      <c r="E616" s="69">
        <f>E618</f>
        <v>2008</v>
      </c>
      <c r="F616" s="15" t="s">
        <v>961</v>
      </c>
      <c r="G616" s="17" t="s">
        <v>5534</v>
      </c>
      <c r="H616" s="17">
        <v>1216.5719999999999</v>
      </c>
      <c r="I616" s="17">
        <v>1216.5719999999999</v>
      </c>
      <c r="J616" s="17">
        <v>1216.5719999999999</v>
      </c>
      <c r="K616" s="17">
        <v>1216.5719999999999</v>
      </c>
      <c r="L616" s="17">
        <v>1216.5719999999999</v>
      </c>
      <c r="M616" s="17">
        <v>1216.5719999999999</v>
      </c>
      <c r="N616" s="17">
        <v>1216.5719999999999</v>
      </c>
    </row>
    <row r="617" spans="2:14">
      <c r="B617" s="15" t="s">
        <v>3985</v>
      </c>
      <c r="C617" s="16">
        <v>39584</v>
      </c>
      <c r="D617" s="15">
        <v>2008</v>
      </c>
      <c r="E617" s="69">
        <f>E618</f>
        <v>2008</v>
      </c>
      <c r="F617" s="15" t="s">
        <v>962</v>
      </c>
      <c r="G617" s="17" t="s">
        <v>5534</v>
      </c>
      <c r="H617" s="17">
        <v>0</v>
      </c>
      <c r="I617" s="17">
        <v>0</v>
      </c>
      <c r="J617" s="17">
        <v>0</v>
      </c>
      <c r="K617" s="17">
        <v>0</v>
      </c>
      <c r="L617" s="17">
        <v>0</v>
      </c>
      <c r="M617" s="17">
        <v>0</v>
      </c>
      <c r="N617" s="17">
        <v>0</v>
      </c>
    </row>
    <row r="618" spans="2:14">
      <c r="B618" s="15" t="s">
        <v>3985</v>
      </c>
      <c r="C618" s="16">
        <v>39584</v>
      </c>
      <c r="D618" s="15">
        <v>2008</v>
      </c>
      <c r="E618" s="69">
        <f t="array" ref="E618">MIN(IF(G618:N618&gt;0,($G$3:$N$3)))</f>
        <v>2008</v>
      </c>
      <c r="F618" s="15" t="s">
        <v>963</v>
      </c>
      <c r="G618" s="17">
        <v>0</v>
      </c>
      <c r="H618" s="17">
        <v>1216.5719999999999</v>
      </c>
      <c r="I618" s="17">
        <v>1216.5719999999999</v>
      </c>
      <c r="J618" s="17">
        <v>1216.5719999999999</v>
      </c>
      <c r="K618" s="17">
        <v>1216.5719999999999</v>
      </c>
      <c r="L618" s="17">
        <v>1216.5719999999999</v>
      </c>
      <c r="M618" s="17">
        <v>1216.5719999999999</v>
      </c>
      <c r="N618" s="17">
        <v>1216.5719999999999</v>
      </c>
    </row>
    <row r="619" spans="2:14">
      <c r="B619" s="15" t="s">
        <v>3986</v>
      </c>
      <c r="C619" s="16">
        <v>39585</v>
      </c>
      <c r="D619" s="15">
        <v>2008</v>
      </c>
      <c r="E619" s="69">
        <f>E621</f>
        <v>2008</v>
      </c>
      <c r="F619" s="15" t="s">
        <v>961</v>
      </c>
      <c r="G619" s="17" t="s">
        <v>5534</v>
      </c>
      <c r="H619" s="17">
        <v>0</v>
      </c>
      <c r="I619" s="17">
        <v>472.89</v>
      </c>
      <c r="J619" s="17">
        <v>472.89</v>
      </c>
      <c r="K619" s="17">
        <v>472.89</v>
      </c>
      <c r="L619" s="17">
        <v>472.89</v>
      </c>
      <c r="M619" s="17">
        <v>472.89</v>
      </c>
      <c r="N619" s="17">
        <v>472.89</v>
      </c>
    </row>
    <row r="620" spans="2:14">
      <c r="B620" s="15" t="s">
        <v>3986</v>
      </c>
      <c r="C620" s="16">
        <v>39585</v>
      </c>
      <c r="D620" s="15">
        <v>2008</v>
      </c>
      <c r="E620" s="69">
        <f>E621</f>
        <v>2008</v>
      </c>
      <c r="F620" s="15" t="s">
        <v>962</v>
      </c>
      <c r="G620" s="17" t="s">
        <v>5534</v>
      </c>
      <c r="H620" s="17">
        <v>1020</v>
      </c>
      <c r="I620" s="17">
        <v>0</v>
      </c>
      <c r="J620" s="17">
        <v>0</v>
      </c>
      <c r="K620" s="17">
        <v>0</v>
      </c>
      <c r="L620" s="17">
        <v>0</v>
      </c>
      <c r="M620" s="17">
        <v>0</v>
      </c>
      <c r="N620" s="17">
        <v>0</v>
      </c>
    </row>
    <row r="621" spans="2:14">
      <c r="B621" s="15" t="s">
        <v>3986</v>
      </c>
      <c r="C621" s="16">
        <v>39585</v>
      </c>
      <c r="D621" s="15">
        <v>2008</v>
      </c>
      <c r="E621" s="69">
        <f t="array" ref="E621">MIN(IF(G621:N621&gt;0,($G$3:$N$3)))</f>
        <v>2008</v>
      </c>
      <c r="F621" s="15" t="s">
        <v>963</v>
      </c>
      <c r="G621" s="17">
        <v>0</v>
      </c>
      <c r="H621" s="17">
        <v>1020</v>
      </c>
      <c r="I621" s="17">
        <v>472.89</v>
      </c>
      <c r="J621" s="17">
        <v>472.89</v>
      </c>
      <c r="K621" s="17">
        <v>472.89</v>
      </c>
      <c r="L621" s="17">
        <v>472.89</v>
      </c>
      <c r="M621" s="17">
        <v>472.89</v>
      </c>
      <c r="N621" s="17">
        <v>472.89</v>
      </c>
    </row>
    <row r="622" spans="2:14">
      <c r="B622" s="15" t="s">
        <v>3987</v>
      </c>
      <c r="C622" s="16">
        <v>39586</v>
      </c>
      <c r="D622" s="15">
        <v>2008</v>
      </c>
      <c r="E622" s="69">
        <f>E624</f>
        <v>2008</v>
      </c>
      <c r="F622" s="15" t="s">
        <v>961</v>
      </c>
      <c r="G622" s="17" t="s">
        <v>5534</v>
      </c>
      <c r="H622" s="17">
        <v>0</v>
      </c>
      <c r="I622" s="17">
        <v>0</v>
      </c>
      <c r="J622" s="17">
        <v>0</v>
      </c>
      <c r="K622" s="17">
        <v>0</v>
      </c>
      <c r="L622" s="17">
        <v>853.59</v>
      </c>
      <c r="M622" s="17">
        <v>17631.696</v>
      </c>
      <c r="N622" s="17">
        <v>17631.696</v>
      </c>
    </row>
    <row r="623" spans="2:14">
      <c r="B623" s="15" t="s">
        <v>3987</v>
      </c>
      <c r="C623" s="16">
        <v>39586</v>
      </c>
      <c r="D623" s="15">
        <v>2008</v>
      </c>
      <c r="E623" s="69">
        <f>E624</f>
        <v>2008</v>
      </c>
      <c r="F623" s="15" t="s">
        <v>962</v>
      </c>
      <c r="G623" s="17" t="s">
        <v>5534</v>
      </c>
      <c r="H623" s="17">
        <v>123000</v>
      </c>
      <c r="I623" s="17">
        <v>123000</v>
      </c>
      <c r="J623" s="17">
        <v>75000</v>
      </c>
      <c r="K623" s="17">
        <v>75000</v>
      </c>
      <c r="L623" s="17">
        <v>74146.41</v>
      </c>
      <c r="M623" s="17">
        <v>0</v>
      </c>
      <c r="N623" s="17">
        <v>0</v>
      </c>
    </row>
    <row r="624" spans="2:14">
      <c r="B624" s="15" t="s">
        <v>3987</v>
      </c>
      <c r="C624" s="16">
        <v>39586</v>
      </c>
      <c r="D624" s="15">
        <v>2008</v>
      </c>
      <c r="E624" s="69">
        <f t="array" ref="E624">MIN(IF(G624:N624&gt;0,($G$3:$N$3)))</f>
        <v>2008</v>
      </c>
      <c r="F624" s="15" t="s">
        <v>963</v>
      </c>
      <c r="G624" s="17">
        <v>0</v>
      </c>
      <c r="H624" s="17">
        <v>123000</v>
      </c>
      <c r="I624" s="17">
        <v>123000</v>
      </c>
      <c r="J624" s="17">
        <v>75000</v>
      </c>
      <c r="K624" s="17">
        <v>75000</v>
      </c>
      <c r="L624" s="17">
        <v>75000</v>
      </c>
      <c r="M624" s="17">
        <v>17631.696</v>
      </c>
      <c r="N624" s="17">
        <v>17631.696</v>
      </c>
    </row>
    <row r="625" spans="2:14">
      <c r="B625" s="15" t="s">
        <v>3988</v>
      </c>
      <c r="C625" s="16">
        <v>39586</v>
      </c>
      <c r="D625" s="15">
        <v>2008</v>
      </c>
      <c r="E625" s="69">
        <f>E627</f>
        <v>2008</v>
      </c>
      <c r="F625" s="15" t="s">
        <v>961</v>
      </c>
      <c r="G625" s="17" t="s">
        <v>5534</v>
      </c>
      <c r="H625" s="17">
        <v>997.02599999999995</v>
      </c>
      <c r="I625" s="17">
        <v>997.02599999999995</v>
      </c>
      <c r="J625" s="17">
        <v>997.02599999999995</v>
      </c>
      <c r="K625" s="17">
        <v>997.02599999999995</v>
      </c>
      <c r="L625" s="17">
        <v>997.02599999999995</v>
      </c>
      <c r="M625" s="17">
        <v>997.02599999999995</v>
      </c>
      <c r="N625" s="17">
        <v>997.02599999999995</v>
      </c>
    </row>
    <row r="626" spans="2:14">
      <c r="B626" s="15" t="s">
        <v>3988</v>
      </c>
      <c r="C626" s="16">
        <v>39586</v>
      </c>
      <c r="D626" s="15">
        <v>2008</v>
      </c>
      <c r="E626" s="69">
        <f>E627</f>
        <v>2008</v>
      </c>
      <c r="F626" s="15" t="s">
        <v>962</v>
      </c>
      <c r="G626" s="17" t="s">
        <v>5534</v>
      </c>
      <c r="H626" s="17">
        <v>0</v>
      </c>
      <c r="I626" s="17">
        <v>0</v>
      </c>
      <c r="J626" s="17">
        <v>0</v>
      </c>
      <c r="K626" s="17">
        <v>0</v>
      </c>
      <c r="L626" s="17">
        <v>0</v>
      </c>
      <c r="M626" s="17">
        <v>0</v>
      </c>
      <c r="N626" s="17">
        <v>0</v>
      </c>
    </row>
    <row r="627" spans="2:14">
      <c r="B627" s="15" t="s">
        <v>3988</v>
      </c>
      <c r="C627" s="16">
        <v>39586</v>
      </c>
      <c r="D627" s="15">
        <v>2008</v>
      </c>
      <c r="E627" s="69">
        <f t="array" ref="E627">MIN(IF(G627:N627&gt;0,($G$3:$N$3)))</f>
        <v>2008</v>
      </c>
      <c r="F627" s="15" t="s">
        <v>963</v>
      </c>
      <c r="G627" s="17">
        <v>0</v>
      </c>
      <c r="H627" s="17">
        <v>997.02599999999995</v>
      </c>
      <c r="I627" s="17">
        <v>997.02599999999995</v>
      </c>
      <c r="J627" s="17">
        <v>997.02599999999995</v>
      </c>
      <c r="K627" s="17">
        <v>997.02599999999995</v>
      </c>
      <c r="L627" s="17">
        <v>997.02599999999995</v>
      </c>
      <c r="M627" s="17">
        <v>997.02599999999995</v>
      </c>
      <c r="N627" s="17">
        <v>997.02599999999995</v>
      </c>
    </row>
    <row r="628" spans="2:14">
      <c r="B628" s="15" t="s">
        <v>3989</v>
      </c>
      <c r="C628" s="16">
        <v>39588</v>
      </c>
      <c r="D628" s="15">
        <v>2008</v>
      </c>
      <c r="E628" s="69">
        <f>E630</f>
        <v>2008</v>
      </c>
      <c r="F628" s="15" t="s">
        <v>961</v>
      </c>
      <c r="G628" s="17" t="s">
        <v>5534</v>
      </c>
      <c r="H628" s="17">
        <v>0</v>
      </c>
      <c r="I628" s="17">
        <v>1660.4459999999999</v>
      </c>
      <c r="J628" s="17">
        <v>1660.4459999999999</v>
      </c>
      <c r="K628" s="17">
        <v>1660.4459999999999</v>
      </c>
      <c r="L628" s="17">
        <v>1660.4459999999999</v>
      </c>
      <c r="M628" s="17">
        <v>1660.4459999999999</v>
      </c>
      <c r="N628" s="17">
        <v>1660.4459999999999</v>
      </c>
    </row>
    <row r="629" spans="2:14">
      <c r="B629" s="15" t="s">
        <v>3989</v>
      </c>
      <c r="C629" s="16">
        <v>39588</v>
      </c>
      <c r="D629" s="15">
        <v>2008</v>
      </c>
      <c r="E629" s="69">
        <f>E630</f>
        <v>2008</v>
      </c>
      <c r="F629" s="15" t="s">
        <v>962</v>
      </c>
      <c r="G629" s="17" t="s">
        <v>5534</v>
      </c>
      <c r="H629" s="17">
        <v>1123.1879999999999</v>
      </c>
      <c r="I629" s="17">
        <v>0.27</v>
      </c>
      <c r="J629" s="17">
        <v>0.27</v>
      </c>
      <c r="K629" s="17">
        <v>0.27</v>
      </c>
      <c r="L629" s="17">
        <v>0.27</v>
      </c>
      <c r="M629" s="17">
        <v>0.27</v>
      </c>
      <c r="N629" s="17">
        <v>0.27</v>
      </c>
    </row>
    <row r="630" spans="2:14">
      <c r="B630" s="15" t="s">
        <v>3989</v>
      </c>
      <c r="C630" s="16">
        <v>39588</v>
      </c>
      <c r="D630" s="15">
        <v>2008</v>
      </c>
      <c r="E630" s="69">
        <f t="array" ref="E630">MIN(IF(G630:N630&gt;0,($G$3:$N$3)))</f>
        <v>2008</v>
      </c>
      <c r="F630" s="15" t="s">
        <v>963</v>
      </c>
      <c r="G630" s="17">
        <v>0</v>
      </c>
      <c r="H630" s="17">
        <v>1123.1879999999999</v>
      </c>
      <c r="I630" s="17">
        <v>1660.7159999999997</v>
      </c>
      <c r="J630" s="17">
        <v>1660.7159999999997</v>
      </c>
      <c r="K630" s="17">
        <v>1660.7159999999997</v>
      </c>
      <c r="L630" s="17">
        <v>1660.7159999999997</v>
      </c>
      <c r="M630" s="17">
        <v>1660.7159999999997</v>
      </c>
      <c r="N630" s="17">
        <v>1660.7159999999997</v>
      </c>
    </row>
    <row r="631" spans="2:14">
      <c r="B631" s="15" t="s">
        <v>3990</v>
      </c>
      <c r="C631" s="16">
        <v>39589</v>
      </c>
      <c r="D631" s="15">
        <v>2008</v>
      </c>
      <c r="E631" s="69">
        <f>E633</f>
        <v>2008</v>
      </c>
      <c r="F631" s="15" t="s">
        <v>961</v>
      </c>
      <c r="G631" s="17" t="s">
        <v>5534</v>
      </c>
      <c r="H631" s="17">
        <v>0</v>
      </c>
      <c r="I631" s="17">
        <v>1042.704</v>
      </c>
      <c r="J631" s="17">
        <v>1042.704</v>
      </c>
      <c r="K631" s="17">
        <v>1042.704</v>
      </c>
      <c r="L631" s="17">
        <v>1042.704</v>
      </c>
      <c r="M631" s="17">
        <v>1042.704</v>
      </c>
      <c r="N631" s="17">
        <v>1042.704</v>
      </c>
    </row>
    <row r="632" spans="2:14">
      <c r="B632" s="15" t="s">
        <v>3990</v>
      </c>
      <c r="C632" s="16">
        <v>39589</v>
      </c>
      <c r="D632" s="15">
        <v>2008</v>
      </c>
      <c r="E632" s="69">
        <f>E633</f>
        <v>2008</v>
      </c>
      <c r="F632" s="15" t="s">
        <v>962</v>
      </c>
      <c r="G632" s="17" t="s">
        <v>5534</v>
      </c>
      <c r="H632" s="17">
        <v>1282.914</v>
      </c>
      <c r="I632" s="17">
        <v>0</v>
      </c>
      <c r="J632" s="17">
        <v>0</v>
      </c>
      <c r="K632" s="17">
        <v>0</v>
      </c>
      <c r="L632" s="17">
        <v>0</v>
      </c>
      <c r="M632" s="17">
        <v>0</v>
      </c>
      <c r="N632" s="17">
        <v>0</v>
      </c>
    </row>
    <row r="633" spans="2:14">
      <c r="B633" s="15" t="s">
        <v>3990</v>
      </c>
      <c r="C633" s="16">
        <v>39589</v>
      </c>
      <c r="D633" s="15">
        <v>2008</v>
      </c>
      <c r="E633" s="69">
        <f t="array" ref="E633">MIN(IF(G633:N633&gt;0,($G$3:$N$3)))</f>
        <v>2008</v>
      </c>
      <c r="F633" s="15" t="s">
        <v>963</v>
      </c>
      <c r="G633" s="17">
        <v>0</v>
      </c>
      <c r="H633" s="17">
        <v>1282.914</v>
      </c>
      <c r="I633" s="17">
        <v>1042.704</v>
      </c>
      <c r="J633" s="17">
        <v>1042.704</v>
      </c>
      <c r="K633" s="17">
        <v>1042.704</v>
      </c>
      <c r="L633" s="17">
        <v>1042.704</v>
      </c>
      <c r="M633" s="17">
        <v>1042.704</v>
      </c>
      <c r="N633" s="17">
        <v>1042.704</v>
      </c>
    </row>
    <row r="634" spans="2:14">
      <c r="B634" s="15" t="s">
        <v>3991</v>
      </c>
      <c r="C634" s="16">
        <v>39590</v>
      </c>
      <c r="D634" s="15">
        <v>2008</v>
      </c>
      <c r="E634" s="69">
        <f>E636</f>
        <v>2008</v>
      </c>
      <c r="F634" s="15" t="s">
        <v>961</v>
      </c>
      <c r="G634" s="17" t="s">
        <v>5534</v>
      </c>
      <c r="H634" s="17">
        <v>0</v>
      </c>
      <c r="I634" s="17">
        <v>0</v>
      </c>
      <c r="J634" s="17">
        <v>0</v>
      </c>
      <c r="K634" s="17">
        <v>55052.742000000006</v>
      </c>
      <c r="L634" s="17">
        <v>55052.742000000006</v>
      </c>
      <c r="M634" s="17">
        <v>55052.742000000006</v>
      </c>
      <c r="N634" s="17">
        <v>55052.742000000006</v>
      </c>
    </row>
    <row r="635" spans="2:14">
      <c r="B635" s="15" t="s">
        <v>3991</v>
      </c>
      <c r="C635" s="16">
        <v>39590</v>
      </c>
      <c r="D635" s="15">
        <v>2008</v>
      </c>
      <c r="E635" s="69">
        <f>E636</f>
        <v>2008</v>
      </c>
      <c r="F635" s="15" t="s">
        <v>962</v>
      </c>
      <c r="G635" s="17" t="s">
        <v>5534</v>
      </c>
      <c r="H635" s="17">
        <v>60000</v>
      </c>
      <c r="I635" s="17">
        <v>60000</v>
      </c>
      <c r="J635" s="17">
        <v>45911.315999999999</v>
      </c>
      <c r="K635" s="17">
        <v>0</v>
      </c>
      <c r="L635" s="17">
        <v>0</v>
      </c>
      <c r="M635" s="17">
        <v>0</v>
      </c>
      <c r="N635" s="17">
        <v>0</v>
      </c>
    </row>
    <row r="636" spans="2:14">
      <c r="B636" s="15" t="s">
        <v>3991</v>
      </c>
      <c r="C636" s="16">
        <v>39590</v>
      </c>
      <c r="D636" s="15">
        <v>2008</v>
      </c>
      <c r="E636" s="69">
        <f t="array" ref="E636">MIN(IF(G636:N636&gt;0,($G$3:$N$3)))</f>
        <v>2008</v>
      </c>
      <c r="F636" s="15" t="s">
        <v>963</v>
      </c>
      <c r="G636" s="17">
        <v>0</v>
      </c>
      <c r="H636" s="17">
        <v>60000</v>
      </c>
      <c r="I636" s="17">
        <v>60000</v>
      </c>
      <c r="J636" s="17">
        <v>45911.315999999999</v>
      </c>
      <c r="K636" s="17">
        <v>55052.742000000006</v>
      </c>
      <c r="L636" s="17">
        <v>55052.742000000006</v>
      </c>
      <c r="M636" s="17">
        <v>55052.742000000006</v>
      </c>
      <c r="N636" s="17">
        <v>55052.742000000006</v>
      </c>
    </row>
    <row r="637" spans="2:14">
      <c r="B637" s="15" t="s">
        <v>3992</v>
      </c>
      <c r="C637" s="16">
        <v>39592</v>
      </c>
      <c r="D637" s="15">
        <v>2008</v>
      </c>
      <c r="E637" s="69">
        <f>E639</f>
        <v>2008</v>
      </c>
      <c r="F637" s="15" t="s">
        <v>961</v>
      </c>
      <c r="G637" s="17" t="s">
        <v>5534</v>
      </c>
      <c r="H637" s="17">
        <v>0</v>
      </c>
      <c r="I637" s="17">
        <v>2292.2999999999997</v>
      </c>
      <c r="J637" s="17">
        <v>2292.2999999999997</v>
      </c>
      <c r="K637" s="17">
        <v>2292.2999999999997</v>
      </c>
      <c r="L637" s="17">
        <v>2292.2999999999997</v>
      </c>
      <c r="M637" s="17">
        <v>2292.2999999999997</v>
      </c>
      <c r="N637" s="17">
        <v>2292.2999999999997</v>
      </c>
    </row>
    <row r="638" spans="2:14">
      <c r="B638" s="15" t="s">
        <v>3992</v>
      </c>
      <c r="C638" s="16">
        <v>39592</v>
      </c>
      <c r="D638" s="15">
        <v>2008</v>
      </c>
      <c r="E638" s="69">
        <f>E639</f>
        <v>2008</v>
      </c>
      <c r="F638" s="15" t="s">
        <v>962</v>
      </c>
      <c r="G638" s="17" t="s">
        <v>5534</v>
      </c>
      <c r="H638" s="17">
        <v>2292.2999999999997</v>
      </c>
      <c r="I638" s="17">
        <v>0</v>
      </c>
      <c r="J638" s="17">
        <v>0</v>
      </c>
      <c r="K638" s="17">
        <v>0</v>
      </c>
      <c r="L638" s="17">
        <v>0</v>
      </c>
      <c r="M638" s="17">
        <v>0</v>
      </c>
      <c r="N638" s="17">
        <v>0</v>
      </c>
    </row>
    <row r="639" spans="2:14">
      <c r="B639" s="15" t="s">
        <v>3992</v>
      </c>
      <c r="C639" s="16">
        <v>39592</v>
      </c>
      <c r="D639" s="15">
        <v>2008</v>
      </c>
      <c r="E639" s="69">
        <f t="array" ref="E639">MIN(IF(G639:N639&gt;0,($G$3:$N$3)))</f>
        <v>2008</v>
      </c>
      <c r="F639" s="15" t="s">
        <v>963</v>
      </c>
      <c r="G639" s="17">
        <v>0</v>
      </c>
      <c r="H639" s="17">
        <v>2292.2999999999997</v>
      </c>
      <c r="I639" s="17">
        <v>2292.2999999999997</v>
      </c>
      <c r="J639" s="17">
        <v>2292.2999999999997</v>
      </c>
      <c r="K639" s="17">
        <v>2292.2999999999997</v>
      </c>
      <c r="L639" s="17">
        <v>2292.2999999999997</v>
      </c>
      <c r="M639" s="17">
        <v>2292.2999999999997</v>
      </c>
      <c r="N639" s="17">
        <v>2292.2999999999997</v>
      </c>
    </row>
    <row r="640" spans="2:14">
      <c r="B640" s="15" t="s">
        <v>3993</v>
      </c>
      <c r="C640" s="16">
        <v>39592</v>
      </c>
      <c r="D640" s="15">
        <v>2008</v>
      </c>
      <c r="E640" s="69">
        <f>E642</f>
        <v>2008</v>
      </c>
      <c r="F640" s="15" t="s">
        <v>961</v>
      </c>
      <c r="G640" s="17" t="s">
        <v>5534</v>
      </c>
      <c r="H640" s="17">
        <v>0</v>
      </c>
      <c r="I640" s="17">
        <v>0</v>
      </c>
      <c r="J640" s="17">
        <v>0</v>
      </c>
      <c r="K640" s="17">
        <v>15001.536</v>
      </c>
      <c r="L640" s="17">
        <v>15001.536</v>
      </c>
      <c r="M640" s="17">
        <v>15001.536</v>
      </c>
      <c r="N640" s="17">
        <v>15001.536</v>
      </c>
    </row>
    <row r="641" spans="2:14">
      <c r="B641" s="15" t="s">
        <v>3993</v>
      </c>
      <c r="C641" s="16">
        <v>39592</v>
      </c>
      <c r="D641" s="15">
        <v>2008</v>
      </c>
      <c r="E641" s="69">
        <f>E642</f>
        <v>2008</v>
      </c>
      <c r="F641" s="15" t="s">
        <v>962</v>
      </c>
      <c r="G641" s="17" t="s">
        <v>5534</v>
      </c>
      <c r="H641" s="17">
        <v>18000</v>
      </c>
      <c r="I641" s="17">
        <v>18000</v>
      </c>
      <c r="J641" s="17">
        <v>15001.536</v>
      </c>
      <c r="K641" s="17">
        <v>0</v>
      </c>
      <c r="L641" s="17">
        <v>0</v>
      </c>
      <c r="M641" s="17">
        <v>0</v>
      </c>
      <c r="N641" s="17">
        <v>0</v>
      </c>
    </row>
    <row r="642" spans="2:14">
      <c r="B642" s="15" t="s">
        <v>3993</v>
      </c>
      <c r="C642" s="16">
        <v>39592</v>
      </c>
      <c r="D642" s="15">
        <v>2008</v>
      </c>
      <c r="E642" s="69">
        <f t="array" ref="E642">MIN(IF(G642:N642&gt;0,($G$3:$N$3)))</f>
        <v>2008</v>
      </c>
      <c r="F642" s="15" t="s">
        <v>963</v>
      </c>
      <c r="G642" s="17">
        <v>0</v>
      </c>
      <c r="H642" s="17">
        <v>18000</v>
      </c>
      <c r="I642" s="17">
        <v>18000</v>
      </c>
      <c r="J642" s="17">
        <v>15001.536</v>
      </c>
      <c r="K642" s="17">
        <v>15001.536</v>
      </c>
      <c r="L642" s="17">
        <v>15001.536</v>
      </c>
      <c r="M642" s="17">
        <v>15001.536</v>
      </c>
      <c r="N642" s="17">
        <v>15001.536</v>
      </c>
    </row>
    <row r="643" spans="2:14">
      <c r="B643" s="15" t="s">
        <v>3994</v>
      </c>
      <c r="C643" s="16">
        <v>39594</v>
      </c>
      <c r="D643" s="15">
        <v>2008</v>
      </c>
      <c r="E643" s="69">
        <f>E645</f>
        <v>2008</v>
      </c>
      <c r="F643" s="15" t="s">
        <v>961</v>
      </c>
      <c r="G643" s="17" t="s">
        <v>5534</v>
      </c>
      <c r="H643" s="17">
        <v>456.66</v>
      </c>
      <c r="I643" s="17">
        <v>456.66</v>
      </c>
      <c r="J643" s="17">
        <v>456.66</v>
      </c>
      <c r="K643" s="17">
        <v>456.66</v>
      </c>
      <c r="L643" s="17">
        <v>456.66</v>
      </c>
      <c r="M643" s="17">
        <v>456.66</v>
      </c>
      <c r="N643" s="17">
        <v>456.66</v>
      </c>
    </row>
    <row r="644" spans="2:14">
      <c r="B644" s="15" t="s">
        <v>3994</v>
      </c>
      <c r="C644" s="16">
        <v>39594</v>
      </c>
      <c r="D644" s="15">
        <v>2008</v>
      </c>
      <c r="E644" s="69">
        <f>E645</f>
        <v>2008</v>
      </c>
      <c r="F644" s="15" t="s">
        <v>962</v>
      </c>
      <c r="G644" s="17" t="s">
        <v>5534</v>
      </c>
      <c r="H644" s="17">
        <v>0</v>
      </c>
      <c r="I644" s="17">
        <v>0</v>
      </c>
      <c r="J644" s="17">
        <v>0</v>
      </c>
      <c r="K644" s="17">
        <v>0</v>
      </c>
      <c r="L644" s="17">
        <v>0</v>
      </c>
      <c r="M644" s="17">
        <v>0</v>
      </c>
      <c r="N644" s="17">
        <v>0</v>
      </c>
    </row>
    <row r="645" spans="2:14">
      <c r="B645" s="15" t="s">
        <v>3994</v>
      </c>
      <c r="C645" s="16">
        <v>39594</v>
      </c>
      <c r="D645" s="15">
        <v>2008</v>
      </c>
      <c r="E645" s="69">
        <f t="array" ref="E645">MIN(IF(G645:N645&gt;0,($G$3:$N$3)))</f>
        <v>2008</v>
      </c>
      <c r="F645" s="15" t="s">
        <v>963</v>
      </c>
      <c r="G645" s="17">
        <v>0</v>
      </c>
      <c r="H645" s="17">
        <v>456.66</v>
      </c>
      <c r="I645" s="17">
        <v>456.66</v>
      </c>
      <c r="J645" s="17">
        <v>456.66</v>
      </c>
      <c r="K645" s="17">
        <v>456.66</v>
      </c>
      <c r="L645" s="17">
        <v>456.66</v>
      </c>
      <c r="M645" s="17">
        <v>456.66</v>
      </c>
      <c r="N645" s="17">
        <v>456.66</v>
      </c>
    </row>
    <row r="646" spans="2:14">
      <c r="B646" s="15" t="s">
        <v>3995</v>
      </c>
      <c r="C646" s="16">
        <v>39598</v>
      </c>
      <c r="D646" s="15">
        <v>2008</v>
      </c>
      <c r="E646" s="69">
        <f>E648</f>
        <v>2008</v>
      </c>
      <c r="F646" s="15" t="s">
        <v>961</v>
      </c>
      <c r="G646" s="17" t="s">
        <v>5534</v>
      </c>
      <c r="H646" s="17">
        <v>571.93799999999999</v>
      </c>
      <c r="I646" s="17">
        <v>571.93799999999999</v>
      </c>
      <c r="J646" s="17">
        <v>571.93799999999999</v>
      </c>
      <c r="K646" s="17">
        <v>571.93799999999999</v>
      </c>
      <c r="L646" s="17">
        <v>571.93799999999999</v>
      </c>
      <c r="M646" s="17">
        <v>571.93799999999999</v>
      </c>
      <c r="N646" s="17">
        <v>571.93799999999999</v>
      </c>
    </row>
    <row r="647" spans="2:14">
      <c r="B647" s="15" t="s">
        <v>3995</v>
      </c>
      <c r="C647" s="16">
        <v>39598</v>
      </c>
      <c r="D647" s="15">
        <v>2008</v>
      </c>
      <c r="E647" s="69">
        <f>E648</f>
        <v>2008</v>
      </c>
      <c r="F647" s="15" t="s">
        <v>962</v>
      </c>
      <c r="G647" s="17" t="s">
        <v>5534</v>
      </c>
      <c r="H647" s="17">
        <v>0.432</v>
      </c>
      <c r="I647" s="17">
        <v>0.432</v>
      </c>
      <c r="J647" s="17">
        <v>0.432</v>
      </c>
      <c r="K647" s="17">
        <v>0.432</v>
      </c>
      <c r="L647" s="17">
        <v>0.432</v>
      </c>
      <c r="M647" s="17">
        <v>0.432</v>
      </c>
      <c r="N647" s="17">
        <v>0.432</v>
      </c>
    </row>
    <row r="648" spans="2:14">
      <c r="B648" s="15" t="s">
        <v>3995</v>
      </c>
      <c r="C648" s="16">
        <v>39598</v>
      </c>
      <c r="D648" s="15">
        <v>2008</v>
      </c>
      <c r="E648" s="69">
        <f t="array" ref="E648">MIN(IF(G648:N648&gt;0,($G$3:$N$3)))</f>
        <v>2008</v>
      </c>
      <c r="F648" s="15" t="s">
        <v>963</v>
      </c>
      <c r="G648" s="17">
        <v>0</v>
      </c>
      <c r="H648" s="17">
        <v>572.37</v>
      </c>
      <c r="I648" s="17">
        <v>572.37</v>
      </c>
      <c r="J648" s="17">
        <v>572.37</v>
      </c>
      <c r="K648" s="17">
        <v>572.37</v>
      </c>
      <c r="L648" s="17">
        <v>572.37</v>
      </c>
      <c r="M648" s="17">
        <v>572.37</v>
      </c>
      <c r="N648" s="17">
        <v>572.37</v>
      </c>
    </row>
    <row r="649" spans="2:14">
      <c r="B649" s="15" t="s">
        <v>3996</v>
      </c>
      <c r="C649" s="16">
        <v>39599</v>
      </c>
      <c r="D649" s="15">
        <v>2008</v>
      </c>
      <c r="E649" s="69">
        <f>E651</f>
        <v>2008</v>
      </c>
      <c r="F649" s="15" t="s">
        <v>961</v>
      </c>
      <c r="G649" s="17" t="s">
        <v>5534</v>
      </c>
      <c r="H649" s="17">
        <v>1660.2660000000001</v>
      </c>
      <c r="I649" s="17">
        <v>1660.2660000000001</v>
      </c>
      <c r="J649" s="17">
        <v>1660.2660000000001</v>
      </c>
      <c r="K649" s="17">
        <v>1660.2660000000001</v>
      </c>
      <c r="L649" s="17">
        <v>1660.2660000000001</v>
      </c>
      <c r="M649" s="17">
        <v>1660.2660000000001</v>
      </c>
      <c r="N649" s="17">
        <v>1660.2660000000001</v>
      </c>
    </row>
    <row r="650" spans="2:14">
      <c r="B650" s="15" t="s">
        <v>3996</v>
      </c>
      <c r="C650" s="16">
        <v>39599</v>
      </c>
      <c r="D650" s="15">
        <v>2008</v>
      </c>
      <c r="E650" s="69">
        <f>E651</f>
        <v>2008</v>
      </c>
      <c r="F650" s="15" t="s">
        <v>962</v>
      </c>
      <c r="G650" s="17" t="s">
        <v>5534</v>
      </c>
      <c r="H650" s="17">
        <v>0</v>
      </c>
      <c r="I650" s="17">
        <v>0</v>
      </c>
      <c r="J650" s="17">
        <v>0</v>
      </c>
      <c r="K650" s="17">
        <v>0</v>
      </c>
      <c r="L650" s="17">
        <v>0</v>
      </c>
      <c r="M650" s="17">
        <v>0</v>
      </c>
      <c r="N650" s="17">
        <v>0</v>
      </c>
    </row>
    <row r="651" spans="2:14">
      <c r="B651" s="15" t="s">
        <v>3996</v>
      </c>
      <c r="C651" s="16">
        <v>39599</v>
      </c>
      <c r="D651" s="15">
        <v>2008</v>
      </c>
      <c r="E651" s="69">
        <f t="array" ref="E651">MIN(IF(G651:N651&gt;0,($G$3:$N$3)))</f>
        <v>2008</v>
      </c>
      <c r="F651" s="15" t="s">
        <v>963</v>
      </c>
      <c r="G651" s="17">
        <v>0</v>
      </c>
      <c r="H651" s="17">
        <v>1660.2660000000001</v>
      </c>
      <c r="I651" s="17">
        <v>1660.2660000000001</v>
      </c>
      <c r="J651" s="17">
        <v>1660.2660000000001</v>
      </c>
      <c r="K651" s="17">
        <v>1660.2660000000001</v>
      </c>
      <c r="L651" s="17">
        <v>1660.2660000000001</v>
      </c>
      <c r="M651" s="17">
        <v>1660.2660000000001</v>
      </c>
      <c r="N651" s="17">
        <v>1660.2660000000001</v>
      </c>
    </row>
    <row r="652" spans="2:14">
      <c r="B652" s="15" t="s">
        <v>3997</v>
      </c>
      <c r="C652" s="16">
        <v>39602</v>
      </c>
      <c r="D652" s="15">
        <v>2008</v>
      </c>
      <c r="E652" s="69">
        <f>E654</f>
        <v>2008</v>
      </c>
      <c r="F652" s="15" t="s">
        <v>961</v>
      </c>
      <c r="G652" s="17" t="s">
        <v>5534</v>
      </c>
      <c r="H652" s="17">
        <v>0</v>
      </c>
      <c r="I652" s="17">
        <v>0</v>
      </c>
      <c r="J652" s="17">
        <v>0</v>
      </c>
      <c r="K652" s="17">
        <v>0</v>
      </c>
      <c r="L652" s="17">
        <v>71483.25</v>
      </c>
      <c r="M652" s="17">
        <v>71483.25</v>
      </c>
      <c r="N652" s="17">
        <v>71483.25</v>
      </c>
    </row>
    <row r="653" spans="2:14">
      <c r="B653" s="15" t="s">
        <v>3997</v>
      </c>
      <c r="C653" s="16">
        <v>39602</v>
      </c>
      <c r="D653" s="15">
        <v>2008</v>
      </c>
      <c r="E653" s="69">
        <f>E654</f>
        <v>2008</v>
      </c>
      <c r="F653" s="15" t="s">
        <v>962</v>
      </c>
      <c r="G653" s="17" t="s">
        <v>5534</v>
      </c>
      <c r="H653" s="17">
        <v>6000</v>
      </c>
      <c r="I653" s="17">
        <v>240000</v>
      </c>
      <c r="J653" s="17">
        <v>240000</v>
      </c>
      <c r="K653" s="17">
        <v>180000</v>
      </c>
      <c r="L653" s="17">
        <v>0</v>
      </c>
      <c r="M653" s="17">
        <v>0</v>
      </c>
      <c r="N653" s="17">
        <v>0</v>
      </c>
    </row>
    <row r="654" spans="2:14">
      <c r="B654" s="15" t="s">
        <v>3997</v>
      </c>
      <c r="C654" s="16">
        <v>39602</v>
      </c>
      <c r="D654" s="15">
        <v>2008</v>
      </c>
      <c r="E654" s="69">
        <f t="array" ref="E654">MIN(IF(G654:N654&gt;0,($G$3:$N$3)))</f>
        <v>2008</v>
      </c>
      <c r="F654" s="15" t="s">
        <v>963</v>
      </c>
      <c r="G654" s="17">
        <v>0</v>
      </c>
      <c r="H654" s="17">
        <v>6000</v>
      </c>
      <c r="I654" s="17">
        <v>240000</v>
      </c>
      <c r="J654" s="17">
        <v>240000</v>
      </c>
      <c r="K654" s="17">
        <v>180000</v>
      </c>
      <c r="L654" s="17">
        <v>71483.25</v>
      </c>
      <c r="M654" s="17">
        <v>71483.25</v>
      </c>
      <c r="N654" s="17">
        <v>71483.25</v>
      </c>
    </row>
    <row r="655" spans="2:14">
      <c r="B655" s="15" t="s">
        <v>3998</v>
      </c>
      <c r="C655" s="16">
        <v>39602</v>
      </c>
      <c r="D655" s="15">
        <v>2008</v>
      </c>
      <c r="E655" s="69">
        <f>E657</f>
        <v>2008</v>
      </c>
      <c r="F655" s="15" t="s">
        <v>961</v>
      </c>
      <c r="G655" s="17" t="s">
        <v>5534</v>
      </c>
      <c r="H655" s="17">
        <v>768.58199999999999</v>
      </c>
      <c r="I655" s="17">
        <v>768.58199999999999</v>
      </c>
      <c r="J655" s="17">
        <v>768.58199999999999</v>
      </c>
      <c r="K655" s="17">
        <v>768.58199999999999</v>
      </c>
      <c r="L655" s="17">
        <v>768.58199999999999</v>
      </c>
      <c r="M655" s="17">
        <v>768.58199999999999</v>
      </c>
      <c r="N655" s="17">
        <v>768.58199999999999</v>
      </c>
    </row>
    <row r="656" spans="2:14">
      <c r="B656" s="15" t="s">
        <v>3998</v>
      </c>
      <c r="C656" s="16">
        <v>39602</v>
      </c>
      <c r="D656" s="15">
        <v>2008</v>
      </c>
      <c r="E656" s="69">
        <f>E657</f>
        <v>2008</v>
      </c>
      <c r="F656" s="15" t="s">
        <v>962</v>
      </c>
      <c r="G656" s="17" t="s">
        <v>5534</v>
      </c>
      <c r="H656" s="17">
        <v>0</v>
      </c>
      <c r="I656" s="17">
        <v>0</v>
      </c>
      <c r="J656" s="17">
        <v>0</v>
      </c>
      <c r="K656" s="17">
        <v>0</v>
      </c>
      <c r="L656" s="17">
        <v>0</v>
      </c>
      <c r="M656" s="17">
        <v>0</v>
      </c>
      <c r="N656" s="17">
        <v>0</v>
      </c>
    </row>
    <row r="657" spans="2:14">
      <c r="B657" s="15" t="s">
        <v>3998</v>
      </c>
      <c r="C657" s="16">
        <v>39602</v>
      </c>
      <c r="D657" s="15">
        <v>2008</v>
      </c>
      <c r="E657" s="69">
        <f t="array" ref="E657">MIN(IF(G657:N657&gt;0,($G$3:$N$3)))</f>
        <v>2008</v>
      </c>
      <c r="F657" s="15" t="s">
        <v>963</v>
      </c>
      <c r="G657" s="17">
        <v>0</v>
      </c>
      <c r="H657" s="17">
        <v>768.58199999999999</v>
      </c>
      <c r="I657" s="17">
        <v>768.58199999999999</v>
      </c>
      <c r="J657" s="17">
        <v>768.58199999999999</v>
      </c>
      <c r="K657" s="17">
        <v>768.58199999999999</v>
      </c>
      <c r="L657" s="17">
        <v>768.58199999999999</v>
      </c>
      <c r="M657" s="17">
        <v>768.58199999999999</v>
      </c>
      <c r="N657" s="17">
        <v>768.58199999999999</v>
      </c>
    </row>
    <row r="658" spans="2:14">
      <c r="B658" s="15" t="s">
        <v>3999</v>
      </c>
      <c r="C658" s="16">
        <v>39603</v>
      </c>
      <c r="D658" s="15">
        <v>2008</v>
      </c>
      <c r="E658" s="69">
        <f>E660</f>
        <v>2008</v>
      </c>
      <c r="F658" s="15" t="s">
        <v>961</v>
      </c>
      <c r="G658" s="17" t="s">
        <v>5534</v>
      </c>
      <c r="H658" s="17">
        <v>0</v>
      </c>
      <c r="I658" s="17">
        <v>2979.1620000000003</v>
      </c>
      <c r="J658" s="17">
        <v>2979.1620000000003</v>
      </c>
      <c r="K658" s="17">
        <v>2979.1620000000003</v>
      </c>
      <c r="L658" s="17">
        <v>2979.1620000000003</v>
      </c>
      <c r="M658" s="17">
        <v>2979.1620000000003</v>
      </c>
      <c r="N658" s="17">
        <v>2979.1620000000003</v>
      </c>
    </row>
    <row r="659" spans="2:14">
      <c r="B659" s="15" t="s">
        <v>3999</v>
      </c>
      <c r="C659" s="16">
        <v>39603</v>
      </c>
      <c r="D659" s="15">
        <v>2008</v>
      </c>
      <c r="E659" s="69">
        <f>E660</f>
        <v>2008</v>
      </c>
      <c r="F659" s="15" t="s">
        <v>962</v>
      </c>
      <c r="G659" s="17" t="s">
        <v>5534</v>
      </c>
      <c r="H659" s="17">
        <v>2979.1620000000003</v>
      </c>
      <c r="I659" s="17">
        <v>0</v>
      </c>
      <c r="J659" s="17">
        <v>0</v>
      </c>
      <c r="K659" s="17">
        <v>0</v>
      </c>
      <c r="L659" s="17">
        <v>0</v>
      </c>
      <c r="M659" s="17">
        <v>0</v>
      </c>
      <c r="N659" s="17">
        <v>0</v>
      </c>
    </row>
    <row r="660" spans="2:14">
      <c r="B660" s="15" t="s">
        <v>3999</v>
      </c>
      <c r="C660" s="16">
        <v>39603</v>
      </c>
      <c r="D660" s="15">
        <v>2008</v>
      </c>
      <c r="E660" s="69">
        <f t="array" ref="E660">MIN(IF(G660:N660&gt;0,($G$3:$N$3)))</f>
        <v>2008</v>
      </c>
      <c r="F660" s="15" t="s">
        <v>963</v>
      </c>
      <c r="G660" s="17">
        <v>0</v>
      </c>
      <c r="H660" s="17">
        <v>2979.1620000000003</v>
      </c>
      <c r="I660" s="17">
        <v>2979.1620000000003</v>
      </c>
      <c r="J660" s="17">
        <v>2979.1620000000003</v>
      </c>
      <c r="K660" s="17">
        <v>2979.1620000000003</v>
      </c>
      <c r="L660" s="17">
        <v>2979.1620000000003</v>
      </c>
      <c r="M660" s="17">
        <v>2979.1620000000003</v>
      </c>
      <c r="N660" s="17">
        <v>2979.1620000000003</v>
      </c>
    </row>
    <row r="661" spans="2:14">
      <c r="B661" s="15" t="s">
        <v>4000</v>
      </c>
      <c r="C661" s="16">
        <v>39604</v>
      </c>
      <c r="D661" s="15">
        <v>2008</v>
      </c>
      <c r="E661" s="69">
        <f>E663</f>
        <v>2008</v>
      </c>
      <c r="F661" s="15" t="s">
        <v>961</v>
      </c>
      <c r="G661" s="17" t="s">
        <v>5534</v>
      </c>
      <c r="H661" s="17">
        <v>0</v>
      </c>
      <c r="I661" s="17">
        <v>0</v>
      </c>
      <c r="J661" s="17">
        <v>0</v>
      </c>
      <c r="K661" s="17">
        <v>0</v>
      </c>
      <c r="L661" s="17">
        <v>0</v>
      </c>
      <c r="M661" s="17">
        <v>0</v>
      </c>
      <c r="N661" s="17">
        <v>0</v>
      </c>
    </row>
    <row r="662" spans="2:14">
      <c r="B662" s="15" t="s">
        <v>4000</v>
      </c>
      <c r="C662" s="16">
        <v>39604</v>
      </c>
      <c r="D662" s="15">
        <v>2008</v>
      </c>
      <c r="E662" s="69">
        <f>E663</f>
        <v>2008</v>
      </c>
      <c r="F662" s="15" t="s">
        <v>962</v>
      </c>
      <c r="G662" s="17" t="s">
        <v>5534</v>
      </c>
      <c r="H662" s="17">
        <v>2040.3</v>
      </c>
      <c r="I662" s="17">
        <v>0</v>
      </c>
      <c r="J662" s="17">
        <v>0</v>
      </c>
      <c r="K662" s="17">
        <v>0</v>
      </c>
      <c r="L662" s="17">
        <v>0</v>
      </c>
      <c r="M662" s="17">
        <v>0</v>
      </c>
      <c r="N662" s="17">
        <v>0</v>
      </c>
    </row>
    <row r="663" spans="2:14">
      <c r="B663" s="15" t="s">
        <v>4000</v>
      </c>
      <c r="C663" s="16">
        <v>39604</v>
      </c>
      <c r="D663" s="15">
        <v>2008</v>
      </c>
      <c r="E663" s="69">
        <f t="array" ref="E663">MIN(IF(G663:N663&gt;0,($G$3:$N$3)))</f>
        <v>2008</v>
      </c>
      <c r="F663" s="15" t="s">
        <v>963</v>
      </c>
      <c r="G663" s="17">
        <v>0</v>
      </c>
      <c r="H663" s="17">
        <v>2040.3</v>
      </c>
      <c r="I663" s="17">
        <v>0</v>
      </c>
      <c r="J663" s="17">
        <v>0</v>
      </c>
      <c r="K663" s="17">
        <v>0</v>
      </c>
      <c r="L663" s="17">
        <v>0</v>
      </c>
      <c r="M663" s="17">
        <v>0</v>
      </c>
      <c r="N663" s="17">
        <v>0</v>
      </c>
    </row>
    <row r="664" spans="2:14">
      <c r="B664" s="15" t="s">
        <v>4001</v>
      </c>
      <c r="C664" s="16">
        <v>39609</v>
      </c>
      <c r="D664" s="15">
        <v>2008</v>
      </c>
      <c r="E664" s="69">
        <f>E666</f>
        <v>2008</v>
      </c>
      <c r="F664" s="15" t="s">
        <v>961</v>
      </c>
      <c r="G664" s="17" t="s">
        <v>5534</v>
      </c>
      <c r="H664" s="17">
        <v>1036.374</v>
      </c>
      <c r="I664" s="17">
        <v>1036.374</v>
      </c>
      <c r="J664" s="17">
        <v>1036.374</v>
      </c>
      <c r="K664" s="17">
        <v>1036.374</v>
      </c>
      <c r="L664" s="17">
        <v>1036.374</v>
      </c>
      <c r="M664" s="17">
        <v>1036.374</v>
      </c>
      <c r="N664" s="17">
        <v>1036.374</v>
      </c>
    </row>
    <row r="665" spans="2:14">
      <c r="B665" s="15" t="s">
        <v>4001</v>
      </c>
      <c r="C665" s="16">
        <v>39609</v>
      </c>
      <c r="D665" s="15">
        <v>2008</v>
      </c>
      <c r="E665" s="69">
        <f>E666</f>
        <v>2008</v>
      </c>
      <c r="F665" s="15" t="s">
        <v>962</v>
      </c>
      <c r="G665" s="17" t="s">
        <v>5534</v>
      </c>
      <c r="H665" s="17">
        <v>0</v>
      </c>
      <c r="I665" s="17">
        <v>0</v>
      </c>
      <c r="J665" s="17">
        <v>0</v>
      </c>
      <c r="K665" s="17">
        <v>0</v>
      </c>
      <c r="L665" s="17">
        <v>0</v>
      </c>
      <c r="M665" s="17">
        <v>0</v>
      </c>
      <c r="N665" s="17">
        <v>0</v>
      </c>
    </row>
    <row r="666" spans="2:14">
      <c r="B666" s="15" t="s">
        <v>4001</v>
      </c>
      <c r="C666" s="16">
        <v>39609</v>
      </c>
      <c r="D666" s="15">
        <v>2008</v>
      </c>
      <c r="E666" s="69">
        <f t="array" ref="E666">MIN(IF(G666:N666&gt;0,($G$3:$N$3)))</f>
        <v>2008</v>
      </c>
      <c r="F666" s="15" t="s">
        <v>963</v>
      </c>
      <c r="G666" s="17">
        <v>0</v>
      </c>
      <c r="H666" s="17">
        <v>1036.374</v>
      </c>
      <c r="I666" s="17">
        <v>1036.374</v>
      </c>
      <c r="J666" s="17">
        <v>1036.374</v>
      </c>
      <c r="K666" s="17">
        <v>1036.374</v>
      </c>
      <c r="L666" s="17">
        <v>1036.374</v>
      </c>
      <c r="M666" s="17">
        <v>1036.374</v>
      </c>
      <c r="N666" s="17">
        <v>1036.374</v>
      </c>
    </row>
    <row r="667" spans="2:14">
      <c r="B667" s="15" t="s">
        <v>4002</v>
      </c>
      <c r="C667" s="16">
        <v>39609</v>
      </c>
      <c r="D667" s="15">
        <v>2008</v>
      </c>
      <c r="E667" s="69">
        <f>E669</f>
        <v>2008</v>
      </c>
      <c r="F667" s="15" t="s">
        <v>961</v>
      </c>
      <c r="G667" s="17" t="s">
        <v>5534</v>
      </c>
      <c r="H667" s="17">
        <v>37.619999999999997</v>
      </c>
      <c r="I667" s="17">
        <v>37.619999999999997</v>
      </c>
      <c r="J667" s="17">
        <v>37.619999999999997</v>
      </c>
      <c r="K667" s="17">
        <v>37.619999999999997</v>
      </c>
      <c r="L667" s="17">
        <v>37.619999999999997</v>
      </c>
      <c r="M667" s="17">
        <v>37.619999999999997</v>
      </c>
      <c r="N667" s="17">
        <v>37.619999999999997</v>
      </c>
    </row>
    <row r="668" spans="2:14">
      <c r="B668" s="15" t="s">
        <v>4002</v>
      </c>
      <c r="C668" s="16">
        <v>39609</v>
      </c>
      <c r="D668" s="15">
        <v>2008</v>
      </c>
      <c r="E668" s="69">
        <f>E669</f>
        <v>2008</v>
      </c>
      <c r="F668" s="15" t="s">
        <v>962</v>
      </c>
      <c r="G668" s="17" t="s">
        <v>5534</v>
      </c>
      <c r="H668" s="17">
        <v>0</v>
      </c>
      <c r="I668" s="17">
        <v>0</v>
      </c>
      <c r="J668" s="17">
        <v>0</v>
      </c>
      <c r="K668" s="17">
        <v>0</v>
      </c>
      <c r="L668" s="17">
        <v>0</v>
      </c>
      <c r="M668" s="17">
        <v>0</v>
      </c>
      <c r="N668" s="17">
        <v>0</v>
      </c>
    </row>
    <row r="669" spans="2:14">
      <c r="B669" s="15" t="s">
        <v>4002</v>
      </c>
      <c r="C669" s="16">
        <v>39609</v>
      </c>
      <c r="D669" s="15">
        <v>2008</v>
      </c>
      <c r="E669" s="69">
        <f t="array" ref="E669">MIN(IF(G669:N669&gt;0,($G$3:$N$3)))</f>
        <v>2008</v>
      </c>
      <c r="F669" s="15" t="s">
        <v>963</v>
      </c>
      <c r="G669" s="17">
        <v>0</v>
      </c>
      <c r="H669" s="17">
        <v>37.619999999999997</v>
      </c>
      <c r="I669" s="17">
        <v>37.619999999999997</v>
      </c>
      <c r="J669" s="17">
        <v>37.619999999999997</v>
      </c>
      <c r="K669" s="17">
        <v>37.619999999999997</v>
      </c>
      <c r="L669" s="17">
        <v>37.619999999999997</v>
      </c>
      <c r="M669" s="17">
        <v>37.619999999999997</v>
      </c>
      <c r="N669" s="17">
        <v>37.619999999999997</v>
      </c>
    </row>
    <row r="670" spans="2:14">
      <c r="B670" s="15" t="s">
        <v>4003</v>
      </c>
      <c r="C670" s="16">
        <v>39611</v>
      </c>
      <c r="D670" s="15">
        <v>2008</v>
      </c>
      <c r="E670" s="69">
        <f>E672</f>
        <v>2008</v>
      </c>
      <c r="F670" s="15" t="s">
        <v>961</v>
      </c>
      <c r="G670" s="17" t="s">
        <v>5534</v>
      </c>
      <c r="H670" s="17">
        <v>0</v>
      </c>
      <c r="I670" s="17">
        <v>760.55399999999997</v>
      </c>
      <c r="J670" s="17">
        <v>760.55399999999997</v>
      </c>
      <c r="K670" s="17">
        <v>760.55399999999997</v>
      </c>
      <c r="L670" s="17">
        <v>760.55399999999997</v>
      </c>
      <c r="M670" s="17">
        <v>760.55399999999997</v>
      </c>
      <c r="N670" s="17">
        <v>760.55399999999997</v>
      </c>
    </row>
    <row r="671" spans="2:14">
      <c r="B671" s="15" t="s">
        <v>4003</v>
      </c>
      <c r="C671" s="16">
        <v>39611</v>
      </c>
      <c r="D671" s="15">
        <v>2008</v>
      </c>
      <c r="E671" s="69">
        <f>E672</f>
        <v>2008</v>
      </c>
      <c r="F671" s="15" t="s">
        <v>962</v>
      </c>
      <c r="G671" s="17" t="s">
        <v>5534</v>
      </c>
      <c r="H671" s="17">
        <v>760.55399999999997</v>
      </c>
      <c r="I671" s="17">
        <v>0</v>
      </c>
      <c r="J671" s="17">
        <v>0</v>
      </c>
      <c r="K671" s="17">
        <v>0</v>
      </c>
      <c r="L671" s="17">
        <v>0</v>
      </c>
      <c r="M671" s="17">
        <v>0</v>
      </c>
      <c r="N671" s="17">
        <v>0</v>
      </c>
    </row>
    <row r="672" spans="2:14">
      <c r="B672" s="15" t="s">
        <v>4003</v>
      </c>
      <c r="C672" s="16">
        <v>39611</v>
      </c>
      <c r="D672" s="15">
        <v>2008</v>
      </c>
      <c r="E672" s="69">
        <f t="array" ref="E672">MIN(IF(G672:N672&gt;0,($G$3:$N$3)))</f>
        <v>2008</v>
      </c>
      <c r="F672" s="15" t="s">
        <v>963</v>
      </c>
      <c r="G672" s="17">
        <v>0</v>
      </c>
      <c r="H672" s="17">
        <v>760.55399999999997</v>
      </c>
      <c r="I672" s="17">
        <v>760.55399999999997</v>
      </c>
      <c r="J672" s="17">
        <v>760.55399999999997</v>
      </c>
      <c r="K672" s="17">
        <v>760.55399999999997</v>
      </c>
      <c r="L672" s="17">
        <v>760.55399999999997</v>
      </c>
      <c r="M672" s="17">
        <v>760.55399999999997</v>
      </c>
      <c r="N672" s="17">
        <v>760.55399999999997</v>
      </c>
    </row>
    <row r="673" spans="2:14">
      <c r="B673" s="15" t="s">
        <v>4004</v>
      </c>
      <c r="C673" s="16">
        <v>39616</v>
      </c>
      <c r="D673" s="15">
        <v>2008</v>
      </c>
      <c r="E673" s="69">
        <f>E675</f>
        <v>2008</v>
      </c>
      <c r="F673" s="15" t="s">
        <v>961</v>
      </c>
      <c r="G673" s="17" t="s">
        <v>5534</v>
      </c>
      <c r="H673" s="17">
        <v>0</v>
      </c>
      <c r="I673" s="17">
        <v>0</v>
      </c>
      <c r="J673" s="17">
        <v>338456.73600000003</v>
      </c>
      <c r="K673" s="17">
        <v>338456.73600000003</v>
      </c>
      <c r="L673" s="17">
        <v>338456.73600000003</v>
      </c>
      <c r="M673" s="17">
        <v>338456.73600000003</v>
      </c>
      <c r="N673" s="17">
        <v>338456.73600000003</v>
      </c>
    </row>
    <row r="674" spans="2:14">
      <c r="B674" s="15" t="s">
        <v>4004</v>
      </c>
      <c r="C674" s="16">
        <v>39616</v>
      </c>
      <c r="D674" s="15">
        <v>2008</v>
      </c>
      <c r="E674" s="69">
        <f>E675</f>
        <v>2008</v>
      </c>
      <c r="F674" s="15" t="s">
        <v>962</v>
      </c>
      <c r="G674" s="17" t="s">
        <v>5534</v>
      </c>
      <c r="H674" s="17">
        <v>321000</v>
      </c>
      <c r="I674" s="17">
        <v>321000</v>
      </c>
      <c r="J674" s="17">
        <v>0</v>
      </c>
      <c r="K674" s="17">
        <v>0</v>
      </c>
      <c r="L674" s="17">
        <v>0</v>
      </c>
      <c r="M674" s="17">
        <v>0</v>
      </c>
      <c r="N674" s="17">
        <v>0</v>
      </c>
    </row>
    <row r="675" spans="2:14">
      <c r="B675" s="15" t="s">
        <v>4004</v>
      </c>
      <c r="C675" s="16">
        <v>39616</v>
      </c>
      <c r="D675" s="15">
        <v>2008</v>
      </c>
      <c r="E675" s="69">
        <f t="array" ref="E675">MIN(IF(G675:N675&gt;0,($G$3:$N$3)))</f>
        <v>2008</v>
      </c>
      <c r="F675" s="15" t="s">
        <v>963</v>
      </c>
      <c r="G675" s="17">
        <v>0</v>
      </c>
      <c r="H675" s="17">
        <v>321000</v>
      </c>
      <c r="I675" s="17">
        <v>321000</v>
      </c>
      <c r="J675" s="17">
        <v>338456.73600000003</v>
      </c>
      <c r="K675" s="17">
        <v>338456.73600000003</v>
      </c>
      <c r="L675" s="17">
        <v>338456.73600000003</v>
      </c>
      <c r="M675" s="17">
        <v>338456.73600000003</v>
      </c>
      <c r="N675" s="17">
        <v>338456.73600000003</v>
      </c>
    </row>
    <row r="676" spans="2:14">
      <c r="B676" s="15" t="s">
        <v>4005</v>
      </c>
      <c r="C676" s="16">
        <v>39619</v>
      </c>
      <c r="D676" s="15">
        <v>2008</v>
      </c>
      <c r="E676" s="69">
        <f>E678</f>
        <v>2008</v>
      </c>
      <c r="F676" s="15" t="s">
        <v>961</v>
      </c>
      <c r="G676" s="17" t="s">
        <v>5534</v>
      </c>
      <c r="H676" s="17">
        <v>1542.9060000000002</v>
      </c>
      <c r="I676" s="17">
        <v>1542.9060000000002</v>
      </c>
      <c r="J676" s="17">
        <v>1542.9060000000002</v>
      </c>
      <c r="K676" s="17">
        <v>1542.9060000000002</v>
      </c>
      <c r="L676" s="17">
        <v>1542.9060000000002</v>
      </c>
      <c r="M676" s="17">
        <v>1542.9060000000002</v>
      </c>
      <c r="N676" s="17">
        <v>1542.9060000000002</v>
      </c>
    </row>
    <row r="677" spans="2:14">
      <c r="B677" s="15" t="s">
        <v>4005</v>
      </c>
      <c r="C677" s="16">
        <v>39619</v>
      </c>
      <c r="D677" s="15">
        <v>2008</v>
      </c>
      <c r="E677" s="69">
        <f>E678</f>
        <v>2008</v>
      </c>
      <c r="F677" s="15" t="s">
        <v>962</v>
      </c>
      <c r="G677" s="17" t="s">
        <v>5534</v>
      </c>
      <c r="H677" s="17">
        <v>0</v>
      </c>
      <c r="I677" s="17">
        <v>0</v>
      </c>
      <c r="J677" s="17">
        <v>0</v>
      </c>
      <c r="K677" s="17">
        <v>0</v>
      </c>
      <c r="L677" s="17">
        <v>0</v>
      </c>
      <c r="M677" s="17">
        <v>0</v>
      </c>
      <c r="N677" s="17">
        <v>0</v>
      </c>
    </row>
    <row r="678" spans="2:14">
      <c r="B678" s="15" t="s">
        <v>4005</v>
      </c>
      <c r="C678" s="16">
        <v>39619</v>
      </c>
      <c r="D678" s="15">
        <v>2008</v>
      </c>
      <c r="E678" s="69">
        <f t="array" ref="E678">MIN(IF(G678:N678&gt;0,($G$3:$N$3)))</f>
        <v>2008</v>
      </c>
      <c r="F678" s="15" t="s">
        <v>963</v>
      </c>
      <c r="G678" s="17">
        <v>0</v>
      </c>
      <c r="H678" s="17">
        <v>1542.9060000000002</v>
      </c>
      <c r="I678" s="17">
        <v>1542.9060000000002</v>
      </c>
      <c r="J678" s="17">
        <v>1542.9060000000002</v>
      </c>
      <c r="K678" s="17">
        <v>1542.9060000000002</v>
      </c>
      <c r="L678" s="17">
        <v>1542.9060000000002</v>
      </c>
      <c r="M678" s="17">
        <v>1542.9060000000002</v>
      </c>
      <c r="N678" s="17">
        <v>1542.9060000000002</v>
      </c>
    </row>
    <row r="679" spans="2:14">
      <c r="B679" s="15" t="s">
        <v>4006</v>
      </c>
      <c r="C679" s="16">
        <v>39619</v>
      </c>
      <c r="D679" s="15">
        <v>2008</v>
      </c>
      <c r="E679" s="69">
        <f>E681</f>
        <v>2008</v>
      </c>
      <c r="F679" s="15" t="s">
        <v>961</v>
      </c>
      <c r="G679" s="17" t="s">
        <v>5534</v>
      </c>
      <c r="H679" s="17">
        <v>0</v>
      </c>
      <c r="I679" s="17">
        <v>54156.857999999993</v>
      </c>
      <c r="J679" s="17">
        <v>54156.857999999993</v>
      </c>
      <c r="K679" s="17">
        <v>54156.857999999993</v>
      </c>
      <c r="L679" s="17">
        <v>54156.857999999993</v>
      </c>
      <c r="M679" s="17">
        <v>54156.857999999993</v>
      </c>
      <c r="N679" s="17">
        <v>54156.857999999993</v>
      </c>
    </row>
    <row r="680" spans="2:14">
      <c r="B680" s="15" t="s">
        <v>4006</v>
      </c>
      <c r="C680" s="16">
        <v>39619</v>
      </c>
      <c r="D680" s="15">
        <v>2008</v>
      </c>
      <c r="E680" s="69">
        <f>E681</f>
        <v>2008</v>
      </c>
      <c r="F680" s="15" t="s">
        <v>962</v>
      </c>
      <c r="G680" s="17" t="s">
        <v>5534</v>
      </c>
      <c r="H680" s="17">
        <v>93000</v>
      </c>
      <c r="I680" s="17">
        <v>0</v>
      </c>
      <c r="J680" s="17">
        <v>0</v>
      </c>
      <c r="K680" s="17">
        <v>0</v>
      </c>
      <c r="L680" s="17">
        <v>0</v>
      </c>
      <c r="M680" s="17">
        <v>0</v>
      </c>
      <c r="N680" s="17">
        <v>0</v>
      </c>
    </row>
    <row r="681" spans="2:14">
      <c r="B681" s="15" t="s">
        <v>4006</v>
      </c>
      <c r="C681" s="16">
        <v>39619</v>
      </c>
      <c r="D681" s="15">
        <v>2008</v>
      </c>
      <c r="E681" s="69">
        <f t="array" ref="E681">MIN(IF(G681:N681&gt;0,($G$3:$N$3)))</f>
        <v>2008</v>
      </c>
      <c r="F681" s="15" t="s">
        <v>963</v>
      </c>
      <c r="G681" s="17">
        <v>0</v>
      </c>
      <c r="H681" s="17">
        <v>93000</v>
      </c>
      <c r="I681" s="17">
        <v>54156.857999999993</v>
      </c>
      <c r="J681" s="17">
        <v>54156.857999999993</v>
      </c>
      <c r="K681" s="17">
        <v>54156.857999999993</v>
      </c>
      <c r="L681" s="17">
        <v>54156.857999999993</v>
      </c>
      <c r="M681" s="17">
        <v>54156.857999999993</v>
      </c>
      <c r="N681" s="17">
        <v>54156.857999999993</v>
      </c>
    </row>
    <row r="682" spans="2:14">
      <c r="B682" s="15" t="s">
        <v>4007</v>
      </c>
      <c r="C682" s="16">
        <v>39619</v>
      </c>
      <c r="D682" s="15">
        <v>2008</v>
      </c>
      <c r="E682" s="69">
        <f>E684</f>
        <v>2008</v>
      </c>
      <c r="F682" s="15" t="s">
        <v>961</v>
      </c>
      <c r="G682" s="17" t="s">
        <v>5534</v>
      </c>
      <c r="H682" s="17">
        <v>1002.408</v>
      </c>
      <c r="I682" s="17">
        <v>1002.408</v>
      </c>
      <c r="J682" s="17">
        <v>1002.408</v>
      </c>
      <c r="K682" s="17">
        <v>1002.408</v>
      </c>
      <c r="L682" s="17">
        <v>1002.408</v>
      </c>
      <c r="M682" s="17">
        <v>1002.408</v>
      </c>
      <c r="N682" s="17">
        <v>1002.408</v>
      </c>
    </row>
    <row r="683" spans="2:14">
      <c r="B683" s="15" t="s">
        <v>4007</v>
      </c>
      <c r="C683" s="16">
        <v>39619</v>
      </c>
      <c r="D683" s="15">
        <v>2008</v>
      </c>
      <c r="E683" s="69">
        <f>E684</f>
        <v>2008</v>
      </c>
      <c r="F683" s="15" t="s">
        <v>962</v>
      </c>
      <c r="G683" s="17" t="s">
        <v>5534</v>
      </c>
      <c r="H683" s="17">
        <v>6.6000000000000003E-2</v>
      </c>
      <c r="I683" s="17">
        <v>6.6000000000000003E-2</v>
      </c>
      <c r="J683" s="17">
        <v>6.6000000000000003E-2</v>
      </c>
      <c r="K683" s="17">
        <v>6.6000000000000003E-2</v>
      </c>
      <c r="L683" s="17">
        <v>6.6000000000000003E-2</v>
      </c>
      <c r="M683" s="17">
        <v>6.6000000000000003E-2</v>
      </c>
      <c r="N683" s="17">
        <v>6.6000000000000003E-2</v>
      </c>
    </row>
    <row r="684" spans="2:14">
      <c r="B684" s="15" t="s">
        <v>4007</v>
      </c>
      <c r="C684" s="16">
        <v>39619</v>
      </c>
      <c r="D684" s="15">
        <v>2008</v>
      </c>
      <c r="E684" s="69">
        <f t="array" ref="E684">MIN(IF(G684:N684&gt;0,($G$3:$N$3)))</f>
        <v>2008</v>
      </c>
      <c r="F684" s="15" t="s">
        <v>963</v>
      </c>
      <c r="G684" s="17">
        <v>0</v>
      </c>
      <c r="H684" s="17">
        <v>1002.4739999999999</v>
      </c>
      <c r="I684" s="17">
        <v>1002.4739999999999</v>
      </c>
      <c r="J684" s="17">
        <v>1002.4739999999999</v>
      </c>
      <c r="K684" s="17">
        <v>1002.4739999999999</v>
      </c>
      <c r="L684" s="17">
        <v>1002.4739999999999</v>
      </c>
      <c r="M684" s="17">
        <v>1002.4739999999999</v>
      </c>
      <c r="N684" s="17">
        <v>1002.4739999999999</v>
      </c>
    </row>
    <row r="685" spans="2:14">
      <c r="B685" s="15" t="s">
        <v>4008</v>
      </c>
      <c r="C685" s="16">
        <v>39620</v>
      </c>
      <c r="D685" s="15">
        <v>2008</v>
      </c>
      <c r="E685" s="69">
        <f>E687</f>
        <v>2011</v>
      </c>
      <c r="F685" s="15" t="s">
        <v>961</v>
      </c>
      <c r="G685" s="17" t="s">
        <v>5534</v>
      </c>
      <c r="H685" s="17">
        <v>0</v>
      </c>
      <c r="I685" s="17">
        <v>0</v>
      </c>
      <c r="J685" s="17">
        <v>0</v>
      </c>
      <c r="K685" s="17">
        <v>0</v>
      </c>
      <c r="L685" s="17">
        <v>0</v>
      </c>
      <c r="M685" s="17">
        <v>0</v>
      </c>
      <c r="N685" s="17">
        <v>237679.34999999998</v>
      </c>
    </row>
    <row r="686" spans="2:14">
      <c r="B686" s="15" t="s">
        <v>4008</v>
      </c>
      <c r="C686" s="16">
        <v>39620</v>
      </c>
      <c r="D686" s="15">
        <v>2008</v>
      </c>
      <c r="E686" s="69">
        <f>E687</f>
        <v>2011</v>
      </c>
      <c r="F686" s="15" t="s">
        <v>962</v>
      </c>
      <c r="G686" s="17" t="s">
        <v>5534</v>
      </c>
      <c r="H686" s="17">
        <v>0</v>
      </c>
      <c r="I686" s="17">
        <v>0</v>
      </c>
      <c r="J686" s="17">
        <v>0</v>
      </c>
      <c r="K686" s="17">
        <v>165253.92000000001</v>
      </c>
      <c r="L686" s="17">
        <v>165253.92000000001</v>
      </c>
      <c r="M686" s="17">
        <v>237679.34999999998</v>
      </c>
      <c r="N686" s="17">
        <v>0</v>
      </c>
    </row>
    <row r="687" spans="2:14">
      <c r="B687" s="15" t="s">
        <v>4008</v>
      </c>
      <c r="C687" s="16">
        <v>39620</v>
      </c>
      <c r="D687" s="15">
        <v>2008</v>
      </c>
      <c r="E687" s="69">
        <f t="array" ref="E687">MIN(IF(G687:N687&gt;0,($G$3:$N$3)))</f>
        <v>2011</v>
      </c>
      <c r="F687" s="15" t="s">
        <v>963</v>
      </c>
      <c r="G687" s="17">
        <v>0</v>
      </c>
      <c r="H687" s="17">
        <v>0</v>
      </c>
      <c r="I687" s="17">
        <v>0</v>
      </c>
      <c r="J687" s="17">
        <v>0</v>
      </c>
      <c r="K687" s="17">
        <v>165253.92000000001</v>
      </c>
      <c r="L687" s="17">
        <v>165253.92000000001</v>
      </c>
      <c r="M687" s="17">
        <v>237679.34999999998</v>
      </c>
      <c r="N687" s="17">
        <v>237679.34999999998</v>
      </c>
    </row>
    <row r="688" spans="2:14">
      <c r="B688" s="15" t="s">
        <v>4009</v>
      </c>
      <c r="C688" s="16">
        <v>39620</v>
      </c>
      <c r="D688" s="15">
        <v>2008</v>
      </c>
      <c r="E688" s="69">
        <f>E690</f>
        <v>2008</v>
      </c>
      <c r="F688" s="15" t="s">
        <v>961</v>
      </c>
      <c r="G688" s="17" t="s">
        <v>5534</v>
      </c>
      <c r="H688" s="17">
        <v>1346.502</v>
      </c>
      <c r="I688" s="17">
        <v>1346.502</v>
      </c>
      <c r="J688" s="17">
        <v>1346.502</v>
      </c>
      <c r="K688" s="17">
        <v>1346.502</v>
      </c>
      <c r="L688" s="17">
        <v>1346.502</v>
      </c>
      <c r="M688" s="17">
        <v>1346.502</v>
      </c>
      <c r="N688" s="17">
        <v>1346.502</v>
      </c>
    </row>
    <row r="689" spans="2:14">
      <c r="B689" s="15" t="s">
        <v>4009</v>
      </c>
      <c r="C689" s="16">
        <v>39620</v>
      </c>
      <c r="D689" s="15">
        <v>2008</v>
      </c>
      <c r="E689" s="69">
        <f>E690</f>
        <v>2008</v>
      </c>
      <c r="F689" s="15" t="s">
        <v>962</v>
      </c>
      <c r="G689" s="17" t="s">
        <v>5534</v>
      </c>
      <c r="H689" s="17">
        <v>0</v>
      </c>
      <c r="I689" s="17">
        <v>0</v>
      </c>
      <c r="J689" s="17">
        <v>0</v>
      </c>
      <c r="K689" s="17">
        <v>0</v>
      </c>
      <c r="L689" s="17">
        <v>0</v>
      </c>
      <c r="M689" s="17">
        <v>0</v>
      </c>
      <c r="N689" s="17">
        <v>0</v>
      </c>
    </row>
    <row r="690" spans="2:14">
      <c r="B690" s="15" t="s">
        <v>4009</v>
      </c>
      <c r="C690" s="16">
        <v>39620</v>
      </c>
      <c r="D690" s="15">
        <v>2008</v>
      </c>
      <c r="E690" s="69">
        <f t="array" ref="E690">MIN(IF(G690:N690&gt;0,($G$3:$N$3)))</f>
        <v>2008</v>
      </c>
      <c r="F690" s="15" t="s">
        <v>963</v>
      </c>
      <c r="G690" s="17">
        <v>0</v>
      </c>
      <c r="H690" s="17">
        <v>1346.502</v>
      </c>
      <c r="I690" s="17">
        <v>1346.502</v>
      </c>
      <c r="J690" s="17">
        <v>1346.502</v>
      </c>
      <c r="K690" s="17">
        <v>1346.502</v>
      </c>
      <c r="L690" s="17">
        <v>1346.502</v>
      </c>
      <c r="M690" s="17">
        <v>1346.502</v>
      </c>
      <c r="N690" s="17">
        <v>1346.502</v>
      </c>
    </row>
    <row r="691" spans="2:14">
      <c r="B691" s="15" t="s">
        <v>4010</v>
      </c>
      <c r="C691" s="16">
        <v>39620</v>
      </c>
      <c r="D691" s="15">
        <v>2008</v>
      </c>
      <c r="E691" s="69">
        <f>E693</f>
        <v>2008</v>
      </c>
      <c r="F691" s="15" t="s">
        <v>961</v>
      </c>
      <c r="G691" s="17" t="s">
        <v>5534</v>
      </c>
      <c r="H691" s="17">
        <v>0</v>
      </c>
      <c r="I691" s="17">
        <v>0</v>
      </c>
      <c r="J691" s="17">
        <v>0</v>
      </c>
      <c r="K691" s="17">
        <v>0</v>
      </c>
      <c r="L691" s="17">
        <v>0</v>
      </c>
      <c r="M691" s="17">
        <v>0</v>
      </c>
      <c r="N691" s="17">
        <v>0</v>
      </c>
    </row>
    <row r="692" spans="2:14">
      <c r="B692" s="15" t="s">
        <v>4010</v>
      </c>
      <c r="C692" s="16">
        <v>39620</v>
      </c>
      <c r="D692" s="15">
        <v>2008</v>
      </c>
      <c r="E692" s="69">
        <f>E693</f>
        <v>2008</v>
      </c>
      <c r="F692" s="15" t="s">
        <v>962</v>
      </c>
      <c r="G692" s="17" t="s">
        <v>5534</v>
      </c>
      <c r="H692" s="17">
        <v>15960</v>
      </c>
      <c r="I692" s="17">
        <v>0</v>
      </c>
      <c r="J692" s="17">
        <v>0</v>
      </c>
      <c r="K692" s="17">
        <v>0</v>
      </c>
      <c r="L692" s="17">
        <v>0</v>
      </c>
      <c r="M692" s="17">
        <v>0</v>
      </c>
      <c r="N692" s="17">
        <v>0</v>
      </c>
    </row>
    <row r="693" spans="2:14">
      <c r="B693" s="15" t="s">
        <v>4010</v>
      </c>
      <c r="C693" s="16">
        <v>39620</v>
      </c>
      <c r="D693" s="15">
        <v>2008</v>
      </c>
      <c r="E693" s="69">
        <f t="array" ref="E693">MIN(IF(G693:N693&gt;0,($G$3:$N$3)))</f>
        <v>2008</v>
      </c>
      <c r="F693" s="15" t="s">
        <v>963</v>
      </c>
      <c r="G693" s="17">
        <v>0</v>
      </c>
      <c r="H693" s="17">
        <v>15960</v>
      </c>
      <c r="I693" s="17">
        <v>0</v>
      </c>
      <c r="J693" s="17">
        <v>0</v>
      </c>
      <c r="K693" s="17">
        <v>0</v>
      </c>
      <c r="L693" s="17">
        <v>0</v>
      </c>
      <c r="M693" s="17">
        <v>0</v>
      </c>
      <c r="N693" s="17">
        <v>0</v>
      </c>
    </row>
    <row r="694" spans="2:14">
      <c r="B694" s="15" t="s">
        <v>4011</v>
      </c>
      <c r="C694" s="16">
        <v>39622</v>
      </c>
      <c r="D694" s="15">
        <v>2008</v>
      </c>
      <c r="E694" s="69">
        <f>E696</f>
        <v>2008</v>
      </c>
      <c r="F694" s="15" t="s">
        <v>961</v>
      </c>
      <c r="G694" s="17" t="s">
        <v>5534</v>
      </c>
      <c r="H694" s="17">
        <v>0</v>
      </c>
      <c r="I694" s="17">
        <v>0</v>
      </c>
      <c r="J694" s="17">
        <v>0</v>
      </c>
      <c r="K694" s="17">
        <v>0</v>
      </c>
      <c r="L694" s="17">
        <v>0</v>
      </c>
      <c r="M694" s="17">
        <v>0</v>
      </c>
      <c r="N694" s="17">
        <v>0</v>
      </c>
    </row>
    <row r="695" spans="2:14">
      <c r="B695" s="15" t="s">
        <v>4011</v>
      </c>
      <c r="C695" s="16">
        <v>39622</v>
      </c>
      <c r="D695" s="15">
        <v>2008</v>
      </c>
      <c r="E695" s="69">
        <f>E696</f>
        <v>2008</v>
      </c>
      <c r="F695" s="15" t="s">
        <v>962</v>
      </c>
      <c r="G695" s="17" t="s">
        <v>5534</v>
      </c>
      <c r="H695" s="17">
        <v>600</v>
      </c>
      <c r="I695" s="17">
        <v>0</v>
      </c>
      <c r="J695" s="17">
        <v>0</v>
      </c>
      <c r="K695" s="17">
        <v>0</v>
      </c>
      <c r="L695" s="17">
        <v>0</v>
      </c>
      <c r="M695" s="17">
        <v>0</v>
      </c>
      <c r="N695" s="17">
        <v>0</v>
      </c>
    </row>
    <row r="696" spans="2:14">
      <c r="B696" s="15" t="s">
        <v>4011</v>
      </c>
      <c r="C696" s="16">
        <v>39622</v>
      </c>
      <c r="D696" s="15">
        <v>2008</v>
      </c>
      <c r="E696" s="69">
        <f t="array" ref="E696">MIN(IF(G696:N696&gt;0,($G$3:$N$3)))</f>
        <v>2008</v>
      </c>
      <c r="F696" s="15" t="s">
        <v>963</v>
      </c>
      <c r="G696" s="17">
        <v>0</v>
      </c>
      <c r="H696" s="17">
        <v>600</v>
      </c>
      <c r="I696" s="17">
        <v>0</v>
      </c>
      <c r="J696" s="17">
        <v>0</v>
      </c>
      <c r="K696" s="17">
        <v>0</v>
      </c>
      <c r="L696" s="17">
        <v>0</v>
      </c>
      <c r="M696" s="17">
        <v>0</v>
      </c>
      <c r="N696" s="17">
        <v>0</v>
      </c>
    </row>
    <row r="697" spans="2:14">
      <c r="B697" s="15" t="s">
        <v>4012</v>
      </c>
      <c r="C697" s="16">
        <v>39622</v>
      </c>
      <c r="D697" s="15">
        <v>2008</v>
      </c>
      <c r="E697" s="69">
        <f>E699</f>
        <v>2008</v>
      </c>
      <c r="F697" s="15" t="s">
        <v>961</v>
      </c>
      <c r="G697" s="17" t="s">
        <v>5534</v>
      </c>
      <c r="H697" s="17">
        <v>1002.1859999999999</v>
      </c>
      <c r="I697" s="17">
        <v>1002.1859999999999</v>
      </c>
      <c r="J697" s="17">
        <v>1002.1859999999999</v>
      </c>
      <c r="K697" s="17">
        <v>1002.1859999999999</v>
      </c>
      <c r="L697" s="17">
        <v>1002.1859999999999</v>
      </c>
      <c r="M697" s="17">
        <v>1002.1859999999999</v>
      </c>
      <c r="N697" s="17">
        <v>1002.1859999999999</v>
      </c>
    </row>
    <row r="698" spans="2:14">
      <c r="B698" s="15" t="s">
        <v>4012</v>
      </c>
      <c r="C698" s="16">
        <v>39622</v>
      </c>
      <c r="D698" s="15">
        <v>2008</v>
      </c>
      <c r="E698" s="69">
        <f>E699</f>
        <v>2008</v>
      </c>
      <c r="F698" s="15" t="s">
        <v>962</v>
      </c>
      <c r="G698" s="17" t="s">
        <v>5534</v>
      </c>
      <c r="H698" s="17">
        <v>0.27</v>
      </c>
      <c r="I698" s="17">
        <v>0.27</v>
      </c>
      <c r="J698" s="17">
        <v>0.27</v>
      </c>
      <c r="K698" s="17">
        <v>0.27</v>
      </c>
      <c r="L698" s="17">
        <v>0.27</v>
      </c>
      <c r="M698" s="17">
        <v>0.27</v>
      </c>
      <c r="N698" s="17">
        <v>0.27</v>
      </c>
    </row>
    <row r="699" spans="2:14">
      <c r="B699" s="15" t="s">
        <v>4012</v>
      </c>
      <c r="C699" s="16">
        <v>39622</v>
      </c>
      <c r="D699" s="15">
        <v>2008</v>
      </c>
      <c r="E699" s="69">
        <f t="array" ref="E699">MIN(IF(G699:N699&gt;0,($G$3:$N$3)))</f>
        <v>2008</v>
      </c>
      <c r="F699" s="15" t="s">
        <v>963</v>
      </c>
      <c r="G699" s="17">
        <v>0</v>
      </c>
      <c r="H699" s="17">
        <v>1002.4559999999999</v>
      </c>
      <c r="I699" s="17">
        <v>1002.4559999999999</v>
      </c>
      <c r="J699" s="17">
        <v>1002.4559999999999</v>
      </c>
      <c r="K699" s="17">
        <v>1002.4559999999999</v>
      </c>
      <c r="L699" s="17">
        <v>1002.4559999999999</v>
      </c>
      <c r="M699" s="17">
        <v>1002.4559999999999</v>
      </c>
      <c r="N699" s="17">
        <v>1002.4559999999999</v>
      </c>
    </row>
    <row r="700" spans="2:14">
      <c r="B700" s="15" t="s">
        <v>4013</v>
      </c>
      <c r="C700" s="16">
        <v>39623</v>
      </c>
      <c r="D700" s="15">
        <v>2008</v>
      </c>
      <c r="E700" s="69">
        <f>E702</f>
        <v>2008</v>
      </c>
      <c r="F700" s="15" t="s">
        <v>961</v>
      </c>
      <c r="G700" s="17" t="s">
        <v>5534</v>
      </c>
      <c r="H700" s="17">
        <v>0</v>
      </c>
      <c r="I700" s="17">
        <v>0</v>
      </c>
      <c r="J700" s="17">
        <v>240000</v>
      </c>
      <c r="K700" s="17">
        <v>842420.85</v>
      </c>
      <c r="L700" s="17">
        <v>842420.85</v>
      </c>
      <c r="M700" s="17">
        <v>842420.85</v>
      </c>
      <c r="N700" s="17">
        <v>842420.85</v>
      </c>
    </row>
    <row r="701" spans="2:14">
      <c r="B701" s="15" t="s">
        <v>4013</v>
      </c>
      <c r="C701" s="16">
        <v>39623</v>
      </c>
      <c r="D701" s="15">
        <v>2008</v>
      </c>
      <c r="E701" s="69">
        <f>E702</f>
        <v>2008</v>
      </c>
      <c r="F701" s="15" t="s">
        <v>962</v>
      </c>
      <c r="G701" s="17" t="s">
        <v>5534</v>
      </c>
      <c r="H701" s="17">
        <v>96000</v>
      </c>
      <c r="I701" s="17">
        <v>2100000</v>
      </c>
      <c r="J701" s="17">
        <v>1860000</v>
      </c>
      <c r="K701" s="17">
        <v>0</v>
      </c>
      <c r="L701" s="17">
        <v>0</v>
      </c>
      <c r="M701" s="17">
        <v>0</v>
      </c>
      <c r="N701" s="17">
        <v>0</v>
      </c>
    </row>
    <row r="702" spans="2:14">
      <c r="B702" s="15" t="s">
        <v>4013</v>
      </c>
      <c r="C702" s="16">
        <v>39623</v>
      </c>
      <c r="D702" s="15">
        <v>2008</v>
      </c>
      <c r="E702" s="69">
        <f t="array" ref="E702">MIN(IF(G702:N702&gt;0,($G$3:$N$3)))</f>
        <v>2008</v>
      </c>
      <c r="F702" s="15" t="s">
        <v>963</v>
      </c>
      <c r="G702" s="17">
        <v>0</v>
      </c>
      <c r="H702" s="17">
        <v>96000</v>
      </c>
      <c r="I702" s="17">
        <v>2100000</v>
      </c>
      <c r="J702" s="17">
        <v>2100000</v>
      </c>
      <c r="K702" s="17">
        <v>842420.85</v>
      </c>
      <c r="L702" s="17">
        <v>842420.85</v>
      </c>
      <c r="M702" s="17">
        <v>842420.85</v>
      </c>
      <c r="N702" s="17">
        <v>842420.85</v>
      </c>
    </row>
    <row r="703" spans="2:14">
      <c r="B703" s="15" t="s">
        <v>4014</v>
      </c>
      <c r="C703" s="16">
        <v>39623</v>
      </c>
      <c r="D703" s="15">
        <v>2008</v>
      </c>
      <c r="E703" s="69">
        <f>E705</f>
        <v>2008</v>
      </c>
      <c r="F703" s="15" t="s">
        <v>961</v>
      </c>
      <c r="G703" s="17" t="s">
        <v>5534</v>
      </c>
      <c r="H703" s="17">
        <v>0</v>
      </c>
      <c r="I703" s="17">
        <v>0</v>
      </c>
      <c r="J703" s="17">
        <v>0</v>
      </c>
      <c r="K703" s="17">
        <v>0</v>
      </c>
      <c r="L703" s="17">
        <v>0</v>
      </c>
      <c r="M703" s="17">
        <v>0</v>
      </c>
      <c r="N703" s="17">
        <v>0</v>
      </c>
    </row>
    <row r="704" spans="2:14">
      <c r="B704" s="15" t="s">
        <v>4014</v>
      </c>
      <c r="C704" s="16">
        <v>39623</v>
      </c>
      <c r="D704" s="15">
        <v>2008</v>
      </c>
      <c r="E704" s="69">
        <f>E705</f>
        <v>2008</v>
      </c>
      <c r="F704" s="15" t="s">
        <v>962</v>
      </c>
      <c r="G704" s="17" t="s">
        <v>5534</v>
      </c>
      <c r="H704" s="17">
        <v>9000</v>
      </c>
      <c r="I704" s="17">
        <v>0</v>
      </c>
      <c r="J704" s="17">
        <v>0</v>
      </c>
      <c r="K704" s="17">
        <v>0</v>
      </c>
      <c r="L704" s="17">
        <v>0</v>
      </c>
      <c r="M704" s="17">
        <v>0</v>
      </c>
      <c r="N704" s="17">
        <v>0</v>
      </c>
    </row>
    <row r="705" spans="2:14">
      <c r="B705" s="15" t="s">
        <v>4014</v>
      </c>
      <c r="C705" s="16">
        <v>39623</v>
      </c>
      <c r="D705" s="15">
        <v>2008</v>
      </c>
      <c r="E705" s="69">
        <f t="array" ref="E705">MIN(IF(G705:N705&gt;0,($G$3:$N$3)))</f>
        <v>2008</v>
      </c>
      <c r="F705" s="15" t="s">
        <v>963</v>
      </c>
      <c r="G705" s="17">
        <v>0</v>
      </c>
      <c r="H705" s="17">
        <v>9000</v>
      </c>
      <c r="I705" s="17">
        <v>0</v>
      </c>
      <c r="J705" s="17">
        <v>0</v>
      </c>
      <c r="K705" s="17">
        <v>0</v>
      </c>
      <c r="L705" s="17">
        <v>0</v>
      </c>
      <c r="M705" s="17">
        <v>0</v>
      </c>
      <c r="N705" s="17">
        <v>0</v>
      </c>
    </row>
    <row r="706" spans="2:14">
      <c r="B706" s="15" t="s">
        <v>4015</v>
      </c>
      <c r="C706" s="16">
        <v>39623</v>
      </c>
      <c r="D706" s="15">
        <v>2008</v>
      </c>
      <c r="E706" s="69">
        <f>E708</f>
        <v>2008</v>
      </c>
      <c r="F706" s="15" t="s">
        <v>961</v>
      </c>
      <c r="G706" s="17" t="s">
        <v>5534</v>
      </c>
      <c r="H706" s="17">
        <v>0</v>
      </c>
      <c r="I706" s="17">
        <v>25733.261999999999</v>
      </c>
      <c r="J706" s="17">
        <v>25733.261999999999</v>
      </c>
      <c r="K706" s="17">
        <v>25733.261999999999</v>
      </c>
      <c r="L706" s="17">
        <v>25733.261999999999</v>
      </c>
      <c r="M706" s="17">
        <v>25733.261999999999</v>
      </c>
      <c r="N706" s="17">
        <v>25733.261999999999</v>
      </c>
    </row>
    <row r="707" spans="2:14">
      <c r="B707" s="15" t="s">
        <v>4015</v>
      </c>
      <c r="C707" s="16">
        <v>39623</v>
      </c>
      <c r="D707" s="15">
        <v>2008</v>
      </c>
      <c r="E707" s="69">
        <f>E708</f>
        <v>2008</v>
      </c>
      <c r="F707" s="15" t="s">
        <v>962</v>
      </c>
      <c r="G707" s="17" t="s">
        <v>5534</v>
      </c>
      <c r="H707" s="17">
        <v>111000</v>
      </c>
      <c r="I707" s="17">
        <v>0</v>
      </c>
      <c r="J707" s="17">
        <v>0</v>
      </c>
      <c r="K707" s="17">
        <v>0</v>
      </c>
      <c r="L707" s="17">
        <v>0</v>
      </c>
      <c r="M707" s="17">
        <v>0</v>
      </c>
      <c r="N707" s="17">
        <v>0</v>
      </c>
    </row>
    <row r="708" spans="2:14">
      <c r="B708" s="15" t="s">
        <v>4015</v>
      </c>
      <c r="C708" s="16">
        <v>39623</v>
      </c>
      <c r="D708" s="15">
        <v>2008</v>
      </c>
      <c r="E708" s="69">
        <f t="array" ref="E708">MIN(IF(G708:N708&gt;0,($G$3:$N$3)))</f>
        <v>2008</v>
      </c>
      <c r="F708" s="15" t="s">
        <v>963</v>
      </c>
      <c r="G708" s="17">
        <v>0</v>
      </c>
      <c r="H708" s="17">
        <v>111000</v>
      </c>
      <c r="I708" s="17">
        <v>25733.261999999999</v>
      </c>
      <c r="J708" s="17">
        <v>25733.261999999999</v>
      </c>
      <c r="K708" s="17">
        <v>25733.261999999999</v>
      </c>
      <c r="L708" s="17">
        <v>25733.261999999999</v>
      </c>
      <c r="M708" s="17">
        <v>25733.261999999999</v>
      </c>
      <c r="N708" s="17">
        <v>25733.261999999999</v>
      </c>
    </row>
    <row r="709" spans="2:14">
      <c r="B709" s="15" t="s">
        <v>4016</v>
      </c>
      <c r="C709" s="16">
        <v>39624</v>
      </c>
      <c r="D709" s="15">
        <v>2008</v>
      </c>
      <c r="E709" s="69">
        <f>E711</f>
        <v>2008</v>
      </c>
      <c r="F709" s="15" t="s">
        <v>961</v>
      </c>
      <c r="G709" s="17" t="s">
        <v>5534</v>
      </c>
      <c r="H709" s="17">
        <v>0</v>
      </c>
      <c r="I709" s="17">
        <v>0</v>
      </c>
      <c r="J709" s="17">
        <v>1141846.608</v>
      </c>
      <c r="K709" s="17">
        <v>1141846.608</v>
      </c>
      <c r="L709" s="17">
        <v>1141846.608</v>
      </c>
      <c r="M709" s="17">
        <v>1141846.608</v>
      </c>
      <c r="N709" s="17">
        <v>1141846.608</v>
      </c>
    </row>
    <row r="710" spans="2:14">
      <c r="B710" s="15" t="s">
        <v>4016</v>
      </c>
      <c r="C710" s="16">
        <v>39624</v>
      </c>
      <c r="D710" s="15">
        <v>2008</v>
      </c>
      <c r="E710" s="69">
        <f>E711</f>
        <v>2008</v>
      </c>
      <c r="F710" s="15" t="s">
        <v>962</v>
      </c>
      <c r="G710" s="17" t="s">
        <v>5534</v>
      </c>
      <c r="H710" s="17">
        <v>4410000</v>
      </c>
      <c r="I710" s="17">
        <v>4380000</v>
      </c>
      <c r="J710" s="17">
        <v>4768153.392</v>
      </c>
      <c r="K710" s="17">
        <v>4768153.392</v>
      </c>
      <c r="L710" s="17">
        <v>4858153.392</v>
      </c>
      <c r="M710" s="17">
        <v>4858153.392</v>
      </c>
      <c r="N710" s="17">
        <v>2681681.7960000001</v>
      </c>
    </row>
    <row r="711" spans="2:14">
      <c r="B711" s="15" t="s">
        <v>4016</v>
      </c>
      <c r="C711" s="16">
        <v>39624</v>
      </c>
      <c r="D711" s="15">
        <v>2008</v>
      </c>
      <c r="E711" s="69">
        <f t="array" ref="E711">MIN(IF(G711:N711&gt;0,($G$3:$N$3)))</f>
        <v>2008</v>
      </c>
      <c r="F711" s="15" t="s">
        <v>963</v>
      </c>
      <c r="G711" s="17">
        <v>0</v>
      </c>
      <c r="H711" s="17">
        <v>4410000</v>
      </c>
      <c r="I711" s="17">
        <v>4380000</v>
      </c>
      <c r="J711" s="17">
        <v>5910000</v>
      </c>
      <c r="K711" s="17">
        <v>5910000</v>
      </c>
      <c r="L711" s="17">
        <v>6000000</v>
      </c>
      <c r="M711" s="17">
        <v>6000000</v>
      </c>
      <c r="N711" s="17">
        <v>3823528.4039999996</v>
      </c>
    </row>
    <row r="712" spans="2:14">
      <c r="B712" s="15" t="s">
        <v>4017</v>
      </c>
      <c r="C712" s="16">
        <v>39627</v>
      </c>
      <c r="D712" s="15">
        <v>2008</v>
      </c>
      <c r="E712" s="69">
        <f>E714</f>
        <v>2008</v>
      </c>
      <c r="F712" s="15" t="s">
        <v>961</v>
      </c>
      <c r="G712" s="17" t="s">
        <v>5534</v>
      </c>
      <c r="H712" s="17">
        <v>0</v>
      </c>
      <c r="I712" s="17">
        <v>110853.942</v>
      </c>
      <c r="J712" s="17">
        <v>110853.942</v>
      </c>
      <c r="K712" s="17">
        <v>110853.942</v>
      </c>
      <c r="L712" s="17">
        <v>110853.942</v>
      </c>
      <c r="M712" s="17">
        <v>615463.02599999995</v>
      </c>
      <c r="N712" s="17">
        <v>615463.02599999995</v>
      </c>
    </row>
    <row r="713" spans="2:14">
      <c r="B713" s="15" t="s">
        <v>4017</v>
      </c>
      <c r="C713" s="16">
        <v>39627</v>
      </c>
      <c r="D713" s="15">
        <v>2008</v>
      </c>
      <c r="E713" s="69">
        <f>E714</f>
        <v>2008</v>
      </c>
      <c r="F713" s="15" t="s">
        <v>962</v>
      </c>
      <c r="G713" s="17" t="s">
        <v>5534</v>
      </c>
      <c r="H713" s="17">
        <v>150000</v>
      </c>
      <c r="I713" s="17">
        <v>471609.06599999999</v>
      </c>
      <c r="J713" s="17">
        <v>471609.06599999999</v>
      </c>
      <c r="K713" s="17">
        <v>504609.08399999997</v>
      </c>
      <c r="L713" s="17">
        <v>504609.08399999997</v>
      </c>
      <c r="M713" s="17">
        <v>0</v>
      </c>
      <c r="N713" s="17">
        <v>0</v>
      </c>
    </row>
    <row r="714" spans="2:14">
      <c r="B714" s="15" t="s">
        <v>4017</v>
      </c>
      <c r="C714" s="16">
        <v>39627</v>
      </c>
      <c r="D714" s="15">
        <v>2008</v>
      </c>
      <c r="E714" s="69">
        <f t="array" ref="E714">MIN(IF(G714:N714&gt;0,($G$3:$N$3)))</f>
        <v>2008</v>
      </c>
      <c r="F714" s="15" t="s">
        <v>963</v>
      </c>
      <c r="G714" s="17">
        <v>0</v>
      </c>
      <c r="H714" s="17">
        <v>150000</v>
      </c>
      <c r="I714" s="17">
        <v>582463.00799999991</v>
      </c>
      <c r="J714" s="17">
        <v>582463.00799999991</v>
      </c>
      <c r="K714" s="17">
        <v>615463.02599999995</v>
      </c>
      <c r="L714" s="17">
        <v>615463.02599999995</v>
      </c>
      <c r="M714" s="17">
        <v>615463.02599999995</v>
      </c>
      <c r="N714" s="17">
        <v>615463.02599999995</v>
      </c>
    </row>
    <row r="715" spans="2:14">
      <c r="B715" s="15" t="s">
        <v>4018</v>
      </c>
      <c r="C715" s="16">
        <v>39627</v>
      </c>
      <c r="D715" s="15">
        <v>2008</v>
      </c>
      <c r="E715" s="69">
        <f>E717</f>
        <v>2008</v>
      </c>
      <c r="F715" s="15" t="s">
        <v>961</v>
      </c>
      <c r="G715" s="17" t="s">
        <v>5534</v>
      </c>
      <c r="H715" s="17">
        <v>1303.146</v>
      </c>
      <c r="I715" s="17">
        <v>1303.146</v>
      </c>
      <c r="J715" s="17">
        <v>1303.146</v>
      </c>
      <c r="K715" s="17">
        <v>1303.146</v>
      </c>
      <c r="L715" s="17">
        <v>1303.146</v>
      </c>
      <c r="M715" s="17">
        <v>1303.146</v>
      </c>
      <c r="N715" s="17">
        <v>1303.146</v>
      </c>
    </row>
    <row r="716" spans="2:14">
      <c r="B716" s="15" t="s">
        <v>4018</v>
      </c>
      <c r="C716" s="16">
        <v>39627</v>
      </c>
      <c r="D716" s="15">
        <v>2008</v>
      </c>
      <c r="E716" s="69">
        <f>E717</f>
        <v>2008</v>
      </c>
      <c r="F716" s="15" t="s">
        <v>962</v>
      </c>
      <c r="G716" s="17" t="s">
        <v>5534</v>
      </c>
      <c r="H716" s="17">
        <v>0</v>
      </c>
      <c r="I716" s="17">
        <v>0</v>
      </c>
      <c r="J716" s="17">
        <v>0</v>
      </c>
      <c r="K716" s="17">
        <v>0</v>
      </c>
      <c r="L716" s="17">
        <v>0</v>
      </c>
      <c r="M716" s="17">
        <v>0</v>
      </c>
      <c r="N716" s="17">
        <v>0</v>
      </c>
    </row>
    <row r="717" spans="2:14">
      <c r="B717" s="15" t="s">
        <v>4018</v>
      </c>
      <c r="C717" s="16">
        <v>39627</v>
      </c>
      <c r="D717" s="15">
        <v>2008</v>
      </c>
      <c r="E717" s="69">
        <f t="array" ref="E717">MIN(IF(G717:N717&gt;0,($G$3:$N$3)))</f>
        <v>2008</v>
      </c>
      <c r="F717" s="15" t="s">
        <v>963</v>
      </c>
      <c r="G717" s="17">
        <v>0</v>
      </c>
      <c r="H717" s="17">
        <v>1303.146</v>
      </c>
      <c r="I717" s="17">
        <v>1303.146</v>
      </c>
      <c r="J717" s="17">
        <v>1303.146</v>
      </c>
      <c r="K717" s="17">
        <v>1303.146</v>
      </c>
      <c r="L717" s="17">
        <v>1303.146</v>
      </c>
      <c r="M717" s="17">
        <v>1303.146</v>
      </c>
      <c r="N717" s="17">
        <v>1303.146</v>
      </c>
    </row>
    <row r="718" spans="2:14">
      <c r="B718" s="15" t="s">
        <v>4019</v>
      </c>
      <c r="C718" s="16">
        <v>39627</v>
      </c>
      <c r="D718" s="15">
        <v>2008</v>
      </c>
      <c r="E718" s="69">
        <f>E720</f>
        <v>2008</v>
      </c>
      <c r="F718" s="15" t="s">
        <v>961</v>
      </c>
      <c r="G718" s="17" t="s">
        <v>5534</v>
      </c>
      <c r="H718" s="17">
        <v>0</v>
      </c>
      <c r="I718" s="17">
        <v>1022.742</v>
      </c>
      <c r="J718" s="17">
        <v>1022.742</v>
      </c>
      <c r="K718" s="17">
        <v>1022.742</v>
      </c>
      <c r="L718" s="17">
        <v>1022.742</v>
      </c>
      <c r="M718" s="17">
        <v>1022.742</v>
      </c>
      <c r="N718" s="17">
        <v>1022.742</v>
      </c>
    </row>
    <row r="719" spans="2:14">
      <c r="B719" s="15" t="s">
        <v>4019</v>
      </c>
      <c r="C719" s="16">
        <v>39627</v>
      </c>
      <c r="D719" s="15">
        <v>2008</v>
      </c>
      <c r="E719" s="69">
        <f>E720</f>
        <v>2008</v>
      </c>
      <c r="F719" s="15" t="s">
        <v>962</v>
      </c>
      <c r="G719" s="17" t="s">
        <v>5534</v>
      </c>
      <c r="H719" s="17">
        <v>1022.7359999999999</v>
      </c>
      <c r="I719" s="17">
        <v>0</v>
      </c>
      <c r="J719" s="17">
        <v>0</v>
      </c>
      <c r="K719" s="17">
        <v>0</v>
      </c>
      <c r="L719" s="17">
        <v>0</v>
      </c>
      <c r="M719" s="17">
        <v>0</v>
      </c>
      <c r="N719" s="17">
        <v>0</v>
      </c>
    </row>
    <row r="720" spans="2:14">
      <c r="B720" s="15" t="s">
        <v>4019</v>
      </c>
      <c r="C720" s="16">
        <v>39627</v>
      </c>
      <c r="D720" s="15">
        <v>2008</v>
      </c>
      <c r="E720" s="69">
        <f t="array" ref="E720">MIN(IF(G720:N720&gt;0,($G$3:$N$3)))</f>
        <v>2008</v>
      </c>
      <c r="F720" s="15" t="s">
        <v>963</v>
      </c>
      <c r="G720" s="17">
        <v>0</v>
      </c>
      <c r="H720" s="17">
        <v>1022.7359999999999</v>
      </c>
      <c r="I720" s="17">
        <v>1022.742</v>
      </c>
      <c r="J720" s="17">
        <v>1022.742</v>
      </c>
      <c r="K720" s="17">
        <v>1022.742</v>
      </c>
      <c r="L720" s="17">
        <v>1022.742</v>
      </c>
      <c r="M720" s="17">
        <v>1022.742</v>
      </c>
      <c r="N720" s="17">
        <v>1022.742</v>
      </c>
    </row>
    <row r="721" spans="2:14">
      <c r="B721" s="15" t="s">
        <v>4020</v>
      </c>
      <c r="C721" s="16">
        <v>39628</v>
      </c>
      <c r="D721" s="15">
        <v>2008</v>
      </c>
      <c r="E721" s="69">
        <f>E723</f>
        <v>2008</v>
      </c>
      <c r="F721" s="15" t="s">
        <v>961</v>
      </c>
      <c r="G721" s="17" t="s">
        <v>5534</v>
      </c>
      <c r="H721" s="17">
        <v>50911.781999999999</v>
      </c>
      <c r="I721" s="17">
        <v>50911.781999999999</v>
      </c>
      <c r="J721" s="17">
        <v>50911.781999999999</v>
      </c>
      <c r="K721" s="17">
        <v>50911.781999999999</v>
      </c>
      <c r="L721" s="17">
        <v>50911.781999999999</v>
      </c>
      <c r="M721" s="17">
        <v>50911.781999999999</v>
      </c>
      <c r="N721" s="17">
        <v>50911.781999999999</v>
      </c>
    </row>
    <row r="722" spans="2:14">
      <c r="B722" s="15" t="s">
        <v>4020</v>
      </c>
      <c r="C722" s="16">
        <v>39628</v>
      </c>
      <c r="D722" s="15">
        <v>2008</v>
      </c>
      <c r="E722" s="69">
        <f>E723</f>
        <v>2008</v>
      </c>
      <c r="F722" s="15" t="s">
        <v>962</v>
      </c>
      <c r="G722" s="17" t="s">
        <v>5534</v>
      </c>
      <c r="H722" s="17">
        <v>0</v>
      </c>
      <c r="I722" s="17">
        <v>0</v>
      </c>
      <c r="J722" s="17">
        <v>0</v>
      </c>
      <c r="K722" s="17">
        <v>0</v>
      </c>
      <c r="L722" s="17">
        <v>0</v>
      </c>
      <c r="M722" s="17">
        <v>0</v>
      </c>
      <c r="N722" s="17">
        <v>0</v>
      </c>
    </row>
    <row r="723" spans="2:14">
      <c r="B723" s="15" t="s">
        <v>4020</v>
      </c>
      <c r="C723" s="16">
        <v>39628</v>
      </c>
      <c r="D723" s="15">
        <v>2008</v>
      </c>
      <c r="E723" s="69">
        <f t="array" ref="E723">MIN(IF(G723:N723&gt;0,($G$3:$N$3)))</f>
        <v>2008</v>
      </c>
      <c r="F723" s="15" t="s">
        <v>963</v>
      </c>
      <c r="G723" s="17">
        <v>0</v>
      </c>
      <c r="H723" s="17">
        <v>50911.781999999999</v>
      </c>
      <c r="I723" s="17">
        <v>50911.781999999999</v>
      </c>
      <c r="J723" s="17">
        <v>50911.781999999999</v>
      </c>
      <c r="K723" s="17">
        <v>50911.781999999999</v>
      </c>
      <c r="L723" s="17">
        <v>50911.781999999999</v>
      </c>
      <c r="M723" s="17">
        <v>50911.781999999999</v>
      </c>
      <c r="N723" s="17">
        <v>50911.781999999999</v>
      </c>
    </row>
    <row r="724" spans="2:14">
      <c r="B724" s="15" t="s">
        <v>4021</v>
      </c>
      <c r="C724" s="16">
        <v>39628</v>
      </c>
      <c r="D724" s="15">
        <v>2008</v>
      </c>
      <c r="E724" s="69">
        <f>E726</f>
        <v>2008</v>
      </c>
      <c r="F724" s="15" t="s">
        <v>961</v>
      </c>
      <c r="G724" s="17" t="s">
        <v>5534</v>
      </c>
      <c r="H724" s="17">
        <v>0</v>
      </c>
      <c r="I724" s="17">
        <v>0</v>
      </c>
      <c r="J724" s="17">
        <v>11887.632</v>
      </c>
      <c r="K724" s="17">
        <v>11887.632</v>
      </c>
      <c r="L724" s="17">
        <v>66655.926000000007</v>
      </c>
      <c r="M724" s="17">
        <v>66655.926000000007</v>
      </c>
      <c r="N724" s="17">
        <v>66655.926000000007</v>
      </c>
    </row>
    <row r="725" spans="2:14">
      <c r="B725" s="15" t="s">
        <v>4021</v>
      </c>
      <c r="C725" s="16">
        <v>39628</v>
      </c>
      <c r="D725" s="15">
        <v>2008</v>
      </c>
      <c r="E725" s="69">
        <f>E726</f>
        <v>2008</v>
      </c>
      <c r="F725" s="15" t="s">
        <v>962</v>
      </c>
      <c r="G725" s="17" t="s">
        <v>5534</v>
      </c>
      <c r="H725" s="17">
        <v>222480</v>
      </c>
      <c r="I725" s="17">
        <v>228845.82</v>
      </c>
      <c r="J725" s="17">
        <v>213000</v>
      </c>
      <c r="K725" s="17">
        <v>213000</v>
      </c>
      <c r="L725" s="17">
        <v>0</v>
      </c>
      <c r="M725" s="17">
        <v>0</v>
      </c>
      <c r="N725" s="17">
        <v>0</v>
      </c>
    </row>
    <row r="726" spans="2:14">
      <c r="B726" s="15" t="s">
        <v>4021</v>
      </c>
      <c r="C726" s="16">
        <v>39628</v>
      </c>
      <c r="D726" s="15">
        <v>2008</v>
      </c>
      <c r="E726" s="69">
        <f t="array" ref="E726">MIN(IF(G726:N726&gt;0,($G$3:$N$3)))</f>
        <v>2008</v>
      </c>
      <c r="F726" s="15" t="s">
        <v>963</v>
      </c>
      <c r="G726" s="17">
        <v>0</v>
      </c>
      <c r="H726" s="17">
        <v>222480</v>
      </c>
      <c r="I726" s="17">
        <v>228845.82</v>
      </c>
      <c r="J726" s="17">
        <v>224887.63199999998</v>
      </c>
      <c r="K726" s="17">
        <v>224887.63199999998</v>
      </c>
      <c r="L726" s="17">
        <v>66655.926000000007</v>
      </c>
      <c r="M726" s="17">
        <v>66655.926000000007</v>
      </c>
      <c r="N726" s="17">
        <v>66655.926000000007</v>
      </c>
    </row>
    <row r="727" spans="2:14">
      <c r="B727" s="15" t="s">
        <v>4022</v>
      </c>
      <c r="C727" s="16">
        <v>39629</v>
      </c>
      <c r="D727" s="15">
        <v>2008</v>
      </c>
      <c r="E727" s="69">
        <f>E729</f>
        <v>2008</v>
      </c>
      <c r="F727" s="15" t="s">
        <v>961</v>
      </c>
      <c r="G727" s="17" t="s">
        <v>5534</v>
      </c>
      <c r="H727" s="17">
        <v>995.09399999999994</v>
      </c>
      <c r="I727" s="17">
        <v>995.09399999999994</v>
      </c>
      <c r="J727" s="17">
        <v>995.09399999999994</v>
      </c>
      <c r="K727" s="17">
        <v>995.09399999999994</v>
      </c>
      <c r="L727" s="17">
        <v>995.09399999999994</v>
      </c>
      <c r="M727" s="17">
        <v>995.09399999999994</v>
      </c>
      <c r="N727" s="17">
        <v>995.09399999999994</v>
      </c>
    </row>
    <row r="728" spans="2:14">
      <c r="B728" s="15" t="s">
        <v>4022</v>
      </c>
      <c r="C728" s="16">
        <v>39629</v>
      </c>
      <c r="D728" s="15">
        <v>2008</v>
      </c>
      <c r="E728" s="69">
        <f>E729</f>
        <v>2008</v>
      </c>
      <c r="F728" s="15" t="s">
        <v>962</v>
      </c>
      <c r="G728" s="17" t="s">
        <v>5534</v>
      </c>
      <c r="H728" s="17">
        <v>0.55800000000000005</v>
      </c>
      <c r="I728" s="17">
        <v>0.55800000000000005</v>
      </c>
      <c r="J728" s="17">
        <v>0.55800000000000005</v>
      </c>
      <c r="K728" s="17">
        <v>0.55800000000000005</v>
      </c>
      <c r="L728" s="17">
        <v>0.55800000000000005</v>
      </c>
      <c r="M728" s="17">
        <v>0.55800000000000005</v>
      </c>
      <c r="N728" s="17">
        <v>0.55800000000000005</v>
      </c>
    </row>
    <row r="729" spans="2:14">
      <c r="B729" s="15" t="s">
        <v>4022</v>
      </c>
      <c r="C729" s="16">
        <v>39629</v>
      </c>
      <c r="D729" s="15">
        <v>2008</v>
      </c>
      <c r="E729" s="69">
        <f t="array" ref="E729">MIN(IF(G729:N729&gt;0,($G$3:$N$3)))</f>
        <v>2008</v>
      </c>
      <c r="F729" s="15" t="s">
        <v>963</v>
      </c>
      <c r="G729" s="17">
        <v>0</v>
      </c>
      <c r="H729" s="17">
        <v>995.65200000000004</v>
      </c>
      <c r="I729" s="17">
        <v>995.65200000000004</v>
      </c>
      <c r="J729" s="17">
        <v>995.65200000000004</v>
      </c>
      <c r="K729" s="17">
        <v>995.65200000000004</v>
      </c>
      <c r="L729" s="17">
        <v>995.65200000000004</v>
      </c>
      <c r="M729" s="17">
        <v>995.65200000000004</v>
      </c>
      <c r="N729" s="17">
        <v>995.65200000000004</v>
      </c>
    </row>
    <row r="730" spans="2:14">
      <c r="B730" s="15" t="s">
        <v>4023</v>
      </c>
      <c r="C730" s="16">
        <v>39630</v>
      </c>
      <c r="D730" s="15">
        <v>2008</v>
      </c>
      <c r="E730" s="69">
        <f>E732</f>
        <v>2008</v>
      </c>
      <c r="F730" s="15" t="s">
        <v>961</v>
      </c>
      <c r="G730" s="17" t="s">
        <v>5534</v>
      </c>
      <c r="H730" s="17">
        <v>0</v>
      </c>
      <c r="I730" s="17">
        <v>0</v>
      </c>
      <c r="J730" s="17">
        <v>108248.07</v>
      </c>
      <c r="K730" s="17">
        <v>108248.07</v>
      </c>
      <c r="L730" s="17">
        <v>108248.07</v>
      </c>
      <c r="M730" s="17">
        <v>108248.07</v>
      </c>
      <c r="N730" s="17">
        <v>108248.07</v>
      </c>
    </row>
    <row r="731" spans="2:14">
      <c r="B731" s="15" t="s">
        <v>4023</v>
      </c>
      <c r="C731" s="16">
        <v>39630</v>
      </c>
      <c r="D731" s="15">
        <v>2008</v>
      </c>
      <c r="E731" s="69">
        <f>E732</f>
        <v>2008</v>
      </c>
      <c r="F731" s="15" t="s">
        <v>962</v>
      </c>
      <c r="G731" s="17" t="s">
        <v>5534</v>
      </c>
      <c r="H731" s="17">
        <v>114000</v>
      </c>
      <c r="I731" s="17">
        <v>114000</v>
      </c>
      <c r="J731" s="17">
        <v>0</v>
      </c>
      <c r="K731" s="17">
        <v>0</v>
      </c>
      <c r="L731" s="17">
        <v>0</v>
      </c>
      <c r="M731" s="17">
        <v>0</v>
      </c>
      <c r="N731" s="17">
        <v>0</v>
      </c>
    </row>
    <row r="732" spans="2:14">
      <c r="B732" s="15" t="s">
        <v>4023</v>
      </c>
      <c r="C732" s="16">
        <v>39630</v>
      </c>
      <c r="D732" s="15">
        <v>2008</v>
      </c>
      <c r="E732" s="69">
        <f t="array" ref="E732">MIN(IF(G732:N732&gt;0,($G$3:$N$3)))</f>
        <v>2008</v>
      </c>
      <c r="F732" s="15" t="s">
        <v>963</v>
      </c>
      <c r="G732" s="17">
        <v>0</v>
      </c>
      <c r="H732" s="17">
        <v>114000</v>
      </c>
      <c r="I732" s="17">
        <v>114000</v>
      </c>
      <c r="J732" s="17">
        <v>108248.07</v>
      </c>
      <c r="K732" s="17">
        <v>108248.07</v>
      </c>
      <c r="L732" s="17">
        <v>108248.07</v>
      </c>
      <c r="M732" s="17">
        <v>108248.07</v>
      </c>
      <c r="N732" s="17">
        <v>108248.07</v>
      </c>
    </row>
    <row r="733" spans="2:14">
      <c r="B733" s="15" t="s">
        <v>4024</v>
      </c>
      <c r="C733" s="16">
        <v>39631</v>
      </c>
      <c r="D733" s="15">
        <v>2008</v>
      </c>
      <c r="E733" s="69">
        <f>E735</f>
        <v>2008</v>
      </c>
      <c r="F733" s="15" t="s">
        <v>961</v>
      </c>
      <c r="G733" s="17" t="s">
        <v>5534</v>
      </c>
      <c r="H733" s="17">
        <v>0</v>
      </c>
      <c r="I733" s="17">
        <v>3697.9319999999998</v>
      </c>
      <c r="J733" s="17">
        <v>3697.9319999999998</v>
      </c>
      <c r="K733" s="17">
        <v>3697.9319999999998</v>
      </c>
      <c r="L733" s="17">
        <v>3697.9319999999998</v>
      </c>
      <c r="M733" s="17">
        <v>3697.9319999999998</v>
      </c>
      <c r="N733" s="17">
        <v>3697.9319999999998</v>
      </c>
    </row>
    <row r="734" spans="2:14">
      <c r="B734" s="15" t="s">
        <v>4024</v>
      </c>
      <c r="C734" s="16">
        <v>39631</v>
      </c>
      <c r="D734" s="15">
        <v>2008</v>
      </c>
      <c r="E734" s="69">
        <f>E735</f>
        <v>2008</v>
      </c>
      <c r="F734" s="15" t="s">
        <v>962</v>
      </c>
      <c r="G734" s="17" t="s">
        <v>5534</v>
      </c>
      <c r="H734" s="17">
        <v>3662.0219999999999</v>
      </c>
      <c r="I734" s="17">
        <v>0</v>
      </c>
      <c r="J734" s="17">
        <v>0</v>
      </c>
      <c r="K734" s="17">
        <v>0</v>
      </c>
      <c r="L734" s="17">
        <v>0</v>
      </c>
      <c r="M734" s="17">
        <v>0</v>
      </c>
      <c r="N734" s="17">
        <v>0</v>
      </c>
    </row>
    <row r="735" spans="2:14">
      <c r="B735" s="15" t="s">
        <v>4024</v>
      </c>
      <c r="C735" s="16">
        <v>39631</v>
      </c>
      <c r="D735" s="15">
        <v>2008</v>
      </c>
      <c r="E735" s="69">
        <f t="array" ref="E735">MIN(IF(G735:N735&gt;0,($G$3:$N$3)))</f>
        <v>2008</v>
      </c>
      <c r="F735" s="15" t="s">
        <v>963</v>
      </c>
      <c r="G735" s="17">
        <v>0</v>
      </c>
      <c r="H735" s="17">
        <v>3662.0219999999999</v>
      </c>
      <c r="I735" s="17">
        <v>3697.9319999999998</v>
      </c>
      <c r="J735" s="17">
        <v>3697.9319999999998</v>
      </c>
      <c r="K735" s="17">
        <v>3697.9319999999998</v>
      </c>
      <c r="L735" s="17">
        <v>3697.9319999999998</v>
      </c>
      <c r="M735" s="17">
        <v>3697.9319999999998</v>
      </c>
      <c r="N735" s="17">
        <v>3697.9319999999998</v>
      </c>
    </row>
    <row r="736" spans="2:14">
      <c r="B736" s="15" t="s">
        <v>4025</v>
      </c>
      <c r="C736" s="16">
        <v>39635</v>
      </c>
      <c r="D736" s="15">
        <v>2008</v>
      </c>
      <c r="E736" s="69">
        <f>E738</f>
        <v>2008</v>
      </c>
      <c r="F736" s="15" t="s">
        <v>961</v>
      </c>
      <c r="G736" s="17" t="s">
        <v>5534</v>
      </c>
      <c r="H736" s="17">
        <v>0</v>
      </c>
      <c r="I736" s="17">
        <v>742.32</v>
      </c>
      <c r="J736" s="17">
        <v>742.32</v>
      </c>
      <c r="K736" s="17">
        <v>742.32</v>
      </c>
      <c r="L736" s="17">
        <v>742.32</v>
      </c>
      <c r="M736" s="17">
        <v>742.32</v>
      </c>
      <c r="N736" s="17">
        <v>742.32</v>
      </c>
    </row>
    <row r="737" spans="2:14">
      <c r="B737" s="15" t="s">
        <v>4025</v>
      </c>
      <c r="C737" s="16">
        <v>39635</v>
      </c>
      <c r="D737" s="15">
        <v>2008</v>
      </c>
      <c r="E737" s="69">
        <f>E738</f>
        <v>2008</v>
      </c>
      <c r="F737" s="15" t="s">
        <v>962</v>
      </c>
      <c r="G737" s="17" t="s">
        <v>5534</v>
      </c>
      <c r="H737" s="17">
        <v>1019.9939999999999</v>
      </c>
      <c r="I737" s="17">
        <v>0</v>
      </c>
      <c r="J737" s="17">
        <v>0</v>
      </c>
      <c r="K737" s="17">
        <v>0</v>
      </c>
      <c r="L737" s="17">
        <v>0</v>
      </c>
      <c r="M737" s="17">
        <v>0</v>
      </c>
      <c r="N737" s="17">
        <v>0</v>
      </c>
    </row>
    <row r="738" spans="2:14">
      <c r="B738" s="15" t="s">
        <v>4025</v>
      </c>
      <c r="C738" s="16">
        <v>39635</v>
      </c>
      <c r="D738" s="15">
        <v>2008</v>
      </c>
      <c r="E738" s="69">
        <f t="array" ref="E738">MIN(IF(G738:N738&gt;0,($G$3:$N$3)))</f>
        <v>2008</v>
      </c>
      <c r="F738" s="15" t="s">
        <v>963</v>
      </c>
      <c r="G738" s="17">
        <v>0</v>
      </c>
      <c r="H738" s="17">
        <v>1019.9939999999999</v>
      </c>
      <c r="I738" s="17">
        <v>742.32</v>
      </c>
      <c r="J738" s="17">
        <v>742.32</v>
      </c>
      <c r="K738" s="17">
        <v>742.32</v>
      </c>
      <c r="L738" s="17">
        <v>742.32</v>
      </c>
      <c r="M738" s="17">
        <v>742.32</v>
      </c>
      <c r="N738" s="17">
        <v>742.32</v>
      </c>
    </row>
    <row r="739" spans="2:14">
      <c r="B739" s="15" t="s">
        <v>4026</v>
      </c>
      <c r="C739" s="16">
        <v>39635</v>
      </c>
      <c r="D739" s="15">
        <v>2008</v>
      </c>
      <c r="E739" s="69">
        <f>E741</f>
        <v>2008</v>
      </c>
      <c r="F739" s="15" t="s">
        <v>961</v>
      </c>
      <c r="G739" s="17" t="s">
        <v>5534</v>
      </c>
      <c r="H739" s="17">
        <v>0</v>
      </c>
      <c r="I739" s="17">
        <v>805.00800000000004</v>
      </c>
      <c r="J739" s="17">
        <v>805.00800000000004</v>
      </c>
      <c r="K739" s="17">
        <v>805.00800000000004</v>
      </c>
      <c r="L739" s="17">
        <v>805.00800000000004</v>
      </c>
      <c r="M739" s="17">
        <v>805.00800000000004</v>
      </c>
      <c r="N739" s="17">
        <v>805.00800000000004</v>
      </c>
    </row>
    <row r="740" spans="2:14">
      <c r="B740" s="15" t="s">
        <v>4026</v>
      </c>
      <c r="C740" s="16">
        <v>39635</v>
      </c>
      <c r="D740" s="15">
        <v>2008</v>
      </c>
      <c r="E740" s="69">
        <f>E741</f>
        <v>2008</v>
      </c>
      <c r="F740" s="15" t="s">
        <v>962</v>
      </c>
      <c r="G740" s="17" t="s">
        <v>5534</v>
      </c>
      <c r="H740" s="17">
        <v>805.00800000000004</v>
      </c>
      <c r="I740" s="17">
        <v>0</v>
      </c>
      <c r="J740" s="17">
        <v>0</v>
      </c>
      <c r="K740" s="17">
        <v>0</v>
      </c>
      <c r="L740" s="17">
        <v>0</v>
      </c>
      <c r="M740" s="17">
        <v>0</v>
      </c>
      <c r="N740" s="17">
        <v>0</v>
      </c>
    </row>
    <row r="741" spans="2:14">
      <c r="B741" s="15" t="s">
        <v>4026</v>
      </c>
      <c r="C741" s="16">
        <v>39635</v>
      </c>
      <c r="D741" s="15">
        <v>2008</v>
      </c>
      <c r="E741" s="69">
        <f t="array" ref="E741">MIN(IF(G741:N741&gt;0,($G$3:$N$3)))</f>
        <v>2008</v>
      </c>
      <c r="F741" s="15" t="s">
        <v>963</v>
      </c>
      <c r="G741" s="17">
        <v>0</v>
      </c>
      <c r="H741" s="17">
        <v>805.00800000000004</v>
      </c>
      <c r="I741" s="17">
        <v>805.00800000000004</v>
      </c>
      <c r="J741" s="17">
        <v>805.00800000000004</v>
      </c>
      <c r="K741" s="17">
        <v>805.00800000000004</v>
      </c>
      <c r="L741" s="17">
        <v>805.00800000000004</v>
      </c>
      <c r="M741" s="17">
        <v>805.00800000000004</v>
      </c>
      <c r="N741" s="17">
        <v>805.00800000000004</v>
      </c>
    </row>
    <row r="742" spans="2:14">
      <c r="B742" s="15" t="s">
        <v>4027</v>
      </c>
      <c r="C742" s="16">
        <v>39637</v>
      </c>
      <c r="D742" s="15">
        <v>2008</v>
      </c>
      <c r="E742" s="69">
        <f>E744</f>
        <v>2008</v>
      </c>
      <c r="F742" s="15" t="s">
        <v>961</v>
      </c>
      <c r="G742" s="17" t="s">
        <v>5534</v>
      </c>
      <c r="H742" s="17">
        <v>0</v>
      </c>
      <c r="I742" s="17">
        <v>0</v>
      </c>
      <c r="J742" s="17">
        <v>1105.8599999999999</v>
      </c>
      <c r="K742" s="17">
        <v>2088786.7439999999</v>
      </c>
      <c r="L742" s="17">
        <v>2091405.6539999999</v>
      </c>
      <c r="M742" s="17">
        <v>2091405.6539999999</v>
      </c>
      <c r="N742" s="17">
        <v>2091405.6539999999</v>
      </c>
    </row>
    <row r="743" spans="2:14">
      <c r="B743" s="15" t="s">
        <v>4027</v>
      </c>
      <c r="C743" s="16">
        <v>39637</v>
      </c>
      <c r="D743" s="15">
        <v>2008</v>
      </c>
      <c r="E743" s="69">
        <f>E744</f>
        <v>2008</v>
      </c>
      <c r="F743" s="15" t="s">
        <v>962</v>
      </c>
      <c r="G743" s="17" t="s">
        <v>5534</v>
      </c>
      <c r="H743" s="17">
        <v>5700000</v>
      </c>
      <c r="I743" s="17">
        <v>4800000</v>
      </c>
      <c r="J743" s="17">
        <v>4798894.1399999997</v>
      </c>
      <c r="K743" s="17">
        <v>2711213.2559999996</v>
      </c>
      <c r="L743" s="17">
        <v>2708594.3459999999</v>
      </c>
      <c r="M743" s="17">
        <v>3113594.3459999999</v>
      </c>
      <c r="N743" s="17">
        <v>3113594.3459999999</v>
      </c>
    </row>
    <row r="744" spans="2:14">
      <c r="B744" s="15" t="s">
        <v>4027</v>
      </c>
      <c r="C744" s="16">
        <v>39637</v>
      </c>
      <c r="D744" s="15">
        <v>2008</v>
      </c>
      <c r="E744" s="69">
        <f t="array" ref="E744">MIN(IF(G744:N744&gt;0,($G$3:$N$3)))</f>
        <v>2008</v>
      </c>
      <c r="F744" s="15" t="s">
        <v>963</v>
      </c>
      <c r="G744" s="17">
        <v>0</v>
      </c>
      <c r="H744" s="17">
        <v>5700000</v>
      </c>
      <c r="I744" s="17">
        <v>4800000</v>
      </c>
      <c r="J744" s="17">
        <v>4800000</v>
      </c>
      <c r="K744" s="17">
        <v>4800000</v>
      </c>
      <c r="L744" s="17">
        <v>4800000</v>
      </c>
      <c r="M744" s="17">
        <v>5205000</v>
      </c>
      <c r="N744" s="17">
        <v>5205000</v>
      </c>
    </row>
    <row r="745" spans="2:14">
      <c r="B745" s="15" t="s">
        <v>4028</v>
      </c>
      <c r="C745" s="16">
        <v>39637</v>
      </c>
      <c r="D745" s="15">
        <v>2008</v>
      </c>
      <c r="E745" s="69">
        <f>E747</f>
        <v>2008</v>
      </c>
      <c r="F745" s="15" t="s">
        <v>961</v>
      </c>
      <c r="G745" s="17" t="s">
        <v>5534</v>
      </c>
      <c r="H745" s="17">
        <v>1511.7959999999998</v>
      </c>
      <c r="I745" s="17">
        <v>1511.7959999999998</v>
      </c>
      <c r="J745" s="17">
        <v>1511.7959999999998</v>
      </c>
      <c r="K745" s="17">
        <v>1511.7959999999998</v>
      </c>
      <c r="L745" s="17">
        <v>1511.7959999999998</v>
      </c>
      <c r="M745" s="17">
        <v>1511.7959999999998</v>
      </c>
      <c r="N745" s="17">
        <v>1511.7959999999998</v>
      </c>
    </row>
    <row r="746" spans="2:14">
      <c r="B746" s="15" t="s">
        <v>4028</v>
      </c>
      <c r="C746" s="16">
        <v>39637</v>
      </c>
      <c r="D746" s="15">
        <v>2008</v>
      </c>
      <c r="E746" s="69">
        <f>E747</f>
        <v>2008</v>
      </c>
      <c r="F746" s="15" t="s">
        <v>962</v>
      </c>
      <c r="G746" s="17" t="s">
        <v>5534</v>
      </c>
      <c r="H746" s="17">
        <v>0</v>
      </c>
      <c r="I746" s="17">
        <v>0</v>
      </c>
      <c r="J746" s="17">
        <v>0</v>
      </c>
      <c r="K746" s="17">
        <v>0</v>
      </c>
      <c r="L746" s="17">
        <v>0</v>
      </c>
      <c r="M746" s="17">
        <v>0</v>
      </c>
      <c r="N746" s="17">
        <v>0</v>
      </c>
    </row>
    <row r="747" spans="2:14">
      <c r="B747" s="15" t="s">
        <v>4028</v>
      </c>
      <c r="C747" s="16">
        <v>39637</v>
      </c>
      <c r="D747" s="15">
        <v>2008</v>
      </c>
      <c r="E747" s="69">
        <f t="array" ref="E747">MIN(IF(G747:N747&gt;0,($G$3:$N$3)))</f>
        <v>2008</v>
      </c>
      <c r="F747" s="15" t="s">
        <v>963</v>
      </c>
      <c r="G747" s="17">
        <v>0</v>
      </c>
      <c r="H747" s="17">
        <v>1511.7959999999998</v>
      </c>
      <c r="I747" s="17">
        <v>1511.7959999999998</v>
      </c>
      <c r="J747" s="17">
        <v>1511.7959999999998</v>
      </c>
      <c r="K747" s="17">
        <v>1511.7959999999998</v>
      </c>
      <c r="L747" s="17">
        <v>1511.7959999999998</v>
      </c>
      <c r="M747" s="17">
        <v>1511.7959999999998</v>
      </c>
      <c r="N747" s="17">
        <v>1511.7959999999998</v>
      </c>
    </row>
    <row r="748" spans="2:14">
      <c r="B748" s="15" t="s">
        <v>4029</v>
      </c>
      <c r="C748" s="16">
        <v>39637</v>
      </c>
      <c r="D748" s="15">
        <v>2008</v>
      </c>
      <c r="E748" s="69">
        <f>E750</f>
        <v>2008</v>
      </c>
      <c r="F748" s="15" t="s">
        <v>961</v>
      </c>
      <c r="G748" s="17" t="s">
        <v>5534</v>
      </c>
      <c r="H748" s="17">
        <v>0</v>
      </c>
      <c r="I748" s="17">
        <v>5537.8559999999998</v>
      </c>
      <c r="J748" s="17">
        <v>5537.8559999999998</v>
      </c>
      <c r="K748" s="17">
        <v>5537.8559999999998</v>
      </c>
      <c r="L748" s="17">
        <v>5537.8559999999998</v>
      </c>
      <c r="M748" s="17">
        <v>5537.8559999999998</v>
      </c>
      <c r="N748" s="17">
        <v>5537.8559999999998</v>
      </c>
    </row>
    <row r="749" spans="2:14">
      <c r="B749" s="15" t="s">
        <v>4029</v>
      </c>
      <c r="C749" s="16">
        <v>39637</v>
      </c>
      <c r="D749" s="15">
        <v>2008</v>
      </c>
      <c r="E749" s="69">
        <f>E750</f>
        <v>2008</v>
      </c>
      <c r="F749" s="15" t="s">
        <v>962</v>
      </c>
      <c r="G749" s="17" t="s">
        <v>5534</v>
      </c>
      <c r="H749" s="17">
        <v>3492</v>
      </c>
      <c r="I749" s="17">
        <v>0</v>
      </c>
      <c r="J749" s="17">
        <v>0</v>
      </c>
      <c r="K749" s="17">
        <v>0</v>
      </c>
      <c r="L749" s="17">
        <v>0</v>
      </c>
      <c r="M749" s="17">
        <v>0</v>
      </c>
      <c r="N749" s="17">
        <v>0</v>
      </c>
    </row>
    <row r="750" spans="2:14">
      <c r="B750" s="15" t="s">
        <v>4029</v>
      </c>
      <c r="C750" s="16">
        <v>39637</v>
      </c>
      <c r="D750" s="15">
        <v>2008</v>
      </c>
      <c r="E750" s="69">
        <f t="array" ref="E750">MIN(IF(G750:N750&gt;0,($G$3:$N$3)))</f>
        <v>2008</v>
      </c>
      <c r="F750" s="15" t="s">
        <v>963</v>
      </c>
      <c r="G750" s="17">
        <v>0</v>
      </c>
      <c r="H750" s="17">
        <v>3492</v>
      </c>
      <c r="I750" s="17">
        <v>5537.8559999999998</v>
      </c>
      <c r="J750" s="17">
        <v>5537.8559999999998</v>
      </c>
      <c r="K750" s="17">
        <v>5537.8559999999998</v>
      </c>
      <c r="L750" s="17">
        <v>5537.8559999999998</v>
      </c>
      <c r="M750" s="17">
        <v>5537.8559999999998</v>
      </c>
      <c r="N750" s="17">
        <v>5537.8559999999998</v>
      </c>
    </row>
    <row r="751" spans="2:14">
      <c r="B751" s="15" t="s">
        <v>4030</v>
      </c>
      <c r="C751" s="16">
        <v>39637</v>
      </c>
      <c r="D751" s="15">
        <v>2008</v>
      </c>
      <c r="E751" s="69">
        <f>E753</f>
        <v>2009</v>
      </c>
      <c r="F751" s="15" t="s">
        <v>961</v>
      </c>
      <c r="G751" s="17" t="s">
        <v>5534</v>
      </c>
      <c r="H751" s="17" t="s">
        <v>5534</v>
      </c>
      <c r="I751" s="17">
        <v>1659.528</v>
      </c>
      <c r="J751" s="17">
        <v>1659.528</v>
      </c>
      <c r="K751" s="17">
        <v>1659.528</v>
      </c>
      <c r="L751" s="17">
        <v>1659.528</v>
      </c>
      <c r="M751" s="17">
        <v>1659.528</v>
      </c>
      <c r="N751" s="17">
        <v>1659.528</v>
      </c>
    </row>
    <row r="752" spans="2:14">
      <c r="B752" s="15" t="s">
        <v>4030</v>
      </c>
      <c r="C752" s="16">
        <v>39637</v>
      </c>
      <c r="D752" s="15">
        <v>2008</v>
      </c>
      <c r="E752" s="69">
        <f>E753</f>
        <v>2009</v>
      </c>
      <c r="F752" s="15" t="s">
        <v>962</v>
      </c>
      <c r="G752" s="17" t="s">
        <v>5534</v>
      </c>
      <c r="H752" s="17" t="s">
        <v>5534</v>
      </c>
      <c r="I752" s="17">
        <v>0</v>
      </c>
      <c r="J752" s="17">
        <v>0</v>
      </c>
      <c r="K752" s="17">
        <v>0</v>
      </c>
      <c r="L752" s="17">
        <v>0</v>
      </c>
      <c r="M752" s="17">
        <v>0</v>
      </c>
      <c r="N752" s="17">
        <v>0</v>
      </c>
    </row>
    <row r="753" spans="2:14">
      <c r="B753" s="15" t="s">
        <v>4030</v>
      </c>
      <c r="C753" s="16">
        <v>39637</v>
      </c>
      <c r="D753" s="15">
        <v>2008</v>
      </c>
      <c r="E753" s="69">
        <f t="array" ref="E753">MIN(IF(G753:N753&gt;0,($G$3:$N$3)))</f>
        <v>2009</v>
      </c>
      <c r="F753" s="15" t="s">
        <v>963</v>
      </c>
      <c r="G753" s="17">
        <v>0</v>
      </c>
      <c r="H753" s="17">
        <v>0</v>
      </c>
      <c r="I753" s="17">
        <v>1659.528</v>
      </c>
      <c r="J753" s="17">
        <v>1659.528</v>
      </c>
      <c r="K753" s="17">
        <v>1659.528</v>
      </c>
      <c r="L753" s="17">
        <v>1659.528</v>
      </c>
      <c r="M753" s="17">
        <v>1659.528</v>
      </c>
      <c r="N753" s="17">
        <v>1659.528</v>
      </c>
    </row>
    <row r="754" spans="2:14">
      <c r="B754" s="15" t="s">
        <v>4031</v>
      </c>
      <c r="C754" s="16">
        <v>39637</v>
      </c>
      <c r="D754" s="15">
        <v>2008</v>
      </c>
      <c r="E754" s="69">
        <f>E756</f>
        <v>2008</v>
      </c>
      <c r="F754" s="15" t="s">
        <v>961</v>
      </c>
      <c r="G754" s="17" t="s">
        <v>5534</v>
      </c>
      <c r="H754" s="17">
        <v>0</v>
      </c>
      <c r="I754" s="17">
        <v>1642.9739999999999</v>
      </c>
      <c r="J754" s="17">
        <v>1642.9739999999999</v>
      </c>
      <c r="K754" s="17">
        <v>1642.9739999999999</v>
      </c>
      <c r="L754" s="17">
        <v>1642.9739999999999</v>
      </c>
      <c r="M754" s="17">
        <v>1642.9739999999999</v>
      </c>
      <c r="N754" s="17">
        <v>1642.9739999999999</v>
      </c>
    </row>
    <row r="755" spans="2:14">
      <c r="B755" s="15" t="s">
        <v>4031</v>
      </c>
      <c r="C755" s="16">
        <v>39637</v>
      </c>
      <c r="D755" s="15">
        <v>2008</v>
      </c>
      <c r="E755" s="69">
        <f>E756</f>
        <v>2008</v>
      </c>
      <c r="F755" s="15" t="s">
        <v>962</v>
      </c>
      <c r="G755" s="17" t="s">
        <v>5534</v>
      </c>
      <c r="H755" s="17">
        <v>1121.7719999999999</v>
      </c>
      <c r="I755" s="17">
        <v>0</v>
      </c>
      <c r="J755" s="17">
        <v>0</v>
      </c>
      <c r="K755" s="17">
        <v>0</v>
      </c>
      <c r="L755" s="17">
        <v>0</v>
      </c>
      <c r="M755" s="17">
        <v>0</v>
      </c>
      <c r="N755" s="17">
        <v>0</v>
      </c>
    </row>
    <row r="756" spans="2:14">
      <c r="B756" s="15" t="s">
        <v>4031</v>
      </c>
      <c r="C756" s="16">
        <v>39637</v>
      </c>
      <c r="D756" s="15">
        <v>2008</v>
      </c>
      <c r="E756" s="69">
        <f t="array" ref="E756">MIN(IF(G756:N756&gt;0,($G$3:$N$3)))</f>
        <v>2008</v>
      </c>
      <c r="F756" s="15" t="s">
        <v>963</v>
      </c>
      <c r="G756" s="17">
        <v>0</v>
      </c>
      <c r="H756" s="17">
        <v>1121.7719999999999</v>
      </c>
      <c r="I756" s="17">
        <v>1642.9739999999999</v>
      </c>
      <c r="J756" s="17">
        <v>1642.9739999999999</v>
      </c>
      <c r="K756" s="17">
        <v>1642.9739999999999</v>
      </c>
      <c r="L756" s="17">
        <v>1642.9739999999999</v>
      </c>
      <c r="M756" s="17">
        <v>1642.9739999999999</v>
      </c>
      <c r="N756" s="17">
        <v>1642.9739999999999</v>
      </c>
    </row>
    <row r="757" spans="2:14">
      <c r="B757" s="15" t="s">
        <v>4032</v>
      </c>
      <c r="C757" s="16">
        <v>39637</v>
      </c>
      <c r="D757" s="15">
        <v>2008</v>
      </c>
      <c r="E757" s="69">
        <f>E759</f>
        <v>2009</v>
      </c>
      <c r="F757" s="15" t="s">
        <v>961</v>
      </c>
      <c r="G757" s="17" t="s">
        <v>5534</v>
      </c>
      <c r="H757" s="17" t="s">
        <v>5534</v>
      </c>
      <c r="I757" s="17">
        <v>0</v>
      </c>
      <c r="J757" s="17">
        <v>781.8359999999999</v>
      </c>
      <c r="K757" s="17">
        <v>781.8359999999999</v>
      </c>
      <c r="L757" s="17">
        <v>781.8359999999999</v>
      </c>
      <c r="M757" s="17">
        <v>781.8359999999999</v>
      </c>
      <c r="N757" s="17">
        <v>781.8359999999999</v>
      </c>
    </row>
    <row r="758" spans="2:14">
      <c r="B758" s="15" t="s">
        <v>4032</v>
      </c>
      <c r="C758" s="16">
        <v>39637</v>
      </c>
      <c r="D758" s="15">
        <v>2008</v>
      </c>
      <c r="E758" s="69">
        <f>E759</f>
        <v>2009</v>
      </c>
      <c r="F758" s="15" t="s">
        <v>962</v>
      </c>
      <c r="G758" s="17" t="s">
        <v>5534</v>
      </c>
      <c r="H758" s="17" t="s">
        <v>5534</v>
      </c>
      <c r="I758" s="17">
        <v>781.8359999999999</v>
      </c>
      <c r="J758" s="17">
        <v>0</v>
      </c>
      <c r="K758" s="17">
        <v>0</v>
      </c>
      <c r="L758" s="17">
        <v>0</v>
      </c>
      <c r="M758" s="17">
        <v>0</v>
      </c>
      <c r="N758" s="17">
        <v>0</v>
      </c>
    </row>
    <row r="759" spans="2:14">
      <c r="B759" s="15" t="s">
        <v>4032</v>
      </c>
      <c r="C759" s="16">
        <v>39637</v>
      </c>
      <c r="D759" s="15">
        <v>2008</v>
      </c>
      <c r="E759" s="69">
        <f t="array" ref="E759">MIN(IF(G759:N759&gt;0,($G$3:$N$3)))</f>
        <v>2009</v>
      </c>
      <c r="F759" s="15" t="s">
        <v>963</v>
      </c>
      <c r="G759" s="17">
        <v>0</v>
      </c>
      <c r="H759" s="17">
        <v>0</v>
      </c>
      <c r="I759" s="17">
        <v>781.8359999999999</v>
      </c>
      <c r="J759" s="17">
        <v>781.8359999999999</v>
      </c>
      <c r="K759" s="17">
        <v>781.8359999999999</v>
      </c>
      <c r="L759" s="17">
        <v>781.8359999999999</v>
      </c>
      <c r="M759" s="17">
        <v>781.8359999999999</v>
      </c>
      <c r="N759" s="17">
        <v>781.8359999999999</v>
      </c>
    </row>
    <row r="760" spans="2:14">
      <c r="B760" s="15" t="s">
        <v>4033</v>
      </c>
      <c r="C760" s="16">
        <v>39639</v>
      </c>
      <c r="D760" s="15">
        <v>2008</v>
      </c>
      <c r="E760" s="69">
        <f>E762</f>
        <v>2008</v>
      </c>
      <c r="F760" s="15" t="s">
        <v>961</v>
      </c>
      <c r="G760" s="17" t="s">
        <v>5534</v>
      </c>
      <c r="H760" s="17">
        <v>0</v>
      </c>
      <c r="I760" s="17">
        <v>0</v>
      </c>
      <c r="J760" s="17">
        <v>381391.11599999998</v>
      </c>
      <c r="K760" s="17">
        <v>381391.11599999998</v>
      </c>
      <c r="L760" s="17">
        <v>381391.11599999998</v>
      </c>
      <c r="M760" s="17">
        <v>381391.11599999998</v>
      </c>
      <c r="N760" s="17">
        <v>381391.11599999998</v>
      </c>
    </row>
    <row r="761" spans="2:14">
      <c r="B761" s="15" t="s">
        <v>4033</v>
      </c>
      <c r="C761" s="16">
        <v>39639</v>
      </c>
      <c r="D761" s="15">
        <v>2008</v>
      </c>
      <c r="E761" s="69">
        <f>E762</f>
        <v>2008</v>
      </c>
      <c r="F761" s="15" t="s">
        <v>962</v>
      </c>
      <c r="G761" s="17" t="s">
        <v>5534</v>
      </c>
      <c r="H761" s="17">
        <v>264000</v>
      </c>
      <c r="I761" s="17">
        <v>372559.05599999998</v>
      </c>
      <c r="J761" s="17">
        <v>208.88399999999999</v>
      </c>
      <c r="K761" s="17">
        <v>0</v>
      </c>
      <c r="L761" s="17">
        <v>0</v>
      </c>
      <c r="M761" s="17">
        <v>0</v>
      </c>
      <c r="N761" s="17">
        <v>0</v>
      </c>
    </row>
    <row r="762" spans="2:14">
      <c r="B762" s="15" t="s">
        <v>4033</v>
      </c>
      <c r="C762" s="16">
        <v>39639</v>
      </c>
      <c r="D762" s="15">
        <v>2008</v>
      </c>
      <c r="E762" s="69">
        <f t="array" ref="E762">MIN(IF(G762:N762&gt;0,($G$3:$N$3)))</f>
        <v>2008</v>
      </c>
      <c r="F762" s="15" t="s">
        <v>963</v>
      </c>
      <c r="G762" s="17">
        <v>0</v>
      </c>
      <c r="H762" s="17">
        <v>264000</v>
      </c>
      <c r="I762" s="17">
        <v>372559.05599999998</v>
      </c>
      <c r="J762" s="17">
        <v>381600</v>
      </c>
      <c r="K762" s="17">
        <v>381391.11599999998</v>
      </c>
      <c r="L762" s="17">
        <v>381391.11599999998</v>
      </c>
      <c r="M762" s="17">
        <v>381391.11599999998</v>
      </c>
      <c r="N762" s="17">
        <v>381391.11599999998</v>
      </c>
    </row>
    <row r="763" spans="2:14">
      <c r="B763" s="15" t="s">
        <v>4034</v>
      </c>
      <c r="C763" s="16">
        <v>39639</v>
      </c>
      <c r="D763" s="15">
        <v>2008</v>
      </c>
      <c r="E763" s="69">
        <f>E765</f>
        <v>2008</v>
      </c>
      <c r="F763" s="15" t="s">
        <v>961</v>
      </c>
      <c r="G763" s="17" t="s">
        <v>5534</v>
      </c>
      <c r="H763" s="17">
        <v>0</v>
      </c>
      <c r="I763" s="17">
        <v>1022.7359999999999</v>
      </c>
      <c r="J763" s="17">
        <v>1022.7359999999999</v>
      </c>
      <c r="K763" s="17">
        <v>1022.7359999999999</v>
      </c>
      <c r="L763" s="17">
        <v>1022.7359999999999</v>
      </c>
      <c r="M763" s="17">
        <v>1022.7359999999999</v>
      </c>
      <c r="N763" s="17">
        <v>1022.7359999999999</v>
      </c>
    </row>
    <row r="764" spans="2:14">
      <c r="B764" s="15" t="s">
        <v>4034</v>
      </c>
      <c r="C764" s="16">
        <v>39639</v>
      </c>
      <c r="D764" s="15">
        <v>2008</v>
      </c>
      <c r="E764" s="69">
        <f>E765</f>
        <v>2008</v>
      </c>
      <c r="F764" s="15" t="s">
        <v>962</v>
      </c>
      <c r="G764" s="17" t="s">
        <v>5534</v>
      </c>
      <c r="H764" s="17">
        <v>900</v>
      </c>
      <c r="I764" s="17">
        <v>0</v>
      </c>
      <c r="J764" s="17">
        <v>0</v>
      </c>
      <c r="K764" s="17">
        <v>0</v>
      </c>
      <c r="L764" s="17">
        <v>0</v>
      </c>
      <c r="M764" s="17">
        <v>0</v>
      </c>
      <c r="N764" s="17">
        <v>0</v>
      </c>
    </row>
    <row r="765" spans="2:14">
      <c r="B765" s="15" t="s">
        <v>4034</v>
      </c>
      <c r="C765" s="16">
        <v>39639</v>
      </c>
      <c r="D765" s="15">
        <v>2008</v>
      </c>
      <c r="E765" s="69">
        <f t="array" ref="E765">MIN(IF(G765:N765&gt;0,($G$3:$N$3)))</f>
        <v>2008</v>
      </c>
      <c r="F765" s="15" t="s">
        <v>963</v>
      </c>
      <c r="G765" s="17">
        <v>0</v>
      </c>
      <c r="H765" s="17">
        <v>900</v>
      </c>
      <c r="I765" s="17">
        <v>1022.7359999999999</v>
      </c>
      <c r="J765" s="17">
        <v>1022.7359999999999</v>
      </c>
      <c r="K765" s="17">
        <v>1022.7359999999999</v>
      </c>
      <c r="L765" s="17">
        <v>1022.7359999999999</v>
      </c>
      <c r="M765" s="17">
        <v>1022.7359999999999</v>
      </c>
      <c r="N765" s="17">
        <v>1022.7359999999999</v>
      </c>
    </row>
    <row r="766" spans="2:14">
      <c r="B766" s="15" t="s">
        <v>4035</v>
      </c>
      <c r="C766" s="16">
        <v>39640</v>
      </c>
      <c r="D766" s="15">
        <v>2008</v>
      </c>
      <c r="E766" s="69">
        <f>E768</f>
        <v>2008</v>
      </c>
      <c r="F766" s="15" t="s">
        <v>961</v>
      </c>
      <c r="G766" s="17" t="s">
        <v>5534</v>
      </c>
      <c r="H766" s="17">
        <v>570.78599999999994</v>
      </c>
      <c r="I766" s="17">
        <v>570.78599999999994</v>
      </c>
      <c r="J766" s="17">
        <v>570.78599999999994</v>
      </c>
      <c r="K766" s="17">
        <v>570.78599999999994</v>
      </c>
      <c r="L766" s="17">
        <v>570.78599999999994</v>
      </c>
      <c r="M766" s="17">
        <v>570.78599999999994</v>
      </c>
      <c r="N766" s="17">
        <v>570.78599999999994</v>
      </c>
    </row>
    <row r="767" spans="2:14">
      <c r="B767" s="15" t="s">
        <v>4035</v>
      </c>
      <c r="C767" s="16">
        <v>39640</v>
      </c>
      <c r="D767" s="15">
        <v>2008</v>
      </c>
      <c r="E767" s="69">
        <f>E768</f>
        <v>2008</v>
      </c>
      <c r="F767" s="15" t="s">
        <v>962</v>
      </c>
      <c r="G767" s="17" t="s">
        <v>5534</v>
      </c>
      <c r="H767" s="17">
        <v>0.41399999999999998</v>
      </c>
      <c r="I767" s="17">
        <v>0.41399999999999998</v>
      </c>
      <c r="J767" s="17">
        <v>0.41399999999999998</v>
      </c>
      <c r="K767" s="17">
        <v>0.41399999999999998</v>
      </c>
      <c r="L767" s="17">
        <v>0.41399999999999998</v>
      </c>
      <c r="M767" s="17">
        <v>0.41399999999999998</v>
      </c>
      <c r="N767" s="17">
        <v>0.41399999999999998</v>
      </c>
    </row>
    <row r="768" spans="2:14">
      <c r="B768" s="15" t="s">
        <v>4035</v>
      </c>
      <c r="C768" s="16">
        <v>39640</v>
      </c>
      <c r="D768" s="15">
        <v>2008</v>
      </c>
      <c r="E768" s="69">
        <f t="array" ref="E768">MIN(IF(G768:N768&gt;0,($G$3:$N$3)))</f>
        <v>2008</v>
      </c>
      <c r="F768" s="15" t="s">
        <v>963</v>
      </c>
      <c r="G768" s="17">
        <v>0</v>
      </c>
      <c r="H768" s="17">
        <v>571.19999999999993</v>
      </c>
      <c r="I768" s="17">
        <v>571.19999999999993</v>
      </c>
      <c r="J768" s="17">
        <v>571.19999999999993</v>
      </c>
      <c r="K768" s="17">
        <v>571.19999999999993</v>
      </c>
      <c r="L768" s="17">
        <v>571.19999999999993</v>
      </c>
      <c r="M768" s="17">
        <v>571.19999999999993</v>
      </c>
      <c r="N768" s="17">
        <v>571.19999999999993</v>
      </c>
    </row>
    <row r="769" spans="2:14">
      <c r="B769" s="15" t="s">
        <v>4036</v>
      </c>
      <c r="C769" s="16">
        <v>39642</v>
      </c>
      <c r="D769" s="15">
        <v>2008</v>
      </c>
      <c r="E769" s="69">
        <f>E771</f>
        <v>2008</v>
      </c>
      <c r="F769" s="15" t="s">
        <v>961</v>
      </c>
      <c r="G769" s="17" t="s">
        <v>5534</v>
      </c>
      <c r="H769" s="17">
        <v>0</v>
      </c>
      <c r="I769" s="17">
        <v>0</v>
      </c>
      <c r="J769" s="17">
        <v>0</v>
      </c>
      <c r="K769" s="17">
        <v>0</v>
      </c>
      <c r="L769" s="17">
        <v>0</v>
      </c>
      <c r="M769" s="17">
        <v>0</v>
      </c>
      <c r="N769" s="17">
        <v>0</v>
      </c>
    </row>
    <row r="770" spans="2:14">
      <c r="B770" s="15" t="s">
        <v>4036</v>
      </c>
      <c r="C770" s="16">
        <v>39642</v>
      </c>
      <c r="D770" s="15">
        <v>2008</v>
      </c>
      <c r="E770" s="69">
        <f>E771</f>
        <v>2008</v>
      </c>
      <c r="F770" s="15" t="s">
        <v>962</v>
      </c>
      <c r="G770" s="17" t="s">
        <v>5534</v>
      </c>
      <c r="H770" s="17">
        <v>90000</v>
      </c>
      <c r="I770" s="17">
        <v>0</v>
      </c>
      <c r="J770" s="17">
        <v>0</v>
      </c>
      <c r="K770" s="17">
        <v>0</v>
      </c>
      <c r="L770" s="17">
        <v>0</v>
      </c>
      <c r="M770" s="17">
        <v>0</v>
      </c>
      <c r="N770" s="17">
        <v>0</v>
      </c>
    </row>
    <row r="771" spans="2:14">
      <c r="B771" s="15" t="s">
        <v>4036</v>
      </c>
      <c r="C771" s="16">
        <v>39642</v>
      </c>
      <c r="D771" s="15">
        <v>2008</v>
      </c>
      <c r="E771" s="69">
        <f t="array" ref="E771">MIN(IF(G771:N771&gt;0,($G$3:$N$3)))</f>
        <v>2008</v>
      </c>
      <c r="F771" s="15" t="s">
        <v>963</v>
      </c>
      <c r="G771" s="17">
        <v>0</v>
      </c>
      <c r="H771" s="17">
        <v>90000</v>
      </c>
      <c r="I771" s="17">
        <v>0</v>
      </c>
      <c r="J771" s="17">
        <v>0</v>
      </c>
      <c r="K771" s="17">
        <v>0</v>
      </c>
      <c r="L771" s="17">
        <v>0</v>
      </c>
      <c r="M771" s="17">
        <v>0</v>
      </c>
      <c r="N771" s="17">
        <v>0</v>
      </c>
    </row>
    <row r="772" spans="2:14">
      <c r="B772" s="15" t="s">
        <v>4037</v>
      </c>
      <c r="C772" s="16">
        <v>39642</v>
      </c>
      <c r="D772" s="15">
        <v>2008</v>
      </c>
      <c r="E772" s="69">
        <f>E774</f>
        <v>2008</v>
      </c>
      <c r="F772" s="15" t="s">
        <v>961</v>
      </c>
      <c r="G772" s="17" t="s">
        <v>5534</v>
      </c>
      <c r="H772" s="17">
        <v>1198.098</v>
      </c>
      <c r="I772" s="17">
        <v>1198.098</v>
      </c>
      <c r="J772" s="17">
        <v>1198.098</v>
      </c>
      <c r="K772" s="17">
        <v>1198.098</v>
      </c>
      <c r="L772" s="17">
        <v>1198.098</v>
      </c>
      <c r="M772" s="17">
        <v>1198.098</v>
      </c>
      <c r="N772" s="17">
        <v>1198.098</v>
      </c>
    </row>
    <row r="773" spans="2:14">
      <c r="B773" s="15" t="s">
        <v>4037</v>
      </c>
      <c r="C773" s="16">
        <v>39642</v>
      </c>
      <c r="D773" s="15">
        <v>2008</v>
      </c>
      <c r="E773" s="69">
        <f>E774</f>
        <v>2008</v>
      </c>
      <c r="F773" s="15" t="s">
        <v>962</v>
      </c>
      <c r="G773" s="17" t="s">
        <v>5534</v>
      </c>
      <c r="H773" s="17">
        <v>0</v>
      </c>
      <c r="I773" s="17">
        <v>0</v>
      </c>
      <c r="J773" s="17">
        <v>0</v>
      </c>
      <c r="K773" s="17">
        <v>0</v>
      </c>
      <c r="L773" s="17">
        <v>0</v>
      </c>
      <c r="M773" s="17">
        <v>0</v>
      </c>
      <c r="N773" s="17">
        <v>0</v>
      </c>
    </row>
    <row r="774" spans="2:14">
      <c r="B774" s="15" t="s">
        <v>4037</v>
      </c>
      <c r="C774" s="16">
        <v>39642</v>
      </c>
      <c r="D774" s="15">
        <v>2008</v>
      </c>
      <c r="E774" s="69">
        <f t="array" ref="E774">MIN(IF(G774:N774&gt;0,($G$3:$N$3)))</f>
        <v>2008</v>
      </c>
      <c r="F774" s="15" t="s">
        <v>963</v>
      </c>
      <c r="G774" s="17">
        <v>0</v>
      </c>
      <c r="H774" s="17">
        <v>1198.098</v>
      </c>
      <c r="I774" s="17">
        <v>1198.098</v>
      </c>
      <c r="J774" s="17">
        <v>1198.098</v>
      </c>
      <c r="K774" s="17">
        <v>1198.098</v>
      </c>
      <c r="L774" s="17">
        <v>1198.098</v>
      </c>
      <c r="M774" s="17">
        <v>1198.098</v>
      </c>
      <c r="N774" s="17">
        <v>1198.098</v>
      </c>
    </row>
    <row r="775" spans="2:14">
      <c r="B775" s="15" t="s">
        <v>4038</v>
      </c>
      <c r="C775" s="16">
        <v>39644</v>
      </c>
      <c r="D775" s="15">
        <v>2008</v>
      </c>
      <c r="E775" s="69">
        <f>E777</f>
        <v>2008</v>
      </c>
      <c r="F775" s="15" t="s">
        <v>961</v>
      </c>
      <c r="G775" s="17" t="s">
        <v>5534</v>
      </c>
      <c r="H775" s="17">
        <v>0</v>
      </c>
      <c r="I775" s="17">
        <v>0</v>
      </c>
      <c r="J775" s="17">
        <v>0</v>
      </c>
      <c r="K775" s="17">
        <v>0</v>
      </c>
      <c r="L775" s="17">
        <v>0</v>
      </c>
      <c r="M775" s="17">
        <v>0</v>
      </c>
      <c r="N775" s="17">
        <v>114651.38400000001</v>
      </c>
    </row>
    <row r="776" spans="2:14">
      <c r="B776" s="15" t="s">
        <v>4038</v>
      </c>
      <c r="C776" s="16">
        <v>39644</v>
      </c>
      <c r="D776" s="15">
        <v>2008</v>
      </c>
      <c r="E776" s="69">
        <f>E777</f>
        <v>2008</v>
      </c>
      <c r="F776" s="15" t="s">
        <v>962</v>
      </c>
      <c r="G776" s="17" t="s">
        <v>5534</v>
      </c>
      <c r="H776" s="17">
        <v>1800</v>
      </c>
      <c r="I776" s="17">
        <v>12600</v>
      </c>
      <c r="J776" s="17">
        <v>23884.817999999999</v>
      </c>
      <c r="K776" s="17">
        <v>23884.817999999999</v>
      </c>
      <c r="L776" s="17">
        <v>87234.425999999992</v>
      </c>
      <c r="M776" s="17">
        <v>114651.38400000001</v>
      </c>
      <c r="N776" s="17">
        <v>0</v>
      </c>
    </row>
    <row r="777" spans="2:14">
      <c r="B777" s="15" t="s">
        <v>4038</v>
      </c>
      <c r="C777" s="16">
        <v>39644</v>
      </c>
      <c r="D777" s="15">
        <v>2008</v>
      </c>
      <c r="E777" s="69">
        <f t="array" ref="E777">MIN(IF(G777:N777&gt;0,($G$3:$N$3)))</f>
        <v>2008</v>
      </c>
      <c r="F777" s="15" t="s">
        <v>963</v>
      </c>
      <c r="G777" s="17">
        <v>0</v>
      </c>
      <c r="H777" s="17">
        <v>1800</v>
      </c>
      <c r="I777" s="17">
        <v>12600</v>
      </c>
      <c r="J777" s="17">
        <v>23884.817999999999</v>
      </c>
      <c r="K777" s="17">
        <v>23884.817999999999</v>
      </c>
      <c r="L777" s="17">
        <v>87234.425999999992</v>
      </c>
      <c r="M777" s="17">
        <v>114651.38400000001</v>
      </c>
      <c r="N777" s="17">
        <v>114651.38400000001</v>
      </c>
    </row>
    <row r="778" spans="2:14">
      <c r="B778" s="15" t="s">
        <v>4039</v>
      </c>
      <c r="C778" s="16">
        <v>39645</v>
      </c>
      <c r="D778" s="15">
        <v>2008</v>
      </c>
      <c r="E778" s="69">
        <f>E780</f>
        <v>2009</v>
      </c>
      <c r="F778" s="15" t="s">
        <v>961</v>
      </c>
      <c r="G778" s="17" t="s">
        <v>5534</v>
      </c>
      <c r="H778" s="17" t="s">
        <v>5534</v>
      </c>
      <c r="I778" s="17">
        <v>0</v>
      </c>
      <c r="J778" s="17">
        <v>0</v>
      </c>
      <c r="K778" s="17">
        <v>344.01</v>
      </c>
      <c r="L778" s="17">
        <v>344.01</v>
      </c>
      <c r="M778" s="17">
        <v>344.01</v>
      </c>
      <c r="N778" s="17">
        <v>344.01</v>
      </c>
    </row>
    <row r="779" spans="2:14">
      <c r="B779" s="15" t="s">
        <v>4039</v>
      </c>
      <c r="C779" s="16">
        <v>39645</v>
      </c>
      <c r="D779" s="15">
        <v>2008</v>
      </c>
      <c r="E779" s="69">
        <f>E780</f>
        <v>2009</v>
      </c>
      <c r="F779" s="15" t="s">
        <v>962</v>
      </c>
      <c r="G779" s="17" t="s">
        <v>5534</v>
      </c>
      <c r="H779" s="17" t="s">
        <v>5534</v>
      </c>
      <c r="I779" s="17">
        <v>9000</v>
      </c>
      <c r="J779" s="17">
        <v>344.01</v>
      </c>
      <c r="K779" s="17">
        <v>0</v>
      </c>
      <c r="L779" s="17">
        <v>0</v>
      </c>
      <c r="M779" s="17">
        <v>0</v>
      </c>
      <c r="N779" s="17">
        <v>0</v>
      </c>
    </row>
    <row r="780" spans="2:14">
      <c r="B780" s="15" t="s">
        <v>4039</v>
      </c>
      <c r="C780" s="16">
        <v>39645</v>
      </c>
      <c r="D780" s="15">
        <v>2008</v>
      </c>
      <c r="E780" s="69">
        <f t="array" ref="E780">MIN(IF(G780:N780&gt;0,($G$3:$N$3)))</f>
        <v>2009</v>
      </c>
      <c r="F780" s="15" t="s">
        <v>963</v>
      </c>
      <c r="G780" s="17">
        <v>0</v>
      </c>
      <c r="H780" s="17">
        <v>0</v>
      </c>
      <c r="I780" s="17">
        <v>9000</v>
      </c>
      <c r="J780" s="17">
        <v>344.01</v>
      </c>
      <c r="K780" s="17">
        <v>344.01</v>
      </c>
      <c r="L780" s="17">
        <v>344.01</v>
      </c>
      <c r="M780" s="17">
        <v>344.01</v>
      </c>
      <c r="N780" s="17">
        <v>344.01</v>
      </c>
    </row>
    <row r="781" spans="2:14">
      <c r="B781" s="15" t="s">
        <v>4040</v>
      </c>
      <c r="C781" s="16">
        <v>39647</v>
      </c>
      <c r="D781" s="15">
        <v>2008</v>
      </c>
      <c r="E781" s="69">
        <f>E783</f>
        <v>2008</v>
      </c>
      <c r="F781" s="15" t="s">
        <v>961</v>
      </c>
      <c r="G781" s="17" t="s">
        <v>5534</v>
      </c>
      <c r="H781" s="17">
        <v>0</v>
      </c>
      <c r="I781" s="17">
        <v>1200000</v>
      </c>
      <c r="J781" s="17">
        <v>1200000</v>
      </c>
      <c r="K781" s="17">
        <v>1200000</v>
      </c>
      <c r="L781" s="17">
        <v>1200000</v>
      </c>
      <c r="M781" s="17">
        <v>1200000</v>
      </c>
      <c r="N781" s="17">
        <v>1200000</v>
      </c>
    </row>
    <row r="782" spans="2:14">
      <c r="B782" s="15" t="s">
        <v>4040</v>
      </c>
      <c r="C782" s="16">
        <v>39647</v>
      </c>
      <c r="D782" s="15">
        <v>2008</v>
      </c>
      <c r="E782" s="69">
        <f>E783</f>
        <v>2008</v>
      </c>
      <c r="F782" s="15" t="s">
        <v>962</v>
      </c>
      <c r="G782" s="17" t="s">
        <v>5534</v>
      </c>
      <c r="H782" s="17">
        <v>1200000</v>
      </c>
      <c r="I782" s="17">
        <v>0</v>
      </c>
      <c r="J782" s="17">
        <v>0</v>
      </c>
      <c r="K782" s="17">
        <v>0</v>
      </c>
      <c r="L782" s="17">
        <v>0</v>
      </c>
      <c r="M782" s="17">
        <v>0</v>
      </c>
      <c r="N782" s="17">
        <v>0</v>
      </c>
    </row>
    <row r="783" spans="2:14">
      <c r="B783" s="15" t="s">
        <v>4040</v>
      </c>
      <c r="C783" s="16">
        <v>39647</v>
      </c>
      <c r="D783" s="15">
        <v>2008</v>
      </c>
      <c r="E783" s="69">
        <f t="array" ref="E783">MIN(IF(G783:N783&gt;0,($G$3:$N$3)))</f>
        <v>2008</v>
      </c>
      <c r="F783" s="15" t="s">
        <v>963</v>
      </c>
      <c r="G783" s="17">
        <v>0</v>
      </c>
      <c r="H783" s="17">
        <v>1200000</v>
      </c>
      <c r="I783" s="17">
        <v>1200000</v>
      </c>
      <c r="J783" s="17">
        <v>1200000</v>
      </c>
      <c r="K783" s="17">
        <v>1200000</v>
      </c>
      <c r="L783" s="17">
        <v>1200000</v>
      </c>
      <c r="M783" s="17">
        <v>1200000</v>
      </c>
      <c r="N783" s="17">
        <v>1200000</v>
      </c>
    </row>
    <row r="784" spans="2:14">
      <c r="B784" s="15" t="s">
        <v>4041</v>
      </c>
      <c r="C784" s="16">
        <v>39648</v>
      </c>
      <c r="D784" s="15">
        <v>2008</v>
      </c>
      <c r="E784" s="69">
        <f>E786</f>
        <v>2008</v>
      </c>
      <c r="F784" s="15" t="s">
        <v>961</v>
      </c>
      <c r="G784" s="17" t="s">
        <v>5534</v>
      </c>
      <c r="H784" s="17">
        <v>0</v>
      </c>
      <c r="I784" s="17">
        <v>0</v>
      </c>
      <c r="J784" s="17">
        <v>487096.68599999993</v>
      </c>
      <c r="K784" s="17">
        <v>487096.68599999993</v>
      </c>
      <c r="L784" s="17">
        <v>487096.68599999993</v>
      </c>
      <c r="M784" s="17">
        <v>487096.68599999993</v>
      </c>
      <c r="N784" s="17">
        <v>487096.68599999993</v>
      </c>
    </row>
    <row r="785" spans="2:14">
      <c r="B785" s="15" t="s">
        <v>4041</v>
      </c>
      <c r="C785" s="16">
        <v>39648</v>
      </c>
      <c r="D785" s="15">
        <v>2008</v>
      </c>
      <c r="E785" s="69">
        <f>E786</f>
        <v>2008</v>
      </c>
      <c r="F785" s="15" t="s">
        <v>962</v>
      </c>
      <c r="G785" s="17" t="s">
        <v>5534</v>
      </c>
      <c r="H785" s="17">
        <v>600000</v>
      </c>
      <c r="I785" s="17">
        <v>600000</v>
      </c>
      <c r="J785" s="17">
        <v>0</v>
      </c>
      <c r="K785" s="17">
        <v>0</v>
      </c>
      <c r="L785" s="17">
        <v>0</v>
      </c>
      <c r="M785" s="17">
        <v>0</v>
      </c>
      <c r="N785" s="17">
        <v>0</v>
      </c>
    </row>
    <row r="786" spans="2:14">
      <c r="B786" s="15" t="s">
        <v>4041</v>
      </c>
      <c r="C786" s="16">
        <v>39648</v>
      </c>
      <c r="D786" s="15">
        <v>2008</v>
      </c>
      <c r="E786" s="69">
        <f t="array" ref="E786">MIN(IF(G786:N786&gt;0,($G$3:$N$3)))</f>
        <v>2008</v>
      </c>
      <c r="F786" s="15" t="s">
        <v>963</v>
      </c>
      <c r="G786" s="17">
        <v>0</v>
      </c>
      <c r="H786" s="17">
        <v>600000</v>
      </c>
      <c r="I786" s="17">
        <v>600000</v>
      </c>
      <c r="J786" s="17">
        <v>487096.68599999993</v>
      </c>
      <c r="K786" s="17">
        <v>487096.68599999993</v>
      </c>
      <c r="L786" s="17">
        <v>487096.68599999993</v>
      </c>
      <c r="M786" s="17">
        <v>487096.68599999993</v>
      </c>
      <c r="N786" s="17">
        <v>487096.68599999993</v>
      </c>
    </row>
    <row r="787" spans="2:14">
      <c r="B787" s="15" t="s">
        <v>4042</v>
      </c>
      <c r="C787" s="16">
        <v>39649</v>
      </c>
      <c r="D787" s="15">
        <v>2008</v>
      </c>
      <c r="E787" s="69">
        <f>E789</f>
        <v>2008</v>
      </c>
      <c r="F787" s="15" t="s">
        <v>961</v>
      </c>
      <c r="G787" s="17" t="s">
        <v>5534</v>
      </c>
      <c r="H787" s="17">
        <v>0</v>
      </c>
      <c r="I787" s="17">
        <v>0</v>
      </c>
      <c r="J787" s="17">
        <v>29807.093999999997</v>
      </c>
      <c r="K787" s="17">
        <v>41302.907999999996</v>
      </c>
      <c r="L787" s="17">
        <v>41302.907999999996</v>
      </c>
      <c r="M787" s="17">
        <v>41302.907999999996</v>
      </c>
      <c r="N787" s="17">
        <v>41302.907999999996</v>
      </c>
    </row>
    <row r="788" spans="2:14">
      <c r="B788" s="15" t="s">
        <v>4042</v>
      </c>
      <c r="C788" s="16">
        <v>39649</v>
      </c>
      <c r="D788" s="15">
        <v>2008</v>
      </c>
      <c r="E788" s="69">
        <f>E789</f>
        <v>2008</v>
      </c>
      <c r="F788" s="15" t="s">
        <v>962</v>
      </c>
      <c r="G788" s="17" t="s">
        <v>5534</v>
      </c>
      <c r="H788" s="17">
        <v>9000</v>
      </c>
      <c r="I788" s="17">
        <v>59614.187999999995</v>
      </c>
      <c r="J788" s="17">
        <v>11495.813999999998</v>
      </c>
      <c r="K788" s="17">
        <v>0</v>
      </c>
      <c r="L788" s="17">
        <v>0</v>
      </c>
      <c r="M788" s="17">
        <v>0</v>
      </c>
      <c r="N788" s="17">
        <v>0</v>
      </c>
    </row>
    <row r="789" spans="2:14">
      <c r="B789" s="15" t="s">
        <v>4042</v>
      </c>
      <c r="C789" s="16">
        <v>39649</v>
      </c>
      <c r="D789" s="15">
        <v>2008</v>
      </c>
      <c r="E789" s="69">
        <f t="array" ref="E789">MIN(IF(G789:N789&gt;0,($G$3:$N$3)))</f>
        <v>2008</v>
      </c>
      <c r="F789" s="15" t="s">
        <v>963</v>
      </c>
      <c r="G789" s="17">
        <v>0</v>
      </c>
      <c r="H789" s="17">
        <v>9000</v>
      </c>
      <c r="I789" s="17">
        <v>59614.187999999995</v>
      </c>
      <c r="J789" s="17">
        <v>41302.907999999996</v>
      </c>
      <c r="K789" s="17">
        <v>41302.907999999996</v>
      </c>
      <c r="L789" s="17">
        <v>41302.907999999996</v>
      </c>
      <c r="M789" s="17">
        <v>41302.907999999996</v>
      </c>
      <c r="N789" s="17">
        <v>41302.907999999996</v>
      </c>
    </row>
    <row r="790" spans="2:14">
      <c r="B790" s="15" t="s">
        <v>4043</v>
      </c>
      <c r="C790" s="16">
        <v>39651</v>
      </c>
      <c r="D790" s="15">
        <v>2008</v>
      </c>
      <c r="E790" s="69">
        <f>E792</f>
        <v>2008</v>
      </c>
      <c r="F790" s="15" t="s">
        <v>961</v>
      </c>
      <c r="G790" s="17" t="s">
        <v>5534</v>
      </c>
      <c r="H790" s="17">
        <v>0</v>
      </c>
      <c r="I790" s="17">
        <v>0</v>
      </c>
      <c r="J790" s="17">
        <v>0</v>
      </c>
      <c r="K790" s="17">
        <v>0</v>
      </c>
      <c r="L790" s="17">
        <v>0</v>
      </c>
      <c r="M790" s="17">
        <v>72486.26999999999</v>
      </c>
      <c r="N790" s="17">
        <v>72486.26999999999</v>
      </c>
    </row>
    <row r="791" spans="2:14">
      <c r="B791" s="15" t="s">
        <v>4043</v>
      </c>
      <c r="C791" s="16">
        <v>39651</v>
      </c>
      <c r="D791" s="15">
        <v>2008</v>
      </c>
      <c r="E791" s="69">
        <f>E792</f>
        <v>2008</v>
      </c>
      <c r="F791" s="15" t="s">
        <v>962</v>
      </c>
      <c r="G791" s="17" t="s">
        <v>5534</v>
      </c>
      <c r="H791" s="17">
        <v>30618.48</v>
      </c>
      <c r="I791" s="17">
        <v>30618.48</v>
      </c>
      <c r="J791" s="17">
        <v>117631.842</v>
      </c>
      <c r="K791" s="17">
        <v>117631.842</v>
      </c>
      <c r="L791" s="17">
        <v>117631.842</v>
      </c>
      <c r="M791" s="17">
        <v>6.0000000000000001E-3</v>
      </c>
      <c r="N791" s="17">
        <v>6.0000000000000001E-3</v>
      </c>
    </row>
    <row r="792" spans="2:14">
      <c r="B792" s="15" t="s">
        <v>4043</v>
      </c>
      <c r="C792" s="16">
        <v>39651</v>
      </c>
      <c r="D792" s="15">
        <v>2008</v>
      </c>
      <c r="E792" s="69">
        <f t="array" ref="E792">MIN(IF(G792:N792&gt;0,($G$3:$N$3)))</f>
        <v>2008</v>
      </c>
      <c r="F792" s="15" t="s">
        <v>963</v>
      </c>
      <c r="G792" s="17">
        <v>0</v>
      </c>
      <c r="H792" s="17">
        <v>30618.48</v>
      </c>
      <c r="I792" s="17">
        <v>30618.48</v>
      </c>
      <c r="J792" s="17">
        <v>117631.842</v>
      </c>
      <c r="K792" s="17">
        <v>117631.842</v>
      </c>
      <c r="L792" s="17">
        <v>117631.842</v>
      </c>
      <c r="M792" s="17">
        <v>72486.275999999998</v>
      </c>
      <c r="N792" s="17">
        <v>72486.275999999998</v>
      </c>
    </row>
    <row r="793" spans="2:14">
      <c r="B793" s="15" t="s">
        <v>4044</v>
      </c>
      <c r="C793" s="16">
        <v>39651</v>
      </c>
      <c r="D793" s="15">
        <v>2008</v>
      </c>
      <c r="E793" s="69">
        <f>E795</f>
        <v>2008</v>
      </c>
      <c r="F793" s="15" t="s">
        <v>961</v>
      </c>
      <c r="G793" s="17" t="s">
        <v>5534</v>
      </c>
      <c r="H793" s="17">
        <v>0</v>
      </c>
      <c r="I793" s="17">
        <v>0</v>
      </c>
      <c r="J793" s="17">
        <v>0</v>
      </c>
      <c r="K793" s="17">
        <v>0</v>
      </c>
      <c r="L793" s="17">
        <v>0</v>
      </c>
      <c r="M793" s="17">
        <v>119301.15</v>
      </c>
      <c r="N793" s="17">
        <v>241751.976</v>
      </c>
    </row>
    <row r="794" spans="2:14">
      <c r="B794" s="15" t="s">
        <v>4044</v>
      </c>
      <c r="C794" s="16">
        <v>39651</v>
      </c>
      <c r="D794" s="15">
        <v>2008</v>
      </c>
      <c r="E794" s="69">
        <f>E795</f>
        <v>2008</v>
      </c>
      <c r="F794" s="15" t="s">
        <v>962</v>
      </c>
      <c r="G794" s="17" t="s">
        <v>5534</v>
      </c>
      <c r="H794" s="17">
        <v>12000</v>
      </c>
      <c r="I794" s="17">
        <v>43041.599999999999</v>
      </c>
      <c r="J794" s="17">
        <v>70690.001999999993</v>
      </c>
      <c r="K794" s="17">
        <v>70690.001999999993</v>
      </c>
      <c r="L794" s="17">
        <v>70690.001999999993</v>
      </c>
      <c r="M794" s="17">
        <v>122450.84399999998</v>
      </c>
      <c r="N794" s="17">
        <v>1.7999999999999999E-2</v>
      </c>
    </row>
    <row r="795" spans="2:14">
      <c r="B795" s="15" t="s">
        <v>4044</v>
      </c>
      <c r="C795" s="16">
        <v>39651</v>
      </c>
      <c r="D795" s="15">
        <v>2008</v>
      </c>
      <c r="E795" s="69">
        <f t="array" ref="E795">MIN(IF(G795:N795&gt;0,($G$3:$N$3)))</f>
        <v>2008</v>
      </c>
      <c r="F795" s="15" t="s">
        <v>963</v>
      </c>
      <c r="G795" s="17">
        <v>0</v>
      </c>
      <c r="H795" s="17">
        <v>12000</v>
      </c>
      <c r="I795" s="17">
        <v>43041.599999999999</v>
      </c>
      <c r="J795" s="17">
        <v>70690.001999999993</v>
      </c>
      <c r="K795" s="17">
        <v>70690.001999999993</v>
      </c>
      <c r="L795" s="17">
        <v>70690.001999999993</v>
      </c>
      <c r="M795" s="17">
        <v>241751.99399999998</v>
      </c>
      <c r="N795" s="17">
        <v>241751.99400000001</v>
      </c>
    </row>
    <row r="796" spans="2:14">
      <c r="B796" s="15" t="s">
        <v>4045</v>
      </c>
      <c r="C796" s="16">
        <v>39652</v>
      </c>
      <c r="D796" s="15">
        <v>2008</v>
      </c>
      <c r="E796" s="69">
        <f>E798</f>
        <v>2008</v>
      </c>
      <c r="F796" s="15" t="s">
        <v>961</v>
      </c>
      <c r="G796" s="17" t="s">
        <v>5534</v>
      </c>
      <c r="H796" s="17">
        <v>0</v>
      </c>
      <c r="I796" s="17">
        <v>0</v>
      </c>
      <c r="J796" s="17">
        <v>0</v>
      </c>
      <c r="K796" s="17">
        <v>21000</v>
      </c>
      <c r="L796" s="17">
        <v>56443.367999999995</v>
      </c>
      <c r="M796" s="17">
        <v>56443.367999999995</v>
      </c>
      <c r="N796" s="17">
        <v>56443.367999999995</v>
      </c>
    </row>
    <row r="797" spans="2:14">
      <c r="B797" s="15" t="s">
        <v>4045</v>
      </c>
      <c r="C797" s="16">
        <v>39652</v>
      </c>
      <c r="D797" s="15">
        <v>2008</v>
      </c>
      <c r="E797" s="69">
        <f>E798</f>
        <v>2008</v>
      </c>
      <c r="F797" s="15" t="s">
        <v>962</v>
      </c>
      <c r="G797" s="17" t="s">
        <v>5534</v>
      </c>
      <c r="H797" s="17">
        <v>60000</v>
      </c>
      <c r="I797" s="17">
        <v>60000</v>
      </c>
      <c r="J797" s="17">
        <v>78000</v>
      </c>
      <c r="K797" s="17">
        <v>35443.367999999995</v>
      </c>
      <c r="L797" s="17">
        <v>0</v>
      </c>
      <c r="M797" s="17">
        <v>0</v>
      </c>
      <c r="N797" s="17">
        <v>0</v>
      </c>
    </row>
    <row r="798" spans="2:14">
      <c r="B798" s="15" t="s">
        <v>4045</v>
      </c>
      <c r="C798" s="16">
        <v>39652</v>
      </c>
      <c r="D798" s="15">
        <v>2008</v>
      </c>
      <c r="E798" s="69">
        <f t="array" ref="E798">MIN(IF(G798:N798&gt;0,($G$3:$N$3)))</f>
        <v>2008</v>
      </c>
      <c r="F798" s="15" t="s">
        <v>963</v>
      </c>
      <c r="G798" s="17">
        <v>0</v>
      </c>
      <c r="H798" s="17">
        <v>60000</v>
      </c>
      <c r="I798" s="17">
        <v>60000</v>
      </c>
      <c r="J798" s="17">
        <v>78000</v>
      </c>
      <c r="K798" s="17">
        <v>56443.367999999995</v>
      </c>
      <c r="L798" s="17">
        <v>56443.367999999995</v>
      </c>
      <c r="M798" s="17">
        <v>56443.367999999995</v>
      </c>
      <c r="N798" s="17">
        <v>56443.367999999995</v>
      </c>
    </row>
    <row r="799" spans="2:14">
      <c r="B799" s="15" t="s">
        <v>4046</v>
      </c>
      <c r="C799" s="16">
        <v>39653</v>
      </c>
      <c r="D799" s="15">
        <v>2008</v>
      </c>
      <c r="E799" s="69">
        <f>E801</f>
        <v>2008</v>
      </c>
      <c r="F799" s="15" t="s">
        <v>961</v>
      </c>
      <c r="G799" s="17" t="s">
        <v>5534</v>
      </c>
      <c r="H799" s="17">
        <v>0</v>
      </c>
      <c r="I799" s="17">
        <v>0</v>
      </c>
      <c r="J799" s="17">
        <v>0</v>
      </c>
      <c r="K799" s="17">
        <v>126270.61799999999</v>
      </c>
      <c r="L799" s="17">
        <v>126270.61799999999</v>
      </c>
      <c r="M799" s="17">
        <v>126270.61799999999</v>
      </c>
      <c r="N799" s="17">
        <v>126270.61799999999</v>
      </c>
    </row>
    <row r="800" spans="2:14">
      <c r="B800" s="15" t="s">
        <v>4046</v>
      </c>
      <c r="C800" s="16">
        <v>39653</v>
      </c>
      <c r="D800" s="15">
        <v>2008</v>
      </c>
      <c r="E800" s="69">
        <f>E801</f>
        <v>2008</v>
      </c>
      <c r="F800" s="15" t="s">
        <v>962</v>
      </c>
      <c r="G800" s="17" t="s">
        <v>5534</v>
      </c>
      <c r="H800" s="17">
        <v>180000</v>
      </c>
      <c r="I800" s="17">
        <v>375000</v>
      </c>
      <c r="J800" s="17">
        <v>136800</v>
      </c>
      <c r="K800" s="17">
        <v>15000</v>
      </c>
      <c r="L800" s="17">
        <v>0</v>
      </c>
      <c r="M800" s="17">
        <v>0</v>
      </c>
      <c r="N800" s="17">
        <v>0</v>
      </c>
    </row>
    <row r="801" spans="2:14">
      <c r="B801" s="15" t="s">
        <v>4046</v>
      </c>
      <c r="C801" s="16">
        <v>39653</v>
      </c>
      <c r="D801" s="15">
        <v>2008</v>
      </c>
      <c r="E801" s="69">
        <f t="array" ref="E801">MIN(IF(G801:N801&gt;0,($G$3:$N$3)))</f>
        <v>2008</v>
      </c>
      <c r="F801" s="15" t="s">
        <v>963</v>
      </c>
      <c r="G801" s="17">
        <v>0</v>
      </c>
      <c r="H801" s="17">
        <v>180000</v>
      </c>
      <c r="I801" s="17">
        <v>375000</v>
      </c>
      <c r="J801" s="17">
        <v>136800</v>
      </c>
      <c r="K801" s="17">
        <v>141270.61799999999</v>
      </c>
      <c r="L801" s="17">
        <v>126270.61799999999</v>
      </c>
      <c r="M801" s="17">
        <v>126270.61799999999</v>
      </c>
      <c r="N801" s="17">
        <v>126270.61799999999</v>
      </c>
    </row>
    <row r="802" spans="2:14">
      <c r="B802" s="15" t="s">
        <v>4047</v>
      </c>
      <c r="C802" s="16">
        <v>39653</v>
      </c>
      <c r="D802" s="15">
        <v>2008</v>
      </c>
      <c r="E802" s="69">
        <f>E804</f>
        <v>2008</v>
      </c>
      <c r="F802" s="15" t="s">
        <v>961</v>
      </c>
      <c r="G802" s="17" t="s">
        <v>5534</v>
      </c>
      <c r="H802" s="17">
        <v>0</v>
      </c>
      <c r="I802" s="17">
        <v>0</v>
      </c>
      <c r="J802" s="17">
        <v>0</v>
      </c>
      <c r="K802" s="17">
        <v>0</v>
      </c>
      <c r="L802" s="17">
        <v>0</v>
      </c>
      <c r="M802" s="17">
        <v>0</v>
      </c>
      <c r="N802" s="17">
        <v>0</v>
      </c>
    </row>
    <row r="803" spans="2:14">
      <c r="B803" s="15" t="s">
        <v>4047</v>
      </c>
      <c r="C803" s="16">
        <v>39653</v>
      </c>
      <c r="D803" s="15">
        <v>2008</v>
      </c>
      <c r="E803" s="69">
        <f>E804</f>
        <v>2008</v>
      </c>
      <c r="F803" s="15" t="s">
        <v>962</v>
      </c>
      <c r="G803" s="17" t="s">
        <v>5534</v>
      </c>
      <c r="H803" s="17">
        <v>60000</v>
      </c>
      <c r="I803" s="17">
        <v>60000</v>
      </c>
      <c r="J803" s="17">
        <v>0</v>
      </c>
      <c r="K803" s="17">
        <v>0</v>
      </c>
      <c r="L803" s="17">
        <v>0</v>
      </c>
      <c r="M803" s="17">
        <v>0</v>
      </c>
      <c r="N803" s="17">
        <v>0</v>
      </c>
    </row>
    <row r="804" spans="2:14">
      <c r="B804" s="15" t="s">
        <v>4047</v>
      </c>
      <c r="C804" s="16">
        <v>39653</v>
      </c>
      <c r="D804" s="15">
        <v>2008</v>
      </c>
      <c r="E804" s="69">
        <f t="array" ref="E804">MIN(IF(G804:N804&gt;0,($G$3:$N$3)))</f>
        <v>2008</v>
      </c>
      <c r="F804" s="15" t="s">
        <v>963</v>
      </c>
      <c r="G804" s="17">
        <v>0</v>
      </c>
      <c r="H804" s="17">
        <v>60000</v>
      </c>
      <c r="I804" s="17">
        <v>60000</v>
      </c>
      <c r="J804" s="17">
        <v>0</v>
      </c>
      <c r="K804" s="17">
        <v>0</v>
      </c>
      <c r="L804" s="17">
        <v>0</v>
      </c>
      <c r="M804" s="17">
        <v>0</v>
      </c>
      <c r="N804" s="17">
        <v>0</v>
      </c>
    </row>
    <row r="805" spans="2:14">
      <c r="B805" s="15" t="s">
        <v>4048</v>
      </c>
      <c r="C805" s="16">
        <v>39654</v>
      </c>
      <c r="D805" s="15">
        <v>2008</v>
      </c>
      <c r="E805" s="69">
        <f>E807</f>
        <v>2008</v>
      </c>
      <c r="F805" s="15" t="s">
        <v>961</v>
      </c>
      <c r="G805" s="17" t="s">
        <v>5534</v>
      </c>
      <c r="H805" s="17">
        <v>0</v>
      </c>
      <c r="I805" s="17">
        <v>26490.6</v>
      </c>
      <c r="J805" s="17">
        <v>26490.6</v>
      </c>
      <c r="K805" s="17">
        <v>26490.6</v>
      </c>
      <c r="L805" s="17">
        <v>26490.6</v>
      </c>
      <c r="M805" s="17">
        <v>26490.6</v>
      </c>
      <c r="N805" s="17">
        <v>26490.6</v>
      </c>
    </row>
    <row r="806" spans="2:14">
      <c r="B806" s="15" t="s">
        <v>4048</v>
      </c>
      <c r="C806" s="16">
        <v>39654</v>
      </c>
      <c r="D806" s="15">
        <v>2008</v>
      </c>
      <c r="E806" s="69">
        <f>E807</f>
        <v>2008</v>
      </c>
      <c r="F806" s="15" t="s">
        <v>962</v>
      </c>
      <c r="G806" s="17" t="s">
        <v>5534</v>
      </c>
      <c r="H806" s="17">
        <v>26490.6</v>
      </c>
      <c r="I806" s="17">
        <v>0</v>
      </c>
      <c r="J806" s="17">
        <v>0</v>
      </c>
      <c r="K806" s="17">
        <v>0</v>
      </c>
      <c r="L806" s="17">
        <v>0</v>
      </c>
      <c r="M806" s="17">
        <v>0</v>
      </c>
      <c r="N806" s="17">
        <v>0</v>
      </c>
    </row>
    <row r="807" spans="2:14">
      <c r="B807" s="15" t="s">
        <v>4048</v>
      </c>
      <c r="C807" s="16">
        <v>39654</v>
      </c>
      <c r="D807" s="15">
        <v>2008</v>
      </c>
      <c r="E807" s="69">
        <f t="array" ref="E807">MIN(IF(G807:N807&gt;0,($G$3:$N$3)))</f>
        <v>2008</v>
      </c>
      <c r="F807" s="15" t="s">
        <v>963</v>
      </c>
      <c r="G807" s="17">
        <v>0</v>
      </c>
      <c r="H807" s="17">
        <v>26490.6</v>
      </c>
      <c r="I807" s="17">
        <v>26490.6</v>
      </c>
      <c r="J807" s="17">
        <v>26490.6</v>
      </c>
      <c r="K807" s="17">
        <v>26490.6</v>
      </c>
      <c r="L807" s="17">
        <v>26490.6</v>
      </c>
      <c r="M807" s="17">
        <v>26490.6</v>
      </c>
      <c r="N807" s="17">
        <v>26490.6</v>
      </c>
    </row>
    <row r="808" spans="2:14">
      <c r="B808" s="15" t="s">
        <v>4049</v>
      </c>
      <c r="C808" s="16">
        <v>39657</v>
      </c>
      <c r="D808" s="15">
        <v>2008</v>
      </c>
      <c r="E808" s="69">
        <f>E810</f>
        <v>2009</v>
      </c>
      <c r="F808" s="15" t="s">
        <v>961</v>
      </c>
      <c r="G808" s="17" t="s">
        <v>5534</v>
      </c>
      <c r="H808" s="17" t="s">
        <v>5534</v>
      </c>
      <c r="I808" s="17">
        <v>710.51400000000001</v>
      </c>
      <c r="J808" s="17">
        <v>710.51400000000001</v>
      </c>
      <c r="K808" s="17">
        <v>710.51400000000001</v>
      </c>
      <c r="L808" s="17">
        <v>710.51400000000001</v>
      </c>
      <c r="M808" s="17">
        <v>710.51400000000001</v>
      </c>
      <c r="N808" s="17">
        <v>710.51400000000001</v>
      </c>
    </row>
    <row r="809" spans="2:14">
      <c r="B809" s="15" t="s">
        <v>4049</v>
      </c>
      <c r="C809" s="16">
        <v>39657</v>
      </c>
      <c r="D809" s="15">
        <v>2008</v>
      </c>
      <c r="E809" s="69">
        <f>E810</f>
        <v>2009</v>
      </c>
      <c r="F809" s="15" t="s">
        <v>962</v>
      </c>
      <c r="G809" s="17" t="s">
        <v>5534</v>
      </c>
      <c r="H809" s="17" t="s">
        <v>5534</v>
      </c>
      <c r="I809" s="17">
        <v>0</v>
      </c>
      <c r="J809" s="17">
        <v>0</v>
      </c>
      <c r="K809" s="17">
        <v>0</v>
      </c>
      <c r="L809" s="17">
        <v>0</v>
      </c>
      <c r="M809" s="17">
        <v>0</v>
      </c>
      <c r="N809" s="17">
        <v>0</v>
      </c>
    </row>
    <row r="810" spans="2:14">
      <c r="B810" s="15" t="s">
        <v>4049</v>
      </c>
      <c r="C810" s="16">
        <v>39657</v>
      </c>
      <c r="D810" s="15">
        <v>2008</v>
      </c>
      <c r="E810" s="69">
        <f t="array" ref="E810">MIN(IF(G810:N810&gt;0,($G$3:$N$3)))</f>
        <v>2009</v>
      </c>
      <c r="F810" s="15" t="s">
        <v>963</v>
      </c>
      <c r="G810" s="17">
        <v>0</v>
      </c>
      <c r="H810" s="17">
        <v>0</v>
      </c>
      <c r="I810" s="17">
        <v>710.51400000000001</v>
      </c>
      <c r="J810" s="17">
        <v>710.51400000000001</v>
      </c>
      <c r="K810" s="17">
        <v>710.51400000000001</v>
      </c>
      <c r="L810" s="17">
        <v>710.51400000000001</v>
      </c>
      <c r="M810" s="17">
        <v>710.51400000000001</v>
      </c>
      <c r="N810" s="17">
        <v>710.51400000000001</v>
      </c>
    </row>
    <row r="811" spans="2:14">
      <c r="B811" s="15" t="s">
        <v>4050</v>
      </c>
      <c r="C811" s="16">
        <v>39658</v>
      </c>
      <c r="D811" s="15">
        <v>2008</v>
      </c>
      <c r="E811" s="69">
        <f>E813</f>
        <v>2008</v>
      </c>
      <c r="F811" s="15" t="s">
        <v>961</v>
      </c>
      <c r="G811" s="17" t="s">
        <v>5534</v>
      </c>
      <c r="H811" s="17">
        <v>0</v>
      </c>
      <c r="I811" s="17">
        <v>249.26399999999998</v>
      </c>
      <c r="J811" s="17">
        <v>249.26399999999998</v>
      </c>
      <c r="K811" s="17">
        <v>249.26399999999998</v>
      </c>
      <c r="L811" s="17">
        <v>249.26399999999998</v>
      </c>
      <c r="M811" s="17">
        <v>249.26399999999998</v>
      </c>
      <c r="N811" s="17">
        <v>249.26399999999998</v>
      </c>
    </row>
    <row r="812" spans="2:14">
      <c r="B812" s="15" t="s">
        <v>4050</v>
      </c>
      <c r="C812" s="16">
        <v>39658</v>
      </c>
      <c r="D812" s="15">
        <v>2008</v>
      </c>
      <c r="E812" s="69">
        <f>E813</f>
        <v>2008</v>
      </c>
      <c r="F812" s="15" t="s">
        <v>962</v>
      </c>
      <c r="G812" s="17" t="s">
        <v>5534</v>
      </c>
      <c r="H812" s="17">
        <v>600</v>
      </c>
      <c r="I812" s="17">
        <v>0</v>
      </c>
      <c r="J812" s="17">
        <v>0</v>
      </c>
      <c r="K812" s="17">
        <v>0</v>
      </c>
      <c r="L812" s="17">
        <v>0</v>
      </c>
      <c r="M812" s="17">
        <v>0</v>
      </c>
      <c r="N812" s="17">
        <v>0</v>
      </c>
    </row>
    <row r="813" spans="2:14">
      <c r="B813" s="15" t="s">
        <v>4050</v>
      </c>
      <c r="C813" s="16">
        <v>39658</v>
      </c>
      <c r="D813" s="15">
        <v>2008</v>
      </c>
      <c r="E813" s="69">
        <f t="array" ref="E813">MIN(IF(G813:N813&gt;0,($G$3:$N$3)))</f>
        <v>2008</v>
      </c>
      <c r="F813" s="15" t="s">
        <v>963</v>
      </c>
      <c r="G813" s="17">
        <v>0</v>
      </c>
      <c r="H813" s="17">
        <v>600</v>
      </c>
      <c r="I813" s="17">
        <v>249.26399999999998</v>
      </c>
      <c r="J813" s="17">
        <v>249.26399999999998</v>
      </c>
      <c r="K813" s="17">
        <v>249.26399999999998</v>
      </c>
      <c r="L813" s="17">
        <v>249.26399999999998</v>
      </c>
      <c r="M813" s="17">
        <v>249.26399999999998</v>
      </c>
      <c r="N813" s="17">
        <v>249.26399999999998</v>
      </c>
    </row>
    <row r="814" spans="2:14">
      <c r="B814" s="15" t="s">
        <v>4051</v>
      </c>
      <c r="C814" s="16">
        <v>39661</v>
      </c>
      <c r="D814" s="15">
        <v>2008</v>
      </c>
      <c r="E814" s="69">
        <f>E816</f>
        <v>2008</v>
      </c>
      <c r="F814" s="15" t="s">
        <v>961</v>
      </c>
      <c r="G814" s="17" t="s">
        <v>5534</v>
      </c>
      <c r="H814" s="17">
        <v>0</v>
      </c>
      <c r="I814" s="17">
        <v>381.81599999999997</v>
      </c>
      <c r="J814" s="17">
        <v>381.81599999999997</v>
      </c>
      <c r="K814" s="17">
        <v>381.81599999999997</v>
      </c>
      <c r="L814" s="17">
        <v>381.81599999999997</v>
      </c>
      <c r="M814" s="17">
        <v>381.81599999999997</v>
      </c>
      <c r="N814" s="17">
        <v>381.81599999999997</v>
      </c>
    </row>
    <row r="815" spans="2:14">
      <c r="B815" s="15" t="s">
        <v>4051</v>
      </c>
      <c r="C815" s="16">
        <v>39661</v>
      </c>
      <c r="D815" s="15">
        <v>2008</v>
      </c>
      <c r="E815" s="69">
        <f>E816</f>
        <v>2008</v>
      </c>
      <c r="F815" s="15" t="s">
        <v>962</v>
      </c>
      <c r="G815" s="17" t="s">
        <v>5534</v>
      </c>
      <c r="H815" s="17">
        <v>190.93200000000002</v>
      </c>
      <c r="I815" s="17">
        <v>0</v>
      </c>
      <c r="J815" s="17">
        <v>0</v>
      </c>
      <c r="K815" s="17">
        <v>0</v>
      </c>
      <c r="L815" s="17">
        <v>0</v>
      </c>
      <c r="M815" s="17">
        <v>0</v>
      </c>
      <c r="N815" s="17">
        <v>0</v>
      </c>
    </row>
    <row r="816" spans="2:14">
      <c r="B816" s="15" t="s">
        <v>4051</v>
      </c>
      <c r="C816" s="16">
        <v>39661</v>
      </c>
      <c r="D816" s="15">
        <v>2008</v>
      </c>
      <c r="E816" s="69">
        <f t="array" ref="E816">MIN(IF(G816:N816&gt;0,($G$3:$N$3)))</f>
        <v>2008</v>
      </c>
      <c r="F816" s="15" t="s">
        <v>963</v>
      </c>
      <c r="G816" s="17">
        <v>0</v>
      </c>
      <c r="H816" s="17">
        <v>190.93200000000002</v>
      </c>
      <c r="I816" s="17">
        <v>381.81599999999997</v>
      </c>
      <c r="J816" s="17">
        <v>381.81599999999997</v>
      </c>
      <c r="K816" s="17">
        <v>381.81599999999997</v>
      </c>
      <c r="L816" s="17">
        <v>381.81599999999997</v>
      </c>
      <c r="M816" s="17">
        <v>381.81599999999997</v>
      </c>
      <c r="N816" s="17">
        <v>381.81599999999997</v>
      </c>
    </row>
    <row r="817" spans="2:14">
      <c r="B817" s="15" t="s">
        <v>4052</v>
      </c>
      <c r="C817" s="16">
        <v>39663</v>
      </c>
      <c r="D817" s="15">
        <v>2008</v>
      </c>
      <c r="E817" s="69">
        <f>E819</f>
        <v>2008</v>
      </c>
      <c r="F817" s="15" t="s">
        <v>961</v>
      </c>
      <c r="G817" s="17" t="s">
        <v>5534</v>
      </c>
      <c r="H817" s="17">
        <v>0</v>
      </c>
      <c r="I817" s="17">
        <v>1303.146</v>
      </c>
      <c r="J817" s="17">
        <v>1303.146</v>
      </c>
      <c r="K817" s="17">
        <v>1303.146</v>
      </c>
      <c r="L817" s="17">
        <v>1303.146</v>
      </c>
      <c r="M817" s="17">
        <v>1303.146</v>
      </c>
      <c r="N817" s="17">
        <v>1303.146</v>
      </c>
    </row>
    <row r="818" spans="2:14">
      <c r="B818" s="15" t="s">
        <v>4052</v>
      </c>
      <c r="C818" s="16">
        <v>39663</v>
      </c>
      <c r="D818" s="15">
        <v>2008</v>
      </c>
      <c r="E818" s="69">
        <f>E819</f>
        <v>2008</v>
      </c>
      <c r="F818" s="15" t="s">
        <v>962</v>
      </c>
      <c r="G818" s="17" t="s">
        <v>5534</v>
      </c>
      <c r="H818" s="17">
        <v>900</v>
      </c>
      <c r="I818" s="17">
        <v>0</v>
      </c>
      <c r="J818" s="17">
        <v>0</v>
      </c>
      <c r="K818" s="17">
        <v>0</v>
      </c>
      <c r="L818" s="17">
        <v>0</v>
      </c>
      <c r="M818" s="17">
        <v>0</v>
      </c>
      <c r="N818" s="17">
        <v>0</v>
      </c>
    </row>
    <row r="819" spans="2:14">
      <c r="B819" s="15" t="s">
        <v>4052</v>
      </c>
      <c r="C819" s="16">
        <v>39663</v>
      </c>
      <c r="D819" s="15">
        <v>2008</v>
      </c>
      <c r="E819" s="69">
        <f t="array" ref="E819">MIN(IF(G819:N819&gt;0,($G$3:$N$3)))</f>
        <v>2008</v>
      </c>
      <c r="F819" s="15" t="s">
        <v>963</v>
      </c>
      <c r="G819" s="17">
        <v>0</v>
      </c>
      <c r="H819" s="17">
        <v>900</v>
      </c>
      <c r="I819" s="17">
        <v>1303.146</v>
      </c>
      <c r="J819" s="17">
        <v>1303.146</v>
      </c>
      <c r="K819" s="17">
        <v>1303.146</v>
      </c>
      <c r="L819" s="17">
        <v>1303.146</v>
      </c>
      <c r="M819" s="17">
        <v>1303.146</v>
      </c>
      <c r="N819" s="17">
        <v>1303.146</v>
      </c>
    </row>
    <row r="820" spans="2:14">
      <c r="B820" s="15" t="s">
        <v>4053</v>
      </c>
      <c r="C820" s="16">
        <v>39666</v>
      </c>
      <c r="D820" s="15">
        <v>2008</v>
      </c>
      <c r="E820" s="69">
        <f>E822</f>
        <v>2008</v>
      </c>
      <c r="F820" s="15" t="s">
        <v>961</v>
      </c>
      <c r="G820" s="17" t="s">
        <v>5534</v>
      </c>
      <c r="H820" s="17">
        <v>0</v>
      </c>
      <c r="I820" s="17">
        <v>0</v>
      </c>
      <c r="J820" s="17">
        <v>203494.31399999998</v>
      </c>
      <c r="K820" s="17">
        <v>203494.31399999998</v>
      </c>
      <c r="L820" s="17">
        <v>203494.31399999998</v>
      </c>
      <c r="M820" s="17">
        <v>203494.31399999998</v>
      </c>
      <c r="N820" s="17">
        <v>203494.31399999998</v>
      </c>
    </row>
    <row r="821" spans="2:14">
      <c r="B821" s="15" t="s">
        <v>4053</v>
      </c>
      <c r="C821" s="16">
        <v>39666</v>
      </c>
      <c r="D821" s="15">
        <v>2008</v>
      </c>
      <c r="E821" s="69">
        <f>E822</f>
        <v>2008</v>
      </c>
      <c r="F821" s="15" t="s">
        <v>962</v>
      </c>
      <c r="G821" s="17" t="s">
        <v>5534</v>
      </c>
      <c r="H821" s="17">
        <v>57000</v>
      </c>
      <c r="I821" s="17">
        <v>155400</v>
      </c>
      <c r="J821" s="17">
        <v>0</v>
      </c>
      <c r="K821" s="17">
        <v>0</v>
      </c>
      <c r="L821" s="17">
        <v>0</v>
      </c>
      <c r="M821" s="17">
        <v>0</v>
      </c>
      <c r="N821" s="17">
        <v>0</v>
      </c>
    </row>
    <row r="822" spans="2:14">
      <c r="B822" s="15" t="s">
        <v>4053</v>
      </c>
      <c r="C822" s="16">
        <v>39666</v>
      </c>
      <c r="D822" s="15">
        <v>2008</v>
      </c>
      <c r="E822" s="69">
        <f t="array" ref="E822">MIN(IF(G822:N822&gt;0,($G$3:$N$3)))</f>
        <v>2008</v>
      </c>
      <c r="F822" s="15" t="s">
        <v>963</v>
      </c>
      <c r="G822" s="17">
        <v>0</v>
      </c>
      <c r="H822" s="17">
        <v>57000</v>
      </c>
      <c r="I822" s="17">
        <v>155400</v>
      </c>
      <c r="J822" s="17">
        <v>203494.31399999998</v>
      </c>
      <c r="K822" s="17">
        <v>203494.31399999998</v>
      </c>
      <c r="L822" s="17">
        <v>203494.31399999998</v>
      </c>
      <c r="M822" s="17">
        <v>203494.31399999998</v>
      </c>
      <c r="N822" s="17">
        <v>203494.31399999998</v>
      </c>
    </row>
    <row r="823" spans="2:14">
      <c r="B823" s="15" t="s">
        <v>4054</v>
      </c>
      <c r="C823" s="16">
        <v>39668</v>
      </c>
      <c r="D823" s="15">
        <v>2008</v>
      </c>
      <c r="E823" s="69">
        <f>E825</f>
        <v>2008</v>
      </c>
      <c r="F823" s="15" t="s">
        <v>961</v>
      </c>
      <c r="G823" s="17" t="s">
        <v>5534</v>
      </c>
      <c r="H823" s="17">
        <v>0</v>
      </c>
      <c r="I823" s="17">
        <v>0</v>
      </c>
      <c r="J823" s="17">
        <v>0</v>
      </c>
      <c r="K823" s="17">
        <v>3940.212</v>
      </c>
      <c r="L823" s="17">
        <v>3940.212</v>
      </c>
      <c r="M823" s="17">
        <v>3940.212</v>
      </c>
      <c r="N823" s="17">
        <v>3940.212</v>
      </c>
    </row>
    <row r="824" spans="2:14">
      <c r="B824" s="15" t="s">
        <v>4054</v>
      </c>
      <c r="C824" s="16">
        <v>39668</v>
      </c>
      <c r="D824" s="15">
        <v>2008</v>
      </c>
      <c r="E824" s="69">
        <f>E825</f>
        <v>2008</v>
      </c>
      <c r="F824" s="15" t="s">
        <v>962</v>
      </c>
      <c r="G824" s="17" t="s">
        <v>5534</v>
      </c>
      <c r="H824" s="17">
        <v>39000</v>
      </c>
      <c r="I824" s="17">
        <v>39000</v>
      </c>
      <c r="J824" s="17">
        <v>5100</v>
      </c>
      <c r="K824" s="17">
        <v>0</v>
      </c>
      <c r="L824" s="17">
        <v>0</v>
      </c>
      <c r="M824" s="17">
        <v>0</v>
      </c>
      <c r="N824" s="17">
        <v>0</v>
      </c>
    </row>
    <row r="825" spans="2:14">
      <c r="B825" s="15" t="s">
        <v>4054</v>
      </c>
      <c r="C825" s="16">
        <v>39668</v>
      </c>
      <c r="D825" s="15">
        <v>2008</v>
      </c>
      <c r="E825" s="69">
        <f t="array" ref="E825">MIN(IF(G825:N825&gt;0,($G$3:$N$3)))</f>
        <v>2008</v>
      </c>
      <c r="F825" s="15" t="s">
        <v>963</v>
      </c>
      <c r="G825" s="17">
        <v>0</v>
      </c>
      <c r="H825" s="17">
        <v>39000</v>
      </c>
      <c r="I825" s="17">
        <v>39000</v>
      </c>
      <c r="J825" s="17">
        <v>5100</v>
      </c>
      <c r="K825" s="17">
        <v>3940.212</v>
      </c>
      <c r="L825" s="17">
        <v>3940.212</v>
      </c>
      <c r="M825" s="17">
        <v>3940.212</v>
      </c>
      <c r="N825" s="17">
        <v>3940.212</v>
      </c>
    </row>
    <row r="826" spans="2:14">
      <c r="B826" s="15" t="s">
        <v>4055</v>
      </c>
      <c r="C826" s="16">
        <v>39670</v>
      </c>
      <c r="D826" s="15">
        <v>2008</v>
      </c>
      <c r="E826" s="69">
        <f>E828</f>
        <v>2008</v>
      </c>
      <c r="F826" s="15" t="s">
        <v>961</v>
      </c>
      <c r="G826" s="17" t="s">
        <v>5534</v>
      </c>
      <c r="H826" s="17">
        <v>0</v>
      </c>
      <c r="I826" s="17">
        <v>1774.11</v>
      </c>
      <c r="J826" s="17">
        <v>1774.11</v>
      </c>
      <c r="K826" s="17">
        <v>1774.11</v>
      </c>
      <c r="L826" s="17">
        <v>1774.11</v>
      </c>
      <c r="M826" s="17">
        <v>1774.11</v>
      </c>
      <c r="N826" s="17">
        <v>1774.11</v>
      </c>
    </row>
    <row r="827" spans="2:14">
      <c r="B827" s="15" t="s">
        <v>4055</v>
      </c>
      <c r="C827" s="16">
        <v>39670</v>
      </c>
      <c r="D827" s="15">
        <v>2008</v>
      </c>
      <c r="E827" s="69">
        <f>E828</f>
        <v>2008</v>
      </c>
      <c r="F827" s="15" t="s">
        <v>962</v>
      </c>
      <c r="G827" s="17" t="s">
        <v>5534</v>
      </c>
      <c r="H827" s="17">
        <v>1120.5419999999999</v>
      </c>
      <c r="I827" s="17">
        <v>0</v>
      </c>
      <c r="J827" s="17">
        <v>0</v>
      </c>
      <c r="K827" s="17">
        <v>0</v>
      </c>
      <c r="L827" s="17">
        <v>0</v>
      </c>
      <c r="M827" s="17">
        <v>0</v>
      </c>
      <c r="N827" s="17">
        <v>0</v>
      </c>
    </row>
    <row r="828" spans="2:14">
      <c r="B828" s="15" t="s">
        <v>4055</v>
      </c>
      <c r="C828" s="16">
        <v>39670</v>
      </c>
      <c r="D828" s="15">
        <v>2008</v>
      </c>
      <c r="E828" s="69">
        <f t="array" ref="E828">MIN(IF(G828:N828&gt;0,($G$3:$N$3)))</f>
        <v>2008</v>
      </c>
      <c r="F828" s="15" t="s">
        <v>963</v>
      </c>
      <c r="G828" s="17">
        <v>0</v>
      </c>
      <c r="H828" s="17">
        <v>1120.5419999999999</v>
      </c>
      <c r="I828" s="17">
        <v>1774.11</v>
      </c>
      <c r="J828" s="17">
        <v>1774.11</v>
      </c>
      <c r="K828" s="17">
        <v>1774.11</v>
      </c>
      <c r="L828" s="17">
        <v>1774.11</v>
      </c>
      <c r="M828" s="17">
        <v>1774.11</v>
      </c>
      <c r="N828" s="17">
        <v>1774.11</v>
      </c>
    </row>
    <row r="829" spans="2:14">
      <c r="B829" s="15" t="s">
        <v>4056</v>
      </c>
      <c r="C829" s="16">
        <v>39670</v>
      </c>
      <c r="D829" s="15">
        <v>2008</v>
      </c>
      <c r="E829" s="69">
        <f>E831</f>
        <v>2009</v>
      </c>
      <c r="F829" s="15" t="s">
        <v>961</v>
      </c>
      <c r="G829" s="17" t="s">
        <v>5534</v>
      </c>
      <c r="H829" s="17" t="s">
        <v>5534</v>
      </c>
      <c r="I829" s="17">
        <v>84.899999999999991</v>
      </c>
      <c r="J829" s="17">
        <v>84.899999999999991</v>
      </c>
      <c r="K829" s="17">
        <v>84.899999999999991</v>
      </c>
      <c r="L829" s="17">
        <v>84.899999999999991</v>
      </c>
      <c r="M829" s="17">
        <v>84.899999999999991</v>
      </c>
      <c r="N829" s="17">
        <v>84.899999999999991</v>
      </c>
    </row>
    <row r="830" spans="2:14">
      <c r="B830" s="15" t="s">
        <v>4056</v>
      </c>
      <c r="C830" s="16">
        <v>39670</v>
      </c>
      <c r="D830" s="15">
        <v>2008</v>
      </c>
      <c r="E830" s="69">
        <f>E831</f>
        <v>2009</v>
      </c>
      <c r="F830" s="15" t="s">
        <v>962</v>
      </c>
      <c r="G830" s="17" t="s">
        <v>5534</v>
      </c>
      <c r="H830" s="17" t="s">
        <v>5534</v>
      </c>
      <c r="I830" s="17">
        <v>0</v>
      </c>
      <c r="J830" s="17">
        <v>0</v>
      </c>
      <c r="K830" s="17">
        <v>0</v>
      </c>
      <c r="L830" s="17">
        <v>0</v>
      </c>
      <c r="M830" s="17">
        <v>0</v>
      </c>
      <c r="N830" s="17">
        <v>0</v>
      </c>
    </row>
    <row r="831" spans="2:14">
      <c r="B831" s="15" t="s">
        <v>4056</v>
      </c>
      <c r="C831" s="16">
        <v>39670</v>
      </c>
      <c r="D831" s="15">
        <v>2008</v>
      </c>
      <c r="E831" s="69">
        <f t="array" ref="E831">MIN(IF(G831:N831&gt;0,($G$3:$N$3)))</f>
        <v>2009</v>
      </c>
      <c r="F831" s="15" t="s">
        <v>963</v>
      </c>
      <c r="G831" s="17">
        <v>0</v>
      </c>
      <c r="H831" s="17">
        <v>0</v>
      </c>
      <c r="I831" s="17">
        <v>84.899999999999991</v>
      </c>
      <c r="J831" s="17">
        <v>84.899999999999991</v>
      </c>
      <c r="K831" s="17">
        <v>84.899999999999991</v>
      </c>
      <c r="L831" s="17">
        <v>84.899999999999991</v>
      </c>
      <c r="M831" s="17">
        <v>84.899999999999991</v>
      </c>
      <c r="N831" s="17">
        <v>84.899999999999991</v>
      </c>
    </row>
    <row r="832" spans="2:14">
      <c r="B832" s="15" t="s">
        <v>4057</v>
      </c>
      <c r="C832" s="16">
        <v>39672</v>
      </c>
      <c r="D832" s="15">
        <v>2008</v>
      </c>
      <c r="E832" s="69">
        <f>E834</f>
        <v>2008</v>
      </c>
      <c r="F832" s="15" t="s">
        <v>961</v>
      </c>
      <c r="G832" s="17" t="s">
        <v>5534</v>
      </c>
      <c r="H832" s="17">
        <v>0</v>
      </c>
      <c r="I832" s="17">
        <v>614.178</v>
      </c>
      <c r="J832" s="17">
        <v>614.178</v>
      </c>
      <c r="K832" s="17">
        <v>614.178</v>
      </c>
      <c r="L832" s="17">
        <v>614.178</v>
      </c>
      <c r="M832" s="17">
        <v>614.178</v>
      </c>
      <c r="N832" s="17">
        <v>614.178</v>
      </c>
    </row>
    <row r="833" spans="2:14">
      <c r="B833" s="15" t="s">
        <v>4057</v>
      </c>
      <c r="C833" s="16">
        <v>39672</v>
      </c>
      <c r="D833" s="15">
        <v>2008</v>
      </c>
      <c r="E833" s="69">
        <f>E834</f>
        <v>2008</v>
      </c>
      <c r="F833" s="15" t="s">
        <v>962</v>
      </c>
      <c r="G833" s="17" t="s">
        <v>5534</v>
      </c>
      <c r="H833" s="17">
        <v>1019.9939999999999</v>
      </c>
      <c r="I833" s="17">
        <v>0</v>
      </c>
      <c r="J833" s="17">
        <v>0</v>
      </c>
      <c r="K833" s="17">
        <v>0</v>
      </c>
      <c r="L833" s="17">
        <v>0</v>
      </c>
      <c r="M833" s="17">
        <v>0</v>
      </c>
      <c r="N833" s="17">
        <v>0</v>
      </c>
    </row>
    <row r="834" spans="2:14">
      <c r="B834" s="15" t="s">
        <v>4057</v>
      </c>
      <c r="C834" s="16">
        <v>39672</v>
      </c>
      <c r="D834" s="15">
        <v>2008</v>
      </c>
      <c r="E834" s="69">
        <f t="array" ref="E834">MIN(IF(G834:N834&gt;0,($G$3:$N$3)))</f>
        <v>2008</v>
      </c>
      <c r="F834" s="15" t="s">
        <v>963</v>
      </c>
      <c r="G834" s="17">
        <v>0</v>
      </c>
      <c r="H834" s="17">
        <v>1019.9939999999999</v>
      </c>
      <c r="I834" s="17">
        <v>614.178</v>
      </c>
      <c r="J834" s="17">
        <v>614.178</v>
      </c>
      <c r="K834" s="17">
        <v>614.178</v>
      </c>
      <c r="L834" s="17">
        <v>614.178</v>
      </c>
      <c r="M834" s="17">
        <v>614.178</v>
      </c>
      <c r="N834" s="17">
        <v>614.178</v>
      </c>
    </row>
    <row r="835" spans="2:14">
      <c r="B835" s="15" t="s">
        <v>4058</v>
      </c>
      <c r="C835" s="16">
        <v>39677</v>
      </c>
      <c r="D835" s="15">
        <v>2008</v>
      </c>
      <c r="E835" s="69">
        <f>E837</f>
        <v>2008</v>
      </c>
      <c r="F835" s="15" t="s">
        <v>961</v>
      </c>
      <c r="G835" s="17" t="s">
        <v>5534</v>
      </c>
      <c r="H835" s="17">
        <v>0</v>
      </c>
      <c r="I835" s="17">
        <v>1000.8539999999999</v>
      </c>
      <c r="J835" s="17">
        <v>1000.8539999999999</v>
      </c>
      <c r="K835" s="17">
        <v>1000.8539999999999</v>
      </c>
      <c r="L835" s="17">
        <v>1000.8539999999999</v>
      </c>
      <c r="M835" s="17">
        <v>1000.8539999999999</v>
      </c>
      <c r="N835" s="17">
        <v>1000.8539999999999</v>
      </c>
    </row>
    <row r="836" spans="2:14">
      <c r="B836" s="15" t="s">
        <v>4058</v>
      </c>
      <c r="C836" s="16">
        <v>39677</v>
      </c>
      <c r="D836" s="15">
        <v>2008</v>
      </c>
      <c r="E836" s="69">
        <f>E837</f>
        <v>2008</v>
      </c>
      <c r="F836" s="15" t="s">
        <v>962</v>
      </c>
      <c r="G836" s="17" t="s">
        <v>5534</v>
      </c>
      <c r="H836" s="17">
        <v>59.465999999999994</v>
      </c>
      <c r="I836" s="17">
        <v>0</v>
      </c>
      <c r="J836" s="17">
        <v>0</v>
      </c>
      <c r="K836" s="17">
        <v>0</v>
      </c>
      <c r="L836" s="17">
        <v>0</v>
      </c>
      <c r="M836" s="17">
        <v>0</v>
      </c>
      <c r="N836" s="17">
        <v>0</v>
      </c>
    </row>
    <row r="837" spans="2:14">
      <c r="B837" s="15" t="s">
        <v>4058</v>
      </c>
      <c r="C837" s="16">
        <v>39677</v>
      </c>
      <c r="D837" s="15">
        <v>2008</v>
      </c>
      <c r="E837" s="69">
        <f t="array" ref="E837">MIN(IF(G837:N837&gt;0,($G$3:$N$3)))</f>
        <v>2008</v>
      </c>
      <c r="F837" s="15" t="s">
        <v>963</v>
      </c>
      <c r="G837" s="17">
        <v>0</v>
      </c>
      <c r="H837" s="17">
        <v>59.465999999999994</v>
      </c>
      <c r="I837" s="17">
        <v>1000.8539999999999</v>
      </c>
      <c r="J837" s="17">
        <v>1000.8539999999999</v>
      </c>
      <c r="K837" s="17">
        <v>1000.8539999999999</v>
      </c>
      <c r="L837" s="17">
        <v>1000.8539999999999</v>
      </c>
      <c r="M837" s="17">
        <v>1000.8539999999999</v>
      </c>
      <c r="N837" s="17">
        <v>1000.8539999999999</v>
      </c>
    </row>
    <row r="838" spans="2:14">
      <c r="B838" s="15" t="s">
        <v>4059</v>
      </c>
      <c r="C838" s="16">
        <v>39678</v>
      </c>
      <c r="D838" s="15">
        <v>2008</v>
      </c>
      <c r="E838" s="69">
        <f>E840</f>
        <v>2008</v>
      </c>
      <c r="F838" s="15" t="s">
        <v>961</v>
      </c>
      <c r="G838" s="17" t="s">
        <v>5534</v>
      </c>
      <c r="H838" s="17">
        <v>0</v>
      </c>
      <c r="I838" s="17">
        <v>19762.8</v>
      </c>
      <c r="J838" s="17">
        <v>19762.8</v>
      </c>
      <c r="K838" s="17">
        <v>50756.381999999998</v>
      </c>
      <c r="L838" s="17">
        <v>50756.381999999998</v>
      </c>
      <c r="M838" s="17">
        <v>50756.381999999998</v>
      </c>
      <c r="N838" s="17">
        <v>50756.381999999998</v>
      </c>
    </row>
    <row r="839" spans="2:14">
      <c r="B839" s="15" t="s">
        <v>4059</v>
      </c>
      <c r="C839" s="16">
        <v>39678</v>
      </c>
      <c r="D839" s="15">
        <v>2008</v>
      </c>
      <c r="E839" s="69">
        <f>E840</f>
        <v>2008</v>
      </c>
      <c r="F839" s="15" t="s">
        <v>962</v>
      </c>
      <c r="G839" s="17" t="s">
        <v>5534</v>
      </c>
      <c r="H839" s="17">
        <v>447000</v>
      </c>
      <c r="I839" s="17">
        <v>48177.563999999998</v>
      </c>
      <c r="J839" s="17">
        <v>30993.581999999999</v>
      </c>
      <c r="K839" s="17">
        <v>0</v>
      </c>
      <c r="L839" s="17">
        <v>0</v>
      </c>
      <c r="M839" s="17">
        <v>0</v>
      </c>
      <c r="N839" s="17">
        <v>0</v>
      </c>
    </row>
    <row r="840" spans="2:14">
      <c r="B840" s="15" t="s">
        <v>4059</v>
      </c>
      <c r="C840" s="16">
        <v>39678</v>
      </c>
      <c r="D840" s="15">
        <v>2008</v>
      </c>
      <c r="E840" s="69">
        <f t="array" ref="E840">MIN(IF(G840:N840&gt;0,($G$3:$N$3)))</f>
        <v>2008</v>
      </c>
      <c r="F840" s="15" t="s">
        <v>963</v>
      </c>
      <c r="G840" s="17">
        <v>0</v>
      </c>
      <c r="H840" s="17">
        <v>447000</v>
      </c>
      <c r="I840" s="17">
        <v>67940.364000000001</v>
      </c>
      <c r="J840" s="17">
        <v>50756.381999999998</v>
      </c>
      <c r="K840" s="17">
        <v>50756.381999999998</v>
      </c>
      <c r="L840" s="17">
        <v>50756.381999999998</v>
      </c>
      <c r="M840" s="17">
        <v>50756.381999999998</v>
      </c>
      <c r="N840" s="17">
        <v>50756.381999999998</v>
      </c>
    </row>
    <row r="841" spans="2:14">
      <c r="B841" s="15" t="s">
        <v>4060</v>
      </c>
      <c r="C841" s="16">
        <v>39678</v>
      </c>
      <c r="D841" s="15">
        <v>2008</v>
      </c>
      <c r="E841" s="69">
        <f>E843</f>
        <v>2008</v>
      </c>
      <c r="F841" s="15" t="s">
        <v>961</v>
      </c>
      <c r="G841" s="17" t="s">
        <v>5534</v>
      </c>
      <c r="H841" s="17">
        <v>599.06399999999996</v>
      </c>
      <c r="I841" s="17">
        <v>599.06399999999996</v>
      </c>
      <c r="J841" s="17">
        <v>599.06399999999996</v>
      </c>
      <c r="K841" s="17">
        <v>599.06399999999996</v>
      </c>
      <c r="L841" s="17">
        <v>599.06399999999996</v>
      </c>
      <c r="M841" s="17">
        <v>599.06399999999996</v>
      </c>
      <c r="N841" s="17">
        <v>599.06399999999996</v>
      </c>
    </row>
    <row r="842" spans="2:14">
      <c r="B842" s="15" t="s">
        <v>4060</v>
      </c>
      <c r="C842" s="16">
        <v>39678</v>
      </c>
      <c r="D842" s="15">
        <v>2008</v>
      </c>
      <c r="E842" s="69">
        <f>E843</f>
        <v>2008</v>
      </c>
      <c r="F842" s="15" t="s">
        <v>962</v>
      </c>
      <c r="G842" s="17" t="s">
        <v>5534</v>
      </c>
      <c r="H842" s="17">
        <v>0</v>
      </c>
      <c r="I842" s="17">
        <v>0</v>
      </c>
      <c r="J842" s="17">
        <v>0</v>
      </c>
      <c r="K842" s="17">
        <v>0</v>
      </c>
      <c r="L842" s="17">
        <v>0</v>
      </c>
      <c r="M842" s="17">
        <v>0</v>
      </c>
      <c r="N842" s="17">
        <v>0</v>
      </c>
    </row>
    <row r="843" spans="2:14">
      <c r="B843" s="15" t="s">
        <v>4060</v>
      </c>
      <c r="C843" s="16">
        <v>39678</v>
      </c>
      <c r="D843" s="15">
        <v>2008</v>
      </c>
      <c r="E843" s="69">
        <f t="array" ref="E843">MIN(IF(G843:N843&gt;0,($G$3:$N$3)))</f>
        <v>2008</v>
      </c>
      <c r="F843" s="15" t="s">
        <v>963</v>
      </c>
      <c r="G843" s="17">
        <v>0</v>
      </c>
      <c r="H843" s="17">
        <v>599.06399999999996</v>
      </c>
      <c r="I843" s="17">
        <v>599.06399999999996</v>
      </c>
      <c r="J843" s="17">
        <v>599.06399999999996</v>
      </c>
      <c r="K843" s="17">
        <v>599.06399999999996</v>
      </c>
      <c r="L843" s="17">
        <v>599.06399999999996</v>
      </c>
      <c r="M843" s="17">
        <v>599.06399999999996</v>
      </c>
      <c r="N843" s="17">
        <v>599.06399999999996</v>
      </c>
    </row>
    <row r="844" spans="2:14">
      <c r="B844" s="15" t="s">
        <v>4061</v>
      </c>
      <c r="C844" s="16">
        <v>39679</v>
      </c>
      <c r="D844" s="15">
        <v>2008</v>
      </c>
      <c r="E844" s="69">
        <f>E846</f>
        <v>2009</v>
      </c>
      <c r="F844" s="15" t="s">
        <v>961</v>
      </c>
      <c r="G844" s="17" t="s">
        <v>5534</v>
      </c>
      <c r="H844" s="17">
        <v>0</v>
      </c>
      <c r="I844" s="17">
        <v>0</v>
      </c>
      <c r="J844" s="17">
        <v>264000</v>
      </c>
      <c r="K844" s="17">
        <v>788165.83799999999</v>
      </c>
      <c r="L844" s="17">
        <v>788165.83799999999</v>
      </c>
      <c r="M844" s="17">
        <v>788165.83799999999</v>
      </c>
      <c r="N844" s="17">
        <v>788165.83799999999</v>
      </c>
    </row>
    <row r="845" spans="2:14">
      <c r="B845" s="15" t="s">
        <v>4061</v>
      </c>
      <c r="C845" s="16">
        <v>39679</v>
      </c>
      <c r="D845" s="15">
        <v>2008</v>
      </c>
      <c r="E845" s="69">
        <f>E846</f>
        <v>2009</v>
      </c>
      <c r="F845" s="15" t="s">
        <v>962</v>
      </c>
      <c r="G845" s="17" t="s">
        <v>5534</v>
      </c>
      <c r="H845" s="17">
        <v>0</v>
      </c>
      <c r="I845" s="17">
        <v>900000</v>
      </c>
      <c r="J845" s="17">
        <v>636000</v>
      </c>
      <c r="K845" s="17">
        <v>0</v>
      </c>
      <c r="L845" s="17">
        <v>0</v>
      </c>
      <c r="M845" s="17">
        <v>0</v>
      </c>
      <c r="N845" s="17">
        <v>0</v>
      </c>
    </row>
    <row r="846" spans="2:14">
      <c r="B846" s="15" t="s">
        <v>4061</v>
      </c>
      <c r="C846" s="16">
        <v>39679</v>
      </c>
      <c r="D846" s="15">
        <v>2008</v>
      </c>
      <c r="E846" s="69">
        <f t="array" ref="E846">MIN(IF(G846:N846&gt;0,($G$3:$N$3)))</f>
        <v>2009</v>
      </c>
      <c r="F846" s="15" t="s">
        <v>963</v>
      </c>
      <c r="G846" s="17">
        <v>0</v>
      </c>
      <c r="H846" s="17">
        <v>0</v>
      </c>
      <c r="I846" s="17">
        <v>900000</v>
      </c>
      <c r="J846" s="17">
        <v>900000</v>
      </c>
      <c r="K846" s="17">
        <v>788165.83799999999</v>
      </c>
      <c r="L846" s="17">
        <v>788165.83799999999</v>
      </c>
      <c r="M846" s="17">
        <v>788165.83799999999</v>
      </c>
      <c r="N846" s="17">
        <v>788165.83799999999</v>
      </c>
    </row>
    <row r="847" spans="2:14">
      <c r="B847" s="15" t="s">
        <v>4062</v>
      </c>
      <c r="C847" s="16">
        <v>39682</v>
      </c>
      <c r="D847" s="15">
        <v>2008</v>
      </c>
      <c r="E847" s="69">
        <f>E849</f>
        <v>2008</v>
      </c>
      <c r="F847" s="15" t="s">
        <v>961</v>
      </c>
      <c r="G847" s="17" t="s">
        <v>5534</v>
      </c>
      <c r="H847" s="17">
        <v>0</v>
      </c>
      <c r="I847" s="17">
        <v>0</v>
      </c>
      <c r="J847" s="17">
        <v>0</v>
      </c>
      <c r="K847" s="17">
        <v>0</v>
      </c>
      <c r="L847" s="17">
        <v>0</v>
      </c>
      <c r="M847" s="17">
        <v>82961.507999999987</v>
      </c>
      <c r="N847" s="17">
        <v>198214.94999999998</v>
      </c>
    </row>
    <row r="848" spans="2:14">
      <c r="B848" s="15" t="s">
        <v>4062</v>
      </c>
      <c r="C848" s="16">
        <v>39682</v>
      </c>
      <c r="D848" s="15">
        <v>2008</v>
      </c>
      <c r="E848" s="69">
        <f>E849</f>
        <v>2008</v>
      </c>
      <c r="F848" s="15" t="s">
        <v>962</v>
      </c>
      <c r="G848" s="17" t="s">
        <v>5534</v>
      </c>
      <c r="H848" s="17">
        <v>39000</v>
      </c>
      <c r="I848" s="17">
        <v>39000</v>
      </c>
      <c r="J848" s="17">
        <v>600000</v>
      </c>
      <c r="K848" s="17">
        <v>600000</v>
      </c>
      <c r="L848" s="17">
        <v>600000</v>
      </c>
      <c r="M848" s="17">
        <v>115253.442</v>
      </c>
      <c r="N848" s="17">
        <v>0</v>
      </c>
    </row>
    <row r="849" spans="2:14">
      <c r="B849" s="15" t="s">
        <v>4062</v>
      </c>
      <c r="C849" s="16">
        <v>39682</v>
      </c>
      <c r="D849" s="15">
        <v>2008</v>
      </c>
      <c r="E849" s="69">
        <f t="array" ref="E849">MIN(IF(G849:N849&gt;0,($G$3:$N$3)))</f>
        <v>2008</v>
      </c>
      <c r="F849" s="15" t="s">
        <v>963</v>
      </c>
      <c r="G849" s="17">
        <v>0</v>
      </c>
      <c r="H849" s="17">
        <v>39000</v>
      </c>
      <c r="I849" s="17">
        <v>39000</v>
      </c>
      <c r="J849" s="17">
        <v>600000</v>
      </c>
      <c r="K849" s="17">
        <v>600000</v>
      </c>
      <c r="L849" s="17">
        <v>600000</v>
      </c>
      <c r="M849" s="17">
        <v>198214.94999999998</v>
      </c>
      <c r="N849" s="17">
        <v>198214.94999999998</v>
      </c>
    </row>
    <row r="850" spans="2:14">
      <c r="B850" s="15" t="s">
        <v>4063</v>
      </c>
      <c r="C850" s="16">
        <v>39682</v>
      </c>
      <c r="D850" s="15">
        <v>2008</v>
      </c>
      <c r="E850" s="69">
        <f>E852</f>
        <v>2008</v>
      </c>
      <c r="F850" s="15" t="s">
        <v>961</v>
      </c>
      <c r="G850" s="17" t="s">
        <v>5534</v>
      </c>
      <c r="H850" s="17">
        <v>1002.294</v>
      </c>
      <c r="I850" s="17">
        <v>1002.294</v>
      </c>
      <c r="J850" s="17">
        <v>1002.294</v>
      </c>
      <c r="K850" s="17">
        <v>1002.294</v>
      </c>
      <c r="L850" s="17">
        <v>1002.294</v>
      </c>
      <c r="M850" s="17">
        <v>1002.294</v>
      </c>
      <c r="N850" s="17">
        <v>1002.294</v>
      </c>
    </row>
    <row r="851" spans="2:14">
      <c r="B851" s="15" t="s">
        <v>4063</v>
      </c>
      <c r="C851" s="16">
        <v>39682</v>
      </c>
      <c r="D851" s="15">
        <v>2008</v>
      </c>
      <c r="E851" s="69">
        <f>E852</f>
        <v>2008</v>
      </c>
      <c r="F851" s="15" t="s">
        <v>962</v>
      </c>
      <c r="G851" s="17" t="s">
        <v>5534</v>
      </c>
      <c r="H851" s="17">
        <v>0</v>
      </c>
      <c r="I851" s="17">
        <v>0</v>
      </c>
      <c r="J851" s="17">
        <v>0</v>
      </c>
      <c r="K851" s="17">
        <v>0</v>
      </c>
      <c r="L851" s="17">
        <v>0</v>
      </c>
      <c r="M851" s="17">
        <v>0</v>
      </c>
      <c r="N851" s="17">
        <v>0</v>
      </c>
    </row>
    <row r="852" spans="2:14">
      <c r="B852" s="15" t="s">
        <v>4063</v>
      </c>
      <c r="C852" s="16">
        <v>39682</v>
      </c>
      <c r="D852" s="15">
        <v>2008</v>
      </c>
      <c r="E852" s="69">
        <f t="array" ref="E852">MIN(IF(G852:N852&gt;0,($G$3:$N$3)))</f>
        <v>2008</v>
      </c>
      <c r="F852" s="15" t="s">
        <v>963</v>
      </c>
      <c r="G852" s="17">
        <v>0</v>
      </c>
      <c r="H852" s="17">
        <v>1002.294</v>
      </c>
      <c r="I852" s="17">
        <v>1002.294</v>
      </c>
      <c r="J852" s="17">
        <v>1002.294</v>
      </c>
      <c r="K852" s="17">
        <v>1002.294</v>
      </c>
      <c r="L852" s="17">
        <v>1002.294</v>
      </c>
      <c r="M852" s="17">
        <v>1002.294</v>
      </c>
      <c r="N852" s="17">
        <v>1002.294</v>
      </c>
    </row>
    <row r="853" spans="2:14">
      <c r="B853" s="15" t="s">
        <v>4064</v>
      </c>
      <c r="C853" s="16">
        <v>39682</v>
      </c>
      <c r="D853" s="15">
        <v>2008</v>
      </c>
      <c r="E853" s="69">
        <f>E855</f>
        <v>2009</v>
      </c>
      <c r="F853" s="15" t="s">
        <v>961</v>
      </c>
      <c r="G853" s="17" t="s">
        <v>5534</v>
      </c>
      <c r="H853" s="17" t="s">
        <v>5534</v>
      </c>
      <c r="I853" s="17">
        <v>2022.75</v>
      </c>
      <c r="J853" s="17">
        <v>2022.75</v>
      </c>
      <c r="K853" s="17">
        <v>2022.75</v>
      </c>
      <c r="L853" s="17">
        <v>2022.75</v>
      </c>
      <c r="M853" s="17">
        <v>2022.75</v>
      </c>
      <c r="N853" s="17">
        <v>2022.75</v>
      </c>
    </row>
    <row r="854" spans="2:14">
      <c r="B854" s="15" t="s">
        <v>4064</v>
      </c>
      <c r="C854" s="16">
        <v>39682</v>
      </c>
      <c r="D854" s="15">
        <v>2008</v>
      </c>
      <c r="E854" s="69">
        <f>E855</f>
        <v>2009</v>
      </c>
      <c r="F854" s="15" t="s">
        <v>962</v>
      </c>
      <c r="G854" s="17" t="s">
        <v>5534</v>
      </c>
      <c r="H854" s="17" t="s">
        <v>5534</v>
      </c>
      <c r="I854" s="17">
        <v>0</v>
      </c>
      <c r="J854" s="17">
        <v>0</v>
      </c>
      <c r="K854" s="17">
        <v>0</v>
      </c>
      <c r="L854" s="17">
        <v>0</v>
      </c>
      <c r="M854" s="17">
        <v>0</v>
      </c>
      <c r="N854" s="17">
        <v>0</v>
      </c>
    </row>
    <row r="855" spans="2:14">
      <c r="B855" s="15" t="s">
        <v>4064</v>
      </c>
      <c r="C855" s="16">
        <v>39682</v>
      </c>
      <c r="D855" s="15">
        <v>2008</v>
      </c>
      <c r="E855" s="69">
        <f t="array" ref="E855">MIN(IF(G855:N855&gt;0,($G$3:$N$3)))</f>
        <v>2009</v>
      </c>
      <c r="F855" s="15" t="s">
        <v>963</v>
      </c>
      <c r="G855" s="17">
        <v>0</v>
      </c>
      <c r="H855" s="17">
        <v>0</v>
      </c>
      <c r="I855" s="17">
        <v>2022.75</v>
      </c>
      <c r="J855" s="17">
        <v>2022.75</v>
      </c>
      <c r="K855" s="17">
        <v>2022.75</v>
      </c>
      <c r="L855" s="17">
        <v>2022.75</v>
      </c>
      <c r="M855" s="17">
        <v>2022.75</v>
      </c>
      <c r="N855" s="17">
        <v>2022.75</v>
      </c>
    </row>
    <row r="856" spans="2:14">
      <c r="B856" s="15" t="s">
        <v>4065</v>
      </c>
      <c r="C856" s="16">
        <v>39683</v>
      </c>
      <c r="D856" s="15">
        <v>2008</v>
      </c>
      <c r="E856" s="69">
        <f>E858</f>
        <v>2009</v>
      </c>
      <c r="F856" s="15" t="s">
        <v>961</v>
      </c>
      <c r="G856" s="17" t="s">
        <v>5534</v>
      </c>
      <c r="H856" s="17" t="s">
        <v>5534</v>
      </c>
      <c r="I856" s="17">
        <v>564.73199999999997</v>
      </c>
      <c r="J856" s="17">
        <v>564.73199999999997</v>
      </c>
      <c r="K856" s="17">
        <v>564.73199999999997</v>
      </c>
      <c r="L856" s="17">
        <v>564.73199999999997</v>
      </c>
      <c r="M856" s="17">
        <v>564.73199999999997</v>
      </c>
      <c r="N856" s="17">
        <v>564.73199999999997</v>
      </c>
    </row>
    <row r="857" spans="2:14">
      <c r="B857" s="15" t="s">
        <v>4065</v>
      </c>
      <c r="C857" s="16">
        <v>39683</v>
      </c>
      <c r="D857" s="15">
        <v>2008</v>
      </c>
      <c r="E857" s="69">
        <f>E858</f>
        <v>2009</v>
      </c>
      <c r="F857" s="15" t="s">
        <v>962</v>
      </c>
      <c r="G857" s="17" t="s">
        <v>5534</v>
      </c>
      <c r="H857" s="17" t="s">
        <v>5534</v>
      </c>
      <c r="I857" s="17">
        <v>0</v>
      </c>
      <c r="J857" s="17">
        <v>0</v>
      </c>
      <c r="K857" s="17">
        <v>0</v>
      </c>
      <c r="L857" s="17">
        <v>0</v>
      </c>
      <c r="M857" s="17">
        <v>0</v>
      </c>
      <c r="N857" s="17">
        <v>0</v>
      </c>
    </row>
    <row r="858" spans="2:14">
      <c r="B858" s="15" t="s">
        <v>4065</v>
      </c>
      <c r="C858" s="16">
        <v>39683</v>
      </c>
      <c r="D858" s="15">
        <v>2008</v>
      </c>
      <c r="E858" s="69">
        <f t="array" ref="E858">MIN(IF(G858:N858&gt;0,($G$3:$N$3)))</f>
        <v>2009</v>
      </c>
      <c r="F858" s="15" t="s">
        <v>963</v>
      </c>
      <c r="G858" s="17">
        <v>0</v>
      </c>
      <c r="H858" s="17">
        <v>0</v>
      </c>
      <c r="I858" s="17">
        <v>564.73199999999997</v>
      </c>
      <c r="J858" s="17">
        <v>564.73199999999997</v>
      </c>
      <c r="K858" s="17">
        <v>564.73199999999997</v>
      </c>
      <c r="L858" s="17">
        <v>564.73199999999997</v>
      </c>
      <c r="M858" s="17">
        <v>564.73199999999997</v>
      </c>
      <c r="N858" s="17">
        <v>564.73199999999997</v>
      </c>
    </row>
    <row r="859" spans="2:14">
      <c r="B859" s="15" t="s">
        <v>4066</v>
      </c>
      <c r="C859" s="16">
        <v>39684</v>
      </c>
      <c r="D859" s="15">
        <v>2008</v>
      </c>
      <c r="E859" s="69">
        <f>E861</f>
        <v>2008</v>
      </c>
      <c r="F859" s="15" t="s">
        <v>961</v>
      </c>
      <c r="G859" s="17" t="s">
        <v>5534</v>
      </c>
      <c r="H859" s="17">
        <v>0</v>
      </c>
      <c r="I859" s="17">
        <v>0</v>
      </c>
      <c r="J859" s="17">
        <v>0</v>
      </c>
      <c r="K859" s="17">
        <v>0</v>
      </c>
      <c r="L859" s="17">
        <v>0</v>
      </c>
      <c r="M859" s="17">
        <v>0</v>
      </c>
      <c r="N859" s="17">
        <v>0</v>
      </c>
    </row>
    <row r="860" spans="2:14">
      <c r="B860" s="15" t="s">
        <v>4066</v>
      </c>
      <c r="C860" s="16">
        <v>39684</v>
      </c>
      <c r="D860" s="15">
        <v>2008</v>
      </c>
      <c r="E860" s="69">
        <f>E861</f>
        <v>2008</v>
      </c>
      <c r="F860" s="15" t="s">
        <v>962</v>
      </c>
      <c r="G860" s="17" t="s">
        <v>5534</v>
      </c>
      <c r="H860" s="17">
        <v>21000</v>
      </c>
      <c r="I860" s="17">
        <v>0</v>
      </c>
      <c r="J860" s="17">
        <v>0</v>
      </c>
      <c r="K860" s="17">
        <v>0</v>
      </c>
      <c r="L860" s="17">
        <v>0</v>
      </c>
      <c r="M860" s="17">
        <v>0</v>
      </c>
      <c r="N860" s="17">
        <v>0</v>
      </c>
    </row>
    <row r="861" spans="2:14">
      <c r="B861" s="15" t="s">
        <v>4066</v>
      </c>
      <c r="C861" s="16">
        <v>39684</v>
      </c>
      <c r="D861" s="15">
        <v>2008</v>
      </c>
      <c r="E861" s="69">
        <f t="array" ref="E861">MIN(IF(G861:N861&gt;0,($G$3:$N$3)))</f>
        <v>2008</v>
      </c>
      <c r="F861" s="15" t="s">
        <v>963</v>
      </c>
      <c r="G861" s="17">
        <v>0</v>
      </c>
      <c r="H861" s="17">
        <v>21000</v>
      </c>
      <c r="I861" s="17">
        <v>0</v>
      </c>
      <c r="J861" s="17">
        <v>0</v>
      </c>
      <c r="K861" s="17">
        <v>0</v>
      </c>
      <c r="L861" s="17">
        <v>0</v>
      </c>
      <c r="M861" s="17">
        <v>0</v>
      </c>
      <c r="N861" s="17">
        <v>0</v>
      </c>
    </row>
    <row r="862" spans="2:14">
      <c r="B862" s="15" t="s">
        <v>4067</v>
      </c>
      <c r="C862" s="16">
        <v>39684</v>
      </c>
      <c r="D862" s="15">
        <v>2008</v>
      </c>
      <c r="E862" s="69">
        <f>E864</f>
        <v>2008</v>
      </c>
      <c r="F862" s="15" t="s">
        <v>961</v>
      </c>
      <c r="G862" s="17" t="s">
        <v>5534</v>
      </c>
      <c r="H862" s="17">
        <v>1002.2819999999999</v>
      </c>
      <c r="I862" s="17">
        <v>1002.2819999999999</v>
      </c>
      <c r="J862" s="17">
        <v>1002.2819999999999</v>
      </c>
      <c r="K862" s="17">
        <v>1002.2819999999999</v>
      </c>
      <c r="L862" s="17">
        <v>1002.2819999999999</v>
      </c>
      <c r="M862" s="17">
        <v>1002.2819999999999</v>
      </c>
      <c r="N862" s="17">
        <v>1002.2819999999999</v>
      </c>
    </row>
    <row r="863" spans="2:14">
      <c r="B863" s="15" t="s">
        <v>4067</v>
      </c>
      <c r="C863" s="16">
        <v>39684</v>
      </c>
      <c r="D863" s="15">
        <v>2008</v>
      </c>
      <c r="E863" s="69">
        <f>E864</f>
        <v>2008</v>
      </c>
      <c r="F863" s="15" t="s">
        <v>962</v>
      </c>
      <c r="G863" s="17" t="s">
        <v>5534</v>
      </c>
      <c r="H863" s="17">
        <v>0</v>
      </c>
      <c r="I863" s="17">
        <v>0</v>
      </c>
      <c r="J863" s="17">
        <v>0</v>
      </c>
      <c r="K863" s="17">
        <v>0</v>
      </c>
      <c r="L863" s="17">
        <v>0</v>
      </c>
      <c r="M863" s="17">
        <v>0</v>
      </c>
      <c r="N863" s="17">
        <v>0</v>
      </c>
    </row>
    <row r="864" spans="2:14">
      <c r="B864" s="15" t="s">
        <v>4067</v>
      </c>
      <c r="C864" s="16">
        <v>39684</v>
      </c>
      <c r="D864" s="15">
        <v>2008</v>
      </c>
      <c r="E864" s="69">
        <f t="array" ref="E864">MIN(IF(G864:N864&gt;0,($G$3:$N$3)))</f>
        <v>2008</v>
      </c>
      <c r="F864" s="15" t="s">
        <v>963</v>
      </c>
      <c r="G864" s="17">
        <v>0</v>
      </c>
      <c r="H864" s="17">
        <v>1002.2819999999999</v>
      </c>
      <c r="I864" s="17">
        <v>1002.2819999999999</v>
      </c>
      <c r="J864" s="17">
        <v>1002.2819999999999</v>
      </c>
      <c r="K864" s="17">
        <v>1002.2819999999999</v>
      </c>
      <c r="L864" s="17">
        <v>1002.2819999999999</v>
      </c>
      <c r="M864" s="17">
        <v>1002.2819999999999</v>
      </c>
      <c r="N864" s="17">
        <v>1002.2819999999999</v>
      </c>
    </row>
    <row r="865" spans="2:14">
      <c r="B865" s="15" t="s">
        <v>4068</v>
      </c>
      <c r="C865" s="16">
        <v>39684</v>
      </c>
      <c r="D865" s="15">
        <v>2008</v>
      </c>
      <c r="E865" s="69">
        <f>E867</f>
        <v>2008</v>
      </c>
      <c r="F865" s="15" t="s">
        <v>961</v>
      </c>
      <c r="G865" s="17" t="s">
        <v>5534</v>
      </c>
      <c r="H865" s="17">
        <v>1002.2819999999999</v>
      </c>
      <c r="I865" s="17">
        <v>1002.2819999999999</v>
      </c>
      <c r="J865" s="17">
        <v>1002.2819999999999</v>
      </c>
      <c r="K865" s="17">
        <v>1002.2819999999999</v>
      </c>
      <c r="L865" s="17">
        <v>1002.2819999999999</v>
      </c>
      <c r="M865" s="17">
        <v>1002.2819999999999</v>
      </c>
      <c r="N865" s="17">
        <v>1002.2819999999999</v>
      </c>
    </row>
    <row r="866" spans="2:14">
      <c r="B866" s="15" t="s">
        <v>4068</v>
      </c>
      <c r="C866" s="16">
        <v>39684</v>
      </c>
      <c r="D866" s="15">
        <v>2008</v>
      </c>
      <c r="E866" s="69">
        <f>E867</f>
        <v>2008</v>
      </c>
      <c r="F866" s="15" t="s">
        <v>962</v>
      </c>
      <c r="G866" s="17" t="s">
        <v>5534</v>
      </c>
      <c r="H866" s="17">
        <v>0</v>
      </c>
      <c r="I866" s="17">
        <v>0</v>
      </c>
      <c r="J866" s="17">
        <v>0</v>
      </c>
      <c r="K866" s="17">
        <v>0</v>
      </c>
      <c r="L866" s="17">
        <v>0</v>
      </c>
      <c r="M866" s="17">
        <v>0</v>
      </c>
      <c r="N866" s="17">
        <v>0</v>
      </c>
    </row>
    <row r="867" spans="2:14">
      <c r="B867" s="15" t="s">
        <v>4068</v>
      </c>
      <c r="C867" s="16">
        <v>39684</v>
      </c>
      <c r="D867" s="15">
        <v>2008</v>
      </c>
      <c r="E867" s="69">
        <f t="array" ref="E867">MIN(IF(G867:N867&gt;0,($G$3:$N$3)))</f>
        <v>2008</v>
      </c>
      <c r="F867" s="15" t="s">
        <v>963</v>
      </c>
      <c r="G867" s="17">
        <v>0</v>
      </c>
      <c r="H867" s="17">
        <v>1002.2819999999999</v>
      </c>
      <c r="I867" s="17">
        <v>1002.2819999999999</v>
      </c>
      <c r="J867" s="17">
        <v>1002.2819999999999</v>
      </c>
      <c r="K867" s="17">
        <v>1002.2819999999999</v>
      </c>
      <c r="L867" s="17">
        <v>1002.2819999999999</v>
      </c>
      <c r="M867" s="17">
        <v>1002.2819999999999</v>
      </c>
      <c r="N867" s="17">
        <v>1002.2819999999999</v>
      </c>
    </row>
    <row r="868" spans="2:14">
      <c r="B868" s="15" t="s">
        <v>4069</v>
      </c>
      <c r="C868" s="16">
        <v>39684</v>
      </c>
      <c r="D868" s="15">
        <v>2008</v>
      </c>
      <c r="E868" s="69">
        <f>E870</f>
        <v>2008</v>
      </c>
      <c r="F868" s="15" t="s">
        <v>961</v>
      </c>
      <c r="G868" s="17" t="s">
        <v>5534</v>
      </c>
      <c r="H868" s="17">
        <v>0</v>
      </c>
      <c r="I868" s="17">
        <v>581.61</v>
      </c>
      <c r="J868" s="17">
        <v>581.61</v>
      </c>
      <c r="K868" s="17">
        <v>581.61</v>
      </c>
      <c r="L868" s="17">
        <v>581.61</v>
      </c>
      <c r="M868" s="17">
        <v>581.61</v>
      </c>
      <c r="N868" s="17">
        <v>581.61</v>
      </c>
    </row>
    <row r="869" spans="2:14">
      <c r="B869" s="15" t="s">
        <v>4069</v>
      </c>
      <c r="C869" s="16">
        <v>39684</v>
      </c>
      <c r="D869" s="15">
        <v>2008</v>
      </c>
      <c r="E869" s="69">
        <f>E870</f>
        <v>2008</v>
      </c>
      <c r="F869" s="15" t="s">
        <v>962</v>
      </c>
      <c r="G869" s="17" t="s">
        <v>5534</v>
      </c>
      <c r="H869" s="17">
        <v>600</v>
      </c>
      <c r="I869" s="17">
        <v>0</v>
      </c>
      <c r="J869" s="17">
        <v>0</v>
      </c>
      <c r="K869" s="17">
        <v>0</v>
      </c>
      <c r="L869" s="17">
        <v>0</v>
      </c>
      <c r="M869" s="17">
        <v>0</v>
      </c>
      <c r="N869" s="17">
        <v>0</v>
      </c>
    </row>
    <row r="870" spans="2:14">
      <c r="B870" s="15" t="s">
        <v>4069</v>
      </c>
      <c r="C870" s="16">
        <v>39684</v>
      </c>
      <c r="D870" s="15">
        <v>2008</v>
      </c>
      <c r="E870" s="69">
        <f t="array" ref="E870">MIN(IF(G870:N870&gt;0,($G$3:$N$3)))</f>
        <v>2008</v>
      </c>
      <c r="F870" s="15" t="s">
        <v>963</v>
      </c>
      <c r="G870" s="17">
        <v>0</v>
      </c>
      <c r="H870" s="17">
        <v>600</v>
      </c>
      <c r="I870" s="17">
        <v>581.61</v>
      </c>
      <c r="J870" s="17">
        <v>581.61</v>
      </c>
      <c r="K870" s="17">
        <v>581.61</v>
      </c>
      <c r="L870" s="17">
        <v>581.61</v>
      </c>
      <c r="M870" s="17">
        <v>581.61</v>
      </c>
      <c r="N870" s="17">
        <v>581.61</v>
      </c>
    </row>
    <row r="871" spans="2:14">
      <c r="B871" s="15" t="s">
        <v>4070</v>
      </c>
      <c r="C871" s="16">
        <v>39684</v>
      </c>
      <c r="D871" s="15">
        <v>2008</v>
      </c>
      <c r="E871" s="69">
        <f>E873</f>
        <v>2008</v>
      </c>
      <c r="F871" s="15" t="s">
        <v>961</v>
      </c>
      <c r="G871" s="17" t="s">
        <v>5534</v>
      </c>
      <c r="H871" s="17">
        <v>1002.2819999999999</v>
      </c>
      <c r="I871" s="17">
        <v>1002.2819999999999</v>
      </c>
      <c r="J871" s="17">
        <v>1002.2819999999999</v>
      </c>
      <c r="K871" s="17">
        <v>1002.2819999999999</v>
      </c>
      <c r="L871" s="17">
        <v>1002.2819999999999</v>
      </c>
      <c r="M871" s="17">
        <v>1002.2819999999999</v>
      </c>
      <c r="N871" s="17">
        <v>1002.2819999999999</v>
      </c>
    </row>
    <row r="872" spans="2:14">
      <c r="B872" s="15" t="s">
        <v>4070</v>
      </c>
      <c r="C872" s="16">
        <v>39684</v>
      </c>
      <c r="D872" s="15">
        <v>2008</v>
      </c>
      <c r="E872" s="69">
        <f>E873</f>
        <v>2008</v>
      </c>
      <c r="F872" s="15" t="s">
        <v>962</v>
      </c>
      <c r="G872" s="17" t="s">
        <v>5534</v>
      </c>
      <c r="H872" s="17">
        <v>0</v>
      </c>
      <c r="I872" s="17">
        <v>0</v>
      </c>
      <c r="J872" s="17">
        <v>0</v>
      </c>
      <c r="K872" s="17">
        <v>0</v>
      </c>
      <c r="L872" s="17">
        <v>0</v>
      </c>
      <c r="M872" s="17">
        <v>0</v>
      </c>
      <c r="N872" s="17">
        <v>0</v>
      </c>
    </row>
    <row r="873" spans="2:14">
      <c r="B873" s="15" t="s">
        <v>4070</v>
      </c>
      <c r="C873" s="16">
        <v>39684</v>
      </c>
      <c r="D873" s="15">
        <v>2008</v>
      </c>
      <c r="E873" s="69">
        <f t="array" ref="E873">MIN(IF(G873:N873&gt;0,($G$3:$N$3)))</f>
        <v>2008</v>
      </c>
      <c r="F873" s="15" t="s">
        <v>963</v>
      </c>
      <c r="G873" s="17">
        <v>0</v>
      </c>
      <c r="H873" s="17">
        <v>1002.2819999999999</v>
      </c>
      <c r="I873" s="17">
        <v>1002.2819999999999</v>
      </c>
      <c r="J873" s="17">
        <v>1002.2819999999999</v>
      </c>
      <c r="K873" s="17">
        <v>1002.2819999999999</v>
      </c>
      <c r="L873" s="17">
        <v>1002.2819999999999</v>
      </c>
      <c r="M873" s="17">
        <v>1002.2819999999999</v>
      </c>
      <c r="N873" s="17">
        <v>1002.2819999999999</v>
      </c>
    </row>
    <row r="874" spans="2:14">
      <c r="B874" s="15" t="s">
        <v>4071</v>
      </c>
      <c r="C874" s="16">
        <v>39684</v>
      </c>
      <c r="D874" s="15">
        <v>2008</v>
      </c>
      <c r="E874" s="69">
        <f>E876</f>
        <v>2008</v>
      </c>
      <c r="F874" s="15" t="s">
        <v>961</v>
      </c>
      <c r="G874" s="17" t="s">
        <v>5534</v>
      </c>
      <c r="H874" s="17">
        <v>1002.2819999999999</v>
      </c>
      <c r="I874" s="17">
        <v>1002.2819999999999</v>
      </c>
      <c r="J874" s="17">
        <v>1002.2819999999999</v>
      </c>
      <c r="K874" s="17">
        <v>1002.2819999999999</v>
      </c>
      <c r="L874" s="17">
        <v>1002.2819999999999</v>
      </c>
      <c r="M874" s="17">
        <v>1002.2819999999999</v>
      </c>
      <c r="N874" s="17">
        <v>1002.2819999999999</v>
      </c>
    </row>
    <row r="875" spans="2:14">
      <c r="B875" s="15" t="s">
        <v>4071</v>
      </c>
      <c r="C875" s="16">
        <v>39684</v>
      </c>
      <c r="D875" s="15">
        <v>2008</v>
      </c>
      <c r="E875" s="69">
        <f>E876</f>
        <v>2008</v>
      </c>
      <c r="F875" s="15" t="s">
        <v>962</v>
      </c>
      <c r="G875" s="17" t="s">
        <v>5534</v>
      </c>
      <c r="H875" s="17">
        <v>0</v>
      </c>
      <c r="I875" s="17">
        <v>0</v>
      </c>
      <c r="J875" s="17">
        <v>0</v>
      </c>
      <c r="K875" s="17">
        <v>0</v>
      </c>
      <c r="L875" s="17">
        <v>0</v>
      </c>
      <c r="M875" s="17">
        <v>0</v>
      </c>
      <c r="N875" s="17">
        <v>0</v>
      </c>
    </row>
    <row r="876" spans="2:14">
      <c r="B876" s="15" t="s">
        <v>4071</v>
      </c>
      <c r="C876" s="16">
        <v>39684</v>
      </c>
      <c r="D876" s="15">
        <v>2008</v>
      </c>
      <c r="E876" s="69">
        <f t="array" ref="E876">MIN(IF(G876:N876&gt;0,($G$3:$N$3)))</f>
        <v>2008</v>
      </c>
      <c r="F876" s="15" t="s">
        <v>963</v>
      </c>
      <c r="G876" s="17">
        <v>0</v>
      </c>
      <c r="H876" s="17">
        <v>1002.2819999999999</v>
      </c>
      <c r="I876" s="17">
        <v>1002.2819999999999</v>
      </c>
      <c r="J876" s="17">
        <v>1002.2819999999999</v>
      </c>
      <c r="K876" s="17">
        <v>1002.2819999999999</v>
      </c>
      <c r="L876" s="17">
        <v>1002.2819999999999</v>
      </c>
      <c r="M876" s="17">
        <v>1002.2819999999999</v>
      </c>
      <c r="N876" s="17">
        <v>1002.2819999999999</v>
      </c>
    </row>
    <row r="877" spans="2:14">
      <c r="B877" s="15" t="s">
        <v>4072</v>
      </c>
      <c r="C877" s="16">
        <v>39686</v>
      </c>
      <c r="D877" s="15">
        <v>2008</v>
      </c>
      <c r="E877" s="69">
        <f>E879</f>
        <v>2009</v>
      </c>
      <c r="F877" s="15" t="s">
        <v>961</v>
      </c>
      <c r="G877" s="17" t="s">
        <v>5534</v>
      </c>
      <c r="H877" s="17" t="s">
        <v>5534</v>
      </c>
      <c r="I877" s="17">
        <v>2623.5</v>
      </c>
      <c r="J877" s="17">
        <v>2623.5</v>
      </c>
      <c r="K877" s="17">
        <v>2623.5</v>
      </c>
      <c r="L877" s="17">
        <v>2623.5</v>
      </c>
      <c r="M877" s="17">
        <v>2623.5</v>
      </c>
      <c r="N877" s="17">
        <v>2623.5</v>
      </c>
    </row>
    <row r="878" spans="2:14">
      <c r="B878" s="15" t="s">
        <v>4072</v>
      </c>
      <c r="C878" s="16">
        <v>39686</v>
      </c>
      <c r="D878" s="15">
        <v>2008</v>
      </c>
      <c r="E878" s="69">
        <f>E879</f>
        <v>2009</v>
      </c>
      <c r="F878" s="15" t="s">
        <v>962</v>
      </c>
      <c r="G878" s="17" t="s">
        <v>5534</v>
      </c>
      <c r="H878" s="17" t="s">
        <v>5534</v>
      </c>
      <c r="I878" s="17">
        <v>0</v>
      </c>
      <c r="J878" s="17">
        <v>0</v>
      </c>
      <c r="K878" s="17">
        <v>0</v>
      </c>
      <c r="L878" s="17">
        <v>0</v>
      </c>
      <c r="M878" s="17">
        <v>0</v>
      </c>
      <c r="N878" s="17">
        <v>0</v>
      </c>
    </row>
    <row r="879" spans="2:14">
      <c r="B879" s="15" t="s">
        <v>4072</v>
      </c>
      <c r="C879" s="16">
        <v>39686</v>
      </c>
      <c r="D879" s="15">
        <v>2008</v>
      </c>
      <c r="E879" s="69">
        <f t="array" ref="E879">MIN(IF(G879:N879&gt;0,($G$3:$N$3)))</f>
        <v>2009</v>
      </c>
      <c r="F879" s="15" t="s">
        <v>963</v>
      </c>
      <c r="G879" s="17">
        <v>0</v>
      </c>
      <c r="H879" s="17">
        <v>0</v>
      </c>
      <c r="I879" s="17">
        <v>2623.5</v>
      </c>
      <c r="J879" s="17">
        <v>2623.5</v>
      </c>
      <c r="K879" s="17">
        <v>2623.5</v>
      </c>
      <c r="L879" s="17">
        <v>2623.5</v>
      </c>
      <c r="M879" s="17">
        <v>2623.5</v>
      </c>
      <c r="N879" s="17">
        <v>2623.5</v>
      </c>
    </row>
    <row r="880" spans="2:14">
      <c r="B880" s="15" t="s">
        <v>4073</v>
      </c>
      <c r="C880" s="16">
        <v>39687</v>
      </c>
      <c r="D880" s="15">
        <v>2008</v>
      </c>
      <c r="E880" s="69">
        <f>E882</f>
        <v>2008</v>
      </c>
      <c r="F880" s="15" t="s">
        <v>961</v>
      </c>
      <c r="G880" s="17" t="s">
        <v>5534</v>
      </c>
      <c r="H880" s="17">
        <v>0</v>
      </c>
      <c r="I880" s="17">
        <v>0</v>
      </c>
      <c r="J880" s="17">
        <v>0</v>
      </c>
      <c r="K880" s="17">
        <v>0</v>
      </c>
      <c r="L880" s="17">
        <v>0</v>
      </c>
      <c r="M880" s="17">
        <v>0</v>
      </c>
      <c r="N880" s="17">
        <v>0</v>
      </c>
    </row>
    <row r="881" spans="2:14">
      <c r="B881" s="15" t="s">
        <v>4073</v>
      </c>
      <c r="C881" s="16">
        <v>39687</v>
      </c>
      <c r="D881" s="15">
        <v>2008</v>
      </c>
      <c r="E881" s="69">
        <f>E882</f>
        <v>2008</v>
      </c>
      <c r="F881" s="15" t="s">
        <v>962</v>
      </c>
      <c r="G881" s="17" t="s">
        <v>5534</v>
      </c>
      <c r="H881" s="17">
        <v>60000</v>
      </c>
      <c r="I881" s="17">
        <v>60000</v>
      </c>
      <c r="J881" s="17">
        <v>60000</v>
      </c>
      <c r="K881" s="17">
        <v>60000</v>
      </c>
      <c r="L881" s="17">
        <v>60000</v>
      </c>
      <c r="M881" s="17">
        <v>0</v>
      </c>
      <c r="N881" s="17">
        <v>0</v>
      </c>
    </row>
    <row r="882" spans="2:14">
      <c r="B882" s="15" t="s">
        <v>4073</v>
      </c>
      <c r="C882" s="16">
        <v>39687</v>
      </c>
      <c r="D882" s="15">
        <v>2008</v>
      </c>
      <c r="E882" s="69">
        <f t="array" ref="E882">MIN(IF(G882:N882&gt;0,($G$3:$N$3)))</f>
        <v>2008</v>
      </c>
      <c r="F882" s="15" t="s">
        <v>963</v>
      </c>
      <c r="G882" s="17">
        <v>0</v>
      </c>
      <c r="H882" s="17">
        <v>60000</v>
      </c>
      <c r="I882" s="17">
        <v>60000</v>
      </c>
      <c r="J882" s="17">
        <v>60000</v>
      </c>
      <c r="K882" s="17">
        <v>60000</v>
      </c>
      <c r="L882" s="17">
        <v>60000</v>
      </c>
      <c r="M882" s="17">
        <v>0</v>
      </c>
      <c r="N882" s="17">
        <v>0</v>
      </c>
    </row>
    <row r="883" spans="2:14">
      <c r="B883" s="15" t="s">
        <v>4074</v>
      </c>
      <c r="C883" s="16">
        <v>39689</v>
      </c>
      <c r="D883" s="15">
        <v>2008</v>
      </c>
      <c r="E883" s="69">
        <f>E885</f>
        <v>2008</v>
      </c>
      <c r="F883" s="15" t="s">
        <v>961</v>
      </c>
      <c r="G883" s="17" t="s">
        <v>5534</v>
      </c>
      <c r="H883" s="17">
        <v>0</v>
      </c>
      <c r="I883" s="17">
        <v>600000</v>
      </c>
      <c r="J883" s="17">
        <v>600000</v>
      </c>
      <c r="K883" s="17">
        <v>600000</v>
      </c>
      <c r="L883" s="17">
        <v>6600000</v>
      </c>
      <c r="M883" s="17">
        <v>6600000</v>
      </c>
      <c r="N883" s="17">
        <v>6600000</v>
      </c>
    </row>
    <row r="884" spans="2:14">
      <c r="B884" s="15" t="s">
        <v>4074</v>
      </c>
      <c r="C884" s="16">
        <v>39689</v>
      </c>
      <c r="D884" s="15">
        <v>2008</v>
      </c>
      <c r="E884" s="69">
        <f>E885</f>
        <v>2008</v>
      </c>
      <c r="F884" s="15" t="s">
        <v>962</v>
      </c>
      <c r="G884" s="17" t="s">
        <v>5534</v>
      </c>
      <c r="H884" s="17">
        <v>3300000</v>
      </c>
      <c r="I884" s="17">
        <v>2700000</v>
      </c>
      <c r="J884" s="17">
        <v>5400000</v>
      </c>
      <c r="K884" s="17">
        <v>5400000</v>
      </c>
      <c r="L884" s="17">
        <v>0</v>
      </c>
      <c r="M884" s="17">
        <v>0</v>
      </c>
      <c r="N884" s="17">
        <v>0</v>
      </c>
    </row>
    <row r="885" spans="2:14">
      <c r="B885" s="15" t="s">
        <v>4074</v>
      </c>
      <c r="C885" s="16">
        <v>39689</v>
      </c>
      <c r="D885" s="15">
        <v>2008</v>
      </c>
      <c r="E885" s="69">
        <f t="array" ref="E885">MIN(IF(G885:N885&gt;0,($G$3:$N$3)))</f>
        <v>2008</v>
      </c>
      <c r="F885" s="15" t="s">
        <v>963</v>
      </c>
      <c r="G885" s="17">
        <v>0</v>
      </c>
      <c r="H885" s="17">
        <v>3300000</v>
      </c>
      <c r="I885" s="17">
        <v>3300000</v>
      </c>
      <c r="J885" s="17">
        <v>6000000</v>
      </c>
      <c r="K885" s="17">
        <v>6000000</v>
      </c>
      <c r="L885" s="17">
        <v>6600000</v>
      </c>
      <c r="M885" s="17">
        <v>6600000</v>
      </c>
      <c r="N885" s="17">
        <v>6600000</v>
      </c>
    </row>
    <row r="886" spans="2:14">
      <c r="B886" s="15" t="s">
        <v>4075</v>
      </c>
      <c r="C886" s="16">
        <v>39689</v>
      </c>
      <c r="D886" s="15">
        <v>2008</v>
      </c>
      <c r="E886" s="69">
        <f>E888</f>
        <v>2008</v>
      </c>
      <c r="F886" s="15" t="s">
        <v>961</v>
      </c>
      <c r="G886" s="17" t="s">
        <v>5534</v>
      </c>
      <c r="H886" s="17">
        <v>600.70799999999997</v>
      </c>
      <c r="I886" s="17">
        <v>600.70799999999997</v>
      </c>
      <c r="J886" s="17">
        <v>600.70799999999997</v>
      </c>
      <c r="K886" s="17">
        <v>600.70799999999997</v>
      </c>
      <c r="L886" s="17">
        <v>600.70799999999997</v>
      </c>
      <c r="M886" s="17">
        <v>600.70799999999997</v>
      </c>
      <c r="N886" s="17">
        <v>600.70799999999997</v>
      </c>
    </row>
    <row r="887" spans="2:14">
      <c r="B887" s="15" t="s">
        <v>4075</v>
      </c>
      <c r="C887" s="16">
        <v>39689</v>
      </c>
      <c r="D887" s="15">
        <v>2008</v>
      </c>
      <c r="E887" s="69">
        <f>E888</f>
        <v>2008</v>
      </c>
      <c r="F887" s="15" t="s">
        <v>962</v>
      </c>
      <c r="G887" s="17" t="s">
        <v>5534</v>
      </c>
      <c r="H887" s="17">
        <v>0</v>
      </c>
      <c r="I887" s="17">
        <v>0</v>
      </c>
      <c r="J887" s="17">
        <v>0</v>
      </c>
      <c r="K887" s="17">
        <v>0</v>
      </c>
      <c r="L887" s="17">
        <v>0</v>
      </c>
      <c r="M887" s="17">
        <v>0</v>
      </c>
      <c r="N887" s="17">
        <v>0</v>
      </c>
    </row>
    <row r="888" spans="2:14">
      <c r="B888" s="15" t="s">
        <v>4075</v>
      </c>
      <c r="C888" s="16">
        <v>39689</v>
      </c>
      <c r="D888" s="15">
        <v>2008</v>
      </c>
      <c r="E888" s="69">
        <f t="array" ref="E888">MIN(IF(G888:N888&gt;0,($G$3:$N$3)))</f>
        <v>2008</v>
      </c>
      <c r="F888" s="15" t="s">
        <v>963</v>
      </c>
      <c r="G888" s="17">
        <v>0</v>
      </c>
      <c r="H888" s="17">
        <v>600.70799999999997</v>
      </c>
      <c r="I888" s="17">
        <v>600.70799999999997</v>
      </c>
      <c r="J888" s="17">
        <v>600.70799999999997</v>
      </c>
      <c r="K888" s="17">
        <v>600.70799999999997</v>
      </c>
      <c r="L888" s="17">
        <v>600.70799999999997</v>
      </c>
      <c r="M888" s="17">
        <v>600.70799999999997</v>
      </c>
      <c r="N888" s="17">
        <v>600.70799999999997</v>
      </c>
    </row>
    <row r="889" spans="2:14">
      <c r="B889" s="15" t="s">
        <v>4076</v>
      </c>
      <c r="C889" s="16">
        <v>39689</v>
      </c>
      <c r="D889" s="15">
        <v>2008</v>
      </c>
      <c r="E889" s="69">
        <f>E891</f>
        <v>2008</v>
      </c>
      <c r="F889" s="15" t="s">
        <v>961</v>
      </c>
      <c r="G889" s="17" t="s">
        <v>5534</v>
      </c>
      <c r="H889" s="17">
        <v>1002.708</v>
      </c>
      <c r="I889" s="17">
        <v>1002.708</v>
      </c>
      <c r="J889" s="17">
        <v>1002.708</v>
      </c>
      <c r="K889" s="17">
        <v>1002.708</v>
      </c>
      <c r="L889" s="17">
        <v>1002.708</v>
      </c>
      <c r="M889" s="17">
        <v>1002.708</v>
      </c>
      <c r="N889" s="17">
        <v>1002.708</v>
      </c>
    </row>
    <row r="890" spans="2:14">
      <c r="B890" s="15" t="s">
        <v>4076</v>
      </c>
      <c r="C890" s="16">
        <v>39689</v>
      </c>
      <c r="D890" s="15">
        <v>2008</v>
      </c>
      <c r="E890" s="69">
        <f>E891</f>
        <v>2008</v>
      </c>
      <c r="F890" s="15" t="s">
        <v>962</v>
      </c>
      <c r="G890" s="17" t="s">
        <v>5534</v>
      </c>
      <c r="H890" s="17">
        <v>0</v>
      </c>
      <c r="I890" s="17">
        <v>0</v>
      </c>
      <c r="J890" s="17">
        <v>0</v>
      </c>
      <c r="K890" s="17">
        <v>0</v>
      </c>
      <c r="L890" s="17">
        <v>0</v>
      </c>
      <c r="M890" s="17">
        <v>0</v>
      </c>
      <c r="N890" s="17">
        <v>0</v>
      </c>
    </row>
    <row r="891" spans="2:14">
      <c r="B891" s="15" t="s">
        <v>4076</v>
      </c>
      <c r="C891" s="16">
        <v>39689</v>
      </c>
      <c r="D891" s="15">
        <v>2008</v>
      </c>
      <c r="E891" s="69">
        <f t="array" ref="E891">MIN(IF(G891:N891&gt;0,($G$3:$N$3)))</f>
        <v>2008</v>
      </c>
      <c r="F891" s="15" t="s">
        <v>963</v>
      </c>
      <c r="G891" s="17">
        <v>0</v>
      </c>
      <c r="H891" s="17">
        <v>1002.708</v>
      </c>
      <c r="I891" s="17">
        <v>1002.708</v>
      </c>
      <c r="J891" s="17">
        <v>1002.708</v>
      </c>
      <c r="K891" s="17">
        <v>1002.708</v>
      </c>
      <c r="L891" s="17">
        <v>1002.708</v>
      </c>
      <c r="M891" s="17">
        <v>1002.708</v>
      </c>
      <c r="N891" s="17">
        <v>1002.708</v>
      </c>
    </row>
    <row r="892" spans="2:14">
      <c r="B892" s="15" t="s">
        <v>4077</v>
      </c>
      <c r="C892" s="16">
        <v>39689</v>
      </c>
      <c r="D892" s="15">
        <v>2008</v>
      </c>
      <c r="E892" s="69">
        <f>E894</f>
        <v>2008</v>
      </c>
      <c r="F892" s="15" t="s">
        <v>961</v>
      </c>
      <c r="G892" s="17" t="s">
        <v>5534</v>
      </c>
      <c r="H892" s="17">
        <v>1002.708</v>
      </c>
      <c r="I892" s="17">
        <v>1002.708</v>
      </c>
      <c r="J892" s="17">
        <v>1002.708</v>
      </c>
      <c r="K892" s="17">
        <v>1002.708</v>
      </c>
      <c r="L892" s="17">
        <v>1002.708</v>
      </c>
      <c r="M892" s="17">
        <v>1002.708</v>
      </c>
      <c r="N892" s="17">
        <v>1002.708</v>
      </c>
    </row>
    <row r="893" spans="2:14">
      <c r="B893" s="15" t="s">
        <v>4077</v>
      </c>
      <c r="C893" s="16">
        <v>39689</v>
      </c>
      <c r="D893" s="15">
        <v>2008</v>
      </c>
      <c r="E893" s="69">
        <f>E894</f>
        <v>2008</v>
      </c>
      <c r="F893" s="15" t="s">
        <v>962</v>
      </c>
      <c r="G893" s="17" t="s">
        <v>5534</v>
      </c>
      <c r="H893" s="17">
        <v>0</v>
      </c>
      <c r="I893" s="17">
        <v>0</v>
      </c>
      <c r="J893" s="17">
        <v>0</v>
      </c>
      <c r="K893" s="17">
        <v>0</v>
      </c>
      <c r="L893" s="17">
        <v>0</v>
      </c>
      <c r="M893" s="17">
        <v>0</v>
      </c>
      <c r="N893" s="17">
        <v>0</v>
      </c>
    </row>
    <row r="894" spans="2:14">
      <c r="B894" s="15" t="s">
        <v>4077</v>
      </c>
      <c r="C894" s="16">
        <v>39689</v>
      </c>
      <c r="D894" s="15">
        <v>2008</v>
      </c>
      <c r="E894" s="69">
        <f t="array" ref="E894">MIN(IF(G894:N894&gt;0,($G$3:$N$3)))</f>
        <v>2008</v>
      </c>
      <c r="F894" s="15" t="s">
        <v>963</v>
      </c>
      <c r="G894" s="17">
        <v>0</v>
      </c>
      <c r="H894" s="17">
        <v>1002.708</v>
      </c>
      <c r="I894" s="17">
        <v>1002.708</v>
      </c>
      <c r="J894" s="17">
        <v>1002.708</v>
      </c>
      <c r="K894" s="17">
        <v>1002.708</v>
      </c>
      <c r="L894" s="17">
        <v>1002.708</v>
      </c>
      <c r="M894" s="17">
        <v>1002.708</v>
      </c>
      <c r="N894" s="17">
        <v>1002.708</v>
      </c>
    </row>
    <row r="895" spans="2:14">
      <c r="B895" s="15" t="s">
        <v>4078</v>
      </c>
      <c r="C895" s="16">
        <v>39689</v>
      </c>
      <c r="D895" s="15">
        <v>2008</v>
      </c>
      <c r="E895" s="69">
        <f>E897</f>
        <v>2008</v>
      </c>
      <c r="F895" s="15" t="s">
        <v>961</v>
      </c>
      <c r="G895" s="17" t="s">
        <v>5534</v>
      </c>
      <c r="H895" s="17">
        <v>0</v>
      </c>
      <c r="I895" s="17">
        <v>1216.5719999999999</v>
      </c>
      <c r="J895" s="17">
        <v>1216.5719999999999</v>
      </c>
      <c r="K895" s="17">
        <v>1216.5719999999999</v>
      </c>
      <c r="L895" s="17">
        <v>1216.5719999999999</v>
      </c>
      <c r="M895" s="17">
        <v>1216.5719999999999</v>
      </c>
      <c r="N895" s="17">
        <v>1216.5719999999999</v>
      </c>
    </row>
    <row r="896" spans="2:14">
      <c r="B896" s="15" t="s">
        <v>4078</v>
      </c>
      <c r="C896" s="16">
        <v>39689</v>
      </c>
      <c r="D896" s="15">
        <v>2008</v>
      </c>
      <c r="E896" s="69">
        <f>E897</f>
        <v>2008</v>
      </c>
      <c r="F896" s="15" t="s">
        <v>962</v>
      </c>
      <c r="G896" s="17" t="s">
        <v>5534</v>
      </c>
      <c r="H896" s="17">
        <v>1216.578</v>
      </c>
      <c r="I896" s="17">
        <v>6.0000000000000001E-3</v>
      </c>
      <c r="J896" s="17">
        <v>6.0000000000000001E-3</v>
      </c>
      <c r="K896" s="17">
        <v>6.0000000000000001E-3</v>
      </c>
      <c r="L896" s="17">
        <v>6.0000000000000001E-3</v>
      </c>
      <c r="M896" s="17">
        <v>6.0000000000000001E-3</v>
      </c>
      <c r="N896" s="17">
        <v>6.0000000000000001E-3</v>
      </c>
    </row>
    <row r="897" spans="2:14">
      <c r="B897" s="15" t="s">
        <v>4078</v>
      </c>
      <c r="C897" s="16">
        <v>39689</v>
      </c>
      <c r="D897" s="15">
        <v>2008</v>
      </c>
      <c r="E897" s="69">
        <f t="array" ref="E897">MIN(IF(G897:N897&gt;0,($G$3:$N$3)))</f>
        <v>2008</v>
      </c>
      <c r="F897" s="15" t="s">
        <v>963</v>
      </c>
      <c r="G897" s="17">
        <v>0</v>
      </c>
      <c r="H897" s="17">
        <v>1216.578</v>
      </c>
      <c r="I897" s="17">
        <v>1216.578</v>
      </c>
      <c r="J897" s="17">
        <v>1216.578</v>
      </c>
      <c r="K897" s="17">
        <v>1216.578</v>
      </c>
      <c r="L897" s="17">
        <v>1216.578</v>
      </c>
      <c r="M897" s="17">
        <v>1216.578</v>
      </c>
      <c r="N897" s="17">
        <v>1216.578</v>
      </c>
    </row>
    <row r="898" spans="2:14">
      <c r="B898" s="15" t="s">
        <v>4079</v>
      </c>
      <c r="C898" s="16">
        <v>39690</v>
      </c>
      <c r="D898" s="15">
        <v>2008</v>
      </c>
      <c r="E898" s="69">
        <f>E900</f>
        <v>2008</v>
      </c>
      <c r="F898" s="15" t="s">
        <v>961</v>
      </c>
      <c r="G898" s="17" t="s">
        <v>5534</v>
      </c>
      <c r="H898" s="17">
        <v>0</v>
      </c>
      <c r="I898" s="17">
        <v>66.665999999999997</v>
      </c>
      <c r="J898" s="17">
        <v>66.665999999999997</v>
      </c>
      <c r="K898" s="17">
        <v>66.665999999999997</v>
      </c>
      <c r="L898" s="17">
        <v>66.665999999999997</v>
      </c>
      <c r="M898" s="17">
        <v>66.665999999999997</v>
      </c>
      <c r="N898" s="17">
        <v>66.665999999999997</v>
      </c>
    </row>
    <row r="899" spans="2:14">
      <c r="B899" s="15" t="s">
        <v>4079</v>
      </c>
      <c r="C899" s="16">
        <v>39690</v>
      </c>
      <c r="D899" s="15">
        <v>2008</v>
      </c>
      <c r="E899" s="69">
        <f>E900</f>
        <v>2008</v>
      </c>
      <c r="F899" s="15" t="s">
        <v>962</v>
      </c>
      <c r="G899" s="17" t="s">
        <v>5534</v>
      </c>
      <c r="H899" s="17">
        <v>66.665999999999997</v>
      </c>
      <c r="I899" s="17">
        <v>0</v>
      </c>
      <c r="J899" s="17">
        <v>0</v>
      </c>
      <c r="K899" s="17">
        <v>0</v>
      </c>
      <c r="L899" s="17">
        <v>0</v>
      </c>
      <c r="M899" s="17">
        <v>0</v>
      </c>
      <c r="N899" s="17">
        <v>0</v>
      </c>
    </row>
    <row r="900" spans="2:14">
      <c r="B900" s="15" t="s">
        <v>4079</v>
      </c>
      <c r="C900" s="16">
        <v>39690</v>
      </c>
      <c r="D900" s="15">
        <v>2008</v>
      </c>
      <c r="E900" s="69">
        <f t="array" ref="E900">MIN(IF(G900:N900&gt;0,($G$3:$N$3)))</f>
        <v>2008</v>
      </c>
      <c r="F900" s="15" t="s">
        <v>963</v>
      </c>
      <c r="G900" s="17">
        <v>0</v>
      </c>
      <c r="H900" s="17">
        <v>66.665999999999997</v>
      </c>
      <c r="I900" s="17">
        <v>66.665999999999997</v>
      </c>
      <c r="J900" s="17">
        <v>66.665999999999997</v>
      </c>
      <c r="K900" s="17">
        <v>66.665999999999997</v>
      </c>
      <c r="L900" s="17">
        <v>66.665999999999997</v>
      </c>
      <c r="M900" s="17">
        <v>66.665999999999997</v>
      </c>
      <c r="N900" s="17">
        <v>66.665999999999997</v>
      </c>
    </row>
    <row r="901" spans="2:14">
      <c r="B901" s="15" t="s">
        <v>4080</v>
      </c>
      <c r="C901" s="16">
        <v>39692</v>
      </c>
      <c r="D901" s="15">
        <v>2008</v>
      </c>
      <c r="E901" s="69">
        <f>E903</f>
        <v>2008</v>
      </c>
      <c r="F901" s="15" t="s">
        <v>961</v>
      </c>
      <c r="G901" s="17" t="s">
        <v>5534</v>
      </c>
      <c r="H901" s="17">
        <v>0</v>
      </c>
      <c r="I901" s="17">
        <v>1022.7359999999999</v>
      </c>
      <c r="J901" s="17">
        <v>1022.7359999999999</v>
      </c>
      <c r="K901" s="17">
        <v>1022.7359999999999</v>
      </c>
      <c r="L901" s="17">
        <v>1022.7359999999999</v>
      </c>
      <c r="M901" s="17">
        <v>1022.7359999999999</v>
      </c>
      <c r="N901" s="17">
        <v>1022.7359999999999</v>
      </c>
    </row>
    <row r="902" spans="2:14">
      <c r="B902" s="15" t="s">
        <v>4080</v>
      </c>
      <c r="C902" s="16">
        <v>39692</v>
      </c>
      <c r="D902" s="15">
        <v>2008</v>
      </c>
      <c r="E902" s="69">
        <f>E903</f>
        <v>2008</v>
      </c>
      <c r="F902" s="15" t="s">
        <v>962</v>
      </c>
      <c r="G902" s="17" t="s">
        <v>5534</v>
      </c>
      <c r="H902" s="17">
        <v>900</v>
      </c>
      <c r="I902" s="17">
        <v>0</v>
      </c>
      <c r="J902" s="17">
        <v>0</v>
      </c>
      <c r="K902" s="17">
        <v>0</v>
      </c>
      <c r="L902" s="17">
        <v>0</v>
      </c>
      <c r="M902" s="17">
        <v>0</v>
      </c>
      <c r="N902" s="17">
        <v>0</v>
      </c>
    </row>
    <row r="903" spans="2:14">
      <c r="B903" s="15" t="s">
        <v>4080</v>
      </c>
      <c r="C903" s="16">
        <v>39692</v>
      </c>
      <c r="D903" s="15">
        <v>2008</v>
      </c>
      <c r="E903" s="69">
        <f t="array" ref="E903">MIN(IF(G903:N903&gt;0,($G$3:$N$3)))</f>
        <v>2008</v>
      </c>
      <c r="F903" s="15" t="s">
        <v>963</v>
      </c>
      <c r="G903" s="17">
        <v>0</v>
      </c>
      <c r="H903" s="17">
        <v>900</v>
      </c>
      <c r="I903" s="17">
        <v>1022.7359999999999</v>
      </c>
      <c r="J903" s="17">
        <v>1022.7359999999999</v>
      </c>
      <c r="K903" s="17">
        <v>1022.7359999999999</v>
      </c>
      <c r="L903" s="17">
        <v>1022.7359999999999</v>
      </c>
      <c r="M903" s="17">
        <v>1022.7359999999999</v>
      </c>
      <c r="N903" s="17">
        <v>1022.7359999999999</v>
      </c>
    </row>
    <row r="904" spans="2:14">
      <c r="B904" s="15" t="s">
        <v>4081</v>
      </c>
      <c r="C904" s="16">
        <v>39699</v>
      </c>
      <c r="D904" s="15">
        <v>2008</v>
      </c>
      <c r="E904" s="69">
        <f>E906</f>
        <v>2008</v>
      </c>
      <c r="F904" s="15" t="s">
        <v>961</v>
      </c>
      <c r="G904" s="17" t="s">
        <v>5534</v>
      </c>
      <c r="H904" s="17">
        <v>0</v>
      </c>
      <c r="I904" s="17">
        <v>0</v>
      </c>
      <c r="J904" s="17">
        <v>0</v>
      </c>
      <c r="K904" s="17">
        <v>0</v>
      </c>
      <c r="L904" s="17">
        <v>60082.847999999998</v>
      </c>
      <c r="M904" s="17">
        <v>121404.624</v>
      </c>
      <c r="N904" s="17">
        <v>121404.624</v>
      </c>
    </row>
    <row r="905" spans="2:14">
      <c r="B905" s="15" t="s">
        <v>4081</v>
      </c>
      <c r="C905" s="16">
        <v>39699</v>
      </c>
      <c r="D905" s="15">
        <v>2008</v>
      </c>
      <c r="E905" s="69">
        <f>E906</f>
        <v>2008</v>
      </c>
      <c r="F905" s="15" t="s">
        <v>962</v>
      </c>
      <c r="G905" s="17" t="s">
        <v>5534</v>
      </c>
      <c r="H905" s="17">
        <v>62749.02</v>
      </c>
      <c r="I905" s="17">
        <v>62749.02</v>
      </c>
      <c r="J905" s="17">
        <v>244797.22199999998</v>
      </c>
      <c r="K905" s="17">
        <v>257810.71799999999</v>
      </c>
      <c r="L905" s="17">
        <v>60082.842000000004</v>
      </c>
      <c r="M905" s="17">
        <v>0</v>
      </c>
      <c r="N905" s="17">
        <v>0</v>
      </c>
    </row>
    <row r="906" spans="2:14">
      <c r="B906" s="15" t="s">
        <v>4081</v>
      </c>
      <c r="C906" s="16">
        <v>39699</v>
      </c>
      <c r="D906" s="15">
        <v>2008</v>
      </c>
      <c r="E906" s="69">
        <f t="array" ref="E906">MIN(IF(G906:N906&gt;0,($G$3:$N$3)))</f>
        <v>2008</v>
      </c>
      <c r="F906" s="15" t="s">
        <v>963</v>
      </c>
      <c r="G906" s="17">
        <v>0</v>
      </c>
      <c r="H906" s="17">
        <v>62749.02</v>
      </c>
      <c r="I906" s="17">
        <v>62749.02</v>
      </c>
      <c r="J906" s="17">
        <v>244797.22199999998</v>
      </c>
      <c r="K906" s="17">
        <v>257810.71799999999</v>
      </c>
      <c r="L906" s="17">
        <v>120165.69</v>
      </c>
      <c r="M906" s="17">
        <v>121404.624</v>
      </c>
      <c r="N906" s="17">
        <v>121404.624</v>
      </c>
    </row>
    <row r="907" spans="2:14">
      <c r="B907" s="15" t="s">
        <v>4082</v>
      </c>
      <c r="C907" s="16">
        <v>39701</v>
      </c>
      <c r="D907" s="15">
        <v>2008</v>
      </c>
      <c r="E907" s="69">
        <f>E909</f>
        <v>2008</v>
      </c>
      <c r="F907" s="15" t="s">
        <v>961</v>
      </c>
      <c r="G907" s="17" t="s">
        <v>5534</v>
      </c>
      <c r="H907" s="17">
        <v>1338.3839999999998</v>
      </c>
      <c r="I907" s="17">
        <v>1338.3839999999998</v>
      </c>
      <c r="J907" s="17">
        <v>1338.3839999999998</v>
      </c>
      <c r="K907" s="17">
        <v>1338.3839999999998</v>
      </c>
      <c r="L907" s="17">
        <v>1338.3839999999998</v>
      </c>
      <c r="M907" s="17">
        <v>1338.3839999999998</v>
      </c>
      <c r="N907" s="17">
        <v>1338.3839999999998</v>
      </c>
    </row>
    <row r="908" spans="2:14">
      <c r="B908" s="15" t="s">
        <v>4082</v>
      </c>
      <c r="C908" s="16">
        <v>39701</v>
      </c>
      <c r="D908" s="15">
        <v>2008</v>
      </c>
      <c r="E908" s="69">
        <f>E909</f>
        <v>2008</v>
      </c>
      <c r="F908" s="15" t="s">
        <v>962</v>
      </c>
      <c r="G908" s="17" t="s">
        <v>5534</v>
      </c>
      <c r="H908" s="17">
        <v>0</v>
      </c>
      <c r="I908" s="17">
        <v>0</v>
      </c>
      <c r="J908" s="17">
        <v>0</v>
      </c>
      <c r="K908" s="17">
        <v>0</v>
      </c>
      <c r="L908" s="17">
        <v>0</v>
      </c>
      <c r="M908" s="17">
        <v>0</v>
      </c>
      <c r="N908" s="17">
        <v>0</v>
      </c>
    </row>
    <row r="909" spans="2:14">
      <c r="B909" s="15" t="s">
        <v>4082</v>
      </c>
      <c r="C909" s="16">
        <v>39701</v>
      </c>
      <c r="D909" s="15">
        <v>2008</v>
      </c>
      <c r="E909" s="69">
        <f t="array" ref="E909">MIN(IF(G909:N909&gt;0,($G$3:$N$3)))</f>
        <v>2008</v>
      </c>
      <c r="F909" s="15" t="s">
        <v>963</v>
      </c>
      <c r="G909" s="17">
        <v>0</v>
      </c>
      <c r="H909" s="17">
        <v>1338.3839999999998</v>
      </c>
      <c r="I909" s="17">
        <v>1338.3839999999998</v>
      </c>
      <c r="J909" s="17">
        <v>1338.3839999999998</v>
      </c>
      <c r="K909" s="17">
        <v>1338.3839999999998</v>
      </c>
      <c r="L909" s="17">
        <v>1338.3839999999998</v>
      </c>
      <c r="M909" s="17">
        <v>1338.3839999999998</v>
      </c>
      <c r="N909" s="17">
        <v>1338.3839999999998</v>
      </c>
    </row>
    <row r="910" spans="2:14">
      <c r="B910" s="15" t="s">
        <v>4083</v>
      </c>
      <c r="C910" s="16">
        <v>39702</v>
      </c>
      <c r="D910" s="15">
        <v>2008</v>
      </c>
      <c r="E910" s="69">
        <f>E912</f>
        <v>2009</v>
      </c>
      <c r="F910" s="15" t="s">
        <v>961</v>
      </c>
      <c r="G910" s="17" t="s">
        <v>5534</v>
      </c>
      <c r="H910" s="17" t="s">
        <v>5534</v>
      </c>
      <c r="I910" s="17">
        <v>1976.9639999999999</v>
      </c>
      <c r="J910" s="17">
        <v>1976.9639999999999</v>
      </c>
      <c r="K910" s="17">
        <v>1976.9639999999999</v>
      </c>
      <c r="L910" s="17">
        <v>1976.9639999999999</v>
      </c>
      <c r="M910" s="17">
        <v>1976.9639999999999</v>
      </c>
      <c r="N910" s="17">
        <v>1976.9639999999999</v>
      </c>
    </row>
    <row r="911" spans="2:14">
      <c r="B911" s="15" t="s">
        <v>4083</v>
      </c>
      <c r="C911" s="16">
        <v>39702</v>
      </c>
      <c r="D911" s="15">
        <v>2008</v>
      </c>
      <c r="E911" s="69">
        <f>E912</f>
        <v>2009</v>
      </c>
      <c r="F911" s="15" t="s">
        <v>962</v>
      </c>
      <c r="G911" s="17" t="s">
        <v>5534</v>
      </c>
      <c r="H911" s="17" t="s">
        <v>5534</v>
      </c>
      <c r="I911" s="17">
        <v>0</v>
      </c>
      <c r="J911" s="17">
        <v>0</v>
      </c>
      <c r="K911" s="17">
        <v>0</v>
      </c>
      <c r="L911" s="17">
        <v>0</v>
      </c>
      <c r="M911" s="17">
        <v>0</v>
      </c>
      <c r="N911" s="17">
        <v>0</v>
      </c>
    </row>
    <row r="912" spans="2:14">
      <c r="B912" s="15" t="s">
        <v>4083</v>
      </c>
      <c r="C912" s="16">
        <v>39702</v>
      </c>
      <c r="D912" s="15">
        <v>2008</v>
      </c>
      <c r="E912" s="69">
        <f t="array" ref="E912">MIN(IF(G912:N912&gt;0,($G$3:$N$3)))</f>
        <v>2009</v>
      </c>
      <c r="F912" s="15" t="s">
        <v>963</v>
      </c>
      <c r="G912" s="17">
        <v>0</v>
      </c>
      <c r="H912" s="17">
        <v>0</v>
      </c>
      <c r="I912" s="17">
        <v>1976.9639999999999</v>
      </c>
      <c r="J912" s="17">
        <v>1976.9639999999999</v>
      </c>
      <c r="K912" s="17">
        <v>1976.9639999999999</v>
      </c>
      <c r="L912" s="17">
        <v>1976.9639999999999</v>
      </c>
      <c r="M912" s="17">
        <v>1976.9639999999999</v>
      </c>
      <c r="N912" s="17">
        <v>1976.9639999999999</v>
      </c>
    </row>
    <row r="913" spans="2:14">
      <c r="B913" s="15" t="s">
        <v>4084</v>
      </c>
      <c r="C913" s="16">
        <v>39703</v>
      </c>
      <c r="D913" s="15">
        <v>2008</v>
      </c>
      <c r="E913" s="69">
        <f>E915</f>
        <v>2009</v>
      </c>
      <c r="F913" s="15" t="s">
        <v>961</v>
      </c>
      <c r="G913" s="17" t="s">
        <v>5534</v>
      </c>
      <c r="H913" s="17" t="s">
        <v>5534</v>
      </c>
      <c r="I913" s="17">
        <v>355.57799999999997</v>
      </c>
      <c r="J913" s="17">
        <v>355.57799999999997</v>
      </c>
      <c r="K913" s="17">
        <v>355.57799999999997</v>
      </c>
      <c r="L913" s="17">
        <v>355.57799999999997</v>
      </c>
      <c r="M913" s="17">
        <v>355.57799999999997</v>
      </c>
      <c r="N913" s="17">
        <v>355.57799999999997</v>
      </c>
    </row>
    <row r="914" spans="2:14">
      <c r="B914" s="15" t="s">
        <v>4084</v>
      </c>
      <c r="C914" s="16">
        <v>39703</v>
      </c>
      <c r="D914" s="15">
        <v>2008</v>
      </c>
      <c r="E914" s="69">
        <f>E915</f>
        <v>2009</v>
      </c>
      <c r="F914" s="15" t="s">
        <v>962</v>
      </c>
      <c r="G914" s="17" t="s">
        <v>5534</v>
      </c>
      <c r="H914" s="17" t="s">
        <v>5534</v>
      </c>
      <c r="I914" s="17">
        <v>6.0000000000000001E-3</v>
      </c>
      <c r="J914" s="17">
        <v>6.0000000000000001E-3</v>
      </c>
      <c r="K914" s="17">
        <v>6.0000000000000001E-3</v>
      </c>
      <c r="L914" s="17">
        <v>6.0000000000000001E-3</v>
      </c>
      <c r="M914" s="17">
        <v>6.0000000000000001E-3</v>
      </c>
      <c r="N914" s="17">
        <v>6.0000000000000001E-3</v>
      </c>
    </row>
    <row r="915" spans="2:14">
      <c r="B915" s="15" t="s">
        <v>4084</v>
      </c>
      <c r="C915" s="16">
        <v>39703</v>
      </c>
      <c r="D915" s="15">
        <v>2008</v>
      </c>
      <c r="E915" s="69">
        <f t="array" ref="E915">MIN(IF(G915:N915&gt;0,($G$3:$N$3)))</f>
        <v>2009</v>
      </c>
      <c r="F915" s="15" t="s">
        <v>963</v>
      </c>
      <c r="G915" s="17">
        <v>0</v>
      </c>
      <c r="H915" s="17">
        <v>0</v>
      </c>
      <c r="I915" s="17">
        <v>355.584</v>
      </c>
      <c r="J915" s="17">
        <v>355.584</v>
      </c>
      <c r="K915" s="17">
        <v>355.584</v>
      </c>
      <c r="L915" s="17">
        <v>355.584</v>
      </c>
      <c r="M915" s="17">
        <v>355.584</v>
      </c>
      <c r="N915" s="17">
        <v>355.584</v>
      </c>
    </row>
    <row r="916" spans="2:14">
      <c r="B916" s="15" t="s">
        <v>4085</v>
      </c>
      <c r="C916" s="16">
        <v>39704</v>
      </c>
      <c r="D916" s="15">
        <v>2008</v>
      </c>
      <c r="E916" s="69">
        <f>E918</f>
        <v>2008</v>
      </c>
      <c r="F916" s="15" t="s">
        <v>961</v>
      </c>
      <c r="G916" s="17" t="s">
        <v>5534</v>
      </c>
      <c r="H916" s="17">
        <v>0</v>
      </c>
      <c r="I916" s="17">
        <v>604.75799999999992</v>
      </c>
      <c r="J916" s="17">
        <v>604.75799999999992</v>
      </c>
      <c r="K916" s="17">
        <v>604.75799999999992</v>
      </c>
      <c r="L916" s="17">
        <v>604.75799999999992</v>
      </c>
      <c r="M916" s="17">
        <v>604.75799999999992</v>
      </c>
      <c r="N916" s="17">
        <v>604.75799999999992</v>
      </c>
    </row>
    <row r="917" spans="2:14">
      <c r="B917" s="15" t="s">
        <v>4085</v>
      </c>
      <c r="C917" s="16">
        <v>39704</v>
      </c>
      <c r="D917" s="15">
        <v>2008</v>
      </c>
      <c r="E917" s="69">
        <f>E918</f>
        <v>2008</v>
      </c>
      <c r="F917" s="15" t="s">
        <v>962</v>
      </c>
      <c r="G917" s="17" t="s">
        <v>5534</v>
      </c>
      <c r="H917" s="17">
        <v>604.75799999999992</v>
      </c>
      <c r="I917" s="17">
        <v>0</v>
      </c>
      <c r="J917" s="17">
        <v>0</v>
      </c>
      <c r="K917" s="17">
        <v>0</v>
      </c>
      <c r="L917" s="17">
        <v>0</v>
      </c>
      <c r="M917" s="17">
        <v>0</v>
      </c>
      <c r="N917" s="17">
        <v>0</v>
      </c>
    </row>
    <row r="918" spans="2:14">
      <c r="B918" s="15" t="s">
        <v>4085</v>
      </c>
      <c r="C918" s="16">
        <v>39704</v>
      </c>
      <c r="D918" s="15">
        <v>2008</v>
      </c>
      <c r="E918" s="69">
        <f t="array" ref="E918">MIN(IF(G918:N918&gt;0,($G$3:$N$3)))</f>
        <v>2008</v>
      </c>
      <c r="F918" s="15" t="s">
        <v>963</v>
      </c>
      <c r="G918" s="17">
        <v>0</v>
      </c>
      <c r="H918" s="17">
        <v>604.75799999999992</v>
      </c>
      <c r="I918" s="17">
        <v>604.75799999999992</v>
      </c>
      <c r="J918" s="17">
        <v>604.75799999999992</v>
      </c>
      <c r="K918" s="17">
        <v>604.75799999999992</v>
      </c>
      <c r="L918" s="17">
        <v>604.75799999999992</v>
      </c>
      <c r="M918" s="17">
        <v>604.75799999999992</v>
      </c>
      <c r="N918" s="17">
        <v>604.75799999999992</v>
      </c>
    </row>
    <row r="919" spans="2:14">
      <c r="B919" s="15" t="s">
        <v>4086</v>
      </c>
      <c r="C919" s="16">
        <v>39706</v>
      </c>
      <c r="D919" s="15">
        <v>2008</v>
      </c>
      <c r="E919" s="69">
        <f>E921</f>
        <v>2008</v>
      </c>
      <c r="F919" s="15" t="s">
        <v>961</v>
      </c>
      <c r="G919" s="17" t="s">
        <v>5534</v>
      </c>
      <c r="H919" s="17">
        <v>0</v>
      </c>
      <c r="I919" s="17">
        <v>1622.2259999999999</v>
      </c>
      <c r="J919" s="17">
        <v>1622.2259999999999</v>
      </c>
      <c r="K919" s="17">
        <v>1622.2259999999999</v>
      </c>
      <c r="L919" s="17">
        <v>1622.2259999999999</v>
      </c>
      <c r="M919" s="17">
        <v>1622.2259999999999</v>
      </c>
      <c r="N919" s="17">
        <v>1622.2259999999999</v>
      </c>
    </row>
    <row r="920" spans="2:14">
      <c r="B920" s="15" t="s">
        <v>4086</v>
      </c>
      <c r="C920" s="16">
        <v>39706</v>
      </c>
      <c r="D920" s="15">
        <v>2008</v>
      </c>
      <c r="E920" s="69">
        <f>E921</f>
        <v>2008</v>
      </c>
      <c r="F920" s="15" t="s">
        <v>962</v>
      </c>
      <c r="G920" s="17" t="s">
        <v>5534</v>
      </c>
      <c r="H920" s="17">
        <v>1281.5999999999999</v>
      </c>
      <c r="I920" s="17">
        <v>0</v>
      </c>
      <c r="J920" s="17">
        <v>0</v>
      </c>
      <c r="K920" s="17">
        <v>0</v>
      </c>
      <c r="L920" s="17">
        <v>0</v>
      </c>
      <c r="M920" s="17">
        <v>0</v>
      </c>
      <c r="N920" s="17">
        <v>0</v>
      </c>
    </row>
    <row r="921" spans="2:14">
      <c r="B921" s="15" t="s">
        <v>4086</v>
      </c>
      <c r="C921" s="16">
        <v>39706</v>
      </c>
      <c r="D921" s="15">
        <v>2008</v>
      </c>
      <c r="E921" s="69">
        <f t="array" ref="E921">MIN(IF(G921:N921&gt;0,($G$3:$N$3)))</f>
        <v>2008</v>
      </c>
      <c r="F921" s="15" t="s">
        <v>963</v>
      </c>
      <c r="G921" s="17">
        <v>0</v>
      </c>
      <c r="H921" s="17">
        <v>1281.5999999999999</v>
      </c>
      <c r="I921" s="17">
        <v>1622.2259999999999</v>
      </c>
      <c r="J921" s="17">
        <v>1622.2259999999999</v>
      </c>
      <c r="K921" s="17">
        <v>1622.2259999999999</v>
      </c>
      <c r="L921" s="17">
        <v>1622.2259999999999</v>
      </c>
      <c r="M921" s="17">
        <v>1622.2259999999999</v>
      </c>
      <c r="N921" s="17">
        <v>1622.2259999999999</v>
      </c>
    </row>
    <row r="922" spans="2:14">
      <c r="B922" s="15" t="s">
        <v>4087</v>
      </c>
      <c r="C922" s="16">
        <v>39706</v>
      </c>
      <c r="D922" s="15">
        <v>2008</v>
      </c>
      <c r="E922" s="69">
        <f>E924</f>
        <v>2008</v>
      </c>
      <c r="F922" s="15" t="s">
        <v>961</v>
      </c>
      <c r="G922" s="17" t="s">
        <v>5534</v>
      </c>
      <c r="H922" s="17">
        <v>120.768</v>
      </c>
      <c r="I922" s="17">
        <v>120.768</v>
      </c>
      <c r="J922" s="17">
        <v>120.768</v>
      </c>
      <c r="K922" s="17">
        <v>120.768</v>
      </c>
      <c r="L922" s="17">
        <v>120.768</v>
      </c>
      <c r="M922" s="17">
        <v>120.768</v>
      </c>
      <c r="N922" s="17">
        <v>120.768</v>
      </c>
    </row>
    <row r="923" spans="2:14">
      <c r="B923" s="15" t="s">
        <v>4087</v>
      </c>
      <c r="C923" s="16">
        <v>39706</v>
      </c>
      <c r="D923" s="15">
        <v>2008</v>
      </c>
      <c r="E923" s="69">
        <f>E924</f>
        <v>2008</v>
      </c>
      <c r="F923" s="15" t="s">
        <v>962</v>
      </c>
      <c r="G923" s="17" t="s">
        <v>5534</v>
      </c>
      <c r="H923" s="17">
        <v>0</v>
      </c>
      <c r="I923" s="17">
        <v>0</v>
      </c>
      <c r="J923" s="17">
        <v>0</v>
      </c>
      <c r="K923" s="17">
        <v>0</v>
      </c>
      <c r="L923" s="17">
        <v>0</v>
      </c>
      <c r="M923" s="17">
        <v>0</v>
      </c>
      <c r="N923" s="17">
        <v>0</v>
      </c>
    </row>
    <row r="924" spans="2:14">
      <c r="B924" s="15" t="s">
        <v>4087</v>
      </c>
      <c r="C924" s="16">
        <v>39706</v>
      </c>
      <c r="D924" s="15">
        <v>2008</v>
      </c>
      <c r="E924" s="69">
        <f t="array" ref="E924">MIN(IF(G924:N924&gt;0,($G$3:$N$3)))</f>
        <v>2008</v>
      </c>
      <c r="F924" s="15" t="s">
        <v>963</v>
      </c>
      <c r="G924" s="17">
        <v>0</v>
      </c>
      <c r="H924" s="17">
        <v>120.768</v>
      </c>
      <c r="I924" s="17">
        <v>120.768</v>
      </c>
      <c r="J924" s="17">
        <v>120.768</v>
      </c>
      <c r="K924" s="17">
        <v>120.768</v>
      </c>
      <c r="L924" s="17">
        <v>120.768</v>
      </c>
      <c r="M924" s="17">
        <v>120.768</v>
      </c>
      <c r="N924" s="17">
        <v>120.768</v>
      </c>
    </row>
    <row r="925" spans="2:14">
      <c r="B925" s="15" t="s">
        <v>4088</v>
      </c>
      <c r="C925" s="16">
        <v>39706</v>
      </c>
      <c r="D925" s="15">
        <v>2008</v>
      </c>
      <c r="E925" s="69">
        <f>E927</f>
        <v>2008</v>
      </c>
      <c r="F925" s="15" t="s">
        <v>961</v>
      </c>
      <c r="G925" s="17" t="s">
        <v>5534</v>
      </c>
      <c r="H925" s="17">
        <v>0</v>
      </c>
      <c r="I925" s="17">
        <v>710.51400000000001</v>
      </c>
      <c r="J925" s="17">
        <v>710.51400000000001</v>
      </c>
      <c r="K925" s="17">
        <v>710.51400000000001</v>
      </c>
      <c r="L925" s="17">
        <v>710.51400000000001</v>
      </c>
      <c r="M925" s="17">
        <v>710.51400000000001</v>
      </c>
      <c r="N925" s="17">
        <v>710.51400000000001</v>
      </c>
    </row>
    <row r="926" spans="2:14">
      <c r="B926" s="15" t="s">
        <v>4088</v>
      </c>
      <c r="C926" s="16">
        <v>39706</v>
      </c>
      <c r="D926" s="15">
        <v>2008</v>
      </c>
      <c r="E926" s="69">
        <f>E927</f>
        <v>2008</v>
      </c>
      <c r="F926" s="15" t="s">
        <v>962</v>
      </c>
      <c r="G926" s="17" t="s">
        <v>5534</v>
      </c>
      <c r="H926" s="17">
        <v>900</v>
      </c>
      <c r="I926" s="17">
        <v>0</v>
      </c>
      <c r="J926" s="17">
        <v>0</v>
      </c>
      <c r="K926" s="17">
        <v>0</v>
      </c>
      <c r="L926" s="17">
        <v>0</v>
      </c>
      <c r="M926" s="17">
        <v>0</v>
      </c>
      <c r="N926" s="17">
        <v>0</v>
      </c>
    </row>
    <row r="927" spans="2:14">
      <c r="B927" s="15" t="s">
        <v>4088</v>
      </c>
      <c r="C927" s="16">
        <v>39706</v>
      </c>
      <c r="D927" s="15">
        <v>2008</v>
      </c>
      <c r="E927" s="69">
        <f t="array" ref="E927">MIN(IF(G927:N927&gt;0,($G$3:$N$3)))</f>
        <v>2008</v>
      </c>
      <c r="F927" s="15" t="s">
        <v>963</v>
      </c>
      <c r="G927" s="17">
        <v>0</v>
      </c>
      <c r="H927" s="17">
        <v>900</v>
      </c>
      <c r="I927" s="17">
        <v>710.51400000000001</v>
      </c>
      <c r="J927" s="17">
        <v>710.51400000000001</v>
      </c>
      <c r="K927" s="17">
        <v>710.51400000000001</v>
      </c>
      <c r="L927" s="17">
        <v>710.51400000000001</v>
      </c>
      <c r="M927" s="17">
        <v>710.51400000000001</v>
      </c>
      <c r="N927" s="17">
        <v>710.51400000000001</v>
      </c>
    </row>
    <row r="928" spans="2:14">
      <c r="B928" s="15" t="s">
        <v>4089</v>
      </c>
      <c r="C928" s="16">
        <v>39706</v>
      </c>
      <c r="D928" s="15">
        <v>2008</v>
      </c>
      <c r="E928" s="69">
        <f>E930</f>
        <v>2009</v>
      </c>
      <c r="F928" s="15" t="s">
        <v>961</v>
      </c>
      <c r="G928" s="17" t="s">
        <v>5534</v>
      </c>
      <c r="H928" s="17" t="s">
        <v>5534</v>
      </c>
      <c r="I928" s="17">
        <v>0</v>
      </c>
      <c r="J928" s="17">
        <v>3498.6</v>
      </c>
      <c r="K928" s="17">
        <v>3498.6</v>
      </c>
      <c r="L928" s="17">
        <v>3498.6</v>
      </c>
      <c r="M928" s="17">
        <v>3498.6</v>
      </c>
      <c r="N928" s="17">
        <v>3498.6</v>
      </c>
    </row>
    <row r="929" spans="2:14">
      <c r="B929" s="15" t="s">
        <v>4089</v>
      </c>
      <c r="C929" s="16">
        <v>39706</v>
      </c>
      <c r="D929" s="15">
        <v>2008</v>
      </c>
      <c r="E929" s="69">
        <f>E930</f>
        <v>2009</v>
      </c>
      <c r="F929" s="15" t="s">
        <v>962</v>
      </c>
      <c r="G929" s="17" t="s">
        <v>5534</v>
      </c>
      <c r="H929" s="17" t="s">
        <v>5534</v>
      </c>
      <c r="I929" s="17">
        <v>3498.6</v>
      </c>
      <c r="J929" s="17">
        <v>0</v>
      </c>
      <c r="K929" s="17">
        <v>0</v>
      </c>
      <c r="L929" s="17">
        <v>0</v>
      </c>
      <c r="M929" s="17">
        <v>0</v>
      </c>
      <c r="N929" s="17">
        <v>0</v>
      </c>
    </row>
    <row r="930" spans="2:14">
      <c r="B930" s="15" t="s">
        <v>4089</v>
      </c>
      <c r="C930" s="16">
        <v>39706</v>
      </c>
      <c r="D930" s="15">
        <v>2008</v>
      </c>
      <c r="E930" s="69">
        <f t="array" ref="E930">MIN(IF(G930:N930&gt;0,($G$3:$N$3)))</f>
        <v>2009</v>
      </c>
      <c r="F930" s="15" t="s">
        <v>963</v>
      </c>
      <c r="G930" s="17">
        <v>0</v>
      </c>
      <c r="H930" s="17">
        <v>0</v>
      </c>
      <c r="I930" s="17">
        <v>3498.6</v>
      </c>
      <c r="J930" s="17">
        <v>3498.6</v>
      </c>
      <c r="K930" s="17">
        <v>3498.6</v>
      </c>
      <c r="L930" s="17">
        <v>3498.6</v>
      </c>
      <c r="M930" s="17">
        <v>3498.6</v>
      </c>
      <c r="N930" s="17">
        <v>3498.6</v>
      </c>
    </row>
    <row r="931" spans="2:14">
      <c r="B931" s="15" t="s">
        <v>4090</v>
      </c>
      <c r="C931" s="16">
        <v>39707</v>
      </c>
      <c r="D931" s="15">
        <v>2008</v>
      </c>
      <c r="E931" s="69">
        <f>E933</f>
        <v>2009</v>
      </c>
      <c r="F931" s="15" t="s">
        <v>961</v>
      </c>
      <c r="G931" s="17" t="s">
        <v>5534</v>
      </c>
      <c r="H931" s="17" t="s">
        <v>5534</v>
      </c>
      <c r="I931" s="17">
        <v>1216.5719999999999</v>
      </c>
      <c r="J931" s="17">
        <v>1216.5719999999999</v>
      </c>
      <c r="K931" s="17">
        <v>1216.5719999999999</v>
      </c>
      <c r="L931" s="17">
        <v>1216.5719999999999</v>
      </c>
      <c r="M931" s="17">
        <v>1216.5719999999999</v>
      </c>
      <c r="N931" s="17">
        <v>1216.5719999999999</v>
      </c>
    </row>
    <row r="932" spans="2:14">
      <c r="B932" s="15" t="s">
        <v>4090</v>
      </c>
      <c r="C932" s="16">
        <v>39707</v>
      </c>
      <c r="D932" s="15">
        <v>2008</v>
      </c>
      <c r="E932" s="69">
        <f>E933</f>
        <v>2009</v>
      </c>
      <c r="F932" s="15" t="s">
        <v>962</v>
      </c>
      <c r="G932" s="17" t="s">
        <v>5534</v>
      </c>
      <c r="H932" s="17" t="s">
        <v>5534</v>
      </c>
      <c r="I932" s="17">
        <v>6.0000000000000001E-3</v>
      </c>
      <c r="J932" s="17">
        <v>6.0000000000000001E-3</v>
      </c>
      <c r="K932" s="17">
        <v>6.0000000000000001E-3</v>
      </c>
      <c r="L932" s="17">
        <v>6.0000000000000001E-3</v>
      </c>
      <c r="M932" s="17">
        <v>6.0000000000000001E-3</v>
      </c>
      <c r="N932" s="17">
        <v>6.0000000000000001E-3</v>
      </c>
    </row>
    <row r="933" spans="2:14">
      <c r="B933" s="15" t="s">
        <v>4090</v>
      </c>
      <c r="C933" s="16">
        <v>39707</v>
      </c>
      <c r="D933" s="15">
        <v>2008</v>
      </c>
      <c r="E933" s="69">
        <f t="array" ref="E933">MIN(IF(G933:N933&gt;0,($G$3:$N$3)))</f>
        <v>2009</v>
      </c>
      <c r="F933" s="15" t="s">
        <v>963</v>
      </c>
      <c r="G933" s="17">
        <v>0</v>
      </c>
      <c r="H933" s="17">
        <v>0</v>
      </c>
      <c r="I933" s="17">
        <v>1216.578</v>
      </c>
      <c r="J933" s="17">
        <v>1216.578</v>
      </c>
      <c r="K933" s="17">
        <v>1216.578</v>
      </c>
      <c r="L933" s="17">
        <v>1216.578</v>
      </c>
      <c r="M933" s="17">
        <v>1216.578</v>
      </c>
      <c r="N933" s="17">
        <v>1216.578</v>
      </c>
    </row>
    <row r="934" spans="2:14">
      <c r="B934" s="15" t="s">
        <v>4091</v>
      </c>
      <c r="C934" s="16">
        <v>39708</v>
      </c>
      <c r="D934" s="15">
        <v>2008</v>
      </c>
      <c r="E934" s="69">
        <f>E936</f>
        <v>2008</v>
      </c>
      <c r="F934" s="15" t="s">
        <v>961</v>
      </c>
      <c r="G934" s="17" t="s">
        <v>5534</v>
      </c>
      <c r="H934" s="17">
        <v>1121.2739999999999</v>
      </c>
      <c r="I934" s="17">
        <v>1121.2739999999999</v>
      </c>
      <c r="J934" s="17">
        <v>1121.2739999999999</v>
      </c>
      <c r="K934" s="17">
        <v>1121.2739999999999</v>
      </c>
      <c r="L934" s="17">
        <v>1121.2739999999999</v>
      </c>
      <c r="M934" s="17">
        <v>1121.2739999999999</v>
      </c>
      <c r="N934" s="17">
        <v>1121.2739999999999</v>
      </c>
    </row>
    <row r="935" spans="2:14">
      <c r="B935" s="15" t="s">
        <v>4091</v>
      </c>
      <c r="C935" s="16">
        <v>39708</v>
      </c>
      <c r="D935" s="15">
        <v>2008</v>
      </c>
      <c r="E935" s="69">
        <f>E936</f>
        <v>2008</v>
      </c>
      <c r="F935" s="15" t="s">
        <v>962</v>
      </c>
      <c r="G935" s="17" t="s">
        <v>5534</v>
      </c>
      <c r="H935" s="17">
        <v>0</v>
      </c>
      <c r="I935" s="17">
        <v>0</v>
      </c>
      <c r="J935" s="17">
        <v>0</v>
      </c>
      <c r="K935" s="17">
        <v>0</v>
      </c>
      <c r="L935" s="17">
        <v>0</v>
      </c>
      <c r="M935" s="17">
        <v>0</v>
      </c>
      <c r="N935" s="17">
        <v>0</v>
      </c>
    </row>
    <row r="936" spans="2:14">
      <c r="B936" s="15" t="s">
        <v>4091</v>
      </c>
      <c r="C936" s="16">
        <v>39708</v>
      </c>
      <c r="D936" s="15">
        <v>2008</v>
      </c>
      <c r="E936" s="69">
        <f t="array" ref="E936">MIN(IF(G936:N936&gt;0,($G$3:$N$3)))</f>
        <v>2008</v>
      </c>
      <c r="F936" s="15" t="s">
        <v>963</v>
      </c>
      <c r="G936" s="17">
        <v>0</v>
      </c>
      <c r="H936" s="17">
        <v>1121.2739999999999</v>
      </c>
      <c r="I936" s="17">
        <v>1121.2739999999999</v>
      </c>
      <c r="J936" s="17">
        <v>1121.2739999999999</v>
      </c>
      <c r="K936" s="17">
        <v>1121.2739999999999</v>
      </c>
      <c r="L936" s="17">
        <v>1121.2739999999999</v>
      </c>
      <c r="M936" s="17">
        <v>1121.2739999999999</v>
      </c>
      <c r="N936" s="17">
        <v>1121.2739999999999</v>
      </c>
    </row>
    <row r="937" spans="2:14">
      <c r="B937" s="15" t="s">
        <v>4092</v>
      </c>
      <c r="C937" s="16">
        <v>39712</v>
      </c>
      <c r="D937" s="15">
        <v>2008</v>
      </c>
      <c r="E937" s="69">
        <f>E939</f>
        <v>2008</v>
      </c>
      <c r="F937" s="15" t="s">
        <v>961</v>
      </c>
      <c r="G937" s="17" t="s">
        <v>5534</v>
      </c>
      <c r="H937" s="17">
        <v>0</v>
      </c>
      <c r="I937" s="17">
        <v>837.45600000000002</v>
      </c>
      <c r="J937" s="17">
        <v>837.45600000000002</v>
      </c>
      <c r="K937" s="17">
        <v>837.45600000000002</v>
      </c>
      <c r="L937" s="17">
        <v>837.45600000000002</v>
      </c>
      <c r="M937" s="17">
        <v>837.45600000000002</v>
      </c>
      <c r="N937" s="17">
        <v>837.45600000000002</v>
      </c>
    </row>
    <row r="938" spans="2:14">
      <c r="B938" s="15" t="s">
        <v>4092</v>
      </c>
      <c r="C938" s="16">
        <v>39712</v>
      </c>
      <c r="D938" s="15">
        <v>2008</v>
      </c>
      <c r="E938" s="69">
        <f>E939</f>
        <v>2008</v>
      </c>
      <c r="F938" s="15" t="s">
        <v>962</v>
      </c>
      <c r="G938" s="17" t="s">
        <v>5534</v>
      </c>
      <c r="H938" s="17">
        <v>1282.3979999999999</v>
      </c>
      <c r="I938" s="17">
        <v>0.23399999999999999</v>
      </c>
      <c r="J938" s="17">
        <v>0.23399999999999999</v>
      </c>
      <c r="K938" s="17">
        <v>0.23399999999999999</v>
      </c>
      <c r="L938" s="17">
        <v>0.23399999999999999</v>
      </c>
      <c r="M938" s="17">
        <v>0.23399999999999999</v>
      </c>
      <c r="N938" s="17">
        <v>0.23399999999999999</v>
      </c>
    </row>
    <row r="939" spans="2:14">
      <c r="B939" s="15" t="s">
        <v>4092</v>
      </c>
      <c r="C939" s="16">
        <v>39712</v>
      </c>
      <c r="D939" s="15">
        <v>2008</v>
      </c>
      <c r="E939" s="69">
        <f t="array" ref="E939">MIN(IF(G939:N939&gt;0,($G$3:$N$3)))</f>
        <v>2008</v>
      </c>
      <c r="F939" s="15" t="s">
        <v>963</v>
      </c>
      <c r="G939" s="17">
        <v>0</v>
      </c>
      <c r="H939" s="17">
        <v>1282.3979999999999</v>
      </c>
      <c r="I939" s="17">
        <v>837.69</v>
      </c>
      <c r="J939" s="17">
        <v>837.69</v>
      </c>
      <c r="K939" s="17">
        <v>837.69</v>
      </c>
      <c r="L939" s="17">
        <v>837.69</v>
      </c>
      <c r="M939" s="17">
        <v>837.69</v>
      </c>
      <c r="N939" s="17">
        <v>837.69</v>
      </c>
    </row>
    <row r="940" spans="2:14">
      <c r="B940" s="15" t="s">
        <v>4093</v>
      </c>
      <c r="C940" s="16">
        <v>39712</v>
      </c>
      <c r="D940" s="15">
        <v>2008</v>
      </c>
      <c r="E940" s="69">
        <f>E942</f>
        <v>2009</v>
      </c>
      <c r="F940" s="15" t="s">
        <v>961</v>
      </c>
      <c r="G940" s="17" t="s">
        <v>5534</v>
      </c>
      <c r="H940" s="17" t="s">
        <v>5534</v>
      </c>
      <c r="I940" s="17">
        <v>686.53200000000004</v>
      </c>
      <c r="J940" s="17">
        <v>686.53200000000004</v>
      </c>
      <c r="K940" s="17">
        <v>686.53200000000004</v>
      </c>
      <c r="L940" s="17">
        <v>686.53200000000004</v>
      </c>
      <c r="M940" s="17">
        <v>686.53200000000004</v>
      </c>
      <c r="N940" s="17">
        <v>686.53200000000004</v>
      </c>
    </row>
    <row r="941" spans="2:14">
      <c r="B941" s="15" t="s">
        <v>4093</v>
      </c>
      <c r="C941" s="16">
        <v>39712</v>
      </c>
      <c r="D941" s="15">
        <v>2008</v>
      </c>
      <c r="E941" s="69">
        <f>E942</f>
        <v>2009</v>
      </c>
      <c r="F941" s="15" t="s">
        <v>962</v>
      </c>
      <c r="G941" s="17" t="s">
        <v>5534</v>
      </c>
      <c r="H941" s="17" t="s">
        <v>5534</v>
      </c>
      <c r="I941" s="17">
        <v>0</v>
      </c>
      <c r="J941" s="17">
        <v>0</v>
      </c>
      <c r="K941" s="17">
        <v>0</v>
      </c>
      <c r="L941" s="17">
        <v>0</v>
      </c>
      <c r="M941" s="17">
        <v>0</v>
      </c>
      <c r="N941" s="17">
        <v>0</v>
      </c>
    </row>
    <row r="942" spans="2:14">
      <c r="B942" s="15" t="s">
        <v>4093</v>
      </c>
      <c r="C942" s="16">
        <v>39712</v>
      </c>
      <c r="D942" s="15">
        <v>2008</v>
      </c>
      <c r="E942" s="69">
        <f t="array" ref="E942">MIN(IF(G942:N942&gt;0,($G$3:$N$3)))</f>
        <v>2009</v>
      </c>
      <c r="F942" s="15" t="s">
        <v>963</v>
      </c>
      <c r="G942" s="17">
        <v>0</v>
      </c>
      <c r="H942" s="17">
        <v>0</v>
      </c>
      <c r="I942" s="17">
        <v>686.53200000000004</v>
      </c>
      <c r="J942" s="17">
        <v>686.53200000000004</v>
      </c>
      <c r="K942" s="17">
        <v>686.53200000000004</v>
      </c>
      <c r="L942" s="17">
        <v>686.53200000000004</v>
      </c>
      <c r="M942" s="17">
        <v>686.53200000000004</v>
      </c>
      <c r="N942" s="17">
        <v>686.53200000000004</v>
      </c>
    </row>
    <row r="943" spans="2:14">
      <c r="B943" s="15" t="s">
        <v>4094</v>
      </c>
      <c r="C943" s="16">
        <v>39715</v>
      </c>
      <c r="D943" s="15">
        <v>2008</v>
      </c>
      <c r="E943" s="69">
        <f>E945</f>
        <v>2008</v>
      </c>
      <c r="F943" s="15" t="s">
        <v>961</v>
      </c>
      <c r="G943" s="17" t="s">
        <v>5534</v>
      </c>
      <c r="H943" s="17">
        <v>1164.876</v>
      </c>
      <c r="I943" s="17">
        <v>1164.876</v>
      </c>
      <c r="J943" s="17">
        <v>1164.876</v>
      </c>
      <c r="K943" s="17">
        <v>1164.876</v>
      </c>
      <c r="L943" s="17">
        <v>1164.876</v>
      </c>
      <c r="M943" s="17">
        <v>1164.876</v>
      </c>
      <c r="N943" s="17">
        <v>1164.876</v>
      </c>
    </row>
    <row r="944" spans="2:14">
      <c r="B944" s="15" t="s">
        <v>4094</v>
      </c>
      <c r="C944" s="16">
        <v>39715</v>
      </c>
      <c r="D944" s="15">
        <v>2008</v>
      </c>
      <c r="E944" s="69">
        <f>E945</f>
        <v>2008</v>
      </c>
      <c r="F944" s="15" t="s">
        <v>962</v>
      </c>
      <c r="G944" s="17" t="s">
        <v>5534</v>
      </c>
      <c r="H944" s="17">
        <v>0</v>
      </c>
      <c r="I944" s="17">
        <v>0</v>
      </c>
      <c r="J944" s="17">
        <v>0</v>
      </c>
      <c r="K944" s="17">
        <v>0</v>
      </c>
      <c r="L944" s="17">
        <v>0</v>
      </c>
      <c r="M944" s="17">
        <v>0</v>
      </c>
      <c r="N944" s="17">
        <v>0</v>
      </c>
    </row>
    <row r="945" spans="2:14">
      <c r="B945" s="15" t="s">
        <v>4094</v>
      </c>
      <c r="C945" s="16">
        <v>39715</v>
      </c>
      <c r="D945" s="15">
        <v>2008</v>
      </c>
      <c r="E945" s="69">
        <f t="array" ref="E945">MIN(IF(G945:N945&gt;0,($G$3:$N$3)))</f>
        <v>2008</v>
      </c>
      <c r="F945" s="15" t="s">
        <v>963</v>
      </c>
      <c r="G945" s="17">
        <v>0</v>
      </c>
      <c r="H945" s="17">
        <v>1164.876</v>
      </c>
      <c r="I945" s="17">
        <v>1164.876</v>
      </c>
      <c r="J945" s="17">
        <v>1164.876</v>
      </c>
      <c r="K945" s="17">
        <v>1164.876</v>
      </c>
      <c r="L945" s="17">
        <v>1164.876</v>
      </c>
      <c r="M945" s="17">
        <v>1164.876</v>
      </c>
      <c r="N945" s="17">
        <v>1164.876</v>
      </c>
    </row>
    <row r="946" spans="2:14">
      <c r="B946" s="15" t="s">
        <v>4095</v>
      </c>
      <c r="C946" s="16">
        <v>39717</v>
      </c>
      <c r="D946" s="15">
        <v>2008</v>
      </c>
      <c r="E946" s="69">
        <f>E948</f>
        <v>2008</v>
      </c>
      <c r="F946" s="15" t="s">
        <v>961</v>
      </c>
      <c r="G946" s="17" t="s">
        <v>5534</v>
      </c>
      <c r="H946" s="17">
        <v>0</v>
      </c>
      <c r="I946" s="17">
        <v>975.79799999999989</v>
      </c>
      <c r="J946" s="17">
        <v>975.79799999999989</v>
      </c>
      <c r="K946" s="17">
        <v>975.79799999999989</v>
      </c>
      <c r="L946" s="17">
        <v>975.79799999999989</v>
      </c>
      <c r="M946" s="17">
        <v>975.79799999999989</v>
      </c>
      <c r="N946" s="17">
        <v>975.79799999999989</v>
      </c>
    </row>
    <row r="947" spans="2:14">
      <c r="B947" s="15" t="s">
        <v>4095</v>
      </c>
      <c r="C947" s="16">
        <v>39717</v>
      </c>
      <c r="D947" s="15">
        <v>2008</v>
      </c>
      <c r="E947" s="69">
        <f>E948</f>
        <v>2008</v>
      </c>
      <c r="F947" s="15" t="s">
        <v>962</v>
      </c>
      <c r="G947" s="17" t="s">
        <v>5534</v>
      </c>
      <c r="H947" s="17">
        <v>975.79199999999992</v>
      </c>
      <c r="I947" s="17">
        <v>0</v>
      </c>
      <c r="J947" s="17">
        <v>0</v>
      </c>
      <c r="K947" s="17">
        <v>0</v>
      </c>
      <c r="L947" s="17">
        <v>0</v>
      </c>
      <c r="M947" s="17">
        <v>0</v>
      </c>
      <c r="N947" s="17">
        <v>0</v>
      </c>
    </row>
    <row r="948" spans="2:14">
      <c r="B948" s="15" t="s">
        <v>4095</v>
      </c>
      <c r="C948" s="16">
        <v>39717</v>
      </c>
      <c r="D948" s="15">
        <v>2008</v>
      </c>
      <c r="E948" s="69">
        <f t="array" ref="E948">MIN(IF(G948:N948&gt;0,($G$3:$N$3)))</f>
        <v>2008</v>
      </c>
      <c r="F948" s="15" t="s">
        <v>963</v>
      </c>
      <c r="G948" s="17">
        <v>0</v>
      </c>
      <c r="H948" s="17">
        <v>975.79199999999992</v>
      </c>
      <c r="I948" s="17">
        <v>975.79799999999989</v>
      </c>
      <c r="J948" s="17">
        <v>975.79799999999989</v>
      </c>
      <c r="K948" s="17">
        <v>975.79799999999989</v>
      </c>
      <c r="L948" s="17">
        <v>975.79799999999989</v>
      </c>
      <c r="M948" s="17">
        <v>975.79799999999989</v>
      </c>
      <c r="N948" s="17">
        <v>975.79799999999989</v>
      </c>
    </row>
    <row r="949" spans="2:14">
      <c r="B949" s="15" t="s">
        <v>4095</v>
      </c>
      <c r="C949" s="16">
        <v>39718</v>
      </c>
      <c r="D949" s="15">
        <v>2008</v>
      </c>
      <c r="E949" s="69">
        <f>E951</f>
        <v>2008</v>
      </c>
      <c r="F949" s="15" t="s">
        <v>961</v>
      </c>
      <c r="G949" s="17" t="s">
        <v>5534</v>
      </c>
      <c r="H949" s="17">
        <v>0</v>
      </c>
      <c r="I949" s="17">
        <v>0</v>
      </c>
      <c r="J949" s="17">
        <v>49505.549999999996</v>
      </c>
      <c r="K949" s="17">
        <v>49505.549999999996</v>
      </c>
      <c r="L949" s="17">
        <v>49505.549999999996</v>
      </c>
      <c r="M949" s="17">
        <v>49505.549999999996</v>
      </c>
      <c r="N949" s="17">
        <v>49505.549999999996</v>
      </c>
    </row>
    <row r="950" spans="2:14">
      <c r="B950" s="15" t="s">
        <v>4096</v>
      </c>
      <c r="C950" s="16">
        <v>39718</v>
      </c>
      <c r="D950" s="15">
        <v>2008</v>
      </c>
      <c r="E950" s="69">
        <f>E951</f>
        <v>2008</v>
      </c>
      <c r="F950" s="15" t="s">
        <v>962</v>
      </c>
      <c r="G950" s="17" t="s">
        <v>5534</v>
      </c>
      <c r="H950" s="17">
        <v>300000</v>
      </c>
      <c r="I950" s="17">
        <v>300000</v>
      </c>
      <c r="J950" s="17">
        <v>0</v>
      </c>
      <c r="K950" s="17">
        <v>0</v>
      </c>
      <c r="L950" s="17">
        <v>0</v>
      </c>
      <c r="M950" s="17">
        <v>0</v>
      </c>
      <c r="N950" s="17">
        <v>0</v>
      </c>
    </row>
    <row r="951" spans="2:14">
      <c r="B951" s="15" t="s">
        <v>4096</v>
      </c>
      <c r="C951" s="16">
        <v>39718</v>
      </c>
      <c r="D951" s="15">
        <v>2008</v>
      </c>
      <c r="E951" s="69">
        <f t="array" ref="E951">MIN(IF(G951:N951&gt;0,($G$3:$N$3)))</f>
        <v>2008</v>
      </c>
      <c r="F951" s="15" t="s">
        <v>963</v>
      </c>
      <c r="G951" s="17">
        <v>0</v>
      </c>
      <c r="H951" s="17">
        <v>300000</v>
      </c>
      <c r="I951" s="17">
        <v>300000</v>
      </c>
      <c r="J951" s="17">
        <v>49505.549999999996</v>
      </c>
      <c r="K951" s="17">
        <v>49505.549999999996</v>
      </c>
      <c r="L951" s="17">
        <v>49505.549999999996</v>
      </c>
      <c r="M951" s="17">
        <v>49505.549999999996</v>
      </c>
      <c r="N951" s="17">
        <v>49505.549999999996</v>
      </c>
    </row>
    <row r="952" spans="2:14">
      <c r="B952" s="15" t="s">
        <v>4096</v>
      </c>
      <c r="C952" s="16">
        <v>39719</v>
      </c>
      <c r="D952" s="15">
        <v>2008</v>
      </c>
      <c r="E952" s="69">
        <f>E954</f>
        <v>2008</v>
      </c>
      <c r="F952" s="15" t="s">
        <v>961</v>
      </c>
      <c r="G952" s="17" t="s">
        <v>5534</v>
      </c>
      <c r="H952" s="17">
        <v>0</v>
      </c>
      <c r="I952" s="17">
        <v>816.3359999999999</v>
      </c>
      <c r="J952" s="17">
        <v>816.3359999999999</v>
      </c>
      <c r="K952" s="17">
        <v>816.3359999999999</v>
      </c>
      <c r="L952" s="17">
        <v>816.3359999999999</v>
      </c>
      <c r="M952" s="17">
        <v>816.3359999999999</v>
      </c>
      <c r="N952" s="17">
        <v>816.3359999999999</v>
      </c>
    </row>
    <row r="953" spans="2:14">
      <c r="B953" s="15" t="s">
        <v>4097</v>
      </c>
      <c r="C953" s="16">
        <v>39719</v>
      </c>
      <c r="D953" s="15">
        <v>2008</v>
      </c>
      <c r="E953" s="69">
        <f>E954</f>
        <v>2008</v>
      </c>
      <c r="F953" s="15" t="s">
        <v>962</v>
      </c>
      <c r="G953" s="17" t="s">
        <v>5534</v>
      </c>
      <c r="H953" s="17">
        <v>1282.5420000000001</v>
      </c>
      <c r="I953" s="17">
        <v>0</v>
      </c>
      <c r="J953" s="17">
        <v>0</v>
      </c>
      <c r="K953" s="17">
        <v>0</v>
      </c>
      <c r="L953" s="17">
        <v>0</v>
      </c>
      <c r="M953" s="17">
        <v>0</v>
      </c>
      <c r="N953" s="17">
        <v>0</v>
      </c>
    </row>
    <row r="954" spans="2:14">
      <c r="B954" s="15" t="s">
        <v>4097</v>
      </c>
      <c r="C954" s="16">
        <v>39719</v>
      </c>
      <c r="D954" s="15">
        <v>2008</v>
      </c>
      <c r="E954" s="69">
        <f t="array" ref="E954">MIN(IF(G954:N954&gt;0,($G$3:$N$3)))</f>
        <v>2008</v>
      </c>
      <c r="F954" s="15" t="s">
        <v>963</v>
      </c>
      <c r="G954" s="17">
        <v>0</v>
      </c>
      <c r="H954" s="17">
        <v>1282.5420000000001</v>
      </c>
      <c r="I954" s="17">
        <v>816.3359999999999</v>
      </c>
      <c r="J954" s="17">
        <v>816.3359999999999</v>
      </c>
      <c r="K954" s="17">
        <v>816.3359999999999</v>
      </c>
      <c r="L954" s="17">
        <v>816.3359999999999</v>
      </c>
      <c r="M954" s="17">
        <v>816.3359999999999</v>
      </c>
      <c r="N954" s="17">
        <v>816.3359999999999</v>
      </c>
    </row>
    <row r="955" spans="2:14">
      <c r="B955" s="15" t="s">
        <v>4097</v>
      </c>
      <c r="C955" s="16">
        <v>39720</v>
      </c>
      <c r="D955" s="15">
        <v>2008</v>
      </c>
      <c r="E955" s="69">
        <f>E957</f>
        <v>2008</v>
      </c>
      <c r="F955" s="15" t="s">
        <v>961</v>
      </c>
      <c r="G955" s="17" t="s">
        <v>5534</v>
      </c>
      <c r="H955" s="17">
        <v>0</v>
      </c>
      <c r="I955" s="17">
        <v>1051.3499999999999</v>
      </c>
      <c r="J955" s="17">
        <v>1051.3499999999999</v>
      </c>
      <c r="K955" s="17">
        <v>1051.3499999999999</v>
      </c>
      <c r="L955" s="17">
        <v>1051.3499999999999</v>
      </c>
      <c r="M955" s="17">
        <v>1051.3499999999999</v>
      </c>
      <c r="N955" s="17">
        <v>1051.3499999999999</v>
      </c>
    </row>
    <row r="956" spans="2:14">
      <c r="B956" s="15" t="s">
        <v>4098</v>
      </c>
      <c r="C956" s="16">
        <v>39720</v>
      </c>
      <c r="D956" s="15">
        <v>2008</v>
      </c>
      <c r="E956" s="69">
        <f>E957</f>
        <v>2008</v>
      </c>
      <c r="F956" s="15" t="s">
        <v>962</v>
      </c>
      <c r="G956" s="17" t="s">
        <v>5534</v>
      </c>
      <c r="H956" s="17">
        <v>1051.6079999999999</v>
      </c>
      <c r="I956" s="17">
        <v>0.25800000000000001</v>
      </c>
      <c r="J956" s="17">
        <v>0.25800000000000001</v>
      </c>
      <c r="K956" s="17">
        <v>0.25800000000000001</v>
      </c>
      <c r="L956" s="17">
        <v>0.25800000000000001</v>
      </c>
      <c r="M956" s="17">
        <v>0.25800000000000001</v>
      </c>
      <c r="N956" s="17">
        <v>0.25800000000000001</v>
      </c>
    </row>
    <row r="957" spans="2:14">
      <c r="B957" s="15" t="s">
        <v>4098</v>
      </c>
      <c r="C957" s="16">
        <v>39720</v>
      </c>
      <c r="D957" s="15">
        <v>2008</v>
      </c>
      <c r="E957" s="69">
        <f t="array" ref="E957">MIN(IF(G957:N957&gt;0,($G$3:$N$3)))</f>
        <v>2008</v>
      </c>
      <c r="F957" s="15" t="s">
        <v>963</v>
      </c>
      <c r="G957" s="17">
        <v>0</v>
      </c>
      <c r="H957" s="17">
        <v>1051.6079999999999</v>
      </c>
      <c r="I957" s="17">
        <v>1051.6079999999999</v>
      </c>
      <c r="J957" s="17">
        <v>1051.6079999999999</v>
      </c>
      <c r="K957" s="17">
        <v>1051.6079999999999</v>
      </c>
      <c r="L957" s="17">
        <v>1051.6079999999999</v>
      </c>
      <c r="M957" s="17">
        <v>1051.6079999999999</v>
      </c>
      <c r="N957" s="17">
        <v>1051.6079999999999</v>
      </c>
    </row>
    <row r="958" spans="2:14">
      <c r="B958" s="15" t="s">
        <v>4098</v>
      </c>
      <c r="C958" s="16">
        <v>39720</v>
      </c>
      <c r="D958" s="15">
        <v>2008</v>
      </c>
      <c r="E958" s="69">
        <f>E960</f>
        <v>2009</v>
      </c>
      <c r="F958" s="15" t="s">
        <v>961</v>
      </c>
      <c r="G958" s="17" t="s">
        <v>5534</v>
      </c>
      <c r="H958" s="17" t="s">
        <v>5534</v>
      </c>
      <c r="I958" s="17">
        <v>974.02199999999993</v>
      </c>
      <c r="J958" s="17">
        <v>974.02199999999993</v>
      </c>
      <c r="K958" s="17">
        <v>974.02199999999993</v>
      </c>
      <c r="L958" s="17">
        <v>974.02199999999993</v>
      </c>
      <c r="M958" s="17">
        <v>974.02199999999993</v>
      </c>
      <c r="N958" s="17">
        <v>974.02199999999993</v>
      </c>
    </row>
    <row r="959" spans="2:14">
      <c r="B959" s="15" t="s">
        <v>4099</v>
      </c>
      <c r="C959" s="16">
        <v>39720</v>
      </c>
      <c r="D959" s="15">
        <v>2008</v>
      </c>
      <c r="E959" s="69">
        <f>E960</f>
        <v>2009</v>
      </c>
      <c r="F959" s="15" t="s">
        <v>962</v>
      </c>
      <c r="G959" s="17" t="s">
        <v>5534</v>
      </c>
      <c r="H959" s="17" t="s">
        <v>5534</v>
      </c>
      <c r="I959" s="17">
        <v>0.26400000000000001</v>
      </c>
      <c r="J959" s="17">
        <v>0.26400000000000001</v>
      </c>
      <c r="K959" s="17">
        <v>0.26400000000000001</v>
      </c>
      <c r="L959" s="17">
        <v>0.26400000000000001</v>
      </c>
      <c r="M959" s="17">
        <v>0.26400000000000001</v>
      </c>
      <c r="N959" s="17">
        <v>0.26400000000000001</v>
      </c>
    </row>
    <row r="960" spans="2:14">
      <c r="B960" s="15" t="s">
        <v>4099</v>
      </c>
      <c r="C960" s="16">
        <v>39720</v>
      </c>
      <c r="D960" s="15">
        <v>2008</v>
      </c>
      <c r="E960" s="69">
        <f t="array" ref="E960">MIN(IF(G960:N960&gt;0,($G$3:$N$3)))</f>
        <v>2009</v>
      </c>
      <c r="F960" s="15" t="s">
        <v>963</v>
      </c>
      <c r="G960" s="17">
        <v>0</v>
      </c>
      <c r="H960" s="17">
        <v>0</v>
      </c>
      <c r="I960" s="17">
        <v>974.28599999999994</v>
      </c>
      <c r="J960" s="17">
        <v>974.28599999999994</v>
      </c>
      <c r="K960" s="17">
        <v>974.28599999999994</v>
      </c>
      <c r="L960" s="17">
        <v>974.28599999999994</v>
      </c>
      <c r="M960" s="17">
        <v>974.28599999999994</v>
      </c>
      <c r="N960" s="17">
        <v>974.28599999999994</v>
      </c>
    </row>
    <row r="961" spans="2:14">
      <c r="B961" s="15" t="s">
        <v>4099</v>
      </c>
      <c r="C961" s="16">
        <v>39725</v>
      </c>
      <c r="D961" s="15">
        <v>2008</v>
      </c>
      <c r="E961" s="69">
        <f>E963</f>
        <v>2008</v>
      </c>
      <c r="F961" s="15" t="s">
        <v>961</v>
      </c>
      <c r="G961" s="17" t="s">
        <v>5534</v>
      </c>
      <c r="H961" s="17">
        <v>0</v>
      </c>
      <c r="I961" s="17">
        <v>0</v>
      </c>
      <c r="J961" s="17">
        <v>628317.98399999994</v>
      </c>
      <c r="K961" s="17">
        <v>628317.98399999994</v>
      </c>
      <c r="L961" s="17">
        <v>2056421.8439999998</v>
      </c>
      <c r="M961" s="17">
        <v>2056421.8439999998</v>
      </c>
      <c r="N961" s="17">
        <v>2056421.8439999998</v>
      </c>
    </row>
    <row r="962" spans="2:14">
      <c r="B962" s="15" t="s">
        <v>4100</v>
      </c>
      <c r="C962" s="16">
        <v>39725</v>
      </c>
      <c r="D962" s="15">
        <v>2008</v>
      </c>
      <c r="E962" s="69">
        <f>E963</f>
        <v>2008</v>
      </c>
      <c r="F962" s="15" t="s">
        <v>962</v>
      </c>
      <c r="G962" s="17" t="s">
        <v>5534</v>
      </c>
      <c r="H962" s="17">
        <v>600000</v>
      </c>
      <c r="I962" s="17">
        <v>600000</v>
      </c>
      <c r="J962" s="17">
        <v>1196399.118</v>
      </c>
      <c r="K962" s="17">
        <v>1429101.3359999997</v>
      </c>
      <c r="L962" s="17">
        <v>1.7999999999999999E-2</v>
      </c>
      <c r="M962" s="17">
        <v>1.7999999999999999E-2</v>
      </c>
      <c r="N962" s="17">
        <v>1.7999999999999999E-2</v>
      </c>
    </row>
    <row r="963" spans="2:14">
      <c r="B963" s="15" t="s">
        <v>4100</v>
      </c>
      <c r="C963" s="16">
        <v>39725</v>
      </c>
      <c r="D963" s="15">
        <v>2008</v>
      </c>
      <c r="E963" s="69">
        <f t="array" ref="E963">MIN(IF(G963:N963&gt;0,($G$3:$N$3)))</f>
        <v>2008</v>
      </c>
      <c r="F963" s="15" t="s">
        <v>963</v>
      </c>
      <c r="G963" s="17">
        <v>0</v>
      </c>
      <c r="H963" s="17">
        <v>600000</v>
      </c>
      <c r="I963" s="17">
        <v>600000</v>
      </c>
      <c r="J963" s="17">
        <v>1824717.102</v>
      </c>
      <c r="K963" s="17">
        <v>2057419.3199999998</v>
      </c>
      <c r="L963" s="17">
        <v>2056421.8619999997</v>
      </c>
      <c r="M963" s="17">
        <v>2056421.8619999997</v>
      </c>
      <c r="N963" s="17">
        <v>2056421.8619999997</v>
      </c>
    </row>
    <row r="964" spans="2:14">
      <c r="B964" s="15" t="s">
        <v>4100</v>
      </c>
      <c r="C964" s="16">
        <v>39725</v>
      </c>
      <c r="D964" s="15">
        <v>2008</v>
      </c>
      <c r="E964" s="69">
        <f>E966</f>
        <v>2009</v>
      </c>
      <c r="F964" s="15" t="s">
        <v>961</v>
      </c>
      <c r="G964" s="17" t="s">
        <v>5534</v>
      </c>
      <c r="H964" s="17" t="s">
        <v>5534</v>
      </c>
      <c r="I964" s="17">
        <v>1050.768</v>
      </c>
      <c r="J964" s="17">
        <v>1050.768</v>
      </c>
      <c r="K964" s="17">
        <v>1050.768</v>
      </c>
      <c r="L964" s="17">
        <v>1050.768</v>
      </c>
      <c r="M964" s="17">
        <v>1050.768</v>
      </c>
      <c r="N964" s="17">
        <v>1050.768</v>
      </c>
    </row>
    <row r="965" spans="2:14">
      <c r="B965" s="15" t="s">
        <v>4101</v>
      </c>
      <c r="C965" s="16">
        <v>39725</v>
      </c>
      <c r="D965" s="15">
        <v>2008</v>
      </c>
      <c r="E965" s="69">
        <f>E966</f>
        <v>2009</v>
      </c>
      <c r="F965" s="15" t="s">
        <v>962</v>
      </c>
      <c r="G965" s="17" t="s">
        <v>5534</v>
      </c>
      <c r="H965" s="17" t="s">
        <v>5534</v>
      </c>
      <c r="I965" s="17">
        <v>0.16200000000000001</v>
      </c>
      <c r="J965" s="17">
        <v>0.16200000000000001</v>
      </c>
      <c r="K965" s="17">
        <v>0.16200000000000001</v>
      </c>
      <c r="L965" s="17">
        <v>0.16200000000000001</v>
      </c>
      <c r="M965" s="17">
        <v>0.16200000000000001</v>
      </c>
      <c r="N965" s="17">
        <v>0.16200000000000001</v>
      </c>
    </row>
    <row r="966" spans="2:14">
      <c r="B966" s="15" t="s">
        <v>4101</v>
      </c>
      <c r="C966" s="16">
        <v>39725</v>
      </c>
      <c r="D966" s="15">
        <v>2008</v>
      </c>
      <c r="E966" s="69">
        <f t="array" ref="E966">MIN(IF(G966:N966&gt;0,($G$3:$N$3)))</f>
        <v>2009</v>
      </c>
      <c r="F966" s="15" t="s">
        <v>963</v>
      </c>
      <c r="G966" s="17">
        <v>0</v>
      </c>
      <c r="H966" s="17">
        <v>0</v>
      </c>
      <c r="I966" s="17">
        <v>1050.9299999999998</v>
      </c>
      <c r="J966" s="17">
        <v>1050.9299999999998</v>
      </c>
      <c r="K966" s="17">
        <v>1050.9299999999998</v>
      </c>
      <c r="L966" s="17">
        <v>1050.9299999999998</v>
      </c>
      <c r="M966" s="17">
        <v>1050.9299999999998</v>
      </c>
      <c r="N966" s="17">
        <v>1050.9299999999998</v>
      </c>
    </row>
    <row r="967" spans="2:14">
      <c r="B967" s="15" t="s">
        <v>4101</v>
      </c>
      <c r="C967" s="16">
        <v>39725</v>
      </c>
      <c r="D967" s="15">
        <v>2008</v>
      </c>
      <c r="E967" s="69">
        <f>E969</f>
        <v>2009</v>
      </c>
      <c r="F967" s="15" t="s">
        <v>961</v>
      </c>
      <c r="G967" s="17" t="s">
        <v>5534</v>
      </c>
      <c r="H967" s="17" t="s">
        <v>5534</v>
      </c>
      <c r="I967" s="17">
        <v>1073.1119999999999</v>
      </c>
      <c r="J967" s="17">
        <v>1073.1119999999999</v>
      </c>
      <c r="K967" s="17">
        <v>1073.1119999999999</v>
      </c>
      <c r="L967" s="17">
        <v>1073.1119999999999</v>
      </c>
      <c r="M967" s="17">
        <v>1073.1119999999999</v>
      </c>
      <c r="N967" s="17">
        <v>1073.1119999999999</v>
      </c>
    </row>
    <row r="968" spans="2:14">
      <c r="B968" s="15" t="s">
        <v>4102</v>
      </c>
      <c r="C968" s="16">
        <v>39725</v>
      </c>
      <c r="D968" s="15">
        <v>2008</v>
      </c>
      <c r="E968" s="69">
        <f>E969</f>
        <v>2009</v>
      </c>
      <c r="F968" s="15" t="s">
        <v>962</v>
      </c>
      <c r="G968" s="17" t="s">
        <v>5534</v>
      </c>
      <c r="H968" s="17" t="s">
        <v>5534</v>
      </c>
      <c r="I968" s="17">
        <v>0.16200000000000001</v>
      </c>
      <c r="J968" s="17">
        <v>0.16200000000000001</v>
      </c>
      <c r="K968" s="17">
        <v>0.16200000000000001</v>
      </c>
      <c r="L968" s="17">
        <v>0.16200000000000001</v>
      </c>
      <c r="M968" s="17">
        <v>0.16200000000000001</v>
      </c>
      <c r="N968" s="17">
        <v>0.16200000000000001</v>
      </c>
    </row>
    <row r="969" spans="2:14">
      <c r="B969" s="15" t="s">
        <v>4102</v>
      </c>
      <c r="C969" s="16">
        <v>39725</v>
      </c>
      <c r="D969" s="15">
        <v>2008</v>
      </c>
      <c r="E969" s="69">
        <f t="array" ref="E969">MIN(IF(G969:N969&gt;0,($G$3:$N$3)))</f>
        <v>2009</v>
      </c>
      <c r="F969" s="15" t="s">
        <v>963</v>
      </c>
      <c r="G969" s="17">
        <v>0</v>
      </c>
      <c r="H969" s="17">
        <v>0</v>
      </c>
      <c r="I969" s="17">
        <v>1073.2739999999999</v>
      </c>
      <c r="J969" s="17">
        <v>1073.2739999999999</v>
      </c>
      <c r="K969" s="17">
        <v>1073.2739999999999</v>
      </c>
      <c r="L969" s="17">
        <v>1073.2739999999999</v>
      </c>
      <c r="M969" s="17">
        <v>1073.2739999999999</v>
      </c>
      <c r="N969" s="17">
        <v>1073.2739999999999</v>
      </c>
    </row>
    <row r="970" spans="2:14">
      <c r="B970" s="15" t="s">
        <v>4102</v>
      </c>
      <c r="C970" s="16">
        <v>39726</v>
      </c>
      <c r="D970" s="15">
        <v>2008</v>
      </c>
      <c r="E970" s="69">
        <f>E972</f>
        <v>2008</v>
      </c>
      <c r="F970" s="15" t="s">
        <v>961</v>
      </c>
      <c r="G970" s="17" t="s">
        <v>5534</v>
      </c>
      <c r="H970" s="17">
        <v>0</v>
      </c>
      <c r="I970" s="17">
        <v>0</v>
      </c>
      <c r="J970" s="17">
        <v>0</v>
      </c>
      <c r="K970" s="17">
        <v>3300.7080000000001</v>
      </c>
      <c r="L970" s="17">
        <v>3300.7080000000001</v>
      </c>
      <c r="M970" s="17">
        <v>3300.7080000000001</v>
      </c>
      <c r="N970" s="17">
        <v>3300.7080000000001</v>
      </c>
    </row>
    <row r="971" spans="2:14">
      <c r="B971" s="15" t="s">
        <v>4103</v>
      </c>
      <c r="C971" s="16">
        <v>39726</v>
      </c>
      <c r="D971" s="15">
        <v>2008</v>
      </c>
      <c r="E971" s="69">
        <f>E972</f>
        <v>2008</v>
      </c>
      <c r="F971" s="15" t="s">
        <v>962</v>
      </c>
      <c r="G971" s="17" t="s">
        <v>5534</v>
      </c>
      <c r="H971" s="17">
        <v>11383.199999999999</v>
      </c>
      <c r="I971" s="17">
        <v>11383.199999999999</v>
      </c>
      <c r="J971" s="17">
        <v>11383.199999999999</v>
      </c>
      <c r="K971" s="17">
        <v>0</v>
      </c>
      <c r="L971" s="17">
        <v>0</v>
      </c>
      <c r="M971" s="17">
        <v>0</v>
      </c>
      <c r="N971" s="17">
        <v>0</v>
      </c>
    </row>
    <row r="972" spans="2:14">
      <c r="B972" s="15" t="s">
        <v>4103</v>
      </c>
      <c r="C972" s="16">
        <v>39726</v>
      </c>
      <c r="D972" s="15">
        <v>2008</v>
      </c>
      <c r="E972" s="69">
        <f t="array" ref="E972">MIN(IF(G972:N972&gt;0,($G$3:$N$3)))</f>
        <v>2008</v>
      </c>
      <c r="F972" s="15" t="s">
        <v>963</v>
      </c>
      <c r="G972" s="17">
        <v>0</v>
      </c>
      <c r="H972" s="17">
        <v>11383.199999999999</v>
      </c>
      <c r="I972" s="17">
        <v>11383.199999999999</v>
      </c>
      <c r="J972" s="17">
        <v>11383.199999999999</v>
      </c>
      <c r="K972" s="17">
        <v>3300.7080000000001</v>
      </c>
      <c r="L972" s="17">
        <v>3300.7080000000001</v>
      </c>
      <c r="M972" s="17">
        <v>3300.7080000000001</v>
      </c>
      <c r="N972" s="17">
        <v>3300.7080000000001</v>
      </c>
    </row>
    <row r="973" spans="2:14">
      <c r="B973" s="15" t="s">
        <v>4103</v>
      </c>
      <c r="C973" s="16">
        <v>39727</v>
      </c>
      <c r="D973" s="15">
        <v>2008</v>
      </c>
      <c r="E973" s="69">
        <f>E975</f>
        <v>2009</v>
      </c>
      <c r="F973" s="15" t="s">
        <v>961</v>
      </c>
      <c r="G973" s="17" t="s">
        <v>5534</v>
      </c>
      <c r="H973" s="17" t="s">
        <v>5534</v>
      </c>
      <c r="I973" s="17">
        <v>1658.886</v>
      </c>
      <c r="J973" s="17">
        <v>1658.886</v>
      </c>
      <c r="K973" s="17">
        <v>1658.886</v>
      </c>
      <c r="L973" s="17">
        <v>1658.886</v>
      </c>
      <c r="M973" s="17">
        <v>1658.886</v>
      </c>
      <c r="N973" s="17">
        <v>1658.886</v>
      </c>
    </row>
    <row r="974" spans="2:14">
      <c r="B974" s="15" t="s">
        <v>4104</v>
      </c>
      <c r="C974" s="16">
        <v>39727</v>
      </c>
      <c r="D974" s="15">
        <v>2008</v>
      </c>
      <c r="E974" s="69">
        <f>E975</f>
        <v>2009</v>
      </c>
      <c r="F974" s="15" t="s">
        <v>962</v>
      </c>
      <c r="G974" s="17" t="s">
        <v>5534</v>
      </c>
      <c r="H974" s="17" t="s">
        <v>5534</v>
      </c>
      <c r="I974" s="17">
        <v>0</v>
      </c>
      <c r="J974" s="17">
        <v>0</v>
      </c>
      <c r="K974" s="17">
        <v>0</v>
      </c>
      <c r="L974" s="17">
        <v>0</v>
      </c>
      <c r="M974" s="17">
        <v>0</v>
      </c>
      <c r="N974" s="17">
        <v>0</v>
      </c>
    </row>
    <row r="975" spans="2:14">
      <c r="B975" s="15" t="s">
        <v>4104</v>
      </c>
      <c r="C975" s="16">
        <v>39727</v>
      </c>
      <c r="D975" s="15">
        <v>2008</v>
      </c>
      <c r="E975" s="69">
        <f t="array" ref="E975">MIN(IF(G975:N975&gt;0,($G$3:$N$3)))</f>
        <v>2009</v>
      </c>
      <c r="F975" s="15" t="s">
        <v>963</v>
      </c>
      <c r="G975" s="17">
        <v>0</v>
      </c>
      <c r="H975" s="17">
        <v>0</v>
      </c>
      <c r="I975" s="17">
        <v>1658.886</v>
      </c>
      <c r="J975" s="17">
        <v>1658.886</v>
      </c>
      <c r="K975" s="17">
        <v>1658.886</v>
      </c>
      <c r="L975" s="17">
        <v>1658.886</v>
      </c>
      <c r="M975" s="17">
        <v>1658.886</v>
      </c>
      <c r="N975" s="17">
        <v>1658.886</v>
      </c>
    </row>
    <row r="976" spans="2:14">
      <c r="B976" s="15" t="s">
        <v>4104</v>
      </c>
      <c r="C976" s="16">
        <v>39728</v>
      </c>
      <c r="D976" s="15">
        <v>2008</v>
      </c>
      <c r="E976" s="69">
        <f>E978</f>
        <v>2008</v>
      </c>
      <c r="F976" s="15" t="s">
        <v>961</v>
      </c>
      <c r="G976" s="17" t="s">
        <v>5534</v>
      </c>
      <c r="H976" s="17">
        <v>0</v>
      </c>
      <c r="I976" s="17">
        <v>0</v>
      </c>
      <c r="J976" s="17">
        <v>0</v>
      </c>
      <c r="K976" s="17">
        <v>0</v>
      </c>
      <c r="L976" s="17">
        <v>0</v>
      </c>
      <c r="M976" s="17">
        <v>0</v>
      </c>
      <c r="N976" s="17">
        <v>0</v>
      </c>
    </row>
    <row r="977" spans="2:14">
      <c r="B977" s="15" t="s">
        <v>4105</v>
      </c>
      <c r="C977" s="16">
        <v>39728</v>
      </c>
      <c r="D977" s="15">
        <v>2008</v>
      </c>
      <c r="E977" s="69">
        <f>E978</f>
        <v>2008</v>
      </c>
      <c r="F977" s="15" t="s">
        <v>962</v>
      </c>
      <c r="G977" s="17" t="s">
        <v>5534</v>
      </c>
      <c r="H977" s="17">
        <v>240000</v>
      </c>
      <c r="I977" s="17">
        <v>240000</v>
      </c>
      <c r="J977" s="17">
        <v>0</v>
      </c>
      <c r="K977" s="17">
        <v>0</v>
      </c>
      <c r="L977" s="17">
        <v>0</v>
      </c>
      <c r="M977" s="17">
        <v>0</v>
      </c>
      <c r="N977" s="17">
        <v>0</v>
      </c>
    </row>
    <row r="978" spans="2:14">
      <c r="B978" s="15" t="s">
        <v>4105</v>
      </c>
      <c r="C978" s="16">
        <v>39728</v>
      </c>
      <c r="D978" s="15">
        <v>2008</v>
      </c>
      <c r="E978" s="69">
        <f t="array" ref="E978">MIN(IF(G978:N978&gt;0,($G$3:$N$3)))</f>
        <v>2008</v>
      </c>
      <c r="F978" s="15" t="s">
        <v>963</v>
      </c>
      <c r="G978" s="17">
        <v>0</v>
      </c>
      <c r="H978" s="17">
        <v>240000</v>
      </c>
      <c r="I978" s="17">
        <v>240000</v>
      </c>
      <c r="J978" s="17">
        <v>0</v>
      </c>
      <c r="K978" s="17">
        <v>0</v>
      </c>
      <c r="L978" s="17">
        <v>0</v>
      </c>
      <c r="M978" s="17">
        <v>0</v>
      </c>
      <c r="N978" s="17">
        <v>0</v>
      </c>
    </row>
    <row r="979" spans="2:14">
      <c r="B979" s="15" t="s">
        <v>4105</v>
      </c>
      <c r="C979" s="16">
        <v>39735</v>
      </c>
      <c r="D979" s="15">
        <v>2008</v>
      </c>
      <c r="E979" s="69">
        <f>E981</f>
        <v>2008</v>
      </c>
      <c r="F979" s="15" t="s">
        <v>961</v>
      </c>
      <c r="G979" s="17" t="s">
        <v>5534</v>
      </c>
      <c r="H979" s="17">
        <v>0</v>
      </c>
      <c r="I979" s="17">
        <v>0</v>
      </c>
      <c r="J979" s="17">
        <v>189623.83199999997</v>
      </c>
      <c r="K979" s="17">
        <v>356026.93199999997</v>
      </c>
      <c r="L979" s="17">
        <v>356026.93199999997</v>
      </c>
      <c r="M979" s="17">
        <v>356026.93199999997</v>
      </c>
      <c r="N979" s="17">
        <v>356026.93199999997</v>
      </c>
    </row>
    <row r="980" spans="2:14">
      <c r="B980" s="15" t="s">
        <v>4106</v>
      </c>
      <c r="C980" s="16">
        <v>39735</v>
      </c>
      <c r="D980" s="15">
        <v>2008</v>
      </c>
      <c r="E980" s="69">
        <f>E981</f>
        <v>2008</v>
      </c>
      <c r="F980" s="15" t="s">
        <v>962</v>
      </c>
      <c r="G980" s="17" t="s">
        <v>5534</v>
      </c>
      <c r="H980" s="17">
        <v>1155000</v>
      </c>
      <c r="I980" s="17">
        <v>1155000</v>
      </c>
      <c r="J980" s="17">
        <v>449703.34799999994</v>
      </c>
      <c r="K980" s="17">
        <v>0</v>
      </c>
      <c r="L980" s="17">
        <v>0</v>
      </c>
      <c r="M980" s="17">
        <v>0</v>
      </c>
      <c r="N980" s="17">
        <v>0</v>
      </c>
    </row>
    <row r="981" spans="2:14">
      <c r="B981" s="15" t="s">
        <v>4106</v>
      </c>
      <c r="C981" s="16">
        <v>39735</v>
      </c>
      <c r="D981" s="15">
        <v>2008</v>
      </c>
      <c r="E981" s="69">
        <f t="array" ref="E981">MIN(IF(G981:N981&gt;0,($G$3:$N$3)))</f>
        <v>2008</v>
      </c>
      <c r="F981" s="15" t="s">
        <v>963</v>
      </c>
      <c r="G981" s="17">
        <v>0</v>
      </c>
      <c r="H981" s="17">
        <v>1155000</v>
      </c>
      <c r="I981" s="17">
        <v>1155000</v>
      </c>
      <c r="J981" s="17">
        <v>639327.17999999982</v>
      </c>
      <c r="K981" s="17">
        <v>356026.93199999997</v>
      </c>
      <c r="L981" s="17">
        <v>356026.93199999997</v>
      </c>
      <c r="M981" s="17">
        <v>356026.93199999997</v>
      </c>
      <c r="N981" s="17">
        <v>356026.93199999997</v>
      </c>
    </row>
    <row r="982" spans="2:14">
      <c r="B982" s="15" t="s">
        <v>4106</v>
      </c>
      <c r="C982" s="16">
        <v>39739</v>
      </c>
      <c r="D982" s="15">
        <v>2008</v>
      </c>
      <c r="E982" s="69">
        <f>E984</f>
        <v>2009</v>
      </c>
      <c r="F982" s="15" t="s">
        <v>961</v>
      </c>
      <c r="G982" s="17" t="s">
        <v>5534</v>
      </c>
      <c r="H982" s="17">
        <v>0</v>
      </c>
      <c r="I982" s="17">
        <v>0</v>
      </c>
      <c r="J982" s="17">
        <v>0</v>
      </c>
      <c r="K982" s="17">
        <v>0</v>
      </c>
      <c r="L982" s="17">
        <v>0</v>
      </c>
      <c r="M982" s="17">
        <v>0</v>
      </c>
      <c r="N982" s="17">
        <v>0</v>
      </c>
    </row>
    <row r="983" spans="2:14">
      <c r="B983" s="15" t="s">
        <v>4107</v>
      </c>
      <c r="C983" s="16">
        <v>39739</v>
      </c>
      <c r="D983" s="15">
        <v>2008</v>
      </c>
      <c r="E983" s="69">
        <f>E984</f>
        <v>2009</v>
      </c>
      <c r="F983" s="15" t="s">
        <v>962</v>
      </c>
      <c r="G983" s="17" t="s">
        <v>5534</v>
      </c>
      <c r="H983" s="17">
        <v>0</v>
      </c>
      <c r="I983" s="17">
        <v>240000</v>
      </c>
      <c r="J983" s="17">
        <v>240000</v>
      </c>
      <c r="K983" s="17">
        <v>0</v>
      </c>
      <c r="L983" s="17">
        <v>0</v>
      </c>
      <c r="M983" s="17">
        <v>0</v>
      </c>
      <c r="N983" s="17">
        <v>0</v>
      </c>
    </row>
    <row r="984" spans="2:14">
      <c r="B984" s="15" t="s">
        <v>4107</v>
      </c>
      <c r="C984" s="16">
        <v>39739</v>
      </c>
      <c r="D984" s="15">
        <v>2008</v>
      </c>
      <c r="E984" s="69">
        <f t="array" ref="E984">MIN(IF(G984:N984&gt;0,($G$3:$N$3)))</f>
        <v>2009</v>
      </c>
      <c r="F984" s="15" t="s">
        <v>963</v>
      </c>
      <c r="G984" s="17">
        <v>0</v>
      </c>
      <c r="H984" s="17">
        <v>0</v>
      </c>
      <c r="I984" s="17">
        <v>240000</v>
      </c>
      <c r="J984" s="17">
        <v>240000</v>
      </c>
      <c r="K984" s="17">
        <v>0</v>
      </c>
      <c r="L984" s="17">
        <v>0</v>
      </c>
      <c r="M984" s="17">
        <v>0</v>
      </c>
      <c r="N984" s="17">
        <v>0</v>
      </c>
    </row>
    <row r="985" spans="2:14">
      <c r="B985" s="15" t="s">
        <v>4107</v>
      </c>
      <c r="C985" s="16">
        <v>39740</v>
      </c>
      <c r="D985" s="15">
        <v>2008</v>
      </c>
      <c r="E985" s="69">
        <f>E987</f>
        <v>2008</v>
      </c>
      <c r="F985" s="15" t="s">
        <v>961</v>
      </c>
      <c r="G985" s="17" t="s">
        <v>5534</v>
      </c>
      <c r="H985" s="17">
        <v>0</v>
      </c>
      <c r="I985" s="17">
        <v>581.61</v>
      </c>
      <c r="J985" s="17">
        <v>581.61</v>
      </c>
      <c r="K985" s="17">
        <v>581.61</v>
      </c>
      <c r="L985" s="17">
        <v>581.61</v>
      </c>
      <c r="M985" s="17">
        <v>581.61</v>
      </c>
      <c r="N985" s="17">
        <v>581.61</v>
      </c>
    </row>
    <row r="986" spans="2:14">
      <c r="B986" s="15" t="s">
        <v>4108</v>
      </c>
      <c r="C986" s="16">
        <v>39740</v>
      </c>
      <c r="D986" s="15">
        <v>2008</v>
      </c>
      <c r="E986" s="69">
        <f>E987</f>
        <v>2008</v>
      </c>
      <c r="F986" s="15" t="s">
        <v>962</v>
      </c>
      <c r="G986" s="17" t="s">
        <v>5534</v>
      </c>
      <c r="H986" s="17">
        <v>1552.002</v>
      </c>
      <c r="I986" s="17">
        <v>57.155999999999999</v>
      </c>
      <c r="J986" s="17">
        <v>57.155999999999999</v>
      </c>
      <c r="K986" s="17">
        <v>57.155999999999999</v>
      </c>
      <c r="L986" s="17">
        <v>57.155999999999999</v>
      </c>
      <c r="M986" s="17">
        <v>5.4119999999999999</v>
      </c>
      <c r="N986" s="17">
        <v>5.4119999999999999</v>
      </c>
    </row>
    <row r="987" spans="2:14">
      <c r="B987" s="15" t="s">
        <v>4108</v>
      </c>
      <c r="C987" s="16">
        <v>39740</v>
      </c>
      <c r="D987" s="15">
        <v>2008</v>
      </c>
      <c r="E987" s="69">
        <f t="array" ref="E987">MIN(IF(G987:N987&gt;0,($G$3:$N$3)))</f>
        <v>2008</v>
      </c>
      <c r="F987" s="15" t="s">
        <v>963</v>
      </c>
      <c r="G987" s="17">
        <v>0</v>
      </c>
      <c r="H987" s="17">
        <v>1552.002</v>
      </c>
      <c r="I987" s="17">
        <v>638.76600000000008</v>
      </c>
      <c r="J987" s="17">
        <v>638.76600000000008</v>
      </c>
      <c r="K987" s="17">
        <v>638.76600000000008</v>
      </c>
      <c r="L987" s="17">
        <v>638.76600000000008</v>
      </c>
      <c r="M987" s="17">
        <v>587.02199999999993</v>
      </c>
      <c r="N987" s="17">
        <v>587.02199999999993</v>
      </c>
    </row>
    <row r="988" spans="2:14">
      <c r="B988" s="15" t="s">
        <v>4108</v>
      </c>
      <c r="C988" s="16">
        <v>39743</v>
      </c>
      <c r="D988" s="15">
        <v>2008</v>
      </c>
      <c r="E988" s="69">
        <f>E990</f>
        <v>2009</v>
      </c>
      <c r="F988" s="15" t="s">
        <v>961</v>
      </c>
      <c r="G988" s="17" t="s">
        <v>5534</v>
      </c>
      <c r="H988" s="17" t="s">
        <v>5534</v>
      </c>
      <c r="I988" s="17">
        <v>710.51400000000001</v>
      </c>
      <c r="J988" s="17">
        <v>710.51400000000001</v>
      </c>
      <c r="K988" s="17">
        <v>710.51400000000001</v>
      </c>
      <c r="L988" s="17">
        <v>710.51400000000001</v>
      </c>
      <c r="M988" s="17">
        <v>710.51400000000001</v>
      </c>
      <c r="N988" s="17">
        <v>710.51400000000001</v>
      </c>
    </row>
    <row r="989" spans="2:14">
      <c r="B989" s="15" t="s">
        <v>4109</v>
      </c>
      <c r="C989" s="16">
        <v>39743</v>
      </c>
      <c r="D989" s="15">
        <v>2008</v>
      </c>
      <c r="E989" s="69">
        <f>E990</f>
        <v>2009</v>
      </c>
      <c r="F989" s="15" t="s">
        <v>962</v>
      </c>
      <c r="G989" s="17" t="s">
        <v>5534</v>
      </c>
      <c r="H989" s="17" t="s">
        <v>5534</v>
      </c>
      <c r="I989" s="17">
        <v>0</v>
      </c>
      <c r="J989" s="17">
        <v>0</v>
      </c>
      <c r="K989" s="17">
        <v>0</v>
      </c>
      <c r="L989" s="17">
        <v>0</v>
      </c>
      <c r="M989" s="17">
        <v>0</v>
      </c>
      <c r="N989" s="17">
        <v>0</v>
      </c>
    </row>
    <row r="990" spans="2:14">
      <c r="B990" s="15" t="s">
        <v>4109</v>
      </c>
      <c r="C990" s="16">
        <v>39743</v>
      </c>
      <c r="D990" s="15">
        <v>2008</v>
      </c>
      <c r="E990" s="69">
        <f t="array" ref="E990">MIN(IF(G990:N990&gt;0,($G$3:$N$3)))</f>
        <v>2009</v>
      </c>
      <c r="F990" s="15" t="s">
        <v>963</v>
      </c>
      <c r="G990" s="17">
        <v>0</v>
      </c>
      <c r="H990" s="17">
        <v>0</v>
      </c>
      <c r="I990" s="17">
        <v>710.51400000000001</v>
      </c>
      <c r="J990" s="17">
        <v>710.51400000000001</v>
      </c>
      <c r="K990" s="17">
        <v>710.51400000000001</v>
      </c>
      <c r="L990" s="17">
        <v>710.51400000000001</v>
      </c>
      <c r="M990" s="17">
        <v>710.51400000000001</v>
      </c>
      <c r="N990" s="17">
        <v>710.51400000000001</v>
      </c>
    </row>
    <row r="991" spans="2:14">
      <c r="B991" s="15" t="s">
        <v>4109</v>
      </c>
      <c r="C991" s="16">
        <v>39746</v>
      </c>
      <c r="D991" s="15">
        <v>2008</v>
      </c>
      <c r="E991" s="69">
        <f>E993</f>
        <v>2008</v>
      </c>
      <c r="F991" s="15" t="s">
        <v>961</v>
      </c>
      <c r="G991" s="17" t="s">
        <v>5534</v>
      </c>
      <c r="H991" s="17">
        <v>0</v>
      </c>
      <c r="I991" s="17">
        <v>565.30799999999999</v>
      </c>
      <c r="J991" s="17">
        <v>565.30799999999999</v>
      </c>
      <c r="K991" s="17">
        <v>565.30799999999999</v>
      </c>
      <c r="L991" s="17">
        <v>565.30799999999999</v>
      </c>
      <c r="M991" s="17">
        <v>565.30799999999999</v>
      </c>
      <c r="N991" s="17">
        <v>565.30799999999999</v>
      </c>
    </row>
    <row r="992" spans="2:14">
      <c r="B992" s="15" t="s">
        <v>4110</v>
      </c>
      <c r="C992" s="16">
        <v>39746</v>
      </c>
      <c r="D992" s="15">
        <v>2008</v>
      </c>
      <c r="E992" s="69">
        <f>E993</f>
        <v>2008</v>
      </c>
      <c r="F992" s="15" t="s">
        <v>962</v>
      </c>
      <c r="G992" s="17" t="s">
        <v>5534</v>
      </c>
      <c r="H992" s="17">
        <v>565.58399999999995</v>
      </c>
      <c r="I992" s="17">
        <v>0.27600000000000002</v>
      </c>
      <c r="J992" s="17">
        <v>0.27600000000000002</v>
      </c>
      <c r="K992" s="17">
        <v>0.27600000000000002</v>
      </c>
      <c r="L992" s="17">
        <v>0.27600000000000002</v>
      </c>
      <c r="M992" s="17">
        <v>0.27600000000000002</v>
      </c>
      <c r="N992" s="17">
        <v>0.27600000000000002</v>
      </c>
    </row>
    <row r="993" spans="2:14">
      <c r="B993" s="15" t="s">
        <v>4110</v>
      </c>
      <c r="C993" s="16">
        <v>39746</v>
      </c>
      <c r="D993" s="15">
        <v>2008</v>
      </c>
      <c r="E993" s="69">
        <f t="array" ref="E993">MIN(IF(G993:N993&gt;0,($G$3:$N$3)))</f>
        <v>2008</v>
      </c>
      <c r="F993" s="15" t="s">
        <v>963</v>
      </c>
      <c r="G993" s="17">
        <v>0</v>
      </c>
      <c r="H993" s="17">
        <v>565.58399999999995</v>
      </c>
      <c r="I993" s="17">
        <v>565.58399999999995</v>
      </c>
      <c r="J993" s="17">
        <v>565.58399999999995</v>
      </c>
      <c r="K993" s="17">
        <v>565.58399999999995</v>
      </c>
      <c r="L993" s="17">
        <v>565.58399999999995</v>
      </c>
      <c r="M993" s="17">
        <v>565.58399999999995</v>
      </c>
      <c r="N993" s="17">
        <v>565.58399999999995</v>
      </c>
    </row>
    <row r="994" spans="2:14">
      <c r="B994" s="15" t="s">
        <v>4110</v>
      </c>
      <c r="C994" s="16">
        <v>39746</v>
      </c>
      <c r="D994" s="15">
        <v>2008</v>
      </c>
      <c r="E994" s="69">
        <f>E996</f>
        <v>2009</v>
      </c>
      <c r="F994" s="15" t="s">
        <v>961</v>
      </c>
      <c r="G994" s="17" t="s">
        <v>5534</v>
      </c>
      <c r="H994" s="17" t="s">
        <v>5534</v>
      </c>
      <c r="I994" s="17">
        <v>1035</v>
      </c>
      <c r="J994" s="17">
        <v>1035</v>
      </c>
      <c r="K994" s="17">
        <v>1035</v>
      </c>
      <c r="L994" s="17">
        <v>1035</v>
      </c>
      <c r="M994" s="17">
        <v>1035</v>
      </c>
      <c r="N994" s="17">
        <v>1035</v>
      </c>
    </row>
    <row r="995" spans="2:14">
      <c r="B995" s="15" t="s">
        <v>4111</v>
      </c>
      <c r="C995" s="16">
        <v>39746</v>
      </c>
      <c r="D995" s="15">
        <v>2008</v>
      </c>
      <c r="E995" s="69">
        <f>E996</f>
        <v>2009</v>
      </c>
      <c r="F995" s="15" t="s">
        <v>962</v>
      </c>
      <c r="G995" s="17" t="s">
        <v>5534</v>
      </c>
      <c r="H995" s="17" t="s">
        <v>5534</v>
      </c>
      <c r="I995" s="17">
        <v>0</v>
      </c>
      <c r="J995" s="17">
        <v>0</v>
      </c>
      <c r="K995" s="17">
        <v>0</v>
      </c>
      <c r="L995" s="17">
        <v>0</v>
      </c>
      <c r="M995" s="17">
        <v>0</v>
      </c>
      <c r="N995" s="17">
        <v>0</v>
      </c>
    </row>
    <row r="996" spans="2:14">
      <c r="B996" s="15" t="s">
        <v>4111</v>
      </c>
      <c r="C996" s="16">
        <v>39746</v>
      </c>
      <c r="D996" s="15">
        <v>2008</v>
      </c>
      <c r="E996" s="69">
        <f t="array" ref="E996">MIN(IF(G996:N996&gt;0,($G$3:$N$3)))</f>
        <v>2009</v>
      </c>
      <c r="F996" s="15" t="s">
        <v>963</v>
      </c>
      <c r="G996" s="17">
        <v>0</v>
      </c>
      <c r="H996" s="17">
        <v>0</v>
      </c>
      <c r="I996" s="17">
        <v>1035</v>
      </c>
      <c r="J996" s="17">
        <v>1035</v>
      </c>
      <c r="K996" s="17">
        <v>1035</v>
      </c>
      <c r="L996" s="17">
        <v>1035</v>
      </c>
      <c r="M996" s="17">
        <v>1035</v>
      </c>
      <c r="N996" s="17">
        <v>1035</v>
      </c>
    </row>
    <row r="997" spans="2:14">
      <c r="B997" s="15" t="s">
        <v>4111</v>
      </c>
      <c r="C997" s="16">
        <v>39747</v>
      </c>
      <c r="D997" s="15">
        <v>2008</v>
      </c>
      <c r="E997" s="69">
        <f>E999</f>
        <v>2008</v>
      </c>
      <c r="F997" s="15" t="s">
        <v>961</v>
      </c>
      <c r="G997" s="17" t="s">
        <v>5534</v>
      </c>
      <c r="H997" s="17">
        <v>0</v>
      </c>
      <c r="I997" s="17">
        <v>1638.3779999999999</v>
      </c>
      <c r="J997" s="17">
        <v>1638.3779999999999</v>
      </c>
      <c r="K997" s="17">
        <v>1638.3779999999999</v>
      </c>
      <c r="L997" s="17">
        <v>1638.3779999999999</v>
      </c>
      <c r="M997" s="17">
        <v>1638.3779999999999</v>
      </c>
      <c r="N997" s="17">
        <v>1638.3779999999999</v>
      </c>
    </row>
    <row r="998" spans="2:14">
      <c r="B998" s="15" t="s">
        <v>4112</v>
      </c>
      <c r="C998" s="16">
        <v>39747</v>
      </c>
      <c r="D998" s="15">
        <v>2008</v>
      </c>
      <c r="E998" s="69">
        <f>E999</f>
        <v>2008</v>
      </c>
      <c r="F998" s="15" t="s">
        <v>962</v>
      </c>
      <c r="G998" s="17" t="s">
        <v>5534</v>
      </c>
      <c r="H998" s="17">
        <v>1638.3779999999999</v>
      </c>
      <c r="I998" s="17">
        <v>0</v>
      </c>
      <c r="J998" s="17">
        <v>0</v>
      </c>
      <c r="K998" s="17">
        <v>0</v>
      </c>
      <c r="L998" s="17">
        <v>0</v>
      </c>
      <c r="M998" s="17">
        <v>0</v>
      </c>
      <c r="N998" s="17">
        <v>0</v>
      </c>
    </row>
    <row r="999" spans="2:14">
      <c r="B999" s="15" t="s">
        <v>4112</v>
      </c>
      <c r="C999" s="16">
        <v>39747</v>
      </c>
      <c r="D999" s="15">
        <v>2008</v>
      </c>
      <c r="E999" s="69">
        <f t="array" ref="E999">MIN(IF(G999:N999&gt;0,($G$3:$N$3)))</f>
        <v>2008</v>
      </c>
      <c r="F999" s="15" t="s">
        <v>963</v>
      </c>
      <c r="G999" s="17">
        <v>0</v>
      </c>
      <c r="H999" s="17">
        <v>1638.3779999999999</v>
      </c>
      <c r="I999" s="17">
        <v>1638.3779999999999</v>
      </c>
      <c r="J999" s="17">
        <v>1638.3779999999999</v>
      </c>
      <c r="K999" s="17">
        <v>1638.3779999999999</v>
      </c>
      <c r="L999" s="17">
        <v>1638.3779999999999</v>
      </c>
      <c r="M999" s="17">
        <v>1638.3779999999999</v>
      </c>
      <c r="N999" s="17">
        <v>1638.3779999999999</v>
      </c>
    </row>
    <row r="1000" spans="2:14">
      <c r="B1000" s="15" t="s">
        <v>4112</v>
      </c>
      <c r="C1000" s="16">
        <v>39747</v>
      </c>
      <c r="D1000" s="15">
        <v>2008</v>
      </c>
      <c r="E1000" s="69">
        <f>E1002</f>
        <v>2009</v>
      </c>
      <c r="F1000" s="15" t="s">
        <v>961</v>
      </c>
      <c r="G1000" s="17" t="s">
        <v>5534</v>
      </c>
      <c r="H1000" s="17" t="s">
        <v>5534</v>
      </c>
      <c r="I1000" s="17">
        <v>0</v>
      </c>
      <c r="J1000" s="17">
        <v>2705.1060000000002</v>
      </c>
      <c r="K1000" s="17">
        <v>2705.1060000000002</v>
      </c>
      <c r="L1000" s="17">
        <v>2705.1060000000002</v>
      </c>
      <c r="M1000" s="17">
        <v>2705.1060000000002</v>
      </c>
      <c r="N1000" s="17">
        <v>2705.1060000000002</v>
      </c>
    </row>
    <row r="1001" spans="2:14">
      <c r="B1001" s="15" t="s">
        <v>4113</v>
      </c>
      <c r="C1001" s="16">
        <v>39747</v>
      </c>
      <c r="D1001" s="15">
        <v>2008</v>
      </c>
      <c r="E1001" s="69">
        <f>E1002</f>
        <v>2009</v>
      </c>
      <c r="F1001" s="15" t="s">
        <v>962</v>
      </c>
      <c r="G1001" s="17" t="s">
        <v>5534</v>
      </c>
      <c r="H1001" s="17" t="s">
        <v>5534</v>
      </c>
      <c r="I1001" s="17">
        <v>2025</v>
      </c>
      <c r="J1001" s="17">
        <v>0</v>
      </c>
      <c r="K1001" s="17">
        <v>0</v>
      </c>
      <c r="L1001" s="17">
        <v>0</v>
      </c>
      <c r="M1001" s="17">
        <v>0</v>
      </c>
      <c r="N1001" s="17">
        <v>0</v>
      </c>
    </row>
    <row r="1002" spans="2:14">
      <c r="B1002" s="15" t="s">
        <v>4113</v>
      </c>
      <c r="C1002" s="16">
        <v>39747</v>
      </c>
      <c r="D1002" s="15">
        <v>2008</v>
      </c>
      <c r="E1002" s="69">
        <f t="array" ref="E1002">MIN(IF(G1002:N1002&gt;0,($G$3:$N$3)))</f>
        <v>2009</v>
      </c>
      <c r="F1002" s="15" t="s">
        <v>963</v>
      </c>
      <c r="G1002" s="17">
        <v>0</v>
      </c>
      <c r="H1002" s="17">
        <v>0</v>
      </c>
      <c r="I1002" s="17">
        <v>2025</v>
      </c>
      <c r="J1002" s="17">
        <v>2705.1060000000002</v>
      </c>
      <c r="K1002" s="17">
        <v>2705.1060000000002</v>
      </c>
      <c r="L1002" s="17">
        <v>2705.1060000000002</v>
      </c>
      <c r="M1002" s="17">
        <v>2705.1060000000002</v>
      </c>
      <c r="N1002" s="17">
        <v>2705.1060000000002</v>
      </c>
    </row>
    <row r="1003" spans="2:14">
      <c r="B1003" s="15" t="s">
        <v>4113</v>
      </c>
      <c r="C1003" s="16">
        <v>39761</v>
      </c>
      <c r="D1003" s="15">
        <v>2008</v>
      </c>
      <c r="E1003" s="69">
        <f>E1005</f>
        <v>2008</v>
      </c>
      <c r="F1003" s="15" t="s">
        <v>961</v>
      </c>
      <c r="G1003" s="17" t="s">
        <v>5534</v>
      </c>
      <c r="H1003" s="17">
        <v>0</v>
      </c>
      <c r="I1003" s="17">
        <v>1793.43</v>
      </c>
      <c r="J1003" s="17">
        <v>1793.43</v>
      </c>
      <c r="K1003" s="17">
        <v>1793.43</v>
      </c>
      <c r="L1003" s="17">
        <v>1793.43</v>
      </c>
      <c r="M1003" s="17">
        <v>1793.43</v>
      </c>
      <c r="N1003" s="17">
        <v>1793.43</v>
      </c>
    </row>
    <row r="1004" spans="2:14">
      <c r="B1004" s="15" t="s">
        <v>4114</v>
      </c>
      <c r="C1004" s="16">
        <v>39761</v>
      </c>
      <c r="D1004" s="15">
        <v>2008</v>
      </c>
      <c r="E1004" s="69">
        <f>E1005</f>
        <v>2008</v>
      </c>
      <c r="F1004" s="15" t="s">
        <v>962</v>
      </c>
      <c r="G1004" s="17" t="s">
        <v>5534</v>
      </c>
      <c r="H1004" s="17">
        <v>1121.3219999999999</v>
      </c>
      <c r="I1004" s="17">
        <v>0</v>
      </c>
      <c r="J1004" s="17">
        <v>0</v>
      </c>
      <c r="K1004" s="17">
        <v>0</v>
      </c>
      <c r="L1004" s="17">
        <v>0</v>
      </c>
      <c r="M1004" s="17">
        <v>0</v>
      </c>
      <c r="N1004" s="17">
        <v>0</v>
      </c>
    </row>
    <row r="1005" spans="2:14">
      <c r="B1005" s="15" t="s">
        <v>4114</v>
      </c>
      <c r="C1005" s="16">
        <v>39761</v>
      </c>
      <c r="D1005" s="15">
        <v>2008</v>
      </c>
      <c r="E1005" s="69">
        <f t="array" ref="E1005">MIN(IF(G1005:N1005&gt;0,($G$3:$N$3)))</f>
        <v>2008</v>
      </c>
      <c r="F1005" s="15" t="s">
        <v>963</v>
      </c>
      <c r="G1005" s="17">
        <v>0</v>
      </c>
      <c r="H1005" s="17">
        <v>1121.3219999999999</v>
      </c>
      <c r="I1005" s="17">
        <v>1793.43</v>
      </c>
      <c r="J1005" s="17">
        <v>1793.43</v>
      </c>
      <c r="K1005" s="17">
        <v>1793.43</v>
      </c>
      <c r="L1005" s="17">
        <v>1793.43</v>
      </c>
      <c r="M1005" s="17">
        <v>1793.43</v>
      </c>
      <c r="N1005" s="17">
        <v>1793.43</v>
      </c>
    </row>
    <row r="1006" spans="2:14">
      <c r="B1006" s="15" t="s">
        <v>4114</v>
      </c>
      <c r="C1006" s="16">
        <v>39764</v>
      </c>
      <c r="D1006" s="15">
        <v>2008</v>
      </c>
      <c r="E1006" s="69">
        <f>E1008</f>
        <v>2009</v>
      </c>
      <c r="F1006" s="15" t="s">
        <v>961</v>
      </c>
      <c r="G1006" s="17" t="s">
        <v>5534</v>
      </c>
      <c r="H1006" s="17" t="s">
        <v>5534</v>
      </c>
      <c r="I1006" s="17">
        <v>788.75399999999991</v>
      </c>
      <c r="J1006" s="17">
        <v>788.75399999999991</v>
      </c>
      <c r="K1006" s="17">
        <v>788.75399999999991</v>
      </c>
      <c r="L1006" s="17">
        <v>788.75399999999991</v>
      </c>
      <c r="M1006" s="17">
        <v>788.75399999999991</v>
      </c>
      <c r="N1006" s="17">
        <v>788.75399999999991</v>
      </c>
    </row>
    <row r="1007" spans="2:14">
      <c r="B1007" s="15" t="s">
        <v>4115</v>
      </c>
      <c r="C1007" s="16">
        <v>39764</v>
      </c>
      <c r="D1007" s="15">
        <v>2008</v>
      </c>
      <c r="E1007" s="69">
        <f>E1008</f>
        <v>2009</v>
      </c>
      <c r="F1007" s="15" t="s">
        <v>962</v>
      </c>
      <c r="G1007" s="17" t="s">
        <v>5534</v>
      </c>
      <c r="H1007" s="17" t="s">
        <v>5534</v>
      </c>
      <c r="I1007" s="17">
        <v>0</v>
      </c>
      <c r="J1007" s="17">
        <v>0</v>
      </c>
      <c r="K1007" s="17">
        <v>0</v>
      </c>
      <c r="L1007" s="17">
        <v>0</v>
      </c>
      <c r="M1007" s="17">
        <v>0</v>
      </c>
      <c r="N1007" s="17">
        <v>0</v>
      </c>
    </row>
    <row r="1008" spans="2:14">
      <c r="B1008" s="15" t="s">
        <v>4115</v>
      </c>
      <c r="C1008" s="16">
        <v>39764</v>
      </c>
      <c r="D1008" s="15">
        <v>2008</v>
      </c>
      <c r="E1008" s="69">
        <f t="array" ref="E1008">MIN(IF(G1008:N1008&gt;0,($G$3:$N$3)))</f>
        <v>2009</v>
      </c>
      <c r="F1008" s="15" t="s">
        <v>963</v>
      </c>
      <c r="G1008" s="17">
        <v>0</v>
      </c>
      <c r="H1008" s="17">
        <v>0</v>
      </c>
      <c r="I1008" s="17">
        <v>788.75399999999991</v>
      </c>
      <c r="J1008" s="17">
        <v>788.75399999999991</v>
      </c>
      <c r="K1008" s="17">
        <v>788.75399999999991</v>
      </c>
      <c r="L1008" s="17">
        <v>788.75399999999991</v>
      </c>
      <c r="M1008" s="17">
        <v>788.75399999999991</v>
      </c>
      <c r="N1008" s="17">
        <v>788.75399999999991</v>
      </c>
    </row>
    <row r="1009" spans="2:14">
      <c r="B1009" s="15" t="s">
        <v>4115</v>
      </c>
      <c r="C1009" s="16">
        <v>39764</v>
      </c>
      <c r="D1009" s="15">
        <v>2008</v>
      </c>
      <c r="E1009" s="69">
        <f>E1011</f>
        <v>2009</v>
      </c>
      <c r="F1009" s="15" t="s">
        <v>961</v>
      </c>
      <c r="G1009" s="17" t="s">
        <v>5534</v>
      </c>
      <c r="H1009" s="17" t="s">
        <v>5534</v>
      </c>
      <c r="I1009" s="17">
        <v>788.75399999999991</v>
      </c>
      <c r="J1009" s="17">
        <v>788.75399999999991</v>
      </c>
      <c r="K1009" s="17">
        <v>788.75399999999991</v>
      </c>
      <c r="L1009" s="17">
        <v>788.75399999999991</v>
      </c>
      <c r="M1009" s="17">
        <v>788.75399999999991</v>
      </c>
      <c r="N1009" s="17">
        <v>788.75399999999991</v>
      </c>
    </row>
    <row r="1010" spans="2:14">
      <c r="B1010" s="15" t="s">
        <v>4116</v>
      </c>
      <c r="C1010" s="16">
        <v>39764</v>
      </c>
      <c r="D1010" s="15">
        <v>2008</v>
      </c>
      <c r="E1010" s="69">
        <f>E1011</f>
        <v>2009</v>
      </c>
      <c r="F1010" s="15" t="s">
        <v>962</v>
      </c>
      <c r="G1010" s="17" t="s">
        <v>5534</v>
      </c>
      <c r="H1010" s="17" t="s">
        <v>5534</v>
      </c>
      <c r="I1010" s="17">
        <v>0</v>
      </c>
      <c r="J1010" s="17">
        <v>0</v>
      </c>
      <c r="K1010" s="17">
        <v>0</v>
      </c>
      <c r="L1010" s="17">
        <v>0</v>
      </c>
      <c r="M1010" s="17">
        <v>0</v>
      </c>
      <c r="N1010" s="17">
        <v>0</v>
      </c>
    </row>
    <row r="1011" spans="2:14">
      <c r="B1011" s="15" t="s">
        <v>4116</v>
      </c>
      <c r="C1011" s="16">
        <v>39764</v>
      </c>
      <c r="D1011" s="15">
        <v>2008</v>
      </c>
      <c r="E1011" s="69">
        <f t="array" ref="E1011">MIN(IF(G1011:N1011&gt;0,($G$3:$N$3)))</f>
        <v>2009</v>
      </c>
      <c r="F1011" s="15" t="s">
        <v>963</v>
      </c>
      <c r="G1011" s="17">
        <v>0</v>
      </c>
      <c r="H1011" s="17">
        <v>0</v>
      </c>
      <c r="I1011" s="17">
        <v>788.75399999999991</v>
      </c>
      <c r="J1011" s="17">
        <v>788.75399999999991</v>
      </c>
      <c r="K1011" s="17">
        <v>788.75399999999991</v>
      </c>
      <c r="L1011" s="17">
        <v>788.75399999999991</v>
      </c>
      <c r="M1011" s="17">
        <v>788.75399999999991</v>
      </c>
      <c r="N1011" s="17">
        <v>788.75399999999991</v>
      </c>
    </row>
    <row r="1012" spans="2:14">
      <c r="B1012" s="15" t="s">
        <v>4116</v>
      </c>
      <c r="C1012" s="16">
        <v>39764</v>
      </c>
      <c r="D1012" s="15">
        <v>2008</v>
      </c>
      <c r="E1012" s="69">
        <f>E1014</f>
        <v>2009</v>
      </c>
      <c r="F1012" s="15" t="s">
        <v>961</v>
      </c>
      <c r="G1012" s="17" t="s">
        <v>5534</v>
      </c>
      <c r="H1012" s="17" t="s">
        <v>5534</v>
      </c>
      <c r="I1012" s="17">
        <v>0</v>
      </c>
      <c r="J1012" s="17">
        <v>2612.2800000000002</v>
      </c>
      <c r="K1012" s="17">
        <v>2612.2800000000002</v>
      </c>
      <c r="L1012" s="17">
        <v>2612.2800000000002</v>
      </c>
      <c r="M1012" s="17">
        <v>2612.2800000000002</v>
      </c>
      <c r="N1012" s="17">
        <v>2612.2800000000002</v>
      </c>
    </row>
    <row r="1013" spans="2:14">
      <c r="B1013" s="15" t="s">
        <v>4117</v>
      </c>
      <c r="C1013" s="16">
        <v>39764</v>
      </c>
      <c r="D1013" s="15">
        <v>2008</v>
      </c>
      <c r="E1013" s="69">
        <f>E1014</f>
        <v>2009</v>
      </c>
      <c r="F1013" s="15" t="s">
        <v>962</v>
      </c>
      <c r="G1013" s="17" t="s">
        <v>5534</v>
      </c>
      <c r="H1013" s="17" t="s">
        <v>5534</v>
      </c>
      <c r="I1013" s="17">
        <v>1121.376</v>
      </c>
      <c r="J1013" s="17">
        <v>0.94199999999999995</v>
      </c>
      <c r="K1013" s="17">
        <v>0.94199999999999995</v>
      </c>
      <c r="L1013" s="17">
        <v>0.94199999999999995</v>
      </c>
      <c r="M1013" s="17">
        <v>0.94199999999999995</v>
      </c>
      <c r="N1013" s="17">
        <v>0.94199999999999995</v>
      </c>
    </row>
    <row r="1014" spans="2:14">
      <c r="B1014" s="15" t="s">
        <v>4117</v>
      </c>
      <c r="C1014" s="16">
        <v>39764</v>
      </c>
      <c r="D1014" s="15">
        <v>2008</v>
      </c>
      <c r="E1014" s="69">
        <f t="array" ref="E1014">MIN(IF(G1014:N1014&gt;0,($G$3:$N$3)))</f>
        <v>2009</v>
      </c>
      <c r="F1014" s="15" t="s">
        <v>963</v>
      </c>
      <c r="G1014" s="17">
        <v>0</v>
      </c>
      <c r="H1014" s="17">
        <v>0</v>
      </c>
      <c r="I1014" s="17">
        <v>1121.376</v>
      </c>
      <c r="J1014" s="17">
        <v>2613.2219999999998</v>
      </c>
      <c r="K1014" s="17">
        <v>2613.2219999999998</v>
      </c>
      <c r="L1014" s="17">
        <v>2613.2219999999998</v>
      </c>
      <c r="M1014" s="17">
        <v>2613.2219999999998</v>
      </c>
      <c r="N1014" s="17">
        <v>2613.2219999999998</v>
      </c>
    </row>
    <row r="1015" spans="2:14">
      <c r="B1015" s="15" t="s">
        <v>4117</v>
      </c>
      <c r="C1015" s="16">
        <v>39764</v>
      </c>
      <c r="D1015" s="15">
        <v>2008</v>
      </c>
      <c r="E1015" s="69">
        <f>E1017</f>
        <v>2009</v>
      </c>
      <c r="F1015" s="15" t="s">
        <v>961</v>
      </c>
      <c r="G1015" s="17" t="s">
        <v>5534</v>
      </c>
      <c r="H1015" s="17" t="s">
        <v>5534</v>
      </c>
      <c r="I1015" s="17">
        <v>104.18399999999998</v>
      </c>
      <c r="J1015" s="17">
        <v>104.18399999999998</v>
      </c>
      <c r="K1015" s="17">
        <v>104.18399999999998</v>
      </c>
      <c r="L1015" s="17">
        <v>104.18399999999998</v>
      </c>
      <c r="M1015" s="17">
        <v>104.18399999999998</v>
      </c>
      <c r="N1015" s="17">
        <v>104.18399999999998</v>
      </c>
    </row>
    <row r="1016" spans="2:14">
      <c r="B1016" s="15" t="s">
        <v>4118</v>
      </c>
      <c r="C1016" s="16">
        <v>39764</v>
      </c>
      <c r="D1016" s="15">
        <v>2008</v>
      </c>
      <c r="E1016" s="69">
        <f>E1017</f>
        <v>2009</v>
      </c>
      <c r="F1016" s="15" t="s">
        <v>962</v>
      </c>
      <c r="G1016" s="17" t="s">
        <v>5534</v>
      </c>
      <c r="H1016" s="17" t="s">
        <v>5534</v>
      </c>
      <c r="I1016" s="17">
        <v>0</v>
      </c>
      <c r="J1016" s="17">
        <v>0</v>
      </c>
      <c r="K1016" s="17">
        <v>0</v>
      </c>
      <c r="L1016" s="17">
        <v>0</v>
      </c>
      <c r="M1016" s="17">
        <v>0</v>
      </c>
      <c r="N1016" s="17">
        <v>0</v>
      </c>
    </row>
    <row r="1017" spans="2:14">
      <c r="B1017" s="15" t="s">
        <v>4118</v>
      </c>
      <c r="C1017" s="16">
        <v>39764</v>
      </c>
      <c r="D1017" s="15">
        <v>2008</v>
      </c>
      <c r="E1017" s="69">
        <f t="array" ref="E1017">MIN(IF(G1017:N1017&gt;0,($G$3:$N$3)))</f>
        <v>2009</v>
      </c>
      <c r="F1017" s="15" t="s">
        <v>963</v>
      </c>
      <c r="G1017" s="17">
        <v>0</v>
      </c>
      <c r="H1017" s="17">
        <v>0</v>
      </c>
      <c r="I1017" s="17">
        <v>104.18399999999998</v>
      </c>
      <c r="J1017" s="17">
        <v>104.18399999999998</v>
      </c>
      <c r="K1017" s="17">
        <v>104.18399999999998</v>
      </c>
      <c r="L1017" s="17">
        <v>104.18399999999998</v>
      </c>
      <c r="M1017" s="17">
        <v>104.18399999999998</v>
      </c>
      <c r="N1017" s="17">
        <v>104.18399999999998</v>
      </c>
    </row>
    <row r="1018" spans="2:14">
      <c r="B1018" s="15" t="s">
        <v>4118</v>
      </c>
      <c r="C1018" s="16">
        <v>39764</v>
      </c>
      <c r="D1018" s="15">
        <v>2008</v>
      </c>
      <c r="E1018" s="69">
        <f>E1020</f>
        <v>2009</v>
      </c>
      <c r="F1018" s="15" t="s">
        <v>961</v>
      </c>
      <c r="G1018" s="17" t="s">
        <v>5534</v>
      </c>
      <c r="H1018" s="17" t="s">
        <v>5534</v>
      </c>
      <c r="I1018" s="17">
        <v>0</v>
      </c>
      <c r="J1018" s="17">
        <v>104.18399999999998</v>
      </c>
      <c r="K1018" s="17">
        <v>104.18399999999998</v>
      </c>
      <c r="L1018" s="17">
        <v>104.18399999999998</v>
      </c>
      <c r="M1018" s="17">
        <v>104.18399999999998</v>
      </c>
      <c r="N1018" s="17">
        <v>104.18399999999998</v>
      </c>
    </row>
    <row r="1019" spans="2:14">
      <c r="B1019" s="15" t="s">
        <v>4119</v>
      </c>
      <c r="C1019" s="16">
        <v>39764</v>
      </c>
      <c r="D1019" s="15">
        <v>2008</v>
      </c>
      <c r="E1019" s="69">
        <f>E1020</f>
        <v>2009</v>
      </c>
      <c r="F1019" s="15" t="s">
        <v>962</v>
      </c>
      <c r="G1019" s="17" t="s">
        <v>5534</v>
      </c>
      <c r="H1019" s="17" t="s">
        <v>5534</v>
      </c>
      <c r="I1019" s="17">
        <v>315</v>
      </c>
      <c r="J1019" s="17">
        <v>0</v>
      </c>
      <c r="K1019" s="17">
        <v>0</v>
      </c>
      <c r="L1019" s="17">
        <v>0</v>
      </c>
      <c r="M1019" s="17">
        <v>0</v>
      </c>
      <c r="N1019" s="17">
        <v>0</v>
      </c>
    </row>
    <row r="1020" spans="2:14">
      <c r="B1020" s="15" t="s">
        <v>4119</v>
      </c>
      <c r="C1020" s="16">
        <v>39764</v>
      </c>
      <c r="D1020" s="15">
        <v>2008</v>
      </c>
      <c r="E1020" s="69">
        <f t="array" ref="E1020">MIN(IF(G1020:N1020&gt;0,($G$3:$N$3)))</f>
        <v>2009</v>
      </c>
      <c r="F1020" s="15" t="s">
        <v>963</v>
      </c>
      <c r="G1020" s="17">
        <v>0</v>
      </c>
      <c r="H1020" s="17">
        <v>0</v>
      </c>
      <c r="I1020" s="17">
        <v>315</v>
      </c>
      <c r="J1020" s="17">
        <v>104.18399999999998</v>
      </c>
      <c r="K1020" s="17">
        <v>104.18399999999998</v>
      </c>
      <c r="L1020" s="17">
        <v>104.18399999999998</v>
      </c>
      <c r="M1020" s="17">
        <v>104.18399999999998</v>
      </c>
      <c r="N1020" s="17">
        <v>104.18399999999998</v>
      </c>
    </row>
    <row r="1021" spans="2:14">
      <c r="B1021" s="15" t="s">
        <v>4119</v>
      </c>
      <c r="C1021" s="16">
        <v>39766</v>
      </c>
      <c r="D1021" s="15">
        <v>2008</v>
      </c>
      <c r="E1021" s="69">
        <f>E1023</f>
        <v>2008</v>
      </c>
      <c r="F1021" s="15" t="s">
        <v>961</v>
      </c>
      <c r="G1021" s="17" t="s">
        <v>5534</v>
      </c>
      <c r="H1021" s="17">
        <v>0</v>
      </c>
      <c r="I1021" s="17">
        <v>508.85399999999998</v>
      </c>
      <c r="J1021" s="17">
        <v>508.85399999999998</v>
      </c>
      <c r="K1021" s="17">
        <v>508.85399999999998</v>
      </c>
      <c r="L1021" s="17">
        <v>508.85399999999998</v>
      </c>
      <c r="M1021" s="17">
        <v>508.85399999999998</v>
      </c>
      <c r="N1021" s="17">
        <v>508.85399999999998</v>
      </c>
    </row>
    <row r="1022" spans="2:14">
      <c r="B1022" s="15" t="s">
        <v>4120</v>
      </c>
      <c r="C1022" s="16">
        <v>39766</v>
      </c>
      <c r="D1022" s="15">
        <v>2008</v>
      </c>
      <c r="E1022" s="69">
        <f>E1023</f>
        <v>2008</v>
      </c>
      <c r="F1022" s="15" t="s">
        <v>962</v>
      </c>
      <c r="G1022" s="17" t="s">
        <v>5534</v>
      </c>
      <c r="H1022" s="17">
        <v>900</v>
      </c>
      <c r="I1022" s="17">
        <v>0</v>
      </c>
      <c r="J1022" s="17">
        <v>0</v>
      </c>
      <c r="K1022" s="17">
        <v>0</v>
      </c>
      <c r="L1022" s="17">
        <v>0</v>
      </c>
      <c r="M1022" s="17">
        <v>0</v>
      </c>
      <c r="N1022" s="17">
        <v>0</v>
      </c>
    </row>
    <row r="1023" spans="2:14">
      <c r="B1023" s="15" t="s">
        <v>4120</v>
      </c>
      <c r="C1023" s="16">
        <v>39766</v>
      </c>
      <c r="D1023" s="15">
        <v>2008</v>
      </c>
      <c r="E1023" s="69">
        <f t="array" ref="E1023">MIN(IF(G1023:N1023&gt;0,($G$3:$N$3)))</f>
        <v>2008</v>
      </c>
      <c r="F1023" s="15" t="s">
        <v>963</v>
      </c>
      <c r="G1023" s="17">
        <v>0</v>
      </c>
      <c r="H1023" s="17">
        <v>900</v>
      </c>
      <c r="I1023" s="17">
        <v>508.85399999999998</v>
      </c>
      <c r="J1023" s="17">
        <v>508.85399999999998</v>
      </c>
      <c r="K1023" s="17">
        <v>508.85399999999998</v>
      </c>
      <c r="L1023" s="17">
        <v>508.85399999999998</v>
      </c>
      <c r="M1023" s="17">
        <v>508.85399999999998</v>
      </c>
      <c r="N1023" s="17">
        <v>508.85399999999998</v>
      </c>
    </row>
    <row r="1024" spans="2:14">
      <c r="B1024" s="15" t="s">
        <v>4120</v>
      </c>
      <c r="C1024" s="16">
        <v>39766</v>
      </c>
      <c r="D1024" s="15">
        <v>2008</v>
      </c>
      <c r="E1024" s="69">
        <f>E1026</f>
        <v>2009</v>
      </c>
      <c r="F1024" s="15" t="s">
        <v>961</v>
      </c>
      <c r="G1024" s="17" t="s">
        <v>5534</v>
      </c>
      <c r="H1024" s="17" t="s">
        <v>5534</v>
      </c>
      <c r="I1024" s="17">
        <v>5095.4819999999991</v>
      </c>
      <c r="J1024" s="17">
        <v>5095.4819999999991</v>
      </c>
      <c r="K1024" s="17">
        <v>5095.4819999999991</v>
      </c>
      <c r="L1024" s="17">
        <v>5095.4819999999991</v>
      </c>
      <c r="M1024" s="17">
        <v>5095.4819999999991</v>
      </c>
      <c r="N1024" s="17">
        <v>5095.4819999999991</v>
      </c>
    </row>
    <row r="1025" spans="2:14">
      <c r="B1025" s="15" t="s">
        <v>4121</v>
      </c>
      <c r="C1025" s="16">
        <v>39766</v>
      </c>
      <c r="D1025" s="15">
        <v>2008</v>
      </c>
      <c r="E1025" s="69">
        <f>E1026</f>
        <v>2009</v>
      </c>
      <c r="F1025" s="15" t="s">
        <v>962</v>
      </c>
      <c r="G1025" s="17" t="s">
        <v>5534</v>
      </c>
      <c r="H1025" s="17" t="s">
        <v>5534</v>
      </c>
      <c r="I1025" s="17">
        <v>0</v>
      </c>
      <c r="J1025" s="17">
        <v>0</v>
      </c>
      <c r="K1025" s="17">
        <v>0</v>
      </c>
      <c r="L1025" s="17">
        <v>0</v>
      </c>
      <c r="M1025" s="17">
        <v>0</v>
      </c>
      <c r="N1025" s="17">
        <v>0</v>
      </c>
    </row>
    <row r="1026" spans="2:14">
      <c r="B1026" s="15" t="s">
        <v>4121</v>
      </c>
      <c r="C1026" s="16">
        <v>39766</v>
      </c>
      <c r="D1026" s="15">
        <v>2008</v>
      </c>
      <c r="E1026" s="69">
        <f t="array" ref="E1026">MIN(IF(G1026:N1026&gt;0,($G$3:$N$3)))</f>
        <v>2009</v>
      </c>
      <c r="F1026" s="15" t="s">
        <v>963</v>
      </c>
      <c r="G1026" s="17">
        <v>0</v>
      </c>
      <c r="H1026" s="17">
        <v>0</v>
      </c>
      <c r="I1026" s="17">
        <v>5095.4819999999991</v>
      </c>
      <c r="J1026" s="17">
        <v>5095.4819999999991</v>
      </c>
      <c r="K1026" s="17">
        <v>5095.4819999999991</v>
      </c>
      <c r="L1026" s="17">
        <v>5095.4819999999991</v>
      </c>
      <c r="M1026" s="17">
        <v>5095.4819999999991</v>
      </c>
      <c r="N1026" s="17">
        <v>5095.4819999999991</v>
      </c>
    </row>
    <row r="1027" spans="2:14">
      <c r="B1027" s="15" t="s">
        <v>4121</v>
      </c>
      <c r="C1027" s="16">
        <v>39767</v>
      </c>
      <c r="D1027" s="15">
        <v>2008</v>
      </c>
      <c r="E1027" s="69">
        <f>E1029</f>
        <v>2009</v>
      </c>
      <c r="F1027" s="15" t="s">
        <v>961</v>
      </c>
      <c r="G1027" s="17" t="s">
        <v>5534</v>
      </c>
      <c r="H1027" s="17" t="s">
        <v>5534</v>
      </c>
      <c r="I1027" s="17">
        <v>788.75399999999991</v>
      </c>
      <c r="J1027" s="17">
        <v>788.75399999999991</v>
      </c>
      <c r="K1027" s="17">
        <v>788.75399999999991</v>
      </c>
      <c r="L1027" s="17">
        <v>788.75399999999991</v>
      </c>
      <c r="M1027" s="17">
        <v>788.75399999999991</v>
      </c>
      <c r="N1027" s="17">
        <v>788.75399999999991</v>
      </c>
    </row>
    <row r="1028" spans="2:14">
      <c r="B1028" s="15" t="s">
        <v>4122</v>
      </c>
      <c r="C1028" s="16">
        <v>39767</v>
      </c>
      <c r="D1028" s="15">
        <v>2008</v>
      </c>
      <c r="E1028" s="69">
        <f>E1029</f>
        <v>2009</v>
      </c>
      <c r="F1028" s="15" t="s">
        <v>962</v>
      </c>
      <c r="G1028" s="17" t="s">
        <v>5534</v>
      </c>
      <c r="H1028" s="17" t="s">
        <v>5534</v>
      </c>
      <c r="I1028" s="17">
        <v>0</v>
      </c>
      <c r="J1028" s="17">
        <v>0</v>
      </c>
      <c r="K1028" s="17">
        <v>0</v>
      </c>
      <c r="L1028" s="17">
        <v>0</v>
      </c>
      <c r="M1028" s="17">
        <v>0</v>
      </c>
      <c r="N1028" s="17">
        <v>0</v>
      </c>
    </row>
    <row r="1029" spans="2:14">
      <c r="B1029" s="15" t="s">
        <v>4122</v>
      </c>
      <c r="C1029" s="16">
        <v>39767</v>
      </c>
      <c r="D1029" s="15">
        <v>2008</v>
      </c>
      <c r="E1029" s="69">
        <f t="array" ref="E1029">MIN(IF(G1029:N1029&gt;0,($G$3:$N$3)))</f>
        <v>2009</v>
      </c>
      <c r="F1029" s="15" t="s">
        <v>963</v>
      </c>
      <c r="G1029" s="17">
        <v>0</v>
      </c>
      <c r="H1029" s="17">
        <v>0</v>
      </c>
      <c r="I1029" s="17">
        <v>788.75399999999991</v>
      </c>
      <c r="J1029" s="17">
        <v>788.75399999999991</v>
      </c>
      <c r="K1029" s="17">
        <v>788.75399999999991</v>
      </c>
      <c r="L1029" s="17">
        <v>788.75399999999991</v>
      </c>
      <c r="M1029" s="17">
        <v>788.75399999999991</v>
      </c>
      <c r="N1029" s="17">
        <v>788.75399999999991</v>
      </c>
    </row>
    <row r="1030" spans="2:14">
      <c r="B1030" s="15" t="s">
        <v>4122</v>
      </c>
      <c r="C1030" s="16">
        <v>39768</v>
      </c>
      <c r="D1030" s="15">
        <v>2008</v>
      </c>
      <c r="E1030" s="69">
        <f>E1032</f>
        <v>2010</v>
      </c>
      <c r="F1030" s="15" t="s">
        <v>961</v>
      </c>
      <c r="G1030" s="17" t="s">
        <v>5534</v>
      </c>
      <c r="H1030" s="17" t="s">
        <v>5534</v>
      </c>
      <c r="I1030" s="17" t="s">
        <v>5534</v>
      </c>
      <c r="J1030" s="17">
        <v>7522.2</v>
      </c>
      <c r="K1030" s="17">
        <v>7522.2</v>
      </c>
      <c r="L1030" s="17">
        <v>7522.2</v>
      </c>
      <c r="M1030" s="17">
        <v>7522.2</v>
      </c>
      <c r="N1030" s="17">
        <v>7522.2</v>
      </c>
    </row>
    <row r="1031" spans="2:14">
      <c r="B1031" s="15" t="s">
        <v>4123</v>
      </c>
      <c r="C1031" s="16">
        <v>39768</v>
      </c>
      <c r="D1031" s="15">
        <v>2008</v>
      </c>
      <c r="E1031" s="69">
        <f>E1032</f>
        <v>2010</v>
      </c>
      <c r="F1031" s="15" t="s">
        <v>962</v>
      </c>
      <c r="G1031" s="17" t="s">
        <v>5534</v>
      </c>
      <c r="H1031" s="17" t="s">
        <v>5534</v>
      </c>
      <c r="I1031" s="17" t="s">
        <v>5534</v>
      </c>
      <c r="J1031" s="17">
        <v>0</v>
      </c>
      <c r="K1031" s="17">
        <v>0</v>
      </c>
      <c r="L1031" s="17">
        <v>0</v>
      </c>
      <c r="M1031" s="17">
        <v>0</v>
      </c>
      <c r="N1031" s="17">
        <v>0</v>
      </c>
    </row>
    <row r="1032" spans="2:14">
      <c r="B1032" s="15" t="s">
        <v>4123</v>
      </c>
      <c r="C1032" s="16">
        <v>39768</v>
      </c>
      <c r="D1032" s="15">
        <v>2008</v>
      </c>
      <c r="E1032" s="69">
        <f t="array" ref="E1032">MIN(IF(G1032:N1032&gt;0,($G$3:$N$3)))</f>
        <v>2010</v>
      </c>
      <c r="F1032" s="15" t="s">
        <v>963</v>
      </c>
      <c r="G1032" s="17">
        <v>0</v>
      </c>
      <c r="H1032" s="17">
        <v>0</v>
      </c>
      <c r="I1032" s="17">
        <v>0</v>
      </c>
      <c r="J1032" s="17">
        <v>7522.2</v>
      </c>
      <c r="K1032" s="17">
        <v>7522.2</v>
      </c>
      <c r="L1032" s="17">
        <v>7522.2</v>
      </c>
      <c r="M1032" s="17">
        <v>7522.2</v>
      </c>
      <c r="N1032" s="17">
        <v>7522.2</v>
      </c>
    </row>
    <row r="1033" spans="2:14">
      <c r="B1033" s="15" t="s">
        <v>4123</v>
      </c>
      <c r="C1033" s="16">
        <v>39770</v>
      </c>
      <c r="D1033" s="15">
        <v>2008</v>
      </c>
      <c r="E1033" s="69">
        <f>E1035</f>
        <v>2008</v>
      </c>
      <c r="F1033" s="15" t="s">
        <v>961</v>
      </c>
      <c r="G1033" s="17" t="s">
        <v>5534</v>
      </c>
      <c r="H1033" s="17">
        <v>0</v>
      </c>
      <c r="I1033" s="17">
        <v>0</v>
      </c>
      <c r="J1033" s="17">
        <v>171208.99799999999</v>
      </c>
      <c r="K1033" s="17">
        <v>171208.99799999999</v>
      </c>
      <c r="L1033" s="17">
        <v>171208.99799999999</v>
      </c>
      <c r="M1033" s="17">
        <v>171208.99799999999</v>
      </c>
      <c r="N1033" s="17">
        <v>171208.99799999999</v>
      </c>
    </row>
    <row r="1034" spans="2:14">
      <c r="B1034" s="15" t="s">
        <v>4124</v>
      </c>
      <c r="C1034" s="16">
        <v>39770</v>
      </c>
      <c r="D1034" s="15">
        <v>2008</v>
      </c>
      <c r="E1034" s="69">
        <f>E1035</f>
        <v>2008</v>
      </c>
      <c r="F1034" s="15" t="s">
        <v>962</v>
      </c>
      <c r="G1034" s="17" t="s">
        <v>5534</v>
      </c>
      <c r="H1034" s="17">
        <v>232992.6</v>
      </c>
      <c r="I1034" s="17">
        <v>232992.6</v>
      </c>
      <c r="J1034" s="17">
        <v>0</v>
      </c>
      <c r="K1034" s="17">
        <v>0</v>
      </c>
      <c r="L1034" s="17">
        <v>0</v>
      </c>
      <c r="M1034" s="17">
        <v>0</v>
      </c>
      <c r="N1034" s="17">
        <v>0</v>
      </c>
    </row>
    <row r="1035" spans="2:14">
      <c r="B1035" s="15" t="s">
        <v>4124</v>
      </c>
      <c r="C1035" s="16">
        <v>39770</v>
      </c>
      <c r="D1035" s="15">
        <v>2008</v>
      </c>
      <c r="E1035" s="69">
        <f t="array" ref="E1035">MIN(IF(G1035:N1035&gt;0,($G$3:$N$3)))</f>
        <v>2008</v>
      </c>
      <c r="F1035" s="15" t="s">
        <v>963</v>
      </c>
      <c r="G1035" s="17">
        <v>0</v>
      </c>
      <c r="H1035" s="17">
        <v>232992.6</v>
      </c>
      <c r="I1035" s="17">
        <v>232992.6</v>
      </c>
      <c r="J1035" s="17">
        <v>171208.99799999999</v>
      </c>
      <c r="K1035" s="17">
        <v>171208.99799999999</v>
      </c>
      <c r="L1035" s="17">
        <v>171208.99799999999</v>
      </c>
      <c r="M1035" s="17">
        <v>171208.99799999999</v>
      </c>
      <c r="N1035" s="17">
        <v>171208.99799999999</v>
      </c>
    </row>
    <row r="1036" spans="2:14">
      <c r="B1036" s="15" t="s">
        <v>4124</v>
      </c>
      <c r="C1036" s="16">
        <v>39771</v>
      </c>
      <c r="D1036" s="15">
        <v>2008</v>
      </c>
      <c r="E1036" s="69">
        <f>E1038</f>
        <v>2008</v>
      </c>
      <c r="F1036" s="15" t="s">
        <v>961</v>
      </c>
      <c r="G1036" s="17" t="s">
        <v>5534</v>
      </c>
      <c r="H1036" s="17">
        <v>0</v>
      </c>
      <c r="I1036" s="17">
        <v>291.10199999999998</v>
      </c>
      <c r="J1036" s="17">
        <v>291.10199999999998</v>
      </c>
      <c r="K1036" s="17">
        <v>291.10199999999998</v>
      </c>
      <c r="L1036" s="17">
        <v>291.10199999999998</v>
      </c>
      <c r="M1036" s="17">
        <v>291.10199999999998</v>
      </c>
      <c r="N1036" s="17">
        <v>291.10199999999998</v>
      </c>
    </row>
    <row r="1037" spans="2:14">
      <c r="B1037" s="15" t="s">
        <v>4125</v>
      </c>
      <c r="C1037" s="16">
        <v>39771</v>
      </c>
      <c r="D1037" s="15">
        <v>2008</v>
      </c>
      <c r="E1037" s="69">
        <f>E1038</f>
        <v>2008</v>
      </c>
      <c r="F1037" s="15" t="s">
        <v>962</v>
      </c>
      <c r="G1037" s="17" t="s">
        <v>5534</v>
      </c>
      <c r="H1037" s="17">
        <v>291.096</v>
      </c>
      <c r="I1037" s="17">
        <v>0</v>
      </c>
      <c r="J1037" s="17">
        <v>0</v>
      </c>
      <c r="K1037" s="17">
        <v>0</v>
      </c>
      <c r="L1037" s="17">
        <v>0</v>
      </c>
      <c r="M1037" s="17">
        <v>0</v>
      </c>
      <c r="N1037" s="17">
        <v>0</v>
      </c>
    </row>
    <row r="1038" spans="2:14">
      <c r="B1038" s="15" t="s">
        <v>4125</v>
      </c>
      <c r="C1038" s="16">
        <v>39771</v>
      </c>
      <c r="D1038" s="15">
        <v>2008</v>
      </c>
      <c r="E1038" s="69">
        <f t="array" ref="E1038">MIN(IF(G1038:N1038&gt;0,($G$3:$N$3)))</f>
        <v>2008</v>
      </c>
      <c r="F1038" s="15" t="s">
        <v>963</v>
      </c>
      <c r="G1038" s="17">
        <v>0</v>
      </c>
      <c r="H1038" s="17">
        <v>291.096</v>
      </c>
      <c r="I1038" s="17">
        <v>291.10199999999998</v>
      </c>
      <c r="J1038" s="17">
        <v>291.10199999999998</v>
      </c>
      <c r="K1038" s="17">
        <v>291.10199999999998</v>
      </c>
      <c r="L1038" s="17">
        <v>291.10199999999998</v>
      </c>
      <c r="M1038" s="17">
        <v>291.10199999999998</v>
      </c>
      <c r="N1038" s="17">
        <v>291.10199999999998</v>
      </c>
    </row>
    <row r="1039" spans="2:14">
      <c r="B1039" s="15" t="s">
        <v>4125</v>
      </c>
      <c r="C1039" s="16">
        <v>39772</v>
      </c>
      <c r="D1039" s="15">
        <v>2008</v>
      </c>
      <c r="E1039" s="69">
        <f>E1041</f>
        <v>2008</v>
      </c>
      <c r="F1039" s="15" t="s">
        <v>961</v>
      </c>
      <c r="G1039" s="17" t="s">
        <v>5534</v>
      </c>
      <c r="H1039" s="17">
        <v>0</v>
      </c>
      <c r="I1039" s="17">
        <v>1793.0459999999998</v>
      </c>
      <c r="J1039" s="17">
        <v>1793.0459999999998</v>
      </c>
      <c r="K1039" s="17">
        <v>1793.0459999999998</v>
      </c>
      <c r="L1039" s="17">
        <v>1793.0459999999998</v>
      </c>
      <c r="M1039" s="17">
        <v>1793.0459999999998</v>
      </c>
      <c r="N1039" s="17">
        <v>1793.0459999999998</v>
      </c>
    </row>
    <row r="1040" spans="2:14">
      <c r="B1040" s="15" t="s">
        <v>4126</v>
      </c>
      <c r="C1040" s="16">
        <v>39772</v>
      </c>
      <c r="D1040" s="15">
        <v>2008</v>
      </c>
      <c r="E1040" s="69">
        <f>E1041</f>
        <v>2008</v>
      </c>
      <c r="F1040" s="15" t="s">
        <v>962</v>
      </c>
      <c r="G1040" s="17" t="s">
        <v>5534</v>
      </c>
      <c r="H1040" s="17">
        <v>1121.0940000000001</v>
      </c>
      <c r="I1040" s="17">
        <v>0</v>
      </c>
      <c r="J1040" s="17">
        <v>0</v>
      </c>
      <c r="K1040" s="17">
        <v>0</v>
      </c>
      <c r="L1040" s="17">
        <v>0</v>
      </c>
      <c r="M1040" s="17">
        <v>0</v>
      </c>
      <c r="N1040" s="17">
        <v>0</v>
      </c>
    </row>
    <row r="1041" spans="2:14">
      <c r="B1041" s="15" t="s">
        <v>4126</v>
      </c>
      <c r="C1041" s="16">
        <v>39772</v>
      </c>
      <c r="D1041" s="15">
        <v>2008</v>
      </c>
      <c r="E1041" s="69">
        <f t="array" ref="E1041">MIN(IF(G1041:N1041&gt;0,($G$3:$N$3)))</f>
        <v>2008</v>
      </c>
      <c r="F1041" s="15" t="s">
        <v>963</v>
      </c>
      <c r="G1041" s="17">
        <v>0</v>
      </c>
      <c r="H1041" s="17">
        <v>1121.0940000000001</v>
      </c>
      <c r="I1041" s="17">
        <v>1793.0459999999998</v>
      </c>
      <c r="J1041" s="17">
        <v>1793.0459999999998</v>
      </c>
      <c r="K1041" s="17">
        <v>1793.0459999999998</v>
      </c>
      <c r="L1041" s="17">
        <v>1793.0459999999998</v>
      </c>
      <c r="M1041" s="17">
        <v>1793.0459999999998</v>
      </c>
      <c r="N1041" s="17">
        <v>1793.0459999999998</v>
      </c>
    </row>
    <row r="1042" spans="2:14">
      <c r="B1042" s="15" t="s">
        <v>4126</v>
      </c>
      <c r="C1042" s="16">
        <v>39772</v>
      </c>
      <c r="D1042" s="15">
        <v>2008</v>
      </c>
      <c r="E1042" s="69">
        <f>E1044</f>
        <v>2009</v>
      </c>
      <c r="F1042" s="15" t="s">
        <v>961</v>
      </c>
      <c r="G1042" s="17" t="s">
        <v>5534</v>
      </c>
      <c r="H1042" s="17" t="s">
        <v>5534</v>
      </c>
      <c r="I1042" s="17">
        <v>521.56799999999998</v>
      </c>
      <c r="J1042" s="17">
        <v>521.56799999999998</v>
      </c>
      <c r="K1042" s="17">
        <v>521.56799999999998</v>
      </c>
      <c r="L1042" s="17">
        <v>521.56799999999998</v>
      </c>
      <c r="M1042" s="17">
        <v>521.56799999999998</v>
      </c>
      <c r="N1042" s="17">
        <v>521.56799999999998</v>
      </c>
    </row>
    <row r="1043" spans="2:14">
      <c r="B1043" s="15" t="s">
        <v>4127</v>
      </c>
      <c r="C1043" s="16">
        <v>39772</v>
      </c>
      <c r="D1043" s="15">
        <v>2008</v>
      </c>
      <c r="E1043" s="69">
        <f>E1044</f>
        <v>2009</v>
      </c>
      <c r="F1043" s="15" t="s">
        <v>962</v>
      </c>
      <c r="G1043" s="17" t="s">
        <v>5534</v>
      </c>
      <c r="H1043" s="17" t="s">
        <v>5534</v>
      </c>
      <c r="I1043" s="17">
        <v>0</v>
      </c>
      <c r="J1043" s="17">
        <v>0</v>
      </c>
      <c r="K1043" s="17">
        <v>0</v>
      </c>
      <c r="L1043" s="17">
        <v>0</v>
      </c>
      <c r="M1043" s="17">
        <v>0</v>
      </c>
      <c r="N1043" s="17">
        <v>0</v>
      </c>
    </row>
    <row r="1044" spans="2:14">
      <c r="B1044" s="15" t="s">
        <v>4127</v>
      </c>
      <c r="C1044" s="16">
        <v>39772</v>
      </c>
      <c r="D1044" s="15">
        <v>2008</v>
      </c>
      <c r="E1044" s="69">
        <f t="array" ref="E1044">MIN(IF(G1044:N1044&gt;0,($G$3:$N$3)))</f>
        <v>2009</v>
      </c>
      <c r="F1044" s="15" t="s">
        <v>963</v>
      </c>
      <c r="G1044" s="17">
        <v>0</v>
      </c>
      <c r="H1044" s="17">
        <v>0</v>
      </c>
      <c r="I1044" s="17">
        <v>521.56799999999998</v>
      </c>
      <c r="J1044" s="17">
        <v>521.56799999999998</v>
      </c>
      <c r="K1044" s="17">
        <v>521.56799999999998</v>
      </c>
      <c r="L1044" s="17">
        <v>521.56799999999998</v>
      </c>
      <c r="M1044" s="17">
        <v>521.56799999999998</v>
      </c>
      <c r="N1044" s="17">
        <v>521.56799999999998</v>
      </c>
    </row>
    <row r="1045" spans="2:14">
      <c r="B1045" s="15" t="s">
        <v>4127</v>
      </c>
      <c r="C1045" s="16">
        <v>39773</v>
      </c>
      <c r="D1045" s="15">
        <v>2008</v>
      </c>
      <c r="E1045" s="69">
        <f>E1047</f>
        <v>2008</v>
      </c>
      <c r="F1045" s="15" t="s">
        <v>961</v>
      </c>
      <c r="G1045" s="17" t="s">
        <v>5534</v>
      </c>
      <c r="H1045" s="17">
        <v>0</v>
      </c>
      <c r="I1045" s="17">
        <v>3840.48</v>
      </c>
      <c r="J1045" s="17">
        <v>3840.48</v>
      </c>
      <c r="K1045" s="17">
        <v>3840.48</v>
      </c>
      <c r="L1045" s="17">
        <v>3840.48</v>
      </c>
      <c r="M1045" s="17">
        <v>3840.48</v>
      </c>
      <c r="N1045" s="17">
        <v>3840.48</v>
      </c>
    </row>
    <row r="1046" spans="2:14">
      <c r="B1046" s="15" t="s">
        <v>4128</v>
      </c>
      <c r="C1046" s="16">
        <v>39773</v>
      </c>
      <c r="D1046" s="15">
        <v>2008</v>
      </c>
      <c r="E1046" s="69">
        <f>E1047</f>
        <v>2008</v>
      </c>
      <c r="F1046" s="15" t="s">
        <v>962</v>
      </c>
      <c r="G1046" s="17" t="s">
        <v>5534</v>
      </c>
      <c r="H1046" s="17">
        <v>4080.6</v>
      </c>
      <c r="I1046" s="17">
        <v>0</v>
      </c>
      <c r="J1046" s="17">
        <v>0</v>
      </c>
      <c r="K1046" s="17">
        <v>0</v>
      </c>
      <c r="L1046" s="17">
        <v>0</v>
      </c>
      <c r="M1046" s="17">
        <v>0</v>
      </c>
      <c r="N1046" s="17">
        <v>0</v>
      </c>
    </row>
    <row r="1047" spans="2:14">
      <c r="B1047" s="15" t="s">
        <v>4128</v>
      </c>
      <c r="C1047" s="16">
        <v>39773</v>
      </c>
      <c r="D1047" s="15">
        <v>2008</v>
      </c>
      <c r="E1047" s="69">
        <f t="array" ref="E1047">MIN(IF(G1047:N1047&gt;0,($G$3:$N$3)))</f>
        <v>2008</v>
      </c>
      <c r="F1047" s="15" t="s">
        <v>963</v>
      </c>
      <c r="G1047" s="17">
        <v>0</v>
      </c>
      <c r="H1047" s="17">
        <v>4080.6</v>
      </c>
      <c r="I1047" s="17">
        <v>3840.48</v>
      </c>
      <c r="J1047" s="17">
        <v>3840.48</v>
      </c>
      <c r="K1047" s="17">
        <v>3840.48</v>
      </c>
      <c r="L1047" s="17">
        <v>3840.48</v>
      </c>
      <c r="M1047" s="17">
        <v>3840.48</v>
      </c>
      <c r="N1047" s="17">
        <v>3840.48</v>
      </c>
    </row>
    <row r="1048" spans="2:14">
      <c r="B1048" s="15" t="s">
        <v>4128</v>
      </c>
      <c r="C1048" s="16">
        <v>39773</v>
      </c>
      <c r="D1048" s="15">
        <v>2008</v>
      </c>
      <c r="E1048" s="69">
        <f>E1050</f>
        <v>2008</v>
      </c>
      <c r="F1048" s="15" t="s">
        <v>961</v>
      </c>
      <c r="G1048" s="17" t="s">
        <v>5534</v>
      </c>
      <c r="H1048" s="17">
        <v>0</v>
      </c>
      <c r="I1048" s="17">
        <v>581.61</v>
      </c>
      <c r="J1048" s="17">
        <v>581.61</v>
      </c>
      <c r="K1048" s="17">
        <v>581.61</v>
      </c>
      <c r="L1048" s="17">
        <v>581.61</v>
      </c>
      <c r="M1048" s="17">
        <v>581.61</v>
      </c>
      <c r="N1048" s="17">
        <v>581.61</v>
      </c>
    </row>
    <row r="1049" spans="2:14">
      <c r="B1049" s="15" t="s">
        <v>4129</v>
      </c>
      <c r="C1049" s="16">
        <v>39773</v>
      </c>
      <c r="D1049" s="15">
        <v>2008</v>
      </c>
      <c r="E1049" s="69">
        <f>E1050</f>
        <v>2008</v>
      </c>
      <c r="F1049" s="15" t="s">
        <v>962</v>
      </c>
      <c r="G1049" s="17" t="s">
        <v>5534</v>
      </c>
      <c r="H1049" s="17">
        <v>1521.09</v>
      </c>
      <c r="I1049" s="17">
        <v>4.1760000000000002</v>
      </c>
      <c r="J1049" s="17">
        <v>4.1760000000000002</v>
      </c>
      <c r="K1049" s="17">
        <v>4.1760000000000002</v>
      </c>
      <c r="L1049" s="17">
        <v>4.1760000000000002</v>
      </c>
      <c r="M1049" s="17">
        <v>4.1760000000000002</v>
      </c>
      <c r="N1049" s="17">
        <v>4.1760000000000002</v>
      </c>
    </row>
    <row r="1050" spans="2:14">
      <c r="B1050" s="15" t="s">
        <v>4129</v>
      </c>
      <c r="C1050" s="16">
        <v>39773</v>
      </c>
      <c r="D1050" s="15">
        <v>2008</v>
      </c>
      <c r="E1050" s="69">
        <f t="array" ref="E1050">MIN(IF(G1050:N1050&gt;0,($G$3:$N$3)))</f>
        <v>2008</v>
      </c>
      <c r="F1050" s="15" t="s">
        <v>963</v>
      </c>
      <c r="G1050" s="17">
        <v>0</v>
      </c>
      <c r="H1050" s="17">
        <v>1521.09</v>
      </c>
      <c r="I1050" s="17">
        <v>585.78600000000006</v>
      </c>
      <c r="J1050" s="17">
        <v>585.78600000000006</v>
      </c>
      <c r="K1050" s="17">
        <v>585.78600000000006</v>
      </c>
      <c r="L1050" s="17">
        <v>585.78600000000006</v>
      </c>
      <c r="M1050" s="17">
        <v>585.78600000000006</v>
      </c>
      <c r="N1050" s="17">
        <v>585.78600000000006</v>
      </c>
    </row>
    <row r="1051" spans="2:14">
      <c r="B1051" s="15" t="s">
        <v>4129</v>
      </c>
      <c r="C1051" s="16">
        <v>39773</v>
      </c>
      <c r="D1051" s="15">
        <v>2008</v>
      </c>
      <c r="E1051" s="69">
        <f>E1053</f>
        <v>2009</v>
      </c>
      <c r="F1051" s="15" t="s">
        <v>961</v>
      </c>
      <c r="G1051" s="17" t="s">
        <v>5534</v>
      </c>
      <c r="H1051" s="17" t="s">
        <v>5534</v>
      </c>
      <c r="I1051" s="17">
        <v>1303.146</v>
      </c>
      <c r="J1051" s="17">
        <v>1303.146</v>
      </c>
      <c r="K1051" s="17">
        <v>1303.146</v>
      </c>
      <c r="L1051" s="17">
        <v>1303.146</v>
      </c>
      <c r="M1051" s="17">
        <v>1303.146</v>
      </c>
      <c r="N1051" s="17">
        <v>1303.146</v>
      </c>
    </row>
    <row r="1052" spans="2:14">
      <c r="B1052" s="15" t="s">
        <v>4130</v>
      </c>
      <c r="C1052" s="16">
        <v>39773</v>
      </c>
      <c r="D1052" s="15">
        <v>2008</v>
      </c>
      <c r="E1052" s="69">
        <f>E1053</f>
        <v>2009</v>
      </c>
      <c r="F1052" s="15" t="s">
        <v>962</v>
      </c>
      <c r="G1052" s="17" t="s">
        <v>5534</v>
      </c>
      <c r="H1052" s="17" t="s">
        <v>5534</v>
      </c>
      <c r="I1052" s="17">
        <v>0</v>
      </c>
      <c r="J1052" s="17">
        <v>0</v>
      </c>
      <c r="K1052" s="17">
        <v>0</v>
      </c>
      <c r="L1052" s="17">
        <v>0</v>
      </c>
      <c r="M1052" s="17">
        <v>0</v>
      </c>
      <c r="N1052" s="17">
        <v>0</v>
      </c>
    </row>
    <row r="1053" spans="2:14">
      <c r="B1053" s="15" t="s">
        <v>4130</v>
      </c>
      <c r="C1053" s="16">
        <v>39773</v>
      </c>
      <c r="D1053" s="15">
        <v>2008</v>
      </c>
      <c r="E1053" s="69">
        <f t="array" ref="E1053">MIN(IF(G1053:N1053&gt;0,($G$3:$N$3)))</f>
        <v>2009</v>
      </c>
      <c r="F1053" s="15" t="s">
        <v>963</v>
      </c>
      <c r="G1053" s="17">
        <v>0</v>
      </c>
      <c r="H1053" s="17">
        <v>0</v>
      </c>
      <c r="I1053" s="17">
        <v>1303.146</v>
      </c>
      <c r="J1053" s="17">
        <v>1303.146</v>
      </c>
      <c r="K1053" s="17">
        <v>1303.146</v>
      </c>
      <c r="L1053" s="17">
        <v>1303.146</v>
      </c>
      <c r="M1053" s="17">
        <v>1303.146</v>
      </c>
      <c r="N1053" s="17">
        <v>1303.146</v>
      </c>
    </row>
    <row r="1054" spans="2:14">
      <c r="B1054" s="15" t="s">
        <v>4130</v>
      </c>
      <c r="C1054" s="16">
        <v>39773</v>
      </c>
      <c r="D1054" s="15">
        <v>2008</v>
      </c>
      <c r="E1054" s="69">
        <f>E1056</f>
        <v>2010</v>
      </c>
      <c r="F1054" s="15" t="s">
        <v>961</v>
      </c>
      <c r="G1054" s="17" t="s">
        <v>5534</v>
      </c>
      <c r="H1054" s="17" t="s">
        <v>5534</v>
      </c>
      <c r="I1054" s="17" t="s">
        <v>5534</v>
      </c>
      <c r="J1054" s="17">
        <v>407.26799999999997</v>
      </c>
      <c r="K1054" s="17">
        <v>407.26799999999997</v>
      </c>
      <c r="L1054" s="17">
        <v>407.26799999999997</v>
      </c>
      <c r="M1054" s="17">
        <v>407.26799999999997</v>
      </c>
      <c r="N1054" s="17">
        <v>407.26799999999997</v>
      </c>
    </row>
    <row r="1055" spans="2:14">
      <c r="B1055" s="15" t="s">
        <v>4131</v>
      </c>
      <c r="C1055" s="16">
        <v>39773</v>
      </c>
      <c r="D1055" s="15">
        <v>2008</v>
      </c>
      <c r="E1055" s="69">
        <f>E1056</f>
        <v>2010</v>
      </c>
      <c r="F1055" s="15" t="s">
        <v>962</v>
      </c>
      <c r="G1055" s="17" t="s">
        <v>5534</v>
      </c>
      <c r="H1055" s="17" t="s">
        <v>5534</v>
      </c>
      <c r="I1055" s="17" t="s">
        <v>5534</v>
      </c>
      <c r="J1055" s="17">
        <v>0</v>
      </c>
      <c r="K1055" s="17">
        <v>0</v>
      </c>
      <c r="L1055" s="17">
        <v>0</v>
      </c>
      <c r="M1055" s="17">
        <v>0</v>
      </c>
      <c r="N1055" s="17">
        <v>0</v>
      </c>
    </row>
    <row r="1056" spans="2:14">
      <c r="B1056" s="15" t="s">
        <v>4131</v>
      </c>
      <c r="C1056" s="16">
        <v>39773</v>
      </c>
      <c r="D1056" s="15">
        <v>2008</v>
      </c>
      <c r="E1056" s="69">
        <f t="array" ref="E1056">MIN(IF(G1056:N1056&gt;0,($G$3:$N$3)))</f>
        <v>2010</v>
      </c>
      <c r="F1056" s="15" t="s">
        <v>963</v>
      </c>
      <c r="G1056" s="17">
        <v>0</v>
      </c>
      <c r="H1056" s="17">
        <v>0</v>
      </c>
      <c r="I1056" s="17">
        <v>0</v>
      </c>
      <c r="J1056" s="17">
        <v>407.26799999999997</v>
      </c>
      <c r="K1056" s="17">
        <v>407.26799999999997</v>
      </c>
      <c r="L1056" s="17">
        <v>407.26799999999997</v>
      </c>
      <c r="M1056" s="17">
        <v>407.26799999999997</v>
      </c>
      <c r="N1056" s="17">
        <v>407.26799999999997</v>
      </c>
    </row>
    <row r="1057" spans="2:14">
      <c r="B1057" s="15" t="s">
        <v>4131</v>
      </c>
      <c r="C1057" s="16">
        <v>39774</v>
      </c>
      <c r="D1057" s="15">
        <v>2008</v>
      </c>
      <c r="E1057" s="69">
        <f>E1059</f>
        <v>2008</v>
      </c>
      <c r="F1057" s="15" t="s">
        <v>961</v>
      </c>
      <c r="G1057" s="17" t="s">
        <v>5534</v>
      </c>
      <c r="H1057" s="17">
        <v>0</v>
      </c>
      <c r="I1057" s="17">
        <v>1470.396</v>
      </c>
      <c r="J1057" s="17">
        <v>1470.396</v>
      </c>
      <c r="K1057" s="17">
        <v>1470.396</v>
      </c>
      <c r="L1057" s="17">
        <v>1470.396</v>
      </c>
      <c r="M1057" s="17">
        <v>1470.396</v>
      </c>
      <c r="N1057" s="17">
        <v>1470.396</v>
      </c>
    </row>
    <row r="1058" spans="2:14">
      <c r="B1058" s="15" t="s">
        <v>4132</v>
      </c>
      <c r="C1058" s="16">
        <v>39774</v>
      </c>
      <c r="D1058" s="15">
        <v>2008</v>
      </c>
      <c r="E1058" s="69">
        <f>E1059</f>
        <v>2008</v>
      </c>
      <c r="F1058" s="15" t="s">
        <v>962</v>
      </c>
      <c r="G1058" s="17" t="s">
        <v>5534</v>
      </c>
      <c r="H1058" s="17">
        <v>1280.9280000000001</v>
      </c>
      <c r="I1058" s="17">
        <v>8.4000000000000005E-2</v>
      </c>
      <c r="J1058" s="17">
        <v>8.4000000000000005E-2</v>
      </c>
      <c r="K1058" s="17">
        <v>8.4000000000000005E-2</v>
      </c>
      <c r="L1058" s="17">
        <v>8.4000000000000005E-2</v>
      </c>
      <c r="M1058" s="17">
        <v>8.4000000000000005E-2</v>
      </c>
      <c r="N1058" s="17">
        <v>8.4000000000000005E-2</v>
      </c>
    </row>
    <row r="1059" spans="2:14">
      <c r="B1059" s="15" t="s">
        <v>4132</v>
      </c>
      <c r="C1059" s="16">
        <v>39774</v>
      </c>
      <c r="D1059" s="15">
        <v>2008</v>
      </c>
      <c r="E1059" s="69">
        <f t="array" ref="E1059">MIN(IF(G1059:N1059&gt;0,($G$3:$N$3)))</f>
        <v>2008</v>
      </c>
      <c r="F1059" s="15" t="s">
        <v>963</v>
      </c>
      <c r="G1059" s="17">
        <v>0</v>
      </c>
      <c r="H1059" s="17">
        <v>1280.9280000000001</v>
      </c>
      <c r="I1059" s="17">
        <v>1470.4799999999998</v>
      </c>
      <c r="J1059" s="17">
        <v>1470.4799999999998</v>
      </c>
      <c r="K1059" s="17">
        <v>1470.4799999999998</v>
      </c>
      <c r="L1059" s="17">
        <v>1470.4799999999998</v>
      </c>
      <c r="M1059" s="17">
        <v>1470.4799999999998</v>
      </c>
      <c r="N1059" s="17">
        <v>1470.4799999999998</v>
      </c>
    </row>
    <row r="1060" spans="2:14">
      <c r="B1060" s="15" t="s">
        <v>4132</v>
      </c>
      <c r="C1060" s="16">
        <v>39778</v>
      </c>
      <c r="D1060" s="15">
        <v>2008</v>
      </c>
      <c r="E1060" s="69">
        <f>E1062</f>
        <v>2009</v>
      </c>
      <c r="F1060" s="15" t="s">
        <v>961</v>
      </c>
      <c r="G1060" s="17" t="s">
        <v>5534</v>
      </c>
      <c r="H1060" s="17" t="s">
        <v>5534</v>
      </c>
      <c r="I1060" s="17">
        <v>1991.2319999999997</v>
      </c>
      <c r="J1060" s="17">
        <v>1991.2319999999997</v>
      </c>
      <c r="K1060" s="17">
        <v>1991.2319999999997</v>
      </c>
      <c r="L1060" s="17">
        <v>1991.2319999999997</v>
      </c>
      <c r="M1060" s="17">
        <v>1991.2319999999997</v>
      </c>
      <c r="N1060" s="17">
        <v>1991.2319999999997</v>
      </c>
    </row>
    <row r="1061" spans="2:14">
      <c r="B1061" s="15" t="s">
        <v>4133</v>
      </c>
      <c r="C1061" s="16">
        <v>39778</v>
      </c>
      <c r="D1061" s="15">
        <v>2008</v>
      </c>
      <c r="E1061" s="69">
        <f>E1062</f>
        <v>2009</v>
      </c>
      <c r="F1061" s="15" t="s">
        <v>962</v>
      </c>
      <c r="G1061" s="17" t="s">
        <v>5534</v>
      </c>
      <c r="H1061" s="17" t="s">
        <v>5534</v>
      </c>
      <c r="I1061" s="17">
        <v>0</v>
      </c>
      <c r="J1061" s="17">
        <v>0</v>
      </c>
      <c r="K1061" s="17">
        <v>0</v>
      </c>
      <c r="L1061" s="17">
        <v>0</v>
      </c>
      <c r="M1061" s="17">
        <v>0</v>
      </c>
      <c r="N1061" s="17">
        <v>0</v>
      </c>
    </row>
    <row r="1062" spans="2:14">
      <c r="B1062" s="15" t="s">
        <v>4133</v>
      </c>
      <c r="C1062" s="16">
        <v>39778</v>
      </c>
      <c r="D1062" s="15">
        <v>2008</v>
      </c>
      <c r="E1062" s="69">
        <f t="array" ref="E1062">MIN(IF(G1062:N1062&gt;0,($G$3:$N$3)))</f>
        <v>2009</v>
      </c>
      <c r="F1062" s="15" t="s">
        <v>963</v>
      </c>
      <c r="G1062" s="17">
        <v>0</v>
      </c>
      <c r="H1062" s="17">
        <v>0</v>
      </c>
      <c r="I1062" s="17">
        <v>1991.2319999999997</v>
      </c>
      <c r="J1062" s="17">
        <v>1991.2319999999997</v>
      </c>
      <c r="K1062" s="17">
        <v>1991.2319999999997</v>
      </c>
      <c r="L1062" s="17">
        <v>1991.2319999999997</v>
      </c>
      <c r="M1062" s="17">
        <v>1991.2319999999997</v>
      </c>
      <c r="N1062" s="17">
        <v>1991.2319999999997</v>
      </c>
    </row>
    <row r="1063" spans="2:14">
      <c r="B1063" s="15" t="s">
        <v>4133</v>
      </c>
      <c r="C1063" s="16">
        <v>39782</v>
      </c>
      <c r="D1063" s="15">
        <v>2008</v>
      </c>
      <c r="E1063" s="69">
        <f>E1065</f>
        <v>2008</v>
      </c>
      <c r="F1063" s="15" t="s">
        <v>961</v>
      </c>
      <c r="G1063" s="17" t="s">
        <v>5534</v>
      </c>
      <c r="H1063" s="17">
        <v>0</v>
      </c>
      <c r="I1063" s="17">
        <v>770.56200000000001</v>
      </c>
      <c r="J1063" s="17">
        <v>770.56200000000001</v>
      </c>
      <c r="K1063" s="17">
        <v>770.56200000000001</v>
      </c>
      <c r="L1063" s="17">
        <v>770.56200000000001</v>
      </c>
      <c r="M1063" s="17">
        <v>770.56200000000001</v>
      </c>
      <c r="N1063" s="17">
        <v>770.56200000000001</v>
      </c>
    </row>
    <row r="1064" spans="2:14">
      <c r="B1064" s="15" t="s">
        <v>4134</v>
      </c>
      <c r="C1064" s="16">
        <v>39782</v>
      </c>
      <c r="D1064" s="15">
        <v>2008</v>
      </c>
      <c r="E1064" s="69">
        <f>E1065</f>
        <v>2008</v>
      </c>
      <c r="F1064" s="15" t="s">
        <v>962</v>
      </c>
      <c r="G1064" s="17" t="s">
        <v>5534</v>
      </c>
      <c r="H1064" s="17">
        <v>770.56200000000001</v>
      </c>
      <c r="I1064" s="17">
        <v>0</v>
      </c>
      <c r="J1064" s="17">
        <v>0</v>
      </c>
      <c r="K1064" s="17">
        <v>0</v>
      </c>
      <c r="L1064" s="17">
        <v>0</v>
      </c>
      <c r="M1064" s="17">
        <v>0</v>
      </c>
      <c r="N1064" s="17">
        <v>0</v>
      </c>
    </row>
    <row r="1065" spans="2:14">
      <c r="B1065" s="15" t="s">
        <v>4134</v>
      </c>
      <c r="C1065" s="16">
        <v>39782</v>
      </c>
      <c r="D1065" s="15">
        <v>2008</v>
      </c>
      <c r="E1065" s="69">
        <f t="array" ref="E1065">MIN(IF(G1065:N1065&gt;0,($G$3:$N$3)))</f>
        <v>2008</v>
      </c>
      <c r="F1065" s="15" t="s">
        <v>963</v>
      </c>
      <c r="G1065" s="17">
        <v>0</v>
      </c>
      <c r="H1065" s="17">
        <v>770.56200000000001</v>
      </c>
      <c r="I1065" s="17">
        <v>770.56200000000001</v>
      </c>
      <c r="J1065" s="17">
        <v>770.56200000000001</v>
      </c>
      <c r="K1065" s="17">
        <v>770.56200000000001</v>
      </c>
      <c r="L1065" s="17">
        <v>770.56200000000001</v>
      </c>
      <c r="M1065" s="17">
        <v>770.56200000000001</v>
      </c>
      <c r="N1065" s="17">
        <v>770.56200000000001</v>
      </c>
    </row>
    <row r="1066" spans="2:14">
      <c r="B1066" s="15" t="s">
        <v>4134</v>
      </c>
      <c r="C1066" s="16">
        <v>39783</v>
      </c>
      <c r="D1066" s="15">
        <v>2008</v>
      </c>
      <c r="E1066" s="69">
        <f>E1068</f>
        <v>2009</v>
      </c>
      <c r="F1066" s="15" t="s">
        <v>961</v>
      </c>
      <c r="G1066" s="17" t="s">
        <v>5534</v>
      </c>
      <c r="H1066" s="17" t="s">
        <v>5534</v>
      </c>
      <c r="I1066" s="17">
        <v>1049.3039999999999</v>
      </c>
      <c r="J1066" s="17">
        <v>1049.3039999999999</v>
      </c>
      <c r="K1066" s="17">
        <v>1049.3039999999999</v>
      </c>
      <c r="L1066" s="17">
        <v>1049.3039999999999</v>
      </c>
      <c r="M1066" s="17">
        <v>1049.3039999999999</v>
      </c>
      <c r="N1066" s="17">
        <v>1049.3039999999999</v>
      </c>
    </row>
    <row r="1067" spans="2:14">
      <c r="B1067" s="15" t="s">
        <v>4135</v>
      </c>
      <c r="C1067" s="16">
        <v>39783</v>
      </c>
      <c r="D1067" s="15">
        <v>2008</v>
      </c>
      <c r="E1067" s="69">
        <f>E1068</f>
        <v>2009</v>
      </c>
      <c r="F1067" s="15" t="s">
        <v>962</v>
      </c>
      <c r="G1067" s="17" t="s">
        <v>5534</v>
      </c>
      <c r="H1067" s="17" t="s">
        <v>5534</v>
      </c>
      <c r="I1067" s="17">
        <v>0</v>
      </c>
      <c r="J1067" s="17">
        <v>0</v>
      </c>
      <c r="K1067" s="17">
        <v>0</v>
      </c>
      <c r="L1067" s="17">
        <v>0</v>
      </c>
      <c r="M1067" s="17">
        <v>0</v>
      </c>
      <c r="N1067" s="17">
        <v>0</v>
      </c>
    </row>
    <row r="1068" spans="2:14">
      <c r="B1068" s="15" t="s">
        <v>4135</v>
      </c>
      <c r="C1068" s="16">
        <v>39783</v>
      </c>
      <c r="D1068" s="15">
        <v>2008</v>
      </c>
      <c r="E1068" s="69">
        <f t="array" ref="E1068">MIN(IF(G1068:N1068&gt;0,($G$3:$N$3)))</f>
        <v>2009</v>
      </c>
      <c r="F1068" s="15" t="s">
        <v>963</v>
      </c>
      <c r="G1068" s="17">
        <v>0</v>
      </c>
      <c r="H1068" s="17">
        <v>0</v>
      </c>
      <c r="I1068" s="17">
        <v>1049.3039999999999</v>
      </c>
      <c r="J1068" s="17">
        <v>1049.3039999999999</v>
      </c>
      <c r="K1068" s="17">
        <v>1049.3039999999999</v>
      </c>
      <c r="L1068" s="17">
        <v>1049.3039999999999</v>
      </c>
      <c r="M1068" s="17">
        <v>1049.3039999999999</v>
      </c>
      <c r="N1068" s="17">
        <v>1049.3039999999999</v>
      </c>
    </row>
    <row r="1069" spans="2:14">
      <c r="B1069" s="15" t="s">
        <v>4135</v>
      </c>
      <c r="C1069" s="16">
        <v>39786</v>
      </c>
      <c r="D1069" s="15">
        <v>2008</v>
      </c>
      <c r="E1069" s="69">
        <f>E1071</f>
        <v>2008</v>
      </c>
      <c r="F1069" s="15" t="s">
        <v>961</v>
      </c>
      <c r="G1069" s="17" t="s">
        <v>5534</v>
      </c>
      <c r="H1069" s="17">
        <v>0</v>
      </c>
      <c r="I1069" s="17">
        <v>0</v>
      </c>
      <c r="J1069" s="17">
        <v>0</v>
      </c>
      <c r="K1069" s="17">
        <v>0</v>
      </c>
      <c r="L1069" s="17">
        <v>0</v>
      </c>
      <c r="M1069" s="17">
        <v>0</v>
      </c>
      <c r="N1069" s="17">
        <v>0</v>
      </c>
    </row>
    <row r="1070" spans="2:14">
      <c r="B1070" s="15" t="s">
        <v>4136</v>
      </c>
      <c r="C1070" s="16">
        <v>39786</v>
      </c>
      <c r="D1070" s="15">
        <v>2008</v>
      </c>
      <c r="E1070" s="69">
        <f>E1071</f>
        <v>2008</v>
      </c>
      <c r="F1070" s="15" t="s">
        <v>962</v>
      </c>
      <c r="G1070" s="17" t="s">
        <v>5534</v>
      </c>
      <c r="H1070" s="17">
        <v>1164</v>
      </c>
      <c r="I1070" s="17">
        <v>0</v>
      </c>
      <c r="J1070" s="17">
        <v>0</v>
      </c>
      <c r="K1070" s="17">
        <v>0</v>
      </c>
      <c r="L1070" s="17">
        <v>0</v>
      </c>
      <c r="M1070" s="17">
        <v>0</v>
      </c>
      <c r="N1070" s="17">
        <v>0</v>
      </c>
    </row>
    <row r="1071" spans="2:14">
      <c r="B1071" s="15" t="s">
        <v>4136</v>
      </c>
      <c r="C1071" s="16">
        <v>39786</v>
      </c>
      <c r="D1071" s="15">
        <v>2008</v>
      </c>
      <c r="E1071" s="69">
        <f t="array" ref="E1071">MIN(IF(G1071:N1071&gt;0,($G$3:$N$3)))</f>
        <v>2008</v>
      </c>
      <c r="F1071" s="15" t="s">
        <v>963</v>
      </c>
      <c r="G1071" s="17">
        <v>0</v>
      </c>
      <c r="H1071" s="17">
        <v>1164</v>
      </c>
      <c r="I1071" s="17">
        <v>0</v>
      </c>
      <c r="J1071" s="17">
        <v>0</v>
      </c>
      <c r="K1071" s="17">
        <v>0</v>
      </c>
      <c r="L1071" s="17">
        <v>0</v>
      </c>
      <c r="M1071" s="17">
        <v>0</v>
      </c>
      <c r="N1071" s="17">
        <v>0</v>
      </c>
    </row>
    <row r="1072" spans="2:14">
      <c r="B1072" s="15" t="s">
        <v>4136</v>
      </c>
      <c r="C1072" s="16">
        <v>39787</v>
      </c>
      <c r="D1072" s="15">
        <v>2008</v>
      </c>
      <c r="E1072" s="69">
        <f>E1074</f>
        <v>2009</v>
      </c>
      <c r="F1072" s="15" t="s">
        <v>961</v>
      </c>
      <c r="G1072" s="17" t="s">
        <v>5534</v>
      </c>
      <c r="H1072" s="17" t="s">
        <v>5534</v>
      </c>
      <c r="I1072" s="17">
        <v>581.61</v>
      </c>
      <c r="J1072" s="17">
        <v>581.61</v>
      </c>
      <c r="K1072" s="17">
        <v>581.61</v>
      </c>
      <c r="L1072" s="17">
        <v>581.61</v>
      </c>
      <c r="M1072" s="17">
        <v>581.61</v>
      </c>
      <c r="N1072" s="17">
        <v>581.61</v>
      </c>
    </row>
    <row r="1073" spans="2:14">
      <c r="B1073" s="15" t="s">
        <v>4137</v>
      </c>
      <c r="C1073" s="16">
        <v>39787</v>
      </c>
      <c r="D1073" s="15">
        <v>2008</v>
      </c>
      <c r="E1073" s="69">
        <f>E1074</f>
        <v>2009</v>
      </c>
      <c r="F1073" s="15" t="s">
        <v>962</v>
      </c>
      <c r="G1073" s="17" t="s">
        <v>5534</v>
      </c>
      <c r="H1073" s="17" t="s">
        <v>5534</v>
      </c>
      <c r="I1073" s="17">
        <v>3.0420000000000003</v>
      </c>
      <c r="J1073" s="17">
        <v>3.0420000000000003</v>
      </c>
      <c r="K1073" s="17">
        <v>3.0420000000000003</v>
      </c>
      <c r="L1073" s="17">
        <v>3.0420000000000003</v>
      </c>
      <c r="M1073" s="17">
        <v>3.0420000000000003</v>
      </c>
      <c r="N1073" s="17">
        <v>3.0420000000000003</v>
      </c>
    </row>
    <row r="1074" spans="2:14">
      <c r="B1074" s="15" t="s">
        <v>4137</v>
      </c>
      <c r="C1074" s="16">
        <v>39787</v>
      </c>
      <c r="D1074" s="15">
        <v>2008</v>
      </c>
      <c r="E1074" s="69">
        <f t="array" ref="E1074">MIN(IF(G1074:N1074&gt;0,($G$3:$N$3)))</f>
        <v>2009</v>
      </c>
      <c r="F1074" s="15" t="s">
        <v>963</v>
      </c>
      <c r="G1074" s="17">
        <v>0</v>
      </c>
      <c r="H1074" s="17">
        <v>0</v>
      </c>
      <c r="I1074" s="17">
        <v>584.65200000000004</v>
      </c>
      <c r="J1074" s="17">
        <v>584.65200000000004</v>
      </c>
      <c r="K1074" s="17">
        <v>584.65200000000004</v>
      </c>
      <c r="L1074" s="17">
        <v>584.65200000000004</v>
      </c>
      <c r="M1074" s="17">
        <v>584.65200000000004</v>
      </c>
      <c r="N1074" s="17">
        <v>584.65200000000004</v>
      </c>
    </row>
    <row r="1075" spans="2:14">
      <c r="B1075" s="15" t="s">
        <v>4137</v>
      </c>
      <c r="C1075" s="16">
        <v>39789</v>
      </c>
      <c r="D1075" s="15">
        <v>2008</v>
      </c>
      <c r="E1075" s="69">
        <f>E1077</f>
        <v>2009</v>
      </c>
      <c r="F1075" s="15" t="s">
        <v>961</v>
      </c>
      <c r="G1075" s="17" t="s">
        <v>5534</v>
      </c>
      <c r="H1075" s="17" t="s">
        <v>5534</v>
      </c>
      <c r="I1075" s="17">
        <v>581.61</v>
      </c>
      <c r="J1075" s="17">
        <v>581.61</v>
      </c>
      <c r="K1075" s="17">
        <v>581.61</v>
      </c>
      <c r="L1075" s="17">
        <v>581.61</v>
      </c>
      <c r="M1075" s="17">
        <v>581.61</v>
      </c>
      <c r="N1075" s="17">
        <v>581.61</v>
      </c>
    </row>
    <row r="1076" spans="2:14">
      <c r="B1076" s="15" t="s">
        <v>4138</v>
      </c>
      <c r="C1076" s="16">
        <v>39789</v>
      </c>
      <c r="D1076" s="15">
        <v>2008</v>
      </c>
      <c r="E1076" s="69">
        <f>E1077</f>
        <v>2009</v>
      </c>
      <c r="F1076" s="15" t="s">
        <v>962</v>
      </c>
      <c r="G1076" s="17" t="s">
        <v>5534</v>
      </c>
      <c r="H1076" s="17" t="s">
        <v>5534</v>
      </c>
      <c r="I1076" s="17">
        <v>2.6579999999999999</v>
      </c>
      <c r="J1076" s="17">
        <v>2.6579999999999999</v>
      </c>
      <c r="K1076" s="17">
        <v>2.6579999999999999</v>
      </c>
      <c r="L1076" s="17">
        <v>2.6579999999999999</v>
      </c>
      <c r="M1076" s="17">
        <v>2.6579999999999999</v>
      </c>
      <c r="N1076" s="17">
        <v>2.6579999999999999</v>
      </c>
    </row>
    <row r="1077" spans="2:14">
      <c r="B1077" s="15" t="s">
        <v>4138</v>
      </c>
      <c r="C1077" s="16">
        <v>39789</v>
      </c>
      <c r="D1077" s="15">
        <v>2008</v>
      </c>
      <c r="E1077" s="69">
        <f t="array" ref="E1077">MIN(IF(G1077:N1077&gt;0,($G$3:$N$3)))</f>
        <v>2009</v>
      </c>
      <c r="F1077" s="15" t="s">
        <v>963</v>
      </c>
      <c r="G1077" s="17">
        <v>0</v>
      </c>
      <c r="H1077" s="17">
        <v>0</v>
      </c>
      <c r="I1077" s="17">
        <v>584.26799999999992</v>
      </c>
      <c r="J1077" s="17">
        <v>584.26799999999992</v>
      </c>
      <c r="K1077" s="17">
        <v>584.26799999999992</v>
      </c>
      <c r="L1077" s="17">
        <v>584.26799999999992</v>
      </c>
      <c r="M1077" s="17">
        <v>584.26799999999992</v>
      </c>
      <c r="N1077" s="17">
        <v>584.26799999999992</v>
      </c>
    </row>
    <row r="1078" spans="2:14">
      <c r="B1078" s="15" t="s">
        <v>4138</v>
      </c>
      <c r="C1078" s="16">
        <v>39791</v>
      </c>
      <c r="D1078" s="15">
        <v>2008</v>
      </c>
      <c r="E1078" s="69">
        <f>E1080</f>
        <v>2009</v>
      </c>
      <c r="F1078" s="15" t="s">
        <v>961</v>
      </c>
      <c r="G1078" s="17" t="s">
        <v>5534</v>
      </c>
      <c r="H1078" s="17" t="s">
        <v>5534</v>
      </c>
      <c r="I1078" s="17">
        <v>1569.6</v>
      </c>
      <c r="J1078" s="17">
        <v>1569.6</v>
      </c>
      <c r="K1078" s="17">
        <v>1569.6</v>
      </c>
      <c r="L1078" s="17">
        <v>1569.6</v>
      </c>
      <c r="M1078" s="17">
        <v>1569.6</v>
      </c>
      <c r="N1078" s="17">
        <v>1569.6</v>
      </c>
    </row>
    <row r="1079" spans="2:14">
      <c r="B1079" s="15" t="s">
        <v>4139</v>
      </c>
      <c r="C1079" s="16">
        <v>39791</v>
      </c>
      <c r="D1079" s="15">
        <v>2008</v>
      </c>
      <c r="E1079" s="69">
        <f>E1080</f>
        <v>2009</v>
      </c>
      <c r="F1079" s="15" t="s">
        <v>962</v>
      </c>
      <c r="G1079" s="17" t="s">
        <v>5534</v>
      </c>
      <c r="H1079" s="17" t="s">
        <v>5534</v>
      </c>
      <c r="I1079" s="17">
        <v>0</v>
      </c>
      <c r="J1079" s="17">
        <v>0</v>
      </c>
      <c r="K1079" s="17">
        <v>0</v>
      </c>
      <c r="L1079" s="17">
        <v>0</v>
      </c>
      <c r="M1079" s="17">
        <v>0</v>
      </c>
      <c r="N1079" s="17">
        <v>0</v>
      </c>
    </row>
    <row r="1080" spans="2:14">
      <c r="B1080" s="15" t="s">
        <v>4139</v>
      </c>
      <c r="C1080" s="16">
        <v>39791</v>
      </c>
      <c r="D1080" s="15">
        <v>2008</v>
      </c>
      <c r="E1080" s="69">
        <f t="array" ref="E1080">MIN(IF(G1080:N1080&gt;0,($G$3:$N$3)))</f>
        <v>2009</v>
      </c>
      <c r="F1080" s="15" t="s">
        <v>963</v>
      </c>
      <c r="G1080" s="17">
        <v>0</v>
      </c>
      <c r="H1080" s="17">
        <v>0</v>
      </c>
      <c r="I1080" s="17">
        <v>1569.6</v>
      </c>
      <c r="J1080" s="17">
        <v>1569.6</v>
      </c>
      <c r="K1080" s="17">
        <v>1569.6</v>
      </c>
      <c r="L1080" s="17">
        <v>1569.6</v>
      </c>
      <c r="M1080" s="17">
        <v>1569.6</v>
      </c>
      <c r="N1080" s="17">
        <v>1569.6</v>
      </c>
    </row>
    <row r="1081" spans="2:14">
      <c r="B1081" s="15" t="s">
        <v>4139</v>
      </c>
      <c r="C1081" s="16">
        <v>39794</v>
      </c>
      <c r="D1081" s="15">
        <v>2008</v>
      </c>
      <c r="E1081" s="69">
        <f>E1083</f>
        <v>2009</v>
      </c>
      <c r="F1081" s="15" t="s">
        <v>961</v>
      </c>
      <c r="G1081" s="17" t="s">
        <v>5534</v>
      </c>
      <c r="H1081" s="17" t="s">
        <v>5534</v>
      </c>
      <c r="I1081" s="17">
        <v>827.41199999999992</v>
      </c>
      <c r="J1081" s="17">
        <v>827.41199999999992</v>
      </c>
      <c r="K1081" s="17">
        <v>827.41199999999992</v>
      </c>
      <c r="L1081" s="17">
        <v>827.41199999999992</v>
      </c>
      <c r="M1081" s="17">
        <v>827.41199999999992</v>
      </c>
      <c r="N1081" s="17">
        <v>827.41199999999992</v>
      </c>
    </row>
    <row r="1082" spans="2:14">
      <c r="B1082" s="15" t="s">
        <v>4140</v>
      </c>
      <c r="C1082" s="16">
        <v>39794</v>
      </c>
      <c r="D1082" s="15">
        <v>2008</v>
      </c>
      <c r="E1082" s="69">
        <f>E1083</f>
        <v>2009</v>
      </c>
      <c r="F1082" s="15" t="s">
        <v>962</v>
      </c>
      <c r="G1082" s="17" t="s">
        <v>5534</v>
      </c>
      <c r="H1082" s="17" t="s">
        <v>5534</v>
      </c>
      <c r="I1082" s="17">
        <v>0</v>
      </c>
      <c r="J1082" s="17">
        <v>0</v>
      </c>
      <c r="K1082" s="17">
        <v>0</v>
      </c>
      <c r="L1082" s="17">
        <v>0</v>
      </c>
      <c r="M1082" s="17">
        <v>0</v>
      </c>
      <c r="N1082" s="17">
        <v>0</v>
      </c>
    </row>
    <row r="1083" spans="2:14">
      <c r="B1083" s="15" t="s">
        <v>4140</v>
      </c>
      <c r="C1083" s="16">
        <v>39794</v>
      </c>
      <c r="D1083" s="15">
        <v>2008</v>
      </c>
      <c r="E1083" s="69">
        <f t="array" ref="E1083">MIN(IF(G1083:N1083&gt;0,($G$3:$N$3)))</f>
        <v>2009</v>
      </c>
      <c r="F1083" s="15" t="s">
        <v>963</v>
      </c>
      <c r="G1083" s="17">
        <v>0</v>
      </c>
      <c r="H1083" s="17">
        <v>0</v>
      </c>
      <c r="I1083" s="17">
        <v>827.41199999999992</v>
      </c>
      <c r="J1083" s="17">
        <v>827.41199999999992</v>
      </c>
      <c r="K1083" s="17">
        <v>827.41199999999992</v>
      </c>
      <c r="L1083" s="17">
        <v>827.41199999999992</v>
      </c>
      <c r="M1083" s="17">
        <v>827.41199999999992</v>
      </c>
      <c r="N1083" s="17">
        <v>827.41199999999992</v>
      </c>
    </row>
    <row r="1084" spans="2:14">
      <c r="B1084" s="15" t="s">
        <v>4140</v>
      </c>
      <c r="C1084" s="16">
        <v>39796</v>
      </c>
      <c r="D1084" s="15">
        <v>2008</v>
      </c>
      <c r="E1084" s="69">
        <f>E1086</f>
        <v>2009</v>
      </c>
      <c r="F1084" s="15" t="s">
        <v>961</v>
      </c>
      <c r="G1084" s="17" t="s">
        <v>5534</v>
      </c>
      <c r="H1084" s="17" t="s">
        <v>5534</v>
      </c>
      <c r="I1084" s="17">
        <v>765.73799999999994</v>
      </c>
      <c r="J1084" s="17">
        <v>765.73799999999994</v>
      </c>
      <c r="K1084" s="17">
        <v>765.73799999999994</v>
      </c>
      <c r="L1084" s="17">
        <v>765.73799999999994</v>
      </c>
      <c r="M1084" s="17">
        <v>765.73799999999994</v>
      </c>
      <c r="N1084" s="17">
        <v>765.73799999999994</v>
      </c>
    </row>
    <row r="1085" spans="2:14">
      <c r="B1085" s="15" t="s">
        <v>4141</v>
      </c>
      <c r="C1085" s="16">
        <v>39796</v>
      </c>
      <c r="D1085" s="15">
        <v>2008</v>
      </c>
      <c r="E1085" s="69">
        <f>E1086</f>
        <v>2009</v>
      </c>
      <c r="F1085" s="15" t="s">
        <v>962</v>
      </c>
      <c r="G1085" s="17" t="s">
        <v>5534</v>
      </c>
      <c r="H1085" s="17" t="s">
        <v>5534</v>
      </c>
      <c r="I1085" s="17">
        <v>0</v>
      </c>
      <c r="J1085" s="17">
        <v>0</v>
      </c>
      <c r="K1085" s="17">
        <v>0</v>
      </c>
      <c r="L1085" s="17">
        <v>0</v>
      </c>
      <c r="M1085" s="17">
        <v>0</v>
      </c>
      <c r="N1085" s="17">
        <v>0</v>
      </c>
    </row>
    <row r="1086" spans="2:14">
      <c r="B1086" s="15" t="s">
        <v>4141</v>
      </c>
      <c r="C1086" s="16">
        <v>39796</v>
      </c>
      <c r="D1086" s="15">
        <v>2008</v>
      </c>
      <c r="E1086" s="69">
        <f t="array" ref="E1086">MIN(IF(G1086:N1086&gt;0,($G$3:$N$3)))</f>
        <v>2009</v>
      </c>
      <c r="F1086" s="15" t="s">
        <v>963</v>
      </c>
      <c r="G1086" s="17">
        <v>0</v>
      </c>
      <c r="H1086" s="17">
        <v>0</v>
      </c>
      <c r="I1086" s="17">
        <v>765.73799999999994</v>
      </c>
      <c r="J1086" s="17">
        <v>765.73799999999994</v>
      </c>
      <c r="K1086" s="17">
        <v>765.73799999999994</v>
      </c>
      <c r="L1086" s="17">
        <v>765.73799999999994</v>
      </c>
      <c r="M1086" s="17">
        <v>765.73799999999994</v>
      </c>
      <c r="N1086" s="17">
        <v>765.73799999999994</v>
      </c>
    </row>
    <row r="1087" spans="2:14">
      <c r="B1087" s="15" t="s">
        <v>4141</v>
      </c>
      <c r="C1087" s="16">
        <v>39797</v>
      </c>
      <c r="D1087" s="15">
        <v>2008</v>
      </c>
      <c r="E1087" s="69">
        <f>E1089</f>
        <v>2009</v>
      </c>
      <c r="F1087" s="15" t="s">
        <v>961</v>
      </c>
      <c r="G1087" s="17" t="s">
        <v>5534</v>
      </c>
      <c r="H1087" s="17" t="s">
        <v>5534</v>
      </c>
      <c r="I1087" s="17">
        <v>451.22399999999999</v>
      </c>
      <c r="J1087" s="17">
        <v>451.22399999999999</v>
      </c>
      <c r="K1087" s="17">
        <v>451.22399999999999</v>
      </c>
      <c r="L1087" s="17">
        <v>451.22399999999999</v>
      </c>
      <c r="M1087" s="17">
        <v>451.22399999999999</v>
      </c>
      <c r="N1087" s="17">
        <v>451.22399999999999</v>
      </c>
    </row>
    <row r="1088" spans="2:14">
      <c r="B1088" s="15" t="s">
        <v>4142</v>
      </c>
      <c r="C1088" s="16">
        <v>39797</v>
      </c>
      <c r="D1088" s="15">
        <v>2008</v>
      </c>
      <c r="E1088" s="69">
        <f>E1089</f>
        <v>2009</v>
      </c>
      <c r="F1088" s="15" t="s">
        <v>962</v>
      </c>
      <c r="G1088" s="17" t="s">
        <v>5534</v>
      </c>
      <c r="H1088" s="17" t="s">
        <v>5534</v>
      </c>
      <c r="I1088" s="17">
        <v>0</v>
      </c>
      <c r="J1088" s="17">
        <v>0</v>
      </c>
      <c r="K1088" s="17">
        <v>0</v>
      </c>
      <c r="L1088" s="17">
        <v>0</v>
      </c>
      <c r="M1088" s="17">
        <v>0</v>
      </c>
      <c r="N1088" s="17">
        <v>0</v>
      </c>
    </row>
    <row r="1089" spans="2:14">
      <c r="B1089" s="15" t="s">
        <v>4142</v>
      </c>
      <c r="C1089" s="16">
        <v>39797</v>
      </c>
      <c r="D1089" s="15">
        <v>2008</v>
      </c>
      <c r="E1089" s="69">
        <f t="array" ref="E1089">MIN(IF(G1089:N1089&gt;0,($G$3:$N$3)))</f>
        <v>2009</v>
      </c>
      <c r="F1089" s="15" t="s">
        <v>963</v>
      </c>
      <c r="G1089" s="17">
        <v>0</v>
      </c>
      <c r="H1089" s="17">
        <v>0</v>
      </c>
      <c r="I1089" s="17">
        <v>451.22399999999999</v>
      </c>
      <c r="J1089" s="17">
        <v>451.22399999999999</v>
      </c>
      <c r="K1089" s="17">
        <v>451.22399999999999</v>
      </c>
      <c r="L1089" s="17">
        <v>451.22399999999999</v>
      </c>
      <c r="M1089" s="17">
        <v>451.22399999999999</v>
      </c>
      <c r="N1089" s="17">
        <v>451.22399999999999</v>
      </c>
    </row>
    <row r="1090" spans="2:14">
      <c r="B1090" s="15" t="s">
        <v>4142</v>
      </c>
      <c r="C1090" s="16">
        <v>39799</v>
      </c>
      <c r="D1090" s="15">
        <v>2008</v>
      </c>
      <c r="E1090" s="69">
        <f>E1092</f>
        <v>2009</v>
      </c>
      <c r="F1090" s="15" t="s">
        <v>961</v>
      </c>
      <c r="G1090" s="17" t="s">
        <v>5534</v>
      </c>
      <c r="H1090" s="17" t="s">
        <v>5534</v>
      </c>
      <c r="I1090" s="17">
        <v>0</v>
      </c>
      <c r="J1090" s="17">
        <v>0</v>
      </c>
      <c r="K1090" s="17">
        <v>24039.75</v>
      </c>
      <c r="L1090" s="17">
        <v>24039.75</v>
      </c>
      <c r="M1090" s="17">
        <v>24039.75</v>
      </c>
      <c r="N1090" s="17">
        <v>24039.75</v>
      </c>
    </row>
    <row r="1091" spans="2:14">
      <c r="B1091" s="15" t="s">
        <v>4143</v>
      </c>
      <c r="C1091" s="16">
        <v>39799</v>
      </c>
      <c r="D1091" s="15">
        <v>2008</v>
      </c>
      <c r="E1091" s="69">
        <f>E1092</f>
        <v>2009</v>
      </c>
      <c r="F1091" s="15" t="s">
        <v>962</v>
      </c>
      <c r="G1091" s="17" t="s">
        <v>5534</v>
      </c>
      <c r="H1091" s="17" t="s">
        <v>5534</v>
      </c>
      <c r="I1091" s="17">
        <v>240000</v>
      </c>
      <c r="J1091" s="17">
        <v>60000</v>
      </c>
      <c r="K1091" s="17">
        <v>0</v>
      </c>
      <c r="L1091" s="17">
        <v>0</v>
      </c>
      <c r="M1091" s="17">
        <v>0</v>
      </c>
      <c r="N1091" s="17">
        <v>0</v>
      </c>
    </row>
    <row r="1092" spans="2:14">
      <c r="B1092" s="15" t="s">
        <v>4143</v>
      </c>
      <c r="C1092" s="16">
        <v>39799</v>
      </c>
      <c r="D1092" s="15">
        <v>2008</v>
      </c>
      <c r="E1092" s="69">
        <f t="array" ref="E1092">MIN(IF(G1092:N1092&gt;0,($G$3:$N$3)))</f>
        <v>2009</v>
      </c>
      <c r="F1092" s="15" t="s">
        <v>963</v>
      </c>
      <c r="G1092" s="17">
        <v>0</v>
      </c>
      <c r="H1092" s="17">
        <v>0</v>
      </c>
      <c r="I1092" s="17">
        <v>240000</v>
      </c>
      <c r="J1092" s="17">
        <v>60000</v>
      </c>
      <c r="K1092" s="17">
        <v>24039.75</v>
      </c>
      <c r="L1092" s="17">
        <v>24039.75</v>
      </c>
      <c r="M1092" s="17">
        <v>24039.75</v>
      </c>
      <c r="N1092" s="17">
        <v>24039.75</v>
      </c>
    </row>
    <row r="1093" spans="2:14">
      <c r="B1093" s="15" t="s">
        <v>4143</v>
      </c>
      <c r="C1093" s="16">
        <v>39800</v>
      </c>
      <c r="D1093" s="15">
        <v>2008</v>
      </c>
      <c r="E1093" s="69">
        <f>E1095</f>
        <v>2009</v>
      </c>
      <c r="F1093" s="15" t="s">
        <v>961</v>
      </c>
      <c r="G1093" s="17" t="s">
        <v>5534</v>
      </c>
      <c r="H1093" s="17" t="s">
        <v>5534</v>
      </c>
      <c r="I1093" s="17">
        <v>994.89599999999996</v>
      </c>
      <c r="J1093" s="17">
        <v>994.89599999999996</v>
      </c>
      <c r="K1093" s="17">
        <v>994.89599999999996</v>
      </c>
      <c r="L1093" s="17">
        <v>994.89599999999996</v>
      </c>
      <c r="M1093" s="17">
        <v>994.89599999999996</v>
      </c>
      <c r="N1093" s="17">
        <v>994.89599999999996</v>
      </c>
    </row>
    <row r="1094" spans="2:14">
      <c r="B1094" s="15" t="s">
        <v>4144</v>
      </c>
      <c r="C1094" s="16">
        <v>39800</v>
      </c>
      <c r="D1094" s="15">
        <v>2008</v>
      </c>
      <c r="E1094" s="69">
        <f>E1095</f>
        <v>2009</v>
      </c>
      <c r="F1094" s="15" t="s">
        <v>962</v>
      </c>
      <c r="G1094" s="17" t="s">
        <v>5534</v>
      </c>
      <c r="H1094" s="17" t="s">
        <v>5534</v>
      </c>
      <c r="I1094" s="17">
        <v>0</v>
      </c>
      <c r="J1094" s="17">
        <v>0</v>
      </c>
      <c r="K1094" s="17">
        <v>0</v>
      </c>
      <c r="L1094" s="17">
        <v>0</v>
      </c>
      <c r="M1094" s="17">
        <v>0</v>
      </c>
      <c r="N1094" s="17">
        <v>0</v>
      </c>
    </row>
    <row r="1095" spans="2:14">
      <c r="B1095" s="15" t="s">
        <v>4144</v>
      </c>
      <c r="C1095" s="16">
        <v>39800</v>
      </c>
      <c r="D1095" s="15">
        <v>2008</v>
      </c>
      <c r="E1095" s="69">
        <f t="array" ref="E1095">MIN(IF(G1095:N1095&gt;0,($G$3:$N$3)))</f>
        <v>2009</v>
      </c>
      <c r="F1095" s="15" t="s">
        <v>963</v>
      </c>
      <c r="G1095" s="17">
        <v>0</v>
      </c>
      <c r="H1095" s="17">
        <v>0</v>
      </c>
      <c r="I1095" s="17">
        <v>994.89599999999996</v>
      </c>
      <c r="J1095" s="17">
        <v>994.89599999999996</v>
      </c>
      <c r="K1095" s="17">
        <v>994.89599999999996</v>
      </c>
      <c r="L1095" s="17">
        <v>994.89599999999996</v>
      </c>
      <c r="M1095" s="17">
        <v>994.89599999999996</v>
      </c>
      <c r="N1095" s="17">
        <v>994.89599999999996</v>
      </c>
    </row>
    <row r="1096" spans="2:14">
      <c r="B1096" s="15" t="s">
        <v>4144</v>
      </c>
      <c r="C1096" s="16">
        <v>39801</v>
      </c>
      <c r="D1096" s="15">
        <v>2008</v>
      </c>
      <c r="E1096" s="69">
        <f>E1098</f>
        <v>2010</v>
      </c>
      <c r="F1096" s="15" t="s">
        <v>961</v>
      </c>
      <c r="G1096" s="17" t="s">
        <v>5534</v>
      </c>
      <c r="H1096" s="17" t="s">
        <v>5534</v>
      </c>
      <c r="I1096" s="17" t="s">
        <v>5534</v>
      </c>
      <c r="J1096" s="17">
        <v>0</v>
      </c>
      <c r="K1096" s="17">
        <v>138.69</v>
      </c>
      <c r="L1096" s="17">
        <v>138.69</v>
      </c>
      <c r="M1096" s="17">
        <v>138.69</v>
      </c>
      <c r="N1096" s="17">
        <v>138.69</v>
      </c>
    </row>
    <row r="1097" spans="2:14">
      <c r="B1097" s="15" t="s">
        <v>4145</v>
      </c>
      <c r="C1097" s="16">
        <v>39801</v>
      </c>
      <c r="D1097" s="15">
        <v>2008</v>
      </c>
      <c r="E1097" s="69">
        <f>E1098</f>
        <v>2010</v>
      </c>
      <c r="F1097" s="15" t="s">
        <v>962</v>
      </c>
      <c r="G1097" s="17" t="s">
        <v>5534</v>
      </c>
      <c r="H1097" s="17" t="s">
        <v>5534</v>
      </c>
      <c r="I1097" s="17" t="s">
        <v>5534</v>
      </c>
      <c r="J1097" s="17">
        <v>123.63</v>
      </c>
      <c r="K1097" s="17">
        <v>0</v>
      </c>
      <c r="L1097" s="17">
        <v>0</v>
      </c>
      <c r="M1097" s="17">
        <v>0</v>
      </c>
      <c r="N1097" s="17">
        <v>0</v>
      </c>
    </row>
    <row r="1098" spans="2:14">
      <c r="B1098" s="15" t="s">
        <v>4145</v>
      </c>
      <c r="C1098" s="16">
        <v>39801</v>
      </c>
      <c r="D1098" s="15">
        <v>2008</v>
      </c>
      <c r="E1098" s="69">
        <f t="array" ref="E1098">MIN(IF(G1098:N1098&gt;0,($G$3:$N$3)))</f>
        <v>2010</v>
      </c>
      <c r="F1098" s="15" t="s">
        <v>963</v>
      </c>
      <c r="G1098" s="17">
        <v>0</v>
      </c>
      <c r="H1098" s="17">
        <v>0</v>
      </c>
      <c r="I1098" s="17">
        <v>0</v>
      </c>
      <c r="J1098" s="17">
        <v>123.63</v>
      </c>
      <c r="K1098" s="17">
        <v>138.69</v>
      </c>
      <c r="L1098" s="17">
        <v>138.69</v>
      </c>
      <c r="M1098" s="17">
        <v>138.69</v>
      </c>
      <c r="N1098" s="17">
        <v>138.69</v>
      </c>
    </row>
    <row r="1099" spans="2:14">
      <c r="B1099" s="15" t="s">
        <v>4145</v>
      </c>
      <c r="C1099" s="16">
        <v>39803</v>
      </c>
      <c r="D1099" s="15">
        <v>2008</v>
      </c>
      <c r="E1099" s="69">
        <f>E1101</f>
        <v>2009</v>
      </c>
      <c r="F1099" s="15" t="s">
        <v>961</v>
      </c>
      <c r="G1099" s="17" t="s">
        <v>5534</v>
      </c>
      <c r="H1099" s="17" t="s">
        <v>5534</v>
      </c>
      <c r="I1099" s="17">
        <v>0</v>
      </c>
      <c r="J1099" s="17">
        <v>788.75399999999991</v>
      </c>
      <c r="K1099" s="17">
        <v>788.75399999999991</v>
      </c>
      <c r="L1099" s="17">
        <v>788.75399999999991</v>
      </c>
      <c r="M1099" s="17">
        <v>788.75399999999991</v>
      </c>
      <c r="N1099" s="17">
        <v>788.75399999999991</v>
      </c>
    </row>
    <row r="1100" spans="2:14">
      <c r="B1100" s="15" t="s">
        <v>4146</v>
      </c>
      <c r="C1100" s="16">
        <v>39803</v>
      </c>
      <c r="D1100" s="15">
        <v>2008</v>
      </c>
      <c r="E1100" s="69">
        <f>E1101</f>
        <v>2009</v>
      </c>
      <c r="F1100" s="15" t="s">
        <v>962</v>
      </c>
      <c r="G1100" s="17" t="s">
        <v>5534</v>
      </c>
      <c r="H1100" s="17" t="s">
        <v>5534</v>
      </c>
      <c r="I1100" s="17">
        <v>1080</v>
      </c>
      <c r="J1100" s="17">
        <v>0</v>
      </c>
      <c r="K1100" s="17">
        <v>0</v>
      </c>
      <c r="L1100" s="17">
        <v>0</v>
      </c>
      <c r="M1100" s="17">
        <v>0</v>
      </c>
      <c r="N1100" s="17">
        <v>0</v>
      </c>
    </row>
    <row r="1101" spans="2:14">
      <c r="B1101" s="15" t="s">
        <v>4146</v>
      </c>
      <c r="C1101" s="16">
        <v>39803</v>
      </c>
      <c r="D1101" s="15">
        <v>2008</v>
      </c>
      <c r="E1101" s="69">
        <f t="array" ref="E1101">MIN(IF(G1101:N1101&gt;0,($G$3:$N$3)))</f>
        <v>2009</v>
      </c>
      <c r="F1101" s="15" t="s">
        <v>963</v>
      </c>
      <c r="G1101" s="17">
        <v>0</v>
      </c>
      <c r="H1101" s="17">
        <v>0</v>
      </c>
      <c r="I1101" s="17">
        <v>1080</v>
      </c>
      <c r="J1101" s="17">
        <v>788.75399999999991</v>
      </c>
      <c r="K1101" s="17">
        <v>788.75399999999991</v>
      </c>
      <c r="L1101" s="17">
        <v>788.75399999999991</v>
      </c>
      <c r="M1101" s="17">
        <v>788.75399999999991</v>
      </c>
      <c r="N1101" s="17">
        <v>788.75399999999991</v>
      </c>
    </row>
    <row r="1102" spans="2:14">
      <c r="B1102" s="15" t="s">
        <v>4146</v>
      </c>
      <c r="C1102" s="16">
        <v>39804</v>
      </c>
      <c r="D1102" s="15">
        <v>2008</v>
      </c>
      <c r="E1102" s="69">
        <f>E1104</f>
        <v>2009</v>
      </c>
      <c r="F1102" s="15" t="s">
        <v>961</v>
      </c>
      <c r="G1102" s="17" t="s">
        <v>5534</v>
      </c>
      <c r="H1102" s="17" t="s">
        <v>5534</v>
      </c>
      <c r="I1102" s="17">
        <v>0</v>
      </c>
      <c r="J1102" s="17">
        <v>0</v>
      </c>
      <c r="K1102" s="17">
        <v>0</v>
      </c>
      <c r="L1102" s="17">
        <v>0</v>
      </c>
      <c r="M1102" s="17">
        <v>0</v>
      </c>
      <c r="N1102" s="17">
        <v>0</v>
      </c>
    </row>
    <row r="1103" spans="2:14">
      <c r="B1103" s="15" t="s">
        <v>4147</v>
      </c>
      <c r="C1103" s="16">
        <v>39804</v>
      </c>
      <c r="D1103" s="15">
        <v>2008</v>
      </c>
      <c r="E1103" s="69">
        <f>E1104</f>
        <v>2009</v>
      </c>
      <c r="F1103" s="15" t="s">
        <v>962</v>
      </c>
      <c r="G1103" s="17" t="s">
        <v>5534</v>
      </c>
      <c r="H1103" s="17" t="s">
        <v>5534</v>
      </c>
      <c r="I1103" s="17">
        <v>120497.046</v>
      </c>
      <c r="J1103" s="17">
        <v>0</v>
      </c>
      <c r="K1103" s="17">
        <v>0</v>
      </c>
      <c r="L1103" s="17">
        <v>0</v>
      </c>
      <c r="M1103" s="17">
        <v>0</v>
      </c>
      <c r="N1103" s="17">
        <v>0</v>
      </c>
    </row>
    <row r="1104" spans="2:14">
      <c r="B1104" s="15" t="s">
        <v>4147</v>
      </c>
      <c r="C1104" s="16">
        <v>39804</v>
      </c>
      <c r="D1104" s="15">
        <v>2008</v>
      </c>
      <c r="E1104" s="69">
        <f t="array" ref="E1104">MIN(IF(G1104:N1104&gt;0,($G$3:$N$3)))</f>
        <v>2009</v>
      </c>
      <c r="F1104" s="15" t="s">
        <v>963</v>
      </c>
      <c r="G1104" s="17">
        <v>0</v>
      </c>
      <c r="H1104" s="17">
        <v>0</v>
      </c>
      <c r="I1104" s="17">
        <v>120497.046</v>
      </c>
      <c r="J1104" s="17">
        <v>0</v>
      </c>
      <c r="K1104" s="17">
        <v>0</v>
      </c>
      <c r="L1104" s="17">
        <v>0</v>
      </c>
      <c r="M1104" s="17">
        <v>0</v>
      </c>
      <c r="N1104" s="17">
        <v>0</v>
      </c>
    </row>
    <row r="1105" spans="2:14">
      <c r="B1105" s="15" t="s">
        <v>4147</v>
      </c>
      <c r="C1105" s="16">
        <v>39804</v>
      </c>
      <c r="D1105" s="15">
        <v>2008</v>
      </c>
      <c r="E1105" s="69">
        <f>E1107</f>
        <v>2009</v>
      </c>
      <c r="F1105" s="15" t="s">
        <v>961</v>
      </c>
      <c r="G1105" s="17" t="s">
        <v>5534</v>
      </c>
      <c r="H1105" s="17" t="s">
        <v>5534</v>
      </c>
      <c r="I1105" s="17">
        <v>448.26600000000002</v>
      </c>
      <c r="J1105" s="17">
        <v>448.26600000000002</v>
      </c>
      <c r="K1105" s="17">
        <v>448.26600000000002</v>
      </c>
      <c r="L1105" s="17">
        <v>448.26600000000002</v>
      </c>
      <c r="M1105" s="17">
        <v>448.26600000000002</v>
      </c>
      <c r="N1105" s="17">
        <v>448.26600000000002</v>
      </c>
    </row>
    <row r="1106" spans="2:14">
      <c r="B1106" s="15" t="s">
        <v>4148</v>
      </c>
      <c r="C1106" s="16">
        <v>39804</v>
      </c>
      <c r="D1106" s="15">
        <v>2008</v>
      </c>
      <c r="E1106" s="69">
        <f>E1107</f>
        <v>2009</v>
      </c>
      <c r="F1106" s="15" t="s">
        <v>962</v>
      </c>
      <c r="G1106" s="17" t="s">
        <v>5534</v>
      </c>
      <c r="H1106" s="17" t="s">
        <v>5534</v>
      </c>
      <c r="I1106" s="17">
        <v>0</v>
      </c>
      <c r="J1106" s="17">
        <v>0</v>
      </c>
      <c r="K1106" s="17">
        <v>0</v>
      </c>
      <c r="L1106" s="17">
        <v>0</v>
      </c>
      <c r="M1106" s="17">
        <v>0</v>
      </c>
      <c r="N1106" s="17">
        <v>0</v>
      </c>
    </row>
    <row r="1107" spans="2:14">
      <c r="B1107" s="15" t="s">
        <v>4148</v>
      </c>
      <c r="C1107" s="16">
        <v>39804</v>
      </c>
      <c r="D1107" s="15">
        <v>2008</v>
      </c>
      <c r="E1107" s="69">
        <f t="array" ref="E1107">MIN(IF(G1107:N1107&gt;0,($G$3:$N$3)))</f>
        <v>2009</v>
      </c>
      <c r="F1107" s="15" t="s">
        <v>963</v>
      </c>
      <c r="G1107" s="17">
        <v>0</v>
      </c>
      <c r="H1107" s="17">
        <v>0</v>
      </c>
      <c r="I1107" s="17">
        <v>448.26600000000002</v>
      </c>
      <c r="J1107" s="17">
        <v>448.26600000000002</v>
      </c>
      <c r="K1107" s="17">
        <v>448.26600000000002</v>
      </c>
      <c r="L1107" s="17">
        <v>448.26600000000002</v>
      </c>
      <c r="M1107" s="17">
        <v>448.26600000000002</v>
      </c>
      <c r="N1107" s="17">
        <v>448.26600000000002</v>
      </c>
    </row>
    <row r="1108" spans="2:14">
      <c r="B1108" s="15" t="s">
        <v>4148</v>
      </c>
      <c r="C1108" s="16">
        <v>39813</v>
      </c>
      <c r="D1108" s="15">
        <v>2008</v>
      </c>
      <c r="E1108" s="69">
        <f>E1110</f>
        <v>2009</v>
      </c>
      <c r="F1108" s="15" t="s">
        <v>961</v>
      </c>
      <c r="G1108" s="17" t="s">
        <v>5534</v>
      </c>
      <c r="H1108" s="17" t="s">
        <v>5534</v>
      </c>
      <c r="I1108" s="17">
        <v>821.31</v>
      </c>
      <c r="J1108" s="17">
        <v>821.31</v>
      </c>
      <c r="K1108" s="17">
        <v>821.31</v>
      </c>
      <c r="L1108" s="17">
        <v>821.31</v>
      </c>
      <c r="M1108" s="17">
        <v>821.31</v>
      </c>
      <c r="N1108" s="17">
        <v>821.31</v>
      </c>
    </row>
    <row r="1109" spans="2:14">
      <c r="B1109" s="15" t="s">
        <v>4149</v>
      </c>
      <c r="C1109" s="16">
        <v>39813</v>
      </c>
      <c r="D1109" s="15">
        <v>2008</v>
      </c>
      <c r="E1109" s="69">
        <f>E1110</f>
        <v>2009</v>
      </c>
      <c r="F1109" s="15" t="s">
        <v>962</v>
      </c>
      <c r="G1109" s="17" t="s">
        <v>5534</v>
      </c>
      <c r="H1109" s="17" t="s">
        <v>5534</v>
      </c>
      <c r="I1109" s="17">
        <v>0</v>
      </c>
      <c r="J1109" s="17">
        <v>0</v>
      </c>
      <c r="K1109" s="17">
        <v>0</v>
      </c>
      <c r="L1109" s="17">
        <v>0</v>
      </c>
      <c r="M1109" s="17">
        <v>0</v>
      </c>
      <c r="N1109" s="17">
        <v>0</v>
      </c>
    </row>
    <row r="1110" spans="2:14">
      <c r="B1110" s="15" t="s">
        <v>4149</v>
      </c>
      <c r="C1110" s="16">
        <v>39813</v>
      </c>
      <c r="D1110" s="15">
        <v>2008</v>
      </c>
      <c r="E1110" s="69">
        <f t="array" ref="E1110">MIN(IF(G1110:N1110&gt;0,($G$3:$N$3)))</f>
        <v>2009</v>
      </c>
      <c r="F1110" s="15" t="s">
        <v>963</v>
      </c>
      <c r="G1110" s="17">
        <v>0</v>
      </c>
      <c r="H1110" s="17">
        <v>0</v>
      </c>
      <c r="I1110" s="17">
        <v>821.31</v>
      </c>
      <c r="J1110" s="17">
        <v>821.31</v>
      </c>
      <c r="K1110" s="17">
        <v>821.31</v>
      </c>
      <c r="L1110" s="17">
        <v>821.31</v>
      </c>
      <c r="M1110" s="17">
        <v>821.31</v>
      </c>
      <c r="N1110" s="17">
        <v>821.31</v>
      </c>
    </row>
    <row r="1111" spans="2:14">
      <c r="B1111" s="15" t="s">
        <v>4149</v>
      </c>
      <c r="C1111" s="16">
        <v>39813</v>
      </c>
      <c r="D1111" s="15">
        <v>2008</v>
      </c>
      <c r="E1111" s="69">
        <f>E1113</f>
        <v>2009</v>
      </c>
      <c r="F1111" s="15" t="s">
        <v>961</v>
      </c>
      <c r="G1111" s="17" t="s">
        <v>5534</v>
      </c>
      <c r="H1111" s="17" t="s">
        <v>5534</v>
      </c>
      <c r="I1111" s="17">
        <v>1942.6499999999999</v>
      </c>
      <c r="J1111" s="17">
        <v>1942.6499999999999</v>
      </c>
      <c r="K1111" s="17">
        <v>1942.6499999999999</v>
      </c>
      <c r="L1111" s="17">
        <v>1942.6499999999999</v>
      </c>
      <c r="M1111" s="17">
        <v>1942.6499999999999</v>
      </c>
      <c r="N1111" s="17">
        <v>1942.6499999999999</v>
      </c>
    </row>
    <row r="1112" spans="2:14">
      <c r="B1112" s="15" t="s">
        <v>4150</v>
      </c>
      <c r="C1112" s="16">
        <v>39813</v>
      </c>
      <c r="D1112" s="15">
        <v>2008</v>
      </c>
      <c r="E1112" s="69">
        <f>E1113</f>
        <v>2009</v>
      </c>
      <c r="F1112" s="15" t="s">
        <v>962</v>
      </c>
      <c r="G1112" s="17" t="s">
        <v>5534</v>
      </c>
      <c r="H1112" s="17" t="s">
        <v>5534</v>
      </c>
      <c r="I1112" s="17">
        <v>0</v>
      </c>
      <c r="J1112" s="17">
        <v>0</v>
      </c>
      <c r="K1112" s="17">
        <v>0</v>
      </c>
      <c r="L1112" s="17">
        <v>0</v>
      </c>
      <c r="M1112" s="17">
        <v>0</v>
      </c>
      <c r="N1112" s="17">
        <v>0</v>
      </c>
    </row>
    <row r="1113" spans="2:14">
      <c r="B1113" s="15" t="s">
        <v>4150</v>
      </c>
      <c r="C1113" s="16">
        <v>39813</v>
      </c>
      <c r="D1113" s="15">
        <v>2008</v>
      </c>
      <c r="E1113" s="69">
        <f t="array" ref="E1113">MIN(IF(G1113:N1113&gt;0,($G$3:$N$3)))</f>
        <v>2009</v>
      </c>
      <c r="F1113" s="15" t="s">
        <v>963</v>
      </c>
      <c r="G1113" s="17">
        <v>0</v>
      </c>
      <c r="H1113" s="17">
        <v>0</v>
      </c>
      <c r="I1113" s="17">
        <v>1942.6499999999999</v>
      </c>
      <c r="J1113" s="17">
        <v>1942.6499999999999</v>
      </c>
      <c r="K1113" s="17">
        <v>1942.6499999999999</v>
      </c>
      <c r="L1113" s="17">
        <v>1942.6499999999999</v>
      </c>
      <c r="M1113" s="17">
        <v>1942.6499999999999</v>
      </c>
      <c r="N1113" s="17">
        <v>1942.6499999999999</v>
      </c>
    </row>
    <row r="1114" spans="2:14">
      <c r="B1114" s="15" t="s">
        <v>4150</v>
      </c>
      <c r="C1114" s="16">
        <v>39814</v>
      </c>
      <c r="D1114" s="15">
        <v>2009</v>
      </c>
      <c r="E1114" s="69">
        <f>E1116</f>
        <v>2009</v>
      </c>
      <c r="F1114" s="15" t="s">
        <v>961</v>
      </c>
      <c r="G1114" s="17" t="s">
        <v>5534</v>
      </c>
      <c r="H1114" s="17" t="s">
        <v>5534</v>
      </c>
      <c r="I1114" s="17">
        <v>810.35399999999993</v>
      </c>
      <c r="J1114" s="17">
        <v>810.35399999999993</v>
      </c>
      <c r="K1114" s="17">
        <v>810.35399999999993</v>
      </c>
      <c r="L1114" s="17">
        <v>810.35399999999993</v>
      </c>
      <c r="M1114" s="17">
        <v>810.35399999999993</v>
      </c>
      <c r="N1114" s="17">
        <v>810.35399999999993</v>
      </c>
    </row>
    <row r="1115" spans="2:14">
      <c r="B1115" s="15" t="s">
        <v>4151</v>
      </c>
      <c r="C1115" s="16">
        <v>39814</v>
      </c>
      <c r="D1115" s="15">
        <v>2009</v>
      </c>
      <c r="E1115" s="69">
        <f>E1116</f>
        <v>2009</v>
      </c>
      <c r="F1115" s="15" t="s">
        <v>962</v>
      </c>
      <c r="G1115" s="17" t="s">
        <v>5534</v>
      </c>
      <c r="H1115" s="17" t="s">
        <v>5534</v>
      </c>
      <c r="I1115" s="17">
        <v>0</v>
      </c>
      <c r="J1115" s="17">
        <v>0</v>
      </c>
      <c r="K1115" s="17">
        <v>0</v>
      </c>
      <c r="L1115" s="17">
        <v>0</v>
      </c>
      <c r="M1115" s="17">
        <v>0</v>
      </c>
      <c r="N1115" s="17">
        <v>0</v>
      </c>
    </row>
    <row r="1116" spans="2:14">
      <c r="B1116" s="15" t="s">
        <v>4151</v>
      </c>
      <c r="C1116" s="16">
        <v>39814</v>
      </c>
      <c r="D1116" s="15">
        <v>2009</v>
      </c>
      <c r="E1116" s="69">
        <f t="array" ref="E1116">MIN(IF(G1116:N1116&gt;0,($G$3:$N$3)))</f>
        <v>2009</v>
      </c>
      <c r="F1116" s="15" t="s">
        <v>963</v>
      </c>
      <c r="G1116" s="17">
        <v>0</v>
      </c>
      <c r="H1116" s="17">
        <v>0</v>
      </c>
      <c r="I1116" s="17">
        <v>810.35399999999993</v>
      </c>
      <c r="J1116" s="17">
        <v>810.35399999999993</v>
      </c>
      <c r="K1116" s="17">
        <v>810.35399999999993</v>
      </c>
      <c r="L1116" s="17">
        <v>810.35399999999993</v>
      </c>
      <c r="M1116" s="17">
        <v>810.35399999999993</v>
      </c>
      <c r="N1116" s="17">
        <v>810.35399999999993</v>
      </c>
    </row>
    <row r="1117" spans="2:14">
      <c r="B1117" s="15" t="s">
        <v>4151</v>
      </c>
      <c r="C1117" s="16">
        <v>39815</v>
      </c>
      <c r="D1117" s="15">
        <v>2009</v>
      </c>
      <c r="E1117" s="69">
        <f>E1119</f>
        <v>2009</v>
      </c>
      <c r="F1117" s="15" t="s">
        <v>961</v>
      </c>
      <c r="G1117" s="17" t="s">
        <v>5534</v>
      </c>
      <c r="H1117" s="17" t="s">
        <v>5534</v>
      </c>
      <c r="I1117" s="17">
        <v>1046.106</v>
      </c>
      <c r="J1117" s="17">
        <v>1046.106</v>
      </c>
      <c r="K1117" s="17">
        <v>1046.106</v>
      </c>
      <c r="L1117" s="17">
        <v>1046.106</v>
      </c>
      <c r="M1117" s="17">
        <v>1046.106</v>
      </c>
      <c r="N1117" s="17">
        <v>1046.106</v>
      </c>
    </row>
    <row r="1118" spans="2:14">
      <c r="B1118" s="15" t="s">
        <v>4152</v>
      </c>
      <c r="C1118" s="16">
        <v>39815</v>
      </c>
      <c r="D1118" s="15">
        <v>2009</v>
      </c>
      <c r="E1118" s="69">
        <f>E1119</f>
        <v>2009</v>
      </c>
      <c r="F1118" s="15" t="s">
        <v>962</v>
      </c>
      <c r="G1118" s="17" t="s">
        <v>5534</v>
      </c>
      <c r="H1118" s="17" t="s">
        <v>5534</v>
      </c>
      <c r="I1118" s="17">
        <v>0</v>
      </c>
      <c r="J1118" s="17">
        <v>0</v>
      </c>
      <c r="K1118" s="17">
        <v>0</v>
      </c>
      <c r="L1118" s="17">
        <v>0</v>
      </c>
      <c r="M1118" s="17">
        <v>0</v>
      </c>
      <c r="N1118" s="17">
        <v>0</v>
      </c>
    </row>
    <row r="1119" spans="2:14">
      <c r="B1119" s="15" t="s">
        <v>4152</v>
      </c>
      <c r="C1119" s="16">
        <v>39815</v>
      </c>
      <c r="D1119" s="15">
        <v>2009</v>
      </c>
      <c r="E1119" s="69">
        <f t="array" ref="E1119">MIN(IF(G1119:N1119&gt;0,($G$3:$N$3)))</f>
        <v>2009</v>
      </c>
      <c r="F1119" s="15" t="s">
        <v>963</v>
      </c>
      <c r="G1119" s="17">
        <v>0</v>
      </c>
      <c r="H1119" s="17">
        <v>0</v>
      </c>
      <c r="I1119" s="17">
        <v>1046.106</v>
      </c>
      <c r="J1119" s="17">
        <v>1046.106</v>
      </c>
      <c r="K1119" s="17">
        <v>1046.106</v>
      </c>
      <c r="L1119" s="17">
        <v>1046.106</v>
      </c>
      <c r="M1119" s="17">
        <v>1046.106</v>
      </c>
      <c r="N1119" s="17">
        <v>1046.106</v>
      </c>
    </row>
    <row r="1120" spans="2:14">
      <c r="B1120" s="15" t="s">
        <v>4152</v>
      </c>
      <c r="C1120" s="16">
        <v>39816</v>
      </c>
      <c r="D1120" s="15">
        <v>2009</v>
      </c>
      <c r="E1120" s="69">
        <f>E1122</f>
        <v>2009</v>
      </c>
      <c r="F1120" s="15" t="s">
        <v>961</v>
      </c>
      <c r="G1120" s="17" t="s">
        <v>5534</v>
      </c>
      <c r="H1120" s="17" t="s">
        <v>5534</v>
      </c>
      <c r="I1120" s="17">
        <v>459.45</v>
      </c>
      <c r="J1120" s="17">
        <v>459.45</v>
      </c>
      <c r="K1120" s="17">
        <v>459.45</v>
      </c>
      <c r="L1120" s="17">
        <v>459.45</v>
      </c>
      <c r="M1120" s="17">
        <v>459.45</v>
      </c>
      <c r="N1120" s="17">
        <v>459.45</v>
      </c>
    </row>
    <row r="1121" spans="2:14">
      <c r="B1121" s="15" t="s">
        <v>4153</v>
      </c>
      <c r="C1121" s="16">
        <v>39816</v>
      </c>
      <c r="D1121" s="15">
        <v>2009</v>
      </c>
      <c r="E1121" s="69">
        <f>E1122</f>
        <v>2009</v>
      </c>
      <c r="F1121" s="15" t="s">
        <v>962</v>
      </c>
      <c r="G1121" s="17" t="s">
        <v>5534</v>
      </c>
      <c r="H1121" s="17" t="s">
        <v>5534</v>
      </c>
      <c r="I1121" s="17">
        <v>0</v>
      </c>
      <c r="J1121" s="17">
        <v>0</v>
      </c>
      <c r="K1121" s="17">
        <v>0</v>
      </c>
      <c r="L1121" s="17">
        <v>0</v>
      </c>
      <c r="M1121" s="17">
        <v>0</v>
      </c>
      <c r="N1121" s="17">
        <v>0</v>
      </c>
    </row>
    <row r="1122" spans="2:14">
      <c r="B1122" s="15" t="s">
        <v>4153</v>
      </c>
      <c r="C1122" s="16">
        <v>39816</v>
      </c>
      <c r="D1122" s="15">
        <v>2009</v>
      </c>
      <c r="E1122" s="69">
        <f t="array" ref="E1122">MIN(IF(G1122:N1122&gt;0,($G$3:$N$3)))</f>
        <v>2009</v>
      </c>
      <c r="F1122" s="15" t="s">
        <v>963</v>
      </c>
      <c r="G1122" s="17">
        <v>0</v>
      </c>
      <c r="H1122" s="17">
        <v>0</v>
      </c>
      <c r="I1122" s="17">
        <v>459.45</v>
      </c>
      <c r="J1122" s="17">
        <v>459.45</v>
      </c>
      <c r="K1122" s="17">
        <v>459.45</v>
      </c>
      <c r="L1122" s="17">
        <v>459.45</v>
      </c>
      <c r="M1122" s="17">
        <v>459.45</v>
      </c>
      <c r="N1122" s="17">
        <v>459.45</v>
      </c>
    </row>
    <row r="1123" spans="2:14">
      <c r="B1123" s="15" t="s">
        <v>4153</v>
      </c>
      <c r="C1123" s="16">
        <v>39816</v>
      </c>
      <c r="D1123" s="15">
        <v>2009</v>
      </c>
      <c r="E1123" s="69">
        <f>E1125</f>
        <v>2009</v>
      </c>
      <c r="F1123" s="15" t="s">
        <v>961</v>
      </c>
      <c r="G1123" s="17" t="s">
        <v>5534</v>
      </c>
      <c r="H1123" s="17" t="s">
        <v>5534</v>
      </c>
      <c r="I1123" s="17">
        <v>732.42</v>
      </c>
      <c r="J1123" s="17">
        <v>732.42</v>
      </c>
      <c r="K1123" s="17">
        <v>732.42</v>
      </c>
      <c r="L1123" s="17">
        <v>732.42</v>
      </c>
      <c r="M1123" s="17">
        <v>732.42</v>
      </c>
      <c r="N1123" s="17">
        <v>732.42</v>
      </c>
    </row>
    <row r="1124" spans="2:14">
      <c r="B1124" s="15" t="s">
        <v>4154</v>
      </c>
      <c r="C1124" s="16">
        <v>39816</v>
      </c>
      <c r="D1124" s="15">
        <v>2009</v>
      </c>
      <c r="E1124" s="69">
        <f>E1125</f>
        <v>2009</v>
      </c>
      <c r="F1124" s="15" t="s">
        <v>962</v>
      </c>
      <c r="G1124" s="17" t="s">
        <v>5534</v>
      </c>
      <c r="H1124" s="17" t="s">
        <v>5534</v>
      </c>
      <c r="I1124" s="17">
        <v>0</v>
      </c>
      <c r="J1124" s="17">
        <v>0</v>
      </c>
      <c r="K1124" s="17">
        <v>0</v>
      </c>
      <c r="L1124" s="17">
        <v>0</v>
      </c>
      <c r="M1124" s="17">
        <v>0</v>
      </c>
      <c r="N1124" s="17">
        <v>0</v>
      </c>
    </row>
    <row r="1125" spans="2:14">
      <c r="B1125" s="15" t="s">
        <v>4154</v>
      </c>
      <c r="C1125" s="16">
        <v>39816</v>
      </c>
      <c r="D1125" s="15">
        <v>2009</v>
      </c>
      <c r="E1125" s="69">
        <f t="array" ref="E1125">MIN(IF(G1125:N1125&gt;0,($G$3:$N$3)))</f>
        <v>2009</v>
      </c>
      <c r="F1125" s="15" t="s">
        <v>963</v>
      </c>
      <c r="G1125" s="17">
        <v>0</v>
      </c>
      <c r="H1125" s="17">
        <v>0</v>
      </c>
      <c r="I1125" s="17">
        <v>732.42</v>
      </c>
      <c r="J1125" s="17">
        <v>732.42</v>
      </c>
      <c r="K1125" s="17">
        <v>732.42</v>
      </c>
      <c r="L1125" s="17">
        <v>732.42</v>
      </c>
      <c r="M1125" s="17">
        <v>732.42</v>
      </c>
      <c r="N1125" s="17">
        <v>732.42</v>
      </c>
    </row>
    <row r="1126" spans="2:14">
      <c r="B1126" s="15" t="s">
        <v>4154</v>
      </c>
      <c r="C1126" s="16">
        <v>39816</v>
      </c>
      <c r="D1126" s="15">
        <v>2009</v>
      </c>
      <c r="E1126" s="69">
        <f>E1128</f>
        <v>2009</v>
      </c>
      <c r="F1126" s="15" t="s">
        <v>961</v>
      </c>
      <c r="G1126" s="17" t="s">
        <v>5534</v>
      </c>
      <c r="H1126" s="17" t="s">
        <v>5534</v>
      </c>
      <c r="I1126" s="17">
        <v>1702.4219999999998</v>
      </c>
      <c r="J1126" s="17">
        <v>1702.4219999999998</v>
      </c>
      <c r="K1126" s="17">
        <v>1702.4219999999998</v>
      </c>
      <c r="L1126" s="17">
        <v>1702.4219999999998</v>
      </c>
      <c r="M1126" s="17">
        <v>1702.4219999999998</v>
      </c>
      <c r="N1126" s="17">
        <v>1702.4219999999998</v>
      </c>
    </row>
    <row r="1127" spans="2:14">
      <c r="B1127" s="15" t="s">
        <v>4155</v>
      </c>
      <c r="C1127" s="16">
        <v>39816</v>
      </c>
      <c r="D1127" s="15">
        <v>2009</v>
      </c>
      <c r="E1127" s="69">
        <f>E1128</f>
        <v>2009</v>
      </c>
      <c r="F1127" s="15" t="s">
        <v>962</v>
      </c>
      <c r="G1127" s="17" t="s">
        <v>5534</v>
      </c>
      <c r="H1127" s="17" t="s">
        <v>5534</v>
      </c>
      <c r="I1127" s="17">
        <v>7.1999999999999995E-2</v>
      </c>
      <c r="J1127" s="17">
        <v>7.1999999999999995E-2</v>
      </c>
      <c r="K1127" s="17">
        <v>7.1999999999999995E-2</v>
      </c>
      <c r="L1127" s="17">
        <v>7.1999999999999995E-2</v>
      </c>
      <c r="M1127" s="17">
        <v>7.1999999999999995E-2</v>
      </c>
      <c r="N1127" s="17">
        <v>7.1999999999999995E-2</v>
      </c>
    </row>
    <row r="1128" spans="2:14">
      <c r="B1128" s="15" t="s">
        <v>4155</v>
      </c>
      <c r="C1128" s="16">
        <v>39816</v>
      </c>
      <c r="D1128" s="15">
        <v>2009</v>
      </c>
      <c r="E1128" s="69">
        <f t="array" ref="E1128">MIN(IF(G1128:N1128&gt;0,($G$3:$N$3)))</f>
        <v>2009</v>
      </c>
      <c r="F1128" s="15" t="s">
        <v>963</v>
      </c>
      <c r="G1128" s="17">
        <v>0</v>
      </c>
      <c r="H1128" s="17">
        <v>0</v>
      </c>
      <c r="I1128" s="17">
        <v>1702.4939999999999</v>
      </c>
      <c r="J1128" s="17">
        <v>1702.4939999999999</v>
      </c>
      <c r="K1128" s="17">
        <v>1702.4939999999999</v>
      </c>
      <c r="L1128" s="17">
        <v>1702.4939999999999</v>
      </c>
      <c r="M1128" s="17">
        <v>1702.4939999999999</v>
      </c>
      <c r="N1128" s="17">
        <v>1702.4939999999999</v>
      </c>
    </row>
    <row r="1129" spans="2:14">
      <c r="B1129" s="15" t="s">
        <v>4155</v>
      </c>
      <c r="C1129" s="16">
        <v>39817</v>
      </c>
      <c r="D1129" s="15">
        <v>2009</v>
      </c>
      <c r="E1129" s="69">
        <f>E1131</f>
        <v>2009</v>
      </c>
      <c r="F1129" s="15" t="s">
        <v>961</v>
      </c>
      <c r="G1129" s="17" t="s">
        <v>5534</v>
      </c>
      <c r="H1129" s="17" t="s">
        <v>5534</v>
      </c>
      <c r="I1129" s="17">
        <v>1789.662</v>
      </c>
      <c r="J1129" s="17">
        <v>1789.662</v>
      </c>
      <c r="K1129" s="17">
        <v>1789.662</v>
      </c>
      <c r="L1129" s="17">
        <v>1789.662</v>
      </c>
      <c r="M1129" s="17">
        <v>1789.662</v>
      </c>
      <c r="N1129" s="17">
        <v>1789.662</v>
      </c>
    </row>
    <row r="1130" spans="2:14">
      <c r="B1130" s="15" t="s">
        <v>4156</v>
      </c>
      <c r="C1130" s="16">
        <v>39817</v>
      </c>
      <c r="D1130" s="15">
        <v>2009</v>
      </c>
      <c r="E1130" s="69">
        <f>E1131</f>
        <v>2009</v>
      </c>
      <c r="F1130" s="15" t="s">
        <v>962</v>
      </c>
      <c r="G1130" s="17" t="s">
        <v>5534</v>
      </c>
      <c r="H1130" s="17" t="s">
        <v>5534</v>
      </c>
      <c r="I1130" s="17">
        <v>0</v>
      </c>
      <c r="J1130" s="17">
        <v>0</v>
      </c>
      <c r="K1130" s="17">
        <v>0</v>
      </c>
      <c r="L1130" s="17">
        <v>0</v>
      </c>
      <c r="M1130" s="17">
        <v>0</v>
      </c>
      <c r="N1130" s="17">
        <v>0</v>
      </c>
    </row>
    <row r="1131" spans="2:14">
      <c r="B1131" s="15" t="s">
        <v>4156</v>
      </c>
      <c r="C1131" s="16">
        <v>39817</v>
      </c>
      <c r="D1131" s="15">
        <v>2009</v>
      </c>
      <c r="E1131" s="69">
        <f t="array" ref="E1131">MIN(IF(G1131:N1131&gt;0,($G$3:$N$3)))</f>
        <v>2009</v>
      </c>
      <c r="F1131" s="15" t="s">
        <v>963</v>
      </c>
      <c r="G1131" s="17">
        <v>0</v>
      </c>
      <c r="H1131" s="17">
        <v>0</v>
      </c>
      <c r="I1131" s="17">
        <v>1789.662</v>
      </c>
      <c r="J1131" s="17">
        <v>1789.662</v>
      </c>
      <c r="K1131" s="17">
        <v>1789.662</v>
      </c>
      <c r="L1131" s="17">
        <v>1789.662</v>
      </c>
      <c r="M1131" s="17">
        <v>1789.662</v>
      </c>
      <c r="N1131" s="17">
        <v>1789.662</v>
      </c>
    </row>
    <row r="1132" spans="2:14">
      <c r="B1132" s="15" t="s">
        <v>4156</v>
      </c>
      <c r="C1132" s="16">
        <v>39817</v>
      </c>
      <c r="D1132" s="15">
        <v>2009</v>
      </c>
      <c r="E1132" s="69">
        <f>E1134</f>
        <v>2009</v>
      </c>
      <c r="F1132" s="15" t="s">
        <v>961</v>
      </c>
      <c r="G1132" s="17" t="s">
        <v>5534</v>
      </c>
      <c r="H1132" s="17" t="s">
        <v>5534</v>
      </c>
      <c r="I1132" s="17">
        <v>1674.972</v>
      </c>
      <c r="J1132" s="17">
        <v>1674.972</v>
      </c>
      <c r="K1132" s="17">
        <v>1674.972</v>
      </c>
      <c r="L1132" s="17">
        <v>1674.972</v>
      </c>
      <c r="M1132" s="17">
        <v>1674.972</v>
      </c>
      <c r="N1132" s="17">
        <v>1674.972</v>
      </c>
    </row>
    <row r="1133" spans="2:14">
      <c r="B1133" s="15" t="s">
        <v>4157</v>
      </c>
      <c r="C1133" s="16">
        <v>39817</v>
      </c>
      <c r="D1133" s="15">
        <v>2009</v>
      </c>
      <c r="E1133" s="69">
        <f>E1134</f>
        <v>2009</v>
      </c>
      <c r="F1133" s="15" t="s">
        <v>962</v>
      </c>
      <c r="G1133" s="17" t="s">
        <v>5534</v>
      </c>
      <c r="H1133" s="17" t="s">
        <v>5534</v>
      </c>
      <c r="I1133" s="17">
        <v>0</v>
      </c>
      <c r="J1133" s="17">
        <v>0</v>
      </c>
      <c r="K1133" s="17">
        <v>0</v>
      </c>
      <c r="L1133" s="17">
        <v>0</v>
      </c>
      <c r="M1133" s="17">
        <v>0</v>
      </c>
      <c r="N1133" s="17">
        <v>0</v>
      </c>
    </row>
    <row r="1134" spans="2:14">
      <c r="B1134" s="15" t="s">
        <v>4157</v>
      </c>
      <c r="C1134" s="16">
        <v>39817</v>
      </c>
      <c r="D1134" s="15">
        <v>2009</v>
      </c>
      <c r="E1134" s="69">
        <f t="array" ref="E1134">MIN(IF(G1134:N1134&gt;0,($G$3:$N$3)))</f>
        <v>2009</v>
      </c>
      <c r="F1134" s="15" t="s">
        <v>963</v>
      </c>
      <c r="G1134" s="17">
        <v>0</v>
      </c>
      <c r="H1134" s="17">
        <v>0</v>
      </c>
      <c r="I1134" s="17">
        <v>1674.972</v>
      </c>
      <c r="J1134" s="17">
        <v>1674.972</v>
      </c>
      <c r="K1134" s="17">
        <v>1674.972</v>
      </c>
      <c r="L1134" s="17">
        <v>1674.972</v>
      </c>
      <c r="M1134" s="17">
        <v>1674.972</v>
      </c>
      <c r="N1134" s="17">
        <v>1674.972</v>
      </c>
    </row>
    <row r="1135" spans="2:14">
      <c r="B1135" s="15" t="s">
        <v>4157</v>
      </c>
      <c r="C1135" s="16">
        <v>39820</v>
      </c>
      <c r="D1135" s="15">
        <v>2009</v>
      </c>
      <c r="E1135" s="69">
        <f>E1137</f>
        <v>2009</v>
      </c>
      <c r="F1135" s="15" t="s">
        <v>961</v>
      </c>
      <c r="G1135" s="17" t="s">
        <v>5534</v>
      </c>
      <c r="H1135" s="17" t="s">
        <v>5534</v>
      </c>
      <c r="I1135" s="17">
        <v>1668.6420000000001</v>
      </c>
      <c r="J1135" s="17">
        <v>1668.6420000000001</v>
      </c>
      <c r="K1135" s="17">
        <v>1668.6420000000001</v>
      </c>
      <c r="L1135" s="17">
        <v>1668.6420000000001</v>
      </c>
      <c r="M1135" s="17">
        <v>1668.6420000000001</v>
      </c>
      <c r="N1135" s="17">
        <v>1668.6420000000001</v>
      </c>
    </row>
    <row r="1136" spans="2:14">
      <c r="B1136" s="15" t="s">
        <v>4158</v>
      </c>
      <c r="C1136" s="16">
        <v>39820</v>
      </c>
      <c r="D1136" s="15">
        <v>2009</v>
      </c>
      <c r="E1136" s="69">
        <f>E1137</f>
        <v>2009</v>
      </c>
      <c r="F1136" s="15" t="s">
        <v>962</v>
      </c>
      <c r="G1136" s="17" t="s">
        <v>5534</v>
      </c>
      <c r="H1136" s="17" t="s">
        <v>5534</v>
      </c>
      <c r="I1136" s="17">
        <v>62.573999999999998</v>
      </c>
      <c r="J1136" s="17">
        <v>62.573999999999998</v>
      </c>
      <c r="K1136" s="17">
        <v>62.573999999999998</v>
      </c>
      <c r="L1136" s="17">
        <v>62.573999999999998</v>
      </c>
      <c r="M1136" s="17">
        <v>62.573999999999998</v>
      </c>
      <c r="N1136" s="17">
        <v>62.573999999999998</v>
      </c>
    </row>
    <row r="1137" spans="2:14">
      <c r="B1137" s="15" t="s">
        <v>4158</v>
      </c>
      <c r="C1137" s="16">
        <v>39820</v>
      </c>
      <c r="D1137" s="15">
        <v>2009</v>
      </c>
      <c r="E1137" s="69">
        <f t="array" ref="E1137">MIN(IF(G1137:N1137&gt;0,($G$3:$N$3)))</f>
        <v>2009</v>
      </c>
      <c r="F1137" s="15" t="s">
        <v>963</v>
      </c>
      <c r="G1137" s="17">
        <v>0</v>
      </c>
      <c r="H1137" s="17">
        <v>0</v>
      </c>
      <c r="I1137" s="17">
        <v>1731.2160000000001</v>
      </c>
      <c r="J1137" s="17">
        <v>1731.2160000000001</v>
      </c>
      <c r="K1137" s="17">
        <v>1731.2160000000001</v>
      </c>
      <c r="L1137" s="17">
        <v>1731.2160000000001</v>
      </c>
      <c r="M1137" s="17">
        <v>1731.2160000000001</v>
      </c>
      <c r="N1137" s="17">
        <v>1731.2160000000001</v>
      </c>
    </row>
    <row r="1138" spans="2:14">
      <c r="B1138" s="15" t="s">
        <v>4158</v>
      </c>
      <c r="C1138" s="16">
        <v>39821</v>
      </c>
      <c r="D1138" s="15">
        <v>2009</v>
      </c>
      <c r="E1138" s="69">
        <f>E1140</f>
        <v>2009</v>
      </c>
      <c r="F1138" s="15" t="s">
        <v>961</v>
      </c>
      <c r="G1138" s="17" t="s">
        <v>5534</v>
      </c>
      <c r="H1138" s="17" t="s">
        <v>5534</v>
      </c>
      <c r="I1138" s="17">
        <v>805.01400000000001</v>
      </c>
      <c r="J1138" s="17">
        <v>805.01400000000001</v>
      </c>
      <c r="K1138" s="17">
        <v>805.01400000000001</v>
      </c>
      <c r="L1138" s="17">
        <v>805.01400000000001</v>
      </c>
      <c r="M1138" s="17">
        <v>805.01400000000001</v>
      </c>
      <c r="N1138" s="17">
        <v>805.01400000000001</v>
      </c>
    </row>
    <row r="1139" spans="2:14">
      <c r="B1139" s="15" t="s">
        <v>4159</v>
      </c>
      <c r="C1139" s="16">
        <v>39821</v>
      </c>
      <c r="D1139" s="15">
        <v>2009</v>
      </c>
      <c r="E1139" s="69">
        <f>E1140</f>
        <v>2009</v>
      </c>
      <c r="F1139" s="15" t="s">
        <v>962</v>
      </c>
      <c r="G1139" s="17" t="s">
        <v>5534</v>
      </c>
      <c r="H1139" s="17" t="s">
        <v>5534</v>
      </c>
      <c r="I1139" s="17">
        <v>0</v>
      </c>
      <c r="J1139" s="17">
        <v>0</v>
      </c>
      <c r="K1139" s="17">
        <v>0</v>
      </c>
      <c r="L1139" s="17">
        <v>0</v>
      </c>
      <c r="M1139" s="17">
        <v>0</v>
      </c>
      <c r="N1139" s="17">
        <v>0</v>
      </c>
    </row>
    <row r="1140" spans="2:14">
      <c r="B1140" s="15" t="s">
        <v>4159</v>
      </c>
      <c r="C1140" s="16">
        <v>39821</v>
      </c>
      <c r="D1140" s="15">
        <v>2009</v>
      </c>
      <c r="E1140" s="69">
        <f t="array" ref="E1140">MIN(IF(G1140:N1140&gt;0,($G$3:$N$3)))</f>
        <v>2009</v>
      </c>
      <c r="F1140" s="15" t="s">
        <v>963</v>
      </c>
      <c r="G1140" s="17">
        <v>0</v>
      </c>
      <c r="H1140" s="17">
        <v>0</v>
      </c>
      <c r="I1140" s="17">
        <v>805.01400000000001</v>
      </c>
      <c r="J1140" s="17">
        <v>805.01400000000001</v>
      </c>
      <c r="K1140" s="17">
        <v>805.01400000000001</v>
      </c>
      <c r="L1140" s="17">
        <v>805.01400000000001</v>
      </c>
      <c r="M1140" s="17">
        <v>805.01400000000001</v>
      </c>
      <c r="N1140" s="17">
        <v>805.01400000000001</v>
      </c>
    </row>
    <row r="1141" spans="2:14">
      <c r="B1141" s="15" t="s">
        <v>4159</v>
      </c>
      <c r="C1141" s="16">
        <v>39822</v>
      </c>
      <c r="D1141" s="15">
        <v>2009</v>
      </c>
      <c r="E1141" s="69">
        <f>E1143</f>
        <v>2009</v>
      </c>
      <c r="F1141" s="15" t="s">
        <v>961</v>
      </c>
      <c r="G1141" s="17" t="s">
        <v>5534</v>
      </c>
      <c r="H1141" s="17" t="s">
        <v>5534</v>
      </c>
      <c r="I1141" s="17">
        <v>626.59199999999998</v>
      </c>
      <c r="J1141" s="17">
        <v>626.59199999999998</v>
      </c>
      <c r="K1141" s="17">
        <v>626.59199999999998</v>
      </c>
      <c r="L1141" s="17">
        <v>626.59199999999998</v>
      </c>
      <c r="M1141" s="17">
        <v>626.59199999999998</v>
      </c>
      <c r="N1141" s="17">
        <v>626.59199999999998</v>
      </c>
    </row>
    <row r="1142" spans="2:14">
      <c r="B1142" s="15" t="s">
        <v>4160</v>
      </c>
      <c r="C1142" s="16">
        <v>39822</v>
      </c>
      <c r="D1142" s="15">
        <v>2009</v>
      </c>
      <c r="E1142" s="69">
        <f>E1143</f>
        <v>2009</v>
      </c>
      <c r="F1142" s="15" t="s">
        <v>962</v>
      </c>
      <c r="G1142" s="17" t="s">
        <v>5534</v>
      </c>
      <c r="H1142" s="17" t="s">
        <v>5534</v>
      </c>
      <c r="I1142" s="17">
        <v>0</v>
      </c>
      <c r="J1142" s="17">
        <v>0</v>
      </c>
      <c r="K1142" s="17">
        <v>0</v>
      </c>
      <c r="L1142" s="17">
        <v>0</v>
      </c>
      <c r="M1142" s="17">
        <v>0</v>
      </c>
      <c r="N1142" s="17">
        <v>0</v>
      </c>
    </row>
    <row r="1143" spans="2:14">
      <c r="B1143" s="15" t="s">
        <v>4160</v>
      </c>
      <c r="C1143" s="16">
        <v>39822</v>
      </c>
      <c r="D1143" s="15">
        <v>2009</v>
      </c>
      <c r="E1143" s="69">
        <f t="array" ref="E1143">MIN(IF(G1143:N1143&gt;0,($G$3:$N$3)))</f>
        <v>2009</v>
      </c>
      <c r="F1143" s="15" t="s">
        <v>963</v>
      </c>
      <c r="G1143" s="17">
        <v>0</v>
      </c>
      <c r="H1143" s="17">
        <v>0</v>
      </c>
      <c r="I1143" s="17">
        <v>626.59199999999998</v>
      </c>
      <c r="J1143" s="17">
        <v>626.59199999999998</v>
      </c>
      <c r="K1143" s="17">
        <v>626.59199999999998</v>
      </c>
      <c r="L1143" s="17">
        <v>626.59199999999998</v>
      </c>
      <c r="M1143" s="17">
        <v>626.59199999999998</v>
      </c>
      <c r="N1143" s="17">
        <v>626.59199999999998</v>
      </c>
    </row>
    <row r="1144" spans="2:14">
      <c r="B1144" s="15" t="s">
        <v>4160</v>
      </c>
      <c r="C1144" s="16">
        <v>39822</v>
      </c>
      <c r="D1144" s="15">
        <v>2009</v>
      </c>
      <c r="E1144" s="69">
        <f>E1146</f>
        <v>2009</v>
      </c>
      <c r="F1144" s="15" t="s">
        <v>961</v>
      </c>
      <c r="G1144" s="17" t="s">
        <v>5534</v>
      </c>
      <c r="H1144" s="17" t="s">
        <v>5534</v>
      </c>
      <c r="I1144" s="17">
        <v>635.50200000000007</v>
      </c>
      <c r="J1144" s="17">
        <v>635.50200000000007</v>
      </c>
      <c r="K1144" s="17">
        <v>635.50200000000007</v>
      </c>
      <c r="L1144" s="17">
        <v>635.50200000000007</v>
      </c>
      <c r="M1144" s="17">
        <v>635.50200000000007</v>
      </c>
      <c r="N1144" s="17">
        <v>635.50200000000007</v>
      </c>
    </row>
    <row r="1145" spans="2:14">
      <c r="B1145" s="15" t="s">
        <v>4161</v>
      </c>
      <c r="C1145" s="16">
        <v>39822</v>
      </c>
      <c r="D1145" s="15">
        <v>2009</v>
      </c>
      <c r="E1145" s="69">
        <f>E1146</f>
        <v>2009</v>
      </c>
      <c r="F1145" s="15" t="s">
        <v>962</v>
      </c>
      <c r="G1145" s="17" t="s">
        <v>5534</v>
      </c>
      <c r="H1145" s="17" t="s">
        <v>5534</v>
      </c>
      <c r="I1145" s="17">
        <v>0</v>
      </c>
      <c r="J1145" s="17">
        <v>0</v>
      </c>
      <c r="K1145" s="17">
        <v>0</v>
      </c>
      <c r="L1145" s="17">
        <v>0</v>
      </c>
      <c r="M1145" s="17">
        <v>0</v>
      </c>
      <c r="N1145" s="17">
        <v>0</v>
      </c>
    </row>
    <row r="1146" spans="2:14">
      <c r="B1146" s="15" t="s">
        <v>4161</v>
      </c>
      <c r="C1146" s="16">
        <v>39822</v>
      </c>
      <c r="D1146" s="15">
        <v>2009</v>
      </c>
      <c r="E1146" s="69">
        <f t="array" ref="E1146">MIN(IF(G1146:N1146&gt;0,($G$3:$N$3)))</f>
        <v>2009</v>
      </c>
      <c r="F1146" s="15" t="s">
        <v>963</v>
      </c>
      <c r="G1146" s="17">
        <v>0</v>
      </c>
      <c r="H1146" s="17">
        <v>0</v>
      </c>
      <c r="I1146" s="17">
        <v>635.50200000000007</v>
      </c>
      <c r="J1146" s="17">
        <v>635.50200000000007</v>
      </c>
      <c r="K1146" s="17">
        <v>635.50200000000007</v>
      </c>
      <c r="L1146" s="17">
        <v>635.50200000000007</v>
      </c>
      <c r="M1146" s="17">
        <v>635.50200000000007</v>
      </c>
      <c r="N1146" s="17">
        <v>635.50200000000007</v>
      </c>
    </row>
    <row r="1147" spans="2:14">
      <c r="B1147" s="15" t="s">
        <v>4161</v>
      </c>
      <c r="C1147" s="16">
        <v>39824</v>
      </c>
      <c r="D1147" s="15">
        <v>2009</v>
      </c>
      <c r="E1147" s="69">
        <f>E1149</f>
        <v>2009</v>
      </c>
      <c r="F1147" s="15" t="s">
        <v>961</v>
      </c>
      <c r="G1147" s="17" t="s">
        <v>5534</v>
      </c>
      <c r="H1147" s="17" t="s">
        <v>5534</v>
      </c>
      <c r="I1147" s="17">
        <v>735.35399999999993</v>
      </c>
      <c r="J1147" s="17">
        <v>735.35399999999993</v>
      </c>
      <c r="K1147" s="17">
        <v>735.35399999999993</v>
      </c>
      <c r="L1147" s="17">
        <v>735.35399999999993</v>
      </c>
      <c r="M1147" s="17">
        <v>735.35399999999993</v>
      </c>
      <c r="N1147" s="17">
        <v>735.35399999999993</v>
      </c>
    </row>
    <row r="1148" spans="2:14">
      <c r="B1148" s="15" t="s">
        <v>4162</v>
      </c>
      <c r="C1148" s="16">
        <v>39824</v>
      </c>
      <c r="D1148" s="15">
        <v>2009</v>
      </c>
      <c r="E1148" s="69">
        <f>E1149</f>
        <v>2009</v>
      </c>
      <c r="F1148" s="15" t="s">
        <v>962</v>
      </c>
      <c r="G1148" s="17" t="s">
        <v>5534</v>
      </c>
      <c r="H1148" s="17" t="s">
        <v>5534</v>
      </c>
      <c r="I1148" s="17">
        <v>0</v>
      </c>
      <c r="J1148" s="17">
        <v>0</v>
      </c>
      <c r="K1148" s="17">
        <v>0</v>
      </c>
      <c r="L1148" s="17">
        <v>0</v>
      </c>
      <c r="M1148" s="17">
        <v>0</v>
      </c>
      <c r="N1148" s="17">
        <v>0</v>
      </c>
    </row>
    <row r="1149" spans="2:14">
      <c r="B1149" s="15" t="s">
        <v>4162</v>
      </c>
      <c r="C1149" s="16">
        <v>39824</v>
      </c>
      <c r="D1149" s="15">
        <v>2009</v>
      </c>
      <c r="E1149" s="69">
        <f t="array" ref="E1149">MIN(IF(G1149:N1149&gt;0,($G$3:$N$3)))</f>
        <v>2009</v>
      </c>
      <c r="F1149" s="15" t="s">
        <v>963</v>
      </c>
      <c r="G1149" s="17">
        <v>0</v>
      </c>
      <c r="H1149" s="17">
        <v>0</v>
      </c>
      <c r="I1149" s="17">
        <v>735.35399999999993</v>
      </c>
      <c r="J1149" s="17">
        <v>735.35399999999993</v>
      </c>
      <c r="K1149" s="17">
        <v>735.35399999999993</v>
      </c>
      <c r="L1149" s="17">
        <v>735.35399999999993</v>
      </c>
      <c r="M1149" s="17">
        <v>735.35399999999993</v>
      </c>
      <c r="N1149" s="17">
        <v>735.35399999999993</v>
      </c>
    </row>
    <row r="1150" spans="2:14">
      <c r="B1150" s="15" t="s">
        <v>4162</v>
      </c>
      <c r="C1150" s="16">
        <v>39826</v>
      </c>
      <c r="D1150" s="15">
        <v>2009</v>
      </c>
      <c r="E1150" s="69">
        <f>E1152</f>
        <v>2010</v>
      </c>
      <c r="F1150" s="15" t="s">
        <v>961</v>
      </c>
      <c r="G1150" s="17" t="s">
        <v>5534</v>
      </c>
      <c r="H1150" s="17" t="s">
        <v>5534</v>
      </c>
      <c r="I1150" s="17">
        <v>0</v>
      </c>
      <c r="J1150" s="17">
        <v>0</v>
      </c>
      <c r="K1150" s="17">
        <v>0</v>
      </c>
      <c r="L1150" s="17">
        <v>0</v>
      </c>
      <c r="M1150" s="17">
        <v>0</v>
      </c>
      <c r="N1150" s="17">
        <v>91778.741999999998</v>
      </c>
    </row>
    <row r="1151" spans="2:14">
      <c r="B1151" s="15" t="s">
        <v>4163</v>
      </c>
      <c r="C1151" s="16">
        <v>39826</v>
      </c>
      <c r="D1151" s="15">
        <v>2009</v>
      </c>
      <c r="E1151" s="69">
        <f>E1152</f>
        <v>2010</v>
      </c>
      <c r="F1151" s="15" t="s">
        <v>962</v>
      </c>
      <c r="G1151" s="17" t="s">
        <v>5534</v>
      </c>
      <c r="H1151" s="17" t="s">
        <v>5534</v>
      </c>
      <c r="I1151" s="17">
        <v>0</v>
      </c>
      <c r="J1151" s="17">
        <v>420000</v>
      </c>
      <c r="K1151" s="17">
        <v>420000</v>
      </c>
      <c r="L1151" s="17">
        <v>420000</v>
      </c>
      <c r="M1151" s="17">
        <v>91778.741999999998</v>
      </c>
      <c r="N1151" s="17">
        <v>0</v>
      </c>
    </row>
    <row r="1152" spans="2:14">
      <c r="B1152" s="15" t="s">
        <v>4163</v>
      </c>
      <c r="C1152" s="16">
        <v>39826</v>
      </c>
      <c r="D1152" s="15">
        <v>2009</v>
      </c>
      <c r="E1152" s="69">
        <f t="array" ref="E1152">MIN(IF(G1152:N1152&gt;0,($G$3:$N$3)))</f>
        <v>2010</v>
      </c>
      <c r="F1152" s="15" t="s">
        <v>963</v>
      </c>
      <c r="G1152" s="17">
        <v>0</v>
      </c>
      <c r="H1152" s="17">
        <v>0</v>
      </c>
      <c r="I1152" s="17">
        <v>0</v>
      </c>
      <c r="J1152" s="17">
        <v>420000</v>
      </c>
      <c r="K1152" s="17">
        <v>420000</v>
      </c>
      <c r="L1152" s="17">
        <v>420000</v>
      </c>
      <c r="M1152" s="17">
        <v>91778.741999999998</v>
      </c>
      <c r="N1152" s="17">
        <v>91778.741999999998</v>
      </c>
    </row>
    <row r="1153" spans="2:14">
      <c r="B1153" s="15" t="s">
        <v>4163</v>
      </c>
      <c r="C1153" s="16">
        <v>39826</v>
      </c>
      <c r="D1153" s="15">
        <v>2009</v>
      </c>
      <c r="E1153" s="69">
        <f>E1155</f>
        <v>2009</v>
      </c>
      <c r="F1153" s="15" t="s">
        <v>961</v>
      </c>
      <c r="G1153" s="17" t="s">
        <v>5534</v>
      </c>
      <c r="H1153" s="17" t="s">
        <v>5534</v>
      </c>
      <c r="I1153" s="17">
        <v>1265.8019999999999</v>
      </c>
      <c r="J1153" s="17">
        <v>1265.8019999999999</v>
      </c>
      <c r="K1153" s="17">
        <v>1265.8019999999999</v>
      </c>
      <c r="L1153" s="17">
        <v>1265.8019999999999</v>
      </c>
      <c r="M1153" s="17">
        <v>1265.8019999999999</v>
      </c>
      <c r="N1153" s="17">
        <v>1265.8019999999999</v>
      </c>
    </row>
    <row r="1154" spans="2:14">
      <c r="B1154" s="15" t="s">
        <v>4164</v>
      </c>
      <c r="C1154" s="16">
        <v>39826</v>
      </c>
      <c r="D1154" s="15">
        <v>2009</v>
      </c>
      <c r="E1154" s="69">
        <f>E1155</f>
        <v>2009</v>
      </c>
      <c r="F1154" s="15" t="s">
        <v>962</v>
      </c>
      <c r="G1154" s="17" t="s">
        <v>5534</v>
      </c>
      <c r="H1154" s="17" t="s">
        <v>5534</v>
      </c>
      <c r="I1154" s="17">
        <v>0</v>
      </c>
      <c r="J1154" s="17">
        <v>0</v>
      </c>
      <c r="K1154" s="17">
        <v>0</v>
      </c>
      <c r="L1154" s="17">
        <v>0</v>
      </c>
      <c r="M1154" s="17">
        <v>0</v>
      </c>
      <c r="N1154" s="17">
        <v>0</v>
      </c>
    </row>
    <row r="1155" spans="2:14">
      <c r="B1155" s="15" t="s">
        <v>4164</v>
      </c>
      <c r="C1155" s="16">
        <v>39826</v>
      </c>
      <c r="D1155" s="15">
        <v>2009</v>
      </c>
      <c r="E1155" s="69">
        <f t="array" ref="E1155">MIN(IF(G1155:N1155&gt;0,($G$3:$N$3)))</f>
        <v>2009</v>
      </c>
      <c r="F1155" s="15" t="s">
        <v>963</v>
      </c>
      <c r="G1155" s="17">
        <v>0</v>
      </c>
      <c r="H1155" s="17">
        <v>0</v>
      </c>
      <c r="I1155" s="17">
        <v>1265.8019999999999</v>
      </c>
      <c r="J1155" s="17">
        <v>1265.8019999999999</v>
      </c>
      <c r="K1155" s="17">
        <v>1265.8019999999999</v>
      </c>
      <c r="L1155" s="17">
        <v>1265.8019999999999</v>
      </c>
      <c r="M1155" s="17">
        <v>1265.8019999999999</v>
      </c>
      <c r="N1155" s="17">
        <v>1265.8019999999999</v>
      </c>
    </row>
    <row r="1156" spans="2:14">
      <c r="B1156" s="15" t="s">
        <v>4164</v>
      </c>
      <c r="C1156" s="16">
        <v>39829</v>
      </c>
      <c r="D1156" s="15">
        <v>2009</v>
      </c>
      <c r="E1156" s="69">
        <f>E1158</f>
        <v>2009</v>
      </c>
      <c r="F1156" s="15" t="s">
        <v>961</v>
      </c>
      <c r="G1156" s="17" t="s">
        <v>5534</v>
      </c>
      <c r="H1156" s="17" t="s">
        <v>5534</v>
      </c>
      <c r="I1156" s="17">
        <v>1789.116</v>
      </c>
      <c r="J1156" s="17">
        <v>1789.116</v>
      </c>
      <c r="K1156" s="17">
        <v>1789.116</v>
      </c>
      <c r="L1156" s="17">
        <v>1789.116</v>
      </c>
      <c r="M1156" s="17">
        <v>1789.116</v>
      </c>
      <c r="N1156" s="17">
        <v>1789.116</v>
      </c>
    </row>
    <row r="1157" spans="2:14">
      <c r="B1157" s="15" t="s">
        <v>4165</v>
      </c>
      <c r="C1157" s="16">
        <v>39829</v>
      </c>
      <c r="D1157" s="15">
        <v>2009</v>
      </c>
      <c r="E1157" s="69">
        <f>E1158</f>
        <v>2009</v>
      </c>
      <c r="F1157" s="15" t="s">
        <v>962</v>
      </c>
      <c r="G1157" s="17" t="s">
        <v>5534</v>
      </c>
      <c r="H1157" s="17" t="s">
        <v>5534</v>
      </c>
      <c r="I1157" s="17">
        <v>0</v>
      </c>
      <c r="J1157" s="17">
        <v>0</v>
      </c>
      <c r="K1157" s="17">
        <v>0</v>
      </c>
      <c r="L1157" s="17">
        <v>0</v>
      </c>
      <c r="M1157" s="17">
        <v>0</v>
      </c>
      <c r="N1157" s="17">
        <v>0</v>
      </c>
    </row>
    <row r="1158" spans="2:14">
      <c r="B1158" s="15" t="s">
        <v>4165</v>
      </c>
      <c r="C1158" s="16">
        <v>39829</v>
      </c>
      <c r="D1158" s="15">
        <v>2009</v>
      </c>
      <c r="E1158" s="69">
        <f t="array" ref="E1158">MIN(IF(G1158:N1158&gt;0,($G$3:$N$3)))</f>
        <v>2009</v>
      </c>
      <c r="F1158" s="15" t="s">
        <v>963</v>
      </c>
      <c r="G1158" s="17">
        <v>0</v>
      </c>
      <c r="H1158" s="17">
        <v>0</v>
      </c>
      <c r="I1158" s="17">
        <v>1789.116</v>
      </c>
      <c r="J1158" s="17">
        <v>1789.116</v>
      </c>
      <c r="K1158" s="17">
        <v>1789.116</v>
      </c>
      <c r="L1158" s="17">
        <v>1789.116</v>
      </c>
      <c r="M1158" s="17">
        <v>1789.116</v>
      </c>
      <c r="N1158" s="17">
        <v>1789.116</v>
      </c>
    </row>
    <row r="1159" spans="2:14">
      <c r="B1159" s="15" t="s">
        <v>4165</v>
      </c>
      <c r="C1159" s="16">
        <v>39830</v>
      </c>
      <c r="D1159" s="15">
        <v>2009</v>
      </c>
      <c r="E1159" s="69">
        <f>E1161</f>
        <v>2009</v>
      </c>
      <c r="F1159" s="15" t="s">
        <v>961</v>
      </c>
      <c r="G1159" s="17" t="s">
        <v>5534</v>
      </c>
      <c r="H1159" s="17" t="s">
        <v>5534</v>
      </c>
      <c r="I1159" s="17">
        <v>144</v>
      </c>
      <c r="J1159" s="17">
        <v>144</v>
      </c>
      <c r="K1159" s="17">
        <v>144</v>
      </c>
      <c r="L1159" s="17">
        <v>144</v>
      </c>
      <c r="M1159" s="17">
        <v>144</v>
      </c>
      <c r="N1159" s="17">
        <v>144</v>
      </c>
    </row>
    <row r="1160" spans="2:14">
      <c r="B1160" s="15" t="s">
        <v>4166</v>
      </c>
      <c r="C1160" s="16">
        <v>39830</v>
      </c>
      <c r="D1160" s="15">
        <v>2009</v>
      </c>
      <c r="E1160" s="69">
        <f>E1161</f>
        <v>2009</v>
      </c>
      <c r="F1160" s="15" t="s">
        <v>962</v>
      </c>
      <c r="G1160" s="17" t="s">
        <v>5534</v>
      </c>
      <c r="H1160" s="17" t="s">
        <v>5534</v>
      </c>
      <c r="I1160" s="17">
        <v>0</v>
      </c>
      <c r="J1160" s="17">
        <v>0</v>
      </c>
      <c r="K1160" s="17">
        <v>0</v>
      </c>
      <c r="L1160" s="17">
        <v>0</v>
      </c>
      <c r="M1160" s="17">
        <v>0</v>
      </c>
      <c r="N1160" s="17">
        <v>0</v>
      </c>
    </row>
    <row r="1161" spans="2:14">
      <c r="B1161" s="15" t="s">
        <v>4166</v>
      </c>
      <c r="C1161" s="16">
        <v>39830</v>
      </c>
      <c r="D1161" s="15">
        <v>2009</v>
      </c>
      <c r="E1161" s="69">
        <f t="array" ref="E1161">MIN(IF(G1161:N1161&gt;0,($G$3:$N$3)))</f>
        <v>2009</v>
      </c>
      <c r="F1161" s="15" t="s">
        <v>963</v>
      </c>
      <c r="G1161" s="17">
        <v>0</v>
      </c>
      <c r="H1161" s="17">
        <v>0</v>
      </c>
      <c r="I1161" s="17">
        <v>144</v>
      </c>
      <c r="J1161" s="17">
        <v>144</v>
      </c>
      <c r="K1161" s="17">
        <v>144</v>
      </c>
      <c r="L1161" s="17">
        <v>144</v>
      </c>
      <c r="M1161" s="17">
        <v>144</v>
      </c>
      <c r="N1161" s="17">
        <v>144</v>
      </c>
    </row>
    <row r="1162" spans="2:14">
      <c r="B1162" s="15" t="s">
        <v>4166</v>
      </c>
      <c r="C1162" s="16">
        <v>39830</v>
      </c>
      <c r="D1162" s="15">
        <v>2009</v>
      </c>
      <c r="E1162" s="69">
        <f>E1164</f>
        <v>2009</v>
      </c>
      <c r="F1162" s="15" t="s">
        <v>961</v>
      </c>
      <c r="G1162" s="17" t="s">
        <v>5534</v>
      </c>
      <c r="H1162" s="17" t="s">
        <v>5534</v>
      </c>
      <c r="I1162" s="17">
        <v>0</v>
      </c>
      <c r="J1162" s="17">
        <v>696.65399999999988</v>
      </c>
      <c r="K1162" s="17">
        <v>696.65399999999988</v>
      </c>
      <c r="L1162" s="17">
        <v>696.65399999999988</v>
      </c>
      <c r="M1162" s="17">
        <v>696.65399999999988</v>
      </c>
      <c r="N1162" s="17">
        <v>696.65399999999988</v>
      </c>
    </row>
    <row r="1163" spans="2:14">
      <c r="B1163" s="15" t="s">
        <v>4167</v>
      </c>
      <c r="C1163" s="16">
        <v>39830</v>
      </c>
      <c r="D1163" s="15">
        <v>2009</v>
      </c>
      <c r="E1163" s="69">
        <f>E1164</f>
        <v>2009</v>
      </c>
      <c r="F1163" s="15" t="s">
        <v>962</v>
      </c>
      <c r="G1163" s="17" t="s">
        <v>5534</v>
      </c>
      <c r="H1163" s="17" t="s">
        <v>5534</v>
      </c>
      <c r="I1163" s="17">
        <v>696.64799999999991</v>
      </c>
      <c r="J1163" s="17">
        <v>0</v>
      </c>
      <c r="K1163" s="17">
        <v>0</v>
      </c>
      <c r="L1163" s="17">
        <v>0</v>
      </c>
      <c r="M1163" s="17">
        <v>0</v>
      </c>
      <c r="N1163" s="17">
        <v>0</v>
      </c>
    </row>
    <row r="1164" spans="2:14">
      <c r="B1164" s="15" t="s">
        <v>4167</v>
      </c>
      <c r="C1164" s="16">
        <v>39830</v>
      </c>
      <c r="D1164" s="15">
        <v>2009</v>
      </c>
      <c r="E1164" s="69">
        <f t="array" ref="E1164">MIN(IF(G1164:N1164&gt;0,($G$3:$N$3)))</f>
        <v>2009</v>
      </c>
      <c r="F1164" s="15" t="s">
        <v>963</v>
      </c>
      <c r="G1164" s="17">
        <v>0</v>
      </c>
      <c r="H1164" s="17">
        <v>0</v>
      </c>
      <c r="I1164" s="17">
        <v>696.64799999999991</v>
      </c>
      <c r="J1164" s="17">
        <v>696.65399999999988</v>
      </c>
      <c r="K1164" s="17">
        <v>696.65399999999988</v>
      </c>
      <c r="L1164" s="17">
        <v>696.65399999999988</v>
      </c>
      <c r="M1164" s="17">
        <v>696.65399999999988</v>
      </c>
      <c r="N1164" s="17">
        <v>696.65399999999988</v>
      </c>
    </row>
    <row r="1165" spans="2:14">
      <c r="B1165" s="15" t="s">
        <v>4167</v>
      </c>
      <c r="C1165" s="16">
        <v>39831</v>
      </c>
      <c r="D1165" s="15">
        <v>2009</v>
      </c>
      <c r="E1165" s="69">
        <f>E1167</f>
        <v>2009</v>
      </c>
      <c r="F1165" s="15" t="s">
        <v>961</v>
      </c>
      <c r="G1165" s="17" t="s">
        <v>5534</v>
      </c>
      <c r="H1165" s="17" t="s">
        <v>5534</v>
      </c>
      <c r="I1165" s="17">
        <v>601.96199999999999</v>
      </c>
      <c r="J1165" s="17">
        <v>601.96199999999999</v>
      </c>
      <c r="K1165" s="17">
        <v>601.96199999999999</v>
      </c>
      <c r="L1165" s="17">
        <v>601.96199999999999</v>
      </c>
      <c r="M1165" s="17">
        <v>601.96199999999999</v>
      </c>
      <c r="N1165" s="17">
        <v>601.96199999999999</v>
      </c>
    </row>
    <row r="1166" spans="2:14">
      <c r="B1166" s="15" t="s">
        <v>4168</v>
      </c>
      <c r="C1166" s="16">
        <v>39831</v>
      </c>
      <c r="D1166" s="15">
        <v>2009</v>
      </c>
      <c r="E1166" s="69">
        <f>E1167</f>
        <v>2009</v>
      </c>
      <c r="F1166" s="15" t="s">
        <v>962</v>
      </c>
      <c r="G1166" s="17" t="s">
        <v>5534</v>
      </c>
      <c r="H1166" s="17" t="s">
        <v>5534</v>
      </c>
      <c r="I1166" s="17">
        <v>0</v>
      </c>
      <c r="J1166" s="17">
        <v>0</v>
      </c>
      <c r="K1166" s="17">
        <v>0</v>
      </c>
      <c r="L1166" s="17">
        <v>0</v>
      </c>
      <c r="M1166" s="17">
        <v>0</v>
      </c>
      <c r="N1166" s="17">
        <v>0</v>
      </c>
    </row>
    <row r="1167" spans="2:14">
      <c r="B1167" s="15" t="s">
        <v>4168</v>
      </c>
      <c r="C1167" s="16">
        <v>39831</v>
      </c>
      <c r="D1167" s="15">
        <v>2009</v>
      </c>
      <c r="E1167" s="69">
        <f t="array" ref="E1167">MIN(IF(G1167:N1167&gt;0,($G$3:$N$3)))</f>
        <v>2009</v>
      </c>
      <c r="F1167" s="15" t="s">
        <v>963</v>
      </c>
      <c r="G1167" s="17">
        <v>0</v>
      </c>
      <c r="H1167" s="17">
        <v>0</v>
      </c>
      <c r="I1167" s="17">
        <v>601.96199999999999</v>
      </c>
      <c r="J1167" s="17">
        <v>601.96199999999999</v>
      </c>
      <c r="K1167" s="17">
        <v>601.96199999999999</v>
      </c>
      <c r="L1167" s="17">
        <v>601.96199999999999</v>
      </c>
      <c r="M1167" s="17">
        <v>601.96199999999999</v>
      </c>
      <c r="N1167" s="17">
        <v>601.96199999999999</v>
      </c>
    </row>
    <row r="1168" spans="2:14">
      <c r="B1168" s="15" t="s">
        <v>4168</v>
      </c>
      <c r="C1168" s="16">
        <v>39831</v>
      </c>
      <c r="D1168" s="15">
        <v>2009</v>
      </c>
      <c r="E1168" s="69">
        <f>E1170</f>
        <v>2009</v>
      </c>
      <c r="F1168" s="15" t="s">
        <v>961</v>
      </c>
      <c r="G1168" s="17" t="s">
        <v>5534</v>
      </c>
      <c r="H1168" s="17" t="s">
        <v>5534</v>
      </c>
      <c r="I1168" s="17">
        <v>557.54999999999995</v>
      </c>
      <c r="J1168" s="17">
        <v>557.54999999999995</v>
      </c>
      <c r="K1168" s="17">
        <v>557.54999999999995</v>
      </c>
      <c r="L1168" s="17">
        <v>557.54999999999995</v>
      </c>
      <c r="M1168" s="17">
        <v>557.54999999999995</v>
      </c>
      <c r="N1168" s="17">
        <v>557.54999999999995</v>
      </c>
    </row>
    <row r="1169" spans="2:14">
      <c r="B1169" s="15" t="s">
        <v>4169</v>
      </c>
      <c r="C1169" s="16">
        <v>39831</v>
      </c>
      <c r="D1169" s="15">
        <v>2009</v>
      </c>
      <c r="E1169" s="69">
        <f>E1170</f>
        <v>2009</v>
      </c>
      <c r="F1169" s="15" t="s">
        <v>962</v>
      </c>
      <c r="G1169" s="17" t="s">
        <v>5534</v>
      </c>
      <c r="H1169" s="17" t="s">
        <v>5534</v>
      </c>
      <c r="I1169" s="17">
        <v>0</v>
      </c>
      <c r="J1169" s="17">
        <v>0</v>
      </c>
      <c r="K1169" s="17">
        <v>0</v>
      </c>
      <c r="L1169" s="17">
        <v>0</v>
      </c>
      <c r="M1169" s="17">
        <v>0</v>
      </c>
      <c r="N1169" s="17">
        <v>0</v>
      </c>
    </row>
    <row r="1170" spans="2:14">
      <c r="B1170" s="15" t="s">
        <v>4169</v>
      </c>
      <c r="C1170" s="16">
        <v>39831</v>
      </c>
      <c r="D1170" s="15">
        <v>2009</v>
      </c>
      <c r="E1170" s="69">
        <f t="array" ref="E1170">MIN(IF(G1170:N1170&gt;0,($G$3:$N$3)))</f>
        <v>2009</v>
      </c>
      <c r="F1170" s="15" t="s">
        <v>963</v>
      </c>
      <c r="G1170" s="17">
        <v>0</v>
      </c>
      <c r="H1170" s="17">
        <v>0</v>
      </c>
      <c r="I1170" s="17">
        <v>557.54999999999995</v>
      </c>
      <c r="J1170" s="17">
        <v>557.54999999999995</v>
      </c>
      <c r="K1170" s="17">
        <v>557.54999999999995</v>
      </c>
      <c r="L1170" s="17">
        <v>557.54999999999995</v>
      </c>
      <c r="M1170" s="17">
        <v>557.54999999999995</v>
      </c>
      <c r="N1170" s="17">
        <v>557.54999999999995</v>
      </c>
    </row>
    <row r="1171" spans="2:14">
      <c r="B1171" s="15" t="s">
        <v>4169</v>
      </c>
      <c r="C1171" s="16">
        <v>39833</v>
      </c>
      <c r="D1171" s="15">
        <v>2009</v>
      </c>
      <c r="E1171" s="69">
        <f>E1173</f>
        <v>2009</v>
      </c>
      <c r="F1171" s="15" t="s">
        <v>961</v>
      </c>
      <c r="G1171" s="17" t="s">
        <v>5534</v>
      </c>
      <c r="H1171" s="17" t="s">
        <v>5534</v>
      </c>
      <c r="I1171" s="17">
        <v>1068.3719999999998</v>
      </c>
      <c r="J1171" s="17">
        <v>1068.3719999999998</v>
      </c>
      <c r="K1171" s="17">
        <v>1068.3719999999998</v>
      </c>
      <c r="L1171" s="17">
        <v>1068.3719999999998</v>
      </c>
      <c r="M1171" s="17">
        <v>1068.3719999999998</v>
      </c>
      <c r="N1171" s="17">
        <v>1068.3719999999998</v>
      </c>
    </row>
    <row r="1172" spans="2:14">
      <c r="B1172" s="15" t="s">
        <v>4170</v>
      </c>
      <c r="C1172" s="16">
        <v>39833</v>
      </c>
      <c r="D1172" s="15">
        <v>2009</v>
      </c>
      <c r="E1172" s="69">
        <f>E1173</f>
        <v>2009</v>
      </c>
      <c r="F1172" s="15" t="s">
        <v>962</v>
      </c>
      <c r="G1172" s="17" t="s">
        <v>5534</v>
      </c>
      <c r="H1172" s="17" t="s">
        <v>5534</v>
      </c>
      <c r="I1172" s="17">
        <v>0.15</v>
      </c>
      <c r="J1172" s="17">
        <v>0.15</v>
      </c>
      <c r="K1172" s="17">
        <v>0.15</v>
      </c>
      <c r="L1172" s="17">
        <v>0.15</v>
      </c>
      <c r="M1172" s="17">
        <v>0.15</v>
      </c>
      <c r="N1172" s="17">
        <v>0.15</v>
      </c>
    </row>
    <row r="1173" spans="2:14">
      <c r="B1173" s="15" t="s">
        <v>4170</v>
      </c>
      <c r="C1173" s="16">
        <v>39833</v>
      </c>
      <c r="D1173" s="15">
        <v>2009</v>
      </c>
      <c r="E1173" s="69">
        <f t="array" ref="E1173">MIN(IF(G1173:N1173&gt;0,($G$3:$N$3)))</f>
        <v>2009</v>
      </c>
      <c r="F1173" s="15" t="s">
        <v>963</v>
      </c>
      <c r="G1173" s="17">
        <v>0</v>
      </c>
      <c r="H1173" s="17">
        <v>0</v>
      </c>
      <c r="I1173" s="17">
        <v>1068.5219999999999</v>
      </c>
      <c r="J1173" s="17">
        <v>1068.5219999999999</v>
      </c>
      <c r="K1173" s="17">
        <v>1068.5219999999999</v>
      </c>
      <c r="L1173" s="17">
        <v>1068.5219999999999</v>
      </c>
      <c r="M1173" s="17">
        <v>1068.5219999999999</v>
      </c>
      <c r="N1173" s="17">
        <v>1068.5219999999999</v>
      </c>
    </row>
    <row r="1174" spans="2:14">
      <c r="B1174" s="15" t="s">
        <v>4170</v>
      </c>
      <c r="C1174" s="16">
        <v>39834</v>
      </c>
      <c r="D1174" s="15">
        <v>2009</v>
      </c>
      <c r="E1174" s="69">
        <f>E1176</f>
        <v>2009</v>
      </c>
      <c r="F1174" s="15" t="s">
        <v>961</v>
      </c>
      <c r="G1174" s="17" t="s">
        <v>5534</v>
      </c>
      <c r="H1174" s="17" t="s">
        <v>5534</v>
      </c>
      <c r="I1174" s="17">
        <v>990.37800000000004</v>
      </c>
      <c r="J1174" s="17">
        <v>990.37800000000004</v>
      </c>
      <c r="K1174" s="17">
        <v>990.37800000000004</v>
      </c>
      <c r="L1174" s="17">
        <v>990.37800000000004</v>
      </c>
      <c r="M1174" s="17">
        <v>990.37800000000004</v>
      </c>
      <c r="N1174" s="17">
        <v>990.37800000000004</v>
      </c>
    </row>
    <row r="1175" spans="2:14">
      <c r="B1175" s="15" t="s">
        <v>4171</v>
      </c>
      <c r="C1175" s="16">
        <v>39834</v>
      </c>
      <c r="D1175" s="15">
        <v>2009</v>
      </c>
      <c r="E1175" s="69">
        <f>E1176</f>
        <v>2009</v>
      </c>
      <c r="F1175" s="15" t="s">
        <v>962</v>
      </c>
      <c r="G1175" s="17" t="s">
        <v>5534</v>
      </c>
      <c r="H1175" s="17" t="s">
        <v>5534</v>
      </c>
      <c r="I1175" s="17">
        <v>0</v>
      </c>
      <c r="J1175" s="17">
        <v>0</v>
      </c>
      <c r="K1175" s="17">
        <v>0</v>
      </c>
      <c r="L1175" s="17">
        <v>0</v>
      </c>
      <c r="M1175" s="17">
        <v>0</v>
      </c>
      <c r="N1175" s="17">
        <v>0</v>
      </c>
    </row>
    <row r="1176" spans="2:14">
      <c r="B1176" s="15" t="s">
        <v>4171</v>
      </c>
      <c r="C1176" s="16">
        <v>39834</v>
      </c>
      <c r="D1176" s="15">
        <v>2009</v>
      </c>
      <c r="E1176" s="69">
        <f t="array" ref="E1176">MIN(IF(G1176:N1176&gt;0,($G$3:$N$3)))</f>
        <v>2009</v>
      </c>
      <c r="F1176" s="15" t="s">
        <v>963</v>
      </c>
      <c r="G1176" s="17">
        <v>0</v>
      </c>
      <c r="H1176" s="17">
        <v>0</v>
      </c>
      <c r="I1176" s="17">
        <v>990.37800000000004</v>
      </c>
      <c r="J1176" s="17">
        <v>990.37800000000004</v>
      </c>
      <c r="K1176" s="17">
        <v>990.37800000000004</v>
      </c>
      <c r="L1176" s="17">
        <v>990.37800000000004</v>
      </c>
      <c r="M1176" s="17">
        <v>990.37800000000004</v>
      </c>
      <c r="N1176" s="17">
        <v>990.37800000000004</v>
      </c>
    </row>
    <row r="1177" spans="2:14">
      <c r="B1177" s="15" t="s">
        <v>4171</v>
      </c>
      <c r="C1177" s="16">
        <v>39836</v>
      </c>
      <c r="D1177" s="15">
        <v>2009</v>
      </c>
      <c r="E1177" s="69">
        <f>E1179</f>
        <v>2009</v>
      </c>
      <c r="F1177" s="15" t="s">
        <v>961</v>
      </c>
      <c r="G1177" s="17" t="s">
        <v>5534</v>
      </c>
      <c r="H1177" s="17" t="s">
        <v>5534</v>
      </c>
      <c r="I1177" s="17">
        <v>581.61</v>
      </c>
      <c r="J1177" s="17">
        <v>581.61</v>
      </c>
      <c r="K1177" s="17">
        <v>581.61</v>
      </c>
      <c r="L1177" s="17">
        <v>581.61</v>
      </c>
      <c r="M1177" s="17">
        <v>581.61</v>
      </c>
      <c r="N1177" s="17">
        <v>581.61</v>
      </c>
    </row>
    <row r="1178" spans="2:14">
      <c r="B1178" s="15" t="s">
        <v>4172</v>
      </c>
      <c r="C1178" s="16">
        <v>39836</v>
      </c>
      <c r="D1178" s="15">
        <v>2009</v>
      </c>
      <c r="E1178" s="69">
        <f>E1179</f>
        <v>2009</v>
      </c>
      <c r="F1178" s="15" t="s">
        <v>962</v>
      </c>
      <c r="G1178" s="17" t="s">
        <v>5534</v>
      </c>
      <c r="H1178" s="17" t="s">
        <v>5534</v>
      </c>
      <c r="I1178" s="17">
        <v>0.11399999999999999</v>
      </c>
      <c r="J1178" s="17">
        <v>0.11399999999999999</v>
      </c>
      <c r="K1178" s="17">
        <v>0.11399999999999999</v>
      </c>
      <c r="L1178" s="17">
        <v>0.11399999999999999</v>
      </c>
      <c r="M1178" s="17">
        <v>0.11399999999999999</v>
      </c>
      <c r="N1178" s="17">
        <v>0.11399999999999999</v>
      </c>
    </row>
    <row r="1179" spans="2:14">
      <c r="B1179" s="15" t="s">
        <v>4172</v>
      </c>
      <c r="C1179" s="16">
        <v>39836</v>
      </c>
      <c r="D1179" s="15">
        <v>2009</v>
      </c>
      <c r="E1179" s="69">
        <f t="array" ref="E1179">MIN(IF(G1179:N1179&gt;0,($G$3:$N$3)))</f>
        <v>2009</v>
      </c>
      <c r="F1179" s="15" t="s">
        <v>963</v>
      </c>
      <c r="G1179" s="17">
        <v>0</v>
      </c>
      <c r="H1179" s="17">
        <v>0</v>
      </c>
      <c r="I1179" s="17">
        <v>581.72400000000005</v>
      </c>
      <c r="J1179" s="17">
        <v>581.72400000000005</v>
      </c>
      <c r="K1179" s="17">
        <v>581.72400000000005</v>
      </c>
      <c r="L1179" s="17">
        <v>581.72400000000005</v>
      </c>
      <c r="M1179" s="17">
        <v>581.72400000000005</v>
      </c>
      <c r="N1179" s="17">
        <v>581.72400000000005</v>
      </c>
    </row>
    <row r="1180" spans="2:14">
      <c r="B1180" s="15" t="s">
        <v>4172</v>
      </c>
      <c r="C1180" s="16">
        <v>39839</v>
      </c>
      <c r="D1180" s="15">
        <v>2009</v>
      </c>
      <c r="E1180" s="69">
        <f>E1182</f>
        <v>2010</v>
      </c>
      <c r="F1180" s="15" t="s">
        <v>961</v>
      </c>
      <c r="G1180" s="17" t="s">
        <v>5534</v>
      </c>
      <c r="H1180" s="17" t="s">
        <v>5534</v>
      </c>
      <c r="I1180" s="17" t="s">
        <v>5534</v>
      </c>
      <c r="J1180" s="17">
        <v>0</v>
      </c>
      <c r="K1180" s="17">
        <v>941.95799999999997</v>
      </c>
      <c r="L1180" s="17">
        <v>941.95799999999997</v>
      </c>
      <c r="M1180" s="17">
        <v>941.95799999999997</v>
      </c>
      <c r="N1180" s="17">
        <v>941.95799999999997</v>
      </c>
    </row>
    <row r="1181" spans="2:14">
      <c r="B1181" s="15" t="s">
        <v>4173</v>
      </c>
      <c r="C1181" s="16">
        <v>39839</v>
      </c>
      <c r="D1181" s="15">
        <v>2009</v>
      </c>
      <c r="E1181" s="69">
        <f>E1182</f>
        <v>2010</v>
      </c>
      <c r="F1181" s="15" t="s">
        <v>962</v>
      </c>
      <c r="G1181" s="17" t="s">
        <v>5534</v>
      </c>
      <c r="H1181" s="17" t="s">
        <v>5534</v>
      </c>
      <c r="I1181" s="17" t="s">
        <v>5534</v>
      </c>
      <c r="J1181" s="17">
        <v>858.57600000000002</v>
      </c>
      <c r="K1181" s="17">
        <v>0</v>
      </c>
      <c r="L1181" s="17">
        <v>0</v>
      </c>
      <c r="M1181" s="17">
        <v>0</v>
      </c>
      <c r="N1181" s="17">
        <v>0</v>
      </c>
    </row>
    <row r="1182" spans="2:14">
      <c r="B1182" s="15" t="s">
        <v>4173</v>
      </c>
      <c r="C1182" s="16">
        <v>39839</v>
      </c>
      <c r="D1182" s="15">
        <v>2009</v>
      </c>
      <c r="E1182" s="69">
        <f t="array" ref="E1182">MIN(IF(G1182:N1182&gt;0,($G$3:$N$3)))</f>
        <v>2010</v>
      </c>
      <c r="F1182" s="15" t="s">
        <v>963</v>
      </c>
      <c r="G1182" s="17">
        <v>0</v>
      </c>
      <c r="H1182" s="17">
        <v>0</v>
      </c>
      <c r="I1182" s="17">
        <v>0</v>
      </c>
      <c r="J1182" s="17">
        <v>858.57600000000002</v>
      </c>
      <c r="K1182" s="17">
        <v>941.95799999999997</v>
      </c>
      <c r="L1182" s="17">
        <v>941.95799999999997</v>
      </c>
      <c r="M1182" s="17">
        <v>941.95799999999997</v>
      </c>
      <c r="N1182" s="17">
        <v>941.95799999999997</v>
      </c>
    </row>
    <row r="1183" spans="2:14">
      <c r="B1183" s="15" t="s">
        <v>4173</v>
      </c>
      <c r="C1183" s="16">
        <v>39840</v>
      </c>
      <c r="D1183" s="15">
        <v>2009</v>
      </c>
      <c r="E1183" s="69">
        <f>E1185</f>
        <v>2009</v>
      </c>
      <c r="F1183" s="15" t="s">
        <v>961</v>
      </c>
      <c r="G1183" s="17" t="s">
        <v>5534</v>
      </c>
      <c r="H1183" s="17" t="s">
        <v>5534</v>
      </c>
      <c r="I1183" s="17">
        <v>1788.5459999999998</v>
      </c>
      <c r="J1183" s="17">
        <v>1788.5459999999998</v>
      </c>
      <c r="K1183" s="17">
        <v>1788.5459999999998</v>
      </c>
      <c r="L1183" s="17">
        <v>1788.5459999999998</v>
      </c>
      <c r="M1183" s="17">
        <v>1788.5459999999998</v>
      </c>
      <c r="N1183" s="17">
        <v>1788.5459999999998</v>
      </c>
    </row>
    <row r="1184" spans="2:14">
      <c r="B1184" s="15" t="s">
        <v>4174</v>
      </c>
      <c r="C1184" s="16">
        <v>39840</v>
      </c>
      <c r="D1184" s="15">
        <v>2009</v>
      </c>
      <c r="E1184" s="69">
        <f>E1185</f>
        <v>2009</v>
      </c>
      <c r="F1184" s="15" t="s">
        <v>962</v>
      </c>
      <c r="G1184" s="17" t="s">
        <v>5534</v>
      </c>
      <c r="H1184" s="17" t="s">
        <v>5534</v>
      </c>
      <c r="I1184" s="17">
        <v>0</v>
      </c>
      <c r="J1184" s="17">
        <v>0</v>
      </c>
      <c r="K1184" s="17">
        <v>0</v>
      </c>
      <c r="L1184" s="17">
        <v>0</v>
      </c>
      <c r="M1184" s="17">
        <v>0</v>
      </c>
      <c r="N1184" s="17">
        <v>0</v>
      </c>
    </row>
    <row r="1185" spans="2:14">
      <c r="B1185" s="15" t="s">
        <v>4174</v>
      </c>
      <c r="C1185" s="16">
        <v>39840</v>
      </c>
      <c r="D1185" s="15">
        <v>2009</v>
      </c>
      <c r="E1185" s="69">
        <f t="array" ref="E1185">MIN(IF(G1185:N1185&gt;0,($G$3:$N$3)))</f>
        <v>2009</v>
      </c>
      <c r="F1185" s="15" t="s">
        <v>963</v>
      </c>
      <c r="G1185" s="17">
        <v>0</v>
      </c>
      <c r="H1185" s="17">
        <v>0</v>
      </c>
      <c r="I1185" s="17">
        <v>1788.5459999999998</v>
      </c>
      <c r="J1185" s="17">
        <v>1788.5459999999998</v>
      </c>
      <c r="K1185" s="17">
        <v>1788.5459999999998</v>
      </c>
      <c r="L1185" s="17">
        <v>1788.5459999999998</v>
      </c>
      <c r="M1185" s="17">
        <v>1788.5459999999998</v>
      </c>
      <c r="N1185" s="17">
        <v>1788.5459999999998</v>
      </c>
    </row>
    <row r="1186" spans="2:14">
      <c r="B1186" s="15" t="s">
        <v>4174</v>
      </c>
      <c r="C1186" s="16">
        <v>39842</v>
      </c>
      <c r="D1186" s="15">
        <v>2009</v>
      </c>
      <c r="E1186" s="69">
        <f>E1188</f>
        <v>2009</v>
      </c>
      <c r="F1186" s="15" t="s">
        <v>961</v>
      </c>
      <c r="G1186" s="17" t="s">
        <v>5534</v>
      </c>
      <c r="H1186" s="17" t="s">
        <v>5534</v>
      </c>
      <c r="I1186" s="17">
        <v>1538.6939999999997</v>
      </c>
      <c r="J1186" s="17">
        <v>1538.6939999999997</v>
      </c>
      <c r="K1186" s="17">
        <v>1538.6939999999997</v>
      </c>
      <c r="L1186" s="17">
        <v>1538.6939999999997</v>
      </c>
      <c r="M1186" s="17">
        <v>1538.6939999999997</v>
      </c>
      <c r="N1186" s="17">
        <v>1538.6939999999997</v>
      </c>
    </row>
    <row r="1187" spans="2:14">
      <c r="B1187" s="15" t="s">
        <v>4175</v>
      </c>
      <c r="C1187" s="16">
        <v>39842</v>
      </c>
      <c r="D1187" s="15">
        <v>2009</v>
      </c>
      <c r="E1187" s="69">
        <f>E1188</f>
        <v>2009</v>
      </c>
      <c r="F1187" s="15" t="s">
        <v>962</v>
      </c>
      <c r="G1187" s="17" t="s">
        <v>5534</v>
      </c>
      <c r="H1187" s="17" t="s">
        <v>5534</v>
      </c>
      <c r="I1187" s="17">
        <v>0</v>
      </c>
      <c r="J1187" s="17">
        <v>0</v>
      </c>
      <c r="K1187" s="17">
        <v>0</v>
      </c>
      <c r="L1187" s="17">
        <v>0</v>
      </c>
      <c r="M1187" s="17">
        <v>0</v>
      </c>
      <c r="N1187" s="17">
        <v>0</v>
      </c>
    </row>
    <row r="1188" spans="2:14">
      <c r="B1188" s="15" t="s">
        <v>4175</v>
      </c>
      <c r="C1188" s="16">
        <v>39842</v>
      </c>
      <c r="D1188" s="15">
        <v>2009</v>
      </c>
      <c r="E1188" s="69">
        <f t="array" ref="E1188">MIN(IF(G1188:N1188&gt;0,($G$3:$N$3)))</f>
        <v>2009</v>
      </c>
      <c r="F1188" s="15" t="s">
        <v>963</v>
      </c>
      <c r="G1188" s="17">
        <v>0</v>
      </c>
      <c r="H1188" s="17">
        <v>0</v>
      </c>
      <c r="I1188" s="17">
        <v>1538.6939999999997</v>
      </c>
      <c r="J1188" s="17">
        <v>1538.6939999999997</v>
      </c>
      <c r="K1188" s="17">
        <v>1538.6939999999997</v>
      </c>
      <c r="L1188" s="17">
        <v>1538.6939999999997</v>
      </c>
      <c r="M1188" s="17">
        <v>1538.6939999999997</v>
      </c>
      <c r="N1188" s="17">
        <v>1538.6939999999997</v>
      </c>
    </row>
    <row r="1189" spans="2:14">
      <c r="B1189" s="15" t="s">
        <v>4175</v>
      </c>
      <c r="C1189" s="16">
        <v>39842</v>
      </c>
      <c r="D1189" s="15">
        <v>2009</v>
      </c>
      <c r="E1189" s="69">
        <f>E1191</f>
        <v>2009</v>
      </c>
      <c r="F1189" s="15" t="s">
        <v>961</v>
      </c>
      <c r="G1189" s="17" t="s">
        <v>5534</v>
      </c>
      <c r="H1189" s="17" t="s">
        <v>5534</v>
      </c>
      <c r="I1189" s="17">
        <v>0</v>
      </c>
      <c r="J1189" s="17">
        <v>788.75399999999991</v>
      </c>
      <c r="K1189" s="17">
        <v>788.75399999999991</v>
      </c>
      <c r="L1189" s="17">
        <v>788.75399999999991</v>
      </c>
      <c r="M1189" s="17">
        <v>788.75399999999991</v>
      </c>
      <c r="N1189" s="17">
        <v>788.75399999999991</v>
      </c>
    </row>
    <row r="1190" spans="2:14">
      <c r="B1190" s="15" t="s">
        <v>4176</v>
      </c>
      <c r="C1190" s="16">
        <v>39842</v>
      </c>
      <c r="D1190" s="15">
        <v>2009</v>
      </c>
      <c r="E1190" s="69">
        <f>E1191</f>
        <v>2009</v>
      </c>
      <c r="F1190" s="15" t="s">
        <v>962</v>
      </c>
      <c r="G1190" s="17" t="s">
        <v>5534</v>
      </c>
      <c r="H1190" s="17" t="s">
        <v>5534</v>
      </c>
      <c r="I1190" s="17">
        <v>1019.9939999999999</v>
      </c>
      <c r="J1190" s="17">
        <v>0</v>
      </c>
      <c r="K1190" s="17">
        <v>0</v>
      </c>
      <c r="L1190" s="17">
        <v>0</v>
      </c>
      <c r="M1190" s="17">
        <v>0</v>
      </c>
      <c r="N1190" s="17">
        <v>0</v>
      </c>
    </row>
    <row r="1191" spans="2:14">
      <c r="B1191" s="15" t="s">
        <v>4176</v>
      </c>
      <c r="C1191" s="16">
        <v>39842</v>
      </c>
      <c r="D1191" s="15">
        <v>2009</v>
      </c>
      <c r="E1191" s="69">
        <f t="array" ref="E1191">MIN(IF(G1191:N1191&gt;0,($G$3:$N$3)))</f>
        <v>2009</v>
      </c>
      <c r="F1191" s="15" t="s">
        <v>963</v>
      </c>
      <c r="G1191" s="17">
        <v>0</v>
      </c>
      <c r="H1191" s="17">
        <v>0</v>
      </c>
      <c r="I1191" s="17">
        <v>1019.9939999999999</v>
      </c>
      <c r="J1191" s="17">
        <v>788.75399999999991</v>
      </c>
      <c r="K1191" s="17">
        <v>788.75399999999991</v>
      </c>
      <c r="L1191" s="17">
        <v>788.75399999999991</v>
      </c>
      <c r="M1191" s="17">
        <v>788.75399999999991</v>
      </c>
      <c r="N1191" s="17">
        <v>788.75399999999991</v>
      </c>
    </row>
    <row r="1192" spans="2:14">
      <c r="B1192" s="15" t="s">
        <v>4176</v>
      </c>
      <c r="C1192" s="16">
        <v>39843</v>
      </c>
      <c r="D1192" s="15">
        <v>2009</v>
      </c>
      <c r="E1192" s="69">
        <f>E1194</f>
        <v>2009</v>
      </c>
      <c r="F1192" s="15" t="s">
        <v>961</v>
      </c>
      <c r="G1192" s="17" t="s">
        <v>5534</v>
      </c>
      <c r="H1192" s="17" t="s">
        <v>5534</v>
      </c>
      <c r="I1192" s="17">
        <v>948.76799999999992</v>
      </c>
      <c r="J1192" s="17">
        <v>948.76799999999992</v>
      </c>
      <c r="K1192" s="17">
        <v>948.76799999999992</v>
      </c>
      <c r="L1192" s="17">
        <v>948.76799999999992</v>
      </c>
      <c r="M1192" s="17">
        <v>948.76799999999992</v>
      </c>
      <c r="N1192" s="17">
        <v>948.76799999999992</v>
      </c>
    </row>
    <row r="1193" spans="2:14">
      <c r="B1193" s="15" t="s">
        <v>4177</v>
      </c>
      <c r="C1193" s="16">
        <v>39843</v>
      </c>
      <c r="D1193" s="15">
        <v>2009</v>
      </c>
      <c r="E1193" s="69">
        <f>E1194</f>
        <v>2009</v>
      </c>
      <c r="F1193" s="15" t="s">
        <v>962</v>
      </c>
      <c r="G1193" s="17" t="s">
        <v>5534</v>
      </c>
      <c r="H1193" s="17" t="s">
        <v>5534</v>
      </c>
      <c r="I1193" s="17">
        <v>0.34799999999999998</v>
      </c>
      <c r="J1193" s="17">
        <v>0.34799999999999998</v>
      </c>
      <c r="K1193" s="17">
        <v>0.34799999999999998</v>
      </c>
      <c r="L1193" s="17">
        <v>0.34799999999999998</v>
      </c>
      <c r="M1193" s="17">
        <v>0.34799999999999998</v>
      </c>
      <c r="N1193" s="17">
        <v>0.34799999999999998</v>
      </c>
    </row>
    <row r="1194" spans="2:14">
      <c r="B1194" s="15" t="s">
        <v>4177</v>
      </c>
      <c r="C1194" s="16">
        <v>39843</v>
      </c>
      <c r="D1194" s="15">
        <v>2009</v>
      </c>
      <c r="E1194" s="69">
        <f t="array" ref="E1194">MIN(IF(G1194:N1194&gt;0,($G$3:$N$3)))</f>
        <v>2009</v>
      </c>
      <c r="F1194" s="15" t="s">
        <v>963</v>
      </c>
      <c r="G1194" s="17">
        <v>0</v>
      </c>
      <c r="H1194" s="17">
        <v>0</v>
      </c>
      <c r="I1194" s="17">
        <v>949.11599999999987</v>
      </c>
      <c r="J1194" s="17">
        <v>949.11599999999987</v>
      </c>
      <c r="K1194" s="17">
        <v>949.11599999999987</v>
      </c>
      <c r="L1194" s="17">
        <v>949.11599999999987</v>
      </c>
      <c r="M1194" s="17">
        <v>949.11599999999987</v>
      </c>
      <c r="N1194" s="17">
        <v>949.11599999999987</v>
      </c>
    </row>
    <row r="1195" spans="2:14">
      <c r="B1195" s="15" t="s">
        <v>4177</v>
      </c>
      <c r="C1195" s="16">
        <v>39845</v>
      </c>
      <c r="D1195" s="15">
        <v>2009</v>
      </c>
      <c r="E1195" s="69">
        <f>E1197</f>
        <v>2009</v>
      </c>
      <c r="F1195" s="15" t="s">
        <v>961</v>
      </c>
      <c r="G1195" s="17" t="s">
        <v>5534</v>
      </c>
      <c r="H1195" s="17" t="s">
        <v>5534</v>
      </c>
      <c r="I1195" s="17">
        <v>2223.1019999999999</v>
      </c>
      <c r="J1195" s="17">
        <v>2223.1019999999999</v>
      </c>
      <c r="K1195" s="17">
        <v>2223.1019999999999</v>
      </c>
      <c r="L1195" s="17">
        <v>2223.1019999999999</v>
      </c>
      <c r="M1195" s="17">
        <v>2223.1019999999999</v>
      </c>
      <c r="N1195" s="17">
        <v>2223.1019999999999</v>
      </c>
    </row>
    <row r="1196" spans="2:14">
      <c r="B1196" s="15" t="s">
        <v>4178</v>
      </c>
      <c r="C1196" s="16">
        <v>39845</v>
      </c>
      <c r="D1196" s="15">
        <v>2009</v>
      </c>
      <c r="E1196" s="69">
        <f>E1197</f>
        <v>2009</v>
      </c>
      <c r="F1196" s="15" t="s">
        <v>962</v>
      </c>
      <c r="G1196" s="17" t="s">
        <v>5534</v>
      </c>
      <c r="H1196" s="17" t="s">
        <v>5534</v>
      </c>
      <c r="I1196" s="17">
        <v>0</v>
      </c>
      <c r="J1196" s="17">
        <v>0</v>
      </c>
      <c r="K1196" s="17">
        <v>0</v>
      </c>
      <c r="L1196" s="17">
        <v>0</v>
      </c>
      <c r="M1196" s="17">
        <v>0</v>
      </c>
      <c r="N1196" s="17">
        <v>0</v>
      </c>
    </row>
    <row r="1197" spans="2:14">
      <c r="B1197" s="15" t="s">
        <v>4178</v>
      </c>
      <c r="C1197" s="16">
        <v>39845</v>
      </c>
      <c r="D1197" s="15">
        <v>2009</v>
      </c>
      <c r="E1197" s="69">
        <f t="array" ref="E1197">MIN(IF(G1197:N1197&gt;0,($G$3:$N$3)))</f>
        <v>2009</v>
      </c>
      <c r="F1197" s="15" t="s">
        <v>963</v>
      </c>
      <c r="G1197" s="17">
        <v>0</v>
      </c>
      <c r="H1197" s="17">
        <v>0</v>
      </c>
      <c r="I1197" s="17">
        <v>2223.1019999999999</v>
      </c>
      <c r="J1197" s="17">
        <v>2223.1019999999999</v>
      </c>
      <c r="K1197" s="17">
        <v>2223.1019999999999</v>
      </c>
      <c r="L1197" s="17">
        <v>2223.1019999999999</v>
      </c>
      <c r="M1197" s="17">
        <v>2223.1019999999999</v>
      </c>
      <c r="N1197" s="17">
        <v>2223.1019999999999</v>
      </c>
    </row>
    <row r="1198" spans="2:14">
      <c r="B1198" s="15" t="s">
        <v>4178</v>
      </c>
      <c r="C1198" s="16">
        <v>39845</v>
      </c>
      <c r="D1198" s="15">
        <v>2009</v>
      </c>
      <c r="E1198" s="69">
        <f>E1200</f>
        <v>2009</v>
      </c>
      <c r="F1198" s="15" t="s">
        <v>961</v>
      </c>
      <c r="G1198" s="17" t="s">
        <v>5534</v>
      </c>
      <c r="H1198" s="17" t="s">
        <v>5534</v>
      </c>
      <c r="I1198" s="17">
        <v>58.565999999999995</v>
      </c>
      <c r="J1198" s="17">
        <v>58.565999999999995</v>
      </c>
      <c r="K1198" s="17">
        <v>58.565999999999995</v>
      </c>
      <c r="L1198" s="17">
        <v>58.565999999999995</v>
      </c>
      <c r="M1198" s="17">
        <v>58.565999999999995</v>
      </c>
      <c r="N1198" s="17">
        <v>58.565999999999995</v>
      </c>
    </row>
    <row r="1199" spans="2:14">
      <c r="B1199" s="15" t="s">
        <v>4179</v>
      </c>
      <c r="C1199" s="16">
        <v>39845</v>
      </c>
      <c r="D1199" s="15">
        <v>2009</v>
      </c>
      <c r="E1199" s="69">
        <f>E1200</f>
        <v>2009</v>
      </c>
      <c r="F1199" s="15" t="s">
        <v>962</v>
      </c>
      <c r="G1199" s="17" t="s">
        <v>5534</v>
      </c>
      <c r="H1199" s="17" t="s">
        <v>5534</v>
      </c>
      <c r="I1199" s="17">
        <v>0</v>
      </c>
      <c r="J1199" s="17">
        <v>0</v>
      </c>
      <c r="K1199" s="17">
        <v>0</v>
      </c>
      <c r="L1199" s="17">
        <v>0</v>
      </c>
      <c r="M1199" s="17">
        <v>0</v>
      </c>
      <c r="N1199" s="17">
        <v>0</v>
      </c>
    </row>
    <row r="1200" spans="2:14">
      <c r="B1200" s="15" t="s">
        <v>4179</v>
      </c>
      <c r="C1200" s="16">
        <v>39845</v>
      </c>
      <c r="D1200" s="15">
        <v>2009</v>
      </c>
      <c r="E1200" s="69">
        <f t="array" ref="E1200">MIN(IF(G1200:N1200&gt;0,($G$3:$N$3)))</f>
        <v>2009</v>
      </c>
      <c r="F1200" s="15" t="s">
        <v>963</v>
      </c>
      <c r="G1200" s="17">
        <v>0</v>
      </c>
      <c r="H1200" s="17">
        <v>0</v>
      </c>
      <c r="I1200" s="17">
        <v>58.565999999999995</v>
      </c>
      <c r="J1200" s="17">
        <v>58.565999999999995</v>
      </c>
      <c r="K1200" s="17">
        <v>58.565999999999995</v>
      </c>
      <c r="L1200" s="17">
        <v>58.565999999999995</v>
      </c>
      <c r="M1200" s="17">
        <v>58.565999999999995</v>
      </c>
      <c r="N1200" s="17">
        <v>58.565999999999995</v>
      </c>
    </row>
    <row r="1201" spans="2:14">
      <c r="B1201" s="15" t="s">
        <v>4179</v>
      </c>
      <c r="C1201" s="16">
        <v>39845</v>
      </c>
      <c r="D1201" s="15">
        <v>2009</v>
      </c>
      <c r="E1201" s="69">
        <f>E1203</f>
        <v>2009</v>
      </c>
      <c r="F1201" s="15" t="s">
        <v>961</v>
      </c>
      <c r="G1201" s="17" t="s">
        <v>5534</v>
      </c>
      <c r="H1201" s="17" t="s">
        <v>5534</v>
      </c>
      <c r="I1201" s="17">
        <v>0</v>
      </c>
      <c r="J1201" s="17">
        <v>104.18399999999998</v>
      </c>
      <c r="K1201" s="17">
        <v>104.18399999999998</v>
      </c>
      <c r="L1201" s="17">
        <v>104.18399999999998</v>
      </c>
      <c r="M1201" s="17">
        <v>104.18399999999998</v>
      </c>
      <c r="N1201" s="17">
        <v>104.18399999999998</v>
      </c>
    </row>
    <row r="1202" spans="2:14">
      <c r="B1202" s="15" t="s">
        <v>4180</v>
      </c>
      <c r="C1202" s="16">
        <v>39845</v>
      </c>
      <c r="D1202" s="15">
        <v>2009</v>
      </c>
      <c r="E1202" s="69">
        <f>E1203</f>
        <v>2009</v>
      </c>
      <c r="F1202" s="15" t="s">
        <v>962</v>
      </c>
      <c r="G1202" s="17" t="s">
        <v>5534</v>
      </c>
      <c r="H1202" s="17" t="s">
        <v>5534</v>
      </c>
      <c r="I1202" s="17">
        <v>300</v>
      </c>
      <c r="J1202" s="17">
        <v>0</v>
      </c>
      <c r="K1202" s="17">
        <v>0</v>
      </c>
      <c r="L1202" s="17">
        <v>0</v>
      </c>
      <c r="M1202" s="17">
        <v>0</v>
      </c>
      <c r="N1202" s="17">
        <v>0</v>
      </c>
    </row>
    <row r="1203" spans="2:14">
      <c r="B1203" s="15" t="s">
        <v>4180</v>
      </c>
      <c r="C1203" s="16">
        <v>39845</v>
      </c>
      <c r="D1203" s="15">
        <v>2009</v>
      </c>
      <c r="E1203" s="69">
        <f t="array" ref="E1203">MIN(IF(G1203:N1203&gt;0,($G$3:$N$3)))</f>
        <v>2009</v>
      </c>
      <c r="F1203" s="15" t="s">
        <v>963</v>
      </c>
      <c r="G1203" s="17">
        <v>0</v>
      </c>
      <c r="H1203" s="17">
        <v>0</v>
      </c>
      <c r="I1203" s="17">
        <v>300</v>
      </c>
      <c r="J1203" s="17">
        <v>104.18399999999998</v>
      </c>
      <c r="K1203" s="17">
        <v>104.18399999999998</v>
      </c>
      <c r="L1203" s="17">
        <v>104.18399999999998</v>
      </c>
      <c r="M1203" s="17">
        <v>104.18399999999998</v>
      </c>
      <c r="N1203" s="17">
        <v>104.18399999999998</v>
      </c>
    </row>
    <row r="1204" spans="2:14">
      <c r="B1204" s="15" t="s">
        <v>4180</v>
      </c>
      <c r="C1204" s="16">
        <v>39846</v>
      </c>
      <c r="D1204" s="15">
        <v>2009</v>
      </c>
      <c r="E1204" s="69">
        <f>E1206</f>
        <v>2009</v>
      </c>
      <c r="F1204" s="15" t="s">
        <v>961</v>
      </c>
      <c r="G1204" s="17" t="s">
        <v>5534</v>
      </c>
      <c r="H1204" s="17" t="s">
        <v>5534</v>
      </c>
      <c r="I1204" s="17">
        <v>596.04599999999994</v>
      </c>
      <c r="J1204" s="17">
        <v>596.04599999999994</v>
      </c>
      <c r="K1204" s="17">
        <v>596.04599999999994</v>
      </c>
      <c r="L1204" s="17">
        <v>596.04599999999994</v>
      </c>
      <c r="M1204" s="17">
        <v>596.04599999999994</v>
      </c>
      <c r="N1204" s="17">
        <v>596.04599999999994</v>
      </c>
    </row>
    <row r="1205" spans="2:14">
      <c r="B1205" s="15" t="s">
        <v>4181</v>
      </c>
      <c r="C1205" s="16">
        <v>39846</v>
      </c>
      <c r="D1205" s="15">
        <v>2009</v>
      </c>
      <c r="E1205" s="69">
        <f>E1206</f>
        <v>2009</v>
      </c>
      <c r="F1205" s="15" t="s">
        <v>962</v>
      </c>
      <c r="G1205" s="17" t="s">
        <v>5534</v>
      </c>
      <c r="H1205" s="17" t="s">
        <v>5534</v>
      </c>
      <c r="I1205" s="17">
        <v>0</v>
      </c>
      <c r="J1205" s="17">
        <v>0</v>
      </c>
      <c r="K1205" s="17">
        <v>0</v>
      </c>
      <c r="L1205" s="17">
        <v>0</v>
      </c>
      <c r="M1205" s="17">
        <v>0</v>
      </c>
      <c r="N1205" s="17">
        <v>0</v>
      </c>
    </row>
    <row r="1206" spans="2:14">
      <c r="B1206" s="15" t="s">
        <v>4181</v>
      </c>
      <c r="C1206" s="16">
        <v>39846</v>
      </c>
      <c r="D1206" s="15">
        <v>2009</v>
      </c>
      <c r="E1206" s="69">
        <f t="array" ref="E1206">MIN(IF(G1206:N1206&gt;0,($G$3:$N$3)))</f>
        <v>2009</v>
      </c>
      <c r="F1206" s="15" t="s">
        <v>963</v>
      </c>
      <c r="G1206" s="17">
        <v>0</v>
      </c>
      <c r="H1206" s="17">
        <v>0</v>
      </c>
      <c r="I1206" s="17">
        <v>596.04599999999994</v>
      </c>
      <c r="J1206" s="17">
        <v>596.04599999999994</v>
      </c>
      <c r="K1206" s="17">
        <v>596.04599999999994</v>
      </c>
      <c r="L1206" s="17">
        <v>596.04599999999994</v>
      </c>
      <c r="M1206" s="17">
        <v>596.04599999999994</v>
      </c>
      <c r="N1206" s="17">
        <v>596.04599999999994</v>
      </c>
    </row>
    <row r="1207" spans="2:14">
      <c r="B1207" s="15" t="s">
        <v>4181</v>
      </c>
      <c r="C1207" s="16">
        <v>39846</v>
      </c>
      <c r="D1207" s="15">
        <v>2009</v>
      </c>
      <c r="E1207" s="69">
        <f>E1209</f>
        <v>2009</v>
      </c>
      <c r="F1207" s="15" t="s">
        <v>961</v>
      </c>
      <c r="G1207" s="17" t="s">
        <v>5534</v>
      </c>
      <c r="H1207" s="17" t="s">
        <v>5534</v>
      </c>
      <c r="I1207" s="17">
        <v>0</v>
      </c>
      <c r="J1207" s="17">
        <v>119.30999999999999</v>
      </c>
      <c r="K1207" s="17">
        <v>119.30999999999999</v>
      </c>
      <c r="L1207" s="17">
        <v>119.30999999999999</v>
      </c>
      <c r="M1207" s="17">
        <v>119.30999999999999</v>
      </c>
      <c r="N1207" s="17">
        <v>119.30999999999999</v>
      </c>
    </row>
    <row r="1208" spans="2:14">
      <c r="B1208" s="15" t="s">
        <v>4182</v>
      </c>
      <c r="C1208" s="16">
        <v>39846</v>
      </c>
      <c r="D1208" s="15">
        <v>2009</v>
      </c>
      <c r="E1208" s="69">
        <f>E1209</f>
        <v>2009</v>
      </c>
      <c r="F1208" s="15" t="s">
        <v>962</v>
      </c>
      <c r="G1208" s="17" t="s">
        <v>5534</v>
      </c>
      <c r="H1208" s="17" t="s">
        <v>5534</v>
      </c>
      <c r="I1208" s="17">
        <v>119.33399999999999</v>
      </c>
      <c r="J1208" s="17">
        <v>2.4E-2</v>
      </c>
      <c r="K1208" s="17">
        <v>2.4E-2</v>
      </c>
      <c r="L1208" s="17">
        <v>2.4E-2</v>
      </c>
      <c r="M1208" s="17">
        <v>2.4E-2</v>
      </c>
      <c r="N1208" s="17">
        <v>2.4E-2</v>
      </c>
    </row>
    <row r="1209" spans="2:14">
      <c r="B1209" s="15" t="s">
        <v>4182</v>
      </c>
      <c r="C1209" s="16">
        <v>39846</v>
      </c>
      <c r="D1209" s="15">
        <v>2009</v>
      </c>
      <c r="E1209" s="69">
        <f t="array" ref="E1209">MIN(IF(G1209:N1209&gt;0,($G$3:$N$3)))</f>
        <v>2009</v>
      </c>
      <c r="F1209" s="15" t="s">
        <v>963</v>
      </c>
      <c r="G1209" s="17">
        <v>0</v>
      </c>
      <c r="H1209" s="17">
        <v>0</v>
      </c>
      <c r="I1209" s="17">
        <v>119.33399999999999</v>
      </c>
      <c r="J1209" s="17">
        <v>119.33399999999999</v>
      </c>
      <c r="K1209" s="17">
        <v>119.33399999999999</v>
      </c>
      <c r="L1209" s="17">
        <v>119.33399999999999</v>
      </c>
      <c r="M1209" s="17">
        <v>119.33399999999999</v>
      </c>
      <c r="N1209" s="17">
        <v>119.33399999999999</v>
      </c>
    </row>
    <row r="1210" spans="2:14">
      <c r="B1210" s="15" t="s">
        <v>4182</v>
      </c>
      <c r="C1210" s="16">
        <v>39846</v>
      </c>
      <c r="D1210" s="15">
        <v>2009</v>
      </c>
      <c r="E1210" s="69">
        <f>E1212</f>
        <v>2010</v>
      </c>
      <c r="F1210" s="15" t="s">
        <v>961</v>
      </c>
      <c r="G1210" s="17" t="s">
        <v>5534</v>
      </c>
      <c r="H1210" s="17" t="s">
        <v>5534</v>
      </c>
      <c r="I1210" s="17" t="s">
        <v>5534</v>
      </c>
      <c r="J1210" s="17">
        <v>1961.1</v>
      </c>
      <c r="K1210" s="17">
        <v>1961.1</v>
      </c>
      <c r="L1210" s="17">
        <v>1961.1</v>
      </c>
      <c r="M1210" s="17">
        <v>1961.1</v>
      </c>
      <c r="N1210" s="17">
        <v>1961.1</v>
      </c>
    </row>
    <row r="1211" spans="2:14">
      <c r="B1211" s="15" t="s">
        <v>4183</v>
      </c>
      <c r="C1211" s="16">
        <v>39846</v>
      </c>
      <c r="D1211" s="15">
        <v>2009</v>
      </c>
      <c r="E1211" s="69">
        <f>E1212</f>
        <v>2010</v>
      </c>
      <c r="F1211" s="15" t="s">
        <v>962</v>
      </c>
      <c r="G1211" s="17" t="s">
        <v>5534</v>
      </c>
      <c r="H1211" s="17" t="s">
        <v>5534</v>
      </c>
      <c r="I1211" s="17" t="s">
        <v>5534</v>
      </c>
      <c r="J1211" s="17">
        <v>0</v>
      </c>
      <c r="K1211" s="17">
        <v>0</v>
      </c>
      <c r="L1211" s="17">
        <v>0</v>
      </c>
      <c r="M1211" s="17">
        <v>0</v>
      </c>
      <c r="N1211" s="17">
        <v>0</v>
      </c>
    </row>
    <row r="1212" spans="2:14">
      <c r="B1212" s="15" t="s">
        <v>4183</v>
      </c>
      <c r="C1212" s="16">
        <v>39846</v>
      </c>
      <c r="D1212" s="15">
        <v>2009</v>
      </c>
      <c r="E1212" s="69">
        <f t="array" ref="E1212">MIN(IF(G1212:N1212&gt;0,($G$3:$N$3)))</f>
        <v>2010</v>
      </c>
      <c r="F1212" s="15" t="s">
        <v>963</v>
      </c>
      <c r="G1212" s="17">
        <v>0</v>
      </c>
      <c r="H1212" s="17">
        <v>0</v>
      </c>
      <c r="I1212" s="17">
        <v>0</v>
      </c>
      <c r="J1212" s="17">
        <v>1961.1</v>
      </c>
      <c r="K1212" s="17">
        <v>1961.1</v>
      </c>
      <c r="L1212" s="17">
        <v>1961.1</v>
      </c>
      <c r="M1212" s="17">
        <v>1961.1</v>
      </c>
      <c r="N1212" s="17">
        <v>1961.1</v>
      </c>
    </row>
    <row r="1213" spans="2:14">
      <c r="B1213" s="15" t="s">
        <v>4183</v>
      </c>
      <c r="C1213" s="16">
        <v>39847</v>
      </c>
      <c r="D1213" s="15">
        <v>2009</v>
      </c>
      <c r="E1213" s="69">
        <f>E1215</f>
        <v>2010</v>
      </c>
      <c r="F1213" s="15" t="s">
        <v>961</v>
      </c>
      <c r="G1213" s="17" t="s">
        <v>5534</v>
      </c>
      <c r="H1213" s="17" t="s">
        <v>5534</v>
      </c>
      <c r="I1213" s="17" t="s">
        <v>5534</v>
      </c>
      <c r="J1213" s="17">
        <v>1880.55</v>
      </c>
      <c r="K1213" s="17">
        <v>1880.55</v>
      </c>
      <c r="L1213" s="17">
        <v>1880.55</v>
      </c>
      <c r="M1213" s="17">
        <v>1880.55</v>
      </c>
      <c r="N1213" s="17">
        <v>1880.55</v>
      </c>
    </row>
    <row r="1214" spans="2:14">
      <c r="B1214" s="15" t="s">
        <v>4184</v>
      </c>
      <c r="C1214" s="16">
        <v>39847</v>
      </c>
      <c r="D1214" s="15">
        <v>2009</v>
      </c>
      <c r="E1214" s="69">
        <f>E1215</f>
        <v>2010</v>
      </c>
      <c r="F1214" s="15" t="s">
        <v>962</v>
      </c>
      <c r="G1214" s="17" t="s">
        <v>5534</v>
      </c>
      <c r="H1214" s="17" t="s">
        <v>5534</v>
      </c>
      <c r="I1214" s="17" t="s">
        <v>5534</v>
      </c>
      <c r="J1214" s="17">
        <v>0</v>
      </c>
      <c r="K1214" s="17">
        <v>0</v>
      </c>
      <c r="L1214" s="17">
        <v>0</v>
      </c>
      <c r="M1214" s="17">
        <v>0</v>
      </c>
      <c r="N1214" s="17">
        <v>0</v>
      </c>
    </row>
    <row r="1215" spans="2:14">
      <c r="B1215" s="15" t="s">
        <v>4184</v>
      </c>
      <c r="C1215" s="16">
        <v>39847</v>
      </c>
      <c r="D1215" s="15">
        <v>2009</v>
      </c>
      <c r="E1215" s="69">
        <f t="array" ref="E1215">MIN(IF(G1215:N1215&gt;0,($G$3:$N$3)))</f>
        <v>2010</v>
      </c>
      <c r="F1215" s="15" t="s">
        <v>963</v>
      </c>
      <c r="G1215" s="17">
        <v>0</v>
      </c>
      <c r="H1215" s="17">
        <v>0</v>
      </c>
      <c r="I1215" s="17">
        <v>0</v>
      </c>
      <c r="J1215" s="17">
        <v>1880.55</v>
      </c>
      <c r="K1215" s="17">
        <v>1880.55</v>
      </c>
      <c r="L1215" s="17">
        <v>1880.55</v>
      </c>
      <c r="M1215" s="17">
        <v>1880.55</v>
      </c>
      <c r="N1215" s="17">
        <v>1880.55</v>
      </c>
    </row>
    <row r="1216" spans="2:14">
      <c r="B1216" s="15" t="s">
        <v>4184</v>
      </c>
      <c r="C1216" s="16">
        <v>39848</v>
      </c>
      <c r="D1216" s="15">
        <v>2009</v>
      </c>
      <c r="E1216" s="69">
        <f>E1218</f>
        <v>2010</v>
      </c>
      <c r="F1216" s="15" t="s">
        <v>961</v>
      </c>
      <c r="G1216" s="17" t="s">
        <v>5534</v>
      </c>
      <c r="H1216" s="17" t="s">
        <v>5534</v>
      </c>
      <c r="I1216" s="17" t="s">
        <v>5534</v>
      </c>
      <c r="J1216" s="17">
        <v>129.57599999999999</v>
      </c>
      <c r="K1216" s="17">
        <v>286.77599999999995</v>
      </c>
      <c r="L1216" s="17">
        <v>286.77599999999995</v>
      </c>
      <c r="M1216" s="17">
        <v>286.77599999999995</v>
      </c>
      <c r="N1216" s="17">
        <v>286.77599999999995</v>
      </c>
    </row>
    <row r="1217" spans="2:14">
      <c r="B1217" s="15" t="s">
        <v>4185</v>
      </c>
      <c r="C1217" s="16">
        <v>39848</v>
      </c>
      <c r="D1217" s="15">
        <v>2009</v>
      </c>
      <c r="E1217" s="69">
        <f>E1218</f>
        <v>2010</v>
      </c>
      <c r="F1217" s="15" t="s">
        <v>962</v>
      </c>
      <c r="G1217" s="17" t="s">
        <v>5534</v>
      </c>
      <c r="H1217" s="17" t="s">
        <v>5534</v>
      </c>
      <c r="I1217" s="17" t="s">
        <v>5534</v>
      </c>
      <c r="J1217" s="17">
        <v>156.96</v>
      </c>
      <c r="K1217" s="17">
        <v>0</v>
      </c>
      <c r="L1217" s="17">
        <v>0</v>
      </c>
      <c r="M1217" s="17">
        <v>0</v>
      </c>
      <c r="N1217" s="17">
        <v>0</v>
      </c>
    </row>
    <row r="1218" spans="2:14">
      <c r="B1218" s="15" t="s">
        <v>4185</v>
      </c>
      <c r="C1218" s="16">
        <v>39848</v>
      </c>
      <c r="D1218" s="15">
        <v>2009</v>
      </c>
      <c r="E1218" s="69">
        <f t="array" ref="E1218">MIN(IF(G1218:N1218&gt;0,($G$3:$N$3)))</f>
        <v>2010</v>
      </c>
      <c r="F1218" s="15" t="s">
        <v>963</v>
      </c>
      <c r="G1218" s="17">
        <v>0</v>
      </c>
      <c r="H1218" s="17">
        <v>0</v>
      </c>
      <c r="I1218" s="17">
        <v>0</v>
      </c>
      <c r="J1218" s="17">
        <v>286.536</v>
      </c>
      <c r="K1218" s="17">
        <v>286.77599999999995</v>
      </c>
      <c r="L1218" s="17">
        <v>286.77599999999995</v>
      </c>
      <c r="M1218" s="17">
        <v>286.77599999999995</v>
      </c>
      <c r="N1218" s="17">
        <v>286.77599999999995</v>
      </c>
    </row>
    <row r="1219" spans="2:14">
      <c r="B1219" s="15" t="s">
        <v>4185</v>
      </c>
      <c r="C1219" s="16">
        <v>39848</v>
      </c>
      <c r="D1219" s="15">
        <v>2009</v>
      </c>
      <c r="E1219" s="69">
        <f>E1221</f>
        <v>2010</v>
      </c>
      <c r="F1219" s="15" t="s">
        <v>961</v>
      </c>
      <c r="G1219" s="17" t="s">
        <v>5534</v>
      </c>
      <c r="H1219" s="17" t="s">
        <v>5534</v>
      </c>
      <c r="I1219" s="17" t="s">
        <v>5534</v>
      </c>
      <c r="J1219" s="17">
        <v>110.736</v>
      </c>
      <c r="K1219" s="17">
        <v>110.736</v>
      </c>
      <c r="L1219" s="17">
        <v>110.736</v>
      </c>
      <c r="M1219" s="17">
        <v>110.736</v>
      </c>
      <c r="N1219" s="17">
        <v>110.736</v>
      </c>
    </row>
    <row r="1220" spans="2:14">
      <c r="B1220" s="15" t="s">
        <v>4186</v>
      </c>
      <c r="C1220" s="16">
        <v>39848</v>
      </c>
      <c r="D1220" s="15">
        <v>2009</v>
      </c>
      <c r="E1220" s="69">
        <f>E1221</f>
        <v>2010</v>
      </c>
      <c r="F1220" s="15" t="s">
        <v>962</v>
      </c>
      <c r="G1220" s="17" t="s">
        <v>5534</v>
      </c>
      <c r="H1220" s="17" t="s">
        <v>5534</v>
      </c>
      <c r="I1220" s="17" t="s">
        <v>5534</v>
      </c>
      <c r="J1220" s="17">
        <v>0.75600000000000001</v>
      </c>
      <c r="K1220" s="17">
        <v>0.75600000000000001</v>
      </c>
      <c r="L1220" s="17">
        <v>0.75600000000000001</v>
      </c>
      <c r="M1220" s="17">
        <v>0.75600000000000001</v>
      </c>
      <c r="N1220" s="17">
        <v>0.75600000000000001</v>
      </c>
    </row>
    <row r="1221" spans="2:14">
      <c r="B1221" s="15" t="s">
        <v>4186</v>
      </c>
      <c r="C1221" s="16">
        <v>39848</v>
      </c>
      <c r="D1221" s="15">
        <v>2009</v>
      </c>
      <c r="E1221" s="69">
        <f t="array" ref="E1221">MIN(IF(G1221:N1221&gt;0,($G$3:$N$3)))</f>
        <v>2010</v>
      </c>
      <c r="F1221" s="15" t="s">
        <v>963</v>
      </c>
      <c r="G1221" s="17">
        <v>0</v>
      </c>
      <c r="H1221" s="17">
        <v>0</v>
      </c>
      <c r="I1221" s="17">
        <v>0</v>
      </c>
      <c r="J1221" s="17">
        <v>111.49199999999999</v>
      </c>
      <c r="K1221" s="17">
        <v>111.49199999999999</v>
      </c>
      <c r="L1221" s="17">
        <v>111.49199999999999</v>
      </c>
      <c r="M1221" s="17">
        <v>111.49199999999999</v>
      </c>
      <c r="N1221" s="17">
        <v>111.49199999999999</v>
      </c>
    </row>
    <row r="1222" spans="2:14">
      <c r="B1222" s="15" t="s">
        <v>4186</v>
      </c>
      <c r="C1222" s="16">
        <v>39850</v>
      </c>
      <c r="D1222" s="15">
        <v>2009</v>
      </c>
      <c r="E1222" s="69">
        <f>E1224</f>
        <v>2009</v>
      </c>
      <c r="F1222" s="15" t="s">
        <v>961</v>
      </c>
      <c r="G1222" s="17" t="s">
        <v>5534</v>
      </c>
      <c r="H1222" s="17" t="s">
        <v>5534</v>
      </c>
      <c r="I1222" s="17">
        <v>0</v>
      </c>
      <c r="J1222" s="17">
        <v>968.08199999999999</v>
      </c>
      <c r="K1222" s="17">
        <v>968.08199999999999</v>
      </c>
      <c r="L1222" s="17">
        <v>968.08199999999999</v>
      </c>
      <c r="M1222" s="17">
        <v>968.08199999999999</v>
      </c>
      <c r="N1222" s="17">
        <v>968.08199999999999</v>
      </c>
    </row>
    <row r="1223" spans="2:14">
      <c r="B1223" s="15" t="s">
        <v>4187</v>
      </c>
      <c r="C1223" s="16">
        <v>39850</v>
      </c>
      <c r="D1223" s="15">
        <v>2009</v>
      </c>
      <c r="E1223" s="69">
        <f>E1224</f>
        <v>2009</v>
      </c>
      <c r="F1223" s="15" t="s">
        <v>962</v>
      </c>
      <c r="G1223" s="17" t="s">
        <v>5534</v>
      </c>
      <c r="H1223" s="17" t="s">
        <v>5534</v>
      </c>
      <c r="I1223" s="17">
        <v>1356.4079999999999</v>
      </c>
      <c r="J1223" s="17">
        <v>0</v>
      </c>
      <c r="K1223" s="17">
        <v>0</v>
      </c>
      <c r="L1223" s="17">
        <v>0</v>
      </c>
      <c r="M1223" s="17">
        <v>0</v>
      </c>
      <c r="N1223" s="17">
        <v>0</v>
      </c>
    </row>
    <row r="1224" spans="2:14">
      <c r="B1224" s="15" t="s">
        <v>4187</v>
      </c>
      <c r="C1224" s="16">
        <v>39850</v>
      </c>
      <c r="D1224" s="15">
        <v>2009</v>
      </c>
      <c r="E1224" s="69">
        <f t="array" ref="E1224">MIN(IF(G1224:N1224&gt;0,($G$3:$N$3)))</f>
        <v>2009</v>
      </c>
      <c r="F1224" s="15" t="s">
        <v>963</v>
      </c>
      <c r="G1224" s="17">
        <v>0</v>
      </c>
      <c r="H1224" s="17">
        <v>0</v>
      </c>
      <c r="I1224" s="17">
        <v>1356.4079999999999</v>
      </c>
      <c r="J1224" s="17">
        <v>968.08199999999999</v>
      </c>
      <c r="K1224" s="17">
        <v>968.08199999999999</v>
      </c>
      <c r="L1224" s="17">
        <v>968.08199999999999</v>
      </c>
      <c r="M1224" s="17">
        <v>968.08199999999999</v>
      </c>
      <c r="N1224" s="17">
        <v>968.08199999999999</v>
      </c>
    </row>
    <row r="1225" spans="2:14">
      <c r="B1225" s="15" t="s">
        <v>4187</v>
      </c>
      <c r="C1225" s="16">
        <v>39853</v>
      </c>
      <c r="D1225" s="15">
        <v>2009</v>
      </c>
      <c r="E1225" s="69">
        <f>E1227</f>
        <v>2009</v>
      </c>
      <c r="F1225" s="15" t="s">
        <v>961</v>
      </c>
      <c r="G1225" s="17" t="s">
        <v>5534</v>
      </c>
      <c r="H1225" s="17" t="s">
        <v>5534</v>
      </c>
      <c r="I1225" s="17">
        <v>0</v>
      </c>
      <c r="J1225" s="17">
        <v>4271.6580000000004</v>
      </c>
      <c r="K1225" s="17">
        <v>4271.6580000000004</v>
      </c>
      <c r="L1225" s="17">
        <v>4271.6580000000004</v>
      </c>
      <c r="M1225" s="17">
        <v>4271.6580000000004</v>
      </c>
      <c r="N1225" s="17">
        <v>4271.6580000000004</v>
      </c>
    </row>
    <row r="1226" spans="2:14">
      <c r="B1226" s="15" t="s">
        <v>4188</v>
      </c>
      <c r="C1226" s="16">
        <v>39853</v>
      </c>
      <c r="D1226" s="15">
        <v>2009</v>
      </c>
      <c r="E1226" s="69">
        <f>E1227</f>
        <v>2009</v>
      </c>
      <c r="F1226" s="15" t="s">
        <v>962</v>
      </c>
      <c r="G1226" s="17" t="s">
        <v>5534</v>
      </c>
      <c r="H1226" s="17" t="s">
        <v>5534</v>
      </c>
      <c r="I1226" s="17">
        <v>44217.534</v>
      </c>
      <c r="J1226" s="17">
        <v>0</v>
      </c>
      <c r="K1226" s="17">
        <v>0</v>
      </c>
      <c r="L1226" s="17">
        <v>0</v>
      </c>
      <c r="M1226" s="17">
        <v>0</v>
      </c>
      <c r="N1226" s="17">
        <v>0</v>
      </c>
    </row>
    <row r="1227" spans="2:14">
      <c r="B1227" s="15" t="s">
        <v>4188</v>
      </c>
      <c r="C1227" s="16">
        <v>39853</v>
      </c>
      <c r="D1227" s="15">
        <v>2009</v>
      </c>
      <c r="E1227" s="69">
        <f t="array" ref="E1227">MIN(IF(G1227:N1227&gt;0,($G$3:$N$3)))</f>
        <v>2009</v>
      </c>
      <c r="F1227" s="15" t="s">
        <v>963</v>
      </c>
      <c r="G1227" s="17">
        <v>0</v>
      </c>
      <c r="H1227" s="17">
        <v>0</v>
      </c>
      <c r="I1227" s="17">
        <v>44217.534</v>
      </c>
      <c r="J1227" s="17">
        <v>4271.6580000000004</v>
      </c>
      <c r="K1227" s="17">
        <v>4271.6580000000004</v>
      </c>
      <c r="L1227" s="17">
        <v>4271.6580000000004</v>
      </c>
      <c r="M1227" s="17">
        <v>4271.6580000000004</v>
      </c>
      <c r="N1227" s="17">
        <v>4271.6580000000004</v>
      </c>
    </row>
    <row r="1228" spans="2:14">
      <c r="B1228" s="15" t="s">
        <v>4188</v>
      </c>
      <c r="C1228" s="16">
        <v>39854</v>
      </c>
      <c r="D1228" s="15">
        <v>2009</v>
      </c>
      <c r="E1228" s="69">
        <f>E1230</f>
        <v>2009</v>
      </c>
      <c r="F1228" s="15" t="s">
        <v>961</v>
      </c>
      <c r="G1228" s="17" t="s">
        <v>5534</v>
      </c>
      <c r="H1228" s="17" t="s">
        <v>5534</v>
      </c>
      <c r="I1228" s="17">
        <v>550.58999999999992</v>
      </c>
      <c r="J1228" s="17">
        <v>550.58999999999992</v>
      </c>
      <c r="K1228" s="17">
        <v>550.58999999999992</v>
      </c>
      <c r="L1228" s="17">
        <v>550.58999999999992</v>
      </c>
      <c r="M1228" s="17">
        <v>550.58999999999992</v>
      </c>
      <c r="N1228" s="17">
        <v>550.58999999999992</v>
      </c>
    </row>
    <row r="1229" spans="2:14">
      <c r="B1229" s="15" t="s">
        <v>4189</v>
      </c>
      <c r="C1229" s="16">
        <v>39854</v>
      </c>
      <c r="D1229" s="15">
        <v>2009</v>
      </c>
      <c r="E1229" s="69">
        <f>E1230</f>
        <v>2009</v>
      </c>
      <c r="F1229" s="15" t="s">
        <v>962</v>
      </c>
      <c r="G1229" s="17" t="s">
        <v>5534</v>
      </c>
      <c r="H1229" s="17" t="s">
        <v>5534</v>
      </c>
      <c r="I1229" s="17">
        <v>0</v>
      </c>
      <c r="J1229" s="17">
        <v>0</v>
      </c>
      <c r="K1229" s="17">
        <v>0</v>
      </c>
      <c r="L1229" s="17">
        <v>0</v>
      </c>
      <c r="M1229" s="17">
        <v>0</v>
      </c>
      <c r="N1229" s="17">
        <v>0</v>
      </c>
    </row>
    <row r="1230" spans="2:14">
      <c r="B1230" s="15" t="s">
        <v>4189</v>
      </c>
      <c r="C1230" s="16">
        <v>39854</v>
      </c>
      <c r="D1230" s="15">
        <v>2009</v>
      </c>
      <c r="E1230" s="69">
        <f t="array" ref="E1230">MIN(IF(G1230:N1230&gt;0,($G$3:$N$3)))</f>
        <v>2009</v>
      </c>
      <c r="F1230" s="15" t="s">
        <v>963</v>
      </c>
      <c r="G1230" s="17">
        <v>0</v>
      </c>
      <c r="H1230" s="17">
        <v>0</v>
      </c>
      <c r="I1230" s="17">
        <v>550.58999999999992</v>
      </c>
      <c r="J1230" s="17">
        <v>550.58999999999992</v>
      </c>
      <c r="K1230" s="17">
        <v>550.58999999999992</v>
      </c>
      <c r="L1230" s="17">
        <v>550.58999999999992</v>
      </c>
      <c r="M1230" s="17">
        <v>550.58999999999992</v>
      </c>
      <c r="N1230" s="17">
        <v>550.58999999999992</v>
      </c>
    </row>
    <row r="1231" spans="2:14">
      <c r="B1231" s="15" t="s">
        <v>4189</v>
      </c>
      <c r="C1231" s="16">
        <v>39854</v>
      </c>
      <c r="D1231" s="15">
        <v>2009</v>
      </c>
      <c r="E1231" s="69">
        <f>E1233</f>
        <v>2009</v>
      </c>
      <c r="F1231" s="15" t="s">
        <v>961</v>
      </c>
      <c r="G1231" s="17" t="s">
        <v>5534</v>
      </c>
      <c r="H1231" s="17" t="s">
        <v>5534</v>
      </c>
      <c r="I1231" s="17">
        <v>788.74799999999993</v>
      </c>
      <c r="J1231" s="17">
        <v>788.74799999999993</v>
      </c>
      <c r="K1231" s="17">
        <v>788.74799999999993</v>
      </c>
      <c r="L1231" s="17">
        <v>788.74799999999993</v>
      </c>
      <c r="M1231" s="17">
        <v>788.74799999999993</v>
      </c>
      <c r="N1231" s="17">
        <v>788.74799999999993</v>
      </c>
    </row>
    <row r="1232" spans="2:14">
      <c r="B1232" s="15" t="s">
        <v>4190</v>
      </c>
      <c r="C1232" s="16">
        <v>39854</v>
      </c>
      <c r="D1232" s="15">
        <v>2009</v>
      </c>
      <c r="E1232" s="69">
        <f>E1233</f>
        <v>2009</v>
      </c>
      <c r="F1232" s="15" t="s">
        <v>962</v>
      </c>
      <c r="G1232" s="17" t="s">
        <v>5534</v>
      </c>
      <c r="H1232" s="17" t="s">
        <v>5534</v>
      </c>
      <c r="I1232" s="17">
        <v>0</v>
      </c>
      <c r="J1232" s="17">
        <v>0</v>
      </c>
      <c r="K1232" s="17">
        <v>0</v>
      </c>
      <c r="L1232" s="17">
        <v>0</v>
      </c>
      <c r="M1232" s="17">
        <v>0</v>
      </c>
      <c r="N1232" s="17">
        <v>0</v>
      </c>
    </row>
    <row r="1233" spans="2:14">
      <c r="B1233" s="15" t="s">
        <v>4190</v>
      </c>
      <c r="C1233" s="16">
        <v>39854</v>
      </c>
      <c r="D1233" s="15">
        <v>2009</v>
      </c>
      <c r="E1233" s="69">
        <f t="array" ref="E1233">MIN(IF(G1233:N1233&gt;0,($G$3:$N$3)))</f>
        <v>2009</v>
      </c>
      <c r="F1233" s="15" t="s">
        <v>963</v>
      </c>
      <c r="G1233" s="17">
        <v>0</v>
      </c>
      <c r="H1233" s="17">
        <v>0</v>
      </c>
      <c r="I1233" s="17">
        <v>788.74799999999993</v>
      </c>
      <c r="J1233" s="17">
        <v>788.74799999999993</v>
      </c>
      <c r="K1233" s="17">
        <v>788.74799999999993</v>
      </c>
      <c r="L1233" s="17">
        <v>788.74799999999993</v>
      </c>
      <c r="M1233" s="17">
        <v>788.74799999999993</v>
      </c>
      <c r="N1233" s="17">
        <v>788.74799999999993</v>
      </c>
    </row>
    <row r="1234" spans="2:14">
      <c r="B1234" s="15" t="s">
        <v>4190</v>
      </c>
      <c r="C1234" s="16">
        <v>39854</v>
      </c>
      <c r="D1234" s="15">
        <v>2009</v>
      </c>
      <c r="E1234" s="69">
        <f>E1236</f>
        <v>2009</v>
      </c>
      <c r="F1234" s="15" t="s">
        <v>961</v>
      </c>
      <c r="G1234" s="17" t="s">
        <v>5534</v>
      </c>
      <c r="H1234" s="17" t="s">
        <v>5534</v>
      </c>
      <c r="I1234" s="17">
        <v>0</v>
      </c>
      <c r="J1234" s="17">
        <v>968.08199999999999</v>
      </c>
      <c r="K1234" s="17">
        <v>968.08199999999999</v>
      </c>
      <c r="L1234" s="17">
        <v>968.08199999999999</v>
      </c>
      <c r="M1234" s="17">
        <v>968.08199999999999</v>
      </c>
      <c r="N1234" s="17">
        <v>968.08199999999999</v>
      </c>
    </row>
    <row r="1235" spans="2:14">
      <c r="B1235" s="15" t="s">
        <v>4191</v>
      </c>
      <c r="C1235" s="16">
        <v>39854</v>
      </c>
      <c r="D1235" s="15">
        <v>2009</v>
      </c>
      <c r="E1235" s="69">
        <f>E1236</f>
        <v>2009</v>
      </c>
      <c r="F1235" s="15" t="s">
        <v>962</v>
      </c>
      <c r="G1235" s="17" t="s">
        <v>5534</v>
      </c>
      <c r="H1235" s="17" t="s">
        <v>5534</v>
      </c>
      <c r="I1235" s="17">
        <v>968.45399999999995</v>
      </c>
      <c r="J1235" s="17">
        <v>0.372</v>
      </c>
      <c r="K1235" s="17">
        <v>0.372</v>
      </c>
      <c r="L1235" s="17">
        <v>0.372</v>
      </c>
      <c r="M1235" s="17">
        <v>0.372</v>
      </c>
      <c r="N1235" s="17">
        <v>0.372</v>
      </c>
    </row>
    <row r="1236" spans="2:14">
      <c r="B1236" s="15" t="s">
        <v>4191</v>
      </c>
      <c r="C1236" s="16">
        <v>39854</v>
      </c>
      <c r="D1236" s="15">
        <v>2009</v>
      </c>
      <c r="E1236" s="69">
        <f t="array" ref="E1236">MIN(IF(G1236:N1236&gt;0,($G$3:$N$3)))</f>
        <v>2009</v>
      </c>
      <c r="F1236" s="15" t="s">
        <v>963</v>
      </c>
      <c r="G1236" s="17">
        <v>0</v>
      </c>
      <c r="H1236" s="17">
        <v>0</v>
      </c>
      <c r="I1236" s="17">
        <v>968.45399999999995</v>
      </c>
      <c r="J1236" s="17">
        <v>968.45399999999995</v>
      </c>
      <c r="K1236" s="17">
        <v>968.45399999999995</v>
      </c>
      <c r="L1236" s="17">
        <v>968.45399999999995</v>
      </c>
      <c r="M1236" s="17">
        <v>968.45399999999995</v>
      </c>
      <c r="N1236" s="17">
        <v>968.45399999999995</v>
      </c>
    </row>
    <row r="1237" spans="2:14">
      <c r="B1237" s="15" t="s">
        <v>4191</v>
      </c>
      <c r="C1237" s="16">
        <v>39857</v>
      </c>
      <c r="D1237" s="15">
        <v>2009</v>
      </c>
      <c r="E1237" s="69">
        <f>E1239</f>
        <v>2009</v>
      </c>
      <c r="F1237" s="15" t="s">
        <v>961</v>
      </c>
      <c r="G1237" s="17" t="s">
        <v>5534</v>
      </c>
      <c r="H1237" s="17" t="s">
        <v>5534</v>
      </c>
      <c r="I1237" s="17">
        <v>0</v>
      </c>
      <c r="J1237" s="17">
        <v>0</v>
      </c>
      <c r="K1237" s="17">
        <v>0</v>
      </c>
      <c r="L1237" s="17">
        <v>0</v>
      </c>
      <c r="M1237" s="17">
        <v>0</v>
      </c>
      <c r="N1237" s="17">
        <v>0</v>
      </c>
    </row>
    <row r="1238" spans="2:14">
      <c r="B1238" s="15" t="s">
        <v>4192</v>
      </c>
      <c r="C1238" s="16">
        <v>39857</v>
      </c>
      <c r="D1238" s="15">
        <v>2009</v>
      </c>
      <c r="E1238" s="69">
        <f>E1239</f>
        <v>2009</v>
      </c>
      <c r="F1238" s="15" t="s">
        <v>962</v>
      </c>
      <c r="G1238" s="17" t="s">
        <v>5534</v>
      </c>
      <c r="H1238" s="17" t="s">
        <v>5534</v>
      </c>
      <c r="I1238" s="17">
        <v>435000</v>
      </c>
      <c r="J1238" s="17">
        <v>48000</v>
      </c>
      <c r="K1238" s="17">
        <v>0</v>
      </c>
      <c r="L1238" s="17">
        <v>0</v>
      </c>
      <c r="M1238" s="17">
        <v>0</v>
      </c>
      <c r="N1238" s="17">
        <v>0</v>
      </c>
    </row>
    <row r="1239" spans="2:14">
      <c r="B1239" s="15" t="s">
        <v>4192</v>
      </c>
      <c r="C1239" s="16">
        <v>39857</v>
      </c>
      <c r="D1239" s="15">
        <v>2009</v>
      </c>
      <c r="E1239" s="69">
        <f t="array" ref="E1239">MIN(IF(G1239:N1239&gt;0,($G$3:$N$3)))</f>
        <v>2009</v>
      </c>
      <c r="F1239" s="15" t="s">
        <v>963</v>
      </c>
      <c r="G1239" s="17">
        <v>0</v>
      </c>
      <c r="H1239" s="17">
        <v>0</v>
      </c>
      <c r="I1239" s="17">
        <v>435000</v>
      </c>
      <c r="J1239" s="17">
        <v>48000</v>
      </c>
      <c r="K1239" s="17">
        <v>0</v>
      </c>
      <c r="L1239" s="17">
        <v>0</v>
      </c>
      <c r="M1239" s="17">
        <v>0</v>
      </c>
      <c r="N1239" s="17">
        <v>0</v>
      </c>
    </row>
    <row r="1240" spans="2:14">
      <c r="B1240" s="15" t="s">
        <v>4192</v>
      </c>
      <c r="C1240" s="16">
        <v>39862</v>
      </c>
      <c r="D1240" s="15">
        <v>2009</v>
      </c>
      <c r="E1240" s="69">
        <f>E1242</f>
        <v>2009</v>
      </c>
      <c r="F1240" s="15" t="s">
        <v>961</v>
      </c>
      <c r="G1240" s="17" t="s">
        <v>5534</v>
      </c>
      <c r="H1240" s="17" t="s">
        <v>5534</v>
      </c>
      <c r="I1240" s="17">
        <v>968.37599999999998</v>
      </c>
      <c r="J1240" s="17">
        <v>968.37599999999998</v>
      </c>
      <c r="K1240" s="17">
        <v>968.37599999999998</v>
      </c>
      <c r="L1240" s="17">
        <v>968.37599999999998</v>
      </c>
      <c r="M1240" s="17">
        <v>968.37599999999998</v>
      </c>
      <c r="N1240" s="17">
        <v>968.37599999999998</v>
      </c>
    </row>
    <row r="1241" spans="2:14">
      <c r="B1241" s="15" t="s">
        <v>4193</v>
      </c>
      <c r="C1241" s="16">
        <v>39862</v>
      </c>
      <c r="D1241" s="15">
        <v>2009</v>
      </c>
      <c r="E1241" s="69">
        <f>E1242</f>
        <v>2009</v>
      </c>
      <c r="F1241" s="15" t="s">
        <v>962</v>
      </c>
      <c r="G1241" s="17" t="s">
        <v>5534</v>
      </c>
      <c r="H1241" s="17" t="s">
        <v>5534</v>
      </c>
      <c r="I1241" s="17">
        <v>0</v>
      </c>
      <c r="J1241" s="17">
        <v>0</v>
      </c>
      <c r="K1241" s="17">
        <v>0</v>
      </c>
      <c r="L1241" s="17">
        <v>0</v>
      </c>
      <c r="M1241" s="17">
        <v>0</v>
      </c>
      <c r="N1241" s="17">
        <v>0</v>
      </c>
    </row>
    <row r="1242" spans="2:14">
      <c r="B1242" s="15" t="s">
        <v>4193</v>
      </c>
      <c r="C1242" s="16">
        <v>39862</v>
      </c>
      <c r="D1242" s="15">
        <v>2009</v>
      </c>
      <c r="E1242" s="69">
        <f t="array" ref="E1242">MIN(IF(G1242:N1242&gt;0,($G$3:$N$3)))</f>
        <v>2009</v>
      </c>
      <c r="F1242" s="15" t="s">
        <v>963</v>
      </c>
      <c r="G1242" s="17">
        <v>0</v>
      </c>
      <c r="H1242" s="17">
        <v>0</v>
      </c>
      <c r="I1242" s="17">
        <v>968.37599999999998</v>
      </c>
      <c r="J1242" s="17">
        <v>968.37599999999998</v>
      </c>
      <c r="K1242" s="17">
        <v>968.37599999999998</v>
      </c>
      <c r="L1242" s="17">
        <v>968.37599999999998</v>
      </c>
      <c r="M1242" s="17">
        <v>968.37599999999998</v>
      </c>
      <c r="N1242" s="17">
        <v>968.37599999999998</v>
      </c>
    </row>
    <row r="1243" spans="2:14">
      <c r="B1243" s="15" t="s">
        <v>4193</v>
      </c>
      <c r="C1243" s="16">
        <v>39863</v>
      </c>
      <c r="D1243" s="15">
        <v>2009</v>
      </c>
      <c r="E1243" s="69">
        <f>E1245</f>
        <v>2009</v>
      </c>
      <c r="F1243" s="15" t="s">
        <v>961</v>
      </c>
      <c r="G1243" s="17" t="s">
        <v>5534</v>
      </c>
      <c r="H1243" s="17" t="s">
        <v>5534</v>
      </c>
      <c r="I1243" s="17">
        <v>1125.288</v>
      </c>
      <c r="J1243" s="17">
        <v>1125.288</v>
      </c>
      <c r="K1243" s="17">
        <v>1125.288</v>
      </c>
      <c r="L1243" s="17">
        <v>1125.288</v>
      </c>
      <c r="M1243" s="17">
        <v>1125.288</v>
      </c>
      <c r="N1243" s="17">
        <v>1125.288</v>
      </c>
    </row>
    <row r="1244" spans="2:14">
      <c r="B1244" s="15" t="s">
        <v>4194</v>
      </c>
      <c r="C1244" s="16">
        <v>39863</v>
      </c>
      <c r="D1244" s="15">
        <v>2009</v>
      </c>
      <c r="E1244" s="69">
        <f>E1245</f>
        <v>2009</v>
      </c>
      <c r="F1244" s="15" t="s">
        <v>962</v>
      </c>
      <c r="G1244" s="17" t="s">
        <v>5534</v>
      </c>
      <c r="H1244" s="17" t="s">
        <v>5534</v>
      </c>
      <c r="I1244" s="17">
        <v>0</v>
      </c>
      <c r="J1244" s="17">
        <v>0</v>
      </c>
      <c r="K1244" s="17">
        <v>0</v>
      </c>
      <c r="L1244" s="17">
        <v>0</v>
      </c>
      <c r="M1244" s="17">
        <v>0</v>
      </c>
      <c r="N1244" s="17">
        <v>0</v>
      </c>
    </row>
    <row r="1245" spans="2:14">
      <c r="B1245" s="15" t="s">
        <v>4194</v>
      </c>
      <c r="C1245" s="16">
        <v>39863</v>
      </c>
      <c r="D1245" s="15">
        <v>2009</v>
      </c>
      <c r="E1245" s="69">
        <f t="array" ref="E1245">MIN(IF(G1245:N1245&gt;0,($G$3:$N$3)))</f>
        <v>2009</v>
      </c>
      <c r="F1245" s="15" t="s">
        <v>963</v>
      </c>
      <c r="G1245" s="17">
        <v>0</v>
      </c>
      <c r="H1245" s="17">
        <v>0</v>
      </c>
      <c r="I1245" s="17">
        <v>1125.288</v>
      </c>
      <c r="J1245" s="17">
        <v>1125.288</v>
      </c>
      <c r="K1245" s="17">
        <v>1125.288</v>
      </c>
      <c r="L1245" s="17">
        <v>1125.288</v>
      </c>
      <c r="M1245" s="17">
        <v>1125.288</v>
      </c>
      <c r="N1245" s="17">
        <v>1125.288</v>
      </c>
    </row>
    <row r="1246" spans="2:14">
      <c r="B1246" s="15" t="s">
        <v>4194</v>
      </c>
      <c r="C1246" s="16">
        <v>39863</v>
      </c>
      <c r="D1246" s="15">
        <v>2009</v>
      </c>
      <c r="E1246" s="69">
        <f>E1248</f>
        <v>2010</v>
      </c>
      <c r="F1246" s="15" t="s">
        <v>961</v>
      </c>
      <c r="G1246" s="17" t="s">
        <v>5534</v>
      </c>
      <c r="H1246" s="17" t="s">
        <v>5534</v>
      </c>
      <c r="I1246" s="17" t="s">
        <v>5534</v>
      </c>
      <c r="J1246" s="17">
        <v>158.66399999999999</v>
      </c>
      <c r="K1246" s="17">
        <v>158.66399999999999</v>
      </c>
      <c r="L1246" s="17">
        <v>158.66399999999999</v>
      </c>
      <c r="M1246" s="17">
        <v>158.66399999999999</v>
      </c>
      <c r="N1246" s="17">
        <v>158.66399999999999</v>
      </c>
    </row>
    <row r="1247" spans="2:14">
      <c r="B1247" s="15" t="s">
        <v>4195</v>
      </c>
      <c r="C1247" s="16">
        <v>39863</v>
      </c>
      <c r="D1247" s="15">
        <v>2009</v>
      </c>
      <c r="E1247" s="69">
        <f>E1248</f>
        <v>2010</v>
      </c>
      <c r="F1247" s="15" t="s">
        <v>962</v>
      </c>
      <c r="G1247" s="17" t="s">
        <v>5534</v>
      </c>
      <c r="H1247" s="17" t="s">
        <v>5534</v>
      </c>
      <c r="I1247" s="17" t="s">
        <v>5534</v>
      </c>
      <c r="J1247" s="17">
        <v>0</v>
      </c>
      <c r="K1247" s="17">
        <v>0</v>
      </c>
      <c r="L1247" s="17">
        <v>0</v>
      </c>
      <c r="M1247" s="17">
        <v>0</v>
      </c>
      <c r="N1247" s="17">
        <v>0</v>
      </c>
    </row>
    <row r="1248" spans="2:14">
      <c r="B1248" s="15" t="s">
        <v>4195</v>
      </c>
      <c r="C1248" s="16">
        <v>39863</v>
      </c>
      <c r="D1248" s="15">
        <v>2009</v>
      </c>
      <c r="E1248" s="69">
        <f t="array" ref="E1248">MIN(IF(G1248:N1248&gt;0,($G$3:$N$3)))</f>
        <v>2010</v>
      </c>
      <c r="F1248" s="15" t="s">
        <v>963</v>
      </c>
      <c r="G1248" s="17">
        <v>0</v>
      </c>
      <c r="H1248" s="17">
        <v>0</v>
      </c>
      <c r="I1248" s="17">
        <v>0</v>
      </c>
      <c r="J1248" s="17">
        <v>158.66399999999999</v>
      </c>
      <c r="K1248" s="17">
        <v>158.66399999999999</v>
      </c>
      <c r="L1248" s="17">
        <v>158.66399999999999</v>
      </c>
      <c r="M1248" s="17">
        <v>158.66399999999999</v>
      </c>
      <c r="N1248" s="17">
        <v>158.66399999999999</v>
      </c>
    </row>
    <row r="1249" spans="2:14">
      <c r="B1249" s="15" t="s">
        <v>4195</v>
      </c>
      <c r="C1249" s="16">
        <v>39870</v>
      </c>
      <c r="D1249" s="15">
        <v>2009</v>
      </c>
      <c r="E1249" s="69">
        <f>E1251</f>
        <v>2009</v>
      </c>
      <c r="F1249" s="15" t="s">
        <v>961</v>
      </c>
      <c r="G1249" s="17" t="s">
        <v>5534</v>
      </c>
      <c r="H1249" s="17" t="s">
        <v>5534</v>
      </c>
      <c r="I1249" s="17">
        <v>749.15399999999988</v>
      </c>
      <c r="J1249" s="17">
        <v>749.15399999999988</v>
      </c>
      <c r="K1249" s="17">
        <v>749.15399999999988</v>
      </c>
      <c r="L1249" s="17">
        <v>749.15399999999988</v>
      </c>
      <c r="M1249" s="17">
        <v>749.15399999999988</v>
      </c>
      <c r="N1249" s="17">
        <v>749.15399999999988</v>
      </c>
    </row>
    <row r="1250" spans="2:14">
      <c r="B1250" s="15" t="s">
        <v>4196</v>
      </c>
      <c r="C1250" s="16">
        <v>39870</v>
      </c>
      <c r="D1250" s="15">
        <v>2009</v>
      </c>
      <c r="E1250" s="69">
        <f>E1251</f>
        <v>2009</v>
      </c>
      <c r="F1250" s="15" t="s">
        <v>962</v>
      </c>
      <c r="G1250" s="17" t="s">
        <v>5534</v>
      </c>
      <c r="H1250" s="17" t="s">
        <v>5534</v>
      </c>
      <c r="I1250" s="17">
        <v>0</v>
      </c>
      <c r="J1250" s="17">
        <v>0</v>
      </c>
      <c r="K1250" s="17">
        <v>0</v>
      </c>
      <c r="L1250" s="17">
        <v>0</v>
      </c>
      <c r="M1250" s="17">
        <v>0</v>
      </c>
      <c r="N1250" s="17">
        <v>0</v>
      </c>
    </row>
    <row r="1251" spans="2:14">
      <c r="B1251" s="15" t="s">
        <v>4196</v>
      </c>
      <c r="C1251" s="16">
        <v>39870</v>
      </c>
      <c r="D1251" s="15">
        <v>2009</v>
      </c>
      <c r="E1251" s="69">
        <f t="array" ref="E1251">MIN(IF(G1251:N1251&gt;0,($G$3:$N$3)))</f>
        <v>2009</v>
      </c>
      <c r="F1251" s="15" t="s">
        <v>963</v>
      </c>
      <c r="G1251" s="17">
        <v>0</v>
      </c>
      <c r="H1251" s="17">
        <v>0</v>
      </c>
      <c r="I1251" s="17">
        <v>749.15399999999988</v>
      </c>
      <c r="J1251" s="17">
        <v>749.15399999999988</v>
      </c>
      <c r="K1251" s="17">
        <v>749.15399999999988</v>
      </c>
      <c r="L1251" s="17">
        <v>749.15399999999988</v>
      </c>
      <c r="M1251" s="17">
        <v>749.15399999999988</v>
      </c>
      <c r="N1251" s="17">
        <v>749.15399999999988</v>
      </c>
    </row>
    <row r="1252" spans="2:14">
      <c r="B1252" s="15" t="s">
        <v>4196</v>
      </c>
      <c r="C1252" s="16">
        <v>39871</v>
      </c>
      <c r="D1252" s="15">
        <v>2009</v>
      </c>
      <c r="E1252" s="69">
        <f>E1254</f>
        <v>2009</v>
      </c>
      <c r="F1252" s="15" t="s">
        <v>961</v>
      </c>
      <c r="G1252" s="17" t="s">
        <v>5534</v>
      </c>
      <c r="H1252" s="17" t="s">
        <v>5534</v>
      </c>
      <c r="I1252" s="17">
        <v>863.50800000000004</v>
      </c>
      <c r="J1252" s="17">
        <v>863.50800000000004</v>
      </c>
      <c r="K1252" s="17">
        <v>863.50800000000004</v>
      </c>
      <c r="L1252" s="17">
        <v>863.50800000000004</v>
      </c>
      <c r="M1252" s="17">
        <v>863.50800000000004</v>
      </c>
      <c r="N1252" s="17">
        <v>863.50800000000004</v>
      </c>
    </row>
    <row r="1253" spans="2:14">
      <c r="B1253" s="15" t="s">
        <v>4197</v>
      </c>
      <c r="C1253" s="16">
        <v>39871</v>
      </c>
      <c r="D1253" s="15">
        <v>2009</v>
      </c>
      <c r="E1253" s="69">
        <f>E1254</f>
        <v>2009</v>
      </c>
      <c r="F1253" s="15" t="s">
        <v>962</v>
      </c>
      <c r="G1253" s="17" t="s">
        <v>5534</v>
      </c>
      <c r="H1253" s="17" t="s">
        <v>5534</v>
      </c>
      <c r="I1253" s="17">
        <v>0</v>
      </c>
      <c r="J1253" s="17">
        <v>0</v>
      </c>
      <c r="K1253" s="17">
        <v>0</v>
      </c>
      <c r="L1253" s="17">
        <v>0</v>
      </c>
      <c r="M1253" s="17">
        <v>0</v>
      </c>
      <c r="N1253" s="17">
        <v>0</v>
      </c>
    </row>
    <row r="1254" spans="2:14">
      <c r="B1254" s="15" t="s">
        <v>4197</v>
      </c>
      <c r="C1254" s="16">
        <v>39871</v>
      </c>
      <c r="D1254" s="15">
        <v>2009</v>
      </c>
      <c r="E1254" s="69">
        <f t="array" ref="E1254">MIN(IF(G1254:N1254&gt;0,($G$3:$N$3)))</f>
        <v>2009</v>
      </c>
      <c r="F1254" s="15" t="s">
        <v>963</v>
      </c>
      <c r="G1254" s="17">
        <v>0</v>
      </c>
      <c r="H1254" s="17">
        <v>0</v>
      </c>
      <c r="I1254" s="17">
        <v>863.50800000000004</v>
      </c>
      <c r="J1254" s="17">
        <v>863.50800000000004</v>
      </c>
      <c r="K1254" s="17">
        <v>863.50800000000004</v>
      </c>
      <c r="L1254" s="17">
        <v>863.50800000000004</v>
      </c>
      <c r="M1254" s="17">
        <v>863.50800000000004</v>
      </c>
      <c r="N1254" s="17">
        <v>863.50800000000004</v>
      </c>
    </row>
    <row r="1255" spans="2:14">
      <c r="B1255" s="15" t="s">
        <v>4197</v>
      </c>
      <c r="C1255" s="16">
        <v>39871</v>
      </c>
      <c r="D1255" s="15">
        <v>2009</v>
      </c>
      <c r="E1255" s="69">
        <f>E1257</f>
        <v>2010</v>
      </c>
      <c r="F1255" s="15" t="s">
        <v>961</v>
      </c>
      <c r="G1255" s="17" t="s">
        <v>5534</v>
      </c>
      <c r="H1255" s="17" t="s">
        <v>5534</v>
      </c>
      <c r="I1255" s="17" t="s">
        <v>5534</v>
      </c>
      <c r="J1255" s="17">
        <v>443.76</v>
      </c>
      <c r="K1255" s="17">
        <v>443.76</v>
      </c>
      <c r="L1255" s="17">
        <v>443.76</v>
      </c>
      <c r="M1255" s="17">
        <v>443.76</v>
      </c>
      <c r="N1255" s="17">
        <v>443.76</v>
      </c>
    </row>
    <row r="1256" spans="2:14">
      <c r="B1256" s="15" t="s">
        <v>4198</v>
      </c>
      <c r="C1256" s="16">
        <v>39871</v>
      </c>
      <c r="D1256" s="15">
        <v>2009</v>
      </c>
      <c r="E1256" s="69">
        <f>E1257</f>
        <v>2010</v>
      </c>
      <c r="F1256" s="15" t="s">
        <v>962</v>
      </c>
      <c r="G1256" s="17" t="s">
        <v>5534</v>
      </c>
      <c r="H1256" s="17" t="s">
        <v>5534</v>
      </c>
      <c r="I1256" s="17" t="s">
        <v>5534</v>
      </c>
      <c r="J1256" s="17">
        <v>0</v>
      </c>
      <c r="K1256" s="17">
        <v>0</v>
      </c>
      <c r="L1256" s="17">
        <v>0</v>
      </c>
      <c r="M1256" s="17">
        <v>0</v>
      </c>
      <c r="N1256" s="17">
        <v>0</v>
      </c>
    </row>
    <row r="1257" spans="2:14">
      <c r="B1257" s="15" t="s">
        <v>4198</v>
      </c>
      <c r="C1257" s="16">
        <v>39871</v>
      </c>
      <c r="D1257" s="15">
        <v>2009</v>
      </c>
      <c r="E1257" s="69">
        <f t="array" ref="E1257">MIN(IF(G1257:N1257&gt;0,($G$3:$N$3)))</f>
        <v>2010</v>
      </c>
      <c r="F1257" s="15" t="s">
        <v>963</v>
      </c>
      <c r="G1257" s="17">
        <v>0</v>
      </c>
      <c r="H1257" s="17">
        <v>0</v>
      </c>
      <c r="I1257" s="17">
        <v>0</v>
      </c>
      <c r="J1257" s="17">
        <v>443.76</v>
      </c>
      <c r="K1257" s="17">
        <v>443.76</v>
      </c>
      <c r="L1257" s="17">
        <v>443.76</v>
      </c>
      <c r="M1257" s="17">
        <v>443.76</v>
      </c>
      <c r="N1257" s="17">
        <v>443.76</v>
      </c>
    </row>
    <row r="1258" spans="2:14">
      <c r="B1258" s="15" t="s">
        <v>4198</v>
      </c>
      <c r="C1258" s="16">
        <v>39872</v>
      </c>
      <c r="D1258" s="15">
        <v>2009</v>
      </c>
      <c r="E1258" s="69">
        <f>E1260</f>
        <v>2009</v>
      </c>
      <c r="F1258" s="15" t="s">
        <v>961</v>
      </c>
      <c r="G1258" s="17" t="s">
        <v>5534</v>
      </c>
      <c r="H1258" s="17" t="s">
        <v>5534</v>
      </c>
      <c r="I1258" s="17">
        <v>0</v>
      </c>
      <c r="J1258" s="17">
        <v>0</v>
      </c>
      <c r="K1258" s="17">
        <v>0</v>
      </c>
      <c r="L1258" s="17">
        <v>44203.757999999994</v>
      </c>
      <c r="M1258" s="17">
        <v>90178.445999999996</v>
      </c>
      <c r="N1258" s="17">
        <v>90178.445999999996</v>
      </c>
    </row>
    <row r="1259" spans="2:14">
      <c r="B1259" s="15" t="s">
        <v>4199</v>
      </c>
      <c r="C1259" s="16">
        <v>39872</v>
      </c>
      <c r="D1259" s="15">
        <v>2009</v>
      </c>
      <c r="E1259" s="69">
        <f>E1260</f>
        <v>2009</v>
      </c>
      <c r="F1259" s="15" t="s">
        <v>962</v>
      </c>
      <c r="G1259" s="17" t="s">
        <v>5534</v>
      </c>
      <c r="H1259" s="17" t="s">
        <v>5534</v>
      </c>
      <c r="I1259" s="17">
        <v>18000</v>
      </c>
      <c r="J1259" s="17">
        <v>18000</v>
      </c>
      <c r="K1259" s="17">
        <v>107686.788</v>
      </c>
      <c r="L1259" s="17">
        <v>45974.687999999995</v>
      </c>
      <c r="M1259" s="17">
        <v>0</v>
      </c>
      <c r="N1259" s="17">
        <v>0</v>
      </c>
    </row>
    <row r="1260" spans="2:14">
      <c r="B1260" s="15" t="s">
        <v>4199</v>
      </c>
      <c r="C1260" s="16">
        <v>39872</v>
      </c>
      <c r="D1260" s="15">
        <v>2009</v>
      </c>
      <c r="E1260" s="69">
        <f t="array" ref="E1260">MIN(IF(G1260:N1260&gt;0,($G$3:$N$3)))</f>
        <v>2009</v>
      </c>
      <c r="F1260" s="15" t="s">
        <v>963</v>
      </c>
      <c r="G1260" s="17">
        <v>0</v>
      </c>
      <c r="H1260" s="17">
        <v>0</v>
      </c>
      <c r="I1260" s="17">
        <v>18000</v>
      </c>
      <c r="J1260" s="17">
        <v>18000</v>
      </c>
      <c r="K1260" s="17">
        <v>107686.788</v>
      </c>
      <c r="L1260" s="17">
        <v>90178.445999999982</v>
      </c>
      <c r="M1260" s="17">
        <v>90178.445999999996</v>
      </c>
      <c r="N1260" s="17">
        <v>90178.445999999996</v>
      </c>
    </row>
    <row r="1261" spans="2:14">
      <c r="B1261" s="15" t="s">
        <v>4199</v>
      </c>
      <c r="C1261" s="16">
        <v>39872</v>
      </c>
      <c r="D1261" s="15">
        <v>2009</v>
      </c>
      <c r="E1261" s="69">
        <f>E1263</f>
        <v>2009</v>
      </c>
      <c r="F1261" s="15" t="s">
        <v>961</v>
      </c>
      <c r="G1261" s="17" t="s">
        <v>5534</v>
      </c>
      <c r="H1261" s="17" t="s">
        <v>5534</v>
      </c>
      <c r="I1261" s="17">
        <v>0</v>
      </c>
      <c r="J1261" s="17">
        <v>805.01400000000001</v>
      </c>
      <c r="K1261" s="17">
        <v>805.01400000000001</v>
      </c>
      <c r="L1261" s="17">
        <v>805.01400000000001</v>
      </c>
      <c r="M1261" s="17">
        <v>805.01400000000001</v>
      </c>
      <c r="N1261" s="17">
        <v>805.01400000000001</v>
      </c>
    </row>
    <row r="1262" spans="2:14">
      <c r="B1262" s="15" t="s">
        <v>4200</v>
      </c>
      <c r="C1262" s="16">
        <v>39872</v>
      </c>
      <c r="D1262" s="15">
        <v>2009</v>
      </c>
      <c r="E1262" s="69">
        <f>E1263</f>
        <v>2009</v>
      </c>
      <c r="F1262" s="15" t="s">
        <v>962</v>
      </c>
      <c r="G1262" s="17" t="s">
        <v>5534</v>
      </c>
      <c r="H1262" s="17" t="s">
        <v>5534</v>
      </c>
      <c r="I1262" s="17">
        <v>805.00800000000004</v>
      </c>
      <c r="J1262" s="17">
        <v>0</v>
      </c>
      <c r="K1262" s="17">
        <v>0</v>
      </c>
      <c r="L1262" s="17">
        <v>0</v>
      </c>
      <c r="M1262" s="17">
        <v>0</v>
      </c>
      <c r="N1262" s="17">
        <v>0</v>
      </c>
    </row>
    <row r="1263" spans="2:14">
      <c r="B1263" s="15" t="s">
        <v>4200</v>
      </c>
      <c r="C1263" s="16">
        <v>39872</v>
      </c>
      <c r="D1263" s="15">
        <v>2009</v>
      </c>
      <c r="E1263" s="69">
        <f t="array" ref="E1263">MIN(IF(G1263:N1263&gt;0,($G$3:$N$3)))</f>
        <v>2009</v>
      </c>
      <c r="F1263" s="15" t="s">
        <v>963</v>
      </c>
      <c r="G1263" s="17">
        <v>0</v>
      </c>
      <c r="H1263" s="17">
        <v>0</v>
      </c>
      <c r="I1263" s="17">
        <v>805.00800000000004</v>
      </c>
      <c r="J1263" s="17">
        <v>805.01400000000001</v>
      </c>
      <c r="K1263" s="17">
        <v>805.01400000000001</v>
      </c>
      <c r="L1263" s="17">
        <v>805.01400000000001</v>
      </c>
      <c r="M1263" s="17">
        <v>805.01400000000001</v>
      </c>
      <c r="N1263" s="17">
        <v>805.01400000000001</v>
      </c>
    </row>
    <row r="1264" spans="2:14">
      <c r="B1264" s="15" t="s">
        <v>4200</v>
      </c>
      <c r="C1264" s="16">
        <v>39872</v>
      </c>
      <c r="D1264" s="15">
        <v>2009</v>
      </c>
      <c r="E1264" s="69">
        <f>E1266</f>
        <v>2009</v>
      </c>
      <c r="F1264" s="15" t="s">
        <v>961</v>
      </c>
      <c r="G1264" s="17" t="s">
        <v>5534</v>
      </c>
      <c r="H1264" s="17" t="s">
        <v>5534</v>
      </c>
      <c r="I1264" s="17">
        <v>0</v>
      </c>
      <c r="J1264" s="17">
        <v>0</v>
      </c>
      <c r="K1264" s="17">
        <v>0</v>
      </c>
      <c r="L1264" s="17">
        <v>0</v>
      </c>
      <c r="M1264" s="17">
        <v>0</v>
      </c>
      <c r="N1264" s="17">
        <v>0</v>
      </c>
    </row>
    <row r="1265" spans="2:14">
      <c r="B1265" s="15" t="s">
        <v>4201</v>
      </c>
      <c r="C1265" s="16">
        <v>39872</v>
      </c>
      <c r="D1265" s="15">
        <v>2009</v>
      </c>
      <c r="E1265" s="69">
        <f>E1266</f>
        <v>2009</v>
      </c>
      <c r="F1265" s="15" t="s">
        <v>962</v>
      </c>
      <c r="G1265" s="17" t="s">
        <v>5534</v>
      </c>
      <c r="H1265" s="17" t="s">
        <v>5534</v>
      </c>
      <c r="I1265" s="17">
        <v>765</v>
      </c>
      <c r="J1265" s="17">
        <v>0</v>
      </c>
      <c r="K1265" s="17">
        <v>0</v>
      </c>
      <c r="L1265" s="17">
        <v>0</v>
      </c>
      <c r="M1265" s="17">
        <v>0</v>
      </c>
      <c r="N1265" s="17">
        <v>0</v>
      </c>
    </row>
    <row r="1266" spans="2:14">
      <c r="B1266" s="15" t="s">
        <v>4201</v>
      </c>
      <c r="C1266" s="16">
        <v>39872</v>
      </c>
      <c r="D1266" s="15">
        <v>2009</v>
      </c>
      <c r="E1266" s="69">
        <f t="array" ref="E1266">MIN(IF(G1266:N1266&gt;0,($G$3:$N$3)))</f>
        <v>2009</v>
      </c>
      <c r="F1266" s="15" t="s">
        <v>963</v>
      </c>
      <c r="G1266" s="17">
        <v>0</v>
      </c>
      <c r="H1266" s="17">
        <v>0</v>
      </c>
      <c r="I1266" s="17">
        <v>765</v>
      </c>
      <c r="J1266" s="17">
        <v>0</v>
      </c>
      <c r="K1266" s="17">
        <v>0</v>
      </c>
      <c r="L1266" s="17">
        <v>0</v>
      </c>
      <c r="M1266" s="17">
        <v>0</v>
      </c>
      <c r="N1266" s="17">
        <v>0</v>
      </c>
    </row>
    <row r="1267" spans="2:14">
      <c r="B1267" s="15" t="s">
        <v>4201</v>
      </c>
      <c r="C1267" s="16">
        <v>39872</v>
      </c>
      <c r="D1267" s="15">
        <v>2009</v>
      </c>
      <c r="E1267" s="69">
        <f>E1269</f>
        <v>2009</v>
      </c>
      <c r="F1267" s="15" t="s">
        <v>961</v>
      </c>
      <c r="G1267" s="17" t="s">
        <v>5534</v>
      </c>
      <c r="H1267" s="17" t="s">
        <v>5534</v>
      </c>
      <c r="I1267" s="17">
        <v>0</v>
      </c>
      <c r="J1267" s="17">
        <v>1302.2459999999999</v>
      </c>
      <c r="K1267" s="17">
        <v>1302.2459999999999</v>
      </c>
      <c r="L1267" s="17">
        <v>1302.2459999999999</v>
      </c>
      <c r="M1267" s="17">
        <v>1302.2459999999999</v>
      </c>
      <c r="N1267" s="17">
        <v>1302.2459999999999</v>
      </c>
    </row>
    <row r="1268" spans="2:14">
      <c r="B1268" s="15" t="s">
        <v>4202</v>
      </c>
      <c r="C1268" s="16">
        <v>39872</v>
      </c>
      <c r="D1268" s="15">
        <v>2009</v>
      </c>
      <c r="E1268" s="69">
        <f>E1269</f>
        <v>2009</v>
      </c>
      <c r="F1268" s="15" t="s">
        <v>962</v>
      </c>
      <c r="G1268" s="17" t="s">
        <v>5534</v>
      </c>
      <c r="H1268" s="17" t="s">
        <v>5534</v>
      </c>
      <c r="I1268" s="17">
        <v>1302.2459999999999</v>
      </c>
      <c r="J1268" s="17">
        <v>0</v>
      </c>
      <c r="K1268" s="17">
        <v>0</v>
      </c>
      <c r="L1268" s="17">
        <v>0</v>
      </c>
      <c r="M1268" s="17">
        <v>0</v>
      </c>
      <c r="N1268" s="17">
        <v>0</v>
      </c>
    </row>
    <row r="1269" spans="2:14">
      <c r="B1269" s="15" t="s">
        <v>4202</v>
      </c>
      <c r="C1269" s="16">
        <v>39872</v>
      </c>
      <c r="D1269" s="15">
        <v>2009</v>
      </c>
      <c r="E1269" s="69">
        <f t="array" ref="E1269">MIN(IF(G1269:N1269&gt;0,($G$3:$N$3)))</f>
        <v>2009</v>
      </c>
      <c r="F1269" s="15" t="s">
        <v>963</v>
      </c>
      <c r="G1269" s="17">
        <v>0</v>
      </c>
      <c r="H1269" s="17">
        <v>0</v>
      </c>
      <c r="I1269" s="17">
        <v>1302.2459999999999</v>
      </c>
      <c r="J1269" s="17">
        <v>1302.2459999999999</v>
      </c>
      <c r="K1269" s="17">
        <v>1302.2459999999999</v>
      </c>
      <c r="L1269" s="17">
        <v>1302.2459999999999</v>
      </c>
      <c r="M1269" s="17">
        <v>1302.2459999999999</v>
      </c>
      <c r="N1269" s="17">
        <v>1302.2459999999999</v>
      </c>
    </row>
    <row r="1270" spans="2:14">
      <c r="B1270" s="15" t="s">
        <v>4202</v>
      </c>
      <c r="C1270" s="16">
        <v>39873</v>
      </c>
      <c r="D1270" s="15">
        <v>2009</v>
      </c>
      <c r="E1270" s="69">
        <f>E1272</f>
        <v>2009</v>
      </c>
      <c r="F1270" s="15" t="s">
        <v>961</v>
      </c>
      <c r="G1270" s="17" t="s">
        <v>5534</v>
      </c>
      <c r="H1270" s="17" t="s">
        <v>5534</v>
      </c>
      <c r="I1270" s="17">
        <v>0</v>
      </c>
      <c r="J1270" s="17">
        <v>0</v>
      </c>
      <c r="K1270" s="17">
        <v>0</v>
      </c>
      <c r="L1270" s="17">
        <v>0</v>
      </c>
      <c r="M1270" s="17">
        <v>0</v>
      </c>
      <c r="N1270" s="17">
        <v>0</v>
      </c>
    </row>
    <row r="1271" spans="2:14">
      <c r="B1271" s="15" t="s">
        <v>4203</v>
      </c>
      <c r="C1271" s="16">
        <v>39873</v>
      </c>
      <c r="D1271" s="15">
        <v>2009</v>
      </c>
      <c r="E1271" s="69">
        <f>E1272</f>
        <v>2009</v>
      </c>
      <c r="F1271" s="15" t="s">
        <v>962</v>
      </c>
      <c r="G1271" s="17" t="s">
        <v>5534</v>
      </c>
      <c r="H1271" s="17" t="s">
        <v>5534</v>
      </c>
      <c r="I1271" s="17">
        <v>1303.5</v>
      </c>
      <c r="J1271" s="17">
        <v>0</v>
      </c>
      <c r="K1271" s="17">
        <v>0</v>
      </c>
      <c r="L1271" s="17">
        <v>0</v>
      </c>
      <c r="M1271" s="17">
        <v>0</v>
      </c>
      <c r="N1271" s="17">
        <v>0</v>
      </c>
    </row>
    <row r="1272" spans="2:14">
      <c r="B1272" s="15" t="s">
        <v>4203</v>
      </c>
      <c r="C1272" s="16">
        <v>39873</v>
      </c>
      <c r="D1272" s="15">
        <v>2009</v>
      </c>
      <c r="E1272" s="69">
        <f t="array" ref="E1272">MIN(IF(G1272:N1272&gt;0,($G$3:$N$3)))</f>
        <v>2009</v>
      </c>
      <c r="F1272" s="15" t="s">
        <v>963</v>
      </c>
      <c r="G1272" s="17">
        <v>0</v>
      </c>
      <c r="H1272" s="17">
        <v>0</v>
      </c>
      <c r="I1272" s="17">
        <v>1303.5</v>
      </c>
      <c r="J1272" s="17">
        <v>0</v>
      </c>
      <c r="K1272" s="17">
        <v>0</v>
      </c>
      <c r="L1272" s="17">
        <v>0</v>
      </c>
      <c r="M1272" s="17">
        <v>0</v>
      </c>
      <c r="N1272" s="17">
        <v>0</v>
      </c>
    </row>
    <row r="1273" spans="2:14">
      <c r="B1273" s="15" t="s">
        <v>4203</v>
      </c>
      <c r="C1273" s="16">
        <v>39873</v>
      </c>
      <c r="D1273" s="15">
        <v>2009</v>
      </c>
      <c r="E1273" s="69">
        <f>E1275</f>
        <v>2009</v>
      </c>
      <c r="F1273" s="15" t="s">
        <v>961</v>
      </c>
      <c r="G1273" s="17" t="s">
        <v>5534</v>
      </c>
      <c r="H1273" s="17" t="s">
        <v>5534</v>
      </c>
      <c r="I1273" s="17">
        <v>559.29</v>
      </c>
      <c r="J1273" s="17">
        <v>559.29</v>
      </c>
      <c r="K1273" s="17">
        <v>559.29</v>
      </c>
      <c r="L1273" s="17">
        <v>559.29</v>
      </c>
      <c r="M1273" s="17">
        <v>559.29</v>
      </c>
      <c r="N1273" s="17">
        <v>559.29</v>
      </c>
    </row>
    <row r="1274" spans="2:14">
      <c r="B1274" s="15" t="s">
        <v>4204</v>
      </c>
      <c r="C1274" s="16">
        <v>39873</v>
      </c>
      <c r="D1274" s="15">
        <v>2009</v>
      </c>
      <c r="E1274" s="69">
        <f>E1275</f>
        <v>2009</v>
      </c>
      <c r="F1274" s="15" t="s">
        <v>962</v>
      </c>
      <c r="G1274" s="17" t="s">
        <v>5534</v>
      </c>
      <c r="H1274" s="17" t="s">
        <v>5534</v>
      </c>
      <c r="I1274" s="17">
        <v>0</v>
      </c>
      <c r="J1274" s="17">
        <v>0</v>
      </c>
      <c r="K1274" s="17">
        <v>0</v>
      </c>
      <c r="L1274" s="17">
        <v>0</v>
      </c>
      <c r="M1274" s="17">
        <v>0</v>
      </c>
      <c r="N1274" s="17">
        <v>0</v>
      </c>
    </row>
    <row r="1275" spans="2:14">
      <c r="B1275" s="15" t="s">
        <v>4204</v>
      </c>
      <c r="C1275" s="16">
        <v>39873</v>
      </c>
      <c r="D1275" s="15">
        <v>2009</v>
      </c>
      <c r="E1275" s="69">
        <f t="array" ref="E1275">MIN(IF(G1275:N1275&gt;0,($G$3:$N$3)))</f>
        <v>2009</v>
      </c>
      <c r="F1275" s="15" t="s">
        <v>963</v>
      </c>
      <c r="G1275" s="17">
        <v>0</v>
      </c>
      <c r="H1275" s="17">
        <v>0</v>
      </c>
      <c r="I1275" s="17">
        <v>559.29</v>
      </c>
      <c r="J1275" s="17">
        <v>559.29</v>
      </c>
      <c r="K1275" s="17">
        <v>559.29</v>
      </c>
      <c r="L1275" s="17">
        <v>559.29</v>
      </c>
      <c r="M1275" s="17">
        <v>559.29</v>
      </c>
      <c r="N1275" s="17">
        <v>559.29</v>
      </c>
    </row>
    <row r="1276" spans="2:14">
      <c r="B1276" s="15" t="s">
        <v>4204</v>
      </c>
      <c r="C1276" s="16">
        <v>39873</v>
      </c>
      <c r="D1276" s="15">
        <v>2009</v>
      </c>
      <c r="E1276" s="69">
        <f>E1278</f>
        <v>2009</v>
      </c>
      <c r="F1276" s="15" t="s">
        <v>961</v>
      </c>
      <c r="G1276" s="17" t="s">
        <v>5534</v>
      </c>
      <c r="H1276" s="17" t="s">
        <v>5534</v>
      </c>
      <c r="I1276" s="17">
        <v>828.97800000000007</v>
      </c>
      <c r="J1276" s="17">
        <v>828.97800000000007</v>
      </c>
      <c r="K1276" s="17">
        <v>828.97800000000007</v>
      </c>
      <c r="L1276" s="17">
        <v>828.97800000000007</v>
      </c>
      <c r="M1276" s="17">
        <v>828.97800000000007</v>
      </c>
      <c r="N1276" s="17">
        <v>828.97800000000007</v>
      </c>
    </row>
    <row r="1277" spans="2:14">
      <c r="B1277" s="15" t="s">
        <v>4205</v>
      </c>
      <c r="C1277" s="16">
        <v>39873</v>
      </c>
      <c r="D1277" s="15">
        <v>2009</v>
      </c>
      <c r="E1277" s="69">
        <f>E1278</f>
        <v>2009</v>
      </c>
      <c r="F1277" s="15" t="s">
        <v>962</v>
      </c>
      <c r="G1277" s="17" t="s">
        <v>5534</v>
      </c>
      <c r="H1277" s="17" t="s">
        <v>5534</v>
      </c>
      <c r="I1277" s="17">
        <v>7.8E-2</v>
      </c>
      <c r="J1277" s="17">
        <v>7.8E-2</v>
      </c>
      <c r="K1277" s="17">
        <v>7.8E-2</v>
      </c>
      <c r="L1277" s="17">
        <v>7.8E-2</v>
      </c>
      <c r="M1277" s="17">
        <v>7.8E-2</v>
      </c>
      <c r="N1277" s="17">
        <v>7.8E-2</v>
      </c>
    </row>
    <row r="1278" spans="2:14">
      <c r="B1278" s="15" t="s">
        <v>4205</v>
      </c>
      <c r="C1278" s="16">
        <v>39873</v>
      </c>
      <c r="D1278" s="15">
        <v>2009</v>
      </c>
      <c r="E1278" s="69">
        <f t="array" ref="E1278">MIN(IF(G1278:N1278&gt;0,($G$3:$N$3)))</f>
        <v>2009</v>
      </c>
      <c r="F1278" s="15" t="s">
        <v>963</v>
      </c>
      <c r="G1278" s="17">
        <v>0</v>
      </c>
      <c r="H1278" s="17">
        <v>0</v>
      </c>
      <c r="I1278" s="17">
        <v>829.05600000000015</v>
      </c>
      <c r="J1278" s="17">
        <v>829.05600000000015</v>
      </c>
      <c r="K1278" s="17">
        <v>829.05600000000015</v>
      </c>
      <c r="L1278" s="17">
        <v>829.05600000000015</v>
      </c>
      <c r="M1278" s="17">
        <v>829.05600000000015</v>
      </c>
      <c r="N1278" s="17">
        <v>829.05600000000015</v>
      </c>
    </row>
    <row r="1279" spans="2:14">
      <c r="B1279" s="15" t="s">
        <v>4205</v>
      </c>
      <c r="C1279" s="16">
        <v>39874</v>
      </c>
      <c r="D1279" s="15">
        <v>2009</v>
      </c>
      <c r="E1279" s="69">
        <f>E1281</f>
        <v>2009</v>
      </c>
      <c r="F1279" s="15" t="s">
        <v>961</v>
      </c>
      <c r="G1279" s="17" t="s">
        <v>5534</v>
      </c>
      <c r="H1279" s="17" t="s">
        <v>5534</v>
      </c>
      <c r="I1279" s="17">
        <v>788.74799999999993</v>
      </c>
      <c r="J1279" s="17">
        <v>788.74799999999993</v>
      </c>
      <c r="K1279" s="17">
        <v>788.74799999999993</v>
      </c>
      <c r="L1279" s="17">
        <v>788.74799999999993</v>
      </c>
      <c r="M1279" s="17">
        <v>788.74799999999993</v>
      </c>
      <c r="N1279" s="17">
        <v>788.74799999999993</v>
      </c>
    </row>
    <row r="1280" spans="2:14">
      <c r="B1280" s="15" t="s">
        <v>4206</v>
      </c>
      <c r="C1280" s="16">
        <v>39874</v>
      </c>
      <c r="D1280" s="15">
        <v>2009</v>
      </c>
      <c r="E1280" s="69">
        <f>E1281</f>
        <v>2009</v>
      </c>
      <c r="F1280" s="15" t="s">
        <v>962</v>
      </c>
      <c r="G1280" s="17" t="s">
        <v>5534</v>
      </c>
      <c r="H1280" s="17" t="s">
        <v>5534</v>
      </c>
      <c r="I1280" s="17">
        <v>6.0000000000000001E-3</v>
      </c>
      <c r="J1280" s="17">
        <v>6.0000000000000001E-3</v>
      </c>
      <c r="K1280" s="17">
        <v>6.0000000000000001E-3</v>
      </c>
      <c r="L1280" s="17">
        <v>6.0000000000000001E-3</v>
      </c>
      <c r="M1280" s="17">
        <v>6.0000000000000001E-3</v>
      </c>
      <c r="N1280" s="17">
        <v>6.0000000000000001E-3</v>
      </c>
    </row>
    <row r="1281" spans="2:14">
      <c r="B1281" s="15" t="s">
        <v>4206</v>
      </c>
      <c r="C1281" s="16">
        <v>39874</v>
      </c>
      <c r="D1281" s="15">
        <v>2009</v>
      </c>
      <c r="E1281" s="69">
        <f t="array" ref="E1281">MIN(IF(G1281:N1281&gt;0,($G$3:$N$3)))</f>
        <v>2009</v>
      </c>
      <c r="F1281" s="15" t="s">
        <v>963</v>
      </c>
      <c r="G1281" s="17">
        <v>0</v>
      </c>
      <c r="H1281" s="17">
        <v>0</v>
      </c>
      <c r="I1281" s="17">
        <v>788.75399999999991</v>
      </c>
      <c r="J1281" s="17">
        <v>788.75399999999991</v>
      </c>
      <c r="K1281" s="17">
        <v>788.75399999999991</v>
      </c>
      <c r="L1281" s="17">
        <v>788.75399999999991</v>
      </c>
      <c r="M1281" s="17">
        <v>788.75399999999991</v>
      </c>
      <c r="N1281" s="17">
        <v>788.75399999999991</v>
      </c>
    </row>
    <row r="1282" spans="2:14">
      <c r="B1282" s="15" t="s">
        <v>4206</v>
      </c>
      <c r="C1282" s="16">
        <v>39874</v>
      </c>
      <c r="D1282" s="15">
        <v>2009</v>
      </c>
      <c r="E1282" s="69">
        <f>E1284</f>
        <v>2009</v>
      </c>
      <c r="F1282" s="15" t="s">
        <v>961</v>
      </c>
      <c r="G1282" s="17" t="s">
        <v>5534</v>
      </c>
      <c r="H1282" s="17" t="s">
        <v>5534</v>
      </c>
      <c r="I1282" s="17">
        <v>752.01599999999996</v>
      </c>
      <c r="J1282" s="17">
        <v>752.01599999999996</v>
      </c>
      <c r="K1282" s="17">
        <v>752.01599999999996</v>
      </c>
      <c r="L1282" s="17">
        <v>752.01599999999996</v>
      </c>
      <c r="M1282" s="17">
        <v>752.01599999999996</v>
      </c>
      <c r="N1282" s="17">
        <v>752.01599999999996</v>
      </c>
    </row>
    <row r="1283" spans="2:14">
      <c r="B1283" s="15" t="s">
        <v>4207</v>
      </c>
      <c r="C1283" s="16">
        <v>39874</v>
      </c>
      <c r="D1283" s="15">
        <v>2009</v>
      </c>
      <c r="E1283" s="69">
        <f>E1284</f>
        <v>2009</v>
      </c>
      <c r="F1283" s="15" t="s">
        <v>962</v>
      </c>
      <c r="G1283" s="17" t="s">
        <v>5534</v>
      </c>
      <c r="H1283" s="17" t="s">
        <v>5534</v>
      </c>
      <c r="I1283" s="17">
        <v>0</v>
      </c>
      <c r="J1283" s="17">
        <v>0</v>
      </c>
      <c r="K1283" s="17">
        <v>0</v>
      </c>
      <c r="L1283" s="17">
        <v>0</v>
      </c>
      <c r="M1283" s="17">
        <v>0</v>
      </c>
      <c r="N1283" s="17">
        <v>0</v>
      </c>
    </row>
    <row r="1284" spans="2:14">
      <c r="B1284" s="15" t="s">
        <v>4207</v>
      </c>
      <c r="C1284" s="16">
        <v>39874</v>
      </c>
      <c r="D1284" s="15">
        <v>2009</v>
      </c>
      <c r="E1284" s="69">
        <f t="array" ref="E1284">MIN(IF(G1284:N1284&gt;0,($G$3:$N$3)))</f>
        <v>2009</v>
      </c>
      <c r="F1284" s="15" t="s">
        <v>963</v>
      </c>
      <c r="G1284" s="17">
        <v>0</v>
      </c>
      <c r="H1284" s="17">
        <v>0</v>
      </c>
      <c r="I1284" s="17">
        <v>752.01599999999996</v>
      </c>
      <c r="J1284" s="17">
        <v>752.01599999999996</v>
      </c>
      <c r="K1284" s="17">
        <v>752.01599999999996</v>
      </c>
      <c r="L1284" s="17">
        <v>752.01599999999996</v>
      </c>
      <c r="M1284" s="17">
        <v>752.01599999999996</v>
      </c>
      <c r="N1284" s="17">
        <v>752.01599999999996</v>
      </c>
    </row>
    <row r="1285" spans="2:14">
      <c r="B1285" s="15" t="s">
        <v>4207</v>
      </c>
      <c r="C1285" s="16">
        <v>39877</v>
      </c>
      <c r="D1285" s="15">
        <v>2009</v>
      </c>
      <c r="E1285" s="69">
        <f>E1287</f>
        <v>2009</v>
      </c>
      <c r="F1285" s="15" t="s">
        <v>961</v>
      </c>
      <c r="G1285" s="17" t="s">
        <v>5534</v>
      </c>
      <c r="H1285" s="17" t="s">
        <v>5534</v>
      </c>
      <c r="I1285" s="17">
        <v>104.18399999999998</v>
      </c>
      <c r="J1285" s="17">
        <v>104.18399999999998</v>
      </c>
      <c r="K1285" s="17">
        <v>104.18399999999998</v>
      </c>
      <c r="L1285" s="17">
        <v>104.18399999999998</v>
      </c>
      <c r="M1285" s="17">
        <v>104.18399999999998</v>
      </c>
      <c r="N1285" s="17">
        <v>104.18399999999998</v>
      </c>
    </row>
    <row r="1286" spans="2:14">
      <c r="B1286" s="15" t="s">
        <v>4208</v>
      </c>
      <c r="C1286" s="16">
        <v>39877</v>
      </c>
      <c r="D1286" s="15">
        <v>2009</v>
      </c>
      <c r="E1286" s="69">
        <f>E1287</f>
        <v>2009</v>
      </c>
      <c r="F1286" s="15" t="s">
        <v>962</v>
      </c>
      <c r="G1286" s="17" t="s">
        <v>5534</v>
      </c>
      <c r="H1286" s="17" t="s">
        <v>5534</v>
      </c>
      <c r="I1286" s="17">
        <v>0</v>
      </c>
      <c r="J1286" s="17">
        <v>0</v>
      </c>
      <c r="K1286" s="17">
        <v>0</v>
      </c>
      <c r="L1286" s="17">
        <v>0</v>
      </c>
      <c r="M1286" s="17">
        <v>0</v>
      </c>
      <c r="N1286" s="17">
        <v>0</v>
      </c>
    </row>
    <row r="1287" spans="2:14">
      <c r="B1287" s="15" t="s">
        <v>4208</v>
      </c>
      <c r="C1287" s="16">
        <v>39877</v>
      </c>
      <c r="D1287" s="15">
        <v>2009</v>
      </c>
      <c r="E1287" s="69">
        <f t="array" ref="E1287">MIN(IF(G1287:N1287&gt;0,($G$3:$N$3)))</f>
        <v>2009</v>
      </c>
      <c r="F1287" s="15" t="s">
        <v>963</v>
      </c>
      <c r="G1287" s="17">
        <v>0</v>
      </c>
      <c r="H1287" s="17">
        <v>0</v>
      </c>
      <c r="I1287" s="17">
        <v>104.18399999999998</v>
      </c>
      <c r="J1287" s="17">
        <v>104.18399999999998</v>
      </c>
      <c r="K1287" s="17">
        <v>104.18399999999998</v>
      </c>
      <c r="L1287" s="17">
        <v>104.18399999999998</v>
      </c>
      <c r="M1287" s="17">
        <v>104.18399999999998</v>
      </c>
      <c r="N1287" s="17">
        <v>104.18399999999998</v>
      </c>
    </row>
    <row r="1288" spans="2:14">
      <c r="B1288" s="15" t="s">
        <v>4208</v>
      </c>
      <c r="C1288" s="16">
        <v>39877</v>
      </c>
      <c r="D1288" s="15">
        <v>2009</v>
      </c>
      <c r="E1288" s="69">
        <f>E1290</f>
        <v>2009</v>
      </c>
      <c r="F1288" s="15" t="s">
        <v>961</v>
      </c>
      <c r="G1288" s="17" t="s">
        <v>5534</v>
      </c>
      <c r="H1288" s="17" t="s">
        <v>5534</v>
      </c>
      <c r="I1288" s="17">
        <v>104.18399999999998</v>
      </c>
      <c r="J1288" s="17">
        <v>104.18399999999998</v>
      </c>
      <c r="K1288" s="17">
        <v>104.18399999999998</v>
      </c>
      <c r="L1288" s="17">
        <v>104.18399999999998</v>
      </c>
      <c r="M1288" s="17">
        <v>104.18399999999998</v>
      </c>
      <c r="N1288" s="17">
        <v>104.18399999999998</v>
      </c>
    </row>
    <row r="1289" spans="2:14">
      <c r="B1289" s="15" t="s">
        <v>4209</v>
      </c>
      <c r="C1289" s="16">
        <v>39877</v>
      </c>
      <c r="D1289" s="15">
        <v>2009</v>
      </c>
      <c r="E1289" s="69">
        <f>E1290</f>
        <v>2009</v>
      </c>
      <c r="F1289" s="15" t="s">
        <v>962</v>
      </c>
      <c r="G1289" s="17" t="s">
        <v>5534</v>
      </c>
      <c r="H1289" s="17" t="s">
        <v>5534</v>
      </c>
      <c r="I1289" s="17">
        <v>0</v>
      </c>
      <c r="J1289" s="17">
        <v>0</v>
      </c>
      <c r="K1289" s="17">
        <v>0</v>
      </c>
      <c r="L1289" s="17">
        <v>0</v>
      </c>
      <c r="M1289" s="17">
        <v>0</v>
      </c>
      <c r="N1289" s="17">
        <v>0</v>
      </c>
    </row>
    <row r="1290" spans="2:14">
      <c r="B1290" s="15" t="s">
        <v>4209</v>
      </c>
      <c r="C1290" s="16">
        <v>39877</v>
      </c>
      <c r="D1290" s="15">
        <v>2009</v>
      </c>
      <c r="E1290" s="69">
        <f t="array" ref="E1290">MIN(IF(G1290:N1290&gt;0,($G$3:$N$3)))</f>
        <v>2009</v>
      </c>
      <c r="F1290" s="15" t="s">
        <v>963</v>
      </c>
      <c r="G1290" s="17">
        <v>0</v>
      </c>
      <c r="H1290" s="17">
        <v>0</v>
      </c>
      <c r="I1290" s="17">
        <v>104.18399999999998</v>
      </c>
      <c r="J1290" s="17">
        <v>104.18399999999998</v>
      </c>
      <c r="K1290" s="17">
        <v>104.18399999999998</v>
      </c>
      <c r="L1290" s="17">
        <v>104.18399999999998</v>
      </c>
      <c r="M1290" s="17">
        <v>104.18399999999998</v>
      </c>
      <c r="N1290" s="17">
        <v>104.18399999999998</v>
      </c>
    </row>
    <row r="1291" spans="2:14">
      <c r="B1291" s="15" t="s">
        <v>4209</v>
      </c>
      <c r="C1291" s="16">
        <v>39877</v>
      </c>
      <c r="D1291" s="15">
        <v>2009</v>
      </c>
      <c r="E1291" s="69">
        <f>E1293</f>
        <v>2010</v>
      </c>
      <c r="F1291" s="15" t="s">
        <v>961</v>
      </c>
      <c r="G1291" s="17" t="s">
        <v>5534</v>
      </c>
      <c r="H1291" s="17" t="s">
        <v>5534</v>
      </c>
      <c r="I1291" s="17" t="s">
        <v>5534</v>
      </c>
      <c r="J1291" s="17">
        <v>0</v>
      </c>
      <c r="K1291" s="17">
        <v>941.99399999999991</v>
      </c>
      <c r="L1291" s="17">
        <v>941.99399999999991</v>
      </c>
      <c r="M1291" s="17">
        <v>941.99399999999991</v>
      </c>
      <c r="N1291" s="17">
        <v>941.99399999999991</v>
      </c>
    </row>
    <row r="1292" spans="2:14">
      <c r="B1292" s="15" t="s">
        <v>4210</v>
      </c>
      <c r="C1292" s="16">
        <v>39877</v>
      </c>
      <c r="D1292" s="15">
        <v>2009</v>
      </c>
      <c r="E1292" s="69">
        <f>E1293</f>
        <v>2010</v>
      </c>
      <c r="F1292" s="15" t="s">
        <v>962</v>
      </c>
      <c r="G1292" s="17" t="s">
        <v>5534</v>
      </c>
      <c r="H1292" s="17" t="s">
        <v>5534</v>
      </c>
      <c r="I1292" s="17" t="s">
        <v>5534</v>
      </c>
      <c r="J1292" s="17">
        <v>576.75599999999997</v>
      </c>
      <c r="K1292" s="17">
        <v>0</v>
      </c>
      <c r="L1292" s="17">
        <v>0</v>
      </c>
      <c r="M1292" s="17">
        <v>0</v>
      </c>
      <c r="N1292" s="17">
        <v>0</v>
      </c>
    </row>
    <row r="1293" spans="2:14">
      <c r="B1293" s="15" t="s">
        <v>4210</v>
      </c>
      <c r="C1293" s="16">
        <v>39877</v>
      </c>
      <c r="D1293" s="15">
        <v>2009</v>
      </c>
      <c r="E1293" s="69">
        <f t="array" ref="E1293">MIN(IF(G1293:N1293&gt;0,($G$3:$N$3)))</f>
        <v>2010</v>
      </c>
      <c r="F1293" s="15" t="s">
        <v>963</v>
      </c>
      <c r="G1293" s="17">
        <v>0</v>
      </c>
      <c r="H1293" s="17">
        <v>0</v>
      </c>
      <c r="I1293" s="17">
        <v>0</v>
      </c>
      <c r="J1293" s="17">
        <v>576.75599999999997</v>
      </c>
      <c r="K1293" s="17">
        <v>941.99399999999991</v>
      </c>
      <c r="L1293" s="17">
        <v>941.99399999999991</v>
      </c>
      <c r="M1293" s="17">
        <v>941.99399999999991</v>
      </c>
      <c r="N1293" s="17">
        <v>941.99399999999991</v>
      </c>
    </row>
    <row r="1294" spans="2:14">
      <c r="B1294" s="15" t="s">
        <v>4210</v>
      </c>
      <c r="C1294" s="16">
        <v>39879</v>
      </c>
      <c r="D1294" s="15">
        <v>2009</v>
      </c>
      <c r="E1294" s="69">
        <f>E1296</f>
        <v>2009</v>
      </c>
      <c r="F1294" s="15" t="s">
        <v>961</v>
      </c>
      <c r="G1294" s="17" t="s">
        <v>5534</v>
      </c>
      <c r="H1294" s="17" t="s">
        <v>5534</v>
      </c>
      <c r="I1294" s="17">
        <v>595.91399999999999</v>
      </c>
      <c r="J1294" s="17">
        <v>595.91399999999999</v>
      </c>
      <c r="K1294" s="17">
        <v>595.91399999999999</v>
      </c>
      <c r="L1294" s="17">
        <v>595.91399999999999</v>
      </c>
      <c r="M1294" s="17">
        <v>595.91399999999999</v>
      </c>
      <c r="N1294" s="17">
        <v>595.91399999999999</v>
      </c>
    </row>
    <row r="1295" spans="2:14">
      <c r="B1295" s="15" t="s">
        <v>4211</v>
      </c>
      <c r="C1295" s="16">
        <v>39879</v>
      </c>
      <c r="D1295" s="15">
        <v>2009</v>
      </c>
      <c r="E1295" s="69">
        <f>E1296</f>
        <v>2009</v>
      </c>
      <c r="F1295" s="15" t="s">
        <v>962</v>
      </c>
      <c r="G1295" s="17" t="s">
        <v>5534</v>
      </c>
      <c r="H1295" s="17" t="s">
        <v>5534</v>
      </c>
      <c r="I1295" s="17">
        <v>0</v>
      </c>
      <c r="J1295" s="17">
        <v>0</v>
      </c>
      <c r="K1295" s="17">
        <v>0</v>
      </c>
      <c r="L1295" s="17">
        <v>0</v>
      </c>
      <c r="M1295" s="17">
        <v>0</v>
      </c>
      <c r="N1295" s="17">
        <v>0</v>
      </c>
    </row>
    <row r="1296" spans="2:14">
      <c r="B1296" s="15" t="s">
        <v>4211</v>
      </c>
      <c r="C1296" s="16">
        <v>39879</v>
      </c>
      <c r="D1296" s="15">
        <v>2009</v>
      </c>
      <c r="E1296" s="69">
        <f t="array" ref="E1296">MIN(IF(G1296:N1296&gt;0,($G$3:$N$3)))</f>
        <v>2009</v>
      </c>
      <c r="F1296" s="15" t="s">
        <v>963</v>
      </c>
      <c r="G1296" s="17">
        <v>0</v>
      </c>
      <c r="H1296" s="17">
        <v>0</v>
      </c>
      <c r="I1296" s="17">
        <v>595.91399999999999</v>
      </c>
      <c r="J1296" s="17">
        <v>595.91399999999999</v>
      </c>
      <c r="K1296" s="17">
        <v>595.91399999999999</v>
      </c>
      <c r="L1296" s="17">
        <v>595.91399999999999</v>
      </c>
      <c r="M1296" s="17">
        <v>595.91399999999999</v>
      </c>
      <c r="N1296" s="17">
        <v>595.91399999999999</v>
      </c>
    </row>
    <row r="1297" spans="2:14">
      <c r="B1297" s="15" t="s">
        <v>4211</v>
      </c>
      <c r="C1297" s="16">
        <v>39879</v>
      </c>
      <c r="D1297" s="15">
        <v>2009</v>
      </c>
      <c r="E1297" s="69">
        <f>E1299</f>
        <v>2009</v>
      </c>
      <c r="F1297" s="15" t="s">
        <v>961</v>
      </c>
      <c r="G1297" s="17" t="s">
        <v>5534</v>
      </c>
      <c r="H1297" s="17" t="s">
        <v>5534</v>
      </c>
      <c r="I1297" s="17">
        <v>407.178</v>
      </c>
      <c r="J1297" s="17">
        <v>407.178</v>
      </c>
      <c r="K1297" s="17">
        <v>407.178</v>
      </c>
      <c r="L1297" s="17">
        <v>407.178</v>
      </c>
      <c r="M1297" s="17">
        <v>407.178</v>
      </c>
      <c r="N1297" s="17">
        <v>407.178</v>
      </c>
    </row>
    <row r="1298" spans="2:14">
      <c r="B1298" s="15" t="s">
        <v>4212</v>
      </c>
      <c r="C1298" s="16">
        <v>39879</v>
      </c>
      <c r="D1298" s="15">
        <v>2009</v>
      </c>
      <c r="E1298" s="69">
        <f>E1299</f>
        <v>2009</v>
      </c>
      <c r="F1298" s="15" t="s">
        <v>962</v>
      </c>
      <c r="G1298" s="17" t="s">
        <v>5534</v>
      </c>
      <c r="H1298" s="17" t="s">
        <v>5534</v>
      </c>
      <c r="I1298" s="17">
        <v>0</v>
      </c>
      <c r="J1298" s="17">
        <v>0</v>
      </c>
      <c r="K1298" s="17">
        <v>0</v>
      </c>
      <c r="L1298" s="17">
        <v>0</v>
      </c>
      <c r="M1298" s="17">
        <v>0</v>
      </c>
      <c r="N1298" s="17">
        <v>0</v>
      </c>
    </row>
    <row r="1299" spans="2:14">
      <c r="B1299" s="15" t="s">
        <v>4212</v>
      </c>
      <c r="C1299" s="16">
        <v>39879</v>
      </c>
      <c r="D1299" s="15">
        <v>2009</v>
      </c>
      <c r="E1299" s="69">
        <f t="array" ref="E1299">MIN(IF(G1299:N1299&gt;0,($G$3:$N$3)))</f>
        <v>2009</v>
      </c>
      <c r="F1299" s="15" t="s">
        <v>963</v>
      </c>
      <c r="G1299" s="17">
        <v>0</v>
      </c>
      <c r="H1299" s="17">
        <v>0</v>
      </c>
      <c r="I1299" s="17">
        <v>407.178</v>
      </c>
      <c r="J1299" s="17">
        <v>407.178</v>
      </c>
      <c r="K1299" s="17">
        <v>407.178</v>
      </c>
      <c r="L1299" s="17">
        <v>407.178</v>
      </c>
      <c r="M1299" s="17">
        <v>407.178</v>
      </c>
      <c r="N1299" s="17">
        <v>407.178</v>
      </c>
    </row>
    <row r="1300" spans="2:14">
      <c r="B1300" s="15" t="s">
        <v>4212</v>
      </c>
      <c r="C1300" s="16">
        <v>39880</v>
      </c>
      <c r="D1300" s="15">
        <v>2009</v>
      </c>
      <c r="E1300" s="69">
        <f>E1302</f>
        <v>2009</v>
      </c>
      <c r="F1300" s="15" t="s">
        <v>961</v>
      </c>
      <c r="G1300" s="17" t="s">
        <v>5534</v>
      </c>
      <c r="H1300" s="17" t="s">
        <v>5534</v>
      </c>
      <c r="I1300" s="17">
        <v>967.25999999999988</v>
      </c>
      <c r="J1300" s="17">
        <v>967.25999999999988</v>
      </c>
      <c r="K1300" s="17">
        <v>967.25999999999988</v>
      </c>
      <c r="L1300" s="17">
        <v>967.25999999999988</v>
      </c>
      <c r="M1300" s="17">
        <v>967.25999999999988</v>
      </c>
      <c r="N1300" s="17">
        <v>967.25999999999988</v>
      </c>
    </row>
    <row r="1301" spans="2:14">
      <c r="B1301" s="15" t="s">
        <v>4213</v>
      </c>
      <c r="C1301" s="16">
        <v>39880</v>
      </c>
      <c r="D1301" s="15">
        <v>2009</v>
      </c>
      <c r="E1301" s="69">
        <f>E1302</f>
        <v>2009</v>
      </c>
      <c r="F1301" s="15" t="s">
        <v>962</v>
      </c>
      <c r="G1301" s="17" t="s">
        <v>5534</v>
      </c>
      <c r="H1301" s="17" t="s">
        <v>5534</v>
      </c>
      <c r="I1301" s="17">
        <v>0</v>
      </c>
      <c r="J1301" s="17">
        <v>0</v>
      </c>
      <c r="K1301" s="17">
        <v>0</v>
      </c>
      <c r="L1301" s="17">
        <v>0</v>
      </c>
      <c r="M1301" s="17">
        <v>0</v>
      </c>
      <c r="N1301" s="17">
        <v>0</v>
      </c>
    </row>
    <row r="1302" spans="2:14">
      <c r="B1302" s="15" t="s">
        <v>4213</v>
      </c>
      <c r="C1302" s="16">
        <v>39880</v>
      </c>
      <c r="D1302" s="15">
        <v>2009</v>
      </c>
      <c r="E1302" s="69">
        <f t="array" ref="E1302">MIN(IF(G1302:N1302&gt;0,($G$3:$N$3)))</f>
        <v>2009</v>
      </c>
      <c r="F1302" s="15" t="s">
        <v>963</v>
      </c>
      <c r="G1302" s="17">
        <v>0</v>
      </c>
      <c r="H1302" s="17">
        <v>0</v>
      </c>
      <c r="I1302" s="17">
        <v>967.25999999999988</v>
      </c>
      <c r="J1302" s="17">
        <v>967.25999999999988</v>
      </c>
      <c r="K1302" s="17">
        <v>967.25999999999988</v>
      </c>
      <c r="L1302" s="17">
        <v>967.25999999999988</v>
      </c>
      <c r="M1302" s="17">
        <v>967.25999999999988</v>
      </c>
      <c r="N1302" s="17">
        <v>967.25999999999988</v>
      </c>
    </row>
    <row r="1303" spans="2:14">
      <c r="B1303" s="15" t="s">
        <v>4213</v>
      </c>
      <c r="C1303" s="16">
        <v>39880</v>
      </c>
      <c r="D1303" s="15">
        <v>2009</v>
      </c>
      <c r="E1303" s="69">
        <f>E1305</f>
        <v>2009</v>
      </c>
      <c r="F1303" s="15" t="s">
        <v>961</v>
      </c>
      <c r="G1303" s="17" t="s">
        <v>5534</v>
      </c>
      <c r="H1303" s="17" t="s">
        <v>5534</v>
      </c>
      <c r="I1303" s="17">
        <v>454.19400000000002</v>
      </c>
      <c r="J1303" s="17">
        <v>454.19400000000002</v>
      </c>
      <c r="K1303" s="17">
        <v>454.19400000000002</v>
      </c>
      <c r="L1303" s="17">
        <v>454.19400000000002</v>
      </c>
      <c r="M1303" s="17">
        <v>454.19400000000002</v>
      </c>
      <c r="N1303" s="17">
        <v>454.19400000000002</v>
      </c>
    </row>
    <row r="1304" spans="2:14">
      <c r="B1304" s="15" t="s">
        <v>4214</v>
      </c>
      <c r="C1304" s="16">
        <v>39880</v>
      </c>
      <c r="D1304" s="15">
        <v>2009</v>
      </c>
      <c r="E1304" s="69">
        <f>E1305</f>
        <v>2009</v>
      </c>
      <c r="F1304" s="15" t="s">
        <v>962</v>
      </c>
      <c r="G1304" s="17" t="s">
        <v>5534</v>
      </c>
      <c r="H1304" s="17" t="s">
        <v>5534</v>
      </c>
      <c r="I1304" s="17">
        <v>0</v>
      </c>
      <c r="J1304" s="17">
        <v>0</v>
      </c>
      <c r="K1304" s="17">
        <v>0</v>
      </c>
      <c r="L1304" s="17">
        <v>0</v>
      </c>
      <c r="M1304" s="17">
        <v>0</v>
      </c>
      <c r="N1304" s="17">
        <v>0</v>
      </c>
    </row>
    <row r="1305" spans="2:14">
      <c r="B1305" s="15" t="s">
        <v>4214</v>
      </c>
      <c r="C1305" s="16">
        <v>39880</v>
      </c>
      <c r="D1305" s="15">
        <v>2009</v>
      </c>
      <c r="E1305" s="69">
        <f t="array" ref="E1305">MIN(IF(G1305:N1305&gt;0,($G$3:$N$3)))</f>
        <v>2009</v>
      </c>
      <c r="F1305" s="15" t="s">
        <v>963</v>
      </c>
      <c r="G1305" s="17">
        <v>0</v>
      </c>
      <c r="H1305" s="17">
        <v>0</v>
      </c>
      <c r="I1305" s="17">
        <v>454.19400000000002</v>
      </c>
      <c r="J1305" s="17">
        <v>454.19400000000002</v>
      </c>
      <c r="K1305" s="17">
        <v>454.19400000000002</v>
      </c>
      <c r="L1305" s="17">
        <v>454.19400000000002</v>
      </c>
      <c r="M1305" s="17">
        <v>454.19400000000002</v>
      </c>
      <c r="N1305" s="17">
        <v>454.19400000000002</v>
      </c>
    </row>
    <row r="1306" spans="2:14">
      <c r="B1306" s="15" t="s">
        <v>4214</v>
      </c>
      <c r="C1306" s="16">
        <v>39881</v>
      </c>
      <c r="D1306" s="15">
        <v>2009</v>
      </c>
      <c r="E1306" s="69">
        <f>E1308</f>
        <v>2009</v>
      </c>
      <c r="F1306" s="15" t="s">
        <v>961</v>
      </c>
      <c r="G1306" s="17" t="s">
        <v>5534</v>
      </c>
      <c r="H1306" s="17" t="s">
        <v>5534</v>
      </c>
      <c r="I1306" s="17">
        <v>2114.8199999999997</v>
      </c>
      <c r="J1306" s="17">
        <v>2114.8199999999997</v>
      </c>
      <c r="K1306" s="17">
        <v>2114.8199999999997</v>
      </c>
      <c r="L1306" s="17">
        <v>2114.8199999999997</v>
      </c>
      <c r="M1306" s="17">
        <v>2114.8199999999997</v>
      </c>
      <c r="N1306" s="17">
        <v>2114.8199999999997</v>
      </c>
    </row>
    <row r="1307" spans="2:14">
      <c r="B1307" s="15" t="s">
        <v>4215</v>
      </c>
      <c r="C1307" s="16">
        <v>39881</v>
      </c>
      <c r="D1307" s="15">
        <v>2009</v>
      </c>
      <c r="E1307" s="69">
        <f>E1308</f>
        <v>2009</v>
      </c>
      <c r="F1307" s="15" t="s">
        <v>962</v>
      </c>
      <c r="G1307" s="17" t="s">
        <v>5534</v>
      </c>
      <c r="H1307" s="17" t="s">
        <v>5534</v>
      </c>
      <c r="I1307" s="17">
        <v>0</v>
      </c>
      <c r="J1307" s="17">
        <v>0</v>
      </c>
      <c r="K1307" s="17">
        <v>0</v>
      </c>
      <c r="L1307" s="17">
        <v>0</v>
      </c>
      <c r="M1307" s="17">
        <v>0</v>
      </c>
      <c r="N1307" s="17">
        <v>0</v>
      </c>
    </row>
    <row r="1308" spans="2:14">
      <c r="B1308" s="15" t="s">
        <v>4215</v>
      </c>
      <c r="C1308" s="16">
        <v>39881</v>
      </c>
      <c r="D1308" s="15">
        <v>2009</v>
      </c>
      <c r="E1308" s="69">
        <f t="array" ref="E1308">MIN(IF(G1308:N1308&gt;0,($G$3:$N$3)))</f>
        <v>2009</v>
      </c>
      <c r="F1308" s="15" t="s">
        <v>963</v>
      </c>
      <c r="G1308" s="17">
        <v>0</v>
      </c>
      <c r="H1308" s="17">
        <v>0</v>
      </c>
      <c r="I1308" s="17">
        <v>2114.8199999999997</v>
      </c>
      <c r="J1308" s="17">
        <v>2114.8199999999997</v>
      </c>
      <c r="K1308" s="17">
        <v>2114.8199999999997</v>
      </c>
      <c r="L1308" s="17">
        <v>2114.8199999999997</v>
      </c>
      <c r="M1308" s="17">
        <v>2114.8199999999997</v>
      </c>
      <c r="N1308" s="17">
        <v>2114.8199999999997</v>
      </c>
    </row>
    <row r="1309" spans="2:14">
      <c r="B1309" s="15" t="s">
        <v>4215</v>
      </c>
      <c r="C1309" s="16">
        <v>39882</v>
      </c>
      <c r="D1309" s="15">
        <v>2009</v>
      </c>
      <c r="E1309" s="69">
        <f>E1311</f>
        <v>2009</v>
      </c>
      <c r="F1309" s="15" t="s">
        <v>961</v>
      </c>
      <c r="G1309" s="17" t="s">
        <v>5534</v>
      </c>
      <c r="H1309" s="17" t="s">
        <v>5534</v>
      </c>
      <c r="I1309" s="17">
        <v>830.96400000000006</v>
      </c>
      <c r="J1309" s="17">
        <v>830.96400000000006</v>
      </c>
      <c r="K1309" s="17">
        <v>830.96400000000006</v>
      </c>
      <c r="L1309" s="17">
        <v>830.96400000000006</v>
      </c>
      <c r="M1309" s="17">
        <v>830.96400000000006</v>
      </c>
      <c r="N1309" s="17">
        <v>830.96400000000006</v>
      </c>
    </row>
    <row r="1310" spans="2:14">
      <c r="B1310" s="15" t="s">
        <v>4216</v>
      </c>
      <c r="C1310" s="16">
        <v>39882</v>
      </c>
      <c r="D1310" s="15">
        <v>2009</v>
      </c>
      <c r="E1310" s="69">
        <f>E1311</f>
        <v>2009</v>
      </c>
      <c r="F1310" s="15" t="s">
        <v>962</v>
      </c>
      <c r="G1310" s="17" t="s">
        <v>5534</v>
      </c>
      <c r="H1310" s="17" t="s">
        <v>5534</v>
      </c>
      <c r="I1310" s="17">
        <v>0.34799999999999998</v>
      </c>
      <c r="J1310" s="17">
        <v>0.34799999999999998</v>
      </c>
      <c r="K1310" s="17">
        <v>0.34799999999999998</v>
      </c>
      <c r="L1310" s="17">
        <v>0.34799999999999998</v>
      </c>
      <c r="M1310" s="17">
        <v>0.34799999999999998</v>
      </c>
      <c r="N1310" s="17">
        <v>0.34799999999999998</v>
      </c>
    </row>
    <row r="1311" spans="2:14">
      <c r="B1311" s="15" t="s">
        <v>4216</v>
      </c>
      <c r="C1311" s="16">
        <v>39882</v>
      </c>
      <c r="D1311" s="15">
        <v>2009</v>
      </c>
      <c r="E1311" s="69">
        <f t="array" ref="E1311">MIN(IF(G1311:N1311&gt;0,($G$3:$N$3)))</f>
        <v>2009</v>
      </c>
      <c r="F1311" s="15" t="s">
        <v>963</v>
      </c>
      <c r="G1311" s="17">
        <v>0</v>
      </c>
      <c r="H1311" s="17">
        <v>0</v>
      </c>
      <c r="I1311" s="17">
        <v>831.31200000000001</v>
      </c>
      <c r="J1311" s="17">
        <v>831.31200000000001</v>
      </c>
      <c r="K1311" s="17">
        <v>831.31200000000001</v>
      </c>
      <c r="L1311" s="17">
        <v>831.31200000000001</v>
      </c>
      <c r="M1311" s="17">
        <v>831.31200000000001</v>
      </c>
      <c r="N1311" s="17">
        <v>831.31200000000001</v>
      </c>
    </row>
    <row r="1312" spans="2:14">
      <c r="B1312" s="15" t="s">
        <v>4216</v>
      </c>
      <c r="C1312" s="16">
        <v>39885</v>
      </c>
      <c r="D1312" s="15">
        <v>2009</v>
      </c>
      <c r="E1312" s="69">
        <f>E1314</f>
        <v>2009</v>
      </c>
      <c r="F1312" s="15" t="s">
        <v>961</v>
      </c>
      <c r="G1312" s="17" t="s">
        <v>5534</v>
      </c>
      <c r="H1312" s="17" t="s">
        <v>5534</v>
      </c>
      <c r="I1312" s="17">
        <v>28.349999999999998</v>
      </c>
      <c r="J1312" s="17">
        <v>28.349999999999998</v>
      </c>
      <c r="K1312" s="17">
        <v>28.349999999999998</v>
      </c>
      <c r="L1312" s="17">
        <v>28.349999999999998</v>
      </c>
      <c r="M1312" s="17">
        <v>28.349999999999998</v>
      </c>
      <c r="N1312" s="17">
        <v>28.349999999999998</v>
      </c>
    </row>
    <row r="1313" spans="2:14">
      <c r="B1313" s="15" t="s">
        <v>4217</v>
      </c>
      <c r="C1313" s="16">
        <v>39885</v>
      </c>
      <c r="D1313" s="15">
        <v>2009</v>
      </c>
      <c r="E1313" s="69">
        <f>E1314</f>
        <v>2009</v>
      </c>
      <c r="F1313" s="15" t="s">
        <v>962</v>
      </c>
      <c r="G1313" s="17" t="s">
        <v>5534</v>
      </c>
      <c r="H1313" s="17" t="s">
        <v>5534</v>
      </c>
      <c r="I1313" s="17">
        <v>0</v>
      </c>
      <c r="J1313" s="17">
        <v>0</v>
      </c>
      <c r="K1313" s="17">
        <v>0</v>
      </c>
      <c r="L1313" s="17">
        <v>0</v>
      </c>
      <c r="M1313" s="17">
        <v>0</v>
      </c>
      <c r="N1313" s="17">
        <v>0</v>
      </c>
    </row>
    <row r="1314" spans="2:14">
      <c r="B1314" s="15" t="s">
        <v>4217</v>
      </c>
      <c r="C1314" s="16">
        <v>39885</v>
      </c>
      <c r="D1314" s="15">
        <v>2009</v>
      </c>
      <c r="E1314" s="69">
        <f t="array" ref="E1314">MIN(IF(G1314:N1314&gt;0,($G$3:$N$3)))</f>
        <v>2009</v>
      </c>
      <c r="F1314" s="15" t="s">
        <v>963</v>
      </c>
      <c r="G1314" s="17">
        <v>0</v>
      </c>
      <c r="H1314" s="17">
        <v>0</v>
      </c>
      <c r="I1314" s="17">
        <v>28.349999999999998</v>
      </c>
      <c r="J1314" s="17">
        <v>28.349999999999998</v>
      </c>
      <c r="K1314" s="17">
        <v>28.349999999999998</v>
      </c>
      <c r="L1314" s="17">
        <v>28.349999999999998</v>
      </c>
      <c r="M1314" s="17">
        <v>28.349999999999998</v>
      </c>
      <c r="N1314" s="17">
        <v>28.349999999999998</v>
      </c>
    </row>
    <row r="1315" spans="2:14">
      <c r="B1315" s="15" t="s">
        <v>4217</v>
      </c>
      <c r="C1315" s="16">
        <v>39885</v>
      </c>
      <c r="D1315" s="15">
        <v>2009</v>
      </c>
      <c r="E1315" s="69">
        <f>E1317</f>
        <v>2009</v>
      </c>
      <c r="F1315" s="15" t="s">
        <v>961</v>
      </c>
      <c r="G1315" s="17" t="s">
        <v>5534</v>
      </c>
      <c r="H1315" s="17" t="s">
        <v>5534</v>
      </c>
      <c r="I1315" s="17">
        <v>805.00800000000004</v>
      </c>
      <c r="J1315" s="17">
        <v>805.00800000000004</v>
      </c>
      <c r="K1315" s="17">
        <v>805.00800000000004</v>
      </c>
      <c r="L1315" s="17">
        <v>805.00800000000004</v>
      </c>
      <c r="M1315" s="17">
        <v>805.00800000000004</v>
      </c>
      <c r="N1315" s="17">
        <v>805.00800000000004</v>
      </c>
    </row>
    <row r="1316" spans="2:14">
      <c r="B1316" s="15" t="s">
        <v>4218</v>
      </c>
      <c r="C1316" s="16">
        <v>39885</v>
      </c>
      <c r="D1316" s="15">
        <v>2009</v>
      </c>
      <c r="E1316" s="69">
        <f>E1317</f>
        <v>2009</v>
      </c>
      <c r="F1316" s="15" t="s">
        <v>962</v>
      </c>
      <c r="G1316" s="17" t="s">
        <v>5534</v>
      </c>
      <c r="H1316" s="17" t="s">
        <v>5534</v>
      </c>
      <c r="I1316" s="17">
        <v>0</v>
      </c>
      <c r="J1316" s="17">
        <v>0</v>
      </c>
      <c r="K1316" s="17">
        <v>0</v>
      </c>
      <c r="L1316" s="17">
        <v>0</v>
      </c>
      <c r="M1316" s="17">
        <v>0</v>
      </c>
      <c r="N1316" s="17">
        <v>0</v>
      </c>
    </row>
    <row r="1317" spans="2:14">
      <c r="B1317" s="15" t="s">
        <v>4218</v>
      </c>
      <c r="C1317" s="16">
        <v>39885</v>
      </c>
      <c r="D1317" s="15">
        <v>2009</v>
      </c>
      <c r="E1317" s="69">
        <f t="array" ref="E1317">MIN(IF(G1317:N1317&gt;0,($G$3:$N$3)))</f>
        <v>2009</v>
      </c>
      <c r="F1317" s="15" t="s">
        <v>963</v>
      </c>
      <c r="G1317" s="17">
        <v>0</v>
      </c>
      <c r="H1317" s="17">
        <v>0</v>
      </c>
      <c r="I1317" s="17">
        <v>805.00800000000004</v>
      </c>
      <c r="J1317" s="17">
        <v>805.00800000000004</v>
      </c>
      <c r="K1317" s="17">
        <v>805.00800000000004</v>
      </c>
      <c r="L1317" s="17">
        <v>805.00800000000004</v>
      </c>
      <c r="M1317" s="17">
        <v>805.00800000000004</v>
      </c>
      <c r="N1317" s="17">
        <v>805.00800000000004</v>
      </c>
    </row>
    <row r="1318" spans="2:14">
      <c r="B1318" s="15" t="s">
        <v>4218</v>
      </c>
      <c r="C1318" s="16">
        <v>39885</v>
      </c>
      <c r="D1318" s="15">
        <v>2009</v>
      </c>
      <c r="E1318" s="69">
        <f>E1320</f>
        <v>2009</v>
      </c>
      <c r="F1318" s="15" t="s">
        <v>961</v>
      </c>
      <c r="G1318" s="17" t="s">
        <v>5534</v>
      </c>
      <c r="H1318" s="17" t="s">
        <v>5534</v>
      </c>
      <c r="I1318" s="17">
        <v>853.57199999999989</v>
      </c>
      <c r="J1318" s="17">
        <v>853.57199999999989</v>
      </c>
      <c r="K1318" s="17">
        <v>853.57199999999989</v>
      </c>
      <c r="L1318" s="17">
        <v>853.57199999999989</v>
      </c>
      <c r="M1318" s="17">
        <v>853.57199999999989</v>
      </c>
      <c r="N1318" s="17">
        <v>853.57199999999989</v>
      </c>
    </row>
    <row r="1319" spans="2:14">
      <c r="B1319" s="15" t="s">
        <v>4219</v>
      </c>
      <c r="C1319" s="16">
        <v>39885</v>
      </c>
      <c r="D1319" s="15">
        <v>2009</v>
      </c>
      <c r="E1319" s="69">
        <f>E1320</f>
        <v>2009</v>
      </c>
      <c r="F1319" s="15" t="s">
        <v>962</v>
      </c>
      <c r="G1319" s="17" t="s">
        <v>5534</v>
      </c>
      <c r="H1319" s="17" t="s">
        <v>5534</v>
      </c>
      <c r="I1319" s="17">
        <v>0</v>
      </c>
      <c r="J1319" s="17">
        <v>0</v>
      </c>
      <c r="K1319" s="17">
        <v>0</v>
      </c>
      <c r="L1319" s="17">
        <v>0</v>
      </c>
      <c r="M1319" s="17">
        <v>0</v>
      </c>
      <c r="N1319" s="17">
        <v>0</v>
      </c>
    </row>
    <row r="1320" spans="2:14">
      <c r="B1320" s="15" t="s">
        <v>4219</v>
      </c>
      <c r="C1320" s="16">
        <v>39885</v>
      </c>
      <c r="D1320" s="15">
        <v>2009</v>
      </c>
      <c r="E1320" s="69">
        <f t="array" ref="E1320">MIN(IF(G1320:N1320&gt;0,($G$3:$N$3)))</f>
        <v>2009</v>
      </c>
      <c r="F1320" s="15" t="s">
        <v>963</v>
      </c>
      <c r="G1320" s="17">
        <v>0</v>
      </c>
      <c r="H1320" s="17">
        <v>0</v>
      </c>
      <c r="I1320" s="17">
        <v>853.57199999999989</v>
      </c>
      <c r="J1320" s="17">
        <v>853.57199999999989</v>
      </c>
      <c r="K1320" s="17">
        <v>853.57199999999989</v>
      </c>
      <c r="L1320" s="17">
        <v>853.57199999999989</v>
      </c>
      <c r="M1320" s="17">
        <v>853.57199999999989</v>
      </c>
      <c r="N1320" s="17">
        <v>853.57199999999989</v>
      </c>
    </row>
    <row r="1321" spans="2:14">
      <c r="B1321" s="15" t="s">
        <v>4219</v>
      </c>
      <c r="C1321" s="16">
        <v>39885</v>
      </c>
      <c r="D1321" s="15">
        <v>2009</v>
      </c>
      <c r="E1321" s="69">
        <f>E1323</f>
        <v>2009</v>
      </c>
      <c r="F1321" s="15" t="s">
        <v>961</v>
      </c>
      <c r="G1321" s="17" t="s">
        <v>5534</v>
      </c>
      <c r="H1321" s="17" t="s">
        <v>5534</v>
      </c>
      <c r="I1321" s="17">
        <v>969.88799999999992</v>
      </c>
      <c r="J1321" s="17">
        <v>969.88799999999992</v>
      </c>
      <c r="K1321" s="17">
        <v>969.88799999999992</v>
      </c>
      <c r="L1321" s="17">
        <v>969.88799999999992</v>
      </c>
      <c r="M1321" s="17">
        <v>969.88799999999992</v>
      </c>
      <c r="N1321" s="17">
        <v>969.88799999999992</v>
      </c>
    </row>
    <row r="1322" spans="2:14">
      <c r="B1322" s="15" t="s">
        <v>4220</v>
      </c>
      <c r="C1322" s="16">
        <v>39885</v>
      </c>
      <c r="D1322" s="15">
        <v>2009</v>
      </c>
      <c r="E1322" s="69">
        <f>E1323</f>
        <v>2009</v>
      </c>
      <c r="F1322" s="15" t="s">
        <v>962</v>
      </c>
      <c r="G1322" s="17" t="s">
        <v>5534</v>
      </c>
      <c r="H1322" s="17" t="s">
        <v>5534</v>
      </c>
      <c r="I1322" s="17">
        <v>0</v>
      </c>
      <c r="J1322" s="17">
        <v>0</v>
      </c>
      <c r="K1322" s="17">
        <v>0</v>
      </c>
      <c r="L1322" s="17">
        <v>0</v>
      </c>
      <c r="M1322" s="17">
        <v>0</v>
      </c>
      <c r="N1322" s="17">
        <v>0</v>
      </c>
    </row>
    <row r="1323" spans="2:14">
      <c r="B1323" s="15" t="s">
        <v>4220</v>
      </c>
      <c r="C1323" s="16">
        <v>39885</v>
      </c>
      <c r="D1323" s="15">
        <v>2009</v>
      </c>
      <c r="E1323" s="69">
        <f t="array" ref="E1323">MIN(IF(G1323:N1323&gt;0,($G$3:$N$3)))</f>
        <v>2009</v>
      </c>
      <c r="F1323" s="15" t="s">
        <v>963</v>
      </c>
      <c r="G1323" s="17">
        <v>0</v>
      </c>
      <c r="H1323" s="17">
        <v>0</v>
      </c>
      <c r="I1323" s="17">
        <v>969.88799999999992</v>
      </c>
      <c r="J1323" s="17">
        <v>969.88799999999992</v>
      </c>
      <c r="K1323" s="17">
        <v>969.88799999999992</v>
      </c>
      <c r="L1323" s="17">
        <v>969.88799999999992</v>
      </c>
      <c r="M1323" s="17">
        <v>969.88799999999992</v>
      </c>
      <c r="N1323" s="17">
        <v>969.88799999999992</v>
      </c>
    </row>
    <row r="1324" spans="2:14">
      <c r="B1324" s="15" t="s">
        <v>4220</v>
      </c>
      <c r="C1324" s="16">
        <v>39885</v>
      </c>
      <c r="D1324" s="15">
        <v>2009</v>
      </c>
      <c r="E1324" s="69">
        <f>E1326</f>
        <v>2009</v>
      </c>
      <c r="F1324" s="15" t="s">
        <v>961</v>
      </c>
      <c r="G1324" s="17" t="s">
        <v>5534</v>
      </c>
      <c r="H1324" s="17" t="s">
        <v>5534</v>
      </c>
      <c r="I1324" s="17">
        <v>0</v>
      </c>
      <c r="J1324" s="17">
        <v>758.22</v>
      </c>
      <c r="K1324" s="17">
        <v>758.22</v>
      </c>
      <c r="L1324" s="17">
        <v>758.22</v>
      </c>
      <c r="M1324" s="17">
        <v>758.22</v>
      </c>
      <c r="N1324" s="17">
        <v>758.22</v>
      </c>
    </row>
    <row r="1325" spans="2:14">
      <c r="B1325" s="15" t="s">
        <v>4221</v>
      </c>
      <c r="C1325" s="16">
        <v>39885</v>
      </c>
      <c r="D1325" s="15">
        <v>2009</v>
      </c>
      <c r="E1325" s="69">
        <f>E1326</f>
        <v>2009</v>
      </c>
      <c r="F1325" s="15" t="s">
        <v>962</v>
      </c>
      <c r="G1325" s="17" t="s">
        <v>5534</v>
      </c>
      <c r="H1325" s="17" t="s">
        <v>5534</v>
      </c>
      <c r="I1325" s="17">
        <v>938.19600000000003</v>
      </c>
      <c r="J1325" s="17">
        <v>0</v>
      </c>
      <c r="K1325" s="17">
        <v>0</v>
      </c>
      <c r="L1325" s="17">
        <v>0</v>
      </c>
      <c r="M1325" s="17">
        <v>0</v>
      </c>
      <c r="N1325" s="17">
        <v>0</v>
      </c>
    </row>
    <row r="1326" spans="2:14">
      <c r="B1326" s="15" t="s">
        <v>4221</v>
      </c>
      <c r="C1326" s="16">
        <v>39885</v>
      </c>
      <c r="D1326" s="15">
        <v>2009</v>
      </c>
      <c r="E1326" s="69">
        <f t="array" ref="E1326">MIN(IF(G1326:N1326&gt;0,($G$3:$N$3)))</f>
        <v>2009</v>
      </c>
      <c r="F1326" s="15" t="s">
        <v>963</v>
      </c>
      <c r="G1326" s="17">
        <v>0</v>
      </c>
      <c r="H1326" s="17">
        <v>0</v>
      </c>
      <c r="I1326" s="17">
        <v>938.19600000000003</v>
      </c>
      <c r="J1326" s="17">
        <v>758.22</v>
      </c>
      <c r="K1326" s="17">
        <v>758.22</v>
      </c>
      <c r="L1326" s="17">
        <v>758.22</v>
      </c>
      <c r="M1326" s="17">
        <v>758.22</v>
      </c>
      <c r="N1326" s="17">
        <v>758.22</v>
      </c>
    </row>
    <row r="1327" spans="2:14">
      <c r="B1327" s="15" t="s">
        <v>4221</v>
      </c>
      <c r="C1327" s="16">
        <v>39886</v>
      </c>
      <c r="D1327" s="15">
        <v>2009</v>
      </c>
      <c r="E1327" s="69">
        <f>E1329</f>
        <v>2009</v>
      </c>
      <c r="F1327" s="15" t="s">
        <v>961</v>
      </c>
      <c r="G1327" s="17" t="s">
        <v>5534</v>
      </c>
      <c r="H1327" s="17" t="s">
        <v>5534</v>
      </c>
      <c r="I1327" s="17">
        <v>400.95</v>
      </c>
      <c r="J1327" s="17">
        <v>400.95</v>
      </c>
      <c r="K1327" s="17">
        <v>400.95</v>
      </c>
      <c r="L1327" s="17">
        <v>400.95</v>
      </c>
      <c r="M1327" s="17">
        <v>400.95</v>
      </c>
      <c r="N1327" s="17">
        <v>400.95</v>
      </c>
    </row>
    <row r="1328" spans="2:14">
      <c r="B1328" s="15" t="s">
        <v>4222</v>
      </c>
      <c r="C1328" s="16">
        <v>39886</v>
      </c>
      <c r="D1328" s="15">
        <v>2009</v>
      </c>
      <c r="E1328" s="69">
        <f>E1329</f>
        <v>2009</v>
      </c>
      <c r="F1328" s="15" t="s">
        <v>962</v>
      </c>
      <c r="G1328" s="17" t="s">
        <v>5534</v>
      </c>
      <c r="H1328" s="17" t="s">
        <v>5534</v>
      </c>
      <c r="I1328" s="17">
        <v>0</v>
      </c>
      <c r="J1328" s="17">
        <v>0</v>
      </c>
      <c r="K1328" s="17">
        <v>0</v>
      </c>
      <c r="L1328" s="17">
        <v>0</v>
      </c>
      <c r="M1328" s="17">
        <v>0</v>
      </c>
      <c r="N1328" s="17">
        <v>0</v>
      </c>
    </row>
    <row r="1329" spans="2:14">
      <c r="B1329" s="15" t="s">
        <v>4222</v>
      </c>
      <c r="C1329" s="16">
        <v>39886</v>
      </c>
      <c r="D1329" s="15">
        <v>2009</v>
      </c>
      <c r="E1329" s="69">
        <f t="array" ref="E1329">MIN(IF(G1329:N1329&gt;0,($G$3:$N$3)))</f>
        <v>2009</v>
      </c>
      <c r="F1329" s="15" t="s">
        <v>963</v>
      </c>
      <c r="G1329" s="17">
        <v>0</v>
      </c>
      <c r="H1329" s="17">
        <v>0</v>
      </c>
      <c r="I1329" s="17">
        <v>400.95</v>
      </c>
      <c r="J1329" s="17">
        <v>400.95</v>
      </c>
      <c r="K1329" s="17">
        <v>400.95</v>
      </c>
      <c r="L1329" s="17">
        <v>400.95</v>
      </c>
      <c r="M1329" s="17">
        <v>400.95</v>
      </c>
      <c r="N1329" s="17">
        <v>400.95</v>
      </c>
    </row>
    <row r="1330" spans="2:14">
      <c r="B1330" s="15" t="s">
        <v>4222</v>
      </c>
      <c r="C1330" s="16">
        <v>39887</v>
      </c>
      <c r="D1330" s="15">
        <v>2009</v>
      </c>
      <c r="E1330" s="69">
        <f>E1332</f>
        <v>2009</v>
      </c>
      <c r="F1330" s="15" t="s">
        <v>961</v>
      </c>
      <c r="G1330" s="17" t="s">
        <v>5534</v>
      </c>
      <c r="H1330" s="17" t="s">
        <v>5534</v>
      </c>
      <c r="I1330" s="17">
        <v>1069.4219999999998</v>
      </c>
      <c r="J1330" s="17">
        <v>1069.4219999999998</v>
      </c>
      <c r="K1330" s="17">
        <v>1069.4219999999998</v>
      </c>
      <c r="L1330" s="17">
        <v>1069.4219999999998</v>
      </c>
      <c r="M1330" s="17">
        <v>1069.4219999999998</v>
      </c>
      <c r="N1330" s="17">
        <v>1069.4219999999998</v>
      </c>
    </row>
    <row r="1331" spans="2:14">
      <c r="B1331" s="15" t="s">
        <v>4223</v>
      </c>
      <c r="C1331" s="16">
        <v>39887</v>
      </c>
      <c r="D1331" s="15">
        <v>2009</v>
      </c>
      <c r="E1331" s="69">
        <f>E1332</f>
        <v>2009</v>
      </c>
      <c r="F1331" s="15" t="s">
        <v>962</v>
      </c>
      <c r="G1331" s="17" t="s">
        <v>5534</v>
      </c>
      <c r="H1331" s="17" t="s">
        <v>5534</v>
      </c>
      <c r="I1331" s="17">
        <v>0.13800000000000001</v>
      </c>
      <c r="J1331" s="17">
        <v>0.13800000000000001</v>
      </c>
      <c r="K1331" s="17">
        <v>0.13800000000000001</v>
      </c>
      <c r="L1331" s="17">
        <v>0.13800000000000001</v>
      </c>
      <c r="M1331" s="17">
        <v>0.13800000000000001</v>
      </c>
      <c r="N1331" s="17">
        <v>0.13800000000000001</v>
      </c>
    </row>
    <row r="1332" spans="2:14">
      <c r="B1332" s="15" t="s">
        <v>4223</v>
      </c>
      <c r="C1332" s="16">
        <v>39887</v>
      </c>
      <c r="D1332" s="15">
        <v>2009</v>
      </c>
      <c r="E1332" s="69">
        <f t="array" ref="E1332">MIN(IF(G1332:N1332&gt;0,($G$3:$N$3)))</f>
        <v>2009</v>
      </c>
      <c r="F1332" s="15" t="s">
        <v>963</v>
      </c>
      <c r="G1332" s="17">
        <v>0</v>
      </c>
      <c r="H1332" s="17">
        <v>0</v>
      </c>
      <c r="I1332" s="17">
        <v>1069.56</v>
      </c>
      <c r="J1332" s="17">
        <v>1069.56</v>
      </c>
      <c r="K1332" s="17">
        <v>1069.56</v>
      </c>
      <c r="L1332" s="17">
        <v>1069.56</v>
      </c>
      <c r="M1332" s="17">
        <v>1069.56</v>
      </c>
      <c r="N1332" s="17">
        <v>1069.56</v>
      </c>
    </row>
    <row r="1333" spans="2:14">
      <c r="B1333" s="15" t="s">
        <v>4223</v>
      </c>
      <c r="C1333" s="16">
        <v>39887</v>
      </c>
      <c r="D1333" s="15">
        <v>2009</v>
      </c>
      <c r="E1333" s="69">
        <f>E1335</f>
        <v>2009</v>
      </c>
      <c r="F1333" s="15" t="s">
        <v>961</v>
      </c>
      <c r="G1333" s="17" t="s">
        <v>5534</v>
      </c>
      <c r="H1333" s="17" t="s">
        <v>5534</v>
      </c>
      <c r="I1333" s="17">
        <v>1439.9639999999999</v>
      </c>
      <c r="J1333" s="17">
        <v>1439.9639999999999</v>
      </c>
      <c r="K1333" s="17">
        <v>1439.9639999999999</v>
      </c>
      <c r="L1333" s="17">
        <v>1439.9639999999999</v>
      </c>
      <c r="M1333" s="17">
        <v>1439.9639999999999</v>
      </c>
      <c r="N1333" s="17">
        <v>1439.9639999999999</v>
      </c>
    </row>
    <row r="1334" spans="2:14">
      <c r="B1334" s="15" t="s">
        <v>4224</v>
      </c>
      <c r="C1334" s="16">
        <v>39887</v>
      </c>
      <c r="D1334" s="15">
        <v>2009</v>
      </c>
      <c r="E1334" s="69">
        <f>E1335</f>
        <v>2009</v>
      </c>
      <c r="F1334" s="15" t="s">
        <v>962</v>
      </c>
      <c r="G1334" s="17" t="s">
        <v>5534</v>
      </c>
      <c r="H1334" s="17" t="s">
        <v>5534</v>
      </c>
      <c r="I1334" s="17">
        <v>0</v>
      </c>
      <c r="J1334" s="17">
        <v>0</v>
      </c>
      <c r="K1334" s="17">
        <v>0</v>
      </c>
      <c r="L1334" s="17">
        <v>0</v>
      </c>
      <c r="M1334" s="17">
        <v>0</v>
      </c>
      <c r="N1334" s="17">
        <v>0</v>
      </c>
    </row>
    <row r="1335" spans="2:14">
      <c r="B1335" s="15" t="s">
        <v>4224</v>
      </c>
      <c r="C1335" s="16">
        <v>39887</v>
      </c>
      <c r="D1335" s="15">
        <v>2009</v>
      </c>
      <c r="E1335" s="69">
        <f t="array" ref="E1335">MIN(IF(G1335:N1335&gt;0,($G$3:$N$3)))</f>
        <v>2009</v>
      </c>
      <c r="F1335" s="15" t="s">
        <v>963</v>
      </c>
      <c r="G1335" s="17">
        <v>0</v>
      </c>
      <c r="H1335" s="17">
        <v>0</v>
      </c>
      <c r="I1335" s="17">
        <v>1439.9639999999999</v>
      </c>
      <c r="J1335" s="17">
        <v>1439.9639999999999</v>
      </c>
      <c r="K1335" s="17">
        <v>1439.9639999999999</v>
      </c>
      <c r="L1335" s="17">
        <v>1439.9639999999999</v>
      </c>
      <c r="M1335" s="17">
        <v>1439.9639999999999</v>
      </c>
      <c r="N1335" s="17">
        <v>1439.9639999999999</v>
      </c>
    </row>
    <row r="1336" spans="2:14">
      <c r="B1336" s="15" t="s">
        <v>4224</v>
      </c>
      <c r="C1336" s="16">
        <v>39888</v>
      </c>
      <c r="D1336" s="15">
        <v>2009</v>
      </c>
      <c r="E1336" s="69">
        <f>E1338</f>
        <v>2009</v>
      </c>
      <c r="F1336" s="15" t="s">
        <v>961</v>
      </c>
      <c r="G1336" s="17" t="s">
        <v>5534</v>
      </c>
      <c r="H1336" s="17" t="s">
        <v>5534</v>
      </c>
      <c r="I1336" s="17">
        <v>506.20799999999997</v>
      </c>
      <c r="J1336" s="17">
        <v>506.20799999999997</v>
      </c>
      <c r="K1336" s="17">
        <v>506.20799999999997</v>
      </c>
      <c r="L1336" s="17">
        <v>506.20799999999997</v>
      </c>
      <c r="M1336" s="17">
        <v>506.20799999999997</v>
      </c>
      <c r="N1336" s="17">
        <v>506.20799999999997</v>
      </c>
    </row>
    <row r="1337" spans="2:14">
      <c r="B1337" s="15" t="s">
        <v>4225</v>
      </c>
      <c r="C1337" s="16">
        <v>39888</v>
      </c>
      <c r="D1337" s="15">
        <v>2009</v>
      </c>
      <c r="E1337" s="69">
        <f>E1338</f>
        <v>2009</v>
      </c>
      <c r="F1337" s="15" t="s">
        <v>962</v>
      </c>
      <c r="G1337" s="17" t="s">
        <v>5534</v>
      </c>
      <c r="H1337" s="17" t="s">
        <v>5534</v>
      </c>
      <c r="I1337" s="17">
        <v>0.44999999999999996</v>
      </c>
      <c r="J1337" s="17">
        <v>0.44999999999999996</v>
      </c>
      <c r="K1337" s="17">
        <v>0.44999999999999996</v>
      </c>
      <c r="L1337" s="17">
        <v>0.44999999999999996</v>
      </c>
      <c r="M1337" s="17">
        <v>0.44999999999999996</v>
      </c>
      <c r="N1337" s="17">
        <v>0.44999999999999996</v>
      </c>
    </row>
    <row r="1338" spans="2:14">
      <c r="B1338" s="15" t="s">
        <v>4225</v>
      </c>
      <c r="C1338" s="16">
        <v>39888</v>
      </c>
      <c r="D1338" s="15">
        <v>2009</v>
      </c>
      <c r="E1338" s="69">
        <f t="array" ref="E1338">MIN(IF(G1338:N1338&gt;0,($G$3:$N$3)))</f>
        <v>2009</v>
      </c>
      <c r="F1338" s="15" t="s">
        <v>963</v>
      </c>
      <c r="G1338" s="17">
        <v>0</v>
      </c>
      <c r="H1338" s="17">
        <v>0</v>
      </c>
      <c r="I1338" s="17">
        <v>506.65799999999996</v>
      </c>
      <c r="J1338" s="17">
        <v>506.65799999999996</v>
      </c>
      <c r="K1338" s="17">
        <v>506.65799999999996</v>
      </c>
      <c r="L1338" s="17">
        <v>506.65799999999996</v>
      </c>
      <c r="M1338" s="17">
        <v>506.65799999999996</v>
      </c>
      <c r="N1338" s="17">
        <v>506.65799999999996</v>
      </c>
    </row>
    <row r="1339" spans="2:14">
      <c r="B1339" s="15" t="s">
        <v>4225</v>
      </c>
      <c r="C1339" s="16">
        <v>39893</v>
      </c>
      <c r="D1339" s="15">
        <v>2009</v>
      </c>
      <c r="E1339" s="69">
        <f>E1341</f>
        <v>2010</v>
      </c>
      <c r="F1339" s="15" t="s">
        <v>961</v>
      </c>
      <c r="G1339" s="17" t="s">
        <v>5534</v>
      </c>
      <c r="H1339" s="17" t="s">
        <v>5534</v>
      </c>
      <c r="I1339" s="17" t="s">
        <v>5534</v>
      </c>
      <c r="J1339" s="17">
        <v>801.9</v>
      </c>
      <c r="K1339" s="17">
        <v>801.9</v>
      </c>
      <c r="L1339" s="17">
        <v>801.9</v>
      </c>
      <c r="M1339" s="17">
        <v>801.9</v>
      </c>
      <c r="N1339" s="17">
        <v>801.9</v>
      </c>
    </row>
    <row r="1340" spans="2:14">
      <c r="B1340" s="15" t="s">
        <v>4226</v>
      </c>
      <c r="C1340" s="16">
        <v>39893</v>
      </c>
      <c r="D1340" s="15">
        <v>2009</v>
      </c>
      <c r="E1340" s="69">
        <f>E1341</f>
        <v>2010</v>
      </c>
      <c r="F1340" s="15" t="s">
        <v>962</v>
      </c>
      <c r="G1340" s="17" t="s">
        <v>5534</v>
      </c>
      <c r="H1340" s="17" t="s">
        <v>5534</v>
      </c>
      <c r="I1340" s="17" t="s">
        <v>5534</v>
      </c>
      <c r="J1340" s="17">
        <v>0</v>
      </c>
      <c r="K1340" s="17">
        <v>0</v>
      </c>
      <c r="L1340" s="17">
        <v>0</v>
      </c>
      <c r="M1340" s="17">
        <v>0</v>
      </c>
      <c r="N1340" s="17">
        <v>0</v>
      </c>
    </row>
    <row r="1341" spans="2:14">
      <c r="B1341" s="15" t="s">
        <v>4226</v>
      </c>
      <c r="C1341" s="16">
        <v>39893</v>
      </c>
      <c r="D1341" s="15">
        <v>2009</v>
      </c>
      <c r="E1341" s="69">
        <f t="array" ref="E1341">MIN(IF(G1341:N1341&gt;0,($G$3:$N$3)))</f>
        <v>2010</v>
      </c>
      <c r="F1341" s="15" t="s">
        <v>963</v>
      </c>
      <c r="G1341" s="17">
        <v>0</v>
      </c>
      <c r="H1341" s="17">
        <v>0</v>
      </c>
      <c r="I1341" s="17">
        <v>0</v>
      </c>
      <c r="J1341" s="17">
        <v>801.9</v>
      </c>
      <c r="K1341" s="17">
        <v>801.9</v>
      </c>
      <c r="L1341" s="17">
        <v>801.9</v>
      </c>
      <c r="M1341" s="17">
        <v>801.9</v>
      </c>
      <c r="N1341" s="17">
        <v>801.9</v>
      </c>
    </row>
    <row r="1342" spans="2:14">
      <c r="B1342" s="15" t="s">
        <v>4226</v>
      </c>
      <c r="C1342" s="16">
        <v>39896</v>
      </c>
      <c r="D1342" s="15">
        <v>2009</v>
      </c>
      <c r="E1342" s="69">
        <f>E1344</f>
        <v>2009</v>
      </c>
      <c r="F1342" s="15" t="s">
        <v>961</v>
      </c>
      <c r="G1342" s="17" t="s">
        <v>5534</v>
      </c>
      <c r="H1342" s="17" t="s">
        <v>5534</v>
      </c>
      <c r="I1342" s="17">
        <v>0</v>
      </c>
      <c r="J1342" s="17">
        <v>277.30200000000002</v>
      </c>
      <c r="K1342" s="17">
        <v>277.30200000000002</v>
      </c>
      <c r="L1342" s="17">
        <v>277.30200000000002</v>
      </c>
      <c r="M1342" s="17">
        <v>277.30200000000002</v>
      </c>
      <c r="N1342" s="17">
        <v>277.30200000000002</v>
      </c>
    </row>
    <row r="1343" spans="2:14">
      <c r="B1343" s="15" t="s">
        <v>4227</v>
      </c>
      <c r="C1343" s="16">
        <v>39896</v>
      </c>
      <c r="D1343" s="15">
        <v>2009</v>
      </c>
      <c r="E1343" s="69">
        <f>E1344</f>
        <v>2009</v>
      </c>
      <c r="F1343" s="15" t="s">
        <v>962</v>
      </c>
      <c r="G1343" s="17" t="s">
        <v>5534</v>
      </c>
      <c r="H1343" s="17" t="s">
        <v>5534</v>
      </c>
      <c r="I1343" s="17">
        <v>419.84999999999997</v>
      </c>
      <c r="J1343" s="17">
        <v>0</v>
      </c>
      <c r="K1343" s="17">
        <v>0</v>
      </c>
      <c r="L1343" s="17">
        <v>0</v>
      </c>
      <c r="M1343" s="17">
        <v>0</v>
      </c>
      <c r="N1343" s="17">
        <v>0</v>
      </c>
    </row>
    <row r="1344" spans="2:14">
      <c r="B1344" s="15" t="s">
        <v>4227</v>
      </c>
      <c r="C1344" s="16">
        <v>39896</v>
      </c>
      <c r="D1344" s="15">
        <v>2009</v>
      </c>
      <c r="E1344" s="69">
        <f t="array" ref="E1344">MIN(IF(G1344:N1344&gt;0,($G$3:$N$3)))</f>
        <v>2009</v>
      </c>
      <c r="F1344" s="15" t="s">
        <v>963</v>
      </c>
      <c r="G1344" s="17">
        <v>0</v>
      </c>
      <c r="H1344" s="17">
        <v>0</v>
      </c>
      <c r="I1344" s="17">
        <v>419.84999999999997</v>
      </c>
      <c r="J1344" s="17">
        <v>277.30200000000002</v>
      </c>
      <c r="K1344" s="17">
        <v>277.30200000000002</v>
      </c>
      <c r="L1344" s="17">
        <v>277.30200000000002</v>
      </c>
      <c r="M1344" s="17">
        <v>277.30200000000002</v>
      </c>
      <c r="N1344" s="17">
        <v>277.30200000000002</v>
      </c>
    </row>
    <row r="1345" spans="2:14">
      <c r="B1345" s="15" t="s">
        <v>4227</v>
      </c>
      <c r="C1345" s="16">
        <v>39897</v>
      </c>
      <c r="D1345" s="15">
        <v>2009</v>
      </c>
      <c r="E1345" s="69">
        <f>E1347</f>
        <v>2009</v>
      </c>
      <c r="F1345" s="15" t="s">
        <v>961</v>
      </c>
      <c r="G1345" s="17" t="s">
        <v>5534</v>
      </c>
      <c r="H1345" s="17" t="s">
        <v>5534</v>
      </c>
      <c r="I1345" s="17">
        <v>0</v>
      </c>
      <c r="J1345" s="17">
        <v>805.01400000000001</v>
      </c>
      <c r="K1345" s="17">
        <v>805.01400000000001</v>
      </c>
      <c r="L1345" s="17">
        <v>805.01400000000001</v>
      </c>
      <c r="M1345" s="17">
        <v>805.01400000000001</v>
      </c>
      <c r="N1345" s="17">
        <v>805.01400000000001</v>
      </c>
    </row>
    <row r="1346" spans="2:14">
      <c r="B1346" s="15" t="s">
        <v>4228</v>
      </c>
      <c r="C1346" s="16">
        <v>39897</v>
      </c>
      <c r="D1346" s="15">
        <v>2009</v>
      </c>
      <c r="E1346" s="69">
        <f>E1347</f>
        <v>2009</v>
      </c>
      <c r="F1346" s="15" t="s">
        <v>962</v>
      </c>
      <c r="G1346" s="17" t="s">
        <v>5534</v>
      </c>
      <c r="H1346" s="17" t="s">
        <v>5534</v>
      </c>
      <c r="I1346" s="17">
        <v>805.00800000000004</v>
      </c>
      <c r="J1346" s="17">
        <v>0</v>
      </c>
      <c r="K1346" s="17">
        <v>0</v>
      </c>
      <c r="L1346" s="17">
        <v>0</v>
      </c>
      <c r="M1346" s="17">
        <v>0</v>
      </c>
      <c r="N1346" s="17">
        <v>0</v>
      </c>
    </row>
    <row r="1347" spans="2:14">
      <c r="B1347" s="15" t="s">
        <v>4228</v>
      </c>
      <c r="C1347" s="16">
        <v>39897</v>
      </c>
      <c r="D1347" s="15">
        <v>2009</v>
      </c>
      <c r="E1347" s="69">
        <f t="array" ref="E1347">MIN(IF(G1347:N1347&gt;0,($G$3:$N$3)))</f>
        <v>2009</v>
      </c>
      <c r="F1347" s="15" t="s">
        <v>963</v>
      </c>
      <c r="G1347" s="17">
        <v>0</v>
      </c>
      <c r="H1347" s="17">
        <v>0</v>
      </c>
      <c r="I1347" s="17">
        <v>805.00800000000004</v>
      </c>
      <c r="J1347" s="17">
        <v>805.01400000000001</v>
      </c>
      <c r="K1347" s="17">
        <v>805.01400000000001</v>
      </c>
      <c r="L1347" s="17">
        <v>805.01400000000001</v>
      </c>
      <c r="M1347" s="17">
        <v>805.01400000000001</v>
      </c>
      <c r="N1347" s="17">
        <v>805.01400000000001</v>
      </c>
    </row>
    <row r="1348" spans="2:14">
      <c r="B1348" s="15" t="s">
        <v>4228</v>
      </c>
      <c r="C1348" s="16">
        <v>39899</v>
      </c>
      <c r="D1348" s="15">
        <v>2009</v>
      </c>
      <c r="E1348" s="69">
        <f>E1350</f>
        <v>2009</v>
      </c>
      <c r="F1348" s="15" t="s">
        <v>961</v>
      </c>
      <c r="G1348" s="17" t="s">
        <v>5534</v>
      </c>
      <c r="H1348" s="17" t="s">
        <v>5534</v>
      </c>
      <c r="I1348" s="17">
        <v>0</v>
      </c>
      <c r="J1348" s="17">
        <v>0</v>
      </c>
      <c r="K1348" s="17">
        <v>0</v>
      </c>
      <c r="L1348" s="17">
        <v>0</v>
      </c>
      <c r="M1348" s="17">
        <v>0</v>
      </c>
      <c r="N1348" s="17">
        <v>0</v>
      </c>
    </row>
    <row r="1349" spans="2:14">
      <c r="B1349" s="15" t="s">
        <v>4229</v>
      </c>
      <c r="C1349" s="16">
        <v>39899</v>
      </c>
      <c r="D1349" s="15">
        <v>2009</v>
      </c>
      <c r="E1349" s="69">
        <f>E1350</f>
        <v>2009</v>
      </c>
      <c r="F1349" s="15" t="s">
        <v>962</v>
      </c>
      <c r="G1349" s="17" t="s">
        <v>5534</v>
      </c>
      <c r="H1349" s="17" t="s">
        <v>5534</v>
      </c>
      <c r="I1349" s="17">
        <v>1125</v>
      </c>
      <c r="J1349" s="17">
        <v>0</v>
      </c>
      <c r="K1349" s="17">
        <v>0</v>
      </c>
      <c r="L1349" s="17">
        <v>0</v>
      </c>
      <c r="M1349" s="17">
        <v>0</v>
      </c>
      <c r="N1349" s="17">
        <v>0</v>
      </c>
    </row>
    <row r="1350" spans="2:14">
      <c r="B1350" s="15" t="s">
        <v>4229</v>
      </c>
      <c r="C1350" s="16">
        <v>39899</v>
      </c>
      <c r="D1350" s="15">
        <v>2009</v>
      </c>
      <c r="E1350" s="69">
        <f t="array" ref="E1350">MIN(IF(G1350:N1350&gt;0,($G$3:$N$3)))</f>
        <v>2009</v>
      </c>
      <c r="F1350" s="15" t="s">
        <v>963</v>
      </c>
      <c r="G1350" s="17">
        <v>0</v>
      </c>
      <c r="H1350" s="17">
        <v>0</v>
      </c>
      <c r="I1350" s="17">
        <v>1125</v>
      </c>
      <c r="J1350" s="17">
        <v>0</v>
      </c>
      <c r="K1350" s="17">
        <v>0</v>
      </c>
      <c r="L1350" s="17">
        <v>0</v>
      </c>
      <c r="M1350" s="17">
        <v>0</v>
      </c>
      <c r="N1350" s="17">
        <v>0</v>
      </c>
    </row>
    <row r="1351" spans="2:14">
      <c r="B1351" s="15" t="s">
        <v>4229</v>
      </c>
      <c r="C1351" s="16">
        <v>39901</v>
      </c>
      <c r="D1351" s="15">
        <v>2009</v>
      </c>
      <c r="E1351" s="69">
        <f>E1353</f>
        <v>2009</v>
      </c>
      <c r="F1351" s="15" t="s">
        <v>961</v>
      </c>
      <c r="G1351" s="17" t="s">
        <v>5534</v>
      </c>
      <c r="H1351" s="17" t="s">
        <v>5534</v>
      </c>
      <c r="I1351" s="17">
        <v>810.35399999999993</v>
      </c>
      <c r="J1351" s="17">
        <v>810.35399999999993</v>
      </c>
      <c r="K1351" s="17">
        <v>810.35399999999993</v>
      </c>
      <c r="L1351" s="17">
        <v>810.35399999999993</v>
      </c>
      <c r="M1351" s="17">
        <v>810.35399999999993</v>
      </c>
      <c r="N1351" s="17">
        <v>810.35399999999993</v>
      </c>
    </row>
    <row r="1352" spans="2:14">
      <c r="B1352" s="15" t="s">
        <v>4230</v>
      </c>
      <c r="C1352" s="16">
        <v>39901</v>
      </c>
      <c r="D1352" s="15">
        <v>2009</v>
      </c>
      <c r="E1352" s="69">
        <f>E1353</f>
        <v>2009</v>
      </c>
      <c r="F1352" s="15" t="s">
        <v>962</v>
      </c>
      <c r="G1352" s="17" t="s">
        <v>5534</v>
      </c>
      <c r="H1352" s="17" t="s">
        <v>5534</v>
      </c>
      <c r="I1352" s="17">
        <v>0</v>
      </c>
      <c r="J1352" s="17">
        <v>0</v>
      </c>
      <c r="K1352" s="17">
        <v>0</v>
      </c>
      <c r="L1352" s="17">
        <v>0</v>
      </c>
      <c r="M1352" s="17">
        <v>0</v>
      </c>
      <c r="N1352" s="17">
        <v>0</v>
      </c>
    </row>
    <row r="1353" spans="2:14">
      <c r="B1353" s="15" t="s">
        <v>4230</v>
      </c>
      <c r="C1353" s="16">
        <v>39901</v>
      </c>
      <c r="D1353" s="15">
        <v>2009</v>
      </c>
      <c r="E1353" s="69">
        <f t="array" ref="E1353">MIN(IF(G1353:N1353&gt;0,($G$3:$N$3)))</f>
        <v>2009</v>
      </c>
      <c r="F1353" s="15" t="s">
        <v>963</v>
      </c>
      <c r="G1353" s="17">
        <v>0</v>
      </c>
      <c r="H1353" s="17">
        <v>0</v>
      </c>
      <c r="I1353" s="17">
        <v>810.35399999999993</v>
      </c>
      <c r="J1353" s="17">
        <v>810.35399999999993</v>
      </c>
      <c r="K1353" s="17">
        <v>810.35399999999993</v>
      </c>
      <c r="L1353" s="17">
        <v>810.35399999999993</v>
      </c>
      <c r="M1353" s="17">
        <v>810.35399999999993</v>
      </c>
      <c r="N1353" s="17">
        <v>810.35399999999993</v>
      </c>
    </row>
    <row r="1354" spans="2:14">
      <c r="B1354" s="15" t="s">
        <v>4230</v>
      </c>
      <c r="C1354" s="16">
        <v>39904</v>
      </c>
      <c r="D1354" s="15">
        <v>2009</v>
      </c>
      <c r="E1354" s="69">
        <f>E1356</f>
        <v>2009</v>
      </c>
      <c r="F1354" s="15" t="s">
        <v>961</v>
      </c>
      <c r="G1354" s="17" t="s">
        <v>5534</v>
      </c>
      <c r="H1354" s="17" t="s">
        <v>5534</v>
      </c>
      <c r="I1354" s="17">
        <v>0</v>
      </c>
      <c r="J1354" s="17">
        <v>0</v>
      </c>
      <c r="K1354" s="17">
        <v>0</v>
      </c>
      <c r="L1354" s="17">
        <v>1391667.87</v>
      </c>
      <c r="M1354" s="17">
        <v>1391667.87</v>
      </c>
      <c r="N1354" s="17">
        <v>1391667.87</v>
      </c>
    </row>
    <row r="1355" spans="2:14">
      <c r="B1355" s="15" t="s">
        <v>4231</v>
      </c>
      <c r="C1355" s="16">
        <v>39904</v>
      </c>
      <c r="D1355" s="15">
        <v>2009</v>
      </c>
      <c r="E1355" s="69">
        <f>E1356</f>
        <v>2009</v>
      </c>
      <c r="F1355" s="15" t="s">
        <v>962</v>
      </c>
      <c r="G1355" s="17" t="s">
        <v>5534</v>
      </c>
      <c r="H1355" s="17" t="s">
        <v>5534</v>
      </c>
      <c r="I1355" s="17">
        <v>2028000</v>
      </c>
      <c r="J1355" s="17">
        <v>1806000</v>
      </c>
      <c r="K1355" s="17">
        <v>1806000</v>
      </c>
      <c r="L1355" s="17">
        <v>0</v>
      </c>
      <c r="M1355" s="17">
        <v>0</v>
      </c>
      <c r="N1355" s="17">
        <v>0</v>
      </c>
    </row>
    <row r="1356" spans="2:14">
      <c r="B1356" s="15" t="s">
        <v>4231</v>
      </c>
      <c r="C1356" s="16">
        <v>39904</v>
      </c>
      <c r="D1356" s="15">
        <v>2009</v>
      </c>
      <c r="E1356" s="69">
        <f t="array" ref="E1356">MIN(IF(G1356:N1356&gt;0,($G$3:$N$3)))</f>
        <v>2009</v>
      </c>
      <c r="F1356" s="15" t="s">
        <v>963</v>
      </c>
      <c r="G1356" s="17">
        <v>0</v>
      </c>
      <c r="H1356" s="17">
        <v>0</v>
      </c>
      <c r="I1356" s="17">
        <v>2028000</v>
      </c>
      <c r="J1356" s="17">
        <v>1806000</v>
      </c>
      <c r="K1356" s="17">
        <v>1806000</v>
      </c>
      <c r="L1356" s="17">
        <v>1391667.87</v>
      </c>
      <c r="M1356" s="17">
        <v>1391667.87</v>
      </c>
      <c r="N1356" s="17">
        <v>1391667.87</v>
      </c>
    </row>
    <row r="1357" spans="2:14">
      <c r="B1357" s="15" t="s">
        <v>4231</v>
      </c>
      <c r="C1357" s="16">
        <v>39904</v>
      </c>
      <c r="D1357" s="15">
        <v>2009</v>
      </c>
      <c r="E1357" s="69">
        <f>E1359</f>
        <v>2009</v>
      </c>
      <c r="F1357" s="15" t="s">
        <v>961</v>
      </c>
      <c r="G1357" s="17" t="s">
        <v>5534</v>
      </c>
      <c r="H1357" s="17" t="s">
        <v>5534</v>
      </c>
      <c r="I1357" s="17">
        <v>298.19400000000002</v>
      </c>
      <c r="J1357" s="17">
        <v>298.19400000000002</v>
      </c>
      <c r="K1357" s="17">
        <v>298.19400000000002</v>
      </c>
      <c r="L1357" s="17">
        <v>298.19400000000002</v>
      </c>
      <c r="M1357" s="17">
        <v>298.19400000000002</v>
      </c>
      <c r="N1357" s="17">
        <v>298.19400000000002</v>
      </c>
    </row>
    <row r="1358" spans="2:14">
      <c r="B1358" s="15" t="s">
        <v>4232</v>
      </c>
      <c r="C1358" s="16">
        <v>39904</v>
      </c>
      <c r="D1358" s="15">
        <v>2009</v>
      </c>
      <c r="E1358" s="69">
        <f>E1359</f>
        <v>2009</v>
      </c>
      <c r="F1358" s="15" t="s">
        <v>962</v>
      </c>
      <c r="G1358" s="17" t="s">
        <v>5534</v>
      </c>
      <c r="H1358" s="17" t="s">
        <v>5534</v>
      </c>
      <c r="I1358" s="17">
        <v>0</v>
      </c>
      <c r="J1358" s="17">
        <v>0</v>
      </c>
      <c r="K1358" s="17">
        <v>0</v>
      </c>
      <c r="L1358" s="17">
        <v>0</v>
      </c>
      <c r="M1358" s="17">
        <v>0</v>
      </c>
      <c r="N1358" s="17">
        <v>0</v>
      </c>
    </row>
    <row r="1359" spans="2:14">
      <c r="B1359" s="15" t="s">
        <v>4232</v>
      </c>
      <c r="C1359" s="16">
        <v>39904</v>
      </c>
      <c r="D1359" s="15">
        <v>2009</v>
      </c>
      <c r="E1359" s="69">
        <f t="array" ref="E1359">MIN(IF(G1359:N1359&gt;0,($G$3:$N$3)))</f>
        <v>2009</v>
      </c>
      <c r="F1359" s="15" t="s">
        <v>963</v>
      </c>
      <c r="G1359" s="17">
        <v>0</v>
      </c>
      <c r="H1359" s="17">
        <v>0</v>
      </c>
      <c r="I1359" s="17">
        <v>298.19400000000002</v>
      </c>
      <c r="J1359" s="17">
        <v>298.19400000000002</v>
      </c>
      <c r="K1359" s="17">
        <v>298.19400000000002</v>
      </c>
      <c r="L1359" s="17">
        <v>298.19400000000002</v>
      </c>
      <c r="M1359" s="17">
        <v>298.19400000000002</v>
      </c>
      <c r="N1359" s="17">
        <v>298.19400000000002</v>
      </c>
    </row>
    <row r="1360" spans="2:14">
      <c r="B1360" s="15" t="s">
        <v>4232</v>
      </c>
      <c r="C1360" s="16">
        <v>39904</v>
      </c>
      <c r="D1360" s="15">
        <v>2009</v>
      </c>
      <c r="E1360" s="69">
        <f>E1362</f>
        <v>2009</v>
      </c>
      <c r="F1360" s="15" t="s">
        <v>961</v>
      </c>
      <c r="G1360" s="17" t="s">
        <v>5534</v>
      </c>
      <c r="H1360" s="17" t="s">
        <v>5534</v>
      </c>
      <c r="I1360" s="17">
        <v>945.13799999999992</v>
      </c>
      <c r="J1360" s="17">
        <v>945.13799999999992</v>
      </c>
      <c r="K1360" s="17">
        <v>945.13799999999992</v>
      </c>
      <c r="L1360" s="17">
        <v>945.13799999999992</v>
      </c>
      <c r="M1360" s="17">
        <v>945.13799999999992</v>
      </c>
      <c r="N1360" s="17">
        <v>945.13799999999992</v>
      </c>
    </row>
    <row r="1361" spans="2:14">
      <c r="B1361" s="15" t="s">
        <v>4233</v>
      </c>
      <c r="C1361" s="16">
        <v>39904</v>
      </c>
      <c r="D1361" s="15">
        <v>2009</v>
      </c>
      <c r="E1361" s="69">
        <f>E1362</f>
        <v>2009</v>
      </c>
      <c r="F1361" s="15" t="s">
        <v>962</v>
      </c>
      <c r="G1361" s="17" t="s">
        <v>5534</v>
      </c>
      <c r="H1361" s="17" t="s">
        <v>5534</v>
      </c>
      <c r="I1361" s="17">
        <v>0</v>
      </c>
      <c r="J1361" s="17">
        <v>0</v>
      </c>
      <c r="K1361" s="17">
        <v>0</v>
      </c>
      <c r="L1361" s="17">
        <v>0</v>
      </c>
      <c r="M1361" s="17">
        <v>0</v>
      </c>
      <c r="N1361" s="17">
        <v>0</v>
      </c>
    </row>
    <row r="1362" spans="2:14">
      <c r="B1362" s="15" t="s">
        <v>4233</v>
      </c>
      <c r="C1362" s="16">
        <v>39904</v>
      </c>
      <c r="D1362" s="15">
        <v>2009</v>
      </c>
      <c r="E1362" s="69">
        <f t="array" ref="E1362">MIN(IF(G1362:N1362&gt;0,($G$3:$N$3)))</f>
        <v>2009</v>
      </c>
      <c r="F1362" s="15" t="s">
        <v>963</v>
      </c>
      <c r="G1362" s="17">
        <v>0</v>
      </c>
      <c r="H1362" s="17">
        <v>0</v>
      </c>
      <c r="I1362" s="17">
        <v>945.13799999999992</v>
      </c>
      <c r="J1362" s="17">
        <v>945.13799999999992</v>
      </c>
      <c r="K1362" s="17">
        <v>945.13799999999992</v>
      </c>
      <c r="L1362" s="17">
        <v>945.13799999999992</v>
      </c>
      <c r="M1362" s="17">
        <v>945.13799999999992</v>
      </c>
      <c r="N1362" s="17">
        <v>945.13799999999992</v>
      </c>
    </row>
    <row r="1363" spans="2:14">
      <c r="B1363" s="15" t="s">
        <v>4233</v>
      </c>
      <c r="C1363" s="16">
        <v>39906</v>
      </c>
      <c r="D1363" s="15">
        <v>2009</v>
      </c>
      <c r="E1363" s="69">
        <f>E1365</f>
        <v>2009</v>
      </c>
      <c r="F1363" s="15" t="s">
        <v>961</v>
      </c>
      <c r="G1363" s="17" t="s">
        <v>5534</v>
      </c>
      <c r="H1363" s="17" t="s">
        <v>5534</v>
      </c>
      <c r="I1363" s="17">
        <v>796.56</v>
      </c>
      <c r="J1363" s="17">
        <v>796.56</v>
      </c>
      <c r="K1363" s="17">
        <v>796.56</v>
      </c>
      <c r="L1363" s="17">
        <v>796.56</v>
      </c>
      <c r="M1363" s="17">
        <v>796.56</v>
      </c>
      <c r="N1363" s="17">
        <v>796.56</v>
      </c>
    </row>
    <row r="1364" spans="2:14">
      <c r="B1364" s="15" t="s">
        <v>4234</v>
      </c>
      <c r="C1364" s="16">
        <v>39906</v>
      </c>
      <c r="D1364" s="15">
        <v>2009</v>
      </c>
      <c r="E1364" s="69">
        <f>E1365</f>
        <v>2009</v>
      </c>
      <c r="F1364" s="15" t="s">
        <v>962</v>
      </c>
      <c r="G1364" s="17" t="s">
        <v>5534</v>
      </c>
      <c r="H1364" s="17" t="s">
        <v>5534</v>
      </c>
      <c r="I1364" s="17">
        <v>0</v>
      </c>
      <c r="J1364" s="17">
        <v>0</v>
      </c>
      <c r="K1364" s="17">
        <v>0</v>
      </c>
      <c r="L1364" s="17">
        <v>0</v>
      </c>
      <c r="M1364" s="17">
        <v>0</v>
      </c>
      <c r="N1364" s="17">
        <v>0</v>
      </c>
    </row>
    <row r="1365" spans="2:14">
      <c r="B1365" s="15" t="s">
        <v>4234</v>
      </c>
      <c r="C1365" s="16">
        <v>39906</v>
      </c>
      <c r="D1365" s="15">
        <v>2009</v>
      </c>
      <c r="E1365" s="69">
        <f t="array" ref="E1365">MIN(IF(G1365:N1365&gt;0,($G$3:$N$3)))</f>
        <v>2009</v>
      </c>
      <c r="F1365" s="15" t="s">
        <v>963</v>
      </c>
      <c r="G1365" s="17">
        <v>0</v>
      </c>
      <c r="H1365" s="17">
        <v>0</v>
      </c>
      <c r="I1365" s="17">
        <v>796.56</v>
      </c>
      <c r="J1365" s="17">
        <v>796.56</v>
      </c>
      <c r="K1365" s="17">
        <v>796.56</v>
      </c>
      <c r="L1365" s="17">
        <v>796.56</v>
      </c>
      <c r="M1365" s="17">
        <v>796.56</v>
      </c>
      <c r="N1365" s="17">
        <v>796.56</v>
      </c>
    </row>
    <row r="1366" spans="2:14">
      <c r="B1366" s="15" t="s">
        <v>4234</v>
      </c>
      <c r="C1366" s="16">
        <v>39908</v>
      </c>
      <c r="D1366" s="15">
        <v>2009</v>
      </c>
      <c r="E1366" s="69">
        <f>E1368</f>
        <v>2009</v>
      </c>
      <c r="F1366" s="15" t="s">
        <v>961</v>
      </c>
      <c r="G1366" s="17" t="s">
        <v>5534</v>
      </c>
      <c r="H1366" s="17" t="s">
        <v>5534</v>
      </c>
      <c r="I1366" s="17">
        <v>0</v>
      </c>
      <c r="J1366" s="17">
        <v>0</v>
      </c>
      <c r="K1366" s="17">
        <v>0</v>
      </c>
      <c r="L1366" s="17">
        <v>0</v>
      </c>
      <c r="M1366" s="17">
        <v>0</v>
      </c>
      <c r="N1366" s="17">
        <v>0</v>
      </c>
    </row>
    <row r="1367" spans="2:14">
      <c r="B1367" s="15" t="s">
        <v>4235</v>
      </c>
      <c r="C1367" s="16">
        <v>39908</v>
      </c>
      <c r="D1367" s="15">
        <v>2009</v>
      </c>
      <c r="E1367" s="69">
        <f>E1368</f>
        <v>2009</v>
      </c>
      <c r="F1367" s="15" t="s">
        <v>962</v>
      </c>
      <c r="G1367" s="17" t="s">
        <v>5534</v>
      </c>
      <c r="H1367" s="17" t="s">
        <v>5534</v>
      </c>
      <c r="I1367" s="17">
        <v>900</v>
      </c>
      <c r="J1367" s="17">
        <v>0</v>
      </c>
      <c r="K1367" s="17">
        <v>0</v>
      </c>
      <c r="L1367" s="17">
        <v>0</v>
      </c>
      <c r="M1367" s="17">
        <v>0</v>
      </c>
      <c r="N1367" s="17">
        <v>0</v>
      </c>
    </row>
    <row r="1368" spans="2:14">
      <c r="B1368" s="15" t="s">
        <v>4235</v>
      </c>
      <c r="C1368" s="16">
        <v>39908</v>
      </c>
      <c r="D1368" s="15">
        <v>2009</v>
      </c>
      <c r="E1368" s="69">
        <f t="array" ref="E1368">MIN(IF(G1368:N1368&gt;0,($G$3:$N$3)))</f>
        <v>2009</v>
      </c>
      <c r="F1368" s="15" t="s">
        <v>963</v>
      </c>
      <c r="G1368" s="17">
        <v>0</v>
      </c>
      <c r="H1368" s="17">
        <v>0</v>
      </c>
      <c r="I1368" s="17">
        <v>900</v>
      </c>
      <c r="J1368" s="17">
        <v>0</v>
      </c>
      <c r="K1368" s="17">
        <v>0</v>
      </c>
      <c r="L1368" s="17">
        <v>0</v>
      </c>
      <c r="M1368" s="17">
        <v>0</v>
      </c>
      <c r="N1368" s="17">
        <v>0</v>
      </c>
    </row>
    <row r="1369" spans="2:14">
      <c r="B1369" s="15" t="s">
        <v>4235</v>
      </c>
      <c r="C1369" s="16">
        <v>39908</v>
      </c>
      <c r="D1369" s="15">
        <v>2009</v>
      </c>
      <c r="E1369" s="69">
        <f>E1371</f>
        <v>2009</v>
      </c>
      <c r="F1369" s="15" t="s">
        <v>961</v>
      </c>
      <c r="G1369" s="17" t="s">
        <v>5534</v>
      </c>
      <c r="H1369" s="17" t="s">
        <v>5534</v>
      </c>
      <c r="I1369" s="17">
        <v>0</v>
      </c>
      <c r="J1369" s="17">
        <v>832.05599999999993</v>
      </c>
      <c r="K1369" s="17">
        <v>832.05599999999993</v>
      </c>
      <c r="L1369" s="17">
        <v>832.05599999999993</v>
      </c>
      <c r="M1369" s="17">
        <v>832.05599999999993</v>
      </c>
      <c r="N1369" s="17">
        <v>832.05599999999993</v>
      </c>
    </row>
    <row r="1370" spans="2:14">
      <c r="B1370" s="15" t="s">
        <v>4236</v>
      </c>
      <c r="C1370" s="16">
        <v>39908</v>
      </c>
      <c r="D1370" s="15">
        <v>2009</v>
      </c>
      <c r="E1370" s="69">
        <f>E1371</f>
        <v>2009</v>
      </c>
      <c r="F1370" s="15" t="s">
        <v>962</v>
      </c>
      <c r="G1370" s="17" t="s">
        <v>5534</v>
      </c>
      <c r="H1370" s="17" t="s">
        <v>5534</v>
      </c>
      <c r="I1370" s="17">
        <v>832.18200000000002</v>
      </c>
      <c r="J1370" s="17">
        <v>0.126</v>
      </c>
      <c r="K1370" s="17">
        <v>0.126</v>
      </c>
      <c r="L1370" s="17">
        <v>0.126</v>
      </c>
      <c r="M1370" s="17">
        <v>0.126</v>
      </c>
      <c r="N1370" s="17">
        <v>0.126</v>
      </c>
    </row>
    <row r="1371" spans="2:14">
      <c r="B1371" s="15" t="s">
        <v>4236</v>
      </c>
      <c r="C1371" s="16">
        <v>39908</v>
      </c>
      <c r="D1371" s="15">
        <v>2009</v>
      </c>
      <c r="E1371" s="69">
        <f t="array" ref="E1371">MIN(IF(G1371:N1371&gt;0,($G$3:$N$3)))</f>
        <v>2009</v>
      </c>
      <c r="F1371" s="15" t="s">
        <v>963</v>
      </c>
      <c r="G1371" s="17">
        <v>0</v>
      </c>
      <c r="H1371" s="17">
        <v>0</v>
      </c>
      <c r="I1371" s="17">
        <v>832.18200000000002</v>
      </c>
      <c r="J1371" s="17">
        <v>832.18200000000002</v>
      </c>
      <c r="K1371" s="17">
        <v>832.18200000000002</v>
      </c>
      <c r="L1371" s="17">
        <v>832.18200000000002</v>
      </c>
      <c r="M1371" s="17">
        <v>832.18200000000002</v>
      </c>
      <c r="N1371" s="17">
        <v>832.18200000000002</v>
      </c>
    </row>
    <row r="1372" spans="2:14">
      <c r="B1372" s="15" t="s">
        <v>4236</v>
      </c>
      <c r="C1372" s="16">
        <v>39909</v>
      </c>
      <c r="D1372" s="15">
        <v>2009</v>
      </c>
      <c r="E1372" s="69">
        <f>E1374</f>
        <v>2009</v>
      </c>
      <c r="F1372" s="15" t="s">
        <v>961</v>
      </c>
      <c r="G1372" s="17" t="s">
        <v>5534</v>
      </c>
      <c r="H1372" s="17" t="s">
        <v>5534</v>
      </c>
      <c r="I1372" s="17">
        <v>2226.2939999999999</v>
      </c>
      <c r="J1372" s="17">
        <v>2226.2939999999999</v>
      </c>
      <c r="K1372" s="17">
        <v>2226.2939999999999</v>
      </c>
      <c r="L1372" s="17">
        <v>2226.2939999999999</v>
      </c>
      <c r="M1372" s="17">
        <v>2226.2939999999999</v>
      </c>
      <c r="N1372" s="17">
        <v>2226.2939999999999</v>
      </c>
    </row>
    <row r="1373" spans="2:14">
      <c r="B1373" s="15" t="s">
        <v>4237</v>
      </c>
      <c r="C1373" s="16">
        <v>39909</v>
      </c>
      <c r="D1373" s="15">
        <v>2009</v>
      </c>
      <c r="E1373" s="69">
        <f>E1374</f>
        <v>2009</v>
      </c>
      <c r="F1373" s="15" t="s">
        <v>962</v>
      </c>
      <c r="G1373" s="17" t="s">
        <v>5534</v>
      </c>
      <c r="H1373" s="17" t="s">
        <v>5534</v>
      </c>
      <c r="I1373" s="17">
        <v>0</v>
      </c>
      <c r="J1373" s="17">
        <v>0</v>
      </c>
      <c r="K1373" s="17">
        <v>0</v>
      </c>
      <c r="L1373" s="17">
        <v>0</v>
      </c>
      <c r="M1373" s="17">
        <v>0</v>
      </c>
      <c r="N1373" s="17">
        <v>0</v>
      </c>
    </row>
    <row r="1374" spans="2:14">
      <c r="B1374" s="15" t="s">
        <v>4237</v>
      </c>
      <c r="C1374" s="16">
        <v>39909</v>
      </c>
      <c r="D1374" s="15">
        <v>2009</v>
      </c>
      <c r="E1374" s="69">
        <f t="array" ref="E1374">MIN(IF(G1374:N1374&gt;0,($G$3:$N$3)))</f>
        <v>2009</v>
      </c>
      <c r="F1374" s="15" t="s">
        <v>963</v>
      </c>
      <c r="G1374" s="17">
        <v>0</v>
      </c>
      <c r="H1374" s="17">
        <v>0</v>
      </c>
      <c r="I1374" s="17">
        <v>2226.2939999999999</v>
      </c>
      <c r="J1374" s="17">
        <v>2226.2939999999999</v>
      </c>
      <c r="K1374" s="17">
        <v>2226.2939999999999</v>
      </c>
      <c r="L1374" s="17">
        <v>2226.2939999999999</v>
      </c>
      <c r="M1374" s="17">
        <v>2226.2939999999999</v>
      </c>
      <c r="N1374" s="17">
        <v>2226.2939999999999</v>
      </c>
    </row>
    <row r="1375" spans="2:14">
      <c r="B1375" s="15" t="s">
        <v>4237</v>
      </c>
      <c r="C1375" s="16">
        <v>39909</v>
      </c>
      <c r="D1375" s="15">
        <v>2009</v>
      </c>
      <c r="E1375" s="69">
        <f>E1377</f>
        <v>2009</v>
      </c>
      <c r="F1375" s="15" t="s">
        <v>961</v>
      </c>
      <c r="G1375" s="17" t="s">
        <v>5534</v>
      </c>
      <c r="H1375" s="17" t="s">
        <v>5534</v>
      </c>
      <c r="I1375" s="17">
        <v>0</v>
      </c>
      <c r="J1375" s="17">
        <v>339.55199999999996</v>
      </c>
      <c r="K1375" s="17">
        <v>339.55199999999996</v>
      </c>
      <c r="L1375" s="17">
        <v>339.55199999999996</v>
      </c>
      <c r="M1375" s="17">
        <v>339.55199999999996</v>
      </c>
      <c r="N1375" s="17">
        <v>339.55199999999996</v>
      </c>
    </row>
    <row r="1376" spans="2:14">
      <c r="B1376" s="15" t="s">
        <v>4238</v>
      </c>
      <c r="C1376" s="16">
        <v>39909</v>
      </c>
      <c r="D1376" s="15">
        <v>2009</v>
      </c>
      <c r="E1376" s="69">
        <f>E1377</f>
        <v>2009</v>
      </c>
      <c r="F1376" s="15" t="s">
        <v>962</v>
      </c>
      <c r="G1376" s="17" t="s">
        <v>5534</v>
      </c>
      <c r="H1376" s="17" t="s">
        <v>5534</v>
      </c>
      <c r="I1376" s="17">
        <v>1019.9939999999999</v>
      </c>
      <c r="J1376" s="17">
        <v>0</v>
      </c>
      <c r="K1376" s="17">
        <v>0</v>
      </c>
      <c r="L1376" s="17">
        <v>0</v>
      </c>
      <c r="M1376" s="17">
        <v>0</v>
      </c>
      <c r="N1376" s="17">
        <v>0</v>
      </c>
    </row>
    <row r="1377" spans="2:14">
      <c r="B1377" s="15" t="s">
        <v>4238</v>
      </c>
      <c r="C1377" s="16">
        <v>39909</v>
      </c>
      <c r="D1377" s="15">
        <v>2009</v>
      </c>
      <c r="E1377" s="69">
        <f t="array" ref="E1377">MIN(IF(G1377:N1377&gt;0,($G$3:$N$3)))</f>
        <v>2009</v>
      </c>
      <c r="F1377" s="15" t="s">
        <v>963</v>
      </c>
      <c r="G1377" s="17">
        <v>0</v>
      </c>
      <c r="H1377" s="17">
        <v>0</v>
      </c>
      <c r="I1377" s="17">
        <v>1019.9939999999999</v>
      </c>
      <c r="J1377" s="17">
        <v>339.55199999999996</v>
      </c>
      <c r="K1377" s="17">
        <v>339.55199999999996</v>
      </c>
      <c r="L1377" s="17">
        <v>339.55199999999996</v>
      </c>
      <c r="M1377" s="17">
        <v>339.55199999999996</v>
      </c>
      <c r="N1377" s="17">
        <v>339.55199999999996</v>
      </c>
    </row>
    <row r="1378" spans="2:14">
      <c r="B1378" s="15" t="s">
        <v>4238</v>
      </c>
      <c r="C1378" s="16">
        <v>39909</v>
      </c>
      <c r="D1378" s="15">
        <v>2009</v>
      </c>
      <c r="E1378" s="69">
        <f>E1380</f>
        <v>2009</v>
      </c>
      <c r="F1378" s="15" t="s">
        <v>961</v>
      </c>
      <c r="G1378" s="17" t="s">
        <v>5534</v>
      </c>
      <c r="H1378" s="17" t="s">
        <v>5534</v>
      </c>
      <c r="I1378" s="17">
        <v>887.00999999999988</v>
      </c>
      <c r="J1378" s="17">
        <v>887.00999999999988</v>
      </c>
      <c r="K1378" s="17">
        <v>887.00999999999988</v>
      </c>
      <c r="L1378" s="17">
        <v>887.00999999999988</v>
      </c>
      <c r="M1378" s="17">
        <v>887.00999999999988</v>
      </c>
      <c r="N1378" s="17">
        <v>887.00999999999988</v>
      </c>
    </row>
    <row r="1379" spans="2:14">
      <c r="B1379" s="15" t="s">
        <v>4239</v>
      </c>
      <c r="C1379" s="16">
        <v>39909</v>
      </c>
      <c r="D1379" s="15">
        <v>2009</v>
      </c>
      <c r="E1379" s="69">
        <f>E1380</f>
        <v>2009</v>
      </c>
      <c r="F1379" s="15" t="s">
        <v>962</v>
      </c>
      <c r="G1379" s="17" t="s">
        <v>5534</v>
      </c>
      <c r="H1379" s="17" t="s">
        <v>5534</v>
      </c>
      <c r="I1379" s="17">
        <v>0</v>
      </c>
      <c r="J1379" s="17">
        <v>0</v>
      </c>
      <c r="K1379" s="17">
        <v>0</v>
      </c>
      <c r="L1379" s="17">
        <v>0</v>
      </c>
      <c r="M1379" s="17">
        <v>0</v>
      </c>
      <c r="N1379" s="17">
        <v>0</v>
      </c>
    </row>
    <row r="1380" spans="2:14">
      <c r="B1380" s="15" t="s">
        <v>4239</v>
      </c>
      <c r="C1380" s="16">
        <v>39909</v>
      </c>
      <c r="D1380" s="15">
        <v>2009</v>
      </c>
      <c r="E1380" s="69">
        <f t="array" ref="E1380">MIN(IF(G1380:N1380&gt;0,($G$3:$N$3)))</f>
        <v>2009</v>
      </c>
      <c r="F1380" s="15" t="s">
        <v>963</v>
      </c>
      <c r="G1380" s="17">
        <v>0</v>
      </c>
      <c r="H1380" s="17">
        <v>0</v>
      </c>
      <c r="I1380" s="17">
        <v>887.00999999999988</v>
      </c>
      <c r="J1380" s="17">
        <v>887.00999999999988</v>
      </c>
      <c r="K1380" s="17">
        <v>887.00999999999988</v>
      </c>
      <c r="L1380" s="17">
        <v>887.00999999999988</v>
      </c>
      <c r="M1380" s="17">
        <v>887.00999999999988</v>
      </c>
      <c r="N1380" s="17">
        <v>887.00999999999988</v>
      </c>
    </row>
    <row r="1381" spans="2:14">
      <c r="B1381" s="15" t="s">
        <v>4239</v>
      </c>
      <c r="C1381" s="16">
        <v>39910</v>
      </c>
      <c r="D1381" s="15">
        <v>2009</v>
      </c>
      <c r="E1381" s="69">
        <f>E1383</f>
        <v>2009</v>
      </c>
      <c r="F1381" s="15" t="s">
        <v>961</v>
      </c>
      <c r="G1381" s="17" t="s">
        <v>5534</v>
      </c>
      <c r="H1381" s="17" t="s">
        <v>5534</v>
      </c>
      <c r="I1381" s="17">
        <v>0</v>
      </c>
      <c r="J1381" s="17">
        <v>0</v>
      </c>
      <c r="K1381" s="17">
        <v>0</v>
      </c>
      <c r="L1381" s="17">
        <v>0</v>
      </c>
      <c r="M1381" s="17">
        <v>0</v>
      </c>
      <c r="N1381" s="17">
        <v>0</v>
      </c>
    </row>
    <row r="1382" spans="2:14">
      <c r="B1382" s="15" t="s">
        <v>4240</v>
      </c>
      <c r="C1382" s="16">
        <v>39910</v>
      </c>
      <c r="D1382" s="15">
        <v>2009</v>
      </c>
      <c r="E1382" s="69">
        <f>E1383</f>
        <v>2009</v>
      </c>
      <c r="F1382" s="15" t="s">
        <v>962</v>
      </c>
      <c r="G1382" s="17" t="s">
        <v>5534</v>
      </c>
      <c r="H1382" s="17" t="s">
        <v>5534</v>
      </c>
      <c r="I1382" s="17">
        <v>480000</v>
      </c>
      <c r="J1382" s="17">
        <v>480000</v>
      </c>
      <c r="K1382" s="17">
        <v>0</v>
      </c>
      <c r="L1382" s="17">
        <v>0</v>
      </c>
      <c r="M1382" s="17">
        <v>0</v>
      </c>
      <c r="N1382" s="17">
        <v>0</v>
      </c>
    </row>
    <row r="1383" spans="2:14">
      <c r="B1383" s="15" t="s">
        <v>4240</v>
      </c>
      <c r="C1383" s="16">
        <v>39910</v>
      </c>
      <c r="D1383" s="15">
        <v>2009</v>
      </c>
      <c r="E1383" s="69">
        <f t="array" ref="E1383">MIN(IF(G1383:N1383&gt;0,($G$3:$N$3)))</f>
        <v>2009</v>
      </c>
      <c r="F1383" s="15" t="s">
        <v>963</v>
      </c>
      <c r="G1383" s="17">
        <v>0</v>
      </c>
      <c r="H1383" s="17">
        <v>0</v>
      </c>
      <c r="I1383" s="17">
        <v>480000</v>
      </c>
      <c r="J1383" s="17">
        <v>480000</v>
      </c>
      <c r="K1383" s="17">
        <v>0</v>
      </c>
      <c r="L1383" s="17">
        <v>0</v>
      </c>
      <c r="M1383" s="17">
        <v>0</v>
      </c>
      <c r="N1383" s="17">
        <v>0</v>
      </c>
    </row>
    <row r="1384" spans="2:14">
      <c r="B1384" s="15" t="s">
        <v>4240</v>
      </c>
      <c r="C1384" s="16">
        <v>39910</v>
      </c>
      <c r="D1384" s="15">
        <v>2009</v>
      </c>
      <c r="E1384" s="69">
        <f>E1386</f>
        <v>2009</v>
      </c>
      <c r="F1384" s="15" t="s">
        <v>961</v>
      </c>
      <c r="G1384" s="17" t="s">
        <v>5534</v>
      </c>
      <c r="H1384" s="17" t="s">
        <v>5534</v>
      </c>
      <c r="I1384" s="17">
        <v>0</v>
      </c>
      <c r="J1384" s="17">
        <v>0</v>
      </c>
      <c r="K1384" s="17">
        <v>0</v>
      </c>
      <c r="L1384" s="17">
        <v>0</v>
      </c>
      <c r="M1384" s="17">
        <v>0</v>
      </c>
      <c r="N1384" s="17">
        <v>0</v>
      </c>
    </row>
    <row r="1385" spans="2:14">
      <c r="B1385" s="15" t="s">
        <v>4241</v>
      </c>
      <c r="C1385" s="16">
        <v>39910</v>
      </c>
      <c r="D1385" s="15">
        <v>2009</v>
      </c>
      <c r="E1385" s="69">
        <f>E1386</f>
        <v>2009</v>
      </c>
      <c r="F1385" s="15" t="s">
        <v>962</v>
      </c>
      <c r="G1385" s="17" t="s">
        <v>5534</v>
      </c>
      <c r="H1385" s="17" t="s">
        <v>5534</v>
      </c>
      <c r="I1385" s="17">
        <v>9750</v>
      </c>
      <c r="J1385" s="17">
        <v>0</v>
      </c>
      <c r="K1385" s="17">
        <v>0</v>
      </c>
      <c r="L1385" s="17">
        <v>0</v>
      </c>
      <c r="M1385" s="17">
        <v>0</v>
      </c>
      <c r="N1385" s="17">
        <v>0</v>
      </c>
    </row>
    <row r="1386" spans="2:14">
      <c r="B1386" s="15" t="s">
        <v>4241</v>
      </c>
      <c r="C1386" s="16">
        <v>39910</v>
      </c>
      <c r="D1386" s="15">
        <v>2009</v>
      </c>
      <c r="E1386" s="69">
        <f t="array" ref="E1386">MIN(IF(G1386:N1386&gt;0,($G$3:$N$3)))</f>
        <v>2009</v>
      </c>
      <c r="F1386" s="15" t="s">
        <v>963</v>
      </c>
      <c r="G1386" s="17">
        <v>0</v>
      </c>
      <c r="H1386" s="17">
        <v>0</v>
      </c>
      <c r="I1386" s="17">
        <v>9750</v>
      </c>
      <c r="J1386" s="17">
        <v>0</v>
      </c>
      <c r="K1386" s="17">
        <v>0</v>
      </c>
      <c r="L1386" s="17">
        <v>0</v>
      </c>
      <c r="M1386" s="17">
        <v>0</v>
      </c>
      <c r="N1386" s="17">
        <v>0</v>
      </c>
    </row>
    <row r="1387" spans="2:14">
      <c r="B1387" s="15" t="s">
        <v>4241</v>
      </c>
      <c r="C1387" s="16">
        <v>39912</v>
      </c>
      <c r="D1387" s="15">
        <v>2009</v>
      </c>
      <c r="E1387" s="69">
        <f>E1389</f>
        <v>2009</v>
      </c>
      <c r="F1387" s="15" t="s">
        <v>961</v>
      </c>
      <c r="G1387" s="17" t="s">
        <v>5534</v>
      </c>
      <c r="H1387" s="17" t="s">
        <v>5534</v>
      </c>
      <c r="I1387" s="17">
        <v>0</v>
      </c>
      <c r="J1387" s="17">
        <v>104.18399999999998</v>
      </c>
      <c r="K1387" s="17">
        <v>104.18399999999998</v>
      </c>
      <c r="L1387" s="17">
        <v>104.18399999999998</v>
      </c>
      <c r="M1387" s="17">
        <v>104.18399999999998</v>
      </c>
      <c r="N1387" s="17">
        <v>104.18399999999998</v>
      </c>
    </row>
    <row r="1388" spans="2:14">
      <c r="B1388" s="15" t="s">
        <v>4242</v>
      </c>
      <c r="C1388" s="16">
        <v>39912</v>
      </c>
      <c r="D1388" s="15">
        <v>2009</v>
      </c>
      <c r="E1388" s="69">
        <f>E1389</f>
        <v>2009</v>
      </c>
      <c r="F1388" s="15" t="s">
        <v>962</v>
      </c>
      <c r="G1388" s="17" t="s">
        <v>5534</v>
      </c>
      <c r="H1388" s="17" t="s">
        <v>5534</v>
      </c>
      <c r="I1388" s="17">
        <v>104.178</v>
      </c>
      <c r="J1388" s="17">
        <v>0</v>
      </c>
      <c r="K1388" s="17">
        <v>0</v>
      </c>
      <c r="L1388" s="17">
        <v>0</v>
      </c>
      <c r="M1388" s="17">
        <v>0</v>
      </c>
      <c r="N1388" s="17">
        <v>0</v>
      </c>
    </row>
    <row r="1389" spans="2:14">
      <c r="B1389" s="15" t="s">
        <v>4242</v>
      </c>
      <c r="C1389" s="16">
        <v>39912</v>
      </c>
      <c r="D1389" s="15">
        <v>2009</v>
      </c>
      <c r="E1389" s="69">
        <f t="array" ref="E1389">MIN(IF(G1389:N1389&gt;0,($G$3:$N$3)))</f>
        <v>2009</v>
      </c>
      <c r="F1389" s="15" t="s">
        <v>963</v>
      </c>
      <c r="G1389" s="17">
        <v>0</v>
      </c>
      <c r="H1389" s="17">
        <v>0</v>
      </c>
      <c r="I1389" s="17">
        <v>104.178</v>
      </c>
      <c r="J1389" s="17">
        <v>104.18399999999998</v>
      </c>
      <c r="K1389" s="17">
        <v>104.18399999999998</v>
      </c>
      <c r="L1389" s="17">
        <v>104.18399999999998</v>
      </c>
      <c r="M1389" s="17">
        <v>104.18399999999998</v>
      </c>
      <c r="N1389" s="17">
        <v>104.18399999999998</v>
      </c>
    </row>
    <row r="1390" spans="2:14">
      <c r="B1390" s="15" t="s">
        <v>4242</v>
      </c>
      <c r="C1390" s="16">
        <v>39913</v>
      </c>
      <c r="D1390" s="15">
        <v>2009</v>
      </c>
      <c r="E1390" s="69">
        <f>E1392</f>
        <v>2009</v>
      </c>
      <c r="F1390" s="15" t="s">
        <v>961</v>
      </c>
      <c r="G1390" s="17" t="s">
        <v>5534</v>
      </c>
      <c r="H1390" s="17" t="s">
        <v>5534</v>
      </c>
      <c r="I1390" s="17">
        <v>543.98399999999992</v>
      </c>
      <c r="J1390" s="17">
        <v>543.98399999999992</v>
      </c>
      <c r="K1390" s="17">
        <v>543.98399999999992</v>
      </c>
      <c r="L1390" s="17">
        <v>543.98399999999992</v>
      </c>
      <c r="M1390" s="17">
        <v>543.98399999999992</v>
      </c>
      <c r="N1390" s="17">
        <v>543.98399999999992</v>
      </c>
    </row>
    <row r="1391" spans="2:14">
      <c r="B1391" s="15" t="s">
        <v>4243</v>
      </c>
      <c r="C1391" s="16">
        <v>39913</v>
      </c>
      <c r="D1391" s="15">
        <v>2009</v>
      </c>
      <c r="E1391" s="69">
        <f>E1392</f>
        <v>2009</v>
      </c>
      <c r="F1391" s="15" t="s">
        <v>962</v>
      </c>
      <c r="G1391" s="17" t="s">
        <v>5534</v>
      </c>
      <c r="H1391" s="17" t="s">
        <v>5534</v>
      </c>
      <c r="I1391" s="17">
        <v>0</v>
      </c>
      <c r="J1391" s="17">
        <v>0</v>
      </c>
      <c r="K1391" s="17">
        <v>0</v>
      </c>
      <c r="L1391" s="17">
        <v>0</v>
      </c>
      <c r="M1391" s="17">
        <v>0</v>
      </c>
      <c r="N1391" s="17">
        <v>0</v>
      </c>
    </row>
    <row r="1392" spans="2:14">
      <c r="B1392" s="15" t="s">
        <v>4243</v>
      </c>
      <c r="C1392" s="16">
        <v>39913</v>
      </c>
      <c r="D1392" s="15">
        <v>2009</v>
      </c>
      <c r="E1392" s="69">
        <f t="array" ref="E1392">MIN(IF(G1392:N1392&gt;0,($G$3:$N$3)))</f>
        <v>2009</v>
      </c>
      <c r="F1392" s="15" t="s">
        <v>963</v>
      </c>
      <c r="G1392" s="17">
        <v>0</v>
      </c>
      <c r="H1392" s="17">
        <v>0</v>
      </c>
      <c r="I1392" s="17">
        <v>543.98399999999992</v>
      </c>
      <c r="J1392" s="17">
        <v>543.98399999999992</v>
      </c>
      <c r="K1392" s="17">
        <v>543.98399999999992</v>
      </c>
      <c r="L1392" s="17">
        <v>543.98399999999992</v>
      </c>
      <c r="M1392" s="17">
        <v>543.98399999999992</v>
      </c>
      <c r="N1392" s="17">
        <v>543.98399999999992</v>
      </c>
    </row>
    <row r="1393" spans="2:14">
      <c r="B1393" s="15" t="s">
        <v>4243</v>
      </c>
      <c r="C1393" s="16">
        <v>39913</v>
      </c>
      <c r="D1393" s="15">
        <v>2009</v>
      </c>
      <c r="E1393" s="69">
        <f>E1395</f>
        <v>2009</v>
      </c>
      <c r="F1393" s="15" t="s">
        <v>961</v>
      </c>
      <c r="G1393" s="17" t="s">
        <v>5534</v>
      </c>
      <c r="H1393" s="17" t="s">
        <v>5534</v>
      </c>
      <c r="I1393" s="17">
        <v>834.15599999999995</v>
      </c>
      <c r="J1393" s="17">
        <v>834.15599999999995</v>
      </c>
      <c r="K1393" s="17">
        <v>834.15599999999995</v>
      </c>
      <c r="L1393" s="17">
        <v>834.15599999999995</v>
      </c>
      <c r="M1393" s="17">
        <v>834.15599999999995</v>
      </c>
      <c r="N1393" s="17">
        <v>834.15599999999995</v>
      </c>
    </row>
    <row r="1394" spans="2:14">
      <c r="B1394" s="15" t="s">
        <v>4244</v>
      </c>
      <c r="C1394" s="16">
        <v>39913</v>
      </c>
      <c r="D1394" s="15">
        <v>2009</v>
      </c>
      <c r="E1394" s="69">
        <f>E1395</f>
        <v>2009</v>
      </c>
      <c r="F1394" s="15" t="s">
        <v>962</v>
      </c>
      <c r="G1394" s="17" t="s">
        <v>5534</v>
      </c>
      <c r="H1394" s="17" t="s">
        <v>5534</v>
      </c>
      <c r="I1394" s="17">
        <v>0</v>
      </c>
      <c r="J1394" s="17">
        <v>0</v>
      </c>
      <c r="K1394" s="17">
        <v>0</v>
      </c>
      <c r="L1394" s="17">
        <v>0</v>
      </c>
      <c r="M1394" s="17">
        <v>0</v>
      </c>
      <c r="N1394" s="17">
        <v>0</v>
      </c>
    </row>
    <row r="1395" spans="2:14">
      <c r="B1395" s="15" t="s">
        <v>4244</v>
      </c>
      <c r="C1395" s="16">
        <v>39913</v>
      </c>
      <c r="D1395" s="15">
        <v>2009</v>
      </c>
      <c r="E1395" s="69">
        <f t="array" ref="E1395">MIN(IF(G1395:N1395&gt;0,($G$3:$N$3)))</f>
        <v>2009</v>
      </c>
      <c r="F1395" s="15" t="s">
        <v>963</v>
      </c>
      <c r="G1395" s="17">
        <v>0</v>
      </c>
      <c r="H1395" s="17">
        <v>0</v>
      </c>
      <c r="I1395" s="17">
        <v>834.15599999999995</v>
      </c>
      <c r="J1395" s="17">
        <v>834.15599999999995</v>
      </c>
      <c r="K1395" s="17">
        <v>834.15599999999995</v>
      </c>
      <c r="L1395" s="17">
        <v>834.15599999999995</v>
      </c>
      <c r="M1395" s="17">
        <v>834.15599999999995</v>
      </c>
      <c r="N1395" s="17">
        <v>834.15599999999995</v>
      </c>
    </row>
    <row r="1396" spans="2:14">
      <c r="B1396" s="15" t="s">
        <v>4244</v>
      </c>
      <c r="C1396" s="16">
        <v>39917</v>
      </c>
      <c r="D1396" s="15">
        <v>2009</v>
      </c>
      <c r="E1396" s="69">
        <f>E1398</f>
        <v>2009</v>
      </c>
      <c r="F1396" s="15" t="s">
        <v>961</v>
      </c>
      <c r="G1396" s="17" t="s">
        <v>5534</v>
      </c>
      <c r="H1396" s="17" t="s">
        <v>5534</v>
      </c>
      <c r="I1396" s="17">
        <v>788.75999999999988</v>
      </c>
      <c r="J1396" s="17">
        <v>788.75999999999988</v>
      </c>
      <c r="K1396" s="17">
        <v>788.75999999999988</v>
      </c>
      <c r="L1396" s="17">
        <v>788.75999999999988</v>
      </c>
      <c r="M1396" s="17">
        <v>788.75999999999988</v>
      </c>
      <c r="N1396" s="17">
        <v>788.75999999999988</v>
      </c>
    </row>
    <row r="1397" spans="2:14">
      <c r="B1397" s="15" t="s">
        <v>4245</v>
      </c>
      <c r="C1397" s="16">
        <v>39917</v>
      </c>
      <c r="D1397" s="15">
        <v>2009</v>
      </c>
      <c r="E1397" s="69">
        <f>E1398</f>
        <v>2009</v>
      </c>
      <c r="F1397" s="15" t="s">
        <v>962</v>
      </c>
      <c r="G1397" s="17" t="s">
        <v>5534</v>
      </c>
      <c r="H1397" s="17" t="s">
        <v>5534</v>
      </c>
      <c r="I1397" s="17">
        <v>0</v>
      </c>
      <c r="J1397" s="17">
        <v>0</v>
      </c>
      <c r="K1397" s="17">
        <v>0</v>
      </c>
      <c r="L1397" s="17">
        <v>0</v>
      </c>
      <c r="M1397" s="17">
        <v>0</v>
      </c>
      <c r="N1397" s="17">
        <v>0</v>
      </c>
    </row>
    <row r="1398" spans="2:14">
      <c r="B1398" s="15" t="s">
        <v>4245</v>
      </c>
      <c r="C1398" s="16">
        <v>39917</v>
      </c>
      <c r="D1398" s="15">
        <v>2009</v>
      </c>
      <c r="E1398" s="69">
        <f t="array" ref="E1398">MIN(IF(G1398:N1398&gt;0,($G$3:$N$3)))</f>
        <v>2009</v>
      </c>
      <c r="F1398" s="15" t="s">
        <v>963</v>
      </c>
      <c r="G1398" s="17">
        <v>0</v>
      </c>
      <c r="H1398" s="17">
        <v>0</v>
      </c>
      <c r="I1398" s="17">
        <v>788.75999999999988</v>
      </c>
      <c r="J1398" s="17">
        <v>788.75999999999988</v>
      </c>
      <c r="K1398" s="17">
        <v>788.75999999999988</v>
      </c>
      <c r="L1398" s="17">
        <v>788.75999999999988</v>
      </c>
      <c r="M1398" s="17">
        <v>788.75999999999988</v>
      </c>
      <c r="N1398" s="17">
        <v>788.75999999999988</v>
      </c>
    </row>
    <row r="1399" spans="2:14">
      <c r="B1399" s="15" t="s">
        <v>4245</v>
      </c>
      <c r="C1399" s="16">
        <v>39918</v>
      </c>
      <c r="D1399" s="15">
        <v>2009</v>
      </c>
      <c r="E1399" s="69">
        <f>E1401</f>
        <v>2009</v>
      </c>
      <c r="F1399" s="15" t="s">
        <v>961</v>
      </c>
      <c r="G1399" s="17" t="s">
        <v>5534</v>
      </c>
      <c r="H1399" s="17" t="s">
        <v>5534</v>
      </c>
      <c r="I1399" s="17">
        <v>0</v>
      </c>
      <c r="J1399" s="17">
        <v>3498.6</v>
      </c>
      <c r="K1399" s="17">
        <v>3498.6</v>
      </c>
      <c r="L1399" s="17">
        <v>3498.6</v>
      </c>
      <c r="M1399" s="17">
        <v>3498.6</v>
      </c>
      <c r="N1399" s="17">
        <v>3498.6</v>
      </c>
    </row>
    <row r="1400" spans="2:14">
      <c r="B1400" s="15" t="s">
        <v>4246</v>
      </c>
      <c r="C1400" s="16">
        <v>39918</v>
      </c>
      <c r="D1400" s="15">
        <v>2009</v>
      </c>
      <c r="E1400" s="69">
        <f>E1401</f>
        <v>2009</v>
      </c>
      <c r="F1400" s="15" t="s">
        <v>962</v>
      </c>
      <c r="G1400" s="17" t="s">
        <v>5534</v>
      </c>
      <c r="H1400" s="17" t="s">
        <v>5534</v>
      </c>
      <c r="I1400" s="17">
        <v>1280.8319999999999</v>
      </c>
      <c r="J1400" s="17">
        <v>0</v>
      </c>
      <c r="K1400" s="17">
        <v>0</v>
      </c>
      <c r="L1400" s="17">
        <v>0</v>
      </c>
      <c r="M1400" s="17">
        <v>0</v>
      </c>
      <c r="N1400" s="17">
        <v>0</v>
      </c>
    </row>
    <row r="1401" spans="2:14">
      <c r="B1401" s="15" t="s">
        <v>4246</v>
      </c>
      <c r="C1401" s="16">
        <v>39918</v>
      </c>
      <c r="D1401" s="15">
        <v>2009</v>
      </c>
      <c r="E1401" s="69">
        <f t="array" ref="E1401">MIN(IF(G1401:N1401&gt;0,($G$3:$N$3)))</f>
        <v>2009</v>
      </c>
      <c r="F1401" s="15" t="s">
        <v>963</v>
      </c>
      <c r="G1401" s="17">
        <v>0</v>
      </c>
      <c r="H1401" s="17">
        <v>0</v>
      </c>
      <c r="I1401" s="17">
        <v>1280.8319999999999</v>
      </c>
      <c r="J1401" s="17">
        <v>3498.6</v>
      </c>
      <c r="K1401" s="17">
        <v>3498.6</v>
      </c>
      <c r="L1401" s="17">
        <v>3498.6</v>
      </c>
      <c r="M1401" s="17">
        <v>3498.6</v>
      </c>
      <c r="N1401" s="17">
        <v>3498.6</v>
      </c>
    </row>
    <row r="1402" spans="2:14">
      <c r="B1402" s="15" t="s">
        <v>4246</v>
      </c>
      <c r="C1402" s="16">
        <v>39918</v>
      </c>
      <c r="D1402" s="15">
        <v>2009</v>
      </c>
      <c r="E1402" s="69">
        <f>E1404</f>
        <v>2009</v>
      </c>
      <c r="F1402" s="15" t="s">
        <v>961</v>
      </c>
      <c r="G1402" s="17" t="s">
        <v>5534</v>
      </c>
      <c r="H1402" s="17" t="s">
        <v>5534</v>
      </c>
      <c r="I1402" s="17">
        <v>972.54</v>
      </c>
      <c r="J1402" s="17">
        <v>972.54</v>
      </c>
      <c r="K1402" s="17">
        <v>972.54</v>
      </c>
      <c r="L1402" s="17">
        <v>972.54</v>
      </c>
      <c r="M1402" s="17">
        <v>972.54</v>
      </c>
      <c r="N1402" s="17">
        <v>972.54</v>
      </c>
    </row>
    <row r="1403" spans="2:14">
      <c r="B1403" s="15" t="s">
        <v>4247</v>
      </c>
      <c r="C1403" s="16">
        <v>39918</v>
      </c>
      <c r="D1403" s="15">
        <v>2009</v>
      </c>
      <c r="E1403" s="69">
        <f>E1404</f>
        <v>2009</v>
      </c>
      <c r="F1403" s="15" t="s">
        <v>962</v>
      </c>
      <c r="G1403" s="17" t="s">
        <v>5534</v>
      </c>
      <c r="H1403" s="17" t="s">
        <v>5534</v>
      </c>
      <c r="I1403" s="17">
        <v>0</v>
      </c>
      <c r="J1403" s="17">
        <v>0</v>
      </c>
      <c r="K1403" s="17">
        <v>0</v>
      </c>
      <c r="L1403" s="17">
        <v>0</v>
      </c>
      <c r="M1403" s="17">
        <v>0</v>
      </c>
      <c r="N1403" s="17">
        <v>0</v>
      </c>
    </row>
    <row r="1404" spans="2:14">
      <c r="B1404" s="15" t="s">
        <v>4247</v>
      </c>
      <c r="C1404" s="16">
        <v>39918</v>
      </c>
      <c r="D1404" s="15">
        <v>2009</v>
      </c>
      <c r="E1404" s="69">
        <f t="array" ref="E1404">MIN(IF(G1404:N1404&gt;0,($G$3:$N$3)))</f>
        <v>2009</v>
      </c>
      <c r="F1404" s="15" t="s">
        <v>963</v>
      </c>
      <c r="G1404" s="17">
        <v>0</v>
      </c>
      <c r="H1404" s="17">
        <v>0</v>
      </c>
      <c r="I1404" s="17">
        <v>972.54</v>
      </c>
      <c r="J1404" s="17">
        <v>972.54</v>
      </c>
      <c r="K1404" s="17">
        <v>972.54</v>
      </c>
      <c r="L1404" s="17">
        <v>972.54</v>
      </c>
      <c r="M1404" s="17">
        <v>972.54</v>
      </c>
      <c r="N1404" s="17">
        <v>972.54</v>
      </c>
    </row>
    <row r="1405" spans="2:14">
      <c r="B1405" s="15" t="s">
        <v>4247</v>
      </c>
      <c r="C1405" s="16">
        <v>39918</v>
      </c>
      <c r="D1405" s="15">
        <v>2009</v>
      </c>
      <c r="E1405" s="69">
        <f>E1407</f>
        <v>2009</v>
      </c>
      <c r="F1405" s="15" t="s">
        <v>961</v>
      </c>
      <c r="G1405" s="17" t="s">
        <v>5534</v>
      </c>
      <c r="H1405" s="17" t="s">
        <v>5534</v>
      </c>
      <c r="I1405" s="17">
        <v>0</v>
      </c>
      <c r="J1405" s="17">
        <v>5465.6339999999991</v>
      </c>
      <c r="K1405" s="17">
        <v>5465.6339999999991</v>
      </c>
      <c r="L1405" s="17">
        <v>5465.6339999999991</v>
      </c>
      <c r="M1405" s="17">
        <v>5465.6339999999991</v>
      </c>
      <c r="N1405" s="17">
        <v>5465.6339999999991</v>
      </c>
    </row>
    <row r="1406" spans="2:14">
      <c r="B1406" s="15" t="s">
        <v>4248</v>
      </c>
      <c r="C1406" s="16">
        <v>39918</v>
      </c>
      <c r="D1406" s="15">
        <v>2009</v>
      </c>
      <c r="E1406" s="69">
        <f>E1407</f>
        <v>2009</v>
      </c>
      <c r="F1406" s="15" t="s">
        <v>962</v>
      </c>
      <c r="G1406" s="17" t="s">
        <v>5534</v>
      </c>
      <c r="H1406" s="17" t="s">
        <v>5534</v>
      </c>
      <c r="I1406" s="17">
        <v>1360.836</v>
      </c>
      <c r="J1406" s="17">
        <v>0</v>
      </c>
      <c r="K1406" s="17">
        <v>0</v>
      </c>
      <c r="L1406" s="17">
        <v>0</v>
      </c>
      <c r="M1406" s="17">
        <v>0</v>
      </c>
      <c r="N1406" s="17">
        <v>0</v>
      </c>
    </row>
    <row r="1407" spans="2:14">
      <c r="B1407" s="15" t="s">
        <v>4248</v>
      </c>
      <c r="C1407" s="16">
        <v>39918</v>
      </c>
      <c r="D1407" s="15">
        <v>2009</v>
      </c>
      <c r="E1407" s="69">
        <f t="array" ref="E1407">MIN(IF(G1407:N1407&gt;0,($G$3:$N$3)))</f>
        <v>2009</v>
      </c>
      <c r="F1407" s="15" t="s">
        <v>963</v>
      </c>
      <c r="G1407" s="17">
        <v>0</v>
      </c>
      <c r="H1407" s="17">
        <v>0</v>
      </c>
      <c r="I1407" s="17">
        <v>1360.836</v>
      </c>
      <c r="J1407" s="17">
        <v>5465.6339999999991</v>
      </c>
      <c r="K1407" s="17">
        <v>5465.6339999999991</v>
      </c>
      <c r="L1407" s="17">
        <v>5465.6339999999991</v>
      </c>
      <c r="M1407" s="17">
        <v>5465.6339999999991</v>
      </c>
      <c r="N1407" s="17">
        <v>5465.6339999999991</v>
      </c>
    </row>
    <row r="1408" spans="2:14">
      <c r="B1408" s="15" t="s">
        <v>4248</v>
      </c>
      <c r="C1408" s="16">
        <v>39919</v>
      </c>
      <c r="D1408" s="15">
        <v>2009</v>
      </c>
      <c r="E1408" s="69">
        <f>E1410</f>
        <v>2009</v>
      </c>
      <c r="F1408" s="15" t="s">
        <v>961</v>
      </c>
      <c r="G1408" s="17" t="s">
        <v>5534</v>
      </c>
      <c r="H1408" s="17" t="s">
        <v>5534</v>
      </c>
      <c r="I1408" s="17">
        <v>1060.866</v>
      </c>
      <c r="J1408" s="17">
        <v>1060.866</v>
      </c>
      <c r="K1408" s="17">
        <v>1060.866</v>
      </c>
      <c r="L1408" s="17">
        <v>1060.866</v>
      </c>
      <c r="M1408" s="17">
        <v>1060.866</v>
      </c>
      <c r="N1408" s="17">
        <v>1060.866</v>
      </c>
    </row>
    <row r="1409" spans="2:14">
      <c r="B1409" s="15" t="s">
        <v>4249</v>
      </c>
      <c r="C1409" s="16">
        <v>39919</v>
      </c>
      <c r="D1409" s="15">
        <v>2009</v>
      </c>
      <c r="E1409" s="69">
        <f>E1410</f>
        <v>2009</v>
      </c>
      <c r="F1409" s="15" t="s">
        <v>962</v>
      </c>
      <c r="G1409" s="17" t="s">
        <v>5534</v>
      </c>
      <c r="H1409" s="17" t="s">
        <v>5534</v>
      </c>
      <c r="I1409" s="17">
        <v>0</v>
      </c>
      <c r="J1409" s="17">
        <v>0</v>
      </c>
      <c r="K1409" s="17">
        <v>0</v>
      </c>
      <c r="L1409" s="17">
        <v>0</v>
      </c>
      <c r="M1409" s="17">
        <v>0</v>
      </c>
      <c r="N1409" s="17">
        <v>0</v>
      </c>
    </row>
    <row r="1410" spans="2:14">
      <c r="B1410" s="15" t="s">
        <v>4249</v>
      </c>
      <c r="C1410" s="16">
        <v>39919</v>
      </c>
      <c r="D1410" s="15">
        <v>2009</v>
      </c>
      <c r="E1410" s="69">
        <f t="array" ref="E1410">MIN(IF(G1410:N1410&gt;0,($G$3:$N$3)))</f>
        <v>2009</v>
      </c>
      <c r="F1410" s="15" t="s">
        <v>963</v>
      </c>
      <c r="G1410" s="17">
        <v>0</v>
      </c>
      <c r="H1410" s="17">
        <v>0</v>
      </c>
      <c r="I1410" s="17">
        <v>1060.866</v>
      </c>
      <c r="J1410" s="17">
        <v>1060.866</v>
      </c>
      <c r="K1410" s="17">
        <v>1060.866</v>
      </c>
      <c r="L1410" s="17">
        <v>1060.866</v>
      </c>
      <c r="M1410" s="17">
        <v>1060.866</v>
      </c>
      <c r="N1410" s="17">
        <v>1060.866</v>
      </c>
    </row>
    <row r="1411" spans="2:14">
      <c r="B1411" s="15" t="s">
        <v>4249</v>
      </c>
      <c r="C1411" s="16">
        <v>39920</v>
      </c>
      <c r="D1411" s="15">
        <v>2009</v>
      </c>
      <c r="E1411" s="69">
        <f>E1413</f>
        <v>2009</v>
      </c>
      <c r="F1411" s="15" t="s">
        <v>961</v>
      </c>
      <c r="G1411" s="17" t="s">
        <v>5534</v>
      </c>
      <c r="H1411" s="17" t="s">
        <v>5534</v>
      </c>
      <c r="I1411" s="17">
        <v>104.18399999999998</v>
      </c>
      <c r="J1411" s="17">
        <v>104.18399999999998</v>
      </c>
      <c r="K1411" s="17">
        <v>104.18399999999998</v>
      </c>
      <c r="L1411" s="17">
        <v>104.18399999999998</v>
      </c>
      <c r="M1411" s="17">
        <v>104.18399999999998</v>
      </c>
      <c r="N1411" s="17">
        <v>104.18399999999998</v>
      </c>
    </row>
    <row r="1412" spans="2:14">
      <c r="B1412" s="15" t="s">
        <v>4250</v>
      </c>
      <c r="C1412" s="16">
        <v>39920</v>
      </c>
      <c r="D1412" s="15">
        <v>2009</v>
      </c>
      <c r="E1412" s="69">
        <f>E1413</f>
        <v>2009</v>
      </c>
      <c r="F1412" s="15" t="s">
        <v>962</v>
      </c>
      <c r="G1412" s="17" t="s">
        <v>5534</v>
      </c>
      <c r="H1412" s="17" t="s">
        <v>5534</v>
      </c>
      <c r="I1412" s="17">
        <v>0</v>
      </c>
      <c r="J1412" s="17">
        <v>0</v>
      </c>
      <c r="K1412" s="17">
        <v>0</v>
      </c>
      <c r="L1412" s="17">
        <v>0</v>
      </c>
      <c r="M1412" s="17">
        <v>0</v>
      </c>
      <c r="N1412" s="17">
        <v>0</v>
      </c>
    </row>
    <row r="1413" spans="2:14">
      <c r="B1413" s="15" t="s">
        <v>4250</v>
      </c>
      <c r="C1413" s="16">
        <v>39920</v>
      </c>
      <c r="D1413" s="15">
        <v>2009</v>
      </c>
      <c r="E1413" s="69">
        <f t="array" ref="E1413">MIN(IF(G1413:N1413&gt;0,($G$3:$N$3)))</f>
        <v>2009</v>
      </c>
      <c r="F1413" s="15" t="s">
        <v>963</v>
      </c>
      <c r="G1413" s="17">
        <v>0</v>
      </c>
      <c r="H1413" s="17">
        <v>0</v>
      </c>
      <c r="I1413" s="17">
        <v>104.18399999999998</v>
      </c>
      <c r="J1413" s="17">
        <v>104.18399999999998</v>
      </c>
      <c r="K1413" s="17">
        <v>104.18399999999998</v>
      </c>
      <c r="L1413" s="17">
        <v>104.18399999999998</v>
      </c>
      <c r="M1413" s="17">
        <v>104.18399999999998</v>
      </c>
      <c r="N1413" s="17">
        <v>104.18399999999998</v>
      </c>
    </row>
    <row r="1414" spans="2:14">
      <c r="B1414" s="15" t="s">
        <v>4250</v>
      </c>
      <c r="C1414" s="16">
        <v>39920</v>
      </c>
      <c r="D1414" s="15">
        <v>2009</v>
      </c>
      <c r="E1414" s="69">
        <f>E1416</f>
        <v>2009</v>
      </c>
      <c r="F1414" s="15" t="s">
        <v>961</v>
      </c>
      <c r="G1414" s="17" t="s">
        <v>5534</v>
      </c>
      <c r="H1414" s="17" t="s">
        <v>5534</v>
      </c>
      <c r="I1414" s="17">
        <v>708.47399999999993</v>
      </c>
      <c r="J1414" s="17">
        <v>708.47399999999993</v>
      </c>
      <c r="K1414" s="17">
        <v>708.47399999999993</v>
      </c>
      <c r="L1414" s="17">
        <v>708.47399999999993</v>
      </c>
      <c r="M1414" s="17">
        <v>708.47399999999993</v>
      </c>
      <c r="N1414" s="17">
        <v>708.47399999999993</v>
      </c>
    </row>
    <row r="1415" spans="2:14">
      <c r="B1415" s="15" t="s">
        <v>4251</v>
      </c>
      <c r="C1415" s="16">
        <v>39920</v>
      </c>
      <c r="D1415" s="15">
        <v>2009</v>
      </c>
      <c r="E1415" s="69">
        <f>E1416</f>
        <v>2009</v>
      </c>
      <c r="F1415" s="15" t="s">
        <v>962</v>
      </c>
      <c r="G1415" s="17" t="s">
        <v>5534</v>
      </c>
      <c r="H1415" s="17" t="s">
        <v>5534</v>
      </c>
      <c r="I1415" s="17">
        <v>0</v>
      </c>
      <c r="J1415" s="17">
        <v>0</v>
      </c>
      <c r="K1415" s="17">
        <v>0</v>
      </c>
      <c r="L1415" s="17">
        <v>0</v>
      </c>
      <c r="M1415" s="17">
        <v>0</v>
      </c>
      <c r="N1415" s="17">
        <v>0</v>
      </c>
    </row>
    <row r="1416" spans="2:14">
      <c r="B1416" s="15" t="s">
        <v>4251</v>
      </c>
      <c r="C1416" s="16">
        <v>39920</v>
      </c>
      <c r="D1416" s="15">
        <v>2009</v>
      </c>
      <c r="E1416" s="69">
        <f t="array" ref="E1416">MIN(IF(G1416:N1416&gt;0,($G$3:$N$3)))</f>
        <v>2009</v>
      </c>
      <c r="F1416" s="15" t="s">
        <v>963</v>
      </c>
      <c r="G1416" s="17">
        <v>0</v>
      </c>
      <c r="H1416" s="17">
        <v>0</v>
      </c>
      <c r="I1416" s="17">
        <v>708.47399999999993</v>
      </c>
      <c r="J1416" s="17">
        <v>708.47399999999993</v>
      </c>
      <c r="K1416" s="17">
        <v>708.47399999999993</v>
      </c>
      <c r="L1416" s="17">
        <v>708.47399999999993</v>
      </c>
      <c r="M1416" s="17">
        <v>708.47399999999993</v>
      </c>
      <c r="N1416" s="17">
        <v>708.47399999999993</v>
      </c>
    </row>
    <row r="1417" spans="2:14">
      <c r="B1417" s="15" t="s">
        <v>4251</v>
      </c>
      <c r="C1417" s="16">
        <v>39920</v>
      </c>
      <c r="D1417" s="15">
        <v>2009</v>
      </c>
      <c r="E1417" s="69">
        <f>E1419</f>
        <v>2009</v>
      </c>
      <c r="F1417" s="15" t="s">
        <v>961</v>
      </c>
      <c r="G1417" s="17" t="s">
        <v>5534</v>
      </c>
      <c r="H1417" s="17" t="s">
        <v>5534</v>
      </c>
      <c r="I1417" s="17">
        <v>563.77199999999993</v>
      </c>
      <c r="J1417" s="17">
        <v>563.77199999999993</v>
      </c>
      <c r="K1417" s="17">
        <v>563.77199999999993</v>
      </c>
      <c r="L1417" s="17">
        <v>563.77199999999993</v>
      </c>
      <c r="M1417" s="17">
        <v>563.77199999999993</v>
      </c>
      <c r="N1417" s="17">
        <v>563.77199999999993</v>
      </c>
    </row>
    <row r="1418" spans="2:14">
      <c r="B1418" s="15" t="s">
        <v>4252</v>
      </c>
      <c r="C1418" s="16">
        <v>39920</v>
      </c>
      <c r="D1418" s="15">
        <v>2009</v>
      </c>
      <c r="E1418" s="69">
        <f>E1419</f>
        <v>2009</v>
      </c>
      <c r="F1418" s="15" t="s">
        <v>962</v>
      </c>
      <c r="G1418" s="17" t="s">
        <v>5534</v>
      </c>
      <c r="H1418" s="17" t="s">
        <v>5534</v>
      </c>
      <c r="I1418" s="17">
        <v>0</v>
      </c>
      <c r="J1418" s="17">
        <v>0</v>
      </c>
      <c r="K1418" s="17">
        <v>0</v>
      </c>
      <c r="L1418" s="17">
        <v>0</v>
      </c>
      <c r="M1418" s="17">
        <v>0</v>
      </c>
      <c r="N1418" s="17">
        <v>0</v>
      </c>
    </row>
    <row r="1419" spans="2:14">
      <c r="B1419" s="15" t="s">
        <v>4252</v>
      </c>
      <c r="C1419" s="16">
        <v>39920</v>
      </c>
      <c r="D1419" s="15">
        <v>2009</v>
      </c>
      <c r="E1419" s="69">
        <f t="array" ref="E1419">MIN(IF(G1419:N1419&gt;0,($G$3:$N$3)))</f>
        <v>2009</v>
      </c>
      <c r="F1419" s="15" t="s">
        <v>963</v>
      </c>
      <c r="G1419" s="17">
        <v>0</v>
      </c>
      <c r="H1419" s="17">
        <v>0</v>
      </c>
      <c r="I1419" s="17">
        <v>563.77199999999993</v>
      </c>
      <c r="J1419" s="17">
        <v>563.77199999999993</v>
      </c>
      <c r="K1419" s="17">
        <v>563.77199999999993</v>
      </c>
      <c r="L1419" s="17">
        <v>563.77199999999993</v>
      </c>
      <c r="M1419" s="17">
        <v>563.77199999999993</v>
      </c>
      <c r="N1419" s="17">
        <v>563.77199999999993</v>
      </c>
    </row>
    <row r="1420" spans="2:14">
      <c r="B1420" s="15" t="s">
        <v>4252</v>
      </c>
      <c r="C1420" s="16">
        <v>39920</v>
      </c>
      <c r="D1420" s="15">
        <v>2009</v>
      </c>
      <c r="E1420" s="69">
        <f>E1422</f>
        <v>2009</v>
      </c>
      <c r="F1420" s="15" t="s">
        <v>961</v>
      </c>
      <c r="G1420" s="17" t="s">
        <v>5534</v>
      </c>
      <c r="H1420" s="17" t="s">
        <v>5534</v>
      </c>
      <c r="I1420" s="17">
        <v>0</v>
      </c>
      <c r="J1420" s="17">
        <v>638.26199999999994</v>
      </c>
      <c r="K1420" s="17">
        <v>638.26199999999994</v>
      </c>
      <c r="L1420" s="17">
        <v>638.26199999999994</v>
      </c>
      <c r="M1420" s="17">
        <v>638.26199999999994</v>
      </c>
      <c r="N1420" s="17">
        <v>638.26199999999994</v>
      </c>
    </row>
    <row r="1421" spans="2:14">
      <c r="B1421" s="15" t="s">
        <v>4253</v>
      </c>
      <c r="C1421" s="16">
        <v>39920</v>
      </c>
      <c r="D1421" s="15">
        <v>2009</v>
      </c>
      <c r="E1421" s="69">
        <f>E1422</f>
        <v>2009</v>
      </c>
      <c r="F1421" s="15" t="s">
        <v>962</v>
      </c>
      <c r="G1421" s="17" t="s">
        <v>5534</v>
      </c>
      <c r="H1421" s="17" t="s">
        <v>5534</v>
      </c>
      <c r="I1421" s="17">
        <v>1840.866</v>
      </c>
      <c r="J1421" s="17">
        <v>0</v>
      </c>
      <c r="K1421" s="17">
        <v>0</v>
      </c>
      <c r="L1421" s="17">
        <v>0</v>
      </c>
      <c r="M1421" s="17">
        <v>0</v>
      </c>
      <c r="N1421" s="17">
        <v>0</v>
      </c>
    </row>
    <row r="1422" spans="2:14">
      <c r="B1422" s="15" t="s">
        <v>4253</v>
      </c>
      <c r="C1422" s="16">
        <v>39920</v>
      </c>
      <c r="D1422" s="15">
        <v>2009</v>
      </c>
      <c r="E1422" s="69">
        <f t="array" ref="E1422">MIN(IF(G1422:N1422&gt;0,($G$3:$N$3)))</f>
        <v>2009</v>
      </c>
      <c r="F1422" s="15" t="s">
        <v>963</v>
      </c>
      <c r="G1422" s="17">
        <v>0</v>
      </c>
      <c r="H1422" s="17">
        <v>0</v>
      </c>
      <c r="I1422" s="17">
        <v>1840.866</v>
      </c>
      <c r="J1422" s="17">
        <v>638.26199999999994</v>
      </c>
      <c r="K1422" s="17">
        <v>638.26199999999994</v>
      </c>
      <c r="L1422" s="17">
        <v>638.26199999999994</v>
      </c>
      <c r="M1422" s="17">
        <v>638.26199999999994</v>
      </c>
      <c r="N1422" s="17">
        <v>638.26199999999994</v>
      </c>
    </row>
    <row r="1423" spans="2:14">
      <c r="B1423" s="15" t="s">
        <v>4253</v>
      </c>
      <c r="C1423" s="16">
        <v>39921</v>
      </c>
      <c r="D1423" s="15">
        <v>2009</v>
      </c>
      <c r="E1423" s="69">
        <f>E1425</f>
        <v>2009</v>
      </c>
      <c r="F1423" s="15" t="s">
        <v>961</v>
      </c>
      <c r="G1423" s="17" t="s">
        <v>5534</v>
      </c>
      <c r="H1423" s="17" t="s">
        <v>5534</v>
      </c>
      <c r="I1423" s="17">
        <v>420.75</v>
      </c>
      <c r="J1423" s="17">
        <v>420.75</v>
      </c>
      <c r="K1423" s="17">
        <v>420.75</v>
      </c>
      <c r="L1423" s="17">
        <v>420.75</v>
      </c>
      <c r="M1423" s="17">
        <v>420.75</v>
      </c>
      <c r="N1423" s="17">
        <v>420.75</v>
      </c>
    </row>
    <row r="1424" spans="2:14">
      <c r="B1424" s="15" t="s">
        <v>4254</v>
      </c>
      <c r="C1424" s="16">
        <v>39921</v>
      </c>
      <c r="D1424" s="15">
        <v>2009</v>
      </c>
      <c r="E1424" s="69">
        <f>E1425</f>
        <v>2009</v>
      </c>
      <c r="F1424" s="15" t="s">
        <v>962</v>
      </c>
      <c r="G1424" s="17" t="s">
        <v>5534</v>
      </c>
      <c r="H1424" s="17" t="s">
        <v>5534</v>
      </c>
      <c r="I1424" s="17">
        <v>0</v>
      </c>
      <c r="J1424" s="17">
        <v>0</v>
      </c>
      <c r="K1424" s="17">
        <v>0</v>
      </c>
      <c r="L1424" s="17">
        <v>0</v>
      </c>
      <c r="M1424" s="17">
        <v>0</v>
      </c>
      <c r="N1424" s="17">
        <v>0</v>
      </c>
    </row>
    <row r="1425" spans="2:14">
      <c r="B1425" s="15" t="s">
        <v>4254</v>
      </c>
      <c r="C1425" s="16">
        <v>39921</v>
      </c>
      <c r="D1425" s="15">
        <v>2009</v>
      </c>
      <c r="E1425" s="69">
        <f t="array" ref="E1425">MIN(IF(G1425:N1425&gt;0,($G$3:$N$3)))</f>
        <v>2009</v>
      </c>
      <c r="F1425" s="15" t="s">
        <v>963</v>
      </c>
      <c r="G1425" s="17">
        <v>0</v>
      </c>
      <c r="H1425" s="17">
        <v>0</v>
      </c>
      <c r="I1425" s="17">
        <v>420.75</v>
      </c>
      <c r="J1425" s="17">
        <v>420.75</v>
      </c>
      <c r="K1425" s="17">
        <v>420.75</v>
      </c>
      <c r="L1425" s="17">
        <v>420.75</v>
      </c>
      <c r="M1425" s="17">
        <v>420.75</v>
      </c>
      <c r="N1425" s="17">
        <v>420.75</v>
      </c>
    </row>
    <row r="1426" spans="2:14">
      <c r="B1426" s="15" t="s">
        <v>4254</v>
      </c>
      <c r="C1426" s="16">
        <v>39921</v>
      </c>
      <c r="D1426" s="15">
        <v>2009</v>
      </c>
      <c r="E1426" s="69">
        <f>E1428</f>
        <v>2009</v>
      </c>
      <c r="F1426" s="15" t="s">
        <v>961</v>
      </c>
      <c r="G1426" s="17" t="s">
        <v>5534</v>
      </c>
      <c r="H1426" s="17" t="s">
        <v>5534</v>
      </c>
      <c r="I1426" s="17">
        <v>0</v>
      </c>
      <c r="J1426" s="17">
        <v>104.18399999999998</v>
      </c>
      <c r="K1426" s="17">
        <v>104.18399999999998</v>
      </c>
      <c r="L1426" s="17">
        <v>104.18399999999998</v>
      </c>
      <c r="M1426" s="17">
        <v>104.18399999999998</v>
      </c>
      <c r="N1426" s="17">
        <v>104.18399999999998</v>
      </c>
    </row>
    <row r="1427" spans="2:14">
      <c r="B1427" s="15" t="s">
        <v>4255</v>
      </c>
      <c r="C1427" s="16">
        <v>39921</v>
      </c>
      <c r="D1427" s="15">
        <v>2009</v>
      </c>
      <c r="E1427" s="69">
        <f>E1428</f>
        <v>2009</v>
      </c>
      <c r="F1427" s="15" t="s">
        <v>962</v>
      </c>
      <c r="G1427" s="17" t="s">
        <v>5534</v>
      </c>
      <c r="H1427" s="17" t="s">
        <v>5534</v>
      </c>
      <c r="I1427" s="17">
        <v>104.178</v>
      </c>
      <c r="J1427" s="17">
        <v>0</v>
      </c>
      <c r="K1427" s="17">
        <v>0</v>
      </c>
      <c r="L1427" s="17">
        <v>0</v>
      </c>
      <c r="M1427" s="17">
        <v>0</v>
      </c>
      <c r="N1427" s="17">
        <v>0</v>
      </c>
    </row>
    <row r="1428" spans="2:14">
      <c r="B1428" s="15" t="s">
        <v>4255</v>
      </c>
      <c r="C1428" s="16">
        <v>39921</v>
      </c>
      <c r="D1428" s="15">
        <v>2009</v>
      </c>
      <c r="E1428" s="69">
        <f t="array" ref="E1428">MIN(IF(G1428:N1428&gt;0,($G$3:$N$3)))</f>
        <v>2009</v>
      </c>
      <c r="F1428" s="15" t="s">
        <v>963</v>
      </c>
      <c r="G1428" s="17">
        <v>0</v>
      </c>
      <c r="H1428" s="17">
        <v>0</v>
      </c>
      <c r="I1428" s="17">
        <v>104.178</v>
      </c>
      <c r="J1428" s="17">
        <v>104.18399999999998</v>
      </c>
      <c r="K1428" s="17">
        <v>104.18399999999998</v>
      </c>
      <c r="L1428" s="17">
        <v>104.18399999999998</v>
      </c>
      <c r="M1428" s="17">
        <v>104.18399999999998</v>
      </c>
      <c r="N1428" s="17">
        <v>104.18399999999998</v>
      </c>
    </row>
    <row r="1429" spans="2:14">
      <c r="B1429" s="15" t="s">
        <v>4255</v>
      </c>
      <c r="C1429" s="16">
        <v>39923</v>
      </c>
      <c r="D1429" s="15">
        <v>2009</v>
      </c>
      <c r="E1429" s="69">
        <f>E1431</f>
        <v>2009</v>
      </c>
      <c r="F1429" s="15" t="s">
        <v>961</v>
      </c>
      <c r="G1429" s="17" t="s">
        <v>5534</v>
      </c>
      <c r="H1429" s="17" t="s">
        <v>5534</v>
      </c>
      <c r="I1429" s="17">
        <v>789.87599999999998</v>
      </c>
      <c r="J1429" s="17">
        <v>789.87599999999998</v>
      </c>
      <c r="K1429" s="17">
        <v>789.87599999999998</v>
      </c>
      <c r="L1429" s="17">
        <v>789.87599999999998</v>
      </c>
      <c r="M1429" s="17">
        <v>789.87599999999998</v>
      </c>
      <c r="N1429" s="17">
        <v>789.87599999999998</v>
      </c>
    </row>
    <row r="1430" spans="2:14">
      <c r="B1430" s="15" t="s">
        <v>4256</v>
      </c>
      <c r="C1430" s="16">
        <v>39923</v>
      </c>
      <c r="D1430" s="15">
        <v>2009</v>
      </c>
      <c r="E1430" s="69">
        <f>E1431</f>
        <v>2009</v>
      </c>
      <c r="F1430" s="15" t="s">
        <v>962</v>
      </c>
      <c r="G1430" s="17" t="s">
        <v>5534</v>
      </c>
      <c r="H1430" s="17" t="s">
        <v>5534</v>
      </c>
      <c r="I1430" s="17">
        <v>0</v>
      </c>
      <c r="J1430" s="17">
        <v>0</v>
      </c>
      <c r="K1430" s="17">
        <v>0</v>
      </c>
      <c r="L1430" s="17">
        <v>0</v>
      </c>
      <c r="M1430" s="17">
        <v>0</v>
      </c>
      <c r="N1430" s="17">
        <v>0</v>
      </c>
    </row>
    <row r="1431" spans="2:14">
      <c r="B1431" s="15" t="s">
        <v>4256</v>
      </c>
      <c r="C1431" s="16">
        <v>39923</v>
      </c>
      <c r="D1431" s="15">
        <v>2009</v>
      </c>
      <c r="E1431" s="69">
        <f t="array" ref="E1431">MIN(IF(G1431:N1431&gt;0,($G$3:$N$3)))</f>
        <v>2009</v>
      </c>
      <c r="F1431" s="15" t="s">
        <v>963</v>
      </c>
      <c r="G1431" s="17">
        <v>0</v>
      </c>
      <c r="H1431" s="17">
        <v>0</v>
      </c>
      <c r="I1431" s="17">
        <v>789.87599999999998</v>
      </c>
      <c r="J1431" s="17">
        <v>789.87599999999998</v>
      </c>
      <c r="K1431" s="17">
        <v>789.87599999999998</v>
      </c>
      <c r="L1431" s="17">
        <v>789.87599999999998</v>
      </c>
      <c r="M1431" s="17">
        <v>789.87599999999998</v>
      </c>
      <c r="N1431" s="17">
        <v>789.87599999999998</v>
      </c>
    </row>
    <row r="1432" spans="2:14">
      <c r="B1432" s="15" t="s">
        <v>4256</v>
      </c>
      <c r="C1432" s="16">
        <v>39923</v>
      </c>
      <c r="D1432" s="15">
        <v>2009</v>
      </c>
      <c r="E1432" s="69">
        <f>E1434</f>
        <v>2009</v>
      </c>
      <c r="F1432" s="15" t="s">
        <v>961</v>
      </c>
      <c r="G1432" s="17" t="s">
        <v>5534</v>
      </c>
      <c r="H1432" s="17" t="s">
        <v>5534</v>
      </c>
      <c r="I1432" s="17">
        <v>863.50200000000007</v>
      </c>
      <c r="J1432" s="17">
        <v>863.50200000000007</v>
      </c>
      <c r="K1432" s="17">
        <v>863.50200000000007</v>
      </c>
      <c r="L1432" s="17">
        <v>863.50200000000007</v>
      </c>
      <c r="M1432" s="17">
        <v>863.50200000000007</v>
      </c>
      <c r="N1432" s="17">
        <v>863.50200000000007</v>
      </c>
    </row>
    <row r="1433" spans="2:14">
      <c r="B1433" s="15" t="s">
        <v>4257</v>
      </c>
      <c r="C1433" s="16">
        <v>39923</v>
      </c>
      <c r="D1433" s="15">
        <v>2009</v>
      </c>
      <c r="E1433" s="69">
        <f>E1434</f>
        <v>2009</v>
      </c>
      <c r="F1433" s="15" t="s">
        <v>962</v>
      </c>
      <c r="G1433" s="17" t="s">
        <v>5534</v>
      </c>
      <c r="H1433" s="17" t="s">
        <v>5534</v>
      </c>
      <c r="I1433" s="17">
        <v>6.0000000000000001E-3</v>
      </c>
      <c r="J1433" s="17">
        <v>6.0000000000000001E-3</v>
      </c>
      <c r="K1433" s="17">
        <v>6.0000000000000001E-3</v>
      </c>
      <c r="L1433" s="17">
        <v>6.0000000000000001E-3</v>
      </c>
      <c r="M1433" s="17">
        <v>6.0000000000000001E-3</v>
      </c>
      <c r="N1433" s="17">
        <v>6.0000000000000001E-3</v>
      </c>
    </row>
    <row r="1434" spans="2:14">
      <c r="B1434" s="15" t="s">
        <v>4257</v>
      </c>
      <c r="C1434" s="16">
        <v>39923</v>
      </c>
      <c r="D1434" s="15">
        <v>2009</v>
      </c>
      <c r="E1434" s="69">
        <f t="array" ref="E1434">MIN(IF(G1434:N1434&gt;0,($G$3:$N$3)))</f>
        <v>2009</v>
      </c>
      <c r="F1434" s="15" t="s">
        <v>963</v>
      </c>
      <c r="G1434" s="17">
        <v>0</v>
      </c>
      <c r="H1434" s="17">
        <v>0</v>
      </c>
      <c r="I1434" s="17">
        <v>863.50800000000004</v>
      </c>
      <c r="J1434" s="17">
        <v>863.50800000000004</v>
      </c>
      <c r="K1434" s="17">
        <v>863.50800000000004</v>
      </c>
      <c r="L1434" s="17">
        <v>863.50800000000004</v>
      </c>
      <c r="M1434" s="17">
        <v>863.50800000000004</v>
      </c>
      <c r="N1434" s="17">
        <v>863.50800000000004</v>
      </c>
    </row>
    <row r="1435" spans="2:14">
      <c r="B1435" s="15" t="s">
        <v>4257</v>
      </c>
      <c r="C1435" s="16">
        <v>39927</v>
      </c>
      <c r="D1435" s="15">
        <v>2009</v>
      </c>
      <c r="E1435" s="69">
        <f>E1437</f>
        <v>2009</v>
      </c>
      <c r="F1435" s="15" t="s">
        <v>961</v>
      </c>
      <c r="G1435" s="17" t="s">
        <v>5534</v>
      </c>
      <c r="H1435" s="17" t="s">
        <v>5534</v>
      </c>
      <c r="I1435" s="17">
        <v>788.75399999999991</v>
      </c>
      <c r="J1435" s="17">
        <v>788.75399999999991</v>
      </c>
      <c r="K1435" s="17">
        <v>788.75399999999991</v>
      </c>
      <c r="L1435" s="17">
        <v>788.75399999999991</v>
      </c>
      <c r="M1435" s="17">
        <v>788.75399999999991</v>
      </c>
      <c r="N1435" s="17">
        <v>788.75399999999991</v>
      </c>
    </row>
    <row r="1436" spans="2:14">
      <c r="B1436" s="15" t="s">
        <v>4258</v>
      </c>
      <c r="C1436" s="16">
        <v>39927</v>
      </c>
      <c r="D1436" s="15">
        <v>2009</v>
      </c>
      <c r="E1436" s="69">
        <f>E1437</f>
        <v>2009</v>
      </c>
      <c r="F1436" s="15" t="s">
        <v>962</v>
      </c>
      <c r="G1436" s="17" t="s">
        <v>5534</v>
      </c>
      <c r="H1436" s="17" t="s">
        <v>5534</v>
      </c>
      <c r="I1436" s="17">
        <v>6.0000000000000001E-3</v>
      </c>
      <c r="J1436" s="17">
        <v>0</v>
      </c>
      <c r="K1436" s="17">
        <v>0</v>
      </c>
      <c r="L1436" s="17">
        <v>0</v>
      </c>
      <c r="M1436" s="17">
        <v>0</v>
      </c>
      <c r="N1436" s="17">
        <v>0</v>
      </c>
    </row>
    <row r="1437" spans="2:14">
      <c r="B1437" s="15" t="s">
        <v>4258</v>
      </c>
      <c r="C1437" s="16">
        <v>39927</v>
      </c>
      <c r="D1437" s="15">
        <v>2009</v>
      </c>
      <c r="E1437" s="69">
        <f t="array" ref="E1437">MIN(IF(G1437:N1437&gt;0,($G$3:$N$3)))</f>
        <v>2009</v>
      </c>
      <c r="F1437" s="15" t="s">
        <v>963</v>
      </c>
      <c r="G1437" s="17">
        <v>0</v>
      </c>
      <c r="H1437" s="17">
        <v>0</v>
      </c>
      <c r="I1437" s="17">
        <v>788.75999999999988</v>
      </c>
      <c r="J1437" s="17">
        <v>788.75399999999991</v>
      </c>
      <c r="K1437" s="17">
        <v>788.75399999999991</v>
      </c>
      <c r="L1437" s="17">
        <v>788.75399999999991</v>
      </c>
      <c r="M1437" s="17">
        <v>788.75399999999991</v>
      </c>
      <c r="N1437" s="17">
        <v>788.75399999999991</v>
      </c>
    </row>
    <row r="1438" spans="2:14">
      <c r="B1438" s="15" t="s">
        <v>4258</v>
      </c>
      <c r="C1438" s="16">
        <v>39928</v>
      </c>
      <c r="D1438" s="15">
        <v>2009</v>
      </c>
      <c r="E1438" s="69">
        <f>E1440</f>
        <v>2009</v>
      </c>
      <c r="F1438" s="15" t="s">
        <v>961</v>
      </c>
      <c r="G1438" s="17" t="s">
        <v>5534</v>
      </c>
      <c r="H1438" s="17" t="s">
        <v>5534</v>
      </c>
      <c r="I1438" s="17">
        <v>500.10599999999999</v>
      </c>
      <c r="J1438" s="17">
        <v>500.10599999999999</v>
      </c>
      <c r="K1438" s="17">
        <v>500.10599999999999</v>
      </c>
      <c r="L1438" s="17">
        <v>500.10599999999999</v>
      </c>
      <c r="M1438" s="17">
        <v>500.10599999999999</v>
      </c>
      <c r="N1438" s="17">
        <v>500.10599999999999</v>
      </c>
    </row>
    <row r="1439" spans="2:14">
      <c r="B1439" s="15" t="s">
        <v>4259</v>
      </c>
      <c r="C1439" s="16">
        <v>39928</v>
      </c>
      <c r="D1439" s="15">
        <v>2009</v>
      </c>
      <c r="E1439" s="69">
        <f>E1440</f>
        <v>2009</v>
      </c>
      <c r="F1439" s="15" t="s">
        <v>962</v>
      </c>
      <c r="G1439" s="17" t="s">
        <v>5534</v>
      </c>
      <c r="H1439" s="17" t="s">
        <v>5534</v>
      </c>
      <c r="I1439" s="17">
        <v>0</v>
      </c>
      <c r="J1439" s="17">
        <v>0</v>
      </c>
      <c r="K1439" s="17">
        <v>0</v>
      </c>
      <c r="L1439" s="17">
        <v>0</v>
      </c>
      <c r="M1439" s="17">
        <v>0</v>
      </c>
      <c r="N1439" s="17">
        <v>0</v>
      </c>
    </row>
    <row r="1440" spans="2:14">
      <c r="B1440" s="15" t="s">
        <v>4259</v>
      </c>
      <c r="C1440" s="16">
        <v>39928</v>
      </c>
      <c r="D1440" s="15">
        <v>2009</v>
      </c>
      <c r="E1440" s="69">
        <f t="array" ref="E1440">MIN(IF(G1440:N1440&gt;0,($G$3:$N$3)))</f>
        <v>2009</v>
      </c>
      <c r="F1440" s="15" t="s">
        <v>963</v>
      </c>
      <c r="G1440" s="17">
        <v>0</v>
      </c>
      <c r="H1440" s="17">
        <v>0</v>
      </c>
      <c r="I1440" s="17">
        <v>500.10599999999999</v>
      </c>
      <c r="J1440" s="17">
        <v>500.10599999999999</v>
      </c>
      <c r="K1440" s="17">
        <v>500.10599999999999</v>
      </c>
      <c r="L1440" s="17">
        <v>500.10599999999999</v>
      </c>
      <c r="M1440" s="17">
        <v>500.10599999999999</v>
      </c>
      <c r="N1440" s="17">
        <v>500.10599999999999</v>
      </c>
    </row>
    <row r="1441" spans="2:14">
      <c r="B1441" s="15" t="s">
        <v>4259</v>
      </c>
      <c r="C1441" s="16">
        <v>39929</v>
      </c>
      <c r="D1441" s="15">
        <v>2009</v>
      </c>
      <c r="E1441" s="69">
        <f>E1443</f>
        <v>2009</v>
      </c>
      <c r="F1441" s="15" t="s">
        <v>961</v>
      </c>
      <c r="G1441" s="17" t="s">
        <v>5534</v>
      </c>
      <c r="H1441" s="17" t="s">
        <v>5534</v>
      </c>
      <c r="I1441" s="17">
        <v>489.33599999999996</v>
      </c>
      <c r="J1441" s="17">
        <v>489.33599999999996</v>
      </c>
      <c r="K1441" s="17">
        <v>489.33599999999996</v>
      </c>
      <c r="L1441" s="17">
        <v>489.33599999999996</v>
      </c>
      <c r="M1441" s="17">
        <v>489.33599999999996</v>
      </c>
      <c r="N1441" s="17">
        <v>489.33599999999996</v>
      </c>
    </row>
    <row r="1442" spans="2:14">
      <c r="B1442" s="15" t="s">
        <v>4260</v>
      </c>
      <c r="C1442" s="16">
        <v>39929</v>
      </c>
      <c r="D1442" s="15">
        <v>2009</v>
      </c>
      <c r="E1442" s="69">
        <f>E1443</f>
        <v>2009</v>
      </c>
      <c r="F1442" s="15" t="s">
        <v>962</v>
      </c>
      <c r="G1442" s="17" t="s">
        <v>5534</v>
      </c>
      <c r="H1442" s="17" t="s">
        <v>5534</v>
      </c>
      <c r="I1442" s="17">
        <v>52.65</v>
      </c>
      <c r="J1442" s="17">
        <v>52.65</v>
      </c>
      <c r="K1442" s="17">
        <v>52.65</v>
      </c>
      <c r="L1442" s="17">
        <v>52.65</v>
      </c>
      <c r="M1442" s="17">
        <v>52.65</v>
      </c>
      <c r="N1442" s="17">
        <v>52.65</v>
      </c>
    </row>
    <row r="1443" spans="2:14">
      <c r="B1443" s="15" t="s">
        <v>4260</v>
      </c>
      <c r="C1443" s="16">
        <v>39929</v>
      </c>
      <c r="D1443" s="15">
        <v>2009</v>
      </c>
      <c r="E1443" s="69">
        <f t="array" ref="E1443">MIN(IF(G1443:N1443&gt;0,($G$3:$N$3)))</f>
        <v>2009</v>
      </c>
      <c r="F1443" s="15" t="s">
        <v>963</v>
      </c>
      <c r="G1443" s="17">
        <v>0</v>
      </c>
      <c r="H1443" s="17">
        <v>0</v>
      </c>
      <c r="I1443" s="17">
        <v>541.98599999999999</v>
      </c>
      <c r="J1443" s="17">
        <v>541.98599999999999</v>
      </c>
      <c r="K1443" s="17">
        <v>541.98599999999999</v>
      </c>
      <c r="L1443" s="17">
        <v>541.98599999999999</v>
      </c>
      <c r="M1443" s="17">
        <v>541.98599999999999</v>
      </c>
      <c r="N1443" s="17">
        <v>541.98599999999999</v>
      </c>
    </row>
    <row r="1444" spans="2:14">
      <c r="B1444" s="15" t="s">
        <v>4260</v>
      </c>
      <c r="C1444" s="16">
        <v>39929</v>
      </c>
      <c r="D1444" s="15">
        <v>2009</v>
      </c>
      <c r="E1444" s="69">
        <f>E1446</f>
        <v>2009</v>
      </c>
      <c r="F1444" s="15" t="s">
        <v>961</v>
      </c>
      <c r="G1444" s="17" t="s">
        <v>5534</v>
      </c>
      <c r="H1444" s="17" t="s">
        <v>5534</v>
      </c>
      <c r="I1444" s="17">
        <v>621.31799999999998</v>
      </c>
      <c r="J1444" s="17">
        <v>621.31799999999998</v>
      </c>
      <c r="K1444" s="17">
        <v>621.31799999999998</v>
      </c>
      <c r="L1444" s="17">
        <v>621.31799999999998</v>
      </c>
      <c r="M1444" s="17">
        <v>621.31799999999998</v>
      </c>
      <c r="N1444" s="17">
        <v>621.31799999999998</v>
      </c>
    </row>
    <row r="1445" spans="2:14">
      <c r="B1445" s="15" t="s">
        <v>4261</v>
      </c>
      <c r="C1445" s="16">
        <v>39929</v>
      </c>
      <c r="D1445" s="15">
        <v>2009</v>
      </c>
      <c r="E1445" s="69">
        <f>E1446</f>
        <v>2009</v>
      </c>
      <c r="F1445" s="15" t="s">
        <v>962</v>
      </c>
      <c r="G1445" s="17" t="s">
        <v>5534</v>
      </c>
      <c r="H1445" s="17" t="s">
        <v>5534</v>
      </c>
      <c r="I1445" s="17">
        <v>0</v>
      </c>
      <c r="J1445" s="17">
        <v>0</v>
      </c>
      <c r="K1445" s="17">
        <v>0</v>
      </c>
      <c r="L1445" s="17">
        <v>0</v>
      </c>
      <c r="M1445" s="17">
        <v>0</v>
      </c>
      <c r="N1445" s="17">
        <v>0</v>
      </c>
    </row>
    <row r="1446" spans="2:14">
      <c r="B1446" s="15" t="s">
        <v>4261</v>
      </c>
      <c r="C1446" s="16">
        <v>39929</v>
      </c>
      <c r="D1446" s="15">
        <v>2009</v>
      </c>
      <c r="E1446" s="69">
        <f t="array" ref="E1446">MIN(IF(G1446:N1446&gt;0,($G$3:$N$3)))</f>
        <v>2009</v>
      </c>
      <c r="F1446" s="15" t="s">
        <v>963</v>
      </c>
      <c r="G1446" s="17">
        <v>0</v>
      </c>
      <c r="H1446" s="17">
        <v>0</v>
      </c>
      <c r="I1446" s="17">
        <v>621.31799999999998</v>
      </c>
      <c r="J1446" s="17">
        <v>621.31799999999998</v>
      </c>
      <c r="K1446" s="17">
        <v>621.31799999999998</v>
      </c>
      <c r="L1446" s="17">
        <v>621.31799999999998</v>
      </c>
      <c r="M1446" s="17">
        <v>621.31799999999998</v>
      </c>
      <c r="N1446" s="17">
        <v>621.31799999999998</v>
      </c>
    </row>
    <row r="1447" spans="2:14">
      <c r="B1447" s="15" t="s">
        <v>4261</v>
      </c>
      <c r="C1447" s="16">
        <v>39929</v>
      </c>
      <c r="D1447" s="15">
        <v>2009</v>
      </c>
      <c r="E1447" s="69">
        <f>E1449</f>
        <v>2009</v>
      </c>
      <c r="F1447" s="15" t="s">
        <v>961</v>
      </c>
      <c r="G1447" s="17" t="s">
        <v>5534</v>
      </c>
      <c r="H1447" s="17" t="s">
        <v>5534</v>
      </c>
      <c r="I1447" s="17">
        <v>0</v>
      </c>
      <c r="J1447" s="17">
        <v>0</v>
      </c>
      <c r="K1447" s="17">
        <v>126035.052</v>
      </c>
      <c r="L1447" s="17">
        <v>126035.052</v>
      </c>
      <c r="M1447" s="17">
        <v>126035.052</v>
      </c>
      <c r="N1447" s="17">
        <v>126035.052</v>
      </c>
    </row>
    <row r="1448" spans="2:14">
      <c r="B1448" s="15" t="s">
        <v>4262</v>
      </c>
      <c r="C1448" s="16">
        <v>39929</v>
      </c>
      <c r="D1448" s="15">
        <v>2009</v>
      </c>
      <c r="E1448" s="69">
        <f>E1449</f>
        <v>2009</v>
      </c>
      <c r="F1448" s="15" t="s">
        <v>962</v>
      </c>
      <c r="G1448" s="17" t="s">
        <v>5534</v>
      </c>
      <c r="H1448" s="17" t="s">
        <v>5534</v>
      </c>
      <c r="I1448" s="17">
        <v>156000</v>
      </c>
      <c r="J1448" s="17">
        <v>156000</v>
      </c>
      <c r="K1448" s="17">
        <v>0</v>
      </c>
      <c r="L1448" s="17">
        <v>0</v>
      </c>
      <c r="M1448" s="17">
        <v>0</v>
      </c>
      <c r="N1448" s="17">
        <v>0</v>
      </c>
    </row>
    <row r="1449" spans="2:14">
      <c r="B1449" s="15" t="s">
        <v>4262</v>
      </c>
      <c r="C1449" s="16">
        <v>39929</v>
      </c>
      <c r="D1449" s="15">
        <v>2009</v>
      </c>
      <c r="E1449" s="69">
        <f t="array" ref="E1449">MIN(IF(G1449:N1449&gt;0,($G$3:$N$3)))</f>
        <v>2009</v>
      </c>
      <c r="F1449" s="15" t="s">
        <v>963</v>
      </c>
      <c r="G1449" s="17">
        <v>0</v>
      </c>
      <c r="H1449" s="17">
        <v>0</v>
      </c>
      <c r="I1449" s="17">
        <v>156000</v>
      </c>
      <c r="J1449" s="17">
        <v>156000</v>
      </c>
      <c r="K1449" s="17">
        <v>126035.052</v>
      </c>
      <c r="L1449" s="17">
        <v>126035.052</v>
      </c>
      <c r="M1449" s="17">
        <v>126035.052</v>
      </c>
      <c r="N1449" s="17">
        <v>126035.052</v>
      </c>
    </row>
    <row r="1450" spans="2:14">
      <c r="B1450" s="15" t="s">
        <v>4262</v>
      </c>
      <c r="C1450" s="16">
        <v>39932</v>
      </c>
      <c r="D1450" s="15">
        <v>2009</v>
      </c>
      <c r="E1450" s="69">
        <f>E1452</f>
        <v>2009</v>
      </c>
      <c r="F1450" s="15" t="s">
        <v>961</v>
      </c>
      <c r="G1450" s="17" t="s">
        <v>5534</v>
      </c>
      <c r="H1450" s="17" t="s">
        <v>5534</v>
      </c>
      <c r="I1450" s="17">
        <v>104.178</v>
      </c>
      <c r="J1450" s="17">
        <v>104.178</v>
      </c>
      <c r="K1450" s="17">
        <v>104.178</v>
      </c>
      <c r="L1450" s="17">
        <v>104.178</v>
      </c>
      <c r="M1450" s="17">
        <v>104.178</v>
      </c>
      <c r="N1450" s="17">
        <v>104.178</v>
      </c>
    </row>
    <row r="1451" spans="2:14">
      <c r="B1451" s="15" t="s">
        <v>4263</v>
      </c>
      <c r="C1451" s="16">
        <v>39932</v>
      </c>
      <c r="D1451" s="15">
        <v>2009</v>
      </c>
      <c r="E1451" s="69">
        <f>E1452</f>
        <v>2009</v>
      </c>
      <c r="F1451" s="15" t="s">
        <v>962</v>
      </c>
      <c r="G1451" s="17" t="s">
        <v>5534</v>
      </c>
      <c r="H1451" s="17" t="s">
        <v>5534</v>
      </c>
      <c r="I1451" s="17">
        <v>0</v>
      </c>
      <c r="J1451" s="17">
        <v>0</v>
      </c>
      <c r="K1451" s="17">
        <v>0</v>
      </c>
      <c r="L1451" s="17">
        <v>0</v>
      </c>
      <c r="M1451" s="17">
        <v>0</v>
      </c>
      <c r="N1451" s="17">
        <v>0</v>
      </c>
    </row>
    <row r="1452" spans="2:14">
      <c r="B1452" s="15" t="s">
        <v>4263</v>
      </c>
      <c r="C1452" s="16">
        <v>39932</v>
      </c>
      <c r="D1452" s="15">
        <v>2009</v>
      </c>
      <c r="E1452" s="69">
        <f t="array" ref="E1452">MIN(IF(G1452:N1452&gt;0,($G$3:$N$3)))</f>
        <v>2009</v>
      </c>
      <c r="F1452" s="15" t="s">
        <v>963</v>
      </c>
      <c r="G1452" s="17">
        <v>0</v>
      </c>
      <c r="H1452" s="17">
        <v>0</v>
      </c>
      <c r="I1452" s="17">
        <v>104.178</v>
      </c>
      <c r="J1452" s="17">
        <v>104.178</v>
      </c>
      <c r="K1452" s="17">
        <v>104.178</v>
      </c>
      <c r="L1452" s="17">
        <v>104.178</v>
      </c>
      <c r="M1452" s="17">
        <v>104.178</v>
      </c>
      <c r="N1452" s="17">
        <v>104.178</v>
      </c>
    </row>
    <row r="1453" spans="2:14">
      <c r="B1453" s="15" t="s">
        <v>4263</v>
      </c>
      <c r="C1453" s="16">
        <v>39935</v>
      </c>
      <c r="D1453" s="15">
        <v>2009</v>
      </c>
      <c r="E1453" s="69">
        <f>E1455</f>
        <v>2009</v>
      </c>
      <c r="F1453" s="15" t="s">
        <v>961</v>
      </c>
      <c r="G1453" s="17" t="s">
        <v>5534</v>
      </c>
      <c r="H1453" s="17" t="s">
        <v>5534</v>
      </c>
      <c r="I1453" s="17">
        <v>985.52399999999989</v>
      </c>
      <c r="J1453" s="17">
        <v>985.52399999999989</v>
      </c>
      <c r="K1453" s="17">
        <v>985.52399999999989</v>
      </c>
      <c r="L1453" s="17">
        <v>985.52399999999989</v>
      </c>
      <c r="M1453" s="17">
        <v>985.52399999999989</v>
      </c>
      <c r="N1453" s="17">
        <v>985.52399999999989</v>
      </c>
    </row>
    <row r="1454" spans="2:14">
      <c r="B1454" s="15" t="s">
        <v>4264</v>
      </c>
      <c r="C1454" s="16">
        <v>39935</v>
      </c>
      <c r="D1454" s="15">
        <v>2009</v>
      </c>
      <c r="E1454" s="69">
        <f>E1455</f>
        <v>2009</v>
      </c>
      <c r="F1454" s="15" t="s">
        <v>962</v>
      </c>
      <c r="G1454" s="17" t="s">
        <v>5534</v>
      </c>
      <c r="H1454" s="17" t="s">
        <v>5534</v>
      </c>
      <c r="I1454" s="17">
        <v>0</v>
      </c>
      <c r="J1454" s="17">
        <v>0</v>
      </c>
      <c r="K1454" s="17">
        <v>0</v>
      </c>
      <c r="L1454" s="17">
        <v>0</v>
      </c>
      <c r="M1454" s="17">
        <v>0</v>
      </c>
      <c r="N1454" s="17">
        <v>0</v>
      </c>
    </row>
    <row r="1455" spans="2:14">
      <c r="B1455" s="15" t="s">
        <v>4264</v>
      </c>
      <c r="C1455" s="16">
        <v>39935</v>
      </c>
      <c r="D1455" s="15">
        <v>2009</v>
      </c>
      <c r="E1455" s="69">
        <f t="array" ref="E1455">MIN(IF(G1455:N1455&gt;0,($G$3:$N$3)))</f>
        <v>2009</v>
      </c>
      <c r="F1455" s="15" t="s">
        <v>963</v>
      </c>
      <c r="G1455" s="17">
        <v>0</v>
      </c>
      <c r="H1455" s="17">
        <v>0</v>
      </c>
      <c r="I1455" s="17">
        <v>985.52399999999989</v>
      </c>
      <c r="J1455" s="17">
        <v>985.52399999999989</v>
      </c>
      <c r="K1455" s="17">
        <v>985.52399999999989</v>
      </c>
      <c r="L1455" s="17">
        <v>985.52399999999989</v>
      </c>
      <c r="M1455" s="17">
        <v>985.52399999999989</v>
      </c>
      <c r="N1455" s="17">
        <v>985.52399999999989</v>
      </c>
    </row>
    <row r="1456" spans="2:14">
      <c r="B1456" s="15" t="s">
        <v>4264</v>
      </c>
      <c r="C1456" s="16">
        <v>39936</v>
      </c>
      <c r="D1456" s="15">
        <v>2009</v>
      </c>
      <c r="E1456" s="69">
        <f>E1458</f>
        <v>2009</v>
      </c>
      <c r="F1456" s="15" t="s">
        <v>961</v>
      </c>
      <c r="G1456" s="17" t="s">
        <v>5534</v>
      </c>
      <c r="H1456" s="17" t="s">
        <v>5534</v>
      </c>
      <c r="I1456" s="17">
        <v>972.26400000000001</v>
      </c>
      <c r="J1456" s="17">
        <v>972.26400000000001</v>
      </c>
      <c r="K1456" s="17">
        <v>972.26400000000001</v>
      </c>
      <c r="L1456" s="17">
        <v>972.26400000000001</v>
      </c>
      <c r="M1456" s="17">
        <v>972.26400000000001</v>
      </c>
      <c r="N1456" s="17">
        <v>972.26400000000001</v>
      </c>
    </row>
    <row r="1457" spans="2:14">
      <c r="B1457" s="15" t="s">
        <v>4265</v>
      </c>
      <c r="C1457" s="16">
        <v>39936</v>
      </c>
      <c r="D1457" s="15">
        <v>2009</v>
      </c>
      <c r="E1457" s="69">
        <f>E1458</f>
        <v>2009</v>
      </c>
      <c r="F1457" s="15" t="s">
        <v>962</v>
      </c>
      <c r="G1457" s="17" t="s">
        <v>5534</v>
      </c>
      <c r="H1457" s="17" t="s">
        <v>5534</v>
      </c>
      <c r="I1457" s="17">
        <v>0.40800000000000003</v>
      </c>
      <c r="J1457" s="17">
        <v>0.40800000000000003</v>
      </c>
      <c r="K1457" s="17">
        <v>0.40800000000000003</v>
      </c>
      <c r="L1457" s="17">
        <v>0.40800000000000003</v>
      </c>
      <c r="M1457" s="17">
        <v>0.40800000000000003</v>
      </c>
      <c r="N1457" s="17">
        <v>0.40800000000000003</v>
      </c>
    </row>
    <row r="1458" spans="2:14">
      <c r="B1458" s="15" t="s">
        <v>4265</v>
      </c>
      <c r="C1458" s="16">
        <v>39936</v>
      </c>
      <c r="D1458" s="15">
        <v>2009</v>
      </c>
      <c r="E1458" s="69">
        <f t="array" ref="E1458">MIN(IF(G1458:N1458&gt;0,($G$3:$N$3)))</f>
        <v>2009</v>
      </c>
      <c r="F1458" s="15" t="s">
        <v>963</v>
      </c>
      <c r="G1458" s="17">
        <v>0</v>
      </c>
      <c r="H1458" s="17">
        <v>0</v>
      </c>
      <c r="I1458" s="17">
        <v>972.67200000000003</v>
      </c>
      <c r="J1458" s="17">
        <v>972.67200000000003</v>
      </c>
      <c r="K1458" s="17">
        <v>972.67200000000003</v>
      </c>
      <c r="L1458" s="17">
        <v>972.67200000000003</v>
      </c>
      <c r="M1458" s="17">
        <v>972.67200000000003</v>
      </c>
      <c r="N1458" s="17">
        <v>972.67200000000003</v>
      </c>
    </row>
    <row r="1459" spans="2:14">
      <c r="B1459" s="15" t="s">
        <v>4265</v>
      </c>
      <c r="C1459" s="16">
        <v>39938</v>
      </c>
      <c r="D1459" s="15">
        <v>2009</v>
      </c>
      <c r="E1459" s="69">
        <f>E1461</f>
        <v>2009</v>
      </c>
      <c r="F1459" s="15" t="s">
        <v>961</v>
      </c>
      <c r="G1459" s="17" t="s">
        <v>5534</v>
      </c>
      <c r="H1459" s="17" t="s">
        <v>5534</v>
      </c>
      <c r="I1459" s="17">
        <v>120.258</v>
      </c>
      <c r="J1459" s="17">
        <v>120.258</v>
      </c>
      <c r="K1459" s="17">
        <v>120.258</v>
      </c>
      <c r="L1459" s="17">
        <v>120.258</v>
      </c>
      <c r="M1459" s="17">
        <v>120.258</v>
      </c>
      <c r="N1459" s="17">
        <v>120.258</v>
      </c>
    </row>
    <row r="1460" spans="2:14">
      <c r="B1460" s="15" t="s">
        <v>4266</v>
      </c>
      <c r="C1460" s="16">
        <v>39938</v>
      </c>
      <c r="D1460" s="15">
        <v>2009</v>
      </c>
      <c r="E1460" s="69">
        <f>E1461</f>
        <v>2009</v>
      </c>
      <c r="F1460" s="15" t="s">
        <v>962</v>
      </c>
      <c r="G1460" s="17" t="s">
        <v>5534</v>
      </c>
      <c r="H1460" s="17" t="s">
        <v>5534</v>
      </c>
      <c r="I1460" s="17">
        <v>0</v>
      </c>
      <c r="J1460" s="17">
        <v>0</v>
      </c>
      <c r="K1460" s="17">
        <v>0</v>
      </c>
      <c r="L1460" s="17">
        <v>0</v>
      </c>
      <c r="M1460" s="17">
        <v>0</v>
      </c>
      <c r="N1460" s="17">
        <v>0</v>
      </c>
    </row>
    <row r="1461" spans="2:14">
      <c r="B1461" s="15" t="s">
        <v>4266</v>
      </c>
      <c r="C1461" s="16">
        <v>39938</v>
      </c>
      <c r="D1461" s="15">
        <v>2009</v>
      </c>
      <c r="E1461" s="69">
        <f t="array" ref="E1461">MIN(IF(G1461:N1461&gt;0,($G$3:$N$3)))</f>
        <v>2009</v>
      </c>
      <c r="F1461" s="15" t="s">
        <v>963</v>
      </c>
      <c r="G1461" s="17">
        <v>0</v>
      </c>
      <c r="H1461" s="17">
        <v>0</v>
      </c>
      <c r="I1461" s="17">
        <v>120.258</v>
      </c>
      <c r="J1461" s="17">
        <v>120.258</v>
      </c>
      <c r="K1461" s="17">
        <v>120.258</v>
      </c>
      <c r="L1461" s="17">
        <v>120.258</v>
      </c>
      <c r="M1461" s="17">
        <v>120.258</v>
      </c>
      <c r="N1461" s="17">
        <v>120.258</v>
      </c>
    </row>
    <row r="1462" spans="2:14">
      <c r="B1462" s="15" t="s">
        <v>4266</v>
      </c>
      <c r="C1462" s="16">
        <v>39938</v>
      </c>
      <c r="D1462" s="15">
        <v>2009</v>
      </c>
      <c r="E1462" s="69">
        <f>E1464</f>
        <v>2009</v>
      </c>
      <c r="F1462" s="15" t="s">
        <v>961</v>
      </c>
      <c r="G1462" s="17" t="s">
        <v>5534</v>
      </c>
      <c r="H1462" s="17" t="s">
        <v>5534</v>
      </c>
      <c r="I1462" s="17">
        <v>894.28200000000004</v>
      </c>
      <c r="J1462" s="17">
        <v>894.28200000000004</v>
      </c>
      <c r="K1462" s="17">
        <v>894.28200000000004</v>
      </c>
      <c r="L1462" s="17">
        <v>894.28200000000004</v>
      </c>
      <c r="M1462" s="17">
        <v>894.28200000000004</v>
      </c>
      <c r="N1462" s="17">
        <v>894.28200000000004</v>
      </c>
    </row>
    <row r="1463" spans="2:14">
      <c r="B1463" s="15" t="s">
        <v>4267</v>
      </c>
      <c r="C1463" s="16">
        <v>39938</v>
      </c>
      <c r="D1463" s="15">
        <v>2009</v>
      </c>
      <c r="E1463" s="69">
        <f>E1464</f>
        <v>2009</v>
      </c>
      <c r="F1463" s="15" t="s">
        <v>962</v>
      </c>
      <c r="G1463" s="17" t="s">
        <v>5534</v>
      </c>
      <c r="H1463" s="17" t="s">
        <v>5534</v>
      </c>
      <c r="I1463" s="17">
        <v>1.7999999999999999E-2</v>
      </c>
      <c r="J1463" s="17">
        <v>1.7999999999999999E-2</v>
      </c>
      <c r="K1463" s="17">
        <v>1.7999999999999999E-2</v>
      </c>
      <c r="L1463" s="17">
        <v>1.7999999999999999E-2</v>
      </c>
      <c r="M1463" s="17">
        <v>1.7999999999999999E-2</v>
      </c>
      <c r="N1463" s="17">
        <v>1.7999999999999999E-2</v>
      </c>
    </row>
    <row r="1464" spans="2:14">
      <c r="B1464" s="15" t="s">
        <v>4267</v>
      </c>
      <c r="C1464" s="16">
        <v>39938</v>
      </c>
      <c r="D1464" s="15">
        <v>2009</v>
      </c>
      <c r="E1464" s="69">
        <f t="array" ref="E1464">MIN(IF(G1464:N1464&gt;0,($G$3:$N$3)))</f>
        <v>2009</v>
      </c>
      <c r="F1464" s="15" t="s">
        <v>963</v>
      </c>
      <c r="G1464" s="17">
        <v>0</v>
      </c>
      <c r="H1464" s="17">
        <v>0</v>
      </c>
      <c r="I1464" s="17">
        <v>894.3</v>
      </c>
      <c r="J1464" s="17">
        <v>894.3</v>
      </c>
      <c r="K1464" s="17">
        <v>894.3</v>
      </c>
      <c r="L1464" s="17">
        <v>894.3</v>
      </c>
      <c r="M1464" s="17">
        <v>894.3</v>
      </c>
      <c r="N1464" s="17">
        <v>894.3</v>
      </c>
    </row>
    <row r="1465" spans="2:14">
      <c r="B1465" s="15" t="s">
        <v>4267</v>
      </c>
      <c r="C1465" s="16">
        <v>39940</v>
      </c>
      <c r="D1465" s="15">
        <v>2009</v>
      </c>
      <c r="E1465" s="69">
        <f>E1467</f>
        <v>2009</v>
      </c>
      <c r="F1465" s="15" t="s">
        <v>961</v>
      </c>
      <c r="G1465" s="17" t="s">
        <v>5534</v>
      </c>
      <c r="H1465" s="17" t="s">
        <v>5534</v>
      </c>
      <c r="I1465" s="17">
        <v>120.25199999999998</v>
      </c>
      <c r="J1465" s="17">
        <v>120.25199999999998</v>
      </c>
      <c r="K1465" s="17">
        <v>120.25199999999998</v>
      </c>
      <c r="L1465" s="17">
        <v>120.25199999999998</v>
      </c>
      <c r="M1465" s="17">
        <v>120.25199999999998</v>
      </c>
      <c r="N1465" s="17">
        <v>120.25199999999998</v>
      </c>
    </row>
    <row r="1466" spans="2:14">
      <c r="B1466" s="15" t="s">
        <v>4268</v>
      </c>
      <c r="C1466" s="16">
        <v>39940</v>
      </c>
      <c r="D1466" s="15">
        <v>2009</v>
      </c>
      <c r="E1466" s="69">
        <f>E1467</f>
        <v>2009</v>
      </c>
      <c r="F1466" s="15" t="s">
        <v>962</v>
      </c>
      <c r="G1466" s="17" t="s">
        <v>5534</v>
      </c>
      <c r="H1466" s="17" t="s">
        <v>5534</v>
      </c>
      <c r="I1466" s="17">
        <v>1.7999999999999999E-2</v>
      </c>
      <c r="J1466" s="17">
        <v>1.7999999999999999E-2</v>
      </c>
      <c r="K1466" s="17">
        <v>1.7999999999999999E-2</v>
      </c>
      <c r="L1466" s="17">
        <v>1.7999999999999999E-2</v>
      </c>
      <c r="M1466" s="17">
        <v>1.7999999999999999E-2</v>
      </c>
      <c r="N1466" s="17">
        <v>1.7999999999999999E-2</v>
      </c>
    </row>
    <row r="1467" spans="2:14">
      <c r="B1467" s="15" t="s">
        <v>4268</v>
      </c>
      <c r="C1467" s="16">
        <v>39940</v>
      </c>
      <c r="D1467" s="15">
        <v>2009</v>
      </c>
      <c r="E1467" s="69">
        <f t="array" ref="E1467">MIN(IF(G1467:N1467&gt;0,($G$3:$N$3)))</f>
        <v>2009</v>
      </c>
      <c r="F1467" s="15" t="s">
        <v>963</v>
      </c>
      <c r="G1467" s="17">
        <v>0</v>
      </c>
      <c r="H1467" s="17">
        <v>0</v>
      </c>
      <c r="I1467" s="17">
        <v>120.26999999999998</v>
      </c>
      <c r="J1467" s="17">
        <v>120.26999999999998</v>
      </c>
      <c r="K1467" s="17">
        <v>120.26999999999998</v>
      </c>
      <c r="L1467" s="17">
        <v>120.26999999999998</v>
      </c>
      <c r="M1467" s="17">
        <v>120.26999999999998</v>
      </c>
      <c r="N1467" s="17">
        <v>120.26999999999998</v>
      </c>
    </row>
    <row r="1468" spans="2:14">
      <c r="B1468" s="15" t="s">
        <v>4268</v>
      </c>
      <c r="C1468" s="16">
        <v>39940</v>
      </c>
      <c r="D1468" s="15">
        <v>2009</v>
      </c>
      <c r="E1468" s="69">
        <f>E1470</f>
        <v>2009</v>
      </c>
      <c r="F1468" s="15" t="s">
        <v>961</v>
      </c>
      <c r="G1468" s="17" t="s">
        <v>5534</v>
      </c>
      <c r="H1468" s="17" t="s">
        <v>5534</v>
      </c>
      <c r="I1468" s="17">
        <v>0</v>
      </c>
      <c r="J1468" s="17">
        <v>2705.1060000000002</v>
      </c>
      <c r="K1468" s="17">
        <v>2705.1060000000002</v>
      </c>
      <c r="L1468" s="17">
        <v>2705.1060000000002</v>
      </c>
      <c r="M1468" s="17">
        <v>2705.1060000000002</v>
      </c>
      <c r="N1468" s="17">
        <v>2705.1060000000002</v>
      </c>
    </row>
    <row r="1469" spans="2:14">
      <c r="B1469" s="15" t="s">
        <v>4269</v>
      </c>
      <c r="C1469" s="16">
        <v>39940</v>
      </c>
      <c r="D1469" s="15">
        <v>2009</v>
      </c>
      <c r="E1469" s="69">
        <f>E1470</f>
        <v>2009</v>
      </c>
      <c r="F1469" s="15" t="s">
        <v>962</v>
      </c>
      <c r="G1469" s="17" t="s">
        <v>5534</v>
      </c>
      <c r="H1469" s="17" t="s">
        <v>5534</v>
      </c>
      <c r="I1469" s="17">
        <v>2705.1060000000002</v>
      </c>
      <c r="J1469" s="17">
        <v>0</v>
      </c>
      <c r="K1469" s="17">
        <v>0</v>
      </c>
      <c r="L1469" s="17">
        <v>0</v>
      </c>
      <c r="M1469" s="17">
        <v>0</v>
      </c>
      <c r="N1469" s="17">
        <v>0</v>
      </c>
    </row>
    <row r="1470" spans="2:14">
      <c r="B1470" s="15" t="s">
        <v>4269</v>
      </c>
      <c r="C1470" s="16">
        <v>39940</v>
      </c>
      <c r="D1470" s="15">
        <v>2009</v>
      </c>
      <c r="E1470" s="69">
        <f t="array" ref="E1470">MIN(IF(G1470:N1470&gt;0,($G$3:$N$3)))</f>
        <v>2009</v>
      </c>
      <c r="F1470" s="15" t="s">
        <v>963</v>
      </c>
      <c r="G1470" s="17">
        <v>0</v>
      </c>
      <c r="H1470" s="17">
        <v>0</v>
      </c>
      <c r="I1470" s="17">
        <v>2705.1060000000002</v>
      </c>
      <c r="J1470" s="17">
        <v>2705.1060000000002</v>
      </c>
      <c r="K1470" s="17">
        <v>2705.1060000000002</v>
      </c>
      <c r="L1470" s="17">
        <v>2705.1060000000002</v>
      </c>
      <c r="M1470" s="17">
        <v>2705.1060000000002</v>
      </c>
      <c r="N1470" s="17">
        <v>2705.1060000000002</v>
      </c>
    </row>
    <row r="1471" spans="2:14">
      <c r="B1471" s="15" t="s">
        <v>4269</v>
      </c>
      <c r="C1471" s="16">
        <v>39941</v>
      </c>
      <c r="D1471" s="15">
        <v>2009</v>
      </c>
      <c r="E1471" s="69">
        <f>E1473</f>
        <v>2009</v>
      </c>
      <c r="F1471" s="15" t="s">
        <v>961</v>
      </c>
      <c r="G1471" s="17" t="s">
        <v>5534</v>
      </c>
      <c r="H1471" s="17" t="s">
        <v>5534</v>
      </c>
      <c r="I1471" s="17">
        <v>1071.48</v>
      </c>
      <c r="J1471" s="17">
        <v>1071.48</v>
      </c>
      <c r="K1471" s="17">
        <v>1071.48</v>
      </c>
      <c r="L1471" s="17">
        <v>1071.48</v>
      </c>
      <c r="M1471" s="17">
        <v>1071.48</v>
      </c>
      <c r="N1471" s="17">
        <v>1071.48</v>
      </c>
    </row>
    <row r="1472" spans="2:14">
      <c r="B1472" s="15" t="s">
        <v>4270</v>
      </c>
      <c r="C1472" s="16">
        <v>39941</v>
      </c>
      <c r="D1472" s="15">
        <v>2009</v>
      </c>
      <c r="E1472" s="69">
        <f>E1473</f>
        <v>2009</v>
      </c>
      <c r="F1472" s="15" t="s">
        <v>962</v>
      </c>
      <c r="G1472" s="17" t="s">
        <v>5534</v>
      </c>
      <c r="H1472" s="17" t="s">
        <v>5534</v>
      </c>
      <c r="I1472" s="17">
        <v>0</v>
      </c>
      <c r="J1472" s="17">
        <v>0</v>
      </c>
      <c r="K1472" s="17">
        <v>0</v>
      </c>
      <c r="L1472" s="17">
        <v>0</v>
      </c>
      <c r="M1472" s="17">
        <v>0</v>
      </c>
      <c r="N1472" s="17">
        <v>0</v>
      </c>
    </row>
    <row r="1473" spans="2:14">
      <c r="B1473" s="15" t="s">
        <v>4270</v>
      </c>
      <c r="C1473" s="16">
        <v>39941</v>
      </c>
      <c r="D1473" s="15">
        <v>2009</v>
      </c>
      <c r="E1473" s="69">
        <f t="array" ref="E1473">MIN(IF(G1473:N1473&gt;0,($G$3:$N$3)))</f>
        <v>2009</v>
      </c>
      <c r="F1473" s="15" t="s">
        <v>963</v>
      </c>
      <c r="G1473" s="17">
        <v>0</v>
      </c>
      <c r="H1473" s="17">
        <v>0</v>
      </c>
      <c r="I1473" s="17">
        <v>1071.48</v>
      </c>
      <c r="J1473" s="17">
        <v>1071.48</v>
      </c>
      <c r="K1473" s="17">
        <v>1071.48</v>
      </c>
      <c r="L1473" s="17">
        <v>1071.48</v>
      </c>
      <c r="M1473" s="17">
        <v>1071.48</v>
      </c>
      <c r="N1473" s="17">
        <v>1071.48</v>
      </c>
    </row>
    <row r="1474" spans="2:14">
      <c r="B1474" s="15" t="s">
        <v>4270</v>
      </c>
      <c r="C1474" s="16">
        <v>39941</v>
      </c>
      <c r="D1474" s="15">
        <v>2009</v>
      </c>
      <c r="E1474" s="69">
        <f>E1476</f>
        <v>2009</v>
      </c>
      <c r="F1474" s="15" t="s">
        <v>961</v>
      </c>
      <c r="G1474" s="17" t="s">
        <v>5534</v>
      </c>
      <c r="H1474" s="17" t="s">
        <v>5534</v>
      </c>
      <c r="I1474" s="17">
        <v>0</v>
      </c>
      <c r="J1474" s="17">
        <v>866.14199999999994</v>
      </c>
      <c r="K1474" s="17">
        <v>866.14199999999994</v>
      </c>
      <c r="L1474" s="17">
        <v>866.14199999999994</v>
      </c>
      <c r="M1474" s="17">
        <v>866.14199999999994</v>
      </c>
      <c r="N1474" s="17">
        <v>866.14199999999994</v>
      </c>
    </row>
    <row r="1475" spans="2:14">
      <c r="B1475" s="15" t="s">
        <v>4271</v>
      </c>
      <c r="C1475" s="16">
        <v>39941</v>
      </c>
      <c r="D1475" s="15">
        <v>2009</v>
      </c>
      <c r="E1475" s="69">
        <f>E1476</f>
        <v>2009</v>
      </c>
      <c r="F1475" s="15" t="s">
        <v>962</v>
      </c>
      <c r="G1475" s="17" t="s">
        <v>5534</v>
      </c>
      <c r="H1475" s="17" t="s">
        <v>5534</v>
      </c>
      <c r="I1475" s="17">
        <v>866.14199999999994</v>
      </c>
      <c r="J1475" s="17">
        <v>0</v>
      </c>
      <c r="K1475" s="17">
        <v>0</v>
      </c>
      <c r="L1475" s="17">
        <v>0</v>
      </c>
      <c r="M1475" s="17">
        <v>0</v>
      </c>
      <c r="N1475" s="17">
        <v>0</v>
      </c>
    </row>
    <row r="1476" spans="2:14">
      <c r="B1476" s="15" t="s">
        <v>4271</v>
      </c>
      <c r="C1476" s="16">
        <v>39941</v>
      </c>
      <c r="D1476" s="15">
        <v>2009</v>
      </c>
      <c r="E1476" s="69">
        <f t="array" ref="E1476">MIN(IF(G1476:N1476&gt;0,($G$3:$N$3)))</f>
        <v>2009</v>
      </c>
      <c r="F1476" s="15" t="s">
        <v>963</v>
      </c>
      <c r="G1476" s="17">
        <v>0</v>
      </c>
      <c r="H1476" s="17">
        <v>0</v>
      </c>
      <c r="I1476" s="17">
        <v>866.14199999999994</v>
      </c>
      <c r="J1476" s="17">
        <v>866.14199999999994</v>
      </c>
      <c r="K1476" s="17">
        <v>866.14199999999994</v>
      </c>
      <c r="L1476" s="17">
        <v>866.14199999999994</v>
      </c>
      <c r="M1476" s="17">
        <v>866.14199999999994</v>
      </c>
      <c r="N1476" s="17">
        <v>866.14199999999994</v>
      </c>
    </row>
    <row r="1477" spans="2:14">
      <c r="B1477" s="15" t="s">
        <v>4271</v>
      </c>
      <c r="C1477" s="16">
        <v>39943</v>
      </c>
      <c r="D1477" s="15">
        <v>2009</v>
      </c>
      <c r="E1477" s="69">
        <f>E1479</f>
        <v>2009</v>
      </c>
      <c r="F1477" s="15" t="s">
        <v>961</v>
      </c>
      <c r="G1477" s="17" t="s">
        <v>5534</v>
      </c>
      <c r="H1477" s="17" t="s">
        <v>5534</v>
      </c>
      <c r="I1477" s="17">
        <v>828.28800000000001</v>
      </c>
      <c r="J1477" s="17">
        <v>828.28800000000001</v>
      </c>
      <c r="K1477" s="17">
        <v>828.28800000000001</v>
      </c>
      <c r="L1477" s="17">
        <v>828.28800000000001</v>
      </c>
      <c r="M1477" s="17">
        <v>828.28800000000001</v>
      </c>
      <c r="N1477" s="17">
        <v>828.28800000000001</v>
      </c>
    </row>
    <row r="1478" spans="2:14">
      <c r="B1478" s="15" t="s">
        <v>4272</v>
      </c>
      <c r="C1478" s="16">
        <v>39943</v>
      </c>
      <c r="D1478" s="15">
        <v>2009</v>
      </c>
      <c r="E1478" s="69">
        <f>E1479</f>
        <v>2009</v>
      </c>
      <c r="F1478" s="15" t="s">
        <v>962</v>
      </c>
      <c r="G1478" s="17" t="s">
        <v>5534</v>
      </c>
      <c r="H1478" s="17" t="s">
        <v>5534</v>
      </c>
      <c r="I1478" s="17">
        <v>0</v>
      </c>
      <c r="J1478" s="17">
        <v>0</v>
      </c>
      <c r="K1478" s="17">
        <v>0</v>
      </c>
      <c r="L1478" s="17">
        <v>0</v>
      </c>
      <c r="M1478" s="17">
        <v>0</v>
      </c>
      <c r="N1478" s="17">
        <v>0</v>
      </c>
    </row>
    <row r="1479" spans="2:14">
      <c r="B1479" s="15" t="s">
        <v>4272</v>
      </c>
      <c r="C1479" s="16">
        <v>39943</v>
      </c>
      <c r="D1479" s="15">
        <v>2009</v>
      </c>
      <c r="E1479" s="69">
        <f t="array" ref="E1479">MIN(IF(G1479:N1479&gt;0,($G$3:$N$3)))</f>
        <v>2009</v>
      </c>
      <c r="F1479" s="15" t="s">
        <v>963</v>
      </c>
      <c r="G1479" s="17">
        <v>0</v>
      </c>
      <c r="H1479" s="17">
        <v>0</v>
      </c>
      <c r="I1479" s="17">
        <v>828.28800000000001</v>
      </c>
      <c r="J1479" s="17">
        <v>828.28800000000001</v>
      </c>
      <c r="K1479" s="17">
        <v>828.28800000000001</v>
      </c>
      <c r="L1479" s="17">
        <v>828.28800000000001</v>
      </c>
      <c r="M1479" s="17">
        <v>828.28800000000001</v>
      </c>
      <c r="N1479" s="17">
        <v>828.28800000000001</v>
      </c>
    </row>
    <row r="1480" spans="2:14">
      <c r="B1480" s="15" t="s">
        <v>4272</v>
      </c>
      <c r="C1480" s="16">
        <v>39943</v>
      </c>
      <c r="D1480" s="15">
        <v>2009</v>
      </c>
      <c r="E1480" s="69">
        <f>E1482</f>
        <v>2009</v>
      </c>
      <c r="F1480" s="15" t="s">
        <v>961</v>
      </c>
      <c r="G1480" s="17" t="s">
        <v>5534</v>
      </c>
      <c r="H1480" s="17" t="s">
        <v>5534</v>
      </c>
      <c r="I1480" s="17">
        <v>0</v>
      </c>
      <c r="J1480" s="17">
        <v>1071.162</v>
      </c>
      <c r="K1480" s="17">
        <v>1071.162</v>
      </c>
      <c r="L1480" s="17">
        <v>1071.162</v>
      </c>
      <c r="M1480" s="17">
        <v>1071.162</v>
      </c>
      <c r="N1480" s="17">
        <v>1071.162</v>
      </c>
    </row>
    <row r="1481" spans="2:14">
      <c r="B1481" s="15" t="s">
        <v>4273</v>
      </c>
      <c r="C1481" s="16">
        <v>39943</v>
      </c>
      <c r="D1481" s="15">
        <v>2009</v>
      </c>
      <c r="E1481" s="69">
        <f>E1482</f>
        <v>2009</v>
      </c>
      <c r="F1481" s="15" t="s">
        <v>962</v>
      </c>
      <c r="G1481" s="17" t="s">
        <v>5534</v>
      </c>
      <c r="H1481" s="17" t="s">
        <v>5534</v>
      </c>
      <c r="I1481" s="17">
        <v>1071.2460000000001</v>
      </c>
      <c r="J1481" s="17">
        <v>8.4000000000000005E-2</v>
      </c>
      <c r="K1481" s="17">
        <v>8.4000000000000005E-2</v>
      </c>
      <c r="L1481" s="17">
        <v>8.4000000000000005E-2</v>
      </c>
      <c r="M1481" s="17">
        <v>8.4000000000000005E-2</v>
      </c>
      <c r="N1481" s="17">
        <v>8.4000000000000005E-2</v>
      </c>
    </row>
    <row r="1482" spans="2:14">
      <c r="B1482" s="15" t="s">
        <v>4273</v>
      </c>
      <c r="C1482" s="16">
        <v>39943</v>
      </c>
      <c r="D1482" s="15">
        <v>2009</v>
      </c>
      <c r="E1482" s="69">
        <f t="array" ref="E1482">MIN(IF(G1482:N1482&gt;0,($G$3:$N$3)))</f>
        <v>2009</v>
      </c>
      <c r="F1482" s="15" t="s">
        <v>963</v>
      </c>
      <c r="G1482" s="17">
        <v>0</v>
      </c>
      <c r="H1482" s="17">
        <v>0</v>
      </c>
      <c r="I1482" s="17">
        <v>1071.2460000000001</v>
      </c>
      <c r="J1482" s="17">
        <v>1071.2460000000001</v>
      </c>
      <c r="K1482" s="17">
        <v>1071.2460000000001</v>
      </c>
      <c r="L1482" s="17">
        <v>1071.2460000000001</v>
      </c>
      <c r="M1482" s="17">
        <v>1071.2460000000001</v>
      </c>
      <c r="N1482" s="17">
        <v>1071.2460000000001</v>
      </c>
    </row>
    <row r="1483" spans="2:14">
      <c r="B1483" s="15" t="s">
        <v>4273</v>
      </c>
      <c r="C1483" s="16">
        <v>39944</v>
      </c>
      <c r="D1483" s="15">
        <v>2009</v>
      </c>
      <c r="E1483" s="69">
        <f>E1485</f>
        <v>2010</v>
      </c>
      <c r="F1483" s="15" t="s">
        <v>961</v>
      </c>
      <c r="G1483" s="17" t="s">
        <v>5534</v>
      </c>
      <c r="H1483" s="17" t="s">
        <v>5534</v>
      </c>
      <c r="I1483" s="17" t="s">
        <v>5534</v>
      </c>
      <c r="J1483" s="17">
        <v>1333.662</v>
      </c>
      <c r="K1483" s="17">
        <v>1333.662</v>
      </c>
      <c r="L1483" s="17">
        <v>1333.662</v>
      </c>
      <c r="M1483" s="17">
        <v>1333.662</v>
      </c>
      <c r="N1483" s="17">
        <v>1333.662</v>
      </c>
    </row>
    <row r="1484" spans="2:14">
      <c r="B1484" s="15" t="s">
        <v>4274</v>
      </c>
      <c r="C1484" s="16">
        <v>39944</v>
      </c>
      <c r="D1484" s="15">
        <v>2009</v>
      </c>
      <c r="E1484" s="69">
        <f>E1485</f>
        <v>2010</v>
      </c>
      <c r="F1484" s="15" t="s">
        <v>962</v>
      </c>
      <c r="G1484" s="17" t="s">
        <v>5534</v>
      </c>
      <c r="H1484" s="17" t="s">
        <v>5534</v>
      </c>
      <c r="I1484" s="17" t="s">
        <v>5534</v>
      </c>
      <c r="J1484" s="17">
        <v>3.7679999999999998</v>
      </c>
      <c r="K1484" s="17">
        <v>3.7679999999999998</v>
      </c>
      <c r="L1484" s="17">
        <v>3.7679999999999998</v>
      </c>
      <c r="M1484" s="17">
        <v>3.7679999999999998</v>
      </c>
      <c r="N1484" s="17">
        <v>3.7679999999999998</v>
      </c>
    </row>
    <row r="1485" spans="2:14">
      <c r="B1485" s="15" t="s">
        <v>4274</v>
      </c>
      <c r="C1485" s="16">
        <v>39944</v>
      </c>
      <c r="D1485" s="15">
        <v>2009</v>
      </c>
      <c r="E1485" s="69">
        <f t="array" ref="E1485">MIN(IF(G1485:N1485&gt;0,($G$3:$N$3)))</f>
        <v>2010</v>
      </c>
      <c r="F1485" s="15" t="s">
        <v>963</v>
      </c>
      <c r="G1485" s="17">
        <v>0</v>
      </c>
      <c r="H1485" s="17">
        <v>0</v>
      </c>
      <c r="I1485" s="17">
        <v>0</v>
      </c>
      <c r="J1485" s="17">
        <v>1337.43</v>
      </c>
      <c r="K1485" s="17">
        <v>1337.43</v>
      </c>
      <c r="L1485" s="17">
        <v>1337.43</v>
      </c>
      <c r="M1485" s="17">
        <v>1337.43</v>
      </c>
      <c r="N1485" s="17">
        <v>1337.43</v>
      </c>
    </row>
    <row r="1486" spans="2:14">
      <c r="B1486" s="15" t="s">
        <v>4274</v>
      </c>
      <c r="C1486" s="16">
        <v>39945</v>
      </c>
      <c r="D1486" s="15">
        <v>2009</v>
      </c>
      <c r="E1486" s="69">
        <f>E1488</f>
        <v>2009</v>
      </c>
      <c r="F1486" s="15" t="s">
        <v>961</v>
      </c>
      <c r="G1486" s="17" t="s">
        <v>5534</v>
      </c>
      <c r="H1486" s="17" t="s">
        <v>5534</v>
      </c>
      <c r="I1486" s="17">
        <v>0</v>
      </c>
      <c r="J1486" s="17">
        <v>26850.809999999998</v>
      </c>
      <c r="K1486" s="17">
        <v>26850.809999999998</v>
      </c>
      <c r="L1486" s="17">
        <v>26850.809999999998</v>
      </c>
      <c r="M1486" s="17">
        <v>26850.809999999998</v>
      </c>
      <c r="N1486" s="17">
        <v>26850.809999999998</v>
      </c>
    </row>
    <row r="1487" spans="2:14">
      <c r="B1487" s="15" t="s">
        <v>4275</v>
      </c>
      <c r="C1487" s="16">
        <v>39945</v>
      </c>
      <c r="D1487" s="15">
        <v>2009</v>
      </c>
      <c r="E1487" s="69">
        <f>E1488</f>
        <v>2009</v>
      </c>
      <c r="F1487" s="15" t="s">
        <v>962</v>
      </c>
      <c r="G1487" s="17" t="s">
        <v>5534</v>
      </c>
      <c r="H1487" s="17" t="s">
        <v>5534</v>
      </c>
      <c r="I1487" s="17">
        <v>27000</v>
      </c>
      <c r="J1487" s="17">
        <v>0</v>
      </c>
      <c r="K1487" s="17">
        <v>0</v>
      </c>
      <c r="L1487" s="17">
        <v>0</v>
      </c>
      <c r="M1487" s="17">
        <v>0</v>
      </c>
      <c r="N1487" s="17">
        <v>0</v>
      </c>
    </row>
    <row r="1488" spans="2:14">
      <c r="B1488" s="15" t="s">
        <v>4275</v>
      </c>
      <c r="C1488" s="16">
        <v>39945</v>
      </c>
      <c r="D1488" s="15">
        <v>2009</v>
      </c>
      <c r="E1488" s="69">
        <f t="array" ref="E1488">MIN(IF(G1488:N1488&gt;0,($G$3:$N$3)))</f>
        <v>2009</v>
      </c>
      <c r="F1488" s="15" t="s">
        <v>963</v>
      </c>
      <c r="G1488" s="17">
        <v>0</v>
      </c>
      <c r="H1488" s="17">
        <v>0</v>
      </c>
      <c r="I1488" s="17">
        <v>27000</v>
      </c>
      <c r="J1488" s="17">
        <v>26850.809999999998</v>
      </c>
      <c r="K1488" s="17">
        <v>26850.809999999998</v>
      </c>
      <c r="L1488" s="17">
        <v>26850.809999999998</v>
      </c>
      <c r="M1488" s="17">
        <v>26850.809999999998</v>
      </c>
      <c r="N1488" s="17">
        <v>26850.809999999998</v>
      </c>
    </row>
    <row r="1489" spans="2:14">
      <c r="B1489" s="15" t="s">
        <v>4275</v>
      </c>
      <c r="C1489" s="16">
        <v>39945</v>
      </c>
      <c r="D1489" s="15">
        <v>2009</v>
      </c>
      <c r="E1489" s="69">
        <f>E1491</f>
        <v>2009</v>
      </c>
      <c r="F1489" s="15" t="s">
        <v>961</v>
      </c>
      <c r="G1489" s="17" t="s">
        <v>5534</v>
      </c>
      <c r="H1489" s="17" t="s">
        <v>5534</v>
      </c>
      <c r="I1489" s="17">
        <v>0</v>
      </c>
      <c r="J1489" s="17">
        <v>0</v>
      </c>
      <c r="K1489" s="17">
        <v>0</v>
      </c>
      <c r="L1489" s="17">
        <v>0</v>
      </c>
      <c r="M1489" s="17">
        <v>0</v>
      </c>
      <c r="N1489" s="17">
        <v>0</v>
      </c>
    </row>
    <row r="1490" spans="2:14">
      <c r="B1490" s="15" t="s">
        <v>4276</v>
      </c>
      <c r="C1490" s="16">
        <v>39945</v>
      </c>
      <c r="D1490" s="15">
        <v>2009</v>
      </c>
      <c r="E1490" s="69">
        <f>E1491</f>
        <v>2009</v>
      </c>
      <c r="F1490" s="15" t="s">
        <v>962</v>
      </c>
      <c r="G1490" s="17" t="s">
        <v>5534</v>
      </c>
      <c r="H1490" s="17" t="s">
        <v>5534</v>
      </c>
      <c r="I1490" s="17">
        <v>30000</v>
      </c>
      <c r="J1490" s="17">
        <v>18000</v>
      </c>
      <c r="K1490" s="17">
        <v>0</v>
      </c>
      <c r="L1490" s="17">
        <v>0</v>
      </c>
      <c r="M1490" s="17">
        <v>0</v>
      </c>
      <c r="N1490" s="17">
        <v>0</v>
      </c>
    </row>
    <row r="1491" spans="2:14">
      <c r="B1491" s="15" t="s">
        <v>4276</v>
      </c>
      <c r="C1491" s="16">
        <v>39945</v>
      </c>
      <c r="D1491" s="15">
        <v>2009</v>
      </c>
      <c r="E1491" s="69">
        <f t="array" ref="E1491">MIN(IF(G1491:N1491&gt;0,($G$3:$N$3)))</f>
        <v>2009</v>
      </c>
      <c r="F1491" s="15" t="s">
        <v>963</v>
      </c>
      <c r="G1491" s="17">
        <v>0</v>
      </c>
      <c r="H1491" s="17">
        <v>0</v>
      </c>
      <c r="I1491" s="17">
        <v>30000</v>
      </c>
      <c r="J1491" s="17">
        <v>18000</v>
      </c>
      <c r="K1491" s="17">
        <v>0</v>
      </c>
      <c r="L1491" s="17">
        <v>0</v>
      </c>
      <c r="M1491" s="17">
        <v>0</v>
      </c>
      <c r="N1491" s="17">
        <v>0</v>
      </c>
    </row>
    <row r="1492" spans="2:14">
      <c r="B1492" s="15" t="s">
        <v>4276</v>
      </c>
      <c r="C1492" s="16">
        <v>39946</v>
      </c>
      <c r="D1492" s="15">
        <v>2009</v>
      </c>
      <c r="E1492" s="69">
        <f>E1494</f>
        <v>2009</v>
      </c>
      <c r="F1492" s="15" t="s">
        <v>961</v>
      </c>
      <c r="G1492" s="17" t="s">
        <v>5534</v>
      </c>
      <c r="H1492" s="17" t="s">
        <v>5534</v>
      </c>
      <c r="I1492" s="17">
        <v>0</v>
      </c>
      <c r="J1492" s="17">
        <v>122589.96599999999</v>
      </c>
      <c r="K1492" s="17">
        <v>122589.96599999999</v>
      </c>
      <c r="L1492" s="17">
        <v>122589.96599999999</v>
      </c>
      <c r="M1492" s="17">
        <v>122589.96599999999</v>
      </c>
      <c r="N1492" s="17">
        <v>122589.96599999999</v>
      </c>
    </row>
    <row r="1493" spans="2:14">
      <c r="B1493" s="15" t="s">
        <v>4277</v>
      </c>
      <c r="C1493" s="16">
        <v>39946</v>
      </c>
      <c r="D1493" s="15">
        <v>2009</v>
      </c>
      <c r="E1493" s="69">
        <f>E1494</f>
        <v>2009</v>
      </c>
      <c r="F1493" s="15" t="s">
        <v>962</v>
      </c>
      <c r="G1493" s="17" t="s">
        <v>5534</v>
      </c>
      <c r="H1493" s="17" t="s">
        <v>5534</v>
      </c>
      <c r="I1493" s="17">
        <v>150000</v>
      </c>
      <c r="J1493" s="17">
        <v>0</v>
      </c>
      <c r="K1493" s="17">
        <v>0</v>
      </c>
      <c r="L1493" s="17">
        <v>0</v>
      </c>
      <c r="M1493" s="17">
        <v>0</v>
      </c>
      <c r="N1493" s="17">
        <v>0</v>
      </c>
    </row>
    <row r="1494" spans="2:14">
      <c r="B1494" s="15" t="s">
        <v>4277</v>
      </c>
      <c r="C1494" s="16">
        <v>39946</v>
      </c>
      <c r="D1494" s="15">
        <v>2009</v>
      </c>
      <c r="E1494" s="69">
        <f t="array" ref="E1494">MIN(IF(G1494:N1494&gt;0,($G$3:$N$3)))</f>
        <v>2009</v>
      </c>
      <c r="F1494" s="15" t="s">
        <v>963</v>
      </c>
      <c r="G1494" s="17">
        <v>0</v>
      </c>
      <c r="H1494" s="17">
        <v>0</v>
      </c>
      <c r="I1494" s="17">
        <v>150000</v>
      </c>
      <c r="J1494" s="17">
        <v>122589.96599999999</v>
      </c>
      <c r="K1494" s="17">
        <v>122589.96599999999</v>
      </c>
      <c r="L1494" s="17">
        <v>122589.96599999999</v>
      </c>
      <c r="M1494" s="17">
        <v>122589.96599999999</v>
      </c>
      <c r="N1494" s="17">
        <v>122589.96599999999</v>
      </c>
    </row>
    <row r="1495" spans="2:14">
      <c r="B1495" s="15" t="s">
        <v>4277</v>
      </c>
      <c r="C1495" s="16">
        <v>39947</v>
      </c>
      <c r="D1495" s="15">
        <v>2009</v>
      </c>
      <c r="E1495" s="69">
        <f>E1497</f>
        <v>2009</v>
      </c>
      <c r="F1495" s="15" t="s">
        <v>961</v>
      </c>
      <c r="G1495" s="17" t="s">
        <v>5534</v>
      </c>
      <c r="H1495" s="17" t="s">
        <v>5534</v>
      </c>
      <c r="I1495" s="17">
        <v>684.57600000000002</v>
      </c>
      <c r="J1495" s="17">
        <v>684.57600000000002</v>
      </c>
      <c r="K1495" s="17">
        <v>684.57600000000002</v>
      </c>
      <c r="L1495" s="17">
        <v>684.57600000000002</v>
      </c>
      <c r="M1495" s="17">
        <v>684.57600000000002</v>
      </c>
      <c r="N1495" s="17">
        <v>684.57600000000002</v>
      </c>
    </row>
    <row r="1496" spans="2:14">
      <c r="B1496" s="15" t="s">
        <v>4278</v>
      </c>
      <c r="C1496" s="16">
        <v>39947</v>
      </c>
      <c r="D1496" s="15">
        <v>2009</v>
      </c>
      <c r="E1496" s="69">
        <f>E1497</f>
        <v>2009</v>
      </c>
      <c r="F1496" s="15" t="s">
        <v>962</v>
      </c>
      <c r="G1496" s="17" t="s">
        <v>5534</v>
      </c>
      <c r="H1496" s="17" t="s">
        <v>5534</v>
      </c>
      <c r="I1496" s="17">
        <v>0</v>
      </c>
      <c r="J1496" s="17">
        <v>0</v>
      </c>
      <c r="K1496" s="17">
        <v>0</v>
      </c>
      <c r="L1496" s="17">
        <v>0</v>
      </c>
      <c r="M1496" s="17">
        <v>0</v>
      </c>
      <c r="N1496" s="17">
        <v>0</v>
      </c>
    </row>
    <row r="1497" spans="2:14">
      <c r="B1497" s="15" t="s">
        <v>4278</v>
      </c>
      <c r="C1497" s="16">
        <v>39947</v>
      </c>
      <c r="D1497" s="15">
        <v>2009</v>
      </c>
      <c r="E1497" s="69">
        <f t="array" ref="E1497">MIN(IF(G1497:N1497&gt;0,($G$3:$N$3)))</f>
        <v>2009</v>
      </c>
      <c r="F1497" s="15" t="s">
        <v>963</v>
      </c>
      <c r="G1497" s="17">
        <v>0</v>
      </c>
      <c r="H1497" s="17">
        <v>0</v>
      </c>
      <c r="I1497" s="17">
        <v>684.57600000000002</v>
      </c>
      <c r="J1497" s="17">
        <v>684.57600000000002</v>
      </c>
      <c r="K1497" s="17">
        <v>684.57600000000002</v>
      </c>
      <c r="L1497" s="17">
        <v>684.57600000000002</v>
      </c>
      <c r="M1497" s="17">
        <v>684.57600000000002</v>
      </c>
      <c r="N1497" s="17">
        <v>684.57600000000002</v>
      </c>
    </row>
    <row r="1498" spans="2:14">
      <c r="B1498" s="15" t="s">
        <v>4278</v>
      </c>
      <c r="C1498" s="16">
        <v>39947</v>
      </c>
      <c r="D1498" s="15">
        <v>2009</v>
      </c>
      <c r="E1498" s="69">
        <f>E1500</f>
        <v>2009</v>
      </c>
      <c r="F1498" s="15" t="s">
        <v>961</v>
      </c>
      <c r="G1498" s="17" t="s">
        <v>5534</v>
      </c>
      <c r="H1498" s="17" t="s">
        <v>5534</v>
      </c>
      <c r="I1498" s="17">
        <v>970.84199999999987</v>
      </c>
      <c r="J1498" s="17">
        <v>970.84199999999987</v>
      </c>
      <c r="K1498" s="17">
        <v>970.84199999999987</v>
      </c>
      <c r="L1498" s="17">
        <v>970.84199999999987</v>
      </c>
      <c r="M1498" s="17">
        <v>970.84199999999987</v>
      </c>
      <c r="N1498" s="17">
        <v>970.84199999999987</v>
      </c>
    </row>
    <row r="1499" spans="2:14">
      <c r="B1499" s="15" t="s">
        <v>4279</v>
      </c>
      <c r="C1499" s="16">
        <v>39947</v>
      </c>
      <c r="D1499" s="15">
        <v>2009</v>
      </c>
      <c r="E1499" s="69">
        <f>E1500</f>
        <v>2009</v>
      </c>
      <c r="F1499" s="15" t="s">
        <v>962</v>
      </c>
      <c r="G1499" s="17" t="s">
        <v>5534</v>
      </c>
      <c r="H1499" s="17" t="s">
        <v>5534</v>
      </c>
      <c r="I1499" s="17">
        <v>0</v>
      </c>
      <c r="J1499" s="17">
        <v>0</v>
      </c>
      <c r="K1499" s="17">
        <v>0</v>
      </c>
      <c r="L1499" s="17">
        <v>0</v>
      </c>
      <c r="M1499" s="17">
        <v>0</v>
      </c>
      <c r="N1499" s="17">
        <v>0</v>
      </c>
    </row>
    <row r="1500" spans="2:14">
      <c r="B1500" s="15" t="s">
        <v>4279</v>
      </c>
      <c r="C1500" s="16">
        <v>39947</v>
      </c>
      <c r="D1500" s="15">
        <v>2009</v>
      </c>
      <c r="E1500" s="69">
        <f t="array" ref="E1500">MIN(IF(G1500:N1500&gt;0,($G$3:$N$3)))</f>
        <v>2009</v>
      </c>
      <c r="F1500" s="15" t="s">
        <v>963</v>
      </c>
      <c r="G1500" s="17">
        <v>0</v>
      </c>
      <c r="H1500" s="17">
        <v>0</v>
      </c>
      <c r="I1500" s="17">
        <v>970.84199999999987</v>
      </c>
      <c r="J1500" s="17">
        <v>970.84199999999987</v>
      </c>
      <c r="K1500" s="17">
        <v>970.84199999999987</v>
      </c>
      <c r="L1500" s="17">
        <v>970.84199999999987</v>
      </c>
      <c r="M1500" s="17">
        <v>970.84199999999987</v>
      </c>
      <c r="N1500" s="17">
        <v>970.84199999999987</v>
      </c>
    </row>
    <row r="1501" spans="2:14">
      <c r="B1501" s="15" t="s">
        <v>4279</v>
      </c>
      <c r="C1501" s="16">
        <v>39948</v>
      </c>
      <c r="D1501" s="15">
        <v>2009</v>
      </c>
      <c r="E1501" s="69">
        <f>E1503</f>
        <v>2009</v>
      </c>
      <c r="F1501" s="15" t="s">
        <v>961</v>
      </c>
      <c r="G1501" s="17" t="s">
        <v>5534</v>
      </c>
      <c r="H1501" s="17" t="s">
        <v>5534</v>
      </c>
      <c r="I1501" s="17">
        <v>622.79999999999995</v>
      </c>
      <c r="J1501" s="17">
        <v>622.79999999999995</v>
      </c>
      <c r="K1501" s="17">
        <v>622.79999999999995</v>
      </c>
      <c r="L1501" s="17">
        <v>622.79999999999995</v>
      </c>
      <c r="M1501" s="17">
        <v>622.79999999999995</v>
      </c>
      <c r="N1501" s="17">
        <v>622.79999999999995</v>
      </c>
    </row>
    <row r="1502" spans="2:14">
      <c r="B1502" s="15" t="s">
        <v>4280</v>
      </c>
      <c r="C1502" s="16">
        <v>39948</v>
      </c>
      <c r="D1502" s="15">
        <v>2009</v>
      </c>
      <c r="E1502" s="69">
        <f>E1503</f>
        <v>2009</v>
      </c>
      <c r="F1502" s="15" t="s">
        <v>962</v>
      </c>
      <c r="G1502" s="17" t="s">
        <v>5534</v>
      </c>
      <c r="H1502" s="17" t="s">
        <v>5534</v>
      </c>
      <c r="I1502" s="17">
        <v>0</v>
      </c>
      <c r="J1502" s="17">
        <v>0</v>
      </c>
      <c r="K1502" s="17">
        <v>0</v>
      </c>
      <c r="L1502" s="17">
        <v>0</v>
      </c>
      <c r="M1502" s="17">
        <v>0</v>
      </c>
      <c r="N1502" s="17">
        <v>0</v>
      </c>
    </row>
    <row r="1503" spans="2:14">
      <c r="B1503" s="15" t="s">
        <v>4280</v>
      </c>
      <c r="C1503" s="16">
        <v>39948</v>
      </c>
      <c r="D1503" s="15">
        <v>2009</v>
      </c>
      <c r="E1503" s="69">
        <f t="array" ref="E1503">MIN(IF(G1503:N1503&gt;0,($G$3:$N$3)))</f>
        <v>2009</v>
      </c>
      <c r="F1503" s="15" t="s">
        <v>963</v>
      </c>
      <c r="G1503" s="17">
        <v>0</v>
      </c>
      <c r="H1503" s="17">
        <v>0</v>
      </c>
      <c r="I1503" s="17">
        <v>622.79999999999995</v>
      </c>
      <c r="J1503" s="17">
        <v>622.79999999999995</v>
      </c>
      <c r="K1503" s="17">
        <v>622.79999999999995</v>
      </c>
      <c r="L1503" s="17">
        <v>622.79999999999995</v>
      </c>
      <c r="M1503" s="17">
        <v>622.79999999999995</v>
      </c>
      <c r="N1503" s="17">
        <v>622.79999999999995</v>
      </c>
    </row>
    <row r="1504" spans="2:14">
      <c r="B1504" s="15" t="s">
        <v>4280</v>
      </c>
      <c r="C1504" s="16">
        <v>39948</v>
      </c>
      <c r="D1504" s="15">
        <v>2009</v>
      </c>
      <c r="E1504" s="69">
        <f>E1506</f>
        <v>2009</v>
      </c>
      <c r="F1504" s="15" t="s">
        <v>961</v>
      </c>
      <c r="G1504" s="17" t="s">
        <v>5534</v>
      </c>
      <c r="H1504" s="17" t="s">
        <v>5534</v>
      </c>
      <c r="I1504" s="17">
        <v>1666.5959999999998</v>
      </c>
      <c r="J1504" s="17">
        <v>1666.5959999999998</v>
      </c>
      <c r="K1504" s="17">
        <v>1666.5959999999998</v>
      </c>
      <c r="L1504" s="17">
        <v>1666.5959999999998</v>
      </c>
      <c r="M1504" s="17">
        <v>1666.5959999999998</v>
      </c>
      <c r="N1504" s="17">
        <v>1666.5959999999998</v>
      </c>
    </row>
    <row r="1505" spans="2:14">
      <c r="B1505" s="15" t="s">
        <v>4281</v>
      </c>
      <c r="C1505" s="16">
        <v>39948</v>
      </c>
      <c r="D1505" s="15">
        <v>2009</v>
      </c>
      <c r="E1505" s="69">
        <f>E1506</f>
        <v>2009</v>
      </c>
      <c r="F1505" s="15" t="s">
        <v>962</v>
      </c>
      <c r="G1505" s="17" t="s">
        <v>5534</v>
      </c>
      <c r="H1505" s="17" t="s">
        <v>5534</v>
      </c>
      <c r="I1505" s="17">
        <v>0</v>
      </c>
      <c r="J1505" s="17">
        <v>0</v>
      </c>
      <c r="K1505" s="17">
        <v>0</v>
      </c>
      <c r="L1505" s="17">
        <v>0</v>
      </c>
      <c r="M1505" s="17">
        <v>0</v>
      </c>
      <c r="N1505" s="17">
        <v>0</v>
      </c>
    </row>
    <row r="1506" spans="2:14">
      <c r="B1506" s="15" t="s">
        <v>4281</v>
      </c>
      <c r="C1506" s="16">
        <v>39948</v>
      </c>
      <c r="D1506" s="15">
        <v>2009</v>
      </c>
      <c r="E1506" s="69">
        <f t="array" ref="E1506">MIN(IF(G1506:N1506&gt;0,($G$3:$N$3)))</f>
        <v>2009</v>
      </c>
      <c r="F1506" s="15" t="s">
        <v>963</v>
      </c>
      <c r="G1506" s="17">
        <v>0</v>
      </c>
      <c r="H1506" s="17">
        <v>0</v>
      </c>
      <c r="I1506" s="17">
        <v>1666.5959999999998</v>
      </c>
      <c r="J1506" s="17">
        <v>1666.5959999999998</v>
      </c>
      <c r="K1506" s="17">
        <v>1666.5959999999998</v>
      </c>
      <c r="L1506" s="17">
        <v>1666.5959999999998</v>
      </c>
      <c r="M1506" s="17">
        <v>1666.5959999999998</v>
      </c>
      <c r="N1506" s="17">
        <v>1666.5959999999998</v>
      </c>
    </row>
    <row r="1507" spans="2:14">
      <c r="B1507" s="15" t="s">
        <v>4281</v>
      </c>
      <c r="C1507" s="16">
        <v>39950</v>
      </c>
      <c r="D1507" s="15">
        <v>2009</v>
      </c>
      <c r="E1507" s="69">
        <f>E1509</f>
        <v>2009</v>
      </c>
      <c r="F1507" s="15" t="s">
        <v>961</v>
      </c>
      <c r="G1507" s="17" t="s">
        <v>5534</v>
      </c>
      <c r="H1507" s="17" t="s">
        <v>5534</v>
      </c>
      <c r="I1507" s="17">
        <v>863.50800000000004</v>
      </c>
      <c r="J1507" s="17">
        <v>863.50800000000004</v>
      </c>
      <c r="K1507" s="17">
        <v>863.50800000000004</v>
      </c>
      <c r="L1507" s="17">
        <v>863.50800000000004</v>
      </c>
      <c r="M1507" s="17">
        <v>863.50800000000004</v>
      </c>
      <c r="N1507" s="17">
        <v>863.50800000000004</v>
      </c>
    </row>
    <row r="1508" spans="2:14">
      <c r="B1508" s="15" t="s">
        <v>4282</v>
      </c>
      <c r="C1508" s="16">
        <v>39950</v>
      </c>
      <c r="D1508" s="15">
        <v>2009</v>
      </c>
      <c r="E1508" s="69">
        <f>E1509</f>
        <v>2009</v>
      </c>
      <c r="F1508" s="15" t="s">
        <v>962</v>
      </c>
      <c r="G1508" s="17" t="s">
        <v>5534</v>
      </c>
      <c r="H1508" s="17" t="s">
        <v>5534</v>
      </c>
      <c r="I1508" s="17">
        <v>0</v>
      </c>
      <c r="J1508" s="17">
        <v>0</v>
      </c>
      <c r="K1508" s="17">
        <v>0</v>
      </c>
      <c r="L1508" s="17">
        <v>0</v>
      </c>
      <c r="M1508" s="17">
        <v>0</v>
      </c>
      <c r="N1508" s="17">
        <v>0</v>
      </c>
    </row>
    <row r="1509" spans="2:14">
      <c r="B1509" s="15" t="s">
        <v>4282</v>
      </c>
      <c r="C1509" s="16">
        <v>39950</v>
      </c>
      <c r="D1509" s="15">
        <v>2009</v>
      </c>
      <c r="E1509" s="69">
        <f t="array" ref="E1509">MIN(IF(G1509:N1509&gt;0,($G$3:$N$3)))</f>
        <v>2009</v>
      </c>
      <c r="F1509" s="15" t="s">
        <v>963</v>
      </c>
      <c r="G1509" s="17">
        <v>0</v>
      </c>
      <c r="H1509" s="17">
        <v>0</v>
      </c>
      <c r="I1509" s="17">
        <v>863.50800000000004</v>
      </c>
      <c r="J1509" s="17">
        <v>863.50800000000004</v>
      </c>
      <c r="K1509" s="17">
        <v>863.50800000000004</v>
      </c>
      <c r="L1509" s="17">
        <v>863.50800000000004</v>
      </c>
      <c r="M1509" s="17">
        <v>863.50800000000004</v>
      </c>
      <c r="N1509" s="17">
        <v>863.50800000000004</v>
      </c>
    </row>
    <row r="1510" spans="2:14">
      <c r="B1510" s="15" t="s">
        <v>4282</v>
      </c>
      <c r="C1510" s="16">
        <v>39950</v>
      </c>
      <c r="D1510" s="15">
        <v>2009</v>
      </c>
      <c r="E1510" s="69">
        <f>E1512</f>
        <v>2009</v>
      </c>
      <c r="F1510" s="15" t="s">
        <v>961</v>
      </c>
      <c r="G1510" s="17" t="s">
        <v>5534</v>
      </c>
      <c r="H1510" s="17" t="s">
        <v>5534</v>
      </c>
      <c r="I1510" s="17">
        <v>0</v>
      </c>
      <c r="J1510" s="17">
        <v>788.75399999999991</v>
      </c>
      <c r="K1510" s="17">
        <v>788.75399999999991</v>
      </c>
      <c r="L1510" s="17">
        <v>788.75399999999991</v>
      </c>
      <c r="M1510" s="17">
        <v>788.75399999999991</v>
      </c>
      <c r="N1510" s="17">
        <v>788.75399999999991</v>
      </c>
    </row>
    <row r="1511" spans="2:14">
      <c r="B1511" s="15" t="s">
        <v>4283</v>
      </c>
      <c r="C1511" s="16">
        <v>39950</v>
      </c>
      <c r="D1511" s="15">
        <v>2009</v>
      </c>
      <c r="E1511" s="69">
        <f>E1512</f>
        <v>2009</v>
      </c>
      <c r="F1511" s="15" t="s">
        <v>962</v>
      </c>
      <c r="G1511" s="17" t="s">
        <v>5534</v>
      </c>
      <c r="H1511" s="17" t="s">
        <v>5534</v>
      </c>
      <c r="I1511" s="17">
        <v>788.75399999999991</v>
      </c>
      <c r="J1511" s="17">
        <v>0</v>
      </c>
      <c r="K1511" s="17">
        <v>0</v>
      </c>
      <c r="L1511" s="17">
        <v>0</v>
      </c>
      <c r="M1511" s="17">
        <v>0</v>
      </c>
      <c r="N1511" s="17">
        <v>0</v>
      </c>
    </row>
    <row r="1512" spans="2:14">
      <c r="B1512" s="15" t="s">
        <v>4283</v>
      </c>
      <c r="C1512" s="16">
        <v>39950</v>
      </c>
      <c r="D1512" s="15">
        <v>2009</v>
      </c>
      <c r="E1512" s="69">
        <f t="array" ref="E1512">MIN(IF(G1512:N1512&gt;0,($G$3:$N$3)))</f>
        <v>2009</v>
      </c>
      <c r="F1512" s="15" t="s">
        <v>963</v>
      </c>
      <c r="G1512" s="17">
        <v>0</v>
      </c>
      <c r="H1512" s="17">
        <v>0</v>
      </c>
      <c r="I1512" s="17">
        <v>788.75399999999991</v>
      </c>
      <c r="J1512" s="17">
        <v>788.75399999999991</v>
      </c>
      <c r="K1512" s="17">
        <v>788.75399999999991</v>
      </c>
      <c r="L1512" s="17">
        <v>788.75399999999991</v>
      </c>
      <c r="M1512" s="17">
        <v>788.75399999999991</v>
      </c>
      <c r="N1512" s="17">
        <v>788.75399999999991</v>
      </c>
    </row>
    <row r="1513" spans="2:14">
      <c r="B1513" s="15" t="s">
        <v>4283</v>
      </c>
      <c r="C1513" s="16">
        <v>39951</v>
      </c>
      <c r="D1513" s="15">
        <v>2009</v>
      </c>
      <c r="E1513" s="69">
        <f>E1515</f>
        <v>2009</v>
      </c>
      <c r="F1513" s="15" t="s">
        <v>961</v>
      </c>
      <c r="G1513" s="17" t="s">
        <v>5534</v>
      </c>
      <c r="H1513" s="17" t="s">
        <v>5534</v>
      </c>
      <c r="I1513" s="17">
        <v>0</v>
      </c>
      <c r="J1513" s="17">
        <v>0</v>
      </c>
      <c r="K1513" s="17">
        <v>0</v>
      </c>
      <c r="L1513" s="17">
        <v>0</v>
      </c>
      <c r="M1513" s="17">
        <v>0</v>
      </c>
      <c r="N1513" s="17">
        <v>0</v>
      </c>
    </row>
    <row r="1514" spans="2:14">
      <c r="B1514" s="15" t="s">
        <v>4284</v>
      </c>
      <c r="C1514" s="16">
        <v>39951</v>
      </c>
      <c r="D1514" s="15">
        <v>2009</v>
      </c>
      <c r="E1514" s="69">
        <f>E1515</f>
        <v>2009</v>
      </c>
      <c r="F1514" s="15" t="s">
        <v>962</v>
      </c>
      <c r="G1514" s="17" t="s">
        <v>5534</v>
      </c>
      <c r="H1514" s="17" t="s">
        <v>5534</v>
      </c>
      <c r="I1514" s="17">
        <v>1164</v>
      </c>
      <c r="J1514" s="17">
        <v>1047.5999999999999</v>
      </c>
      <c r="K1514" s="17">
        <v>1047.5999999999999</v>
      </c>
      <c r="L1514" s="17">
        <v>0</v>
      </c>
      <c r="M1514" s="17">
        <v>0</v>
      </c>
      <c r="N1514" s="17">
        <v>0</v>
      </c>
    </row>
    <row r="1515" spans="2:14">
      <c r="B1515" s="15" t="s">
        <v>4284</v>
      </c>
      <c r="C1515" s="16">
        <v>39951</v>
      </c>
      <c r="D1515" s="15">
        <v>2009</v>
      </c>
      <c r="E1515" s="69">
        <f t="array" ref="E1515">MIN(IF(G1515:N1515&gt;0,($G$3:$N$3)))</f>
        <v>2009</v>
      </c>
      <c r="F1515" s="15" t="s">
        <v>963</v>
      </c>
      <c r="G1515" s="17">
        <v>0</v>
      </c>
      <c r="H1515" s="17">
        <v>0</v>
      </c>
      <c r="I1515" s="17">
        <v>1164</v>
      </c>
      <c r="J1515" s="17">
        <v>1047.5999999999999</v>
      </c>
      <c r="K1515" s="17">
        <v>1047.5999999999999</v>
      </c>
      <c r="L1515" s="17">
        <v>0</v>
      </c>
      <c r="M1515" s="17">
        <v>0</v>
      </c>
      <c r="N1515" s="17">
        <v>0</v>
      </c>
    </row>
    <row r="1516" spans="2:14">
      <c r="B1516" s="15" t="s">
        <v>4284</v>
      </c>
      <c r="C1516" s="16">
        <v>39952</v>
      </c>
      <c r="D1516" s="15">
        <v>2009</v>
      </c>
      <c r="E1516" s="69">
        <f>E1518</f>
        <v>2009</v>
      </c>
      <c r="F1516" s="15" t="s">
        <v>961</v>
      </c>
      <c r="G1516" s="17" t="s">
        <v>5534</v>
      </c>
      <c r="H1516" s="17" t="s">
        <v>5534</v>
      </c>
      <c r="I1516" s="17">
        <v>0</v>
      </c>
      <c r="J1516" s="17">
        <v>617.08199999999999</v>
      </c>
      <c r="K1516" s="17">
        <v>617.08199999999999</v>
      </c>
      <c r="L1516" s="17">
        <v>617.08199999999999</v>
      </c>
      <c r="M1516" s="17">
        <v>617.08199999999999</v>
      </c>
      <c r="N1516" s="17">
        <v>617.08199999999999</v>
      </c>
    </row>
    <row r="1517" spans="2:14">
      <c r="B1517" s="15" t="s">
        <v>4285</v>
      </c>
      <c r="C1517" s="16">
        <v>39952</v>
      </c>
      <c r="D1517" s="15">
        <v>2009</v>
      </c>
      <c r="E1517" s="69">
        <f>E1518</f>
        <v>2009</v>
      </c>
      <c r="F1517" s="15" t="s">
        <v>962</v>
      </c>
      <c r="G1517" s="17" t="s">
        <v>5534</v>
      </c>
      <c r="H1517" s="17" t="s">
        <v>5534</v>
      </c>
      <c r="I1517" s="17">
        <v>336.74399999999997</v>
      </c>
      <c r="J1517" s="17">
        <v>0</v>
      </c>
      <c r="K1517" s="17">
        <v>0</v>
      </c>
      <c r="L1517" s="17">
        <v>0</v>
      </c>
      <c r="M1517" s="17">
        <v>0</v>
      </c>
      <c r="N1517" s="17">
        <v>0</v>
      </c>
    </row>
    <row r="1518" spans="2:14">
      <c r="B1518" s="15" t="s">
        <v>4285</v>
      </c>
      <c r="C1518" s="16">
        <v>39952</v>
      </c>
      <c r="D1518" s="15">
        <v>2009</v>
      </c>
      <c r="E1518" s="69">
        <f t="array" ref="E1518">MIN(IF(G1518:N1518&gt;0,($G$3:$N$3)))</f>
        <v>2009</v>
      </c>
      <c r="F1518" s="15" t="s">
        <v>963</v>
      </c>
      <c r="G1518" s="17">
        <v>0</v>
      </c>
      <c r="H1518" s="17">
        <v>0</v>
      </c>
      <c r="I1518" s="17">
        <v>336.74399999999997</v>
      </c>
      <c r="J1518" s="17">
        <v>617.08199999999999</v>
      </c>
      <c r="K1518" s="17">
        <v>617.08199999999999</v>
      </c>
      <c r="L1518" s="17">
        <v>617.08199999999999</v>
      </c>
      <c r="M1518" s="17">
        <v>617.08199999999999</v>
      </c>
      <c r="N1518" s="17">
        <v>617.08199999999999</v>
      </c>
    </row>
    <row r="1519" spans="2:14">
      <c r="B1519" s="15" t="s">
        <v>4285</v>
      </c>
      <c r="C1519" s="16">
        <v>39954</v>
      </c>
      <c r="D1519" s="15">
        <v>2009</v>
      </c>
      <c r="E1519" s="69">
        <f>E1521</f>
        <v>2009</v>
      </c>
      <c r="F1519" s="15" t="s">
        <v>961</v>
      </c>
      <c r="G1519" s="17" t="s">
        <v>5534</v>
      </c>
      <c r="H1519" s="17" t="s">
        <v>5534</v>
      </c>
      <c r="I1519" s="17">
        <v>0</v>
      </c>
      <c r="J1519" s="17">
        <v>682.96799999999996</v>
      </c>
      <c r="K1519" s="17">
        <v>682.96799999999996</v>
      </c>
      <c r="L1519" s="17">
        <v>682.96799999999996</v>
      </c>
      <c r="M1519" s="17">
        <v>682.96799999999996</v>
      </c>
      <c r="N1519" s="17">
        <v>682.96799999999996</v>
      </c>
    </row>
    <row r="1520" spans="2:14">
      <c r="B1520" s="15" t="s">
        <v>4286</v>
      </c>
      <c r="C1520" s="16">
        <v>39954</v>
      </c>
      <c r="D1520" s="15">
        <v>2009</v>
      </c>
      <c r="E1520" s="69">
        <f>E1521</f>
        <v>2009</v>
      </c>
      <c r="F1520" s="15" t="s">
        <v>962</v>
      </c>
      <c r="G1520" s="17" t="s">
        <v>5534</v>
      </c>
      <c r="H1520" s="17" t="s">
        <v>5534</v>
      </c>
      <c r="I1520" s="17">
        <v>682.96799999999996</v>
      </c>
      <c r="J1520" s="17">
        <v>0</v>
      </c>
      <c r="K1520" s="17">
        <v>0</v>
      </c>
      <c r="L1520" s="17">
        <v>0</v>
      </c>
      <c r="M1520" s="17">
        <v>0</v>
      </c>
      <c r="N1520" s="17">
        <v>0</v>
      </c>
    </row>
    <row r="1521" spans="2:14">
      <c r="B1521" s="15" t="s">
        <v>4286</v>
      </c>
      <c r="C1521" s="16">
        <v>39954</v>
      </c>
      <c r="D1521" s="15">
        <v>2009</v>
      </c>
      <c r="E1521" s="69">
        <f t="array" ref="E1521">MIN(IF(G1521:N1521&gt;0,($G$3:$N$3)))</f>
        <v>2009</v>
      </c>
      <c r="F1521" s="15" t="s">
        <v>963</v>
      </c>
      <c r="G1521" s="17">
        <v>0</v>
      </c>
      <c r="H1521" s="17">
        <v>0</v>
      </c>
      <c r="I1521" s="17">
        <v>682.96799999999996</v>
      </c>
      <c r="J1521" s="17">
        <v>682.96799999999996</v>
      </c>
      <c r="K1521" s="17">
        <v>682.96799999999996</v>
      </c>
      <c r="L1521" s="17">
        <v>682.96799999999996</v>
      </c>
      <c r="M1521" s="17">
        <v>682.96799999999996</v>
      </c>
      <c r="N1521" s="17">
        <v>682.96799999999996</v>
      </c>
    </row>
    <row r="1522" spans="2:14">
      <c r="B1522" s="15" t="s">
        <v>4286</v>
      </c>
      <c r="C1522" s="16">
        <v>39955</v>
      </c>
      <c r="D1522" s="15">
        <v>2009</v>
      </c>
      <c r="E1522" s="69">
        <f>E1524</f>
        <v>2009</v>
      </c>
      <c r="F1522" s="15" t="s">
        <v>961</v>
      </c>
      <c r="G1522" s="17" t="s">
        <v>5534</v>
      </c>
      <c r="H1522" s="17" t="s">
        <v>5534</v>
      </c>
      <c r="I1522" s="17">
        <v>0</v>
      </c>
      <c r="J1522" s="17">
        <v>0</v>
      </c>
      <c r="K1522" s="17">
        <v>0</v>
      </c>
      <c r="L1522" s="17">
        <v>0</v>
      </c>
      <c r="M1522" s="17">
        <v>0</v>
      </c>
      <c r="N1522" s="17">
        <v>0</v>
      </c>
    </row>
    <row r="1523" spans="2:14">
      <c r="B1523" s="15" t="s">
        <v>4287</v>
      </c>
      <c r="C1523" s="16">
        <v>39955</v>
      </c>
      <c r="D1523" s="15">
        <v>2009</v>
      </c>
      <c r="E1523" s="69">
        <f>E1524</f>
        <v>2009</v>
      </c>
      <c r="F1523" s="15" t="s">
        <v>962</v>
      </c>
      <c r="G1523" s="17" t="s">
        <v>5534</v>
      </c>
      <c r="H1523" s="17" t="s">
        <v>5534</v>
      </c>
      <c r="I1523" s="17">
        <v>240000</v>
      </c>
      <c r="J1523" s="17">
        <v>0</v>
      </c>
      <c r="K1523" s="17">
        <v>0</v>
      </c>
      <c r="L1523" s="17">
        <v>0</v>
      </c>
      <c r="M1523" s="17">
        <v>0</v>
      </c>
      <c r="N1523" s="17">
        <v>0</v>
      </c>
    </row>
    <row r="1524" spans="2:14">
      <c r="B1524" s="15" t="s">
        <v>4287</v>
      </c>
      <c r="C1524" s="16">
        <v>39955</v>
      </c>
      <c r="D1524" s="15">
        <v>2009</v>
      </c>
      <c r="E1524" s="69">
        <f t="array" ref="E1524">MIN(IF(G1524:N1524&gt;0,($G$3:$N$3)))</f>
        <v>2009</v>
      </c>
      <c r="F1524" s="15" t="s">
        <v>963</v>
      </c>
      <c r="G1524" s="17">
        <v>0</v>
      </c>
      <c r="H1524" s="17">
        <v>0</v>
      </c>
      <c r="I1524" s="17">
        <v>240000</v>
      </c>
      <c r="J1524" s="17">
        <v>0</v>
      </c>
      <c r="K1524" s="17">
        <v>0</v>
      </c>
      <c r="L1524" s="17">
        <v>0</v>
      </c>
      <c r="M1524" s="17">
        <v>0</v>
      </c>
      <c r="N1524" s="17">
        <v>0</v>
      </c>
    </row>
    <row r="1525" spans="2:14">
      <c r="B1525" s="15" t="s">
        <v>4287</v>
      </c>
      <c r="C1525" s="16">
        <v>39955</v>
      </c>
      <c r="D1525" s="15">
        <v>2009</v>
      </c>
      <c r="E1525" s="69">
        <f>E1527</f>
        <v>2009</v>
      </c>
      <c r="F1525" s="15" t="s">
        <v>961</v>
      </c>
      <c r="G1525" s="17" t="s">
        <v>5534</v>
      </c>
      <c r="H1525" s="17" t="s">
        <v>5534</v>
      </c>
      <c r="I1525" s="17">
        <v>0</v>
      </c>
      <c r="J1525" s="17">
        <v>0</v>
      </c>
      <c r="K1525" s="17">
        <v>35867.441999999995</v>
      </c>
      <c r="L1525" s="17">
        <v>35867.441999999995</v>
      </c>
      <c r="M1525" s="17">
        <v>35867.441999999995</v>
      </c>
      <c r="N1525" s="17">
        <v>35867.441999999995</v>
      </c>
    </row>
    <row r="1526" spans="2:14">
      <c r="B1526" s="15" t="s">
        <v>4288</v>
      </c>
      <c r="C1526" s="16">
        <v>39955</v>
      </c>
      <c r="D1526" s="15">
        <v>2009</v>
      </c>
      <c r="E1526" s="69">
        <f>E1527</f>
        <v>2009</v>
      </c>
      <c r="F1526" s="15" t="s">
        <v>962</v>
      </c>
      <c r="G1526" s="17" t="s">
        <v>5534</v>
      </c>
      <c r="H1526" s="17" t="s">
        <v>5534</v>
      </c>
      <c r="I1526" s="17">
        <v>18000</v>
      </c>
      <c r="J1526" s="17">
        <v>64134.6</v>
      </c>
      <c r="K1526" s="17">
        <v>0</v>
      </c>
      <c r="L1526" s="17">
        <v>0</v>
      </c>
      <c r="M1526" s="17">
        <v>0</v>
      </c>
      <c r="N1526" s="17">
        <v>0</v>
      </c>
    </row>
    <row r="1527" spans="2:14">
      <c r="B1527" s="15" t="s">
        <v>4288</v>
      </c>
      <c r="C1527" s="16">
        <v>39955</v>
      </c>
      <c r="D1527" s="15">
        <v>2009</v>
      </c>
      <c r="E1527" s="69">
        <f t="array" ref="E1527">MIN(IF(G1527:N1527&gt;0,($G$3:$N$3)))</f>
        <v>2009</v>
      </c>
      <c r="F1527" s="15" t="s">
        <v>963</v>
      </c>
      <c r="G1527" s="17">
        <v>0</v>
      </c>
      <c r="H1527" s="17">
        <v>0</v>
      </c>
      <c r="I1527" s="17">
        <v>18000</v>
      </c>
      <c r="J1527" s="17">
        <v>64134.6</v>
      </c>
      <c r="K1527" s="17">
        <v>35867.441999999995</v>
      </c>
      <c r="L1527" s="17">
        <v>35867.441999999995</v>
      </c>
      <c r="M1527" s="17">
        <v>35867.441999999995</v>
      </c>
      <c r="N1527" s="17">
        <v>35867.441999999995</v>
      </c>
    </row>
    <row r="1528" spans="2:14">
      <c r="B1528" s="15" t="s">
        <v>4288</v>
      </c>
      <c r="C1528" s="16">
        <v>39955</v>
      </c>
      <c r="D1528" s="15">
        <v>2009</v>
      </c>
      <c r="E1528" s="69">
        <f>E1530</f>
        <v>2009</v>
      </c>
      <c r="F1528" s="15" t="s">
        <v>961</v>
      </c>
      <c r="G1528" s="17" t="s">
        <v>5534</v>
      </c>
      <c r="H1528" s="17" t="s">
        <v>5534</v>
      </c>
      <c r="I1528" s="17">
        <v>0</v>
      </c>
      <c r="J1528" s="17">
        <v>750.096</v>
      </c>
      <c r="K1528" s="17">
        <v>750.096</v>
      </c>
      <c r="L1528" s="17">
        <v>750.096</v>
      </c>
      <c r="M1528" s="17">
        <v>750.096</v>
      </c>
      <c r="N1528" s="17">
        <v>750.096</v>
      </c>
    </row>
    <row r="1529" spans="2:14">
      <c r="B1529" s="15" t="s">
        <v>4289</v>
      </c>
      <c r="C1529" s="16">
        <v>39955</v>
      </c>
      <c r="D1529" s="15">
        <v>2009</v>
      </c>
      <c r="E1529" s="69">
        <f>E1530</f>
        <v>2009</v>
      </c>
      <c r="F1529" s="15" t="s">
        <v>962</v>
      </c>
      <c r="G1529" s="17" t="s">
        <v>5534</v>
      </c>
      <c r="H1529" s="17" t="s">
        <v>5534</v>
      </c>
      <c r="I1529" s="17">
        <v>750.096</v>
      </c>
      <c r="J1529" s="17">
        <v>0</v>
      </c>
      <c r="K1529" s="17">
        <v>0</v>
      </c>
      <c r="L1529" s="17">
        <v>0</v>
      </c>
      <c r="M1529" s="17">
        <v>0</v>
      </c>
      <c r="N1529" s="17">
        <v>0</v>
      </c>
    </row>
    <row r="1530" spans="2:14">
      <c r="B1530" s="15" t="s">
        <v>4289</v>
      </c>
      <c r="C1530" s="16">
        <v>39955</v>
      </c>
      <c r="D1530" s="15">
        <v>2009</v>
      </c>
      <c r="E1530" s="69">
        <f t="array" ref="E1530">MIN(IF(G1530:N1530&gt;0,($G$3:$N$3)))</f>
        <v>2009</v>
      </c>
      <c r="F1530" s="15" t="s">
        <v>963</v>
      </c>
      <c r="G1530" s="17">
        <v>0</v>
      </c>
      <c r="H1530" s="17">
        <v>0</v>
      </c>
      <c r="I1530" s="17">
        <v>750.096</v>
      </c>
      <c r="J1530" s="17">
        <v>750.096</v>
      </c>
      <c r="K1530" s="17">
        <v>750.096</v>
      </c>
      <c r="L1530" s="17">
        <v>750.096</v>
      </c>
      <c r="M1530" s="17">
        <v>750.096</v>
      </c>
      <c r="N1530" s="17">
        <v>750.096</v>
      </c>
    </row>
    <row r="1531" spans="2:14">
      <c r="B1531" s="15" t="s">
        <v>4289</v>
      </c>
      <c r="C1531" s="16">
        <v>39956</v>
      </c>
      <c r="D1531" s="15">
        <v>2009</v>
      </c>
      <c r="E1531" s="69">
        <f>E1533</f>
        <v>2009</v>
      </c>
      <c r="F1531" s="15" t="s">
        <v>961</v>
      </c>
      <c r="G1531" s="17" t="s">
        <v>5534</v>
      </c>
      <c r="H1531" s="17" t="s">
        <v>5534</v>
      </c>
      <c r="I1531" s="17">
        <v>0</v>
      </c>
      <c r="J1531" s="17">
        <v>3498.6</v>
      </c>
      <c r="K1531" s="17">
        <v>3498.6</v>
      </c>
      <c r="L1531" s="17">
        <v>3498.6</v>
      </c>
      <c r="M1531" s="17">
        <v>3498.6</v>
      </c>
      <c r="N1531" s="17">
        <v>3498.6</v>
      </c>
    </row>
    <row r="1532" spans="2:14">
      <c r="B1532" s="15" t="s">
        <v>4290</v>
      </c>
      <c r="C1532" s="16">
        <v>39956</v>
      </c>
      <c r="D1532" s="15">
        <v>2009</v>
      </c>
      <c r="E1532" s="69">
        <f>E1533</f>
        <v>2009</v>
      </c>
      <c r="F1532" s="15" t="s">
        <v>962</v>
      </c>
      <c r="G1532" s="17" t="s">
        <v>5534</v>
      </c>
      <c r="H1532" s="17" t="s">
        <v>5534</v>
      </c>
      <c r="I1532" s="17">
        <v>1164</v>
      </c>
      <c r="J1532" s="17">
        <v>0</v>
      </c>
      <c r="K1532" s="17">
        <v>0</v>
      </c>
      <c r="L1532" s="17">
        <v>0</v>
      </c>
      <c r="M1532" s="17">
        <v>0</v>
      </c>
      <c r="N1532" s="17">
        <v>0</v>
      </c>
    </row>
    <row r="1533" spans="2:14">
      <c r="B1533" s="15" t="s">
        <v>4290</v>
      </c>
      <c r="C1533" s="16">
        <v>39956</v>
      </c>
      <c r="D1533" s="15">
        <v>2009</v>
      </c>
      <c r="E1533" s="69">
        <f t="array" ref="E1533">MIN(IF(G1533:N1533&gt;0,($G$3:$N$3)))</f>
        <v>2009</v>
      </c>
      <c r="F1533" s="15" t="s">
        <v>963</v>
      </c>
      <c r="G1533" s="17">
        <v>0</v>
      </c>
      <c r="H1533" s="17">
        <v>0</v>
      </c>
      <c r="I1533" s="17">
        <v>1164</v>
      </c>
      <c r="J1533" s="17">
        <v>3498.6</v>
      </c>
      <c r="K1533" s="17">
        <v>3498.6</v>
      </c>
      <c r="L1533" s="17">
        <v>3498.6</v>
      </c>
      <c r="M1533" s="17">
        <v>3498.6</v>
      </c>
      <c r="N1533" s="17">
        <v>3498.6</v>
      </c>
    </row>
    <row r="1534" spans="2:14">
      <c r="B1534" s="15" t="s">
        <v>4290</v>
      </c>
      <c r="C1534" s="16">
        <v>39956</v>
      </c>
      <c r="D1534" s="15">
        <v>2009</v>
      </c>
      <c r="E1534" s="69">
        <f>E1536</f>
        <v>2009</v>
      </c>
      <c r="F1534" s="15" t="s">
        <v>961</v>
      </c>
      <c r="G1534" s="17" t="s">
        <v>5534</v>
      </c>
      <c r="H1534" s="17" t="s">
        <v>5534</v>
      </c>
      <c r="I1534" s="17">
        <v>835.69799999999998</v>
      </c>
      <c r="J1534" s="17">
        <v>835.69799999999998</v>
      </c>
      <c r="K1534" s="17">
        <v>835.69799999999998</v>
      </c>
      <c r="L1534" s="17">
        <v>835.69799999999998</v>
      </c>
      <c r="M1534" s="17">
        <v>835.69799999999998</v>
      </c>
      <c r="N1534" s="17">
        <v>835.69799999999998</v>
      </c>
    </row>
    <row r="1535" spans="2:14">
      <c r="B1535" s="15" t="s">
        <v>4291</v>
      </c>
      <c r="C1535" s="16">
        <v>39956</v>
      </c>
      <c r="D1535" s="15">
        <v>2009</v>
      </c>
      <c r="E1535" s="69">
        <f>E1536</f>
        <v>2009</v>
      </c>
      <c r="F1535" s="15" t="s">
        <v>962</v>
      </c>
      <c r="G1535" s="17" t="s">
        <v>5534</v>
      </c>
      <c r="H1535" s="17" t="s">
        <v>5534</v>
      </c>
      <c r="I1535" s="17">
        <v>0</v>
      </c>
      <c r="J1535" s="17">
        <v>0</v>
      </c>
      <c r="K1535" s="17">
        <v>0</v>
      </c>
      <c r="L1535" s="17">
        <v>0</v>
      </c>
      <c r="M1535" s="17">
        <v>0</v>
      </c>
      <c r="N1535" s="17">
        <v>0</v>
      </c>
    </row>
    <row r="1536" spans="2:14">
      <c r="B1536" s="15" t="s">
        <v>4291</v>
      </c>
      <c r="C1536" s="16">
        <v>39956</v>
      </c>
      <c r="D1536" s="15">
        <v>2009</v>
      </c>
      <c r="E1536" s="69">
        <f t="array" ref="E1536">MIN(IF(G1536:N1536&gt;0,($G$3:$N$3)))</f>
        <v>2009</v>
      </c>
      <c r="F1536" s="15" t="s">
        <v>963</v>
      </c>
      <c r="G1536" s="17">
        <v>0</v>
      </c>
      <c r="H1536" s="17">
        <v>0</v>
      </c>
      <c r="I1536" s="17">
        <v>835.69799999999998</v>
      </c>
      <c r="J1536" s="17">
        <v>835.69799999999998</v>
      </c>
      <c r="K1536" s="17">
        <v>835.69799999999998</v>
      </c>
      <c r="L1536" s="17">
        <v>835.69799999999998</v>
      </c>
      <c r="M1536" s="17">
        <v>835.69799999999998</v>
      </c>
      <c r="N1536" s="17">
        <v>835.69799999999998</v>
      </c>
    </row>
    <row r="1537" spans="2:14">
      <c r="B1537" s="15" t="s">
        <v>4291</v>
      </c>
      <c r="C1537" s="16">
        <v>39957</v>
      </c>
      <c r="D1537" s="15">
        <v>2009</v>
      </c>
      <c r="E1537" s="69">
        <f>E1539</f>
        <v>2009</v>
      </c>
      <c r="F1537" s="15" t="s">
        <v>961</v>
      </c>
      <c r="G1537" s="17" t="s">
        <v>5534</v>
      </c>
      <c r="H1537" s="17" t="s">
        <v>5534</v>
      </c>
      <c r="I1537" s="17">
        <v>827.44799999999998</v>
      </c>
      <c r="J1537" s="17">
        <v>827.44799999999998</v>
      </c>
      <c r="K1537" s="17">
        <v>827.44799999999998</v>
      </c>
      <c r="L1537" s="17">
        <v>827.44799999999998</v>
      </c>
      <c r="M1537" s="17">
        <v>827.44799999999998</v>
      </c>
      <c r="N1537" s="17">
        <v>827.44799999999998</v>
      </c>
    </row>
    <row r="1538" spans="2:14">
      <c r="B1538" s="15" t="s">
        <v>4292</v>
      </c>
      <c r="C1538" s="16">
        <v>39957</v>
      </c>
      <c r="D1538" s="15">
        <v>2009</v>
      </c>
      <c r="E1538" s="69">
        <f>E1539</f>
        <v>2009</v>
      </c>
      <c r="F1538" s="15" t="s">
        <v>962</v>
      </c>
      <c r="G1538" s="17" t="s">
        <v>5534</v>
      </c>
      <c r="H1538" s="17" t="s">
        <v>5534</v>
      </c>
      <c r="I1538" s="17">
        <v>0.6</v>
      </c>
      <c r="J1538" s="17">
        <v>0.6</v>
      </c>
      <c r="K1538" s="17">
        <v>0.6</v>
      </c>
      <c r="L1538" s="17">
        <v>0.6</v>
      </c>
      <c r="M1538" s="17">
        <v>0.6</v>
      </c>
      <c r="N1538" s="17">
        <v>0.6</v>
      </c>
    </row>
    <row r="1539" spans="2:14">
      <c r="B1539" s="15" t="s">
        <v>4292</v>
      </c>
      <c r="C1539" s="16">
        <v>39957</v>
      </c>
      <c r="D1539" s="15">
        <v>2009</v>
      </c>
      <c r="E1539" s="69">
        <f t="array" ref="E1539">MIN(IF(G1539:N1539&gt;0,($G$3:$N$3)))</f>
        <v>2009</v>
      </c>
      <c r="F1539" s="15" t="s">
        <v>963</v>
      </c>
      <c r="G1539" s="17">
        <v>0</v>
      </c>
      <c r="H1539" s="17">
        <v>0</v>
      </c>
      <c r="I1539" s="17">
        <v>828.04799999999989</v>
      </c>
      <c r="J1539" s="17">
        <v>828.04799999999989</v>
      </c>
      <c r="K1539" s="17">
        <v>828.04799999999989</v>
      </c>
      <c r="L1539" s="17">
        <v>828.04799999999989</v>
      </c>
      <c r="M1539" s="17">
        <v>828.04799999999989</v>
      </c>
      <c r="N1539" s="17">
        <v>828.04799999999989</v>
      </c>
    </row>
    <row r="1540" spans="2:14">
      <c r="B1540" s="15" t="s">
        <v>4292</v>
      </c>
      <c r="C1540" s="16">
        <v>39957</v>
      </c>
      <c r="D1540" s="15">
        <v>2009</v>
      </c>
      <c r="E1540" s="69">
        <f>E1542</f>
        <v>2009</v>
      </c>
      <c r="F1540" s="15" t="s">
        <v>961</v>
      </c>
      <c r="G1540" s="17" t="s">
        <v>5534</v>
      </c>
      <c r="H1540" s="17" t="s">
        <v>5534</v>
      </c>
      <c r="I1540" s="17">
        <v>1073.076</v>
      </c>
      <c r="J1540" s="17">
        <v>1073.076</v>
      </c>
      <c r="K1540" s="17">
        <v>1073.076</v>
      </c>
      <c r="L1540" s="17">
        <v>1073.076</v>
      </c>
      <c r="M1540" s="17">
        <v>1073.076</v>
      </c>
      <c r="N1540" s="17">
        <v>1073.076</v>
      </c>
    </row>
    <row r="1541" spans="2:14">
      <c r="B1541" s="15" t="s">
        <v>4293</v>
      </c>
      <c r="C1541" s="16">
        <v>39957</v>
      </c>
      <c r="D1541" s="15">
        <v>2009</v>
      </c>
      <c r="E1541" s="69">
        <f>E1542</f>
        <v>2009</v>
      </c>
      <c r="F1541" s="15" t="s">
        <v>962</v>
      </c>
      <c r="G1541" s="17" t="s">
        <v>5534</v>
      </c>
      <c r="H1541" s="17" t="s">
        <v>5534</v>
      </c>
      <c r="I1541" s="17">
        <v>0.6</v>
      </c>
      <c r="J1541" s="17">
        <v>0.6</v>
      </c>
      <c r="K1541" s="17">
        <v>0.6</v>
      </c>
      <c r="L1541" s="17">
        <v>0.6</v>
      </c>
      <c r="M1541" s="17">
        <v>0.6</v>
      </c>
      <c r="N1541" s="17">
        <v>0.6</v>
      </c>
    </row>
    <row r="1542" spans="2:14">
      <c r="B1542" s="15" t="s">
        <v>4293</v>
      </c>
      <c r="C1542" s="16">
        <v>39957</v>
      </c>
      <c r="D1542" s="15">
        <v>2009</v>
      </c>
      <c r="E1542" s="69">
        <f t="array" ref="E1542">MIN(IF(G1542:N1542&gt;0,($G$3:$N$3)))</f>
        <v>2009</v>
      </c>
      <c r="F1542" s="15" t="s">
        <v>963</v>
      </c>
      <c r="G1542" s="17">
        <v>0</v>
      </c>
      <c r="H1542" s="17">
        <v>0</v>
      </c>
      <c r="I1542" s="17">
        <v>1073.6759999999999</v>
      </c>
      <c r="J1542" s="17">
        <v>1073.6759999999999</v>
      </c>
      <c r="K1542" s="17">
        <v>1073.6759999999999</v>
      </c>
      <c r="L1542" s="17">
        <v>1073.6759999999999</v>
      </c>
      <c r="M1542" s="17">
        <v>1073.6759999999999</v>
      </c>
      <c r="N1542" s="17">
        <v>1073.6759999999999</v>
      </c>
    </row>
    <row r="1543" spans="2:14">
      <c r="B1543" s="15" t="s">
        <v>4293</v>
      </c>
      <c r="C1543" s="16">
        <v>39961</v>
      </c>
      <c r="D1543" s="15">
        <v>2009</v>
      </c>
      <c r="E1543" s="69">
        <f>E1545</f>
        <v>2009</v>
      </c>
      <c r="F1543" s="15" t="s">
        <v>961</v>
      </c>
      <c r="G1543" s="17" t="s">
        <v>5534</v>
      </c>
      <c r="H1543" s="17" t="s">
        <v>5534</v>
      </c>
      <c r="I1543" s="17">
        <v>851.85</v>
      </c>
      <c r="J1543" s="17">
        <v>851.85</v>
      </c>
      <c r="K1543" s="17">
        <v>851.85</v>
      </c>
      <c r="L1543" s="17">
        <v>851.85</v>
      </c>
      <c r="M1543" s="17">
        <v>851.85</v>
      </c>
      <c r="N1543" s="17">
        <v>851.85</v>
      </c>
    </row>
    <row r="1544" spans="2:14">
      <c r="B1544" s="15" t="s">
        <v>4294</v>
      </c>
      <c r="C1544" s="16">
        <v>39961</v>
      </c>
      <c r="D1544" s="15">
        <v>2009</v>
      </c>
      <c r="E1544" s="69">
        <f>E1545</f>
        <v>2009</v>
      </c>
      <c r="F1544" s="15" t="s">
        <v>962</v>
      </c>
      <c r="G1544" s="17" t="s">
        <v>5534</v>
      </c>
      <c r="H1544" s="17" t="s">
        <v>5534</v>
      </c>
      <c r="I1544" s="17">
        <v>0</v>
      </c>
      <c r="J1544" s="17">
        <v>0</v>
      </c>
      <c r="K1544" s="17">
        <v>0</v>
      </c>
      <c r="L1544" s="17">
        <v>0</v>
      </c>
      <c r="M1544" s="17">
        <v>0</v>
      </c>
      <c r="N1544" s="17">
        <v>0</v>
      </c>
    </row>
    <row r="1545" spans="2:14">
      <c r="B1545" s="15" t="s">
        <v>4294</v>
      </c>
      <c r="C1545" s="16">
        <v>39961</v>
      </c>
      <c r="D1545" s="15">
        <v>2009</v>
      </c>
      <c r="E1545" s="69">
        <f t="array" ref="E1545">MIN(IF(G1545:N1545&gt;0,($G$3:$N$3)))</f>
        <v>2009</v>
      </c>
      <c r="F1545" s="15" t="s">
        <v>963</v>
      </c>
      <c r="G1545" s="17">
        <v>0</v>
      </c>
      <c r="H1545" s="17">
        <v>0</v>
      </c>
      <c r="I1545" s="17">
        <v>851.85</v>
      </c>
      <c r="J1545" s="17">
        <v>851.85</v>
      </c>
      <c r="K1545" s="17">
        <v>851.85</v>
      </c>
      <c r="L1545" s="17">
        <v>851.85</v>
      </c>
      <c r="M1545" s="17">
        <v>851.85</v>
      </c>
      <c r="N1545" s="17">
        <v>851.85</v>
      </c>
    </row>
    <row r="1546" spans="2:14">
      <c r="B1546" s="15" t="s">
        <v>4294</v>
      </c>
      <c r="C1546" s="16">
        <v>39961</v>
      </c>
      <c r="D1546" s="15">
        <v>2009</v>
      </c>
      <c r="E1546" s="69">
        <f>E1548</f>
        <v>2009</v>
      </c>
      <c r="F1546" s="15" t="s">
        <v>961</v>
      </c>
      <c r="G1546" s="17" t="s">
        <v>5534</v>
      </c>
      <c r="H1546" s="17" t="s">
        <v>5534</v>
      </c>
      <c r="I1546" s="17">
        <v>0</v>
      </c>
      <c r="J1546" s="17">
        <v>4713.4319999999998</v>
      </c>
      <c r="K1546" s="17">
        <v>4713.4319999999998</v>
      </c>
      <c r="L1546" s="17">
        <v>4713.4319999999998</v>
      </c>
      <c r="M1546" s="17">
        <v>4713.4319999999998</v>
      </c>
      <c r="N1546" s="17">
        <v>4713.4319999999998</v>
      </c>
    </row>
    <row r="1547" spans="2:14">
      <c r="B1547" s="15" t="s">
        <v>4295</v>
      </c>
      <c r="C1547" s="16">
        <v>39961</v>
      </c>
      <c r="D1547" s="15">
        <v>2009</v>
      </c>
      <c r="E1547" s="69">
        <f>E1548</f>
        <v>2009</v>
      </c>
      <c r="F1547" s="15" t="s">
        <v>962</v>
      </c>
      <c r="G1547" s="17" t="s">
        <v>5534</v>
      </c>
      <c r="H1547" s="17" t="s">
        <v>5534</v>
      </c>
      <c r="I1547" s="17">
        <v>1455</v>
      </c>
      <c r="J1547" s="17">
        <v>0</v>
      </c>
      <c r="K1547" s="17">
        <v>0</v>
      </c>
      <c r="L1547" s="17">
        <v>0</v>
      </c>
      <c r="M1547" s="17">
        <v>0</v>
      </c>
      <c r="N1547" s="17">
        <v>0</v>
      </c>
    </row>
    <row r="1548" spans="2:14">
      <c r="B1548" s="15" t="s">
        <v>4295</v>
      </c>
      <c r="C1548" s="16">
        <v>39961</v>
      </c>
      <c r="D1548" s="15">
        <v>2009</v>
      </c>
      <c r="E1548" s="69">
        <f t="array" ref="E1548">MIN(IF(G1548:N1548&gt;0,($G$3:$N$3)))</f>
        <v>2009</v>
      </c>
      <c r="F1548" s="15" t="s">
        <v>963</v>
      </c>
      <c r="G1548" s="17">
        <v>0</v>
      </c>
      <c r="H1548" s="17">
        <v>0</v>
      </c>
      <c r="I1548" s="17">
        <v>1455</v>
      </c>
      <c r="J1548" s="17">
        <v>4713.4319999999998</v>
      </c>
      <c r="K1548" s="17">
        <v>4713.4319999999998</v>
      </c>
      <c r="L1548" s="17">
        <v>4713.4319999999998</v>
      </c>
      <c r="M1548" s="17">
        <v>4713.4319999999998</v>
      </c>
      <c r="N1548" s="17">
        <v>4713.4319999999998</v>
      </c>
    </row>
    <row r="1549" spans="2:14">
      <c r="B1549" s="15" t="s">
        <v>4295</v>
      </c>
      <c r="C1549" s="16">
        <v>39962</v>
      </c>
      <c r="D1549" s="15">
        <v>2009</v>
      </c>
      <c r="E1549" s="69">
        <f>E1551</f>
        <v>2011</v>
      </c>
      <c r="F1549" s="15" t="s">
        <v>961</v>
      </c>
      <c r="G1549" s="17" t="s">
        <v>5534</v>
      </c>
      <c r="H1549" s="17" t="s">
        <v>5534</v>
      </c>
      <c r="I1549" s="17">
        <v>0</v>
      </c>
      <c r="J1549" s="17">
        <v>0</v>
      </c>
      <c r="K1549" s="17">
        <v>10556.963999999998</v>
      </c>
      <c r="L1549" s="17">
        <v>10556.963999999998</v>
      </c>
      <c r="M1549" s="17">
        <v>10556.963999999998</v>
      </c>
      <c r="N1549" s="17">
        <v>10556.963999999998</v>
      </c>
    </row>
    <row r="1550" spans="2:14">
      <c r="B1550" s="15" t="s">
        <v>4296</v>
      </c>
      <c r="C1550" s="16">
        <v>39962</v>
      </c>
      <c r="D1550" s="15">
        <v>2009</v>
      </c>
      <c r="E1550" s="69">
        <f>E1551</f>
        <v>2011</v>
      </c>
      <c r="F1550" s="15" t="s">
        <v>962</v>
      </c>
      <c r="G1550" s="17" t="s">
        <v>5534</v>
      </c>
      <c r="H1550" s="17" t="s">
        <v>5534</v>
      </c>
      <c r="I1550" s="17">
        <v>0</v>
      </c>
      <c r="J1550" s="17">
        <v>0</v>
      </c>
      <c r="K1550" s="17">
        <v>0</v>
      </c>
      <c r="L1550" s="17">
        <v>0</v>
      </c>
      <c r="M1550" s="17">
        <v>0</v>
      </c>
      <c r="N1550" s="17">
        <v>0</v>
      </c>
    </row>
    <row r="1551" spans="2:14">
      <c r="B1551" s="15" t="s">
        <v>4296</v>
      </c>
      <c r="C1551" s="16">
        <v>39962</v>
      </c>
      <c r="D1551" s="15">
        <v>2009</v>
      </c>
      <c r="E1551" s="69">
        <f t="array" ref="E1551">MIN(IF(G1551:N1551&gt;0,($G$3:$N$3)))</f>
        <v>2011</v>
      </c>
      <c r="F1551" s="15" t="s">
        <v>963</v>
      </c>
      <c r="G1551" s="17">
        <v>0</v>
      </c>
      <c r="H1551" s="17">
        <v>0</v>
      </c>
      <c r="I1551" s="17">
        <v>0</v>
      </c>
      <c r="J1551" s="17">
        <v>0</v>
      </c>
      <c r="K1551" s="17">
        <v>10556.963999999998</v>
      </c>
      <c r="L1551" s="17">
        <v>10556.963999999998</v>
      </c>
      <c r="M1551" s="17">
        <v>10556.963999999998</v>
      </c>
      <c r="N1551" s="17">
        <v>10556.963999999998</v>
      </c>
    </row>
    <row r="1552" spans="2:14">
      <c r="B1552" s="15" t="s">
        <v>4296</v>
      </c>
      <c r="C1552" s="16">
        <v>39964</v>
      </c>
      <c r="D1552" s="15">
        <v>2009</v>
      </c>
      <c r="E1552" s="69">
        <f>E1554</f>
        <v>2009</v>
      </c>
      <c r="F1552" s="15" t="s">
        <v>961</v>
      </c>
      <c r="G1552" s="17" t="s">
        <v>5534</v>
      </c>
      <c r="H1552" s="17" t="s">
        <v>5534</v>
      </c>
      <c r="I1552" s="17">
        <v>0</v>
      </c>
      <c r="J1552" s="17">
        <v>1285.5959999999998</v>
      </c>
      <c r="K1552" s="17">
        <v>1285.5959999999998</v>
      </c>
      <c r="L1552" s="17">
        <v>1285.5959999999998</v>
      </c>
      <c r="M1552" s="17">
        <v>1285.5959999999998</v>
      </c>
      <c r="N1552" s="17">
        <v>1285.5959999999998</v>
      </c>
    </row>
    <row r="1553" spans="2:14">
      <c r="B1553" s="15" t="s">
        <v>4297</v>
      </c>
      <c r="C1553" s="16">
        <v>39964</v>
      </c>
      <c r="D1553" s="15">
        <v>2009</v>
      </c>
      <c r="E1553" s="69">
        <f>E1554</f>
        <v>2009</v>
      </c>
      <c r="F1553" s="15" t="s">
        <v>962</v>
      </c>
      <c r="G1553" s="17" t="s">
        <v>5534</v>
      </c>
      <c r="H1553" s="17" t="s">
        <v>5534</v>
      </c>
      <c r="I1553" s="17">
        <v>1285.5899999999999</v>
      </c>
      <c r="J1553" s="17">
        <v>0</v>
      </c>
      <c r="K1553" s="17">
        <v>0</v>
      </c>
      <c r="L1553" s="17">
        <v>0</v>
      </c>
      <c r="M1553" s="17">
        <v>0</v>
      </c>
      <c r="N1553" s="17">
        <v>0</v>
      </c>
    </row>
    <row r="1554" spans="2:14">
      <c r="B1554" s="15" t="s">
        <v>4297</v>
      </c>
      <c r="C1554" s="16">
        <v>39964</v>
      </c>
      <c r="D1554" s="15">
        <v>2009</v>
      </c>
      <c r="E1554" s="69">
        <f t="array" ref="E1554">MIN(IF(G1554:N1554&gt;0,($G$3:$N$3)))</f>
        <v>2009</v>
      </c>
      <c r="F1554" s="15" t="s">
        <v>963</v>
      </c>
      <c r="G1554" s="17">
        <v>0</v>
      </c>
      <c r="H1554" s="17">
        <v>0</v>
      </c>
      <c r="I1554" s="17">
        <v>1285.5899999999999</v>
      </c>
      <c r="J1554" s="17">
        <v>1285.5959999999998</v>
      </c>
      <c r="K1554" s="17">
        <v>1285.5959999999998</v>
      </c>
      <c r="L1554" s="17">
        <v>1285.5959999999998</v>
      </c>
      <c r="M1554" s="17">
        <v>1285.5959999999998</v>
      </c>
      <c r="N1554" s="17">
        <v>1285.5959999999998</v>
      </c>
    </row>
    <row r="1555" spans="2:14">
      <c r="B1555" s="15" t="s">
        <v>4297</v>
      </c>
      <c r="C1555" s="16">
        <v>39965</v>
      </c>
      <c r="D1555" s="15">
        <v>2009</v>
      </c>
      <c r="E1555" s="69">
        <f>E1557</f>
        <v>2009</v>
      </c>
      <c r="F1555" s="15" t="s">
        <v>961</v>
      </c>
      <c r="G1555" s="17" t="s">
        <v>5534</v>
      </c>
      <c r="H1555" s="17" t="s">
        <v>5534</v>
      </c>
      <c r="I1555" s="17">
        <v>743.12399999999991</v>
      </c>
      <c r="J1555" s="17">
        <v>743.12399999999991</v>
      </c>
      <c r="K1555" s="17">
        <v>743.12399999999991</v>
      </c>
      <c r="L1555" s="17">
        <v>743.12399999999991</v>
      </c>
      <c r="M1555" s="17">
        <v>743.12399999999991</v>
      </c>
      <c r="N1555" s="17">
        <v>743.12399999999991</v>
      </c>
    </row>
    <row r="1556" spans="2:14">
      <c r="B1556" s="15" t="s">
        <v>4298</v>
      </c>
      <c r="C1556" s="16">
        <v>39965</v>
      </c>
      <c r="D1556" s="15">
        <v>2009</v>
      </c>
      <c r="E1556" s="69">
        <f>E1557</f>
        <v>2009</v>
      </c>
      <c r="F1556" s="15" t="s">
        <v>962</v>
      </c>
      <c r="G1556" s="17" t="s">
        <v>5534</v>
      </c>
      <c r="H1556" s="17" t="s">
        <v>5534</v>
      </c>
      <c r="I1556" s="17">
        <v>0</v>
      </c>
      <c r="J1556" s="17">
        <v>0</v>
      </c>
      <c r="K1556" s="17">
        <v>0</v>
      </c>
      <c r="L1556" s="17">
        <v>0</v>
      </c>
      <c r="M1556" s="17">
        <v>0</v>
      </c>
      <c r="N1556" s="17">
        <v>0</v>
      </c>
    </row>
    <row r="1557" spans="2:14">
      <c r="B1557" s="15" t="s">
        <v>4298</v>
      </c>
      <c r="C1557" s="16">
        <v>39965</v>
      </c>
      <c r="D1557" s="15">
        <v>2009</v>
      </c>
      <c r="E1557" s="69">
        <f t="array" ref="E1557">MIN(IF(G1557:N1557&gt;0,($G$3:$N$3)))</f>
        <v>2009</v>
      </c>
      <c r="F1557" s="15" t="s">
        <v>963</v>
      </c>
      <c r="G1557" s="17">
        <v>0</v>
      </c>
      <c r="H1557" s="17">
        <v>0</v>
      </c>
      <c r="I1557" s="17">
        <v>743.12399999999991</v>
      </c>
      <c r="J1557" s="17">
        <v>743.12399999999991</v>
      </c>
      <c r="K1557" s="17">
        <v>743.12399999999991</v>
      </c>
      <c r="L1557" s="17">
        <v>743.12399999999991</v>
      </c>
      <c r="M1557" s="17">
        <v>743.12399999999991</v>
      </c>
      <c r="N1557" s="17">
        <v>743.12399999999991</v>
      </c>
    </row>
    <row r="1558" spans="2:14">
      <c r="B1558" s="15" t="s">
        <v>4298</v>
      </c>
      <c r="C1558" s="16">
        <v>39967</v>
      </c>
      <c r="D1558" s="15">
        <v>2009</v>
      </c>
      <c r="E1558" s="69">
        <f>E1560</f>
        <v>2009</v>
      </c>
      <c r="F1558" s="15" t="s">
        <v>961</v>
      </c>
      <c r="G1558" s="17" t="s">
        <v>5534</v>
      </c>
      <c r="H1558" s="17" t="s">
        <v>5534</v>
      </c>
      <c r="I1558" s="17">
        <v>0</v>
      </c>
      <c r="J1558" s="17">
        <v>104.18399999999998</v>
      </c>
      <c r="K1558" s="17">
        <v>104.18399999999998</v>
      </c>
      <c r="L1558" s="17">
        <v>104.18399999999998</v>
      </c>
      <c r="M1558" s="17">
        <v>104.18399999999998</v>
      </c>
      <c r="N1558" s="17">
        <v>104.18399999999998</v>
      </c>
    </row>
    <row r="1559" spans="2:14">
      <c r="B1559" s="15" t="s">
        <v>4299</v>
      </c>
      <c r="C1559" s="16">
        <v>39967</v>
      </c>
      <c r="D1559" s="15">
        <v>2009</v>
      </c>
      <c r="E1559" s="69">
        <f>E1560</f>
        <v>2009</v>
      </c>
      <c r="F1559" s="15" t="s">
        <v>962</v>
      </c>
      <c r="G1559" s="17" t="s">
        <v>5534</v>
      </c>
      <c r="H1559" s="17" t="s">
        <v>5534</v>
      </c>
      <c r="I1559" s="17">
        <v>300</v>
      </c>
      <c r="J1559" s="17">
        <v>0</v>
      </c>
      <c r="K1559" s="17">
        <v>0</v>
      </c>
      <c r="L1559" s="17">
        <v>0</v>
      </c>
      <c r="M1559" s="17">
        <v>0</v>
      </c>
      <c r="N1559" s="17">
        <v>0</v>
      </c>
    </row>
    <row r="1560" spans="2:14">
      <c r="B1560" s="15" t="s">
        <v>4299</v>
      </c>
      <c r="C1560" s="16">
        <v>39967</v>
      </c>
      <c r="D1560" s="15">
        <v>2009</v>
      </c>
      <c r="E1560" s="69">
        <f t="array" ref="E1560">MIN(IF(G1560:N1560&gt;0,($G$3:$N$3)))</f>
        <v>2009</v>
      </c>
      <c r="F1560" s="15" t="s">
        <v>963</v>
      </c>
      <c r="G1560" s="17">
        <v>0</v>
      </c>
      <c r="H1560" s="17">
        <v>0</v>
      </c>
      <c r="I1560" s="17">
        <v>300</v>
      </c>
      <c r="J1560" s="17">
        <v>104.18399999999998</v>
      </c>
      <c r="K1560" s="17">
        <v>104.18399999999998</v>
      </c>
      <c r="L1560" s="17">
        <v>104.18399999999998</v>
      </c>
      <c r="M1560" s="17">
        <v>104.18399999999998</v>
      </c>
      <c r="N1560" s="17">
        <v>104.18399999999998</v>
      </c>
    </row>
    <row r="1561" spans="2:14">
      <c r="B1561" s="15" t="s">
        <v>4299</v>
      </c>
      <c r="C1561" s="16">
        <v>39968</v>
      </c>
      <c r="D1561" s="15">
        <v>2009</v>
      </c>
      <c r="E1561" s="69">
        <f>E1563</f>
        <v>2009</v>
      </c>
      <c r="F1561" s="15" t="s">
        <v>961</v>
      </c>
      <c r="G1561" s="17" t="s">
        <v>5534</v>
      </c>
      <c r="H1561" s="17" t="s">
        <v>5534</v>
      </c>
      <c r="I1561" s="17">
        <v>0</v>
      </c>
      <c r="J1561" s="17">
        <v>0</v>
      </c>
      <c r="K1561" s="17">
        <v>0</v>
      </c>
      <c r="L1561" s="17">
        <v>1500000</v>
      </c>
      <c r="M1561" s="17">
        <v>6566753.3280000007</v>
      </c>
      <c r="N1561" s="17">
        <v>6566753.3280000007</v>
      </c>
    </row>
    <row r="1562" spans="2:14">
      <c r="B1562" s="15" t="s">
        <v>4300</v>
      </c>
      <c r="C1562" s="16">
        <v>39968</v>
      </c>
      <c r="D1562" s="15">
        <v>2009</v>
      </c>
      <c r="E1562" s="69">
        <f>E1563</f>
        <v>2009</v>
      </c>
      <c r="F1562" s="15" t="s">
        <v>962</v>
      </c>
      <c r="G1562" s="17" t="s">
        <v>5534</v>
      </c>
      <c r="H1562" s="17" t="s">
        <v>5534</v>
      </c>
      <c r="I1562" s="17">
        <v>49800</v>
      </c>
      <c r="J1562" s="17">
        <v>10399800</v>
      </c>
      <c r="K1562" s="17">
        <v>11449800</v>
      </c>
      <c r="L1562" s="17">
        <v>9900000</v>
      </c>
      <c r="M1562" s="17">
        <v>0</v>
      </c>
      <c r="N1562" s="17">
        <v>0</v>
      </c>
    </row>
    <row r="1563" spans="2:14">
      <c r="B1563" s="15" t="s">
        <v>4300</v>
      </c>
      <c r="C1563" s="16">
        <v>39968</v>
      </c>
      <c r="D1563" s="15">
        <v>2009</v>
      </c>
      <c r="E1563" s="69">
        <f t="array" ref="E1563">MIN(IF(G1563:N1563&gt;0,($G$3:$N$3)))</f>
        <v>2009</v>
      </c>
      <c r="F1563" s="15" t="s">
        <v>963</v>
      </c>
      <c r="G1563" s="17">
        <v>0</v>
      </c>
      <c r="H1563" s="17">
        <v>0</v>
      </c>
      <c r="I1563" s="17">
        <v>49800</v>
      </c>
      <c r="J1563" s="17">
        <v>10399800</v>
      </c>
      <c r="K1563" s="17">
        <v>11449800</v>
      </c>
      <c r="L1563" s="17">
        <v>11400000</v>
      </c>
      <c r="M1563" s="17">
        <v>6566753.3280000007</v>
      </c>
      <c r="N1563" s="17">
        <v>6566753.3280000007</v>
      </c>
    </row>
    <row r="1564" spans="2:14">
      <c r="B1564" s="15" t="s">
        <v>4300</v>
      </c>
      <c r="C1564" s="16">
        <v>39969</v>
      </c>
      <c r="D1564" s="15">
        <v>2009</v>
      </c>
      <c r="E1564" s="69">
        <f>E1566</f>
        <v>2009</v>
      </c>
      <c r="F1564" s="15" t="s">
        <v>961</v>
      </c>
      <c r="G1564" s="17" t="s">
        <v>5534</v>
      </c>
      <c r="H1564" s="17" t="s">
        <v>5534</v>
      </c>
      <c r="I1564" s="17">
        <v>1181.4359999999999</v>
      </c>
      <c r="J1564" s="17">
        <v>1181.4359999999999</v>
      </c>
      <c r="K1564" s="17">
        <v>1181.4359999999999</v>
      </c>
      <c r="L1564" s="17">
        <v>1181.4359999999999</v>
      </c>
      <c r="M1564" s="17">
        <v>1181.4359999999999</v>
      </c>
      <c r="N1564" s="17">
        <v>1181.4359999999999</v>
      </c>
    </row>
    <row r="1565" spans="2:14">
      <c r="B1565" s="15" t="s">
        <v>4301</v>
      </c>
      <c r="C1565" s="16">
        <v>39969</v>
      </c>
      <c r="D1565" s="15">
        <v>2009</v>
      </c>
      <c r="E1565" s="69">
        <f>E1566</f>
        <v>2009</v>
      </c>
      <c r="F1565" s="15" t="s">
        <v>962</v>
      </c>
      <c r="G1565" s="17" t="s">
        <v>5534</v>
      </c>
      <c r="H1565" s="17" t="s">
        <v>5534</v>
      </c>
      <c r="I1565" s="17">
        <v>6.0000000000000001E-3</v>
      </c>
      <c r="J1565" s="17">
        <v>6.0000000000000001E-3</v>
      </c>
      <c r="K1565" s="17">
        <v>6.0000000000000001E-3</v>
      </c>
      <c r="L1565" s="17">
        <v>6.0000000000000001E-3</v>
      </c>
      <c r="M1565" s="17">
        <v>6.0000000000000001E-3</v>
      </c>
      <c r="N1565" s="17">
        <v>6.0000000000000001E-3</v>
      </c>
    </row>
    <row r="1566" spans="2:14">
      <c r="B1566" s="15" t="s">
        <v>4301</v>
      </c>
      <c r="C1566" s="16">
        <v>39969</v>
      </c>
      <c r="D1566" s="15">
        <v>2009</v>
      </c>
      <c r="E1566" s="69">
        <f t="array" ref="E1566">MIN(IF(G1566:N1566&gt;0,($G$3:$N$3)))</f>
        <v>2009</v>
      </c>
      <c r="F1566" s="15" t="s">
        <v>963</v>
      </c>
      <c r="G1566" s="17">
        <v>0</v>
      </c>
      <c r="H1566" s="17">
        <v>0</v>
      </c>
      <c r="I1566" s="17">
        <v>1181.442</v>
      </c>
      <c r="J1566" s="17">
        <v>1181.442</v>
      </c>
      <c r="K1566" s="17">
        <v>1181.442</v>
      </c>
      <c r="L1566" s="17">
        <v>1181.442</v>
      </c>
      <c r="M1566" s="17">
        <v>1181.442</v>
      </c>
      <c r="N1566" s="17">
        <v>1181.442</v>
      </c>
    </row>
    <row r="1567" spans="2:14">
      <c r="B1567" s="15" t="s">
        <v>4301</v>
      </c>
      <c r="C1567" s="16">
        <v>39969</v>
      </c>
      <c r="D1567" s="15">
        <v>2009</v>
      </c>
      <c r="E1567" s="69">
        <f>E1569</f>
        <v>2009</v>
      </c>
      <c r="F1567" s="15" t="s">
        <v>961</v>
      </c>
      <c r="G1567" s="17" t="s">
        <v>5534</v>
      </c>
      <c r="H1567" s="17" t="s">
        <v>5534</v>
      </c>
      <c r="I1567" s="17">
        <v>1303.146</v>
      </c>
      <c r="J1567" s="17">
        <v>1303.146</v>
      </c>
      <c r="K1567" s="17">
        <v>1303.146</v>
      </c>
      <c r="L1567" s="17">
        <v>1303.146</v>
      </c>
      <c r="M1567" s="17">
        <v>1303.146</v>
      </c>
      <c r="N1567" s="17">
        <v>1303.146</v>
      </c>
    </row>
    <row r="1568" spans="2:14">
      <c r="B1568" s="15" t="s">
        <v>4302</v>
      </c>
      <c r="C1568" s="16">
        <v>39969</v>
      </c>
      <c r="D1568" s="15">
        <v>2009</v>
      </c>
      <c r="E1568" s="69">
        <f>E1569</f>
        <v>2009</v>
      </c>
      <c r="F1568" s="15" t="s">
        <v>962</v>
      </c>
      <c r="G1568" s="17" t="s">
        <v>5534</v>
      </c>
      <c r="H1568" s="17" t="s">
        <v>5534</v>
      </c>
      <c r="I1568" s="17">
        <v>0</v>
      </c>
      <c r="J1568" s="17">
        <v>0</v>
      </c>
      <c r="K1568" s="17">
        <v>0</v>
      </c>
      <c r="L1568" s="17">
        <v>0</v>
      </c>
      <c r="M1568" s="17">
        <v>0</v>
      </c>
      <c r="N1568" s="17">
        <v>0</v>
      </c>
    </row>
    <row r="1569" spans="2:14">
      <c r="B1569" s="15" t="s">
        <v>4302</v>
      </c>
      <c r="C1569" s="16">
        <v>39969</v>
      </c>
      <c r="D1569" s="15">
        <v>2009</v>
      </c>
      <c r="E1569" s="69">
        <f t="array" ref="E1569">MIN(IF(G1569:N1569&gt;0,($G$3:$N$3)))</f>
        <v>2009</v>
      </c>
      <c r="F1569" s="15" t="s">
        <v>963</v>
      </c>
      <c r="G1569" s="17">
        <v>0</v>
      </c>
      <c r="H1569" s="17">
        <v>0</v>
      </c>
      <c r="I1569" s="17">
        <v>1303.146</v>
      </c>
      <c r="J1569" s="17">
        <v>1303.146</v>
      </c>
      <c r="K1569" s="17">
        <v>1303.146</v>
      </c>
      <c r="L1569" s="17">
        <v>1303.146</v>
      </c>
      <c r="M1569" s="17">
        <v>1303.146</v>
      </c>
      <c r="N1569" s="17">
        <v>1303.146</v>
      </c>
    </row>
    <row r="1570" spans="2:14">
      <c r="B1570" s="15" t="s">
        <v>4302</v>
      </c>
      <c r="C1570" s="16">
        <v>39970</v>
      </c>
      <c r="D1570" s="15">
        <v>2009</v>
      </c>
      <c r="E1570" s="69">
        <f>E1572</f>
        <v>2009</v>
      </c>
      <c r="F1570" s="15" t="s">
        <v>961</v>
      </c>
      <c r="G1570" s="17" t="s">
        <v>5534</v>
      </c>
      <c r="H1570" s="17" t="s">
        <v>5534</v>
      </c>
      <c r="I1570" s="17">
        <v>0</v>
      </c>
      <c r="J1570" s="17">
        <v>931.57799999999997</v>
      </c>
      <c r="K1570" s="17">
        <v>931.57799999999997</v>
      </c>
      <c r="L1570" s="17">
        <v>931.57799999999997</v>
      </c>
      <c r="M1570" s="17">
        <v>931.57799999999997</v>
      </c>
      <c r="N1570" s="17">
        <v>931.57799999999997</v>
      </c>
    </row>
    <row r="1571" spans="2:14">
      <c r="B1571" s="15" t="s">
        <v>4303</v>
      </c>
      <c r="C1571" s="16">
        <v>39970</v>
      </c>
      <c r="D1571" s="15">
        <v>2009</v>
      </c>
      <c r="E1571" s="69">
        <f>E1572</f>
        <v>2009</v>
      </c>
      <c r="F1571" s="15" t="s">
        <v>962</v>
      </c>
      <c r="G1571" s="17" t="s">
        <v>5534</v>
      </c>
      <c r="H1571" s="17" t="s">
        <v>5534</v>
      </c>
      <c r="I1571" s="17">
        <v>942.44999999999993</v>
      </c>
      <c r="J1571" s="17">
        <v>7.1999999999999995E-2</v>
      </c>
      <c r="K1571" s="17">
        <v>7.1999999999999995E-2</v>
      </c>
      <c r="L1571" s="17">
        <v>7.1999999999999995E-2</v>
      </c>
      <c r="M1571" s="17">
        <v>7.1999999999999995E-2</v>
      </c>
      <c r="N1571" s="17">
        <v>7.1999999999999995E-2</v>
      </c>
    </row>
    <row r="1572" spans="2:14">
      <c r="B1572" s="15" t="s">
        <v>4303</v>
      </c>
      <c r="C1572" s="16">
        <v>39970</v>
      </c>
      <c r="D1572" s="15">
        <v>2009</v>
      </c>
      <c r="E1572" s="69">
        <f t="array" ref="E1572">MIN(IF(G1572:N1572&gt;0,($G$3:$N$3)))</f>
        <v>2009</v>
      </c>
      <c r="F1572" s="15" t="s">
        <v>963</v>
      </c>
      <c r="G1572" s="17">
        <v>0</v>
      </c>
      <c r="H1572" s="17">
        <v>0</v>
      </c>
      <c r="I1572" s="17">
        <v>942.44999999999993</v>
      </c>
      <c r="J1572" s="17">
        <v>931.65</v>
      </c>
      <c r="K1572" s="17">
        <v>931.65</v>
      </c>
      <c r="L1572" s="17">
        <v>931.65</v>
      </c>
      <c r="M1572" s="17">
        <v>931.65</v>
      </c>
      <c r="N1572" s="17">
        <v>931.65</v>
      </c>
    </row>
    <row r="1573" spans="2:14">
      <c r="B1573" s="15" t="s">
        <v>4303</v>
      </c>
      <c r="C1573" s="16">
        <v>39973</v>
      </c>
      <c r="D1573" s="15">
        <v>2009</v>
      </c>
      <c r="E1573" s="69">
        <f>E1575</f>
        <v>2009</v>
      </c>
      <c r="F1573" s="15" t="s">
        <v>961</v>
      </c>
      <c r="G1573" s="17" t="s">
        <v>5534</v>
      </c>
      <c r="H1573" s="17" t="s">
        <v>5534</v>
      </c>
      <c r="I1573" s="17">
        <v>735.15599999999995</v>
      </c>
      <c r="J1573" s="17">
        <v>735.15599999999995</v>
      </c>
      <c r="K1573" s="17">
        <v>735.15599999999995</v>
      </c>
      <c r="L1573" s="17">
        <v>735.15599999999995</v>
      </c>
      <c r="M1573" s="17">
        <v>735.15599999999995</v>
      </c>
      <c r="N1573" s="17">
        <v>735.15599999999995</v>
      </c>
    </row>
    <row r="1574" spans="2:14">
      <c r="B1574" s="15" t="s">
        <v>4304</v>
      </c>
      <c r="C1574" s="16">
        <v>39973</v>
      </c>
      <c r="D1574" s="15">
        <v>2009</v>
      </c>
      <c r="E1574" s="69">
        <f>E1575</f>
        <v>2009</v>
      </c>
      <c r="F1574" s="15" t="s">
        <v>962</v>
      </c>
      <c r="G1574" s="17" t="s">
        <v>5534</v>
      </c>
      <c r="H1574" s="17" t="s">
        <v>5534</v>
      </c>
      <c r="I1574" s="17">
        <v>0</v>
      </c>
      <c r="J1574" s="17">
        <v>0</v>
      </c>
      <c r="K1574" s="17">
        <v>0</v>
      </c>
      <c r="L1574" s="17">
        <v>0</v>
      </c>
      <c r="M1574" s="17">
        <v>0</v>
      </c>
      <c r="N1574" s="17">
        <v>0</v>
      </c>
    </row>
    <row r="1575" spans="2:14">
      <c r="B1575" s="15" t="s">
        <v>4304</v>
      </c>
      <c r="C1575" s="16">
        <v>39973</v>
      </c>
      <c r="D1575" s="15">
        <v>2009</v>
      </c>
      <c r="E1575" s="69">
        <f t="array" ref="E1575">MIN(IF(G1575:N1575&gt;0,($G$3:$N$3)))</f>
        <v>2009</v>
      </c>
      <c r="F1575" s="15" t="s">
        <v>963</v>
      </c>
      <c r="G1575" s="17">
        <v>0</v>
      </c>
      <c r="H1575" s="17">
        <v>0</v>
      </c>
      <c r="I1575" s="17">
        <v>735.15599999999995</v>
      </c>
      <c r="J1575" s="17">
        <v>735.15599999999995</v>
      </c>
      <c r="K1575" s="17">
        <v>735.15599999999995</v>
      </c>
      <c r="L1575" s="17">
        <v>735.15599999999995</v>
      </c>
      <c r="M1575" s="17">
        <v>735.15599999999995</v>
      </c>
      <c r="N1575" s="17">
        <v>735.15599999999995</v>
      </c>
    </row>
    <row r="1576" spans="2:14">
      <c r="B1576" s="15" t="s">
        <v>4304</v>
      </c>
      <c r="C1576" s="16">
        <v>39973</v>
      </c>
      <c r="D1576" s="15">
        <v>2009</v>
      </c>
      <c r="E1576" s="69">
        <f>E1578</f>
        <v>2009</v>
      </c>
      <c r="F1576" s="15" t="s">
        <v>961</v>
      </c>
      <c r="G1576" s="17" t="s">
        <v>5534</v>
      </c>
      <c r="H1576" s="17" t="s">
        <v>5534</v>
      </c>
      <c r="I1576" s="17">
        <v>869.07600000000002</v>
      </c>
      <c r="J1576" s="17">
        <v>869.07600000000002</v>
      </c>
      <c r="K1576" s="17">
        <v>869.07600000000002</v>
      </c>
      <c r="L1576" s="17">
        <v>869.07600000000002</v>
      </c>
      <c r="M1576" s="17">
        <v>869.07600000000002</v>
      </c>
      <c r="N1576" s="17">
        <v>869.07600000000002</v>
      </c>
    </row>
    <row r="1577" spans="2:14">
      <c r="B1577" s="15" t="s">
        <v>4305</v>
      </c>
      <c r="C1577" s="16">
        <v>39973</v>
      </c>
      <c r="D1577" s="15">
        <v>2009</v>
      </c>
      <c r="E1577" s="69">
        <f>E1578</f>
        <v>2009</v>
      </c>
      <c r="F1577" s="15" t="s">
        <v>962</v>
      </c>
      <c r="G1577" s="17" t="s">
        <v>5534</v>
      </c>
      <c r="H1577" s="17" t="s">
        <v>5534</v>
      </c>
      <c r="I1577" s="17">
        <v>0</v>
      </c>
      <c r="J1577" s="17">
        <v>0</v>
      </c>
      <c r="K1577" s="17">
        <v>0</v>
      </c>
      <c r="L1577" s="17">
        <v>0</v>
      </c>
      <c r="M1577" s="17">
        <v>0</v>
      </c>
      <c r="N1577" s="17">
        <v>0</v>
      </c>
    </row>
    <row r="1578" spans="2:14">
      <c r="B1578" s="15" t="s">
        <v>4305</v>
      </c>
      <c r="C1578" s="16">
        <v>39973</v>
      </c>
      <c r="D1578" s="15">
        <v>2009</v>
      </c>
      <c r="E1578" s="69">
        <f t="array" ref="E1578">MIN(IF(G1578:N1578&gt;0,($G$3:$N$3)))</f>
        <v>2009</v>
      </c>
      <c r="F1578" s="15" t="s">
        <v>963</v>
      </c>
      <c r="G1578" s="17">
        <v>0</v>
      </c>
      <c r="H1578" s="17">
        <v>0</v>
      </c>
      <c r="I1578" s="17">
        <v>869.07600000000002</v>
      </c>
      <c r="J1578" s="17">
        <v>869.07600000000002</v>
      </c>
      <c r="K1578" s="17">
        <v>869.07600000000002</v>
      </c>
      <c r="L1578" s="17">
        <v>869.07600000000002</v>
      </c>
      <c r="M1578" s="17">
        <v>869.07600000000002</v>
      </c>
      <c r="N1578" s="17">
        <v>869.07600000000002</v>
      </c>
    </row>
    <row r="1579" spans="2:14">
      <c r="B1579" s="15" t="s">
        <v>4305</v>
      </c>
      <c r="C1579" s="16">
        <v>39978</v>
      </c>
      <c r="D1579" s="15">
        <v>2009</v>
      </c>
      <c r="E1579" s="69">
        <f>E1581</f>
        <v>2009</v>
      </c>
      <c r="F1579" s="15" t="s">
        <v>961</v>
      </c>
      <c r="G1579" s="17" t="s">
        <v>5534</v>
      </c>
      <c r="H1579" s="17" t="s">
        <v>5534</v>
      </c>
      <c r="I1579" s="17">
        <v>1119.3719999999998</v>
      </c>
      <c r="J1579" s="17">
        <v>1119.3719999999998</v>
      </c>
      <c r="K1579" s="17">
        <v>1119.3719999999998</v>
      </c>
      <c r="L1579" s="17">
        <v>1119.3719999999998</v>
      </c>
      <c r="M1579" s="17">
        <v>1119.3719999999998</v>
      </c>
      <c r="N1579" s="17">
        <v>1119.3719999999998</v>
      </c>
    </row>
    <row r="1580" spans="2:14">
      <c r="B1580" s="15" t="s">
        <v>4306</v>
      </c>
      <c r="C1580" s="16">
        <v>39978</v>
      </c>
      <c r="D1580" s="15">
        <v>2009</v>
      </c>
      <c r="E1580" s="69">
        <f>E1581</f>
        <v>2009</v>
      </c>
      <c r="F1580" s="15" t="s">
        <v>962</v>
      </c>
      <c r="G1580" s="17" t="s">
        <v>5534</v>
      </c>
      <c r="H1580" s="17" t="s">
        <v>5534</v>
      </c>
      <c r="I1580" s="17">
        <v>0</v>
      </c>
      <c r="J1580" s="17">
        <v>0</v>
      </c>
      <c r="K1580" s="17">
        <v>0</v>
      </c>
      <c r="L1580" s="17">
        <v>0</v>
      </c>
      <c r="M1580" s="17">
        <v>0</v>
      </c>
      <c r="N1580" s="17">
        <v>0</v>
      </c>
    </row>
    <row r="1581" spans="2:14">
      <c r="B1581" s="15" t="s">
        <v>4306</v>
      </c>
      <c r="C1581" s="16">
        <v>39978</v>
      </c>
      <c r="D1581" s="15">
        <v>2009</v>
      </c>
      <c r="E1581" s="69">
        <f t="array" ref="E1581">MIN(IF(G1581:N1581&gt;0,($G$3:$N$3)))</f>
        <v>2009</v>
      </c>
      <c r="F1581" s="15" t="s">
        <v>963</v>
      </c>
      <c r="G1581" s="17">
        <v>0</v>
      </c>
      <c r="H1581" s="17">
        <v>0</v>
      </c>
      <c r="I1581" s="17">
        <v>1119.3719999999998</v>
      </c>
      <c r="J1581" s="17">
        <v>1119.3719999999998</v>
      </c>
      <c r="K1581" s="17">
        <v>1119.3719999999998</v>
      </c>
      <c r="L1581" s="17">
        <v>1119.3719999999998</v>
      </c>
      <c r="M1581" s="17">
        <v>1119.3719999999998</v>
      </c>
      <c r="N1581" s="17">
        <v>1119.3719999999998</v>
      </c>
    </row>
    <row r="1582" spans="2:14">
      <c r="B1582" s="15" t="s">
        <v>4306</v>
      </c>
      <c r="C1582" s="16">
        <v>39980</v>
      </c>
      <c r="D1582" s="15">
        <v>2009</v>
      </c>
      <c r="E1582" s="69">
        <f>E1584</f>
        <v>2009</v>
      </c>
      <c r="F1582" s="15" t="s">
        <v>961</v>
      </c>
      <c r="G1582" s="17" t="s">
        <v>5534</v>
      </c>
      <c r="H1582" s="17" t="s">
        <v>5534</v>
      </c>
      <c r="I1582" s="17">
        <v>1074.57</v>
      </c>
      <c r="J1582" s="17">
        <v>1074.57</v>
      </c>
      <c r="K1582" s="17">
        <v>1074.57</v>
      </c>
      <c r="L1582" s="17">
        <v>1074.57</v>
      </c>
      <c r="M1582" s="17">
        <v>1074.57</v>
      </c>
      <c r="N1582" s="17">
        <v>1074.57</v>
      </c>
    </row>
    <row r="1583" spans="2:14">
      <c r="B1583" s="15" t="s">
        <v>4307</v>
      </c>
      <c r="C1583" s="16">
        <v>39980</v>
      </c>
      <c r="D1583" s="15">
        <v>2009</v>
      </c>
      <c r="E1583" s="69">
        <f>E1584</f>
        <v>2009</v>
      </c>
      <c r="F1583" s="15" t="s">
        <v>962</v>
      </c>
      <c r="G1583" s="17" t="s">
        <v>5534</v>
      </c>
      <c r="H1583" s="17" t="s">
        <v>5534</v>
      </c>
      <c r="I1583" s="17">
        <v>0.27600000000000002</v>
      </c>
      <c r="J1583" s="17">
        <v>0.27600000000000002</v>
      </c>
      <c r="K1583" s="17">
        <v>0.27600000000000002</v>
      </c>
      <c r="L1583" s="17">
        <v>0.27600000000000002</v>
      </c>
      <c r="M1583" s="17">
        <v>0.27600000000000002</v>
      </c>
      <c r="N1583" s="17">
        <v>0.27600000000000002</v>
      </c>
    </row>
    <row r="1584" spans="2:14">
      <c r="B1584" s="15" t="s">
        <v>4307</v>
      </c>
      <c r="C1584" s="16">
        <v>39980</v>
      </c>
      <c r="D1584" s="15">
        <v>2009</v>
      </c>
      <c r="E1584" s="69">
        <f t="array" ref="E1584">MIN(IF(G1584:N1584&gt;0,($G$3:$N$3)))</f>
        <v>2009</v>
      </c>
      <c r="F1584" s="15" t="s">
        <v>963</v>
      </c>
      <c r="G1584" s="17">
        <v>0</v>
      </c>
      <c r="H1584" s="17">
        <v>0</v>
      </c>
      <c r="I1584" s="17">
        <v>1074.846</v>
      </c>
      <c r="J1584" s="17">
        <v>1074.846</v>
      </c>
      <c r="K1584" s="17">
        <v>1074.846</v>
      </c>
      <c r="L1584" s="17">
        <v>1074.846</v>
      </c>
      <c r="M1584" s="17">
        <v>1074.846</v>
      </c>
      <c r="N1584" s="17">
        <v>1074.846</v>
      </c>
    </row>
    <row r="1585" spans="2:14">
      <c r="B1585" s="15" t="s">
        <v>4307</v>
      </c>
      <c r="C1585" s="16">
        <v>39982</v>
      </c>
      <c r="D1585" s="15">
        <v>2009</v>
      </c>
      <c r="E1585" s="69">
        <f>E1587</f>
        <v>2009</v>
      </c>
      <c r="F1585" s="15" t="s">
        <v>961</v>
      </c>
      <c r="G1585" s="17" t="s">
        <v>5534</v>
      </c>
      <c r="H1585" s="17" t="s">
        <v>5534</v>
      </c>
      <c r="I1585" s="17">
        <v>0</v>
      </c>
      <c r="J1585" s="17">
        <v>0</v>
      </c>
      <c r="K1585" s="17">
        <v>0</v>
      </c>
      <c r="L1585" s="17">
        <v>0</v>
      </c>
      <c r="M1585" s="17">
        <v>175526.04</v>
      </c>
      <c r="N1585" s="17">
        <v>175526.04</v>
      </c>
    </row>
    <row r="1586" spans="2:14">
      <c r="B1586" s="15" t="s">
        <v>4308</v>
      </c>
      <c r="C1586" s="16">
        <v>39982</v>
      </c>
      <c r="D1586" s="15">
        <v>2009</v>
      </c>
      <c r="E1586" s="69">
        <f>E1587</f>
        <v>2009</v>
      </c>
      <c r="F1586" s="15" t="s">
        <v>962</v>
      </c>
      <c r="G1586" s="17" t="s">
        <v>5534</v>
      </c>
      <c r="H1586" s="17" t="s">
        <v>5534</v>
      </c>
      <c r="I1586" s="17">
        <v>8400000</v>
      </c>
      <c r="J1586" s="17">
        <v>4200000</v>
      </c>
      <c r="K1586" s="17">
        <v>4200000</v>
      </c>
      <c r="L1586" s="17">
        <v>4200000</v>
      </c>
      <c r="M1586" s="17">
        <v>4024473.9599999995</v>
      </c>
      <c r="N1586" s="17">
        <v>3598789.6380000003</v>
      </c>
    </row>
    <row r="1587" spans="2:14">
      <c r="B1587" s="15" t="s">
        <v>4308</v>
      </c>
      <c r="C1587" s="16">
        <v>39982</v>
      </c>
      <c r="D1587" s="15">
        <v>2009</v>
      </c>
      <c r="E1587" s="69">
        <f t="array" ref="E1587">MIN(IF(G1587:N1587&gt;0,($G$3:$N$3)))</f>
        <v>2009</v>
      </c>
      <c r="F1587" s="15" t="s">
        <v>963</v>
      </c>
      <c r="G1587" s="17">
        <v>0</v>
      </c>
      <c r="H1587" s="17">
        <v>0</v>
      </c>
      <c r="I1587" s="17">
        <v>8400000</v>
      </c>
      <c r="J1587" s="17">
        <v>4200000</v>
      </c>
      <c r="K1587" s="17">
        <v>4200000</v>
      </c>
      <c r="L1587" s="17">
        <v>4200000</v>
      </c>
      <c r="M1587" s="17">
        <v>4200000</v>
      </c>
      <c r="N1587" s="17">
        <v>3774315.6780000003</v>
      </c>
    </row>
    <row r="1588" spans="2:14">
      <c r="B1588" s="15" t="s">
        <v>4308</v>
      </c>
      <c r="C1588" s="16">
        <v>39982</v>
      </c>
      <c r="D1588" s="15">
        <v>2009</v>
      </c>
      <c r="E1588" s="69">
        <f>E1590</f>
        <v>2009</v>
      </c>
      <c r="F1588" s="15" t="s">
        <v>961</v>
      </c>
      <c r="G1588" s="17" t="s">
        <v>5534</v>
      </c>
      <c r="H1588" s="17" t="s">
        <v>5534</v>
      </c>
      <c r="I1588" s="17">
        <v>0</v>
      </c>
      <c r="J1588" s="17">
        <v>0</v>
      </c>
      <c r="K1588" s="17">
        <v>4459.7039999999997</v>
      </c>
      <c r="L1588" s="17">
        <v>4459.7039999999997</v>
      </c>
      <c r="M1588" s="17">
        <v>4459.7039999999997</v>
      </c>
      <c r="N1588" s="17">
        <v>4459.7039999999997</v>
      </c>
    </row>
    <row r="1589" spans="2:14">
      <c r="B1589" s="15" t="s">
        <v>4309</v>
      </c>
      <c r="C1589" s="16">
        <v>39982</v>
      </c>
      <c r="D1589" s="15">
        <v>2009</v>
      </c>
      <c r="E1589" s="69">
        <f>E1590</f>
        <v>2009</v>
      </c>
      <c r="F1589" s="15" t="s">
        <v>962</v>
      </c>
      <c r="G1589" s="17" t="s">
        <v>5534</v>
      </c>
      <c r="H1589" s="17" t="s">
        <v>5534</v>
      </c>
      <c r="I1589" s="17">
        <v>3600</v>
      </c>
      <c r="J1589" s="17">
        <v>4459.7039999999997</v>
      </c>
      <c r="K1589" s="17">
        <v>0</v>
      </c>
      <c r="L1589" s="17">
        <v>0</v>
      </c>
      <c r="M1589" s="17">
        <v>0</v>
      </c>
      <c r="N1589" s="17">
        <v>0</v>
      </c>
    </row>
    <row r="1590" spans="2:14">
      <c r="B1590" s="15" t="s">
        <v>4309</v>
      </c>
      <c r="C1590" s="16">
        <v>39982</v>
      </c>
      <c r="D1590" s="15">
        <v>2009</v>
      </c>
      <c r="E1590" s="69">
        <f t="array" ref="E1590">MIN(IF(G1590:N1590&gt;0,($G$3:$N$3)))</f>
        <v>2009</v>
      </c>
      <c r="F1590" s="15" t="s">
        <v>963</v>
      </c>
      <c r="G1590" s="17">
        <v>0</v>
      </c>
      <c r="H1590" s="17">
        <v>0</v>
      </c>
      <c r="I1590" s="17">
        <v>3600</v>
      </c>
      <c r="J1590" s="17">
        <v>4459.7039999999997</v>
      </c>
      <c r="K1590" s="17">
        <v>4459.7039999999997</v>
      </c>
      <c r="L1590" s="17">
        <v>4459.7039999999997</v>
      </c>
      <c r="M1590" s="17">
        <v>4459.7039999999997</v>
      </c>
      <c r="N1590" s="17">
        <v>4459.7039999999997</v>
      </c>
    </row>
    <row r="1591" spans="2:14">
      <c r="B1591" s="15" t="s">
        <v>4309</v>
      </c>
      <c r="C1591" s="16">
        <v>39985</v>
      </c>
      <c r="D1591" s="15">
        <v>2009</v>
      </c>
      <c r="E1591" s="69">
        <f>E1593</f>
        <v>2009</v>
      </c>
      <c r="F1591" s="15" t="s">
        <v>961</v>
      </c>
      <c r="G1591" s="17" t="s">
        <v>5534</v>
      </c>
      <c r="H1591" s="17" t="s">
        <v>5534</v>
      </c>
      <c r="I1591" s="17">
        <v>0</v>
      </c>
      <c r="J1591" s="17">
        <v>0</v>
      </c>
      <c r="K1591" s="17">
        <v>0</v>
      </c>
      <c r="L1591" s="17">
        <v>0</v>
      </c>
      <c r="M1591" s="17">
        <v>0</v>
      </c>
      <c r="N1591" s="17">
        <v>0</v>
      </c>
    </row>
    <row r="1592" spans="2:14">
      <c r="B1592" s="15" t="s">
        <v>4310</v>
      </c>
      <c r="C1592" s="16">
        <v>39985</v>
      </c>
      <c r="D1592" s="15">
        <v>2009</v>
      </c>
      <c r="E1592" s="69">
        <f>E1593</f>
        <v>2009</v>
      </c>
      <c r="F1592" s="15" t="s">
        <v>962</v>
      </c>
      <c r="G1592" s="17" t="s">
        <v>5534</v>
      </c>
      <c r="H1592" s="17" t="s">
        <v>5534</v>
      </c>
      <c r="I1592" s="17">
        <v>4547.79</v>
      </c>
      <c r="J1592" s="17">
        <v>0</v>
      </c>
      <c r="K1592" s="17">
        <v>0</v>
      </c>
      <c r="L1592" s="17">
        <v>0</v>
      </c>
      <c r="M1592" s="17">
        <v>0</v>
      </c>
      <c r="N1592" s="17">
        <v>0</v>
      </c>
    </row>
    <row r="1593" spans="2:14">
      <c r="B1593" s="15" t="s">
        <v>4310</v>
      </c>
      <c r="C1593" s="16">
        <v>39985</v>
      </c>
      <c r="D1593" s="15">
        <v>2009</v>
      </c>
      <c r="E1593" s="69">
        <f t="array" ref="E1593">MIN(IF(G1593:N1593&gt;0,($G$3:$N$3)))</f>
        <v>2009</v>
      </c>
      <c r="F1593" s="15" t="s">
        <v>963</v>
      </c>
      <c r="G1593" s="17">
        <v>0</v>
      </c>
      <c r="H1593" s="17">
        <v>0</v>
      </c>
      <c r="I1593" s="17">
        <v>4547.79</v>
      </c>
      <c r="J1593" s="17">
        <v>0</v>
      </c>
      <c r="K1593" s="17">
        <v>0</v>
      </c>
      <c r="L1593" s="17">
        <v>0</v>
      </c>
      <c r="M1593" s="17">
        <v>0</v>
      </c>
      <c r="N1593" s="17">
        <v>0</v>
      </c>
    </row>
    <row r="1594" spans="2:14">
      <c r="B1594" s="15" t="s">
        <v>4310</v>
      </c>
      <c r="C1594" s="16">
        <v>39985</v>
      </c>
      <c r="D1594" s="15">
        <v>2009</v>
      </c>
      <c r="E1594" s="69">
        <f>E1596</f>
        <v>2009</v>
      </c>
      <c r="F1594" s="15" t="s">
        <v>961</v>
      </c>
      <c r="G1594" s="17" t="s">
        <v>5534</v>
      </c>
      <c r="H1594" s="17" t="s">
        <v>5534</v>
      </c>
      <c r="I1594" s="17">
        <v>0</v>
      </c>
      <c r="J1594" s="17">
        <v>0</v>
      </c>
      <c r="K1594" s="17">
        <v>540.78</v>
      </c>
      <c r="L1594" s="17">
        <v>540.78</v>
      </c>
      <c r="M1594" s="17">
        <v>540.78</v>
      </c>
      <c r="N1594" s="17">
        <v>540.78</v>
      </c>
    </row>
    <row r="1595" spans="2:14">
      <c r="B1595" s="15" t="s">
        <v>4311</v>
      </c>
      <c r="C1595" s="16">
        <v>39985</v>
      </c>
      <c r="D1595" s="15">
        <v>2009</v>
      </c>
      <c r="E1595" s="69">
        <f>E1596</f>
        <v>2009</v>
      </c>
      <c r="F1595" s="15" t="s">
        <v>962</v>
      </c>
      <c r="G1595" s="17" t="s">
        <v>5534</v>
      </c>
      <c r="H1595" s="17" t="s">
        <v>5534</v>
      </c>
      <c r="I1595" s="17">
        <v>900</v>
      </c>
      <c r="J1595" s="17">
        <v>675</v>
      </c>
      <c r="K1595" s="17">
        <v>0</v>
      </c>
      <c r="L1595" s="17">
        <v>0</v>
      </c>
      <c r="M1595" s="17">
        <v>0</v>
      </c>
      <c r="N1595" s="17">
        <v>0</v>
      </c>
    </row>
    <row r="1596" spans="2:14">
      <c r="B1596" s="15" t="s">
        <v>4311</v>
      </c>
      <c r="C1596" s="16">
        <v>39985</v>
      </c>
      <c r="D1596" s="15">
        <v>2009</v>
      </c>
      <c r="E1596" s="69">
        <f t="array" ref="E1596">MIN(IF(G1596:N1596&gt;0,($G$3:$N$3)))</f>
        <v>2009</v>
      </c>
      <c r="F1596" s="15" t="s">
        <v>963</v>
      </c>
      <c r="G1596" s="17">
        <v>0</v>
      </c>
      <c r="H1596" s="17">
        <v>0</v>
      </c>
      <c r="I1596" s="17">
        <v>900</v>
      </c>
      <c r="J1596" s="17">
        <v>675</v>
      </c>
      <c r="K1596" s="17">
        <v>540.78</v>
      </c>
      <c r="L1596" s="17">
        <v>540.78</v>
      </c>
      <c r="M1596" s="17">
        <v>540.78</v>
      </c>
      <c r="N1596" s="17">
        <v>540.78</v>
      </c>
    </row>
    <row r="1597" spans="2:14">
      <c r="B1597" s="15" t="s">
        <v>4311</v>
      </c>
      <c r="C1597" s="16">
        <v>39986</v>
      </c>
      <c r="D1597" s="15">
        <v>2009</v>
      </c>
      <c r="E1597" s="69">
        <f>E1599</f>
        <v>2009</v>
      </c>
      <c r="F1597" s="15" t="s">
        <v>961</v>
      </c>
      <c r="G1597" s="17" t="s">
        <v>5534</v>
      </c>
      <c r="H1597" s="17" t="s">
        <v>5534</v>
      </c>
      <c r="I1597" s="17">
        <v>1349.124</v>
      </c>
      <c r="J1597" s="17">
        <v>1349.124</v>
      </c>
      <c r="K1597" s="17">
        <v>1349.124</v>
      </c>
      <c r="L1597" s="17">
        <v>1349.124</v>
      </c>
      <c r="M1597" s="17">
        <v>1349.124</v>
      </c>
      <c r="N1597" s="17">
        <v>1349.124</v>
      </c>
    </row>
    <row r="1598" spans="2:14">
      <c r="B1598" s="15" t="s">
        <v>4312</v>
      </c>
      <c r="C1598" s="16">
        <v>39986</v>
      </c>
      <c r="D1598" s="15">
        <v>2009</v>
      </c>
      <c r="E1598" s="69">
        <f>E1599</f>
        <v>2009</v>
      </c>
      <c r="F1598" s="15" t="s">
        <v>962</v>
      </c>
      <c r="G1598" s="17" t="s">
        <v>5534</v>
      </c>
      <c r="H1598" s="17" t="s">
        <v>5534</v>
      </c>
      <c r="I1598" s="17">
        <v>0</v>
      </c>
      <c r="J1598" s="17">
        <v>0</v>
      </c>
      <c r="K1598" s="17">
        <v>0</v>
      </c>
      <c r="L1598" s="17">
        <v>0</v>
      </c>
      <c r="M1598" s="17">
        <v>0</v>
      </c>
      <c r="N1598" s="17">
        <v>0</v>
      </c>
    </row>
    <row r="1599" spans="2:14">
      <c r="B1599" s="15" t="s">
        <v>4312</v>
      </c>
      <c r="C1599" s="16">
        <v>39986</v>
      </c>
      <c r="D1599" s="15">
        <v>2009</v>
      </c>
      <c r="E1599" s="69">
        <f t="array" ref="E1599">MIN(IF(G1599:N1599&gt;0,($G$3:$N$3)))</f>
        <v>2009</v>
      </c>
      <c r="F1599" s="15" t="s">
        <v>963</v>
      </c>
      <c r="G1599" s="17">
        <v>0</v>
      </c>
      <c r="H1599" s="17">
        <v>0</v>
      </c>
      <c r="I1599" s="17">
        <v>1349.124</v>
      </c>
      <c r="J1599" s="17">
        <v>1349.124</v>
      </c>
      <c r="K1599" s="17">
        <v>1349.124</v>
      </c>
      <c r="L1599" s="17">
        <v>1349.124</v>
      </c>
      <c r="M1599" s="17">
        <v>1349.124</v>
      </c>
      <c r="N1599" s="17">
        <v>1349.124</v>
      </c>
    </row>
    <row r="1600" spans="2:14">
      <c r="B1600" s="15" t="s">
        <v>4312</v>
      </c>
      <c r="C1600" s="16">
        <v>39986</v>
      </c>
      <c r="D1600" s="15">
        <v>2009</v>
      </c>
      <c r="E1600" s="69">
        <f>E1602</f>
        <v>2009</v>
      </c>
      <c r="F1600" s="15" t="s">
        <v>961</v>
      </c>
      <c r="G1600" s="17" t="s">
        <v>5534</v>
      </c>
      <c r="H1600" s="17" t="s">
        <v>5534</v>
      </c>
      <c r="I1600" s="17">
        <v>2563.4580000000001</v>
      </c>
      <c r="J1600" s="17">
        <v>2563.4580000000001</v>
      </c>
      <c r="K1600" s="17">
        <v>2563.4580000000001</v>
      </c>
      <c r="L1600" s="17">
        <v>2563.4580000000001</v>
      </c>
      <c r="M1600" s="17">
        <v>2563.4580000000001</v>
      </c>
      <c r="N1600" s="17">
        <v>2563.4580000000001</v>
      </c>
    </row>
    <row r="1601" spans="2:14">
      <c r="B1601" s="15" t="s">
        <v>4313</v>
      </c>
      <c r="C1601" s="16">
        <v>39986</v>
      </c>
      <c r="D1601" s="15">
        <v>2009</v>
      </c>
      <c r="E1601" s="69">
        <f>E1602</f>
        <v>2009</v>
      </c>
      <c r="F1601" s="15" t="s">
        <v>962</v>
      </c>
      <c r="G1601" s="17" t="s">
        <v>5534</v>
      </c>
      <c r="H1601" s="17" t="s">
        <v>5534</v>
      </c>
      <c r="I1601" s="17">
        <v>0</v>
      </c>
      <c r="J1601" s="17">
        <v>0</v>
      </c>
      <c r="K1601" s="17">
        <v>0</v>
      </c>
      <c r="L1601" s="17">
        <v>0</v>
      </c>
      <c r="M1601" s="17">
        <v>0</v>
      </c>
      <c r="N1601" s="17">
        <v>0</v>
      </c>
    </row>
    <row r="1602" spans="2:14">
      <c r="B1602" s="15" t="s">
        <v>4313</v>
      </c>
      <c r="C1602" s="16">
        <v>39986</v>
      </c>
      <c r="D1602" s="15">
        <v>2009</v>
      </c>
      <c r="E1602" s="69">
        <f t="array" ref="E1602">MIN(IF(G1602:N1602&gt;0,($G$3:$N$3)))</f>
        <v>2009</v>
      </c>
      <c r="F1602" s="15" t="s">
        <v>963</v>
      </c>
      <c r="G1602" s="17">
        <v>0</v>
      </c>
      <c r="H1602" s="17">
        <v>0</v>
      </c>
      <c r="I1602" s="17">
        <v>2563.4580000000001</v>
      </c>
      <c r="J1602" s="17">
        <v>2563.4580000000001</v>
      </c>
      <c r="K1602" s="17">
        <v>2563.4580000000001</v>
      </c>
      <c r="L1602" s="17">
        <v>2563.4580000000001</v>
      </c>
      <c r="M1602" s="17">
        <v>2563.4580000000001</v>
      </c>
      <c r="N1602" s="17">
        <v>2563.4580000000001</v>
      </c>
    </row>
    <row r="1603" spans="2:14">
      <c r="B1603" s="15" t="s">
        <v>4313</v>
      </c>
      <c r="C1603" s="16">
        <v>39986</v>
      </c>
      <c r="D1603" s="15">
        <v>2009</v>
      </c>
      <c r="E1603" s="69">
        <f>E1605</f>
        <v>2009</v>
      </c>
      <c r="F1603" s="15" t="s">
        <v>961</v>
      </c>
      <c r="G1603" s="17" t="s">
        <v>5534</v>
      </c>
      <c r="H1603" s="17" t="s">
        <v>5534</v>
      </c>
      <c r="I1603" s="17">
        <v>0</v>
      </c>
      <c r="J1603" s="17">
        <v>4477.2659999999996</v>
      </c>
      <c r="K1603" s="17">
        <v>4477.2659999999996</v>
      </c>
      <c r="L1603" s="17">
        <v>4477.2659999999996</v>
      </c>
      <c r="M1603" s="17">
        <v>4477.2659999999996</v>
      </c>
      <c r="N1603" s="17">
        <v>4477.2659999999996</v>
      </c>
    </row>
    <row r="1604" spans="2:14">
      <c r="B1604" s="15" t="s">
        <v>4314</v>
      </c>
      <c r="C1604" s="16">
        <v>39986</v>
      </c>
      <c r="D1604" s="15">
        <v>2009</v>
      </c>
      <c r="E1604" s="69">
        <f>E1605</f>
        <v>2009</v>
      </c>
      <c r="F1604" s="15" t="s">
        <v>962</v>
      </c>
      <c r="G1604" s="17" t="s">
        <v>5534</v>
      </c>
      <c r="H1604" s="17" t="s">
        <v>5534</v>
      </c>
      <c r="I1604" s="17">
        <v>606000</v>
      </c>
      <c r="J1604" s="17">
        <v>0</v>
      </c>
      <c r="K1604" s="17">
        <v>0</v>
      </c>
      <c r="L1604" s="17">
        <v>0</v>
      </c>
      <c r="M1604" s="17">
        <v>0</v>
      </c>
      <c r="N1604" s="17">
        <v>0</v>
      </c>
    </row>
    <row r="1605" spans="2:14">
      <c r="B1605" s="15" t="s">
        <v>4314</v>
      </c>
      <c r="C1605" s="16">
        <v>39986</v>
      </c>
      <c r="D1605" s="15">
        <v>2009</v>
      </c>
      <c r="E1605" s="69">
        <f t="array" ref="E1605">MIN(IF(G1605:N1605&gt;0,($G$3:$N$3)))</f>
        <v>2009</v>
      </c>
      <c r="F1605" s="15" t="s">
        <v>963</v>
      </c>
      <c r="G1605" s="17">
        <v>0</v>
      </c>
      <c r="H1605" s="17">
        <v>0</v>
      </c>
      <c r="I1605" s="17">
        <v>606000</v>
      </c>
      <c r="J1605" s="17">
        <v>4477.2659999999996</v>
      </c>
      <c r="K1605" s="17">
        <v>4477.2659999999996</v>
      </c>
      <c r="L1605" s="17">
        <v>4477.2659999999996</v>
      </c>
      <c r="M1605" s="17">
        <v>4477.2659999999996</v>
      </c>
      <c r="N1605" s="17">
        <v>4477.2659999999996</v>
      </c>
    </row>
    <row r="1606" spans="2:14">
      <c r="B1606" s="15" t="s">
        <v>4314</v>
      </c>
      <c r="C1606" s="16">
        <v>39989</v>
      </c>
      <c r="D1606" s="15">
        <v>2009</v>
      </c>
      <c r="E1606" s="69">
        <f>E1608</f>
        <v>2009</v>
      </c>
      <c r="F1606" s="15" t="s">
        <v>961</v>
      </c>
      <c r="G1606" s="17" t="s">
        <v>5534</v>
      </c>
      <c r="H1606" s="17" t="s">
        <v>5534</v>
      </c>
      <c r="I1606" s="17">
        <v>0</v>
      </c>
      <c r="J1606" s="17">
        <v>0</v>
      </c>
      <c r="K1606" s="17">
        <v>920578.04999999993</v>
      </c>
      <c r="L1606" s="17">
        <v>920578.04999999993</v>
      </c>
      <c r="M1606" s="17">
        <v>920578.04999999993</v>
      </c>
      <c r="N1606" s="17">
        <v>920578.04999999993</v>
      </c>
    </row>
    <row r="1607" spans="2:14">
      <c r="B1607" s="15" t="s">
        <v>4315</v>
      </c>
      <c r="C1607" s="16">
        <v>39989</v>
      </c>
      <c r="D1607" s="15">
        <v>2009</v>
      </c>
      <c r="E1607" s="69">
        <f>E1608</f>
        <v>2009</v>
      </c>
      <c r="F1607" s="15" t="s">
        <v>962</v>
      </c>
      <c r="G1607" s="17" t="s">
        <v>5534</v>
      </c>
      <c r="H1607" s="17" t="s">
        <v>5534</v>
      </c>
      <c r="I1607" s="17">
        <v>5063767.7699999996</v>
      </c>
      <c r="J1607" s="17">
        <v>5063767.7699999996</v>
      </c>
      <c r="K1607" s="17">
        <v>4143189.7199999997</v>
      </c>
      <c r="L1607" s="17">
        <v>4143189.7199999997</v>
      </c>
      <c r="M1607" s="17">
        <v>4137189.7199999997</v>
      </c>
      <c r="N1607" s="17">
        <v>1792575.75</v>
      </c>
    </row>
    <row r="1608" spans="2:14">
      <c r="B1608" s="15" t="s">
        <v>4315</v>
      </c>
      <c r="C1608" s="16">
        <v>39989</v>
      </c>
      <c r="D1608" s="15">
        <v>2009</v>
      </c>
      <c r="E1608" s="69">
        <f t="array" ref="E1608">MIN(IF(G1608:N1608&gt;0,($G$3:$N$3)))</f>
        <v>2009</v>
      </c>
      <c r="F1608" s="15" t="s">
        <v>963</v>
      </c>
      <c r="G1608" s="17">
        <v>0</v>
      </c>
      <c r="H1608" s="17">
        <v>0</v>
      </c>
      <c r="I1608" s="17">
        <v>5063767.7699999996</v>
      </c>
      <c r="J1608" s="17">
        <v>5063767.7699999996</v>
      </c>
      <c r="K1608" s="17">
        <v>5063767.7699999996</v>
      </c>
      <c r="L1608" s="17">
        <v>5063767.7699999996</v>
      </c>
      <c r="M1608" s="17">
        <v>5057767.7699999996</v>
      </c>
      <c r="N1608" s="17">
        <v>2713153.8</v>
      </c>
    </row>
    <row r="1609" spans="2:14">
      <c r="B1609" s="15" t="s">
        <v>4315</v>
      </c>
      <c r="C1609" s="16">
        <v>39989</v>
      </c>
      <c r="D1609" s="15">
        <v>2009</v>
      </c>
      <c r="E1609" s="69">
        <f>E1611</f>
        <v>2009</v>
      </c>
      <c r="F1609" s="15" t="s">
        <v>961</v>
      </c>
      <c r="G1609" s="17" t="s">
        <v>5534</v>
      </c>
      <c r="H1609" s="17" t="s">
        <v>5534</v>
      </c>
      <c r="I1609" s="17">
        <v>0</v>
      </c>
      <c r="J1609" s="17">
        <v>0</v>
      </c>
      <c r="K1609" s="17">
        <v>0</v>
      </c>
      <c r="L1609" s="17">
        <v>0</v>
      </c>
      <c r="M1609" s="17">
        <v>0</v>
      </c>
      <c r="N1609" s="17">
        <v>0</v>
      </c>
    </row>
    <row r="1610" spans="2:14">
      <c r="B1610" s="15" t="s">
        <v>4316</v>
      </c>
      <c r="C1610" s="16">
        <v>39989</v>
      </c>
      <c r="D1610" s="15">
        <v>2009</v>
      </c>
      <c r="E1610" s="69">
        <f>E1611</f>
        <v>2009</v>
      </c>
      <c r="F1610" s="15" t="s">
        <v>962</v>
      </c>
      <c r="G1610" s="17" t="s">
        <v>5534</v>
      </c>
      <c r="H1610" s="17" t="s">
        <v>5534</v>
      </c>
      <c r="I1610" s="17">
        <v>1290000</v>
      </c>
      <c r="J1610" s="17">
        <v>1290000</v>
      </c>
      <c r="K1610" s="17">
        <v>0</v>
      </c>
      <c r="L1610" s="17">
        <v>0</v>
      </c>
      <c r="M1610" s="17">
        <v>0</v>
      </c>
      <c r="N1610" s="17">
        <v>0</v>
      </c>
    </row>
    <row r="1611" spans="2:14">
      <c r="B1611" s="15" t="s">
        <v>4316</v>
      </c>
      <c r="C1611" s="16">
        <v>39989</v>
      </c>
      <c r="D1611" s="15">
        <v>2009</v>
      </c>
      <c r="E1611" s="69">
        <f t="array" ref="E1611">MIN(IF(G1611:N1611&gt;0,($G$3:$N$3)))</f>
        <v>2009</v>
      </c>
      <c r="F1611" s="15" t="s">
        <v>963</v>
      </c>
      <c r="G1611" s="17">
        <v>0</v>
      </c>
      <c r="H1611" s="17">
        <v>0</v>
      </c>
      <c r="I1611" s="17">
        <v>1290000</v>
      </c>
      <c r="J1611" s="17">
        <v>1290000</v>
      </c>
      <c r="K1611" s="17">
        <v>0</v>
      </c>
      <c r="L1611" s="17">
        <v>0</v>
      </c>
      <c r="M1611" s="17">
        <v>0</v>
      </c>
      <c r="N1611" s="17">
        <v>0</v>
      </c>
    </row>
    <row r="1612" spans="2:14">
      <c r="B1612" s="15" t="s">
        <v>4316</v>
      </c>
      <c r="C1612" s="16">
        <v>39989</v>
      </c>
      <c r="D1612" s="15">
        <v>2009</v>
      </c>
      <c r="E1612" s="69">
        <f>E1614</f>
        <v>2010</v>
      </c>
      <c r="F1612" s="15" t="s">
        <v>961</v>
      </c>
      <c r="G1612" s="17" t="s">
        <v>5534</v>
      </c>
      <c r="H1612" s="17" t="s">
        <v>5534</v>
      </c>
      <c r="I1612" s="17" t="s">
        <v>5534</v>
      </c>
      <c r="J1612" s="17">
        <v>4354.83</v>
      </c>
      <c r="K1612" s="17">
        <v>4354.83</v>
      </c>
      <c r="L1612" s="17">
        <v>4354.83</v>
      </c>
      <c r="M1612" s="17">
        <v>4354.83</v>
      </c>
      <c r="N1612" s="17">
        <v>4354.83</v>
      </c>
    </row>
    <row r="1613" spans="2:14">
      <c r="B1613" s="15" t="s">
        <v>4317</v>
      </c>
      <c r="C1613" s="16">
        <v>39989</v>
      </c>
      <c r="D1613" s="15">
        <v>2009</v>
      </c>
      <c r="E1613" s="69">
        <f>E1614</f>
        <v>2010</v>
      </c>
      <c r="F1613" s="15" t="s">
        <v>962</v>
      </c>
      <c r="G1613" s="17" t="s">
        <v>5534</v>
      </c>
      <c r="H1613" s="17" t="s">
        <v>5534</v>
      </c>
      <c r="I1613" s="17" t="s">
        <v>5534</v>
      </c>
      <c r="J1613" s="17">
        <v>0</v>
      </c>
      <c r="K1613" s="17">
        <v>0</v>
      </c>
      <c r="L1613" s="17">
        <v>0</v>
      </c>
      <c r="M1613" s="17">
        <v>0</v>
      </c>
      <c r="N1613" s="17">
        <v>0</v>
      </c>
    </row>
    <row r="1614" spans="2:14">
      <c r="B1614" s="15" t="s">
        <v>4317</v>
      </c>
      <c r="C1614" s="16">
        <v>39989</v>
      </c>
      <c r="D1614" s="15">
        <v>2009</v>
      </c>
      <c r="E1614" s="69">
        <f t="array" ref="E1614">MIN(IF(G1614:N1614&gt;0,($G$3:$N$3)))</f>
        <v>2010</v>
      </c>
      <c r="F1614" s="15" t="s">
        <v>963</v>
      </c>
      <c r="G1614" s="17">
        <v>0</v>
      </c>
      <c r="H1614" s="17">
        <v>0</v>
      </c>
      <c r="I1614" s="17">
        <v>0</v>
      </c>
      <c r="J1614" s="17">
        <v>4354.83</v>
      </c>
      <c r="K1614" s="17">
        <v>4354.83</v>
      </c>
      <c r="L1614" s="17">
        <v>4354.83</v>
      </c>
      <c r="M1614" s="17">
        <v>4354.83</v>
      </c>
      <c r="N1614" s="17">
        <v>4354.83</v>
      </c>
    </row>
    <row r="1615" spans="2:14">
      <c r="B1615" s="15" t="s">
        <v>4317</v>
      </c>
      <c r="C1615" s="16">
        <v>39990</v>
      </c>
      <c r="D1615" s="15">
        <v>2009</v>
      </c>
      <c r="E1615" s="69">
        <f>E1617</f>
        <v>2009</v>
      </c>
      <c r="F1615" s="15" t="s">
        <v>961</v>
      </c>
      <c r="G1615" s="17" t="s">
        <v>5534</v>
      </c>
      <c r="H1615" s="17" t="s">
        <v>5534</v>
      </c>
      <c r="I1615" s="17">
        <v>1317.36</v>
      </c>
      <c r="J1615" s="17">
        <v>1317.36</v>
      </c>
      <c r="K1615" s="17">
        <v>1317.36</v>
      </c>
      <c r="L1615" s="17">
        <v>1317.36</v>
      </c>
      <c r="M1615" s="17">
        <v>1317.36</v>
      </c>
      <c r="N1615" s="17">
        <v>1317.36</v>
      </c>
    </row>
    <row r="1616" spans="2:14">
      <c r="B1616" s="15" t="s">
        <v>4318</v>
      </c>
      <c r="C1616" s="16">
        <v>39990</v>
      </c>
      <c r="D1616" s="15">
        <v>2009</v>
      </c>
      <c r="E1616" s="69">
        <f>E1617</f>
        <v>2009</v>
      </c>
      <c r="F1616" s="15" t="s">
        <v>962</v>
      </c>
      <c r="G1616" s="17" t="s">
        <v>5534</v>
      </c>
      <c r="H1616" s="17" t="s">
        <v>5534</v>
      </c>
      <c r="I1616" s="17">
        <v>0</v>
      </c>
      <c r="J1616" s="17">
        <v>0</v>
      </c>
      <c r="K1616" s="17">
        <v>0</v>
      </c>
      <c r="L1616" s="17">
        <v>0</v>
      </c>
      <c r="M1616" s="17">
        <v>0</v>
      </c>
      <c r="N1616" s="17">
        <v>0</v>
      </c>
    </row>
    <row r="1617" spans="2:14">
      <c r="B1617" s="15" t="s">
        <v>4318</v>
      </c>
      <c r="C1617" s="16">
        <v>39990</v>
      </c>
      <c r="D1617" s="15">
        <v>2009</v>
      </c>
      <c r="E1617" s="69">
        <f t="array" ref="E1617">MIN(IF(G1617:N1617&gt;0,($G$3:$N$3)))</f>
        <v>2009</v>
      </c>
      <c r="F1617" s="15" t="s">
        <v>963</v>
      </c>
      <c r="G1617" s="17">
        <v>0</v>
      </c>
      <c r="H1617" s="17">
        <v>0</v>
      </c>
      <c r="I1617" s="17">
        <v>1317.36</v>
      </c>
      <c r="J1617" s="17">
        <v>1317.36</v>
      </c>
      <c r="K1617" s="17">
        <v>1317.36</v>
      </c>
      <c r="L1617" s="17">
        <v>1317.36</v>
      </c>
      <c r="M1617" s="17">
        <v>1317.36</v>
      </c>
      <c r="N1617" s="17">
        <v>1317.36</v>
      </c>
    </row>
    <row r="1618" spans="2:14">
      <c r="B1618" s="15" t="s">
        <v>4318</v>
      </c>
      <c r="C1618" s="16">
        <v>39990</v>
      </c>
      <c r="D1618" s="15">
        <v>2009</v>
      </c>
      <c r="E1618" s="69">
        <f>E1620</f>
        <v>2009</v>
      </c>
      <c r="F1618" s="15" t="s">
        <v>961</v>
      </c>
      <c r="G1618" s="17" t="s">
        <v>5534</v>
      </c>
      <c r="H1618" s="17" t="s">
        <v>5534</v>
      </c>
      <c r="I1618" s="17">
        <v>753.75</v>
      </c>
      <c r="J1618" s="17">
        <v>753.75</v>
      </c>
      <c r="K1618" s="17">
        <v>753.75</v>
      </c>
      <c r="L1618" s="17">
        <v>753.75</v>
      </c>
      <c r="M1618" s="17">
        <v>753.75</v>
      </c>
      <c r="N1618" s="17">
        <v>753.75</v>
      </c>
    </row>
    <row r="1619" spans="2:14">
      <c r="B1619" s="15" t="s">
        <v>4319</v>
      </c>
      <c r="C1619" s="16">
        <v>39990</v>
      </c>
      <c r="D1619" s="15">
        <v>2009</v>
      </c>
      <c r="E1619" s="69">
        <f>E1620</f>
        <v>2009</v>
      </c>
      <c r="F1619" s="15" t="s">
        <v>962</v>
      </c>
      <c r="G1619" s="17" t="s">
        <v>5534</v>
      </c>
      <c r="H1619" s="17" t="s">
        <v>5534</v>
      </c>
      <c r="I1619" s="17">
        <v>0</v>
      </c>
      <c r="J1619" s="17">
        <v>0</v>
      </c>
      <c r="K1619" s="17">
        <v>0</v>
      </c>
      <c r="L1619" s="17">
        <v>0</v>
      </c>
      <c r="M1619" s="17">
        <v>0</v>
      </c>
      <c r="N1619" s="17">
        <v>0</v>
      </c>
    </row>
    <row r="1620" spans="2:14">
      <c r="B1620" s="15" t="s">
        <v>4319</v>
      </c>
      <c r="C1620" s="16">
        <v>39990</v>
      </c>
      <c r="D1620" s="15">
        <v>2009</v>
      </c>
      <c r="E1620" s="69">
        <f t="array" ref="E1620">MIN(IF(G1620:N1620&gt;0,($G$3:$N$3)))</f>
        <v>2009</v>
      </c>
      <c r="F1620" s="15" t="s">
        <v>963</v>
      </c>
      <c r="G1620" s="17">
        <v>0</v>
      </c>
      <c r="H1620" s="17">
        <v>0</v>
      </c>
      <c r="I1620" s="17">
        <v>753.75</v>
      </c>
      <c r="J1620" s="17">
        <v>753.75</v>
      </c>
      <c r="K1620" s="17">
        <v>753.75</v>
      </c>
      <c r="L1620" s="17">
        <v>753.75</v>
      </c>
      <c r="M1620" s="17">
        <v>753.75</v>
      </c>
      <c r="N1620" s="17">
        <v>753.75</v>
      </c>
    </row>
    <row r="1621" spans="2:14">
      <c r="B1621" s="15" t="s">
        <v>4319</v>
      </c>
      <c r="C1621" s="16">
        <v>39991</v>
      </c>
      <c r="D1621" s="15">
        <v>2009</v>
      </c>
      <c r="E1621" s="69">
        <f>E1623</f>
        <v>2009</v>
      </c>
      <c r="F1621" s="15" t="s">
        <v>961</v>
      </c>
      <c r="G1621" s="17" t="s">
        <v>5534</v>
      </c>
      <c r="H1621" s="17" t="s">
        <v>5534</v>
      </c>
      <c r="I1621" s="17">
        <v>2561.2919999999999</v>
      </c>
      <c r="J1621" s="17">
        <v>2561.2919999999999</v>
      </c>
      <c r="K1621" s="17">
        <v>2561.2919999999999</v>
      </c>
      <c r="L1621" s="17">
        <v>2561.2919999999999</v>
      </c>
      <c r="M1621" s="17">
        <v>2561.2919999999999</v>
      </c>
      <c r="N1621" s="17">
        <v>2561.2919999999999</v>
      </c>
    </row>
    <row r="1622" spans="2:14">
      <c r="B1622" s="15" t="s">
        <v>4320</v>
      </c>
      <c r="C1622" s="16">
        <v>39991</v>
      </c>
      <c r="D1622" s="15">
        <v>2009</v>
      </c>
      <c r="E1622" s="69">
        <f>E1623</f>
        <v>2009</v>
      </c>
      <c r="F1622" s="15" t="s">
        <v>962</v>
      </c>
      <c r="G1622" s="17" t="s">
        <v>5534</v>
      </c>
      <c r="H1622" s="17" t="s">
        <v>5534</v>
      </c>
      <c r="I1622" s="17">
        <v>0</v>
      </c>
      <c r="J1622" s="17">
        <v>2.16</v>
      </c>
      <c r="K1622" s="17">
        <v>2.16</v>
      </c>
      <c r="L1622" s="17">
        <v>2.16</v>
      </c>
      <c r="M1622" s="17">
        <v>2.16</v>
      </c>
      <c r="N1622" s="17">
        <v>2.16</v>
      </c>
    </row>
    <row r="1623" spans="2:14">
      <c r="B1623" s="15" t="s">
        <v>4320</v>
      </c>
      <c r="C1623" s="16">
        <v>39991</v>
      </c>
      <c r="D1623" s="15">
        <v>2009</v>
      </c>
      <c r="E1623" s="69">
        <f t="array" ref="E1623">MIN(IF(G1623:N1623&gt;0,($G$3:$N$3)))</f>
        <v>2009</v>
      </c>
      <c r="F1623" s="15" t="s">
        <v>963</v>
      </c>
      <c r="G1623" s="17">
        <v>0</v>
      </c>
      <c r="H1623" s="17">
        <v>0</v>
      </c>
      <c r="I1623" s="17">
        <v>2561.2919999999999</v>
      </c>
      <c r="J1623" s="17">
        <v>2563.4519999999998</v>
      </c>
      <c r="K1623" s="17">
        <v>2563.4519999999998</v>
      </c>
      <c r="L1623" s="17">
        <v>2563.4519999999998</v>
      </c>
      <c r="M1623" s="17">
        <v>2563.4519999999998</v>
      </c>
      <c r="N1623" s="17">
        <v>2563.4519999999998</v>
      </c>
    </row>
    <row r="1624" spans="2:14">
      <c r="B1624" s="15" t="s">
        <v>4320</v>
      </c>
      <c r="C1624" s="16">
        <v>39991</v>
      </c>
      <c r="D1624" s="15">
        <v>2009</v>
      </c>
      <c r="E1624" s="69">
        <f>E1626</f>
        <v>2009</v>
      </c>
      <c r="F1624" s="15" t="s">
        <v>961</v>
      </c>
      <c r="G1624" s="17" t="s">
        <v>5534</v>
      </c>
      <c r="H1624" s="17" t="s">
        <v>5534</v>
      </c>
      <c r="I1624" s="17">
        <v>0</v>
      </c>
      <c r="J1624" s="17">
        <v>37690.799999999996</v>
      </c>
      <c r="K1624" s="17">
        <v>138231.50399999999</v>
      </c>
      <c r="L1624" s="17">
        <v>138231.50399999999</v>
      </c>
      <c r="M1624" s="17">
        <v>138231.50399999999</v>
      </c>
      <c r="N1624" s="17">
        <v>138231.50399999999</v>
      </c>
    </row>
    <row r="1625" spans="2:14">
      <c r="B1625" s="15" t="s">
        <v>4321</v>
      </c>
      <c r="C1625" s="16">
        <v>39991</v>
      </c>
      <c r="D1625" s="15">
        <v>2009</v>
      </c>
      <c r="E1625" s="69">
        <f>E1626</f>
        <v>2009</v>
      </c>
      <c r="F1625" s="15" t="s">
        <v>962</v>
      </c>
      <c r="G1625" s="17" t="s">
        <v>5534</v>
      </c>
      <c r="H1625" s="17" t="s">
        <v>5534</v>
      </c>
      <c r="I1625" s="17">
        <v>30000</v>
      </c>
      <c r="J1625" s="17">
        <v>101590.8</v>
      </c>
      <c r="K1625" s="17">
        <v>0</v>
      </c>
      <c r="L1625" s="17">
        <v>0</v>
      </c>
      <c r="M1625" s="17">
        <v>0</v>
      </c>
      <c r="N1625" s="17">
        <v>0</v>
      </c>
    </row>
    <row r="1626" spans="2:14">
      <c r="B1626" s="15" t="s">
        <v>4321</v>
      </c>
      <c r="C1626" s="16">
        <v>39991</v>
      </c>
      <c r="D1626" s="15">
        <v>2009</v>
      </c>
      <c r="E1626" s="69">
        <f t="array" ref="E1626">MIN(IF(G1626:N1626&gt;0,($G$3:$N$3)))</f>
        <v>2009</v>
      </c>
      <c r="F1626" s="15" t="s">
        <v>963</v>
      </c>
      <c r="G1626" s="17">
        <v>0</v>
      </c>
      <c r="H1626" s="17">
        <v>0</v>
      </c>
      <c r="I1626" s="17">
        <v>30000</v>
      </c>
      <c r="J1626" s="17">
        <v>139281.60000000001</v>
      </c>
      <c r="K1626" s="17">
        <v>138231.50399999999</v>
      </c>
      <c r="L1626" s="17">
        <v>138231.50399999999</v>
      </c>
      <c r="M1626" s="17">
        <v>138231.50399999999</v>
      </c>
      <c r="N1626" s="17">
        <v>138231.50399999999</v>
      </c>
    </row>
    <row r="1627" spans="2:14">
      <c r="B1627" s="15" t="s">
        <v>4321</v>
      </c>
      <c r="C1627" s="16">
        <v>39991</v>
      </c>
      <c r="D1627" s="15">
        <v>2009</v>
      </c>
      <c r="E1627" s="69">
        <f>E1629</f>
        <v>2009</v>
      </c>
      <c r="F1627" s="15" t="s">
        <v>961</v>
      </c>
      <c r="G1627" s="17" t="s">
        <v>5534</v>
      </c>
      <c r="H1627" s="17" t="s">
        <v>5534</v>
      </c>
      <c r="I1627" s="17">
        <v>0</v>
      </c>
      <c r="J1627" s="17">
        <v>0</v>
      </c>
      <c r="K1627" s="17">
        <v>32839.872000000003</v>
      </c>
      <c r="L1627" s="17">
        <v>32839.872000000003</v>
      </c>
      <c r="M1627" s="17">
        <v>32839.872000000003</v>
      </c>
      <c r="N1627" s="17">
        <v>32839.872000000003</v>
      </c>
    </row>
    <row r="1628" spans="2:14">
      <c r="B1628" s="15" t="s">
        <v>4322</v>
      </c>
      <c r="C1628" s="16">
        <v>39991</v>
      </c>
      <c r="D1628" s="15">
        <v>2009</v>
      </c>
      <c r="E1628" s="69">
        <f>E1629</f>
        <v>2009</v>
      </c>
      <c r="F1628" s="15" t="s">
        <v>962</v>
      </c>
      <c r="G1628" s="17" t="s">
        <v>5534</v>
      </c>
      <c r="H1628" s="17" t="s">
        <v>5534</v>
      </c>
      <c r="I1628" s="17">
        <v>1455</v>
      </c>
      <c r="J1628" s="17">
        <v>21807.269999999997</v>
      </c>
      <c r="K1628" s="17">
        <v>0</v>
      </c>
      <c r="L1628" s="17">
        <v>0</v>
      </c>
      <c r="M1628" s="17">
        <v>0</v>
      </c>
      <c r="N1628" s="17">
        <v>0</v>
      </c>
    </row>
    <row r="1629" spans="2:14">
      <c r="B1629" s="15" t="s">
        <v>4322</v>
      </c>
      <c r="C1629" s="16">
        <v>39991</v>
      </c>
      <c r="D1629" s="15">
        <v>2009</v>
      </c>
      <c r="E1629" s="69">
        <f t="array" ref="E1629">MIN(IF(G1629:N1629&gt;0,($G$3:$N$3)))</f>
        <v>2009</v>
      </c>
      <c r="F1629" s="15" t="s">
        <v>963</v>
      </c>
      <c r="G1629" s="17">
        <v>0</v>
      </c>
      <c r="H1629" s="17">
        <v>0</v>
      </c>
      <c r="I1629" s="17">
        <v>1455</v>
      </c>
      <c r="J1629" s="17">
        <v>21807.269999999997</v>
      </c>
      <c r="K1629" s="17">
        <v>32839.872000000003</v>
      </c>
      <c r="L1629" s="17">
        <v>32839.872000000003</v>
      </c>
      <c r="M1629" s="17">
        <v>32839.872000000003</v>
      </c>
      <c r="N1629" s="17">
        <v>32839.872000000003</v>
      </c>
    </row>
    <row r="1630" spans="2:14">
      <c r="B1630" s="15" t="s">
        <v>4322</v>
      </c>
      <c r="C1630" s="16">
        <v>39992</v>
      </c>
      <c r="D1630" s="15">
        <v>2009</v>
      </c>
      <c r="E1630" s="69">
        <f>E1632</f>
        <v>2009</v>
      </c>
      <c r="F1630" s="15" t="s">
        <v>961</v>
      </c>
      <c r="G1630" s="17" t="s">
        <v>5534</v>
      </c>
      <c r="H1630" s="17" t="s">
        <v>5534</v>
      </c>
      <c r="I1630" s="17">
        <v>0</v>
      </c>
      <c r="J1630" s="17">
        <v>600000</v>
      </c>
      <c r="K1630" s="17">
        <v>600000</v>
      </c>
      <c r="L1630" s="17">
        <v>2499337.6919999998</v>
      </c>
      <c r="M1630" s="17">
        <v>2499337.6919999998</v>
      </c>
      <c r="N1630" s="17">
        <v>2499337.6919999998</v>
      </c>
    </row>
    <row r="1631" spans="2:14">
      <c r="B1631" s="15" t="s">
        <v>4323</v>
      </c>
      <c r="C1631" s="16">
        <v>39992</v>
      </c>
      <c r="D1631" s="15">
        <v>2009</v>
      </c>
      <c r="E1631" s="69">
        <f>E1632</f>
        <v>2009</v>
      </c>
      <c r="F1631" s="15" t="s">
        <v>962</v>
      </c>
      <c r="G1631" s="17" t="s">
        <v>5534</v>
      </c>
      <c r="H1631" s="17" t="s">
        <v>5534</v>
      </c>
      <c r="I1631" s="17">
        <v>3300000</v>
      </c>
      <c r="J1631" s="17">
        <v>2280000</v>
      </c>
      <c r="K1631" s="17">
        <v>1899337.6919999998</v>
      </c>
      <c r="L1631" s="17">
        <v>0</v>
      </c>
      <c r="M1631" s="17">
        <v>0</v>
      </c>
      <c r="N1631" s="17">
        <v>0</v>
      </c>
    </row>
    <row r="1632" spans="2:14">
      <c r="B1632" s="15" t="s">
        <v>4323</v>
      </c>
      <c r="C1632" s="16">
        <v>39992</v>
      </c>
      <c r="D1632" s="15">
        <v>2009</v>
      </c>
      <c r="E1632" s="69">
        <f t="array" ref="E1632">MIN(IF(G1632:N1632&gt;0,($G$3:$N$3)))</f>
        <v>2009</v>
      </c>
      <c r="F1632" s="15" t="s">
        <v>963</v>
      </c>
      <c r="G1632" s="17">
        <v>0</v>
      </c>
      <c r="H1632" s="17">
        <v>0</v>
      </c>
      <c r="I1632" s="17">
        <v>3300000</v>
      </c>
      <c r="J1632" s="17">
        <v>2880000</v>
      </c>
      <c r="K1632" s="17">
        <v>2499337.6919999998</v>
      </c>
      <c r="L1632" s="17">
        <v>2499337.6919999998</v>
      </c>
      <c r="M1632" s="17">
        <v>2499337.6919999998</v>
      </c>
      <c r="N1632" s="17">
        <v>2499337.6919999998</v>
      </c>
    </row>
    <row r="1633" spans="2:14">
      <c r="B1633" s="15" t="s">
        <v>4323</v>
      </c>
      <c r="C1633" s="16">
        <v>39992</v>
      </c>
      <c r="D1633" s="15">
        <v>2009</v>
      </c>
      <c r="E1633" s="69">
        <f>E1635</f>
        <v>2009</v>
      </c>
      <c r="F1633" s="15" t="s">
        <v>961</v>
      </c>
      <c r="G1633" s="17" t="s">
        <v>5534</v>
      </c>
      <c r="H1633" s="17" t="s">
        <v>5534</v>
      </c>
      <c r="I1633" s="17">
        <v>5679.9180000000006</v>
      </c>
      <c r="J1633" s="17">
        <v>5679.9180000000006</v>
      </c>
      <c r="K1633" s="17">
        <v>5679.9180000000006</v>
      </c>
      <c r="L1633" s="17">
        <v>5679.9180000000006</v>
      </c>
      <c r="M1633" s="17">
        <v>5679.9180000000006</v>
      </c>
      <c r="N1633" s="17">
        <v>5679.9180000000006</v>
      </c>
    </row>
    <row r="1634" spans="2:14">
      <c r="B1634" s="15" t="s">
        <v>4324</v>
      </c>
      <c r="C1634" s="16">
        <v>39992</v>
      </c>
      <c r="D1634" s="15">
        <v>2009</v>
      </c>
      <c r="E1634" s="69">
        <f>E1635</f>
        <v>2009</v>
      </c>
      <c r="F1634" s="15" t="s">
        <v>962</v>
      </c>
      <c r="G1634" s="17" t="s">
        <v>5534</v>
      </c>
      <c r="H1634" s="17" t="s">
        <v>5534</v>
      </c>
      <c r="I1634" s="17">
        <v>0</v>
      </c>
      <c r="J1634" s="17">
        <v>0</v>
      </c>
      <c r="K1634" s="17">
        <v>0</v>
      </c>
      <c r="L1634" s="17">
        <v>0</v>
      </c>
      <c r="M1634" s="17">
        <v>0</v>
      </c>
      <c r="N1634" s="17">
        <v>0</v>
      </c>
    </row>
    <row r="1635" spans="2:14">
      <c r="B1635" s="15" t="s">
        <v>4324</v>
      </c>
      <c r="C1635" s="16">
        <v>39992</v>
      </c>
      <c r="D1635" s="15">
        <v>2009</v>
      </c>
      <c r="E1635" s="69">
        <f t="array" ref="E1635">MIN(IF(G1635:N1635&gt;0,($G$3:$N$3)))</f>
        <v>2009</v>
      </c>
      <c r="F1635" s="15" t="s">
        <v>963</v>
      </c>
      <c r="G1635" s="17">
        <v>0</v>
      </c>
      <c r="H1635" s="17">
        <v>0</v>
      </c>
      <c r="I1635" s="17">
        <v>5679.9180000000006</v>
      </c>
      <c r="J1635" s="17">
        <v>5679.9180000000006</v>
      </c>
      <c r="K1635" s="17">
        <v>5679.9180000000006</v>
      </c>
      <c r="L1635" s="17">
        <v>5679.9180000000006</v>
      </c>
      <c r="M1635" s="17">
        <v>5679.9180000000006</v>
      </c>
      <c r="N1635" s="17">
        <v>5679.9180000000006</v>
      </c>
    </row>
    <row r="1636" spans="2:14">
      <c r="B1636" s="15" t="s">
        <v>4324</v>
      </c>
      <c r="C1636" s="16">
        <v>39993</v>
      </c>
      <c r="D1636" s="15">
        <v>2009</v>
      </c>
      <c r="E1636" s="69">
        <f>E1638</f>
        <v>2009</v>
      </c>
      <c r="F1636" s="15" t="s">
        <v>961</v>
      </c>
      <c r="G1636" s="17" t="s">
        <v>5534</v>
      </c>
      <c r="H1636" s="17" t="s">
        <v>5534</v>
      </c>
      <c r="I1636" s="17">
        <v>0</v>
      </c>
      <c r="J1636" s="17">
        <v>0</v>
      </c>
      <c r="K1636" s="17">
        <v>1421760</v>
      </c>
      <c r="L1636" s="17">
        <v>1421760</v>
      </c>
      <c r="M1636" s="17">
        <v>4431723.3480000002</v>
      </c>
      <c r="N1636" s="17">
        <v>4431723.3480000002</v>
      </c>
    </row>
    <row r="1637" spans="2:14">
      <c r="B1637" s="15" t="s">
        <v>4325</v>
      </c>
      <c r="C1637" s="16">
        <v>39993</v>
      </c>
      <c r="D1637" s="15">
        <v>2009</v>
      </c>
      <c r="E1637" s="69">
        <f>E1638</f>
        <v>2009</v>
      </c>
      <c r="F1637" s="15" t="s">
        <v>962</v>
      </c>
      <c r="G1637" s="17" t="s">
        <v>5534</v>
      </c>
      <c r="H1637" s="17" t="s">
        <v>5534</v>
      </c>
      <c r="I1637" s="17">
        <v>3600000</v>
      </c>
      <c r="J1637" s="17">
        <v>4800000</v>
      </c>
      <c r="K1637" s="17">
        <v>3378240</v>
      </c>
      <c r="L1637" s="17">
        <v>3378240</v>
      </c>
      <c r="M1637" s="17">
        <v>6.0000000000000001E-3</v>
      </c>
      <c r="N1637" s="17">
        <v>6.0000000000000001E-3</v>
      </c>
    </row>
    <row r="1638" spans="2:14">
      <c r="B1638" s="15" t="s">
        <v>4325</v>
      </c>
      <c r="C1638" s="16">
        <v>39993</v>
      </c>
      <c r="D1638" s="15">
        <v>2009</v>
      </c>
      <c r="E1638" s="69">
        <f t="array" ref="E1638">MIN(IF(G1638:N1638&gt;0,($G$3:$N$3)))</f>
        <v>2009</v>
      </c>
      <c r="F1638" s="15" t="s">
        <v>963</v>
      </c>
      <c r="G1638" s="17">
        <v>0</v>
      </c>
      <c r="H1638" s="17">
        <v>0</v>
      </c>
      <c r="I1638" s="17">
        <v>3600000</v>
      </c>
      <c r="J1638" s="17">
        <v>4800000</v>
      </c>
      <c r="K1638" s="17">
        <v>4800000</v>
      </c>
      <c r="L1638" s="17">
        <v>4800000</v>
      </c>
      <c r="M1638" s="17">
        <v>4431723.3539999994</v>
      </c>
      <c r="N1638" s="17">
        <v>4431723.3539999994</v>
      </c>
    </row>
    <row r="1639" spans="2:14">
      <c r="B1639" s="15" t="s">
        <v>4325</v>
      </c>
      <c r="C1639" s="16">
        <v>39993</v>
      </c>
      <c r="D1639" s="15">
        <v>2009</v>
      </c>
      <c r="E1639" s="69">
        <f>E1641</f>
        <v>2011</v>
      </c>
      <c r="F1639" s="15" t="s">
        <v>961</v>
      </c>
      <c r="G1639" s="17" t="s">
        <v>5534</v>
      </c>
      <c r="H1639" s="17" t="s">
        <v>5534</v>
      </c>
      <c r="I1639" s="17" t="s">
        <v>5534</v>
      </c>
      <c r="J1639" s="17" t="s">
        <v>5534</v>
      </c>
      <c r="K1639" s="17">
        <v>2226.0360000000001</v>
      </c>
      <c r="L1639" s="17">
        <v>2226.0360000000001</v>
      </c>
      <c r="M1639" s="17">
        <v>2226.0360000000001</v>
      </c>
      <c r="N1639" s="17">
        <v>2226.0360000000001</v>
      </c>
    </row>
    <row r="1640" spans="2:14">
      <c r="B1640" s="15" t="s">
        <v>4326</v>
      </c>
      <c r="C1640" s="16">
        <v>39993</v>
      </c>
      <c r="D1640" s="15">
        <v>2009</v>
      </c>
      <c r="E1640" s="69">
        <f>E1641</f>
        <v>2011</v>
      </c>
      <c r="F1640" s="15" t="s">
        <v>962</v>
      </c>
      <c r="G1640" s="17" t="s">
        <v>5534</v>
      </c>
      <c r="H1640" s="17" t="s">
        <v>5534</v>
      </c>
      <c r="I1640" s="17" t="s">
        <v>5534</v>
      </c>
      <c r="J1640" s="17" t="s">
        <v>5534</v>
      </c>
      <c r="K1640" s="17">
        <v>0</v>
      </c>
      <c r="L1640" s="17">
        <v>0</v>
      </c>
      <c r="M1640" s="17">
        <v>0</v>
      </c>
      <c r="N1640" s="17">
        <v>0</v>
      </c>
    </row>
    <row r="1641" spans="2:14">
      <c r="B1641" s="15" t="s">
        <v>4326</v>
      </c>
      <c r="C1641" s="16">
        <v>39993</v>
      </c>
      <c r="D1641" s="15">
        <v>2009</v>
      </c>
      <c r="E1641" s="69">
        <f t="array" ref="E1641">MIN(IF(G1641:N1641&gt;0,($G$3:$N$3)))</f>
        <v>2011</v>
      </c>
      <c r="F1641" s="15" t="s">
        <v>963</v>
      </c>
      <c r="G1641" s="17">
        <v>0</v>
      </c>
      <c r="H1641" s="17">
        <v>0</v>
      </c>
      <c r="I1641" s="17">
        <v>0</v>
      </c>
      <c r="J1641" s="17">
        <v>0</v>
      </c>
      <c r="K1641" s="17">
        <v>2226.0360000000001</v>
      </c>
      <c r="L1641" s="17">
        <v>2226.0360000000001</v>
      </c>
      <c r="M1641" s="17">
        <v>2226.0360000000001</v>
      </c>
      <c r="N1641" s="17">
        <v>2226.0360000000001</v>
      </c>
    </row>
    <row r="1642" spans="2:14">
      <c r="B1642" s="15" t="s">
        <v>4326</v>
      </c>
      <c r="C1642" s="16">
        <v>39999</v>
      </c>
      <c r="D1642" s="15">
        <v>2009</v>
      </c>
      <c r="E1642" s="69">
        <f>E1644</f>
        <v>2009</v>
      </c>
      <c r="F1642" s="15" t="s">
        <v>961</v>
      </c>
      <c r="G1642" s="17" t="s">
        <v>5534</v>
      </c>
      <c r="H1642" s="17" t="s">
        <v>5534</v>
      </c>
      <c r="I1642" s="17">
        <v>1719</v>
      </c>
      <c r="J1642" s="17">
        <v>1719</v>
      </c>
      <c r="K1642" s="17">
        <v>1719</v>
      </c>
      <c r="L1642" s="17">
        <v>1719</v>
      </c>
      <c r="M1642" s="17">
        <v>1719</v>
      </c>
      <c r="N1642" s="17">
        <v>1719</v>
      </c>
    </row>
    <row r="1643" spans="2:14">
      <c r="B1643" s="15" t="s">
        <v>4327</v>
      </c>
      <c r="C1643" s="16">
        <v>39999</v>
      </c>
      <c r="D1643" s="15">
        <v>2009</v>
      </c>
      <c r="E1643" s="69">
        <f>E1644</f>
        <v>2009</v>
      </c>
      <c r="F1643" s="15" t="s">
        <v>962</v>
      </c>
      <c r="G1643" s="17" t="s">
        <v>5534</v>
      </c>
      <c r="H1643" s="17" t="s">
        <v>5534</v>
      </c>
      <c r="I1643" s="17">
        <v>0</v>
      </c>
      <c r="J1643" s="17">
        <v>0</v>
      </c>
      <c r="K1643" s="17">
        <v>0</v>
      </c>
      <c r="L1643" s="17">
        <v>0</v>
      </c>
      <c r="M1643" s="17">
        <v>0</v>
      </c>
      <c r="N1643" s="17">
        <v>0</v>
      </c>
    </row>
    <row r="1644" spans="2:14">
      <c r="B1644" s="15" t="s">
        <v>4327</v>
      </c>
      <c r="C1644" s="16">
        <v>39999</v>
      </c>
      <c r="D1644" s="15">
        <v>2009</v>
      </c>
      <c r="E1644" s="69">
        <f t="array" ref="E1644">MIN(IF(G1644:N1644&gt;0,($G$3:$N$3)))</f>
        <v>2009</v>
      </c>
      <c r="F1644" s="15" t="s">
        <v>963</v>
      </c>
      <c r="G1644" s="17">
        <v>0</v>
      </c>
      <c r="H1644" s="17">
        <v>0</v>
      </c>
      <c r="I1644" s="17">
        <v>1719</v>
      </c>
      <c r="J1644" s="17">
        <v>1719</v>
      </c>
      <c r="K1644" s="17">
        <v>1719</v>
      </c>
      <c r="L1644" s="17">
        <v>1719</v>
      </c>
      <c r="M1644" s="17">
        <v>1719</v>
      </c>
      <c r="N1644" s="17">
        <v>1719</v>
      </c>
    </row>
    <row r="1645" spans="2:14">
      <c r="B1645" s="15" t="s">
        <v>4327</v>
      </c>
      <c r="C1645" s="16">
        <v>40000</v>
      </c>
      <c r="D1645" s="15">
        <v>2009</v>
      </c>
      <c r="E1645" s="69">
        <f>E1647</f>
        <v>2009</v>
      </c>
      <c r="F1645" s="15" t="s">
        <v>961</v>
      </c>
      <c r="G1645" s="17" t="s">
        <v>5534</v>
      </c>
      <c r="H1645" s="17" t="s">
        <v>5534</v>
      </c>
      <c r="I1645" s="17">
        <v>2563.4580000000001</v>
      </c>
      <c r="J1645" s="17">
        <v>2563.4580000000001</v>
      </c>
      <c r="K1645" s="17">
        <v>2563.4580000000001</v>
      </c>
      <c r="L1645" s="17">
        <v>2563.4580000000001</v>
      </c>
      <c r="M1645" s="17">
        <v>2563.4580000000001</v>
      </c>
      <c r="N1645" s="17">
        <v>2563.4580000000001</v>
      </c>
    </row>
    <row r="1646" spans="2:14">
      <c r="B1646" s="15" t="s">
        <v>4328</v>
      </c>
      <c r="C1646" s="16">
        <v>40000</v>
      </c>
      <c r="D1646" s="15">
        <v>2009</v>
      </c>
      <c r="E1646" s="69">
        <f>E1647</f>
        <v>2009</v>
      </c>
      <c r="F1646" s="15" t="s">
        <v>962</v>
      </c>
      <c r="G1646" s="17" t="s">
        <v>5534</v>
      </c>
      <c r="H1646" s="17" t="s">
        <v>5534</v>
      </c>
      <c r="I1646" s="17">
        <v>0</v>
      </c>
      <c r="J1646" s="17">
        <v>0</v>
      </c>
      <c r="K1646" s="17">
        <v>0</v>
      </c>
      <c r="L1646" s="17">
        <v>0</v>
      </c>
      <c r="M1646" s="17">
        <v>0</v>
      </c>
      <c r="N1646" s="17">
        <v>0</v>
      </c>
    </row>
    <row r="1647" spans="2:14">
      <c r="B1647" s="15" t="s">
        <v>4328</v>
      </c>
      <c r="C1647" s="16">
        <v>40000</v>
      </c>
      <c r="D1647" s="15">
        <v>2009</v>
      </c>
      <c r="E1647" s="69">
        <f t="array" ref="E1647">MIN(IF(G1647:N1647&gt;0,($G$3:$N$3)))</f>
        <v>2009</v>
      </c>
      <c r="F1647" s="15" t="s">
        <v>963</v>
      </c>
      <c r="G1647" s="17">
        <v>0</v>
      </c>
      <c r="H1647" s="17">
        <v>0</v>
      </c>
      <c r="I1647" s="17">
        <v>2563.4580000000001</v>
      </c>
      <c r="J1647" s="17">
        <v>2563.4580000000001</v>
      </c>
      <c r="K1647" s="17">
        <v>2563.4580000000001</v>
      </c>
      <c r="L1647" s="17">
        <v>2563.4580000000001</v>
      </c>
      <c r="M1647" s="17">
        <v>2563.4580000000001</v>
      </c>
      <c r="N1647" s="17">
        <v>2563.4580000000001</v>
      </c>
    </row>
    <row r="1648" spans="2:14">
      <c r="B1648" s="15" t="s">
        <v>4328</v>
      </c>
      <c r="C1648" s="16">
        <v>40004</v>
      </c>
      <c r="D1648" s="15">
        <v>2009</v>
      </c>
      <c r="E1648" s="69">
        <f>E1650</f>
        <v>2009</v>
      </c>
      <c r="F1648" s="15" t="s">
        <v>961</v>
      </c>
      <c r="G1648" s="17" t="s">
        <v>5534</v>
      </c>
      <c r="H1648" s="17" t="s">
        <v>5534</v>
      </c>
      <c r="I1648" s="17">
        <v>215.196</v>
      </c>
      <c r="J1648" s="17">
        <v>215.196</v>
      </c>
      <c r="K1648" s="17">
        <v>215.196</v>
      </c>
      <c r="L1648" s="17">
        <v>215.196</v>
      </c>
      <c r="M1648" s="17">
        <v>215.196</v>
      </c>
      <c r="N1648" s="17">
        <v>215.196</v>
      </c>
    </row>
    <row r="1649" spans="2:14">
      <c r="B1649" s="15" t="s">
        <v>4329</v>
      </c>
      <c r="C1649" s="16">
        <v>40004</v>
      </c>
      <c r="D1649" s="15">
        <v>2009</v>
      </c>
      <c r="E1649" s="69">
        <f>E1650</f>
        <v>2009</v>
      </c>
      <c r="F1649" s="15" t="s">
        <v>962</v>
      </c>
      <c r="G1649" s="17" t="s">
        <v>5534</v>
      </c>
      <c r="H1649" s="17" t="s">
        <v>5534</v>
      </c>
      <c r="I1649" s="17">
        <v>0</v>
      </c>
      <c r="J1649" s="17">
        <v>0</v>
      </c>
      <c r="K1649" s="17">
        <v>0</v>
      </c>
      <c r="L1649" s="17">
        <v>0</v>
      </c>
      <c r="M1649" s="17">
        <v>0</v>
      </c>
      <c r="N1649" s="17">
        <v>0</v>
      </c>
    </row>
    <row r="1650" spans="2:14">
      <c r="B1650" s="15" t="s">
        <v>4329</v>
      </c>
      <c r="C1650" s="16">
        <v>40004</v>
      </c>
      <c r="D1650" s="15">
        <v>2009</v>
      </c>
      <c r="E1650" s="69">
        <f t="array" ref="E1650">MIN(IF(G1650:N1650&gt;0,($G$3:$N$3)))</f>
        <v>2009</v>
      </c>
      <c r="F1650" s="15" t="s">
        <v>963</v>
      </c>
      <c r="G1650" s="17">
        <v>0</v>
      </c>
      <c r="H1650" s="17">
        <v>0</v>
      </c>
      <c r="I1650" s="17">
        <v>215.196</v>
      </c>
      <c r="J1650" s="17">
        <v>215.196</v>
      </c>
      <c r="K1650" s="17">
        <v>215.196</v>
      </c>
      <c r="L1650" s="17">
        <v>215.196</v>
      </c>
      <c r="M1650" s="17">
        <v>215.196</v>
      </c>
      <c r="N1650" s="17">
        <v>215.196</v>
      </c>
    </row>
    <row r="1651" spans="2:14">
      <c r="B1651" s="15" t="s">
        <v>4329</v>
      </c>
      <c r="C1651" s="16">
        <v>40004</v>
      </c>
      <c r="D1651" s="15">
        <v>2009</v>
      </c>
      <c r="E1651" s="69">
        <f>E1653</f>
        <v>2010</v>
      </c>
      <c r="F1651" s="15" t="s">
        <v>961</v>
      </c>
      <c r="G1651" s="17" t="s">
        <v>5534</v>
      </c>
      <c r="H1651" s="17" t="s">
        <v>5534</v>
      </c>
      <c r="I1651" s="17" t="s">
        <v>5534</v>
      </c>
      <c r="J1651" s="17">
        <v>1063.212</v>
      </c>
      <c r="K1651" s="17">
        <v>1063.212</v>
      </c>
      <c r="L1651" s="17">
        <v>1063.212</v>
      </c>
      <c r="M1651" s="17">
        <v>1063.212</v>
      </c>
      <c r="N1651" s="17">
        <v>1063.212</v>
      </c>
    </row>
    <row r="1652" spans="2:14">
      <c r="B1652" s="15" t="s">
        <v>4330</v>
      </c>
      <c r="C1652" s="16">
        <v>40004</v>
      </c>
      <c r="D1652" s="15">
        <v>2009</v>
      </c>
      <c r="E1652" s="69">
        <f>E1653</f>
        <v>2010</v>
      </c>
      <c r="F1652" s="15" t="s">
        <v>962</v>
      </c>
      <c r="G1652" s="17" t="s">
        <v>5534</v>
      </c>
      <c r="H1652" s="17" t="s">
        <v>5534</v>
      </c>
      <c r="I1652" s="17" t="s">
        <v>5534</v>
      </c>
      <c r="J1652" s="17">
        <v>274.93799999999999</v>
      </c>
      <c r="K1652" s="17">
        <v>274.93799999999999</v>
      </c>
      <c r="L1652" s="17">
        <v>274.93799999999999</v>
      </c>
      <c r="M1652" s="17">
        <v>0</v>
      </c>
      <c r="N1652" s="17">
        <v>0</v>
      </c>
    </row>
    <row r="1653" spans="2:14">
      <c r="B1653" s="15" t="s">
        <v>4330</v>
      </c>
      <c r="C1653" s="16">
        <v>40004</v>
      </c>
      <c r="D1653" s="15">
        <v>2009</v>
      </c>
      <c r="E1653" s="69">
        <f t="array" ref="E1653">MIN(IF(G1653:N1653&gt;0,($G$3:$N$3)))</f>
        <v>2010</v>
      </c>
      <c r="F1653" s="15" t="s">
        <v>963</v>
      </c>
      <c r="G1653" s="17">
        <v>0</v>
      </c>
      <c r="H1653" s="17">
        <v>0</v>
      </c>
      <c r="I1653" s="17">
        <v>0</v>
      </c>
      <c r="J1653" s="17">
        <v>1338.1499999999999</v>
      </c>
      <c r="K1653" s="17">
        <v>1338.1499999999999</v>
      </c>
      <c r="L1653" s="17">
        <v>1338.1499999999999</v>
      </c>
      <c r="M1653" s="17">
        <v>1063.212</v>
      </c>
      <c r="N1653" s="17">
        <v>1063.212</v>
      </c>
    </row>
    <row r="1654" spans="2:14">
      <c r="B1654" s="15" t="s">
        <v>4330</v>
      </c>
      <c r="C1654" s="16">
        <v>40006</v>
      </c>
      <c r="D1654" s="15">
        <v>2009</v>
      </c>
      <c r="E1654" s="69">
        <f>E1656</f>
        <v>2009</v>
      </c>
      <c r="F1654" s="15" t="s">
        <v>961</v>
      </c>
      <c r="G1654" s="17" t="s">
        <v>5534</v>
      </c>
      <c r="H1654" s="17" t="s">
        <v>5534</v>
      </c>
      <c r="I1654" s="17">
        <v>0</v>
      </c>
      <c r="J1654" s="17">
        <v>0</v>
      </c>
      <c r="K1654" s="17">
        <v>0</v>
      </c>
      <c r="L1654" s="17">
        <v>0</v>
      </c>
      <c r="M1654" s="17">
        <v>0</v>
      </c>
      <c r="N1654" s="17">
        <v>0</v>
      </c>
    </row>
    <row r="1655" spans="2:14">
      <c r="B1655" s="15" t="s">
        <v>4331</v>
      </c>
      <c r="C1655" s="16">
        <v>40006</v>
      </c>
      <c r="D1655" s="15">
        <v>2009</v>
      </c>
      <c r="E1655" s="69">
        <f>E1656</f>
        <v>2009</v>
      </c>
      <c r="F1655" s="15" t="s">
        <v>962</v>
      </c>
      <c r="G1655" s="17" t="s">
        <v>5534</v>
      </c>
      <c r="H1655" s="17" t="s">
        <v>5534</v>
      </c>
      <c r="I1655" s="17">
        <v>2100000</v>
      </c>
      <c r="J1655" s="17">
        <v>0</v>
      </c>
      <c r="K1655" s="17">
        <v>0</v>
      </c>
      <c r="L1655" s="17">
        <v>0</v>
      </c>
      <c r="M1655" s="17">
        <v>0</v>
      </c>
      <c r="N1655" s="17">
        <v>0</v>
      </c>
    </row>
    <row r="1656" spans="2:14">
      <c r="B1656" s="15" t="s">
        <v>4331</v>
      </c>
      <c r="C1656" s="16">
        <v>40006</v>
      </c>
      <c r="D1656" s="15">
        <v>2009</v>
      </c>
      <c r="E1656" s="69">
        <f t="array" ref="E1656">MIN(IF(G1656:N1656&gt;0,($G$3:$N$3)))</f>
        <v>2009</v>
      </c>
      <c r="F1656" s="15" t="s">
        <v>963</v>
      </c>
      <c r="G1656" s="17">
        <v>0</v>
      </c>
      <c r="H1656" s="17">
        <v>0</v>
      </c>
      <c r="I1656" s="17">
        <v>2100000</v>
      </c>
      <c r="J1656" s="17">
        <v>0</v>
      </c>
      <c r="K1656" s="17">
        <v>0</v>
      </c>
      <c r="L1656" s="17">
        <v>0</v>
      </c>
      <c r="M1656" s="17">
        <v>0</v>
      </c>
      <c r="N1656" s="17">
        <v>0</v>
      </c>
    </row>
    <row r="1657" spans="2:14">
      <c r="B1657" s="15" t="s">
        <v>4331</v>
      </c>
      <c r="C1657" s="16">
        <v>40006</v>
      </c>
      <c r="D1657" s="15">
        <v>2009</v>
      </c>
      <c r="E1657" s="69">
        <f>E1659</f>
        <v>2009</v>
      </c>
      <c r="F1657" s="15" t="s">
        <v>961</v>
      </c>
      <c r="G1657" s="17" t="s">
        <v>5534</v>
      </c>
      <c r="H1657" s="17" t="s">
        <v>5534</v>
      </c>
      <c r="I1657" s="17">
        <v>0</v>
      </c>
      <c r="J1657" s="17">
        <v>730.8</v>
      </c>
      <c r="K1657" s="17">
        <v>730.8</v>
      </c>
      <c r="L1657" s="17">
        <v>730.8</v>
      </c>
      <c r="M1657" s="17">
        <v>730.8</v>
      </c>
      <c r="N1657" s="17">
        <v>730.8</v>
      </c>
    </row>
    <row r="1658" spans="2:14">
      <c r="B1658" s="15" t="s">
        <v>4332</v>
      </c>
      <c r="C1658" s="16">
        <v>40006</v>
      </c>
      <c r="D1658" s="15">
        <v>2009</v>
      </c>
      <c r="E1658" s="69">
        <f>E1659</f>
        <v>2009</v>
      </c>
      <c r="F1658" s="15" t="s">
        <v>962</v>
      </c>
      <c r="G1658" s="17" t="s">
        <v>5534</v>
      </c>
      <c r="H1658" s="17" t="s">
        <v>5534</v>
      </c>
      <c r="I1658" s="17">
        <v>896.95799999999997</v>
      </c>
      <c r="J1658" s="17">
        <v>0</v>
      </c>
      <c r="K1658" s="17">
        <v>0</v>
      </c>
      <c r="L1658" s="17">
        <v>0</v>
      </c>
      <c r="M1658" s="17">
        <v>0</v>
      </c>
      <c r="N1658" s="17">
        <v>0</v>
      </c>
    </row>
    <row r="1659" spans="2:14">
      <c r="B1659" s="15" t="s">
        <v>4332</v>
      </c>
      <c r="C1659" s="16">
        <v>40006</v>
      </c>
      <c r="D1659" s="15">
        <v>2009</v>
      </c>
      <c r="E1659" s="69">
        <f t="array" ref="E1659">MIN(IF(G1659:N1659&gt;0,($G$3:$N$3)))</f>
        <v>2009</v>
      </c>
      <c r="F1659" s="15" t="s">
        <v>963</v>
      </c>
      <c r="G1659" s="17">
        <v>0</v>
      </c>
      <c r="H1659" s="17">
        <v>0</v>
      </c>
      <c r="I1659" s="17">
        <v>896.95799999999997</v>
      </c>
      <c r="J1659" s="17">
        <v>730.8</v>
      </c>
      <c r="K1659" s="17">
        <v>730.8</v>
      </c>
      <c r="L1659" s="17">
        <v>730.8</v>
      </c>
      <c r="M1659" s="17">
        <v>730.8</v>
      </c>
      <c r="N1659" s="17">
        <v>730.8</v>
      </c>
    </row>
    <row r="1660" spans="2:14">
      <c r="B1660" s="15" t="s">
        <v>4332</v>
      </c>
      <c r="C1660" s="16">
        <v>40008</v>
      </c>
      <c r="D1660" s="15">
        <v>2009</v>
      </c>
      <c r="E1660" s="69">
        <f>E1662</f>
        <v>2009</v>
      </c>
      <c r="F1660" s="15" t="s">
        <v>961</v>
      </c>
      <c r="G1660" s="17" t="s">
        <v>5534</v>
      </c>
      <c r="H1660" s="17" t="s">
        <v>5534</v>
      </c>
      <c r="I1660" s="17">
        <v>0</v>
      </c>
      <c r="J1660" s="17">
        <v>1063.212</v>
      </c>
      <c r="K1660" s="17">
        <v>1063.212</v>
      </c>
      <c r="L1660" s="17">
        <v>1063.212</v>
      </c>
      <c r="M1660" s="17">
        <v>1063.212</v>
      </c>
      <c r="N1660" s="17">
        <v>1063.212</v>
      </c>
    </row>
    <row r="1661" spans="2:14">
      <c r="B1661" s="15" t="s">
        <v>4333</v>
      </c>
      <c r="C1661" s="16">
        <v>40008</v>
      </c>
      <c r="D1661" s="15">
        <v>2009</v>
      </c>
      <c r="E1661" s="69">
        <f>E1662</f>
        <v>2009</v>
      </c>
      <c r="F1661" s="15" t="s">
        <v>962</v>
      </c>
      <c r="G1661" s="17" t="s">
        <v>5534</v>
      </c>
      <c r="H1661" s="17" t="s">
        <v>5534</v>
      </c>
      <c r="I1661" s="17">
        <v>1063.212</v>
      </c>
      <c r="J1661" s="17">
        <v>0</v>
      </c>
      <c r="K1661" s="17">
        <v>0</v>
      </c>
      <c r="L1661" s="17">
        <v>0</v>
      </c>
      <c r="M1661" s="17">
        <v>0</v>
      </c>
      <c r="N1661" s="17">
        <v>0</v>
      </c>
    </row>
    <row r="1662" spans="2:14">
      <c r="B1662" s="15" t="s">
        <v>4333</v>
      </c>
      <c r="C1662" s="16">
        <v>40008</v>
      </c>
      <c r="D1662" s="15">
        <v>2009</v>
      </c>
      <c r="E1662" s="69">
        <f t="array" ref="E1662">MIN(IF(G1662:N1662&gt;0,($G$3:$N$3)))</f>
        <v>2009</v>
      </c>
      <c r="F1662" s="15" t="s">
        <v>963</v>
      </c>
      <c r="G1662" s="17">
        <v>0</v>
      </c>
      <c r="H1662" s="17">
        <v>0</v>
      </c>
      <c r="I1662" s="17">
        <v>1063.212</v>
      </c>
      <c r="J1662" s="17">
        <v>1063.212</v>
      </c>
      <c r="K1662" s="17">
        <v>1063.212</v>
      </c>
      <c r="L1662" s="17">
        <v>1063.212</v>
      </c>
      <c r="M1662" s="17">
        <v>1063.212</v>
      </c>
      <c r="N1662" s="17">
        <v>1063.212</v>
      </c>
    </row>
    <row r="1663" spans="2:14">
      <c r="B1663" s="15" t="s">
        <v>4333</v>
      </c>
      <c r="C1663" s="16">
        <v>40008</v>
      </c>
      <c r="D1663" s="15">
        <v>2009</v>
      </c>
      <c r="E1663" s="69">
        <f>E1665</f>
        <v>2010</v>
      </c>
      <c r="F1663" s="15" t="s">
        <v>961</v>
      </c>
      <c r="G1663" s="17" t="s">
        <v>5534</v>
      </c>
      <c r="H1663" s="17" t="s">
        <v>5534</v>
      </c>
      <c r="I1663" s="17" t="s">
        <v>5534</v>
      </c>
      <c r="J1663" s="17">
        <v>1527.588</v>
      </c>
      <c r="K1663" s="17">
        <v>1527.588</v>
      </c>
      <c r="L1663" s="17">
        <v>1527.588</v>
      </c>
      <c r="M1663" s="17">
        <v>1527.588</v>
      </c>
      <c r="N1663" s="17">
        <v>1527.588</v>
      </c>
    </row>
    <row r="1664" spans="2:14">
      <c r="B1664" s="15" t="s">
        <v>4334</v>
      </c>
      <c r="C1664" s="16">
        <v>40008</v>
      </c>
      <c r="D1664" s="15">
        <v>2009</v>
      </c>
      <c r="E1664" s="69">
        <f>E1665</f>
        <v>2010</v>
      </c>
      <c r="F1664" s="15" t="s">
        <v>962</v>
      </c>
      <c r="G1664" s="17" t="s">
        <v>5534</v>
      </c>
      <c r="H1664" s="17" t="s">
        <v>5534</v>
      </c>
      <c r="I1664" s="17" t="s">
        <v>5534</v>
      </c>
      <c r="J1664" s="17">
        <v>3.2519999999999998</v>
      </c>
      <c r="K1664" s="17">
        <v>3.2519999999999998</v>
      </c>
      <c r="L1664" s="17">
        <v>3.2519999999999998</v>
      </c>
      <c r="M1664" s="17">
        <v>3.2519999999999998</v>
      </c>
      <c r="N1664" s="17">
        <v>3.0960000000000001</v>
      </c>
    </row>
    <row r="1665" spans="2:14">
      <c r="B1665" s="15" t="s">
        <v>4334</v>
      </c>
      <c r="C1665" s="16">
        <v>40008</v>
      </c>
      <c r="D1665" s="15">
        <v>2009</v>
      </c>
      <c r="E1665" s="69">
        <f t="array" ref="E1665">MIN(IF(G1665:N1665&gt;0,($G$3:$N$3)))</f>
        <v>2010</v>
      </c>
      <c r="F1665" s="15" t="s">
        <v>963</v>
      </c>
      <c r="G1665" s="17">
        <v>0</v>
      </c>
      <c r="H1665" s="17">
        <v>0</v>
      </c>
      <c r="I1665" s="17">
        <v>0</v>
      </c>
      <c r="J1665" s="17">
        <v>1530.84</v>
      </c>
      <c r="K1665" s="17">
        <v>1530.84</v>
      </c>
      <c r="L1665" s="17">
        <v>1530.84</v>
      </c>
      <c r="M1665" s="17">
        <v>1530.84</v>
      </c>
      <c r="N1665" s="17">
        <v>1530.684</v>
      </c>
    </row>
    <row r="1666" spans="2:14">
      <c r="B1666" s="15" t="s">
        <v>4334</v>
      </c>
      <c r="C1666" s="16">
        <v>40009</v>
      </c>
      <c r="D1666" s="15">
        <v>2009</v>
      </c>
      <c r="E1666" s="69">
        <f>E1668</f>
        <v>2009</v>
      </c>
      <c r="F1666" s="15" t="s">
        <v>961</v>
      </c>
      <c r="G1666" s="17" t="s">
        <v>5534</v>
      </c>
      <c r="H1666" s="17" t="s">
        <v>5534</v>
      </c>
      <c r="I1666" s="17">
        <v>270</v>
      </c>
      <c r="J1666" s="17">
        <v>270</v>
      </c>
      <c r="K1666" s="17">
        <v>270</v>
      </c>
      <c r="L1666" s="17">
        <v>270</v>
      </c>
      <c r="M1666" s="17">
        <v>270</v>
      </c>
      <c r="N1666" s="17">
        <v>270</v>
      </c>
    </row>
    <row r="1667" spans="2:14">
      <c r="B1667" s="15" t="s">
        <v>4335</v>
      </c>
      <c r="C1667" s="16">
        <v>40009</v>
      </c>
      <c r="D1667" s="15">
        <v>2009</v>
      </c>
      <c r="E1667" s="69">
        <f>E1668</f>
        <v>2009</v>
      </c>
      <c r="F1667" s="15" t="s">
        <v>962</v>
      </c>
      <c r="G1667" s="17" t="s">
        <v>5534</v>
      </c>
      <c r="H1667" s="17" t="s">
        <v>5534</v>
      </c>
      <c r="I1667" s="17">
        <v>0</v>
      </c>
      <c r="J1667" s="17">
        <v>0</v>
      </c>
      <c r="K1667" s="17">
        <v>0</v>
      </c>
      <c r="L1667" s="17">
        <v>0</v>
      </c>
      <c r="M1667" s="17">
        <v>0</v>
      </c>
      <c r="N1667" s="17">
        <v>0</v>
      </c>
    </row>
    <row r="1668" spans="2:14">
      <c r="B1668" s="15" t="s">
        <v>4335</v>
      </c>
      <c r="C1668" s="16">
        <v>40009</v>
      </c>
      <c r="D1668" s="15">
        <v>2009</v>
      </c>
      <c r="E1668" s="69">
        <f t="array" ref="E1668">MIN(IF(G1668:N1668&gt;0,($G$3:$N$3)))</f>
        <v>2009</v>
      </c>
      <c r="F1668" s="15" t="s">
        <v>963</v>
      </c>
      <c r="G1668" s="17">
        <v>0</v>
      </c>
      <c r="H1668" s="17">
        <v>0</v>
      </c>
      <c r="I1668" s="17">
        <v>270</v>
      </c>
      <c r="J1668" s="17">
        <v>270</v>
      </c>
      <c r="K1668" s="17">
        <v>270</v>
      </c>
      <c r="L1668" s="17">
        <v>270</v>
      </c>
      <c r="M1668" s="17">
        <v>270</v>
      </c>
      <c r="N1668" s="17">
        <v>270</v>
      </c>
    </row>
    <row r="1669" spans="2:14">
      <c r="B1669" s="15" t="s">
        <v>4335</v>
      </c>
      <c r="C1669" s="16">
        <v>40010</v>
      </c>
      <c r="D1669" s="15">
        <v>2009</v>
      </c>
      <c r="E1669" s="69">
        <f>E1671</f>
        <v>2009</v>
      </c>
      <c r="F1669" s="15" t="s">
        <v>961</v>
      </c>
      <c r="G1669" s="17" t="s">
        <v>5534</v>
      </c>
      <c r="H1669" s="17" t="s">
        <v>5534</v>
      </c>
      <c r="I1669" s="17">
        <v>581.57399999999996</v>
      </c>
      <c r="J1669" s="17">
        <v>581.57399999999996</v>
      </c>
      <c r="K1669" s="17">
        <v>581.57399999999996</v>
      </c>
      <c r="L1669" s="17">
        <v>581.57399999999996</v>
      </c>
      <c r="M1669" s="17">
        <v>581.57399999999996</v>
      </c>
      <c r="N1669" s="17">
        <v>581.57399999999996</v>
      </c>
    </row>
    <row r="1670" spans="2:14">
      <c r="B1670" s="15" t="s">
        <v>4336</v>
      </c>
      <c r="C1670" s="16">
        <v>40010</v>
      </c>
      <c r="D1670" s="15">
        <v>2009</v>
      </c>
      <c r="E1670" s="69">
        <f>E1671</f>
        <v>2009</v>
      </c>
      <c r="F1670" s="15" t="s">
        <v>962</v>
      </c>
      <c r="G1670" s="17" t="s">
        <v>5534</v>
      </c>
      <c r="H1670" s="17" t="s">
        <v>5534</v>
      </c>
      <c r="I1670" s="17">
        <v>0</v>
      </c>
      <c r="J1670" s="17">
        <v>0</v>
      </c>
      <c r="K1670" s="17">
        <v>0</v>
      </c>
      <c r="L1670" s="17">
        <v>0</v>
      </c>
      <c r="M1670" s="17">
        <v>0</v>
      </c>
      <c r="N1670" s="17">
        <v>0</v>
      </c>
    </row>
    <row r="1671" spans="2:14">
      <c r="B1671" s="15" t="s">
        <v>4336</v>
      </c>
      <c r="C1671" s="16">
        <v>40010</v>
      </c>
      <c r="D1671" s="15">
        <v>2009</v>
      </c>
      <c r="E1671" s="69">
        <f t="array" ref="E1671">MIN(IF(G1671:N1671&gt;0,($G$3:$N$3)))</f>
        <v>2009</v>
      </c>
      <c r="F1671" s="15" t="s">
        <v>963</v>
      </c>
      <c r="G1671" s="17">
        <v>0</v>
      </c>
      <c r="H1671" s="17">
        <v>0</v>
      </c>
      <c r="I1671" s="17">
        <v>581.57399999999996</v>
      </c>
      <c r="J1671" s="17">
        <v>581.57399999999996</v>
      </c>
      <c r="K1671" s="17">
        <v>581.57399999999996</v>
      </c>
      <c r="L1671" s="17">
        <v>581.57399999999996</v>
      </c>
      <c r="M1671" s="17">
        <v>581.57399999999996</v>
      </c>
      <c r="N1671" s="17">
        <v>581.57399999999996</v>
      </c>
    </row>
    <row r="1672" spans="2:14">
      <c r="B1672" s="15" t="s">
        <v>4336</v>
      </c>
      <c r="C1672" s="16">
        <v>40012</v>
      </c>
      <c r="D1672" s="15">
        <v>2009</v>
      </c>
      <c r="E1672" s="69">
        <f>E1674</f>
        <v>2009</v>
      </c>
      <c r="F1672" s="15" t="s">
        <v>961</v>
      </c>
      <c r="G1672" s="17" t="s">
        <v>5534</v>
      </c>
      <c r="H1672" s="17" t="s">
        <v>5534</v>
      </c>
      <c r="I1672" s="17">
        <v>308.78999999999996</v>
      </c>
      <c r="J1672" s="17">
        <v>308.78999999999996</v>
      </c>
      <c r="K1672" s="17">
        <v>308.78999999999996</v>
      </c>
      <c r="L1672" s="17">
        <v>308.78999999999996</v>
      </c>
      <c r="M1672" s="17">
        <v>308.78999999999996</v>
      </c>
      <c r="N1672" s="17">
        <v>308.78999999999996</v>
      </c>
    </row>
    <row r="1673" spans="2:14">
      <c r="B1673" s="15" t="s">
        <v>4337</v>
      </c>
      <c r="C1673" s="16">
        <v>40012</v>
      </c>
      <c r="D1673" s="15">
        <v>2009</v>
      </c>
      <c r="E1673" s="69">
        <f>E1674</f>
        <v>2009</v>
      </c>
      <c r="F1673" s="15" t="s">
        <v>962</v>
      </c>
      <c r="G1673" s="17" t="s">
        <v>5534</v>
      </c>
      <c r="H1673" s="17" t="s">
        <v>5534</v>
      </c>
      <c r="I1673" s="17">
        <v>0</v>
      </c>
      <c r="J1673" s="17">
        <v>0</v>
      </c>
      <c r="K1673" s="17">
        <v>0</v>
      </c>
      <c r="L1673" s="17">
        <v>0</v>
      </c>
      <c r="M1673" s="17">
        <v>0</v>
      </c>
      <c r="N1673" s="17">
        <v>0</v>
      </c>
    </row>
    <row r="1674" spans="2:14">
      <c r="B1674" s="15" t="s">
        <v>4337</v>
      </c>
      <c r="C1674" s="16">
        <v>40012</v>
      </c>
      <c r="D1674" s="15">
        <v>2009</v>
      </c>
      <c r="E1674" s="69">
        <f t="array" ref="E1674">MIN(IF(G1674:N1674&gt;0,($G$3:$N$3)))</f>
        <v>2009</v>
      </c>
      <c r="F1674" s="15" t="s">
        <v>963</v>
      </c>
      <c r="G1674" s="17">
        <v>0</v>
      </c>
      <c r="H1674" s="17">
        <v>0</v>
      </c>
      <c r="I1674" s="17">
        <v>308.78999999999996</v>
      </c>
      <c r="J1674" s="17">
        <v>308.78999999999996</v>
      </c>
      <c r="K1674" s="17">
        <v>308.78999999999996</v>
      </c>
      <c r="L1674" s="17">
        <v>308.78999999999996</v>
      </c>
      <c r="M1674" s="17">
        <v>308.78999999999996</v>
      </c>
      <c r="N1674" s="17">
        <v>308.78999999999996</v>
      </c>
    </row>
    <row r="1675" spans="2:14">
      <c r="B1675" s="15" t="s">
        <v>4337</v>
      </c>
      <c r="C1675" s="16">
        <v>40014</v>
      </c>
      <c r="D1675" s="15">
        <v>2009</v>
      </c>
      <c r="E1675" s="69">
        <f>E1677</f>
        <v>2009</v>
      </c>
      <c r="F1675" s="15" t="s">
        <v>961</v>
      </c>
      <c r="G1675" s="17" t="s">
        <v>5534</v>
      </c>
      <c r="H1675" s="17" t="s">
        <v>5534</v>
      </c>
      <c r="I1675" s="17">
        <v>0</v>
      </c>
      <c r="J1675" s="17">
        <v>0</v>
      </c>
      <c r="K1675" s="17">
        <v>0</v>
      </c>
      <c r="L1675" s="17">
        <v>0</v>
      </c>
      <c r="M1675" s="17">
        <v>0</v>
      </c>
      <c r="N1675" s="17">
        <v>0</v>
      </c>
    </row>
    <row r="1676" spans="2:14">
      <c r="B1676" s="15" t="s">
        <v>4338</v>
      </c>
      <c r="C1676" s="16">
        <v>40014</v>
      </c>
      <c r="D1676" s="15">
        <v>2009</v>
      </c>
      <c r="E1676" s="69">
        <f>E1677</f>
        <v>2009</v>
      </c>
      <c r="F1676" s="15" t="s">
        <v>962</v>
      </c>
      <c r="G1676" s="17" t="s">
        <v>5534</v>
      </c>
      <c r="H1676" s="17" t="s">
        <v>5534</v>
      </c>
      <c r="I1676" s="17">
        <v>240000</v>
      </c>
      <c r="J1676" s="17">
        <v>0</v>
      </c>
      <c r="K1676" s="17">
        <v>0</v>
      </c>
      <c r="L1676" s="17">
        <v>0</v>
      </c>
      <c r="M1676" s="17">
        <v>0</v>
      </c>
      <c r="N1676" s="17">
        <v>0</v>
      </c>
    </row>
    <row r="1677" spans="2:14">
      <c r="B1677" s="15" t="s">
        <v>4338</v>
      </c>
      <c r="C1677" s="16">
        <v>40014</v>
      </c>
      <c r="D1677" s="15">
        <v>2009</v>
      </c>
      <c r="E1677" s="69">
        <f t="array" ref="E1677">MIN(IF(G1677:N1677&gt;0,($G$3:$N$3)))</f>
        <v>2009</v>
      </c>
      <c r="F1677" s="15" t="s">
        <v>963</v>
      </c>
      <c r="G1677" s="17">
        <v>0</v>
      </c>
      <c r="H1677" s="17">
        <v>0</v>
      </c>
      <c r="I1677" s="17">
        <v>240000</v>
      </c>
      <c r="J1677" s="17">
        <v>0</v>
      </c>
      <c r="K1677" s="17">
        <v>0</v>
      </c>
      <c r="L1677" s="17">
        <v>0</v>
      </c>
      <c r="M1677" s="17">
        <v>0</v>
      </c>
      <c r="N1677" s="17">
        <v>0</v>
      </c>
    </row>
    <row r="1678" spans="2:14">
      <c r="B1678" s="15" t="s">
        <v>4338</v>
      </c>
      <c r="C1678" s="16">
        <v>40014</v>
      </c>
      <c r="D1678" s="15">
        <v>2009</v>
      </c>
      <c r="E1678" s="69">
        <f>E1680</f>
        <v>2009</v>
      </c>
      <c r="F1678" s="15" t="s">
        <v>961</v>
      </c>
      <c r="G1678" s="17" t="s">
        <v>5534</v>
      </c>
      <c r="H1678" s="17" t="s">
        <v>5534</v>
      </c>
      <c r="I1678" s="17">
        <v>666.01799999999992</v>
      </c>
      <c r="J1678" s="17">
        <v>666.01799999999992</v>
      </c>
      <c r="K1678" s="17">
        <v>666.01799999999992</v>
      </c>
      <c r="L1678" s="17">
        <v>666.01799999999992</v>
      </c>
      <c r="M1678" s="17">
        <v>666.01799999999992</v>
      </c>
      <c r="N1678" s="17">
        <v>666.01799999999992</v>
      </c>
    </row>
    <row r="1679" spans="2:14">
      <c r="B1679" s="15" t="s">
        <v>4339</v>
      </c>
      <c r="C1679" s="16">
        <v>40014</v>
      </c>
      <c r="D1679" s="15">
        <v>2009</v>
      </c>
      <c r="E1679" s="69">
        <f>E1680</f>
        <v>2009</v>
      </c>
      <c r="F1679" s="15" t="s">
        <v>962</v>
      </c>
      <c r="G1679" s="17" t="s">
        <v>5534</v>
      </c>
      <c r="H1679" s="17" t="s">
        <v>5534</v>
      </c>
      <c r="I1679" s="17">
        <v>0.41399999999999998</v>
      </c>
      <c r="J1679" s="17">
        <v>0.41399999999999998</v>
      </c>
      <c r="K1679" s="17">
        <v>0.41399999999999998</v>
      </c>
      <c r="L1679" s="17">
        <v>0.41399999999999998</v>
      </c>
      <c r="M1679" s="17">
        <v>0.41399999999999998</v>
      </c>
      <c r="N1679" s="17">
        <v>0.41399999999999998</v>
      </c>
    </row>
    <row r="1680" spans="2:14">
      <c r="B1680" s="15" t="s">
        <v>4339</v>
      </c>
      <c r="C1680" s="16">
        <v>40014</v>
      </c>
      <c r="D1680" s="15">
        <v>2009</v>
      </c>
      <c r="E1680" s="69">
        <f t="array" ref="E1680">MIN(IF(G1680:N1680&gt;0,($G$3:$N$3)))</f>
        <v>2009</v>
      </c>
      <c r="F1680" s="15" t="s">
        <v>963</v>
      </c>
      <c r="G1680" s="17">
        <v>0</v>
      </c>
      <c r="H1680" s="17">
        <v>0</v>
      </c>
      <c r="I1680" s="17">
        <v>666.43200000000002</v>
      </c>
      <c r="J1680" s="17">
        <v>666.43200000000002</v>
      </c>
      <c r="K1680" s="17">
        <v>666.43200000000002</v>
      </c>
      <c r="L1680" s="17">
        <v>666.43200000000002</v>
      </c>
      <c r="M1680" s="17">
        <v>666.43200000000002</v>
      </c>
      <c r="N1680" s="17">
        <v>666.43200000000002</v>
      </c>
    </row>
    <row r="1681" spans="2:14">
      <c r="B1681" s="15" t="s">
        <v>4339</v>
      </c>
      <c r="C1681" s="16">
        <v>40015</v>
      </c>
      <c r="D1681" s="15">
        <v>2009</v>
      </c>
      <c r="E1681" s="69">
        <f>E1683</f>
        <v>2009</v>
      </c>
      <c r="F1681" s="15" t="s">
        <v>961</v>
      </c>
      <c r="G1681" s="17" t="s">
        <v>5534</v>
      </c>
      <c r="H1681" s="17" t="s">
        <v>5534</v>
      </c>
      <c r="I1681" s="17">
        <v>0</v>
      </c>
      <c r="J1681" s="17">
        <v>556.81200000000001</v>
      </c>
      <c r="K1681" s="17">
        <v>556.81200000000001</v>
      </c>
      <c r="L1681" s="17">
        <v>556.81200000000001</v>
      </c>
      <c r="M1681" s="17">
        <v>556.81200000000001</v>
      </c>
      <c r="N1681" s="17">
        <v>556.81200000000001</v>
      </c>
    </row>
    <row r="1682" spans="2:14">
      <c r="B1682" s="15" t="s">
        <v>4340</v>
      </c>
      <c r="C1682" s="16">
        <v>40015</v>
      </c>
      <c r="D1682" s="15">
        <v>2009</v>
      </c>
      <c r="E1682" s="69">
        <f>E1683</f>
        <v>2009</v>
      </c>
      <c r="F1682" s="15" t="s">
        <v>962</v>
      </c>
      <c r="G1682" s="17" t="s">
        <v>5534</v>
      </c>
      <c r="H1682" s="17" t="s">
        <v>5534</v>
      </c>
      <c r="I1682" s="17">
        <v>1020</v>
      </c>
      <c r="J1682" s="17">
        <v>0</v>
      </c>
      <c r="K1682" s="17">
        <v>0</v>
      </c>
      <c r="L1682" s="17">
        <v>0</v>
      </c>
      <c r="M1682" s="17">
        <v>0</v>
      </c>
      <c r="N1682" s="17">
        <v>0</v>
      </c>
    </row>
    <row r="1683" spans="2:14">
      <c r="B1683" s="15" t="s">
        <v>4340</v>
      </c>
      <c r="C1683" s="16">
        <v>40015</v>
      </c>
      <c r="D1683" s="15">
        <v>2009</v>
      </c>
      <c r="E1683" s="69">
        <f t="array" ref="E1683">MIN(IF(G1683:N1683&gt;0,($G$3:$N$3)))</f>
        <v>2009</v>
      </c>
      <c r="F1683" s="15" t="s">
        <v>963</v>
      </c>
      <c r="G1683" s="17">
        <v>0</v>
      </c>
      <c r="H1683" s="17">
        <v>0</v>
      </c>
      <c r="I1683" s="17">
        <v>1020</v>
      </c>
      <c r="J1683" s="17">
        <v>556.81200000000001</v>
      </c>
      <c r="K1683" s="17">
        <v>556.81200000000001</v>
      </c>
      <c r="L1683" s="17">
        <v>556.81200000000001</v>
      </c>
      <c r="M1683" s="17">
        <v>556.81200000000001</v>
      </c>
      <c r="N1683" s="17">
        <v>556.81200000000001</v>
      </c>
    </row>
    <row r="1684" spans="2:14">
      <c r="B1684" s="15" t="s">
        <v>4340</v>
      </c>
      <c r="C1684" s="16">
        <v>40016</v>
      </c>
      <c r="D1684" s="15">
        <v>2009</v>
      </c>
      <c r="E1684" s="69">
        <f>E1686</f>
        <v>2009</v>
      </c>
      <c r="F1684" s="15" t="s">
        <v>961</v>
      </c>
      <c r="G1684" s="17" t="s">
        <v>5534</v>
      </c>
      <c r="H1684" s="17" t="s">
        <v>5534</v>
      </c>
      <c r="I1684" s="17">
        <v>0</v>
      </c>
      <c r="J1684" s="17">
        <v>104.18399999999998</v>
      </c>
      <c r="K1684" s="17">
        <v>104.18399999999998</v>
      </c>
      <c r="L1684" s="17">
        <v>104.18399999999998</v>
      </c>
      <c r="M1684" s="17">
        <v>104.18399999999998</v>
      </c>
      <c r="N1684" s="17">
        <v>104.18399999999998</v>
      </c>
    </row>
    <row r="1685" spans="2:14">
      <c r="B1685" s="15" t="s">
        <v>4341</v>
      </c>
      <c r="C1685" s="16">
        <v>40016</v>
      </c>
      <c r="D1685" s="15">
        <v>2009</v>
      </c>
      <c r="E1685" s="69">
        <f>E1686</f>
        <v>2009</v>
      </c>
      <c r="F1685" s="15" t="s">
        <v>962</v>
      </c>
      <c r="G1685" s="17" t="s">
        <v>5534</v>
      </c>
      <c r="H1685" s="17" t="s">
        <v>5534</v>
      </c>
      <c r="I1685" s="17">
        <v>104.178</v>
      </c>
      <c r="J1685" s="17">
        <v>0</v>
      </c>
      <c r="K1685" s="17">
        <v>0</v>
      </c>
      <c r="L1685" s="17">
        <v>0</v>
      </c>
      <c r="M1685" s="17">
        <v>0</v>
      </c>
      <c r="N1685" s="17">
        <v>0</v>
      </c>
    </row>
    <row r="1686" spans="2:14">
      <c r="B1686" s="15" t="s">
        <v>4341</v>
      </c>
      <c r="C1686" s="16">
        <v>40016</v>
      </c>
      <c r="D1686" s="15">
        <v>2009</v>
      </c>
      <c r="E1686" s="69">
        <f t="array" ref="E1686">MIN(IF(G1686:N1686&gt;0,($G$3:$N$3)))</f>
        <v>2009</v>
      </c>
      <c r="F1686" s="15" t="s">
        <v>963</v>
      </c>
      <c r="G1686" s="17">
        <v>0</v>
      </c>
      <c r="H1686" s="17">
        <v>0</v>
      </c>
      <c r="I1686" s="17">
        <v>104.178</v>
      </c>
      <c r="J1686" s="17">
        <v>104.18399999999998</v>
      </c>
      <c r="K1686" s="17">
        <v>104.18399999999998</v>
      </c>
      <c r="L1686" s="17">
        <v>104.18399999999998</v>
      </c>
      <c r="M1686" s="17">
        <v>104.18399999999998</v>
      </c>
      <c r="N1686" s="17">
        <v>104.18399999999998</v>
      </c>
    </row>
    <row r="1687" spans="2:14">
      <c r="B1687" s="15" t="s">
        <v>4341</v>
      </c>
      <c r="C1687" s="16">
        <v>40018</v>
      </c>
      <c r="D1687" s="15">
        <v>2009</v>
      </c>
      <c r="E1687" s="69">
        <f>E1689</f>
        <v>2010</v>
      </c>
      <c r="F1687" s="15" t="s">
        <v>961</v>
      </c>
      <c r="G1687" s="17" t="s">
        <v>5534</v>
      </c>
      <c r="H1687" s="17" t="s">
        <v>5534</v>
      </c>
      <c r="I1687" s="17" t="s">
        <v>5534</v>
      </c>
      <c r="J1687" s="17">
        <v>299.23200000000003</v>
      </c>
      <c r="K1687" s="17">
        <v>299.23200000000003</v>
      </c>
      <c r="L1687" s="17">
        <v>299.23200000000003</v>
      </c>
      <c r="M1687" s="17">
        <v>299.23200000000003</v>
      </c>
      <c r="N1687" s="17">
        <v>299.23200000000003</v>
      </c>
    </row>
    <row r="1688" spans="2:14">
      <c r="B1688" s="15" t="s">
        <v>4342</v>
      </c>
      <c r="C1688" s="16">
        <v>40018</v>
      </c>
      <c r="D1688" s="15">
        <v>2009</v>
      </c>
      <c r="E1688" s="69">
        <f>E1689</f>
        <v>2010</v>
      </c>
      <c r="F1688" s="15" t="s">
        <v>962</v>
      </c>
      <c r="G1688" s="17" t="s">
        <v>5534</v>
      </c>
      <c r="H1688" s="17" t="s">
        <v>5534</v>
      </c>
      <c r="I1688" s="17" t="s">
        <v>5534</v>
      </c>
      <c r="J1688" s="17">
        <v>0</v>
      </c>
      <c r="K1688" s="17">
        <v>0</v>
      </c>
      <c r="L1688" s="17">
        <v>0</v>
      </c>
      <c r="M1688" s="17">
        <v>0</v>
      </c>
      <c r="N1688" s="17">
        <v>0</v>
      </c>
    </row>
    <row r="1689" spans="2:14">
      <c r="B1689" s="15" t="s">
        <v>4342</v>
      </c>
      <c r="C1689" s="16">
        <v>40018</v>
      </c>
      <c r="D1689" s="15">
        <v>2009</v>
      </c>
      <c r="E1689" s="69">
        <f t="array" ref="E1689">MIN(IF(G1689:N1689&gt;0,($G$3:$N$3)))</f>
        <v>2010</v>
      </c>
      <c r="F1689" s="15" t="s">
        <v>963</v>
      </c>
      <c r="G1689" s="17">
        <v>0</v>
      </c>
      <c r="H1689" s="17">
        <v>0</v>
      </c>
      <c r="I1689" s="17">
        <v>0</v>
      </c>
      <c r="J1689" s="17">
        <v>299.23200000000003</v>
      </c>
      <c r="K1689" s="17">
        <v>299.23200000000003</v>
      </c>
      <c r="L1689" s="17">
        <v>299.23200000000003</v>
      </c>
      <c r="M1689" s="17">
        <v>299.23200000000003</v>
      </c>
      <c r="N1689" s="17">
        <v>299.23200000000003</v>
      </c>
    </row>
    <row r="1690" spans="2:14">
      <c r="B1690" s="15" t="s">
        <v>4342</v>
      </c>
      <c r="C1690" s="16">
        <v>40018</v>
      </c>
      <c r="D1690" s="15">
        <v>2009</v>
      </c>
      <c r="E1690" s="69">
        <f>E1692</f>
        <v>2010</v>
      </c>
      <c r="F1690" s="15" t="s">
        <v>961</v>
      </c>
      <c r="G1690" s="17" t="s">
        <v>5534</v>
      </c>
      <c r="H1690" s="17" t="s">
        <v>5534</v>
      </c>
      <c r="I1690" s="17" t="s">
        <v>5534</v>
      </c>
      <c r="J1690" s="17">
        <v>344.57399999999996</v>
      </c>
      <c r="K1690" s="17">
        <v>344.57399999999996</v>
      </c>
      <c r="L1690" s="17">
        <v>344.57399999999996</v>
      </c>
      <c r="M1690" s="17">
        <v>344.57399999999996</v>
      </c>
      <c r="N1690" s="17">
        <v>344.57399999999996</v>
      </c>
    </row>
    <row r="1691" spans="2:14">
      <c r="B1691" s="15" t="s">
        <v>4343</v>
      </c>
      <c r="C1691" s="16">
        <v>40018</v>
      </c>
      <c r="D1691" s="15">
        <v>2009</v>
      </c>
      <c r="E1691" s="69">
        <f>E1692</f>
        <v>2010</v>
      </c>
      <c r="F1691" s="15" t="s">
        <v>962</v>
      </c>
      <c r="G1691" s="17" t="s">
        <v>5534</v>
      </c>
      <c r="H1691" s="17" t="s">
        <v>5534</v>
      </c>
      <c r="I1691" s="17" t="s">
        <v>5534</v>
      </c>
      <c r="J1691" s="17">
        <v>0</v>
      </c>
      <c r="K1691" s="17">
        <v>0</v>
      </c>
      <c r="L1691" s="17">
        <v>0</v>
      </c>
      <c r="M1691" s="17">
        <v>0</v>
      </c>
      <c r="N1691" s="17">
        <v>0</v>
      </c>
    </row>
    <row r="1692" spans="2:14">
      <c r="B1692" s="15" t="s">
        <v>4343</v>
      </c>
      <c r="C1692" s="16">
        <v>40018</v>
      </c>
      <c r="D1692" s="15">
        <v>2009</v>
      </c>
      <c r="E1692" s="69">
        <f t="array" ref="E1692">MIN(IF(G1692:N1692&gt;0,($G$3:$N$3)))</f>
        <v>2010</v>
      </c>
      <c r="F1692" s="15" t="s">
        <v>963</v>
      </c>
      <c r="G1692" s="17">
        <v>0</v>
      </c>
      <c r="H1692" s="17">
        <v>0</v>
      </c>
      <c r="I1692" s="17">
        <v>0</v>
      </c>
      <c r="J1692" s="17">
        <v>344.57399999999996</v>
      </c>
      <c r="K1692" s="17">
        <v>344.57399999999996</v>
      </c>
      <c r="L1692" s="17">
        <v>344.57399999999996</v>
      </c>
      <c r="M1692" s="17">
        <v>344.57399999999996</v>
      </c>
      <c r="N1692" s="17">
        <v>344.57399999999996</v>
      </c>
    </row>
    <row r="1693" spans="2:14">
      <c r="B1693" s="15" t="s">
        <v>4343</v>
      </c>
      <c r="C1693" s="16">
        <v>40021</v>
      </c>
      <c r="D1693" s="15">
        <v>2009</v>
      </c>
      <c r="E1693" s="69">
        <f>E1695</f>
        <v>2009</v>
      </c>
      <c r="F1693" s="15" t="s">
        <v>961</v>
      </c>
      <c r="G1693" s="17" t="s">
        <v>5534</v>
      </c>
      <c r="H1693" s="17" t="s">
        <v>5534</v>
      </c>
      <c r="I1693" s="17">
        <v>0</v>
      </c>
      <c r="J1693" s="17">
        <v>0</v>
      </c>
      <c r="K1693" s="17">
        <v>0</v>
      </c>
      <c r="L1693" s="17">
        <v>0</v>
      </c>
      <c r="M1693" s="17">
        <v>0</v>
      </c>
      <c r="N1693" s="17">
        <v>0</v>
      </c>
    </row>
    <row r="1694" spans="2:14">
      <c r="B1694" s="15" t="s">
        <v>4344</v>
      </c>
      <c r="C1694" s="16">
        <v>40021</v>
      </c>
      <c r="D1694" s="15">
        <v>2009</v>
      </c>
      <c r="E1694" s="69">
        <f>E1695</f>
        <v>2009</v>
      </c>
      <c r="F1694" s="15" t="s">
        <v>962</v>
      </c>
      <c r="G1694" s="17" t="s">
        <v>5534</v>
      </c>
      <c r="H1694" s="17" t="s">
        <v>5534</v>
      </c>
      <c r="I1694" s="17">
        <v>900000</v>
      </c>
      <c r="J1694" s="17">
        <v>0</v>
      </c>
      <c r="K1694" s="17">
        <v>0</v>
      </c>
      <c r="L1694" s="17">
        <v>0</v>
      </c>
      <c r="M1694" s="17">
        <v>0</v>
      </c>
      <c r="N1694" s="17">
        <v>0</v>
      </c>
    </row>
    <row r="1695" spans="2:14">
      <c r="B1695" s="15" t="s">
        <v>4344</v>
      </c>
      <c r="C1695" s="16">
        <v>40021</v>
      </c>
      <c r="D1695" s="15">
        <v>2009</v>
      </c>
      <c r="E1695" s="69">
        <f t="array" ref="E1695">MIN(IF(G1695:N1695&gt;0,($G$3:$N$3)))</f>
        <v>2009</v>
      </c>
      <c r="F1695" s="15" t="s">
        <v>963</v>
      </c>
      <c r="G1695" s="17">
        <v>0</v>
      </c>
      <c r="H1695" s="17">
        <v>0</v>
      </c>
      <c r="I1695" s="17">
        <v>900000</v>
      </c>
      <c r="J1695" s="17">
        <v>0</v>
      </c>
      <c r="K1695" s="17">
        <v>0</v>
      </c>
      <c r="L1695" s="17">
        <v>0</v>
      </c>
      <c r="M1695" s="17">
        <v>0</v>
      </c>
      <c r="N1695" s="17">
        <v>0</v>
      </c>
    </row>
    <row r="1696" spans="2:14">
      <c r="B1696" s="15" t="s">
        <v>4344</v>
      </c>
      <c r="C1696" s="16">
        <v>40021</v>
      </c>
      <c r="D1696" s="15">
        <v>2009</v>
      </c>
      <c r="E1696" s="69">
        <f>E1698</f>
        <v>2009</v>
      </c>
      <c r="F1696" s="15" t="s">
        <v>961</v>
      </c>
      <c r="G1696" s="17" t="s">
        <v>5534</v>
      </c>
      <c r="H1696" s="17" t="s">
        <v>5534</v>
      </c>
      <c r="I1696" s="17">
        <v>0</v>
      </c>
      <c r="J1696" s="17">
        <v>0</v>
      </c>
      <c r="K1696" s="17">
        <v>7698.5999999999995</v>
      </c>
      <c r="L1696" s="17">
        <v>7698.5999999999995</v>
      </c>
      <c r="M1696" s="17">
        <v>104499.072</v>
      </c>
      <c r="N1696" s="17">
        <v>104499.072</v>
      </c>
    </row>
    <row r="1697" spans="2:14">
      <c r="B1697" s="15" t="s">
        <v>4345</v>
      </c>
      <c r="C1697" s="16">
        <v>40021</v>
      </c>
      <c r="D1697" s="15">
        <v>2009</v>
      </c>
      <c r="E1697" s="69">
        <f>E1698</f>
        <v>2009</v>
      </c>
      <c r="F1697" s="15" t="s">
        <v>962</v>
      </c>
      <c r="G1697" s="17" t="s">
        <v>5534</v>
      </c>
      <c r="H1697" s="17" t="s">
        <v>5534</v>
      </c>
      <c r="I1697" s="17">
        <v>132000</v>
      </c>
      <c r="J1697" s="17">
        <v>70947</v>
      </c>
      <c r="K1697" s="17">
        <v>63248.399999999994</v>
      </c>
      <c r="L1697" s="17">
        <v>63248.399999999994</v>
      </c>
      <c r="M1697" s="17">
        <v>0</v>
      </c>
      <c r="N1697" s="17">
        <v>0</v>
      </c>
    </row>
    <row r="1698" spans="2:14">
      <c r="B1698" s="15" t="s">
        <v>4345</v>
      </c>
      <c r="C1698" s="16">
        <v>40021</v>
      </c>
      <c r="D1698" s="15">
        <v>2009</v>
      </c>
      <c r="E1698" s="69">
        <f t="array" ref="E1698">MIN(IF(G1698:N1698&gt;0,($G$3:$N$3)))</f>
        <v>2009</v>
      </c>
      <c r="F1698" s="15" t="s">
        <v>963</v>
      </c>
      <c r="G1698" s="17">
        <v>0</v>
      </c>
      <c r="H1698" s="17">
        <v>0</v>
      </c>
      <c r="I1698" s="17">
        <v>132000</v>
      </c>
      <c r="J1698" s="17">
        <v>70947</v>
      </c>
      <c r="K1698" s="17">
        <v>70947</v>
      </c>
      <c r="L1698" s="17">
        <v>70947</v>
      </c>
      <c r="M1698" s="17">
        <v>104499.072</v>
      </c>
      <c r="N1698" s="17">
        <v>104499.072</v>
      </c>
    </row>
    <row r="1699" spans="2:14">
      <c r="B1699" s="15" t="s">
        <v>4345</v>
      </c>
      <c r="C1699" s="16">
        <v>40024</v>
      </c>
      <c r="D1699" s="15">
        <v>2009</v>
      </c>
      <c r="E1699" s="69">
        <f>E1701</f>
        <v>2009</v>
      </c>
      <c r="F1699" s="15" t="s">
        <v>961</v>
      </c>
      <c r="G1699" s="17" t="s">
        <v>5534</v>
      </c>
      <c r="H1699" s="17" t="s">
        <v>5534</v>
      </c>
      <c r="I1699" s="17">
        <v>0</v>
      </c>
      <c r="J1699" s="17">
        <v>35982.485999999997</v>
      </c>
      <c r="K1699" s="17">
        <v>35982.485999999997</v>
      </c>
      <c r="L1699" s="17">
        <v>35982.485999999997</v>
      </c>
      <c r="M1699" s="17">
        <v>35982.485999999997</v>
      </c>
      <c r="N1699" s="17">
        <v>35982.485999999997</v>
      </c>
    </row>
    <row r="1700" spans="2:14">
      <c r="B1700" s="15" t="s">
        <v>4346</v>
      </c>
      <c r="C1700" s="16">
        <v>40024</v>
      </c>
      <c r="D1700" s="15">
        <v>2009</v>
      </c>
      <c r="E1700" s="69">
        <f>E1701</f>
        <v>2009</v>
      </c>
      <c r="F1700" s="15" t="s">
        <v>962</v>
      </c>
      <c r="G1700" s="17" t="s">
        <v>5534</v>
      </c>
      <c r="H1700" s="17" t="s">
        <v>5534</v>
      </c>
      <c r="I1700" s="17">
        <v>52200</v>
      </c>
      <c r="J1700" s="17">
        <v>0</v>
      </c>
      <c r="K1700" s="17">
        <v>0</v>
      </c>
      <c r="L1700" s="17">
        <v>0</v>
      </c>
      <c r="M1700" s="17">
        <v>0</v>
      </c>
      <c r="N1700" s="17">
        <v>0</v>
      </c>
    </row>
    <row r="1701" spans="2:14">
      <c r="B1701" s="15" t="s">
        <v>4346</v>
      </c>
      <c r="C1701" s="16">
        <v>40024</v>
      </c>
      <c r="D1701" s="15">
        <v>2009</v>
      </c>
      <c r="E1701" s="69">
        <f t="array" ref="E1701">MIN(IF(G1701:N1701&gt;0,($G$3:$N$3)))</f>
        <v>2009</v>
      </c>
      <c r="F1701" s="15" t="s">
        <v>963</v>
      </c>
      <c r="G1701" s="17">
        <v>0</v>
      </c>
      <c r="H1701" s="17">
        <v>0</v>
      </c>
      <c r="I1701" s="17">
        <v>52200</v>
      </c>
      <c r="J1701" s="17">
        <v>35982.485999999997</v>
      </c>
      <c r="K1701" s="17">
        <v>35982.485999999997</v>
      </c>
      <c r="L1701" s="17">
        <v>35982.485999999997</v>
      </c>
      <c r="M1701" s="17">
        <v>35982.485999999997</v>
      </c>
      <c r="N1701" s="17">
        <v>35982.485999999997</v>
      </c>
    </row>
    <row r="1702" spans="2:14">
      <c r="B1702" s="15" t="s">
        <v>4346</v>
      </c>
      <c r="C1702" s="16">
        <v>40024</v>
      </c>
      <c r="D1702" s="15">
        <v>2009</v>
      </c>
      <c r="E1702" s="69">
        <f>E1704</f>
        <v>2009</v>
      </c>
      <c r="F1702" s="15" t="s">
        <v>961</v>
      </c>
      <c r="G1702" s="17" t="s">
        <v>5534</v>
      </c>
      <c r="H1702" s="17" t="s">
        <v>5534</v>
      </c>
      <c r="I1702" s="17">
        <v>1190.712</v>
      </c>
      <c r="J1702" s="17">
        <v>1190.712</v>
      </c>
      <c r="K1702" s="17">
        <v>1190.712</v>
      </c>
      <c r="L1702" s="17">
        <v>1190.712</v>
      </c>
      <c r="M1702" s="17">
        <v>1190.712</v>
      </c>
      <c r="N1702" s="17">
        <v>1190.712</v>
      </c>
    </row>
    <row r="1703" spans="2:14">
      <c r="B1703" s="15" t="s">
        <v>4347</v>
      </c>
      <c r="C1703" s="16">
        <v>40024</v>
      </c>
      <c r="D1703" s="15">
        <v>2009</v>
      </c>
      <c r="E1703" s="69">
        <f>E1704</f>
        <v>2009</v>
      </c>
      <c r="F1703" s="15" t="s">
        <v>962</v>
      </c>
      <c r="G1703" s="17" t="s">
        <v>5534</v>
      </c>
      <c r="H1703" s="17" t="s">
        <v>5534</v>
      </c>
      <c r="I1703" s="17">
        <v>0</v>
      </c>
      <c r="J1703" s="17">
        <v>0</v>
      </c>
      <c r="K1703" s="17">
        <v>0</v>
      </c>
      <c r="L1703" s="17">
        <v>0</v>
      </c>
      <c r="M1703" s="17">
        <v>0</v>
      </c>
      <c r="N1703" s="17">
        <v>0</v>
      </c>
    </row>
    <row r="1704" spans="2:14">
      <c r="B1704" s="15" t="s">
        <v>4347</v>
      </c>
      <c r="C1704" s="16">
        <v>40024</v>
      </c>
      <c r="D1704" s="15">
        <v>2009</v>
      </c>
      <c r="E1704" s="69">
        <f t="array" ref="E1704">MIN(IF(G1704:N1704&gt;0,($G$3:$N$3)))</f>
        <v>2009</v>
      </c>
      <c r="F1704" s="15" t="s">
        <v>963</v>
      </c>
      <c r="G1704" s="17">
        <v>0</v>
      </c>
      <c r="H1704" s="17">
        <v>0</v>
      </c>
      <c r="I1704" s="17">
        <v>1190.712</v>
      </c>
      <c r="J1704" s="17">
        <v>1190.712</v>
      </c>
      <c r="K1704" s="17">
        <v>1190.712</v>
      </c>
      <c r="L1704" s="17">
        <v>1190.712</v>
      </c>
      <c r="M1704" s="17">
        <v>1190.712</v>
      </c>
      <c r="N1704" s="17">
        <v>1190.712</v>
      </c>
    </row>
    <row r="1705" spans="2:14">
      <c r="B1705" s="15" t="s">
        <v>4347</v>
      </c>
      <c r="C1705" s="16">
        <v>40027</v>
      </c>
      <c r="D1705" s="15">
        <v>2009</v>
      </c>
      <c r="E1705" s="69">
        <f>E1707</f>
        <v>2009</v>
      </c>
      <c r="F1705" s="15" t="s">
        <v>961</v>
      </c>
      <c r="G1705" s="17" t="s">
        <v>5534</v>
      </c>
      <c r="H1705" s="17" t="s">
        <v>5534</v>
      </c>
      <c r="I1705" s="17">
        <v>1071.846</v>
      </c>
      <c r="J1705" s="17">
        <v>1071.846</v>
      </c>
      <c r="K1705" s="17">
        <v>1071.846</v>
      </c>
      <c r="L1705" s="17">
        <v>1071.846</v>
      </c>
      <c r="M1705" s="17">
        <v>1071.846</v>
      </c>
      <c r="N1705" s="17">
        <v>1071.846</v>
      </c>
    </row>
    <row r="1706" spans="2:14">
      <c r="B1706" s="15" t="s">
        <v>4348</v>
      </c>
      <c r="C1706" s="16">
        <v>40027</v>
      </c>
      <c r="D1706" s="15">
        <v>2009</v>
      </c>
      <c r="E1706" s="69">
        <f>E1707</f>
        <v>2009</v>
      </c>
      <c r="F1706" s="15" t="s">
        <v>962</v>
      </c>
      <c r="G1706" s="17" t="s">
        <v>5534</v>
      </c>
      <c r="H1706" s="17" t="s">
        <v>5534</v>
      </c>
      <c r="I1706" s="17">
        <v>0</v>
      </c>
      <c r="J1706" s="17">
        <v>0</v>
      </c>
      <c r="K1706" s="17">
        <v>0</v>
      </c>
      <c r="L1706" s="17">
        <v>0</v>
      </c>
      <c r="M1706" s="17">
        <v>0</v>
      </c>
      <c r="N1706" s="17">
        <v>0</v>
      </c>
    </row>
    <row r="1707" spans="2:14">
      <c r="B1707" s="15" t="s">
        <v>4348</v>
      </c>
      <c r="C1707" s="16">
        <v>40027</v>
      </c>
      <c r="D1707" s="15">
        <v>2009</v>
      </c>
      <c r="E1707" s="69">
        <f t="array" ref="E1707">MIN(IF(G1707:N1707&gt;0,($G$3:$N$3)))</f>
        <v>2009</v>
      </c>
      <c r="F1707" s="15" t="s">
        <v>963</v>
      </c>
      <c r="G1707" s="17">
        <v>0</v>
      </c>
      <c r="H1707" s="17">
        <v>0</v>
      </c>
      <c r="I1707" s="17">
        <v>1071.846</v>
      </c>
      <c r="J1707" s="17">
        <v>1071.846</v>
      </c>
      <c r="K1707" s="17">
        <v>1071.846</v>
      </c>
      <c r="L1707" s="17">
        <v>1071.846</v>
      </c>
      <c r="M1707" s="17">
        <v>1071.846</v>
      </c>
      <c r="N1707" s="17">
        <v>1071.846</v>
      </c>
    </row>
    <row r="1708" spans="2:14">
      <c r="B1708" s="15" t="s">
        <v>4348</v>
      </c>
      <c r="C1708" s="16">
        <v>40031</v>
      </c>
      <c r="D1708" s="15">
        <v>2009</v>
      </c>
      <c r="E1708" s="69">
        <f>E1710</f>
        <v>2009</v>
      </c>
      <c r="F1708" s="15" t="s">
        <v>961</v>
      </c>
      <c r="G1708" s="17" t="s">
        <v>5534</v>
      </c>
      <c r="H1708" s="17" t="s">
        <v>5534</v>
      </c>
      <c r="I1708" s="17">
        <v>0</v>
      </c>
      <c r="J1708" s="17">
        <v>0</v>
      </c>
      <c r="K1708" s="17">
        <v>0</v>
      </c>
      <c r="L1708" s="17">
        <v>0</v>
      </c>
      <c r="M1708" s="17">
        <v>0</v>
      </c>
      <c r="N1708" s="17">
        <v>0</v>
      </c>
    </row>
    <row r="1709" spans="2:14">
      <c r="B1709" s="15" t="s">
        <v>4349</v>
      </c>
      <c r="C1709" s="16">
        <v>40031</v>
      </c>
      <c r="D1709" s="15">
        <v>2009</v>
      </c>
      <c r="E1709" s="69">
        <f>E1710</f>
        <v>2009</v>
      </c>
      <c r="F1709" s="15" t="s">
        <v>962</v>
      </c>
      <c r="G1709" s="17" t="s">
        <v>5534</v>
      </c>
      <c r="H1709" s="17" t="s">
        <v>5534</v>
      </c>
      <c r="I1709" s="17">
        <v>1140000</v>
      </c>
      <c r="J1709" s="17">
        <v>0</v>
      </c>
      <c r="K1709" s="17">
        <v>0</v>
      </c>
      <c r="L1709" s="17">
        <v>0</v>
      </c>
      <c r="M1709" s="17">
        <v>0</v>
      </c>
      <c r="N1709" s="17">
        <v>0</v>
      </c>
    </row>
    <row r="1710" spans="2:14">
      <c r="B1710" s="15" t="s">
        <v>4349</v>
      </c>
      <c r="C1710" s="16">
        <v>40031</v>
      </c>
      <c r="D1710" s="15">
        <v>2009</v>
      </c>
      <c r="E1710" s="69">
        <f t="array" ref="E1710">MIN(IF(G1710:N1710&gt;0,($G$3:$N$3)))</f>
        <v>2009</v>
      </c>
      <c r="F1710" s="15" t="s">
        <v>963</v>
      </c>
      <c r="G1710" s="17">
        <v>0</v>
      </c>
      <c r="H1710" s="17">
        <v>0</v>
      </c>
      <c r="I1710" s="17">
        <v>1140000</v>
      </c>
      <c r="J1710" s="17">
        <v>0</v>
      </c>
      <c r="K1710" s="17">
        <v>0</v>
      </c>
      <c r="L1710" s="17">
        <v>0</v>
      </c>
      <c r="M1710" s="17">
        <v>0</v>
      </c>
      <c r="N1710" s="17">
        <v>0</v>
      </c>
    </row>
    <row r="1711" spans="2:14">
      <c r="B1711" s="15" t="s">
        <v>4349</v>
      </c>
      <c r="C1711" s="16">
        <v>40035</v>
      </c>
      <c r="D1711" s="15">
        <v>2009</v>
      </c>
      <c r="E1711" s="69">
        <f>E1713</f>
        <v>2009</v>
      </c>
      <c r="F1711" s="15" t="s">
        <v>961</v>
      </c>
      <c r="G1711" s="17" t="s">
        <v>5534</v>
      </c>
      <c r="H1711" s="17" t="s">
        <v>5534</v>
      </c>
      <c r="I1711" s="17">
        <v>732.48599999999999</v>
      </c>
      <c r="J1711" s="17">
        <v>732.48599999999999</v>
      </c>
      <c r="K1711" s="17">
        <v>732.48599999999999</v>
      </c>
      <c r="L1711" s="17">
        <v>732.48599999999999</v>
      </c>
      <c r="M1711" s="17">
        <v>732.48599999999999</v>
      </c>
      <c r="N1711" s="17">
        <v>732.48599999999999</v>
      </c>
    </row>
    <row r="1712" spans="2:14">
      <c r="B1712" s="15" t="s">
        <v>4350</v>
      </c>
      <c r="C1712" s="16">
        <v>40035</v>
      </c>
      <c r="D1712" s="15">
        <v>2009</v>
      </c>
      <c r="E1712" s="69">
        <f>E1713</f>
        <v>2009</v>
      </c>
      <c r="F1712" s="15" t="s">
        <v>962</v>
      </c>
      <c r="G1712" s="17" t="s">
        <v>5534</v>
      </c>
      <c r="H1712" s="17" t="s">
        <v>5534</v>
      </c>
      <c r="I1712" s="17">
        <v>0.03</v>
      </c>
      <c r="J1712" s="17">
        <v>0.03</v>
      </c>
      <c r="K1712" s="17">
        <v>0.03</v>
      </c>
      <c r="L1712" s="17">
        <v>0.03</v>
      </c>
      <c r="M1712" s="17">
        <v>0.03</v>
      </c>
      <c r="N1712" s="17">
        <v>0.03</v>
      </c>
    </row>
    <row r="1713" spans="2:14">
      <c r="B1713" s="15" t="s">
        <v>4350</v>
      </c>
      <c r="C1713" s="16">
        <v>40035</v>
      </c>
      <c r="D1713" s="15">
        <v>2009</v>
      </c>
      <c r="E1713" s="69">
        <f t="array" ref="E1713">MIN(IF(G1713:N1713&gt;0,($G$3:$N$3)))</f>
        <v>2009</v>
      </c>
      <c r="F1713" s="15" t="s">
        <v>963</v>
      </c>
      <c r="G1713" s="17">
        <v>0</v>
      </c>
      <c r="H1713" s="17">
        <v>0</v>
      </c>
      <c r="I1713" s="17">
        <v>732.51599999999996</v>
      </c>
      <c r="J1713" s="17">
        <v>732.51599999999996</v>
      </c>
      <c r="K1713" s="17">
        <v>732.51599999999996</v>
      </c>
      <c r="L1713" s="17">
        <v>732.51599999999996</v>
      </c>
      <c r="M1713" s="17">
        <v>732.51599999999996</v>
      </c>
      <c r="N1713" s="17">
        <v>732.51599999999996</v>
      </c>
    </row>
    <row r="1714" spans="2:14">
      <c r="B1714" s="15" t="s">
        <v>4350</v>
      </c>
      <c r="C1714" s="16">
        <v>40035</v>
      </c>
      <c r="D1714" s="15">
        <v>2009</v>
      </c>
      <c r="E1714" s="69">
        <f>E1716</f>
        <v>2009</v>
      </c>
      <c r="F1714" s="15" t="s">
        <v>961</v>
      </c>
      <c r="G1714" s="17" t="s">
        <v>5534</v>
      </c>
      <c r="H1714" s="17" t="s">
        <v>5534</v>
      </c>
      <c r="I1714" s="17">
        <v>0</v>
      </c>
      <c r="J1714" s="17">
        <v>0</v>
      </c>
      <c r="K1714" s="17">
        <v>36480.977999999996</v>
      </c>
      <c r="L1714" s="17">
        <v>36480.977999999996</v>
      </c>
      <c r="M1714" s="17">
        <v>36480.977999999996</v>
      </c>
      <c r="N1714" s="17">
        <v>36480.977999999996</v>
      </c>
    </row>
    <row r="1715" spans="2:14">
      <c r="B1715" s="15" t="s">
        <v>4351</v>
      </c>
      <c r="C1715" s="16">
        <v>40035</v>
      </c>
      <c r="D1715" s="15">
        <v>2009</v>
      </c>
      <c r="E1715" s="69">
        <f>E1716</f>
        <v>2009</v>
      </c>
      <c r="F1715" s="15" t="s">
        <v>962</v>
      </c>
      <c r="G1715" s="17" t="s">
        <v>5534</v>
      </c>
      <c r="H1715" s="17" t="s">
        <v>5534</v>
      </c>
      <c r="I1715" s="17">
        <v>32280</v>
      </c>
      <c r="J1715" s="17">
        <v>36480.977999999996</v>
      </c>
      <c r="K1715" s="17">
        <v>0</v>
      </c>
      <c r="L1715" s="17">
        <v>0</v>
      </c>
      <c r="M1715" s="17">
        <v>0</v>
      </c>
      <c r="N1715" s="17">
        <v>0</v>
      </c>
    </row>
    <row r="1716" spans="2:14">
      <c r="B1716" s="15" t="s">
        <v>4351</v>
      </c>
      <c r="C1716" s="16">
        <v>40035</v>
      </c>
      <c r="D1716" s="15">
        <v>2009</v>
      </c>
      <c r="E1716" s="69">
        <f t="array" ref="E1716">MIN(IF(G1716:N1716&gt;0,($G$3:$N$3)))</f>
        <v>2009</v>
      </c>
      <c r="F1716" s="15" t="s">
        <v>963</v>
      </c>
      <c r="G1716" s="17">
        <v>0</v>
      </c>
      <c r="H1716" s="17">
        <v>0</v>
      </c>
      <c r="I1716" s="17">
        <v>32280</v>
      </c>
      <c r="J1716" s="17">
        <v>36480.977999999996</v>
      </c>
      <c r="K1716" s="17">
        <v>36480.977999999996</v>
      </c>
      <c r="L1716" s="17">
        <v>36480.977999999996</v>
      </c>
      <c r="M1716" s="17">
        <v>36480.977999999996</v>
      </c>
      <c r="N1716" s="17">
        <v>36480.977999999996</v>
      </c>
    </row>
    <row r="1717" spans="2:14">
      <c r="B1717" s="15" t="s">
        <v>4351</v>
      </c>
      <c r="C1717" s="16">
        <v>40038</v>
      </c>
      <c r="D1717" s="15">
        <v>2009</v>
      </c>
      <c r="E1717" s="69">
        <f>E1719</f>
        <v>2009</v>
      </c>
      <c r="F1717" s="15" t="s">
        <v>961</v>
      </c>
      <c r="G1717" s="17" t="s">
        <v>5534</v>
      </c>
      <c r="H1717" s="17" t="s">
        <v>5534</v>
      </c>
      <c r="I1717" s="17">
        <v>0</v>
      </c>
      <c r="J1717" s="17">
        <v>735.6</v>
      </c>
      <c r="K1717" s="17">
        <v>735.6</v>
      </c>
      <c r="L1717" s="17">
        <v>735.6</v>
      </c>
      <c r="M1717" s="17">
        <v>735.6</v>
      </c>
      <c r="N1717" s="17">
        <v>735.6</v>
      </c>
    </row>
    <row r="1718" spans="2:14">
      <c r="B1718" s="15" t="s">
        <v>4352</v>
      </c>
      <c r="C1718" s="16">
        <v>40038</v>
      </c>
      <c r="D1718" s="15">
        <v>2009</v>
      </c>
      <c r="E1718" s="69">
        <f>E1719</f>
        <v>2009</v>
      </c>
      <c r="F1718" s="15" t="s">
        <v>962</v>
      </c>
      <c r="G1718" s="17" t="s">
        <v>5534</v>
      </c>
      <c r="H1718" s="17" t="s">
        <v>5534</v>
      </c>
      <c r="I1718" s="17">
        <v>1279.6859999999999</v>
      </c>
      <c r="J1718" s="17">
        <v>0</v>
      </c>
      <c r="K1718" s="17">
        <v>0</v>
      </c>
      <c r="L1718" s="17">
        <v>0</v>
      </c>
      <c r="M1718" s="17">
        <v>0</v>
      </c>
      <c r="N1718" s="17">
        <v>0</v>
      </c>
    </row>
    <row r="1719" spans="2:14">
      <c r="B1719" s="15" t="s">
        <v>4352</v>
      </c>
      <c r="C1719" s="16">
        <v>40038</v>
      </c>
      <c r="D1719" s="15">
        <v>2009</v>
      </c>
      <c r="E1719" s="69">
        <f t="array" ref="E1719">MIN(IF(G1719:N1719&gt;0,($G$3:$N$3)))</f>
        <v>2009</v>
      </c>
      <c r="F1719" s="15" t="s">
        <v>963</v>
      </c>
      <c r="G1719" s="17">
        <v>0</v>
      </c>
      <c r="H1719" s="17">
        <v>0</v>
      </c>
      <c r="I1719" s="17">
        <v>1279.6859999999999</v>
      </c>
      <c r="J1719" s="17">
        <v>735.6</v>
      </c>
      <c r="K1719" s="17">
        <v>735.6</v>
      </c>
      <c r="L1719" s="17">
        <v>735.6</v>
      </c>
      <c r="M1719" s="17">
        <v>735.6</v>
      </c>
      <c r="N1719" s="17">
        <v>735.6</v>
      </c>
    </row>
    <row r="1720" spans="2:14">
      <c r="B1720" s="15" t="s">
        <v>4352</v>
      </c>
      <c r="C1720" s="16">
        <v>40046</v>
      </c>
      <c r="D1720" s="15">
        <v>2009</v>
      </c>
      <c r="E1720" s="69">
        <f>E1722</f>
        <v>2009</v>
      </c>
      <c r="F1720" s="15" t="s">
        <v>961</v>
      </c>
      <c r="G1720" s="17" t="s">
        <v>5534</v>
      </c>
      <c r="H1720" s="17" t="s">
        <v>5534</v>
      </c>
      <c r="I1720" s="17">
        <v>0</v>
      </c>
      <c r="J1720" s="17">
        <v>0</v>
      </c>
      <c r="K1720" s="17">
        <v>102258.018</v>
      </c>
      <c r="L1720" s="17">
        <v>102258.018</v>
      </c>
      <c r="M1720" s="17">
        <v>102258.018</v>
      </c>
      <c r="N1720" s="17">
        <v>102258.018</v>
      </c>
    </row>
    <row r="1721" spans="2:14">
      <c r="B1721" s="15" t="s">
        <v>4353</v>
      </c>
      <c r="C1721" s="16">
        <v>40046</v>
      </c>
      <c r="D1721" s="15">
        <v>2009</v>
      </c>
      <c r="E1721" s="69">
        <f>E1722</f>
        <v>2009</v>
      </c>
      <c r="F1721" s="15" t="s">
        <v>962</v>
      </c>
      <c r="G1721" s="17" t="s">
        <v>5534</v>
      </c>
      <c r="H1721" s="17" t="s">
        <v>5534</v>
      </c>
      <c r="I1721" s="17">
        <v>1800000</v>
      </c>
      <c r="J1721" s="17">
        <v>1800000</v>
      </c>
      <c r="K1721" s="17">
        <v>1697741.9820000001</v>
      </c>
      <c r="L1721" s="17">
        <v>1697741.9820000001</v>
      </c>
      <c r="M1721" s="17">
        <v>1696541.9820000001</v>
      </c>
      <c r="N1721" s="17">
        <v>581806.65599999996</v>
      </c>
    </row>
    <row r="1722" spans="2:14">
      <c r="B1722" s="15" t="s">
        <v>4353</v>
      </c>
      <c r="C1722" s="16">
        <v>40046</v>
      </c>
      <c r="D1722" s="15">
        <v>2009</v>
      </c>
      <c r="E1722" s="69">
        <f t="array" ref="E1722">MIN(IF(G1722:N1722&gt;0,($G$3:$N$3)))</f>
        <v>2009</v>
      </c>
      <c r="F1722" s="15" t="s">
        <v>963</v>
      </c>
      <c r="G1722" s="17">
        <v>0</v>
      </c>
      <c r="H1722" s="17">
        <v>0</v>
      </c>
      <c r="I1722" s="17">
        <v>1800000</v>
      </c>
      <c r="J1722" s="17">
        <v>1800000</v>
      </c>
      <c r="K1722" s="17">
        <v>1800000</v>
      </c>
      <c r="L1722" s="17">
        <v>1800000</v>
      </c>
      <c r="M1722" s="17">
        <v>1798800</v>
      </c>
      <c r="N1722" s="17">
        <v>684064.674</v>
      </c>
    </row>
    <row r="1723" spans="2:14">
      <c r="B1723" s="15" t="s">
        <v>4353</v>
      </c>
      <c r="C1723" s="16">
        <v>40053</v>
      </c>
      <c r="D1723" s="15">
        <v>2009</v>
      </c>
      <c r="E1723" s="69">
        <f>E1725</f>
        <v>2009</v>
      </c>
      <c r="F1723" s="15" t="s">
        <v>961</v>
      </c>
      <c r="G1723" s="17" t="s">
        <v>5534</v>
      </c>
      <c r="H1723" s="17" t="s">
        <v>5534</v>
      </c>
      <c r="I1723" s="17">
        <v>0</v>
      </c>
      <c r="J1723" s="17">
        <v>0</v>
      </c>
      <c r="K1723" s="17">
        <v>0</v>
      </c>
      <c r="L1723" s="17">
        <v>71981.327999999994</v>
      </c>
      <c r="M1723" s="17">
        <v>71981.327999999994</v>
      </c>
      <c r="N1723" s="17">
        <v>71981.327999999994</v>
      </c>
    </row>
    <row r="1724" spans="2:14">
      <c r="B1724" s="15" t="s">
        <v>4354</v>
      </c>
      <c r="C1724" s="16">
        <v>40053</v>
      </c>
      <c r="D1724" s="15">
        <v>2009</v>
      </c>
      <c r="E1724" s="69">
        <f>E1725</f>
        <v>2009</v>
      </c>
      <c r="F1724" s="15" t="s">
        <v>962</v>
      </c>
      <c r="G1724" s="17" t="s">
        <v>5534</v>
      </c>
      <c r="H1724" s="17" t="s">
        <v>5534</v>
      </c>
      <c r="I1724" s="17">
        <v>630000</v>
      </c>
      <c r="J1724" s="17">
        <v>204000</v>
      </c>
      <c r="K1724" s="17">
        <v>102000</v>
      </c>
      <c r="L1724" s="17">
        <v>0</v>
      </c>
      <c r="M1724" s="17">
        <v>0</v>
      </c>
      <c r="N1724" s="17">
        <v>0</v>
      </c>
    </row>
    <row r="1725" spans="2:14">
      <c r="B1725" s="15" t="s">
        <v>4354</v>
      </c>
      <c r="C1725" s="16">
        <v>40053</v>
      </c>
      <c r="D1725" s="15">
        <v>2009</v>
      </c>
      <c r="E1725" s="69">
        <f t="array" ref="E1725">MIN(IF(G1725:N1725&gt;0,($G$3:$N$3)))</f>
        <v>2009</v>
      </c>
      <c r="F1725" s="15" t="s">
        <v>963</v>
      </c>
      <c r="G1725" s="17">
        <v>0</v>
      </c>
      <c r="H1725" s="17">
        <v>0</v>
      </c>
      <c r="I1725" s="17">
        <v>630000</v>
      </c>
      <c r="J1725" s="17">
        <v>204000</v>
      </c>
      <c r="K1725" s="17">
        <v>102000</v>
      </c>
      <c r="L1725" s="17">
        <v>71981.327999999994</v>
      </c>
      <c r="M1725" s="17">
        <v>71981.327999999994</v>
      </c>
      <c r="N1725" s="17">
        <v>71981.327999999994</v>
      </c>
    </row>
    <row r="1726" spans="2:14">
      <c r="B1726" s="15" t="s">
        <v>4354</v>
      </c>
      <c r="C1726" s="16">
        <v>40057</v>
      </c>
      <c r="D1726" s="15">
        <v>2009</v>
      </c>
      <c r="E1726" s="69">
        <f>E1728</f>
        <v>2009</v>
      </c>
      <c r="F1726" s="15" t="s">
        <v>961</v>
      </c>
      <c r="G1726" s="17" t="s">
        <v>5534</v>
      </c>
      <c r="H1726" s="17" t="s">
        <v>5534</v>
      </c>
      <c r="I1726" s="17">
        <v>0</v>
      </c>
      <c r="J1726" s="17">
        <v>269.55</v>
      </c>
      <c r="K1726" s="17">
        <v>269.55</v>
      </c>
      <c r="L1726" s="17">
        <v>269.55</v>
      </c>
      <c r="M1726" s="17">
        <v>269.55</v>
      </c>
      <c r="N1726" s="17">
        <v>269.55</v>
      </c>
    </row>
    <row r="1727" spans="2:14">
      <c r="B1727" s="15" t="s">
        <v>4355</v>
      </c>
      <c r="C1727" s="16">
        <v>40057</v>
      </c>
      <c r="D1727" s="15">
        <v>2009</v>
      </c>
      <c r="E1727" s="69">
        <f>E1728</f>
        <v>2009</v>
      </c>
      <c r="F1727" s="15" t="s">
        <v>962</v>
      </c>
      <c r="G1727" s="17" t="s">
        <v>5534</v>
      </c>
      <c r="H1727" s="17" t="s">
        <v>5534</v>
      </c>
      <c r="I1727" s="17">
        <v>269.55</v>
      </c>
      <c r="J1727" s="17">
        <v>0</v>
      </c>
      <c r="K1727" s="17">
        <v>0</v>
      </c>
      <c r="L1727" s="17">
        <v>0</v>
      </c>
      <c r="M1727" s="17">
        <v>0</v>
      </c>
      <c r="N1727" s="17">
        <v>0</v>
      </c>
    </row>
    <row r="1728" spans="2:14">
      <c r="B1728" s="15" t="s">
        <v>4355</v>
      </c>
      <c r="C1728" s="16">
        <v>40057</v>
      </c>
      <c r="D1728" s="15">
        <v>2009</v>
      </c>
      <c r="E1728" s="69">
        <f t="array" ref="E1728">MIN(IF(G1728:N1728&gt;0,($G$3:$N$3)))</f>
        <v>2009</v>
      </c>
      <c r="F1728" s="15" t="s">
        <v>963</v>
      </c>
      <c r="G1728" s="17">
        <v>0</v>
      </c>
      <c r="H1728" s="17">
        <v>0</v>
      </c>
      <c r="I1728" s="17">
        <v>269.55</v>
      </c>
      <c r="J1728" s="17">
        <v>269.55</v>
      </c>
      <c r="K1728" s="17">
        <v>269.55</v>
      </c>
      <c r="L1728" s="17">
        <v>269.55</v>
      </c>
      <c r="M1728" s="17">
        <v>269.55</v>
      </c>
      <c r="N1728" s="17">
        <v>269.55</v>
      </c>
    </row>
    <row r="1729" spans="2:14">
      <c r="B1729" s="15" t="s">
        <v>4355</v>
      </c>
      <c r="C1729" s="16">
        <v>40059</v>
      </c>
      <c r="D1729" s="15">
        <v>2009</v>
      </c>
      <c r="E1729" s="69">
        <f>E1731</f>
        <v>2009</v>
      </c>
      <c r="F1729" s="15" t="s">
        <v>961</v>
      </c>
      <c r="G1729" s="17" t="s">
        <v>5534</v>
      </c>
      <c r="H1729" s="17" t="s">
        <v>5534</v>
      </c>
      <c r="I1729" s="17">
        <v>0</v>
      </c>
      <c r="J1729" s="17">
        <v>1063.212</v>
      </c>
      <c r="K1729" s="17">
        <v>1063.212</v>
      </c>
      <c r="L1729" s="17">
        <v>1063.212</v>
      </c>
      <c r="M1729" s="17">
        <v>1063.212</v>
      </c>
      <c r="N1729" s="17">
        <v>1063.212</v>
      </c>
    </row>
    <row r="1730" spans="2:14">
      <c r="B1730" s="15" t="s">
        <v>4356</v>
      </c>
      <c r="C1730" s="16">
        <v>40059</v>
      </c>
      <c r="D1730" s="15">
        <v>2009</v>
      </c>
      <c r="E1730" s="69">
        <f>E1731</f>
        <v>2009</v>
      </c>
      <c r="F1730" s="15" t="s">
        <v>962</v>
      </c>
      <c r="G1730" s="17" t="s">
        <v>5534</v>
      </c>
      <c r="H1730" s="17" t="s">
        <v>5534</v>
      </c>
      <c r="I1730" s="17">
        <v>1063.212</v>
      </c>
      <c r="J1730" s="17">
        <v>0</v>
      </c>
      <c r="K1730" s="17">
        <v>0</v>
      </c>
      <c r="L1730" s="17">
        <v>0</v>
      </c>
      <c r="M1730" s="17">
        <v>0</v>
      </c>
      <c r="N1730" s="17">
        <v>0</v>
      </c>
    </row>
    <row r="1731" spans="2:14">
      <c r="B1731" s="15" t="s">
        <v>4356</v>
      </c>
      <c r="C1731" s="16">
        <v>40059</v>
      </c>
      <c r="D1731" s="15">
        <v>2009</v>
      </c>
      <c r="E1731" s="69">
        <f t="array" ref="E1731">MIN(IF(G1731:N1731&gt;0,($G$3:$N$3)))</f>
        <v>2009</v>
      </c>
      <c r="F1731" s="15" t="s">
        <v>963</v>
      </c>
      <c r="G1731" s="17">
        <v>0</v>
      </c>
      <c r="H1731" s="17">
        <v>0</v>
      </c>
      <c r="I1731" s="17">
        <v>1063.212</v>
      </c>
      <c r="J1731" s="17">
        <v>1063.212</v>
      </c>
      <c r="K1731" s="17">
        <v>1063.212</v>
      </c>
      <c r="L1731" s="17">
        <v>1063.212</v>
      </c>
      <c r="M1731" s="17">
        <v>1063.212</v>
      </c>
      <c r="N1731" s="17">
        <v>1063.212</v>
      </c>
    </row>
    <row r="1732" spans="2:14">
      <c r="B1732" s="15" t="s">
        <v>4356</v>
      </c>
      <c r="C1732" s="16">
        <v>40060</v>
      </c>
      <c r="D1732" s="15">
        <v>2009</v>
      </c>
      <c r="E1732" s="69">
        <f>E1734</f>
        <v>2009</v>
      </c>
      <c r="F1732" s="15" t="s">
        <v>961</v>
      </c>
      <c r="G1732" s="17" t="s">
        <v>5534</v>
      </c>
      <c r="H1732" s="17" t="s">
        <v>5534</v>
      </c>
      <c r="I1732" s="17">
        <v>0</v>
      </c>
      <c r="J1732" s="17">
        <v>891.20399999999995</v>
      </c>
      <c r="K1732" s="17">
        <v>891.20399999999995</v>
      </c>
      <c r="L1732" s="17">
        <v>891.20399999999995</v>
      </c>
      <c r="M1732" s="17">
        <v>891.20399999999995</v>
      </c>
      <c r="N1732" s="17">
        <v>891.20399999999995</v>
      </c>
    </row>
    <row r="1733" spans="2:14">
      <c r="B1733" s="15" t="s">
        <v>4357</v>
      </c>
      <c r="C1733" s="16">
        <v>40060</v>
      </c>
      <c r="D1733" s="15">
        <v>2009</v>
      </c>
      <c r="E1733" s="69">
        <f>E1734</f>
        <v>2009</v>
      </c>
      <c r="F1733" s="15" t="s">
        <v>962</v>
      </c>
      <c r="G1733" s="17" t="s">
        <v>5534</v>
      </c>
      <c r="H1733" s="17" t="s">
        <v>5534</v>
      </c>
      <c r="I1733" s="17">
        <v>1279.6499999999999</v>
      </c>
      <c r="J1733" s="17">
        <v>0.06</v>
      </c>
      <c r="K1733" s="17">
        <v>0.06</v>
      </c>
      <c r="L1733" s="17">
        <v>0.06</v>
      </c>
      <c r="M1733" s="17">
        <v>0.06</v>
      </c>
      <c r="N1733" s="17">
        <v>0.06</v>
      </c>
    </row>
    <row r="1734" spans="2:14">
      <c r="B1734" s="15" t="s">
        <v>4357</v>
      </c>
      <c r="C1734" s="16">
        <v>40060</v>
      </c>
      <c r="D1734" s="15">
        <v>2009</v>
      </c>
      <c r="E1734" s="69">
        <f t="array" ref="E1734">MIN(IF(G1734:N1734&gt;0,($G$3:$N$3)))</f>
        <v>2009</v>
      </c>
      <c r="F1734" s="15" t="s">
        <v>963</v>
      </c>
      <c r="G1734" s="17">
        <v>0</v>
      </c>
      <c r="H1734" s="17">
        <v>0</v>
      </c>
      <c r="I1734" s="17">
        <v>1279.6499999999999</v>
      </c>
      <c r="J1734" s="17">
        <v>891.2639999999999</v>
      </c>
      <c r="K1734" s="17">
        <v>891.2639999999999</v>
      </c>
      <c r="L1734" s="17">
        <v>891.2639999999999</v>
      </c>
      <c r="M1734" s="17">
        <v>891.2639999999999</v>
      </c>
      <c r="N1734" s="17">
        <v>891.2639999999999</v>
      </c>
    </row>
    <row r="1735" spans="2:14">
      <c r="B1735" s="15" t="s">
        <v>4357</v>
      </c>
      <c r="C1735" s="16">
        <v>40063</v>
      </c>
      <c r="D1735" s="15">
        <v>2009</v>
      </c>
      <c r="E1735" s="69">
        <f>E1737</f>
        <v>2009</v>
      </c>
      <c r="F1735" s="15" t="s">
        <v>961</v>
      </c>
      <c r="G1735" s="17" t="s">
        <v>5534</v>
      </c>
      <c r="H1735" s="17" t="s">
        <v>5534</v>
      </c>
      <c r="I1735" s="17">
        <v>0</v>
      </c>
      <c r="J1735" s="17">
        <v>907.29000000000008</v>
      </c>
      <c r="K1735" s="17">
        <v>907.29000000000008</v>
      </c>
      <c r="L1735" s="17">
        <v>907.29000000000008</v>
      </c>
      <c r="M1735" s="17">
        <v>907.29000000000008</v>
      </c>
      <c r="N1735" s="17">
        <v>907.29000000000008</v>
      </c>
    </row>
    <row r="1736" spans="2:14">
      <c r="B1736" s="15" t="s">
        <v>4358</v>
      </c>
      <c r="C1736" s="16">
        <v>40063</v>
      </c>
      <c r="D1736" s="15">
        <v>2009</v>
      </c>
      <c r="E1736" s="69">
        <f>E1737</f>
        <v>2009</v>
      </c>
      <c r="F1736" s="15" t="s">
        <v>962</v>
      </c>
      <c r="G1736" s="17" t="s">
        <v>5534</v>
      </c>
      <c r="H1736" s="17" t="s">
        <v>5534</v>
      </c>
      <c r="I1736" s="17">
        <v>906.58799999999997</v>
      </c>
      <c r="J1736" s="17">
        <v>0</v>
      </c>
      <c r="K1736" s="17">
        <v>0</v>
      </c>
      <c r="L1736" s="17">
        <v>0</v>
      </c>
      <c r="M1736" s="17">
        <v>0</v>
      </c>
      <c r="N1736" s="17">
        <v>0</v>
      </c>
    </row>
    <row r="1737" spans="2:14">
      <c r="B1737" s="15" t="s">
        <v>4358</v>
      </c>
      <c r="C1737" s="16">
        <v>40063</v>
      </c>
      <c r="D1737" s="15">
        <v>2009</v>
      </c>
      <c r="E1737" s="69">
        <f t="array" ref="E1737">MIN(IF(G1737:N1737&gt;0,($G$3:$N$3)))</f>
        <v>2009</v>
      </c>
      <c r="F1737" s="15" t="s">
        <v>963</v>
      </c>
      <c r="G1737" s="17">
        <v>0</v>
      </c>
      <c r="H1737" s="17">
        <v>0</v>
      </c>
      <c r="I1737" s="17">
        <v>906.58799999999997</v>
      </c>
      <c r="J1737" s="17">
        <v>907.29000000000008</v>
      </c>
      <c r="K1737" s="17">
        <v>907.29000000000008</v>
      </c>
      <c r="L1737" s="17">
        <v>907.29000000000008</v>
      </c>
      <c r="M1737" s="17">
        <v>907.29000000000008</v>
      </c>
      <c r="N1737" s="17">
        <v>907.29000000000008</v>
      </c>
    </row>
    <row r="1738" spans="2:14">
      <c r="B1738" s="15" t="s">
        <v>4358</v>
      </c>
      <c r="C1738" s="16">
        <v>40067</v>
      </c>
      <c r="D1738" s="15">
        <v>2009</v>
      </c>
      <c r="E1738" s="69">
        <f>E1740</f>
        <v>2010</v>
      </c>
      <c r="F1738" s="15" t="s">
        <v>961</v>
      </c>
      <c r="G1738" s="17" t="s">
        <v>5534</v>
      </c>
      <c r="H1738" s="17" t="s">
        <v>5534</v>
      </c>
      <c r="I1738" s="17" t="s">
        <v>5534</v>
      </c>
      <c r="J1738" s="17">
        <v>566.98799999999994</v>
      </c>
      <c r="K1738" s="17">
        <v>566.98799999999994</v>
      </c>
      <c r="L1738" s="17">
        <v>566.98799999999994</v>
      </c>
      <c r="M1738" s="17">
        <v>566.98799999999994</v>
      </c>
      <c r="N1738" s="17">
        <v>566.98799999999994</v>
      </c>
    </row>
    <row r="1739" spans="2:14">
      <c r="B1739" s="15" t="s">
        <v>4359</v>
      </c>
      <c r="C1739" s="16">
        <v>40067</v>
      </c>
      <c r="D1739" s="15">
        <v>2009</v>
      </c>
      <c r="E1739" s="69">
        <f>E1740</f>
        <v>2010</v>
      </c>
      <c r="F1739" s="15" t="s">
        <v>962</v>
      </c>
      <c r="G1739" s="17" t="s">
        <v>5534</v>
      </c>
      <c r="H1739" s="17" t="s">
        <v>5534</v>
      </c>
      <c r="I1739" s="17" t="s">
        <v>5534</v>
      </c>
      <c r="J1739" s="17">
        <v>0</v>
      </c>
      <c r="K1739" s="17">
        <v>0</v>
      </c>
      <c r="L1739" s="17">
        <v>0</v>
      </c>
      <c r="M1739" s="17">
        <v>0</v>
      </c>
      <c r="N1739" s="17">
        <v>0</v>
      </c>
    </row>
    <row r="1740" spans="2:14">
      <c r="B1740" s="15" t="s">
        <v>4359</v>
      </c>
      <c r="C1740" s="16">
        <v>40067</v>
      </c>
      <c r="D1740" s="15">
        <v>2009</v>
      </c>
      <c r="E1740" s="69">
        <f t="array" ref="E1740">MIN(IF(G1740:N1740&gt;0,($G$3:$N$3)))</f>
        <v>2010</v>
      </c>
      <c r="F1740" s="15" t="s">
        <v>963</v>
      </c>
      <c r="G1740" s="17">
        <v>0</v>
      </c>
      <c r="H1740" s="17">
        <v>0</v>
      </c>
      <c r="I1740" s="17">
        <v>0</v>
      </c>
      <c r="J1740" s="17">
        <v>566.98799999999994</v>
      </c>
      <c r="K1740" s="17">
        <v>566.98799999999994</v>
      </c>
      <c r="L1740" s="17">
        <v>566.98799999999994</v>
      </c>
      <c r="M1740" s="17">
        <v>566.98799999999994</v>
      </c>
      <c r="N1740" s="17">
        <v>566.98799999999994</v>
      </c>
    </row>
    <row r="1741" spans="2:14">
      <c r="B1741" s="15" t="s">
        <v>4359</v>
      </c>
      <c r="C1741" s="16">
        <v>40067</v>
      </c>
      <c r="D1741" s="15">
        <v>2009</v>
      </c>
      <c r="E1741" s="69">
        <f>E1743</f>
        <v>2010</v>
      </c>
      <c r="F1741" s="15" t="s">
        <v>961</v>
      </c>
      <c r="G1741" s="17" t="s">
        <v>5534</v>
      </c>
      <c r="H1741" s="17" t="s">
        <v>5534</v>
      </c>
      <c r="I1741" s="17" t="s">
        <v>5534</v>
      </c>
      <c r="J1741" s="17">
        <v>3778.7879999999996</v>
      </c>
      <c r="K1741" s="17">
        <v>3778.7879999999996</v>
      </c>
      <c r="L1741" s="17">
        <v>3778.7879999999996</v>
      </c>
      <c r="M1741" s="17">
        <v>3778.7879999999996</v>
      </c>
      <c r="N1741" s="17">
        <v>3778.7879999999996</v>
      </c>
    </row>
    <row r="1742" spans="2:14">
      <c r="B1742" s="15" t="s">
        <v>4360</v>
      </c>
      <c r="C1742" s="16">
        <v>40067</v>
      </c>
      <c r="D1742" s="15">
        <v>2009</v>
      </c>
      <c r="E1742" s="69">
        <f>E1743</f>
        <v>2010</v>
      </c>
      <c r="F1742" s="15" t="s">
        <v>962</v>
      </c>
      <c r="G1742" s="17" t="s">
        <v>5534</v>
      </c>
      <c r="H1742" s="17" t="s">
        <v>5534</v>
      </c>
      <c r="I1742" s="17" t="s">
        <v>5534</v>
      </c>
      <c r="J1742" s="17">
        <v>0</v>
      </c>
      <c r="K1742" s="17">
        <v>0</v>
      </c>
      <c r="L1742" s="17">
        <v>0</v>
      </c>
      <c r="M1742" s="17">
        <v>0</v>
      </c>
      <c r="N1742" s="17">
        <v>0</v>
      </c>
    </row>
    <row r="1743" spans="2:14">
      <c r="B1743" s="15" t="s">
        <v>4360</v>
      </c>
      <c r="C1743" s="16">
        <v>40067</v>
      </c>
      <c r="D1743" s="15">
        <v>2009</v>
      </c>
      <c r="E1743" s="69">
        <f t="array" ref="E1743">MIN(IF(G1743:N1743&gt;0,($G$3:$N$3)))</f>
        <v>2010</v>
      </c>
      <c r="F1743" s="15" t="s">
        <v>963</v>
      </c>
      <c r="G1743" s="17">
        <v>0</v>
      </c>
      <c r="H1743" s="17">
        <v>0</v>
      </c>
      <c r="I1743" s="17">
        <v>0</v>
      </c>
      <c r="J1743" s="17">
        <v>3778.7879999999996</v>
      </c>
      <c r="K1743" s="17">
        <v>3778.7879999999996</v>
      </c>
      <c r="L1743" s="17">
        <v>3778.7879999999996</v>
      </c>
      <c r="M1743" s="17">
        <v>3778.7879999999996</v>
      </c>
      <c r="N1743" s="17">
        <v>3778.7879999999996</v>
      </c>
    </row>
    <row r="1744" spans="2:14">
      <c r="B1744" s="15" t="s">
        <v>4360</v>
      </c>
      <c r="C1744" s="16">
        <v>40068</v>
      </c>
      <c r="D1744" s="15">
        <v>2009</v>
      </c>
      <c r="E1744" s="69">
        <f>E1746</f>
        <v>2009</v>
      </c>
      <c r="F1744" s="15" t="s">
        <v>961</v>
      </c>
      <c r="G1744" s="17" t="s">
        <v>5534</v>
      </c>
      <c r="H1744" s="17" t="s">
        <v>5534</v>
      </c>
      <c r="I1744" s="17">
        <v>0</v>
      </c>
      <c r="J1744" s="17">
        <v>525.27</v>
      </c>
      <c r="K1744" s="17">
        <v>525.27</v>
      </c>
      <c r="L1744" s="17">
        <v>525.27</v>
      </c>
      <c r="M1744" s="17">
        <v>525.27</v>
      </c>
      <c r="N1744" s="17">
        <v>525.27</v>
      </c>
    </row>
    <row r="1745" spans="2:14">
      <c r="B1745" s="15" t="s">
        <v>4361</v>
      </c>
      <c r="C1745" s="16">
        <v>40068</v>
      </c>
      <c r="D1745" s="15">
        <v>2009</v>
      </c>
      <c r="E1745" s="69">
        <f>E1746</f>
        <v>2009</v>
      </c>
      <c r="F1745" s="15" t="s">
        <v>962</v>
      </c>
      <c r="G1745" s="17" t="s">
        <v>5534</v>
      </c>
      <c r="H1745" s="17" t="s">
        <v>5534</v>
      </c>
      <c r="I1745" s="17">
        <v>525.27</v>
      </c>
      <c r="J1745" s="17">
        <v>0</v>
      </c>
      <c r="K1745" s="17">
        <v>0</v>
      </c>
      <c r="L1745" s="17">
        <v>0</v>
      </c>
      <c r="M1745" s="17">
        <v>0</v>
      </c>
      <c r="N1745" s="17">
        <v>0</v>
      </c>
    </row>
    <row r="1746" spans="2:14">
      <c r="B1746" s="15" t="s">
        <v>4361</v>
      </c>
      <c r="C1746" s="16">
        <v>40068</v>
      </c>
      <c r="D1746" s="15">
        <v>2009</v>
      </c>
      <c r="E1746" s="69">
        <f t="array" ref="E1746">MIN(IF(G1746:N1746&gt;0,($G$3:$N$3)))</f>
        <v>2009</v>
      </c>
      <c r="F1746" s="15" t="s">
        <v>963</v>
      </c>
      <c r="G1746" s="17">
        <v>0</v>
      </c>
      <c r="H1746" s="17">
        <v>0</v>
      </c>
      <c r="I1746" s="17">
        <v>525.27</v>
      </c>
      <c r="J1746" s="17">
        <v>525.27</v>
      </c>
      <c r="K1746" s="17">
        <v>525.27</v>
      </c>
      <c r="L1746" s="17">
        <v>525.27</v>
      </c>
      <c r="M1746" s="17">
        <v>525.27</v>
      </c>
      <c r="N1746" s="17">
        <v>525.27</v>
      </c>
    </row>
    <row r="1747" spans="2:14">
      <c r="B1747" s="15" t="s">
        <v>4361</v>
      </c>
      <c r="C1747" s="16">
        <v>40069</v>
      </c>
      <c r="D1747" s="15">
        <v>2009</v>
      </c>
      <c r="E1747" s="69">
        <f>E1749</f>
        <v>2010</v>
      </c>
      <c r="F1747" s="15" t="s">
        <v>961</v>
      </c>
      <c r="G1747" s="17" t="s">
        <v>5534</v>
      </c>
      <c r="H1747" s="17" t="s">
        <v>5534</v>
      </c>
      <c r="I1747" s="17" t="s">
        <v>5534</v>
      </c>
      <c r="J1747" s="17">
        <v>706.2299999999999</v>
      </c>
      <c r="K1747" s="17">
        <v>706.2299999999999</v>
      </c>
      <c r="L1747" s="17">
        <v>706.2299999999999</v>
      </c>
      <c r="M1747" s="17">
        <v>706.2299999999999</v>
      </c>
      <c r="N1747" s="17">
        <v>706.2299999999999</v>
      </c>
    </row>
    <row r="1748" spans="2:14">
      <c r="B1748" s="15" t="s">
        <v>4362</v>
      </c>
      <c r="C1748" s="16">
        <v>40069</v>
      </c>
      <c r="D1748" s="15">
        <v>2009</v>
      </c>
      <c r="E1748" s="69">
        <f>E1749</f>
        <v>2010</v>
      </c>
      <c r="F1748" s="15" t="s">
        <v>962</v>
      </c>
      <c r="G1748" s="17" t="s">
        <v>5534</v>
      </c>
      <c r="H1748" s="17" t="s">
        <v>5534</v>
      </c>
      <c r="I1748" s="17" t="s">
        <v>5534</v>
      </c>
      <c r="J1748" s="17">
        <v>0</v>
      </c>
      <c r="K1748" s="17">
        <v>0</v>
      </c>
      <c r="L1748" s="17">
        <v>0</v>
      </c>
      <c r="M1748" s="17">
        <v>0</v>
      </c>
      <c r="N1748" s="17">
        <v>0</v>
      </c>
    </row>
    <row r="1749" spans="2:14">
      <c r="B1749" s="15" t="s">
        <v>4362</v>
      </c>
      <c r="C1749" s="16">
        <v>40069</v>
      </c>
      <c r="D1749" s="15">
        <v>2009</v>
      </c>
      <c r="E1749" s="69">
        <f t="array" ref="E1749">MIN(IF(G1749:N1749&gt;0,($G$3:$N$3)))</f>
        <v>2010</v>
      </c>
      <c r="F1749" s="15" t="s">
        <v>963</v>
      </c>
      <c r="G1749" s="17">
        <v>0</v>
      </c>
      <c r="H1749" s="17">
        <v>0</v>
      </c>
      <c r="I1749" s="17">
        <v>0</v>
      </c>
      <c r="J1749" s="17">
        <v>706.2299999999999</v>
      </c>
      <c r="K1749" s="17">
        <v>706.2299999999999</v>
      </c>
      <c r="L1749" s="17">
        <v>706.2299999999999</v>
      </c>
      <c r="M1749" s="17">
        <v>706.2299999999999</v>
      </c>
      <c r="N1749" s="17">
        <v>706.2299999999999</v>
      </c>
    </row>
    <row r="1750" spans="2:14">
      <c r="B1750" s="15" t="s">
        <v>4362</v>
      </c>
      <c r="C1750" s="16">
        <v>40070</v>
      </c>
      <c r="D1750" s="15">
        <v>2009</v>
      </c>
      <c r="E1750" s="69">
        <f>E1752</f>
        <v>2009</v>
      </c>
      <c r="F1750" s="15" t="s">
        <v>961</v>
      </c>
      <c r="G1750" s="17" t="s">
        <v>5534</v>
      </c>
      <c r="H1750" s="17" t="s">
        <v>5534</v>
      </c>
      <c r="I1750" s="17">
        <v>0</v>
      </c>
      <c r="J1750" s="17">
        <v>0</v>
      </c>
      <c r="K1750" s="17">
        <v>0</v>
      </c>
      <c r="L1750" s="17">
        <v>0</v>
      </c>
      <c r="M1750" s="17">
        <v>0</v>
      </c>
      <c r="N1750" s="17">
        <v>0</v>
      </c>
    </row>
    <row r="1751" spans="2:14">
      <c r="B1751" s="15" t="s">
        <v>4363</v>
      </c>
      <c r="C1751" s="16">
        <v>40070</v>
      </c>
      <c r="D1751" s="15">
        <v>2009</v>
      </c>
      <c r="E1751" s="69">
        <f>E1752</f>
        <v>2009</v>
      </c>
      <c r="F1751" s="15" t="s">
        <v>962</v>
      </c>
      <c r="G1751" s="17" t="s">
        <v>5534</v>
      </c>
      <c r="H1751" s="17" t="s">
        <v>5534</v>
      </c>
      <c r="I1751" s="17">
        <v>222000</v>
      </c>
      <c r="J1751" s="17">
        <v>222000</v>
      </c>
      <c r="K1751" s="17">
        <v>222000</v>
      </c>
      <c r="L1751" s="17">
        <v>222000</v>
      </c>
      <c r="M1751" s="17">
        <v>0</v>
      </c>
      <c r="N1751" s="17">
        <v>0</v>
      </c>
    </row>
    <row r="1752" spans="2:14">
      <c r="B1752" s="15" t="s">
        <v>4363</v>
      </c>
      <c r="C1752" s="16">
        <v>40070</v>
      </c>
      <c r="D1752" s="15">
        <v>2009</v>
      </c>
      <c r="E1752" s="69">
        <f t="array" ref="E1752">MIN(IF(G1752:N1752&gt;0,($G$3:$N$3)))</f>
        <v>2009</v>
      </c>
      <c r="F1752" s="15" t="s">
        <v>963</v>
      </c>
      <c r="G1752" s="17">
        <v>0</v>
      </c>
      <c r="H1752" s="17">
        <v>0</v>
      </c>
      <c r="I1752" s="17">
        <v>222000</v>
      </c>
      <c r="J1752" s="17">
        <v>222000</v>
      </c>
      <c r="K1752" s="17">
        <v>222000</v>
      </c>
      <c r="L1752" s="17">
        <v>222000</v>
      </c>
      <c r="M1752" s="17">
        <v>0</v>
      </c>
      <c r="N1752" s="17">
        <v>0</v>
      </c>
    </row>
    <row r="1753" spans="2:14">
      <c r="B1753" s="15" t="s">
        <v>4363</v>
      </c>
      <c r="C1753" s="16">
        <v>40071</v>
      </c>
      <c r="D1753" s="15">
        <v>2009</v>
      </c>
      <c r="E1753" s="69">
        <f>E1755</f>
        <v>2009</v>
      </c>
      <c r="F1753" s="15" t="s">
        <v>961</v>
      </c>
      <c r="G1753" s="17" t="s">
        <v>5534</v>
      </c>
      <c r="H1753" s="17" t="s">
        <v>5534</v>
      </c>
      <c r="I1753" s="17">
        <v>0</v>
      </c>
      <c r="J1753" s="17">
        <v>938.17199999999991</v>
      </c>
      <c r="K1753" s="17">
        <v>938.17199999999991</v>
      </c>
      <c r="L1753" s="17">
        <v>938.17199999999991</v>
      </c>
      <c r="M1753" s="17">
        <v>938.17199999999991</v>
      </c>
      <c r="N1753" s="17">
        <v>938.17199999999991</v>
      </c>
    </row>
    <row r="1754" spans="2:14">
      <c r="B1754" s="15" t="s">
        <v>4364</v>
      </c>
      <c r="C1754" s="16">
        <v>40071</v>
      </c>
      <c r="D1754" s="15">
        <v>2009</v>
      </c>
      <c r="E1754" s="69">
        <f>E1755</f>
        <v>2009</v>
      </c>
      <c r="F1754" s="15" t="s">
        <v>962</v>
      </c>
      <c r="G1754" s="17" t="s">
        <v>5534</v>
      </c>
      <c r="H1754" s="17" t="s">
        <v>5534</v>
      </c>
      <c r="I1754" s="17">
        <v>938.16599999999994</v>
      </c>
      <c r="J1754" s="17">
        <v>0</v>
      </c>
      <c r="K1754" s="17">
        <v>0</v>
      </c>
      <c r="L1754" s="17">
        <v>0</v>
      </c>
      <c r="M1754" s="17">
        <v>0</v>
      </c>
      <c r="N1754" s="17">
        <v>0</v>
      </c>
    </row>
    <row r="1755" spans="2:14">
      <c r="B1755" s="15" t="s">
        <v>4364</v>
      </c>
      <c r="C1755" s="16">
        <v>40071</v>
      </c>
      <c r="D1755" s="15">
        <v>2009</v>
      </c>
      <c r="E1755" s="69">
        <f t="array" ref="E1755">MIN(IF(G1755:N1755&gt;0,($G$3:$N$3)))</f>
        <v>2009</v>
      </c>
      <c r="F1755" s="15" t="s">
        <v>963</v>
      </c>
      <c r="G1755" s="17">
        <v>0</v>
      </c>
      <c r="H1755" s="17">
        <v>0</v>
      </c>
      <c r="I1755" s="17">
        <v>938.16599999999994</v>
      </c>
      <c r="J1755" s="17">
        <v>938.17199999999991</v>
      </c>
      <c r="K1755" s="17">
        <v>938.17199999999991</v>
      </c>
      <c r="L1755" s="17">
        <v>938.17199999999991</v>
      </c>
      <c r="M1755" s="17">
        <v>938.17199999999991</v>
      </c>
      <c r="N1755" s="17">
        <v>938.17199999999991</v>
      </c>
    </row>
    <row r="1756" spans="2:14">
      <c r="B1756" s="15" t="s">
        <v>4364</v>
      </c>
      <c r="C1756" s="16">
        <v>40071</v>
      </c>
      <c r="D1756" s="15">
        <v>2009</v>
      </c>
      <c r="E1756" s="69">
        <f>E1758</f>
        <v>2009</v>
      </c>
      <c r="F1756" s="15" t="s">
        <v>961</v>
      </c>
      <c r="G1756" s="17" t="s">
        <v>5534</v>
      </c>
      <c r="H1756" s="17" t="s">
        <v>5534</v>
      </c>
      <c r="I1756" s="17">
        <v>0</v>
      </c>
      <c r="J1756" s="17">
        <v>336.39</v>
      </c>
      <c r="K1756" s="17">
        <v>336.39</v>
      </c>
      <c r="L1756" s="17">
        <v>336.39</v>
      </c>
      <c r="M1756" s="17">
        <v>336.39</v>
      </c>
      <c r="N1756" s="17">
        <v>336.39</v>
      </c>
    </row>
    <row r="1757" spans="2:14">
      <c r="B1757" s="15" t="s">
        <v>4365</v>
      </c>
      <c r="C1757" s="16">
        <v>40071</v>
      </c>
      <c r="D1757" s="15">
        <v>2009</v>
      </c>
      <c r="E1757" s="69">
        <f>E1758</f>
        <v>2009</v>
      </c>
      <c r="F1757" s="15" t="s">
        <v>962</v>
      </c>
      <c r="G1757" s="17" t="s">
        <v>5534</v>
      </c>
      <c r="H1757" s="17" t="s">
        <v>5534</v>
      </c>
      <c r="I1757" s="17">
        <v>336.45599999999996</v>
      </c>
      <c r="J1757" s="17">
        <v>6.6000000000000003E-2</v>
      </c>
      <c r="K1757" s="17">
        <v>6.6000000000000003E-2</v>
      </c>
      <c r="L1757" s="17">
        <v>6.6000000000000003E-2</v>
      </c>
      <c r="M1757" s="17">
        <v>6.6000000000000003E-2</v>
      </c>
      <c r="N1757" s="17">
        <v>6.6000000000000003E-2</v>
      </c>
    </row>
    <row r="1758" spans="2:14">
      <c r="B1758" s="15" t="s">
        <v>4365</v>
      </c>
      <c r="C1758" s="16">
        <v>40071</v>
      </c>
      <c r="D1758" s="15">
        <v>2009</v>
      </c>
      <c r="E1758" s="69">
        <f t="array" ref="E1758">MIN(IF(G1758:N1758&gt;0,($G$3:$N$3)))</f>
        <v>2009</v>
      </c>
      <c r="F1758" s="15" t="s">
        <v>963</v>
      </c>
      <c r="G1758" s="17">
        <v>0</v>
      </c>
      <c r="H1758" s="17">
        <v>0</v>
      </c>
      <c r="I1758" s="17">
        <v>336.45599999999996</v>
      </c>
      <c r="J1758" s="17">
        <v>336.45599999999996</v>
      </c>
      <c r="K1758" s="17">
        <v>336.45599999999996</v>
      </c>
      <c r="L1758" s="17">
        <v>336.45599999999996</v>
      </c>
      <c r="M1758" s="17">
        <v>336.45599999999996</v>
      </c>
      <c r="N1758" s="17">
        <v>336.45599999999996</v>
      </c>
    </row>
    <row r="1759" spans="2:14">
      <c r="B1759" s="15" t="s">
        <v>4365</v>
      </c>
      <c r="C1759" s="16">
        <v>40077</v>
      </c>
      <c r="D1759" s="15">
        <v>2009</v>
      </c>
      <c r="E1759" s="69">
        <f>E1761</f>
        <v>2009</v>
      </c>
      <c r="F1759" s="15" t="s">
        <v>961</v>
      </c>
      <c r="G1759" s="17" t="s">
        <v>5534</v>
      </c>
      <c r="H1759" s="17" t="s">
        <v>5534</v>
      </c>
      <c r="I1759" s="17">
        <v>0</v>
      </c>
      <c r="J1759" s="17">
        <v>1337.4959999999999</v>
      </c>
      <c r="K1759" s="17">
        <v>1337.4959999999999</v>
      </c>
      <c r="L1759" s="17">
        <v>1337.4959999999999</v>
      </c>
      <c r="M1759" s="17">
        <v>1337.4959999999999</v>
      </c>
      <c r="N1759" s="17">
        <v>1337.4959999999999</v>
      </c>
    </row>
    <row r="1760" spans="2:14">
      <c r="B1760" s="15" t="s">
        <v>4366</v>
      </c>
      <c r="C1760" s="16">
        <v>40077</v>
      </c>
      <c r="D1760" s="15">
        <v>2009</v>
      </c>
      <c r="E1760" s="69">
        <f>E1761</f>
        <v>2009</v>
      </c>
      <c r="F1760" s="15" t="s">
        <v>962</v>
      </c>
      <c r="G1760" s="17" t="s">
        <v>5534</v>
      </c>
      <c r="H1760" s="17" t="s">
        <v>5534</v>
      </c>
      <c r="I1760" s="17">
        <v>1071.1320000000001</v>
      </c>
      <c r="J1760" s="17">
        <v>0</v>
      </c>
      <c r="K1760" s="17">
        <v>0</v>
      </c>
      <c r="L1760" s="17">
        <v>0</v>
      </c>
      <c r="M1760" s="17">
        <v>0</v>
      </c>
      <c r="N1760" s="17">
        <v>0</v>
      </c>
    </row>
    <row r="1761" spans="2:14">
      <c r="B1761" s="15" t="s">
        <v>4366</v>
      </c>
      <c r="C1761" s="16">
        <v>40077</v>
      </c>
      <c r="D1761" s="15">
        <v>2009</v>
      </c>
      <c r="E1761" s="69">
        <f t="array" ref="E1761">MIN(IF(G1761:N1761&gt;0,($G$3:$N$3)))</f>
        <v>2009</v>
      </c>
      <c r="F1761" s="15" t="s">
        <v>963</v>
      </c>
      <c r="G1761" s="17">
        <v>0</v>
      </c>
      <c r="H1761" s="17">
        <v>0</v>
      </c>
      <c r="I1761" s="17">
        <v>1071.1320000000001</v>
      </c>
      <c r="J1761" s="17">
        <v>1337.4959999999999</v>
      </c>
      <c r="K1761" s="17">
        <v>1337.4959999999999</v>
      </c>
      <c r="L1761" s="17">
        <v>1337.4959999999999</v>
      </c>
      <c r="M1761" s="17">
        <v>1337.4959999999999</v>
      </c>
      <c r="N1761" s="17">
        <v>1337.4959999999999</v>
      </c>
    </row>
    <row r="1762" spans="2:14">
      <c r="B1762" s="15" t="s">
        <v>4366</v>
      </c>
      <c r="C1762" s="16">
        <v>40080</v>
      </c>
      <c r="D1762" s="15">
        <v>2009</v>
      </c>
      <c r="E1762" s="69">
        <f>E1764</f>
        <v>2009</v>
      </c>
      <c r="F1762" s="15" t="s">
        <v>961</v>
      </c>
      <c r="G1762" s="17" t="s">
        <v>5534</v>
      </c>
      <c r="H1762" s="17" t="s">
        <v>5534</v>
      </c>
      <c r="I1762" s="17">
        <v>0</v>
      </c>
      <c r="J1762" s="17">
        <v>0</v>
      </c>
      <c r="K1762" s="17">
        <v>63037.367999999995</v>
      </c>
      <c r="L1762" s="17">
        <v>63037.367999999995</v>
      </c>
      <c r="M1762" s="17">
        <v>63037.367999999995</v>
      </c>
      <c r="N1762" s="17">
        <v>63037.367999999995</v>
      </c>
    </row>
    <row r="1763" spans="2:14">
      <c r="B1763" s="15" t="s">
        <v>4367</v>
      </c>
      <c r="C1763" s="16">
        <v>40080</v>
      </c>
      <c r="D1763" s="15">
        <v>2009</v>
      </c>
      <c r="E1763" s="69">
        <f>E1764</f>
        <v>2009</v>
      </c>
      <c r="F1763" s="15" t="s">
        <v>962</v>
      </c>
      <c r="G1763" s="17" t="s">
        <v>5534</v>
      </c>
      <c r="H1763" s="17" t="s">
        <v>5534</v>
      </c>
      <c r="I1763" s="17">
        <v>422367.79199999996</v>
      </c>
      <c r="J1763" s="17">
        <v>63397.392</v>
      </c>
      <c r="K1763" s="17">
        <v>12145.5</v>
      </c>
      <c r="L1763" s="17">
        <v>12145.5</v>
      </c>
      <c r="M1763" s="17">
        <v>12145.5</v>
      </c>
      <c r="N1763" s="17">
        <v>12145.5</v>
      </c>
    </row>
    <row r="1764" spans="2:14">
      <c r="B1764" s="15" t="s">
        <v>4367</v>
      </c>
      <c r="C1764" s="16">
        <v>40080</v>
      </c>
      <c r="D1764" s="15">
        <v>2009</v>
      </c>
      <c r="E1764" s="69">
        <f t="array" ref="E1764">MIN(IF(G1764:N1764&gt;0,($G$3:$N$3)))</f>
        <v>2009</v>
      </c>
      <c r="F1764" s="15" t="s">
        <v>963</v>
      </c>
      <c r="G1764" s="17">
        <v>0</v>
      </c>
      <c r="H1764" s="17">
        <v>0</v>
      </c>
      <c r="I1764" s="17">
        <v>422367.79199999996</v>
      </c>
      <c r="J1764" s="17">
        <v>63397.392</v>
      </c>
      <c r="K1764" s="17">
        <v>75182.868000000002</v>
      </c>
      <c r="L1764" s="17">
        <v>75182.868000000002</v>
      </c>
      <c r="M1764" s="17">
        <v>75182.868000000002</v>
      </c>
      <c r="N1764" s="17">
        <v>75182.868000000002</v>
      </c>
    </row>
    <row r="1765" spans="2:14">
      <c r="B1765" s="15" t="s">
        <v>4367</v>
      </c>
      <c r="C1765" s="16">
        <v>40081</v>
      </c>
      <c r="D1765" s="15">
        <v>2009</v>
      </c>
      <c r="E1765" s="69">
        <f>E1767</f>
        <v>2009</v>
      </c>
      <c r="F1765" s="15" t="s">
        <v>961</v>
      </c>
      <c r="G1765" s="17" t="s">
        <v>5534</v>
      </c>
      <c r="H1765" s="17" t="s">
        <v>5534</v>
      </c>
      <c r="I1765" s="17">
        <v>753.80399999999997</v>
      </c>
      <c r="J1765" s="17">
        <v>753.80399999999997</v>
      </c>
      <c r="K1765" s="17">
        <v>753.80399999999997</v>
      </c>
      <c r="L1765" s="17">
        <v>753.80399999999997</v>
      </c>
      <c r="M1765" s="17">
        <v>753.80399999999997</v>
      </c>
      <c r="N1765" s="17">
        <v>753.80399999999997</v>
      </c>
    </row>
    <row r="1766" spans="2:14">
      <c r="B1766" s="15" t="s">
        <v>4368</v>
      </c>
      <c r="C1766" s="16">
        <v>40081</v>
      </c>
      <c r="D1766" s="15">
        <v>2009</v>
      </c>
      <c r="E1766" s="69">
        <f>E1767</f>
        <v>2009</v>
      </c>
      <c r="F1766" s="15" t="s">
        <v>962</v>
      </c>
      <c r="G1766" s="17" t="s">
        <v>5534</v>
      </c>
      <c r="H1766" s="17" t="s">
        <v>5534</v>
      </c>
      <c r="I1766" s="17">
        <v>0</v>
      </c>
      <c r="J1766" s="17">
        <v>0</v>
      </c>
      <c r="K1766" s="17">
        <v>0</v>
      </c>
      <c r="L1766" s="17">
        <v>0</v>
      </c>
      <c r="M1766" s="17">
        <v>0</v>
      </c>
      <c r="N1766" s="17">
        <v>0</v>
      </c>
    </row>
    <row r="1767" spans="2:14">
      <c r="B1767" s="15" t="s">
        <v>4368</v>
      </c>
      <c r="C1767" s="16">
        <v>40081</v>
      </c>
      <c r="D1767" s="15">
        <v>2009</v>
      </c>
      <c r="E1767" s="69">
        <f t="array" ref="E1767">MIN(IF(G1767:N1767&gt;0,($G$3:$N$3)))</f>
        <v>2009</v>
      </c>
      <c r="F1767" s="15" t="s">
        <v>963</v>
      </c>
      <c r="G1767" s="17">
        <v>0</v>
      </c>
      <c r="H1767" s="17">
        <v>0</v>
      </c>
      <c r="I1767" s="17">
        <v>753.80399999999997</v>
      </c>
      <c r="J1767" s="17">
        <v>753.80399999999997</v>
      </c>
      <c r="K1767" s="17">
        <v>753.80399999999997</v>
      </c>
      <c r="L1767" s="17">
        <v>753.80399999999997</v>
      </c>
      <c r="M1767" s="17">
        <v>753.80399999999997</v>
      </c>
      <c r="N1767" s="17">
        <v>753.80399999999997</v>
      </c>
    </row>
    <row r="1768" spans="2:14">
      <c r="B1768" s="15" t="s">
        <v>4368</v>
      </c>
      <c r="C1768" s="16">
        <v>40081</v>
      </c>
      <c r="D1768" s="15">
        <v>2009</v>
      </c>
      <c r="E1768" s="69">
        <f>E1770</f>
        <v>2010</v>
      </c>
      <c r="F1768" s="15" t="s">
        <v>961</v>
      </c>
      <c r="G1768" s="17" t="s">
        <v>5534</v>
      </c>
      <c r="H1768" s="17" t="s">
        <v>5534</v>
      </c>
      <c r="I1768" s="17" t="s">
        <v>5534</v>
      </c>
      <c r="J1768" s="17">
        <v>1063.212</v>
      </c>
      <c r="K1768" s="17">
        <v>1063.212</v>
      </c>
      <c r="L1768" s="17">
        <v>1063.212</v>
      </c>
      <c r="M1768" s="17">
        <v>1063.212</v>
      </c>
      <c r="N1768" s="17">
        <v>1063.212</v>
      </c>
    </row>
    <row r="1769" spans="2:14">
      <c r="B1769" s="15" t="s">
        <v>4369</v>
      </c>
      <c r="C1769" s="16">
        <v>40081</v>
      </c>
      <c r="D1769" s="15">
        <v>2009</v>
      </c>
      <c r="E1769" s="69">
        <f>E1770</f>
        <v>2010</v>
      </c>
      <c r="F1769" s="15" t="s">
        <v>962</v>
      </c>
      <c r="G1769" s="17" t="s">
        <v>5534</v>
      </c>
      <c r="H1769" s="17" t="s">
        <v>5534</v>
      </c>
      <c r="I1769" s="17" t="s">
        <v>5534</v>
      </c>
      <c r="J1769" s="17">
        <v>0</v>
      </c>
      <c r="K1769" s="17">
        <v>0</v>
      </c>
      <c r="L1769" s="17">
        <v>0</v>
      </c>
      <c r="M1769" s="17">
        <v>0</v>
      </c>
      <c r="N1769" s="17">
        <v>0</v>
      </c>
    </row>
    <row r="1770" spans="2:14">
      <c r="B1770" s="15" t="s">
        <v>4369</v>
      </c>
      <c r="C1770" s="16">
        <v>40081</v>
      </c>
      <c r="D1770" s="15">
        <v>2009</v>
      </c>
      <c r="E1770" s="69">
        <f t="array" ref="E1770">MIN(IF(G1770:N1770&gt;0,($G$3:$N$3)))</f>
        <v>2010</v>
      </c>
      <c r="F1770" s="15" t="s">
        <v>963</v>
      </c>
      <c r="G1770" s="17">
        <v>0</v>
      </c>
      <c r="H1770" s="17">
        <v>0</v>
      </c>
      <c r="I1770" s="17">
        <v>0</v>
      </c>
      <c r="J1770" s="17">
        <v>1063.212</v>
      </c>
      <c r="K1770" s="17">
        <v>1063.212</v>
      </c>
      <c r="L1770" s="17">
        <v>1063.212</v>
      </c>
      <c r="M1770" s="17">
        <v>1063.212</v>
      </c>
      <c r="N1770" s="17">
        <v>1063.212</v>
      </c>
    </row>
    <row r="1771" spans="2:14">
      <c r="B1771" s="15" t="s">
        <v>4369</v>
      </c>
      <c r="C1771" s="16">
        <v>40082</v>
      </c>
      <c r="D1771" s="15">
        <v>2009</v>
      </c>
      <c r="E1771" s="69">
        <f>E1773</f>
        <v>2009</v>
      </c>
      <c r="F1771" s="15" t="s">
        <v>961</v>
      </c>
      <c r="G1771" s="17" t="s">
        <v>5534</v>
      </c>
      <c r="H1771" s="17" t="s">
        <v>5534</v>
      </c>
      <c r="I1771" s="17">
        <v>0</v>
      </c>
      <c r="J1771" s="17">
        <v>0</v>
      </c>
      <c r="K1771" s="17">
        <v>878.5859999999999</v>
      </c>
      <c r="L1771" s="17">
        <v>878.5859999999999</v>
      </c>
      <c r="M1771" s="17">
        <v>878.5859999999999</v>
      </c>
      <c r="N1771" s="17">
        <v>878.5859999999999</v>
      </c>
    </row>
    <row r="1772" spans="2:14">
      <c r="B1772" s="15" t="s">
        <v>4370</v>
      </c>
      <c r="C1772" s="16">
        <v>40082</v>
      </c>
      <c r="D1772" s="15">
        <v>2009</v>
      </c>
      <c r="E1772" s="69">
        <f>E1773</f>
        <v>2009</v>
      </c>
      <c r="F1772" s="15" t="s">
        <v>962</v>
      </c>
      <c r="G1772" s="17" t="s">
        <v>5534</v>
      </c>
      <c r="H1772" s="17" t="s">
        <v>5534</v>
      </c>
      <c r="I1772" s="17">
        <v>1120.9859999999999</v>
      </c>
      <c r="J1772" s="17">
        <v>820.98599999999999</v>
      </c>
      <c r="K1772" s="17">
        <v>0</v>
      </c>
      <c r="L1772" s="17">
        <v>0</v>
      </c>
      <c r="M1772" s="17">
        <v>0</v>
      </c>
      <c r="N1772" s="17">
        <v>0</v>
      </c>
    </row>
    <row r="1773" spans="2:14">
      <c r="B1773" s="15" t="s">
        <v>4370</v>
      </c>
      <c r="C1773" s="16">
        <v>40082</v>
      </c>
      <c r="D1773" s="15">
        <v>2009</v>
      </c>
      <c r="E1773" s="69">
        <f t="array" ref="E1773">MIN(IF(G1773:N1773&gt;0,($G$3:$N$3)))</f>
        <v>2009</v>
      </c>
      <c r="F1773" s="15" t="s">
        <v>963</v>
      </c>
      <c r="G1773" s="17">
        <v>0</v>
      </c>
      <c r="H1773" s="17">
        <v>0</v>
      </c>
      <c r="I1773" s="17">
        <v>1120.9859999999999</v>
      </c>
      <c r="J1773" s="17">
        <v>820.98599999999999</v>
      </c>
      <c r="K1773" s="17">
        <v>878.5859999999999</v>
      </c>
      <c r="L1773" s="17">
        <v>878.5859999999999</v>
      </c>
      <c r="M1773" s="17">
        <v>878.5859999999999</v>
      </c>
      <c r="N1773" s="17">
        <v>878.5859999999999</v>
      </c>
    </row>
    <row r="1774" spans="2:14">
      <c r="B1774" s="15" t="s">
        <v>4370</v>
      </c>
      <c r="C1774" s="16">
        <v>40087</v>
      </c>
      <c r="D1774" s="15">
        <v>2009</v>
      </c>
      <c r="E1774" s="69">
        <f>E1776</f>
        <v>2009</v>
      </c>
      <c r="F1774" s="15" t="s">
        <v>961</v>
      </c>
      <c r="G1774" s="17" t="s">
        <v>5534</v>
      </c>
      <c r="H1774" s="17" t="s">
        <v>5534</v>
      </c>
      <c r="I1774" s="17">
        <v>863.50800000000004</v>
      </c>
      <c r="J1774" s="17">
        <v>863.50800000000004</v>
      </c>
      <c r="K1774" s="17">
        <v>863.50800000000004</v>
      </c>
      <c r="L1774" s="17">
        <v>863.50800000000004</v>
      </c>
      <c r="M1774" s="17">
        <v>863.50800000000004</v>
      </c>
      <c r="N1774" s="17">
        <v>863.50800000000004</v>
      </c>
    </row>
    <row r="1775" spans="2:14">
      <c r="B1775" s="15" t="s">
        <v>4371</v>
      </c>
      <c r="C1775" s="16">
        <v>40087</v>
      </c>
      <c r="D1775" s="15">
        <v>2009</v>
      </c>
      <c r="E1775" s="69">
        <f>E1776</f>
        <v>2009</v>
      </c>
      <c r="F1775" s="15" t="s">
        <v>962</v>
      </c>
      <c r="G1775" s="17" t="s">
        <v>5534</v>
      </c>
      <c r="H1775" s="17" t="s">
        <v>5534</v>
      </c>
      <c r="I1775" s="17">
        <v>0</v>
      </c>
      <c r="J1775" s="17">
        <v>0</v>
      </c>
      <c r="K1775" s="17">
        <v>0</v>
      </c>
      <c r="L1775" s="17">
        <v>0</v>
      </c>
      <c r="M1775" s="17">
        <v>0</v>
      </c>
      <c r="N1775" s="17">
        <v>0</v>
      </c>
    </row>
    <row r="1776" spans="2:14">
      <c r="B1776" s="15" t="s">
        <v>4371</v>
      </c>
      <c r="C1776" s="16">
        <v>40087</v>
      </c>
      <c r="D1776" s="15">
        <v>2009</v>
      </c>
      <c r="E1776" s="69">
        <f t="array" ref="E1776">MIN(IF(G1776:N1776&gt;0,($G$3:$N$3)))</f>
        <v>2009</v>
      </c>
      <c r="F1776" s="15" t="s">
        <v>963</v>
      </c>
      <c r="G1776" s="17">
        <v>0</v>
      </c>
      <c r="H1776" s="17">
        <v>0</v>
      </c>
      <c r="I1776" s="17">
        <v>863.50800000000004</v>
      </c>
      <c r="J1776" s="17">
        <v>863.50800000000004</v>
      </c>
      <c r="K1776" s="17">
        <v>863.50800000000004</v>
      </c>
      <c r="L1776" s="17">
        <v>863.50800000000004</v>
      </c>
      <c r="M1776" s="17">
        <v>863.50800000000004</v>
      </c>
      <c r="N1776" s="17">
        <v>863.50800000000004</v>
      </c>
    </row>
    <row r="1777" spans="2:14">
      <c r="B1777" s="15" t="s">
        <v>4371</v>
      </c>
      <c r="C1777" s="16">
        <v>40097</v>
      </c>
      <c r="D1777" s="15">
        <v>2009</v>
      </c>
      <c r="E1777" s="69">
        <f>E1779</f>
        <v>2009</v>
      </c>
      <c r="F1777" s="15" t="s">
        <v>961</v>
      </c>
      <c r="G1777" s="17" t="s">
        <v>5534</v>
      </c>
      <c r="H1777" s="17" t="s">
        <v>5534</v>
      </c>
      <c r="I1777" s="17">
        <v>0</v>
      </c>
      <c r="J1777" s="17">
        <v>1063.212</v>
      </c>
      <c r="K1777" s="17">
        <v>1063.212</v>
      </c>
      <c r="L1777" s="17">
        <v>1063.212</v>
      </c>
      <c r="M1777" s="17">
        <v>1063.212</v>
      </c>
      <c r="N1777" s="17">
        <v>1063.212</v>
      </c>
    </row>
    <row r="1778" spans="2:14">
      <c r="B1778" s="15" t="s">
        <v>4372</v>
      </c>
      <c r="C1778" s="16">
        <v>40097</v>
      </c>
      <c r="D1778" s="15">
        <v>2009</v>
      </c>
      <c r="E1778" s="69">
        <f>E1779</f>
        <v>2009</v>
      </c>
      <c r="F1778" s="15" t="s">
        <v>962</v>
      </c>
      <c r="G1778" s="17" t="s">
        <v>5534</v>
      </c>
      <c r="H1778" s="17" t="s">
        <v>5534</v>
      </c>
      <c r="I1778" s="17">
        <v>262.34999999999997</v>
      </c>
      <c r="J1778" s="17">
        <v>0</v>
      </c>
      <c r="K1778" s="17">
        <v>0</v>
      </c>
      <c r="L1778" s="17">
        <v>0</v>
      </c>
      <c r="M1778" s="17">
        <v>0</v>
      </c>
      <c r="N1778" s="17">
        <v>0</v>
      </c>
    </row>
    <row r="1779" spans="2:14">
      <c r="B1779" s="15" t="s">
        <v>4372</v>
      </c>
      <c r="C1779" s="16">
        <v>40097</v>
      </c>
      <c r="D1779" s="15">
        <v>2009</v>
      </c>
      <c r="E1779" s="69">
        <f t="array" ref="E1779">MIN(IF(G1779:N1779&gt;0,($G$3:$N$3)))</f>
        <v>2009</v>
      </c>
      <c r="F1779" s="15" t="s">
        <v>963</v>
      </c>
      <c r="G1779" s="17">
        <v>0</v>
      </c>
      <c r="H1779" s="17">
        <v>0</v>
      </c>
      <c r="I1779" s="17">
        <v>262.34999999999997</v>
      </c>
      <c r="J1779" s="17">
        <v>1063.212</v>
      </c>
      <c r="K1779" s="17">
        <v>1063.212</v>
      </c>
      <c r="L1779" s="17">
        <v>1063.212</v>
      </c>
      <c r="M1779" s="17">
        <v>1063.212</v>
      </c>
      <c r="N1779" s="17">
        <v>1063.212</v>
      </c>
    </row>
    <row r="1780" spans="2:14">
      <c r="B1780" s="15" t="s">
        <v>4372</v>
      </c>
      <c r="C1780" s="16">
        <v>40101</v>
      </c>
      <c r="D1780" s="15">
        <v>2009</v>
      </c>
      <c r="E1780" s="69">
        <f>E1782</f>
        <v>2009</v>
      </c>
      <c r="F1780" s="15" t="s">
        <v>961</v>
      </c>
      <c r="G1780" s="17" t="s">
        <v>5534</v>
      </c>
      <c r="H1780" s="17" t="s">
        <v>5534</v>
      </c>
      <c r="I1780" s="17">
        <v>0</v>
      </c>
      <c r="J1780" s="17">
        <v>0</v>
      </c>
      <c r="K1780" s="17">
        <v>31487.472000000002</v>
      </c>
      <c r="L1780" s="17">
        <v>31487.472000000002</v>
      </c>
      <c r="M1780" s="17">
        <v>141839.196</v>
      </c>
      <c r="N1780" s="17">
        <v>141839.196</v>
      </c>
    </row>
    <row r="1781" spans="2:14">
      <c r="B1781" s="15" t="s">
        <v>4373</v>
      </c>
      <c r="C1781" s="16">
        <v>40101</v>
      </c>
      <c r="D1781" s="15">
        <v>2009</v>
      </c>
      <c r="E1781" s="69">
        <f>E1782</f>
        <v>2009</v>
      </c>
      <c r="F1781" s="15" t="s">
        <v>962</v>
      </c>
      <c r="G1781" s="17" t="s">
        <v>5534</v>
      </c>
      <c r="H1781" s="17" t="s">
        <v>5534</v>
      </c>
      <c r="I1781" s="17">
        <v>39120</v>
      </c>
      <c r="J1781" s="17">
        <v>62974.944000000003</v>
      </c>
      <c r="K1781" s="17">
        <v>139896</v>
      </c>
      <c r="L1781" s="17">
        <v>110351.73</v>
      </c>
      <c r="M1781" s="17">
        <v>0</v>
      </c>
      <c r="N1781" s="17">
        <v>0</v>
      </c>
    </row>
    <row r="1782" spans="2:14">
      <c r="B1782" s="15" t="s">
        <v>4373</v>
      </c>
      <c r="C1782" s="16">
        <v>40101</v>
      </c>
      <c r="D1782" s="15">
        <v>2009</v>
      </c>
      <c r="E1782" s="69">
        <f t="array" ref="E1782">MIN(IF(G1782:N1782&gt;0,($G$3:$N$3)))</f>
        <v>2009</v>
      </c>
      <c r="F1782" s="15" t="s">
        <v>963</v>
      </c>
      <c r="G1782" s="17">
        <v>0</v>
      </c>
      <c r="H1782" s="17">
        <v>0</v>
      </c>
      <c r="I1782" s="17">
        <v>39120</v>
      </c>
      <c r="J1782" s="17">
        <v>62974.944000000003</v>
      </c>
      <c r="K1782" s="17">
        <v>171383.47199999998</v>
      </c>
      <c r="L1782" s="17">
        <v>141839.20199999999</v>
      </c>
      <c r="M1782" s="17">
        <v>141839.196</v>
      </c>
      <c r="N1782" s="17">
        <v>141839.196</v>
      </c>
    </row>
    <row r="1783" spans="2:14">
      <c r="B1783" s="15" t="s">
        <v>4373</v>
      </c>
      <c r="C1783" s="16">
        <v>40103</v>
      </c>
      <c r="D1783" s="15">
        <v>2009</v>
      </c>
      <c r="E1783" s="69">
        <f>E1785</f>
        <v>2009</v>
      </c>
      <c r="F1783" s="15" t="s">
        <v>961</v>
      </c>
      <c r="G1783" s="17" t="s">
        <v>5534</v>
      </c>
      <c r="H1783" s="17" t="s">
        <v>5534</v>
      </c>
      <c r="I1783" s="17">
        <v>0</v>
      </c>
      <c r="J1783" s="17">
        <v>111.708</v>
      </c>
      <c r="K1783" s="17">
        <v>111.708</v>
      </c>
      <c r="L1783" s="17">
        <v>111.708</v>
      </c>
      <c r="M1783" s="17">
        <v>111.708</v>
      </c>
      <c r="N1783" s="17">
        <v>111.708</v>
      </c>
    </row>
    <row r="1784" spans="2:14">
      <c r="B1784" s="15" t="s">
        <v>4374</v>
      </c>
      <c r="C1784" s="16">
        <v>40103</v>
      </c>
      <c r="D1784" s="15">
        <v>2009</v>
      </c>
      <c r="E1784" s="69">
        <f>E1785</f>
        <v>2009</v>
      </c>
      <c r="F1784" s="15" t="s">
        <v>962</v>
      </c>
      <c r="G1784" s="17" t="s">
        <v>5534</v>
      </c>
      <c r="H1784" s="17" t="s">
        <v>5534</v>
      </c>
      <c r="I1784" s="17">
        <v>225</v>
      </c>
      <c r="J1784" s="17">
        <v>0</v>
      </c>
      <c r="K1784" s="17">
        <v>0</v>
      </c>
      <c r="L1784" s="17">
        <v>0</v>
      </c>
      <c r="M1784" s="17">
        <v>0</v>
      </c>
      <c r="N1784" s="17">
        <v>0</v>
      </c>
    </row>
    <row r="1785" spans="2:14">
      <c r="B1785" s="15" t="s">
        <v>4374</v>
      </c>
      <c r="C1785" s="16">
        <v>40103</v>
      </c>
      <c r="D1785" s="15">
        <v>2009</v>
      </c>
      <c r="E1785" s="69">
        <f t="array" ref="E1785">MIN(IF(G1785:N1785&gt;0,($G$3:$N$3)))</f>
        <v>2009</v>
      </c>
      <c r="F1785" s="15" t="s">
        <v>963</v>
      </c>
      <c r="G1785" s="17">
        <v>0</v>
      </c>
      <c r="H1785" s="17">
        <v>0</v>
      </c>
      <c r="I1785" s="17">
        <v>225</v>
      </c>
      <c r="J1785" s="17">
        <v>111.708</v>
      </c>
      <c r="K1785" s="17">
        <v>111.708</v>
      </c>
      <c r="L1785" s="17">
        <v>111.708</v>
      </c>
      <c r="M1785" s="17">
        <v>111.708</v>
      </c>
      <c r="N1785" s="17">
        <v>111.708</v>
      </c>
    </row>
    <row r="1786" spans="2:14">
      <c r="B1786" s="15" t="s">
        <v>4374</v>
      </c>
      <c r="C1786" s="16">
        <v>40103</v>
      </c>
      <c r="D1786" s="15">
        <v>2009</v>
      </c>
      <c r="E1786" s="69">
        <f>E1788</f>
        <v>2010</v>
      </c>
      <c r="F1786" s="15" t="s">
        <v>961</v>
      </c>
      <c r="G1786" s="17" t="s">
        <v>5534</v>
      </c>
      <c r="H1786" s="17" t="s">
        <v>5534</v>
      </c>
      <c r="I1786" s="17" t="s">
        <v>5534</v>
      </c>
      <c r="J1786" s="17">
        <v>1070.796</v>
      </c>
      <c r="K1786" s="17">
        <v>1070.796</v>
      </c>
      <c r="L1786" s="17">
        <v>1070.796</v>
      </c>
      <c r="M1786" s="17">
        <v>1070.796</v>
      </c>
      <c r="N1786" s="17">
        <v>1070.796</v>
      </c>
    </row>
    <row r="1787" spans="2:14">
      <c r="B1787" s="15" t="s">
        <v>4375</v>
      </c>
      <c r="C1787" s="16">
        <v>40103</v>
      </c>
      <c r="D1787" s="15">
        <v>2009</v>
      </c>
      <c r="E1787" s="69">
        <f>E1788</f>
        <v>2010</v>
      </c>
      <c r="F1787" s="15" t="s">
        <v>962</v>
      </c>
      <c r="G1787" s="17" t="s">
        <v>5534</v>
      </c>
      <c r="H1787" s="17" t="s">
        <v>5534</v>
      </c>
      <c r="I1787" s="17" t="s">
        <v>5534</v>
      </c>
      <c r="J1787" s="17">
        <v>0</v>
      </c>
      <c r="K1787" s="17">
        <v>0</v>
      </c>
      <c r="L1787" s="17">
        <v>0</v>
      </c>
      <c r="M1787" s="17">
        <v>0</v>
      </c>
      <c r="N1787" s="17">
        <v>0</v>
      </c>
    </row>
    <row r="1788" spans="2:14">
      <c r="B1788" s="15" t="s">
        <v>4375</v>
      </c>
      <c r="C1788" s="16">
        <v>40103</v>
      </c>
      <c r="D1788" s="15">
        <v>2009</v>
      </c>
      <c r="E1788" s="69">
        <f t="array" ref="E1788">MIN(IF(G1788:N1788&gt;0,($G$3:$N$3)))</f>
        <v>2010</v>
      </c>
      <c r="F1788" s="15" t="s">
        <v>963</v>
      </c>
      <c r="G1788" s="17">
        <v>0</v>
      </c>
      <c r="H1788" s="17">
        <v>0</v>
      </c>
      <c r="I1788" s="17">
        <v>0</v>
      </c>
      <c r="J1788" s="17">
        <v>1070.796</v>
      </c>
      <c r="K1788" s="17">
        <v>1070.796</v>
      </c>
      <c r="L1788" s="17">
        <v>1070.796</v>
      </c>
      <c r="M1788" s="17">
        <v>1070.796</v>
      </c>
      <c r="N1788" s="17">
        <v>1070.796</v>
      </c>
    </row>
    <row r="1789" spans="2:14">
      <c r="B1789" s="15" t="s">
        <v>4375</v>
      </c>
      <c r="C1789" s="16">
        <v>40105</v>
      </c>
      <c r="D1789" s="15">
        <v>2009</v>
      </c>
      <c r="E1789" s="69">
        <f>E1791</f>
        <v>2009</v>
      </c>
      <c r="F1789" s="15" t="s">
        <v>961</v>
      </c>
      <c r="G1789" s="17" t="s">
        <v>5534</v>
      </c>
      <c r="H1789" s="17" t="s">
        <v>5534</v>
      </c>
      <c r="I1789" s="17">
        <v>0</v>
      </c>
      <c r="J1789" s="17">
        <v>0</v>
      </c>
      <c r="K1789" s="17">
        <v>944.41799999999989</v>
      </c>
      <c r="L1789" s="17">
        <v>944.41799999999989</v>
      </c>
      <c r="M1789" s="17">
        <v>944.41799999999989</v>
      </c>
      <c r="N1789" s="17">
        <v>944.41799999999989</v>
      </c>
    </row>
    <row r="1790" spans="2:14">
      <c r="B1790" s="15" t="s">
        <v>4376</v>
      </c>
      <c r="C1790" s="16">
        <v>40105</v>
      </c>
      <c r="D1790" s="15">
        <v>2009</v>
      </c>
      <c r="E1790" s="69">
        <f>E1791</f>
        <v>2009</v>
      </c>
      <c r="F1790" s="15" t="s">
        <v>962</v>
      </c>
      <c r="G1790" s="17" t="s">
        <v>5534</v>
      </c>
      <c r="H1790" s="17" t="s">
        <v>5534</v>
      </c>
      <c r="I1790" s="17">
        <v>1279.404</v>
      </c>
      <c r="J1790" s="17">
        <v>944.74799999999993</v>
      </c>
      <c r="K1790" s="17">
        <v>0.33</v>
      </c>
      <c r="L1790" s="17">
        <v>0.33</v>
      </c>
      <c r="M1790" s="17">
        <v>0.33</v>
      </c>
      <c r="N1790" s="17">
        <v>0.33</v>
      </c>
    </row>
    <row r="1791" spans="2:14">
      <c r="B1791" s="15" t="s">
        <v>4376</v>
      </c>
      <c r="C1791" s="16">
        <v>40105</v>
      </c>
      <c r="D1791" s="15">
        <v>2009</v>
      </c>
      <c r="E1791" s="69">
        <f t="array" ref="E1791">MIN(IF(G1791:N1791&gt;0,($G$3:$N$3)))</f>
        <v>2009</v>
      </c>
      <c r="F1791" s="15" t="s">
        <v>963</v>
      </c>
      <c r="G1791" s="17">
        <v>0</v>
      </c>
      <c r="H1791" s="17">
        <v>0</v>
      </c>
      <c r="I1791" s="17">
        <v>1279.404</v>
      </c>
      <c r="J1791" s="17">
        <v>944.74799999999993</v>
      </c>
      <c r="K1791" s="17">
        <v>944.74799999999993</v>
      </c>
      <c r="L1791" s="17">
        <v>944.74799999999993</v>
      </c>
      <c r="M1791" s="17">
        <v>944.74799999999993</v>
      </c>
      <c r="N1791" s="17">
        <v>944.74799999999993</v>
      </c>
    </row>
    <row r="1792" spans="2:14">
      <c r="B1792" s="15" t="s">
        <v>4376</v>
      </c>
      <c r="C1792" s="16">
        <v>40108</v>
      </c>
      <c r="D1792" s="15">
        <v>2009</v>
      </c>
      <c r="E1792" s="69">
        <f>E1794</f>
        <v>2009</v>
      </c>
      <c r="F1792" s="15" t="s">
        <v>961</v>
      </c>
      <c r="G1792" s="17" t="s">
        <v>5534</v>
      </c>
      <c r="H1792" s="17" t="s">
        <v>5534</v>
      </c>
      <c r="I1792" s="17">
        <v>0</v>
      </c>
      <c r="J1792" s="17">
        <v>0</v>
      </c>
      <c r="K1792" s="17">
        <v>0</v>
      </c>
      <c r="L1792" s="17">
        <v>0</v>
      </c>
      <c r="M1792" s="17">
        <v>0</v>
      </c>
      <c r="N1792" s="17">
        <v>0</v>
      </c>
    </row>
    <row r="1793" spans="2:14">
      <c r="B1793" s="15" t="s">
        <v>4377</v>
      </c>
      <c r="C1793" s="16">
        <v>40108</v>
      </c>
      <c r="D1793" s="15">
        <v>2009</v>
      </c>
      <c r="E1793" s="69">
        <f>E1794</f>
        <v>2009</v>
      </c>
      <c r="F1793" s="15" t="s">
        <v>962</v>
      </c>
      <c r="G1793" s="17" t="s">
        <v>5534</v>
      </c>
      <c r="H1793" s="17" t="s">
        <v>5534</v>
      </c>
      <c r="I1793" s="17">
        <v>600000</v>
      </c>
      <c r="J1793" s="17">
        <v>783661.15199999989</v>
      </c>
      <c r="K1793" s="17">
        <v>0</v>
      </c>
      <c r="L1793" s="17">
        <v>0</v>
      </c>
      <c r="M1793" s="17">
        <v>0</v>
      </c>
      <c r="N1793" s="17">
        <v>0</v>
      </c>
    </row>
    <row r="1794" spans="2:14">
      <c r="B1794" s="15" t="s">
        <v>4377</v>
      </c>
      <c r="C1794" s="16">
        <v>40108</v>
      </c>
      <c r="D1794" s="15">
        <v>2009</v>
      </c>
      <c r="E1794" s="69">
        <f t="array" ref="E1794">MIN(IF(G1794:N1794&gt;0,($G$3:$N$3)))</f>
        <v>2009</v>
      </c>
      <c r="F1794" s="15" t="s">
        <v>963</v>
      </c>
      <c r="G1794" s="17">
        <v>0</v>
      </c>
      <c r="H1794" s="17">
        <v>0</v>
      </c>
      <c r="I1794" s="17">
        <v>600000</v>
      </c>
      <c r="J1794" s="17">
        <v>783661.15199999989</v>
      </c>
      <c r="K1794" s="17">
        <v>0</v>
      </c>
      <c r="L1794" s="17">
        <v>0</v>
      </c>
      <c r="M1794" s="17">
        <v>0</v>
      </c>
      <c r="N1794" s="17">
        <v>0</v>
      </c>
    </row>
    <row r="1795" spans="2:14">
      <c r="B1795" s="15" t="s">
        <v>4377</v>
      </c>
      <c r="C1795" s="16">
        <v>40108</v>
      </c>
      <c r="D1795" s="15">
        <v>2009</v>
      </c>
      <c r="E1795" s="69">
        <f>E1797</f>
        <v>2009</v>
      </c>
      <c r="F1795" s="15" t="s">
        <v>961</v>
      </c>
      <c r="G1795" s="17" t="s">
        <v>5534</v>
      </c>
      <c r="H1795" s="17" t="s">
        <v>5534</v>
      </c>
      <c r="I1795" s="17">
        <v>0</v>
      </c>
      <c r="J1795" s="17">
        <v>1336.548</v>
      </c>
      <c r="K1795" s="17">
        <v>1336.548</v>
      </c>
      <c r="L1795" s="17">
        <v>1336.548</v>
      </c>
      <c r="M1795" s="17">
        <v>1336.548</v>
      </c>
      <c r="N1795" s="17">
        <v>1336.548</v>
      </c>
    </row>
    <row r="1796" spans="2:14">
      <c r="B1796" s="15" t="s">
        <v>4378</v>
      </c>
      <c r="C1796" s="16">
        <v>40108</v>
      </c>
      <c r="D1796" s="15">
        <v>2009</v>
      </c>
      <c r="E1796" s="69">
        <f>E1797</f>
        <v>2009</v>
      </c>
      <c r="F1796" s="15" t="s">
        <v>962</v>
      </c>
      <c r="G1796" s="17" t="s">
        <v>5534</v>
      </c>
      <c r="H1796" s="17" t="s">
        <v>5534</v>
      </c>
      <c r="I1796" s="17">
        <v>818.928</v>
      </c>
      <c r="J1796" s="17">
        <v>0</v>
      </c>
      <c r="K1796" s="17">
        <v>0</v>
      </c>
      <c r="L1796" s="17">
        <v>0</v>
      </c>
      <c r="M1796" s="17">
        <v>0</v>
      </c>
      <c r="N1796" s="17">
        <v>0</v>
      </c>
    </row>
    <row r="1797" spans="2:14">
      <c r="B1797" s="15" t="s">
        <v>4378</v>
      </c>
      <c r="C1797" s="16">
        <v>40108</v>
      </c>
      <c r="D1797" s="15">
        <v>2009</v>
      </c>
      <c r="E1797" s="69">
        <f t="array" ref="E1797">MIN(IF(G1797:N1797&gt;0,($G$3:$N$3)))</f>
        <v>2009</v>
      </c>
      <c r="F1797" s="15" t="s">
        <v>963</v>
      </c>
      <c r="G1797" s="17">
        <v>0</v>
      </c>
      <c r="H1797" s="17">
        <v>0</v>
      </c>
      <c r="I1797" s="17">
        <v>818.928</v>
      </c>
      <c r="J1797" s="17">
        <v>1336.548</v>
      </c>
      <c r="K1797" s="17">
        <v>1336.548</v>
      </c>
      <c r="L1797" s="17">
        <v>1336.548</v>
      </c>
      <c r="M1797" s="17">
        <v>1336.548</v>
      </c>
      <c r="N1797" s="17">
        <v>1336.548</v>
      </c>
    </row>
    <row r="1798" spans="2:14">
      <c r="B1798" s="15" t="s">
        <v>4378</v>
      </c>
      <c r="C1798" s="16">
        <v>40110</v>
      </c>
      <c r="D1798" s="15">
        <v>2009</v>
      </c>
      <c r="E1798" s="69">
        <f>E1800</f>
        <v>2009</v>
      </c>
      <c r="F1798" s="15" t="s">
        <v>961</v>
      </c>
      <c r="G1798" s="17" t="s">
        <v>5534</v>
      </c>
      <c r="H1798" s="17" t="s">
        <v>5534</v>
      </c>
      <c r="I1798" s="17">
        <v>0</v>
      </c>
      <c r="J1798" s="17">
        <v>1331.0040000000001</v>
      </c>
      <c r="K1798" s="17">
        <v>1331.0040000000001</v>
      </c>
      <c r="L1798" s="17">
        <v>1331.0040000000001</v>
      </c>
      <c r="M1798" s="17">
        <v>1331.0040000000001</v>
      </c>
      <c r="N1798" s="17">
        <v>1331.0040000000001</v>
      </c>
    </row>
    <row r="1799" spans="2:14">
      <c r="B1799" s="15" t="s">
        <v>4379</v>
      </c>
      <c r="C1799" s="16">
        <v>40110</v>
      </c>
      <c r="D1799" s="15">
        <v>2009</v>
      </c>
      <c r="E1799" s="69">
        <f>E1800</f>
        <v>2009</v>
      </c>
      <c r="F1799" s="15" t="s">
        <v>962</v>
      </c>
      <c r="G1799" s="17" t="s">
        <v>5534</v>
      </c>
      <c r="H1799" s="17" t="s">
        <v>5534</v>
      </c>
      <c r="I1799" s="17">
        <v>1419.0119999999999</v>
      </c>
      <c r="J1799" s="17">
        <v>0</v>
      </c>
      <c r="K1799" s="17">
        <v>0</v>
      </c>
      <c r="L1799" s="17">
        <v>0</v>
      </c>
      <c r="M1799" s="17">
        <v>0</v>
      </c>
      <c r="N1799" s="17">
        <v>0</v>
      </c>
    </row>
    <row r="1800" spans="2:14">
      <c r="B1800" s="15" t="s">
        <v>4379</v>
      </c>
      <c r="C1800" s="16">
        <v>40110</v>
      </c>
      <c r="D1800" s="15">
        <v>2009</v>
      </c>
      <c r="E1800" s="69">
        <f t="array" ref="E1800">MIN(IF(G1800:N1800&gt;0,($G$3:$N$3)))</f>
        <v>2009</v>
      </c>
      <c r="F1800" s="15" t="s">
        <v>963</v>
      </c>
      <c r="G1800" s="17">
        <v>0</v>
      </c>
      <c r="H1800" s="17">
        <v>0</v>
      </c>
      <c r="I1800" s="17">
        <v>1419.0119999999999</v>
      </c>
      <c r="J1800" s="17">
        <v>1331.0040000000001</v>
      </c>
      <c r="K1800" s="17">
        <v>1331.0040000000001</v>
      </c>
      <c r="L1800" s="17">
        <v>1331.0040000000001</v>
      </c>
      <c r="M1800" s="17">
        <v>1331.0040000000001</v>
      </c>
      <c r="N1800" s="17">
        <v>1331.0040000000001</v>
      </c>
    </row>
    <row r="1801" spans="2:14">
      <c r="B1801" s="15" t="s">
        <v>4379</v>
      </c>
      <c r="C1801" s="16">
        <v>40110</v>
      </c>
      <c r="D1801" s="15">
        <v>2009</v>
      </c>
      <c r="E1801" s="69">
        <f>E1803</f>
        <v>2009</v>
      </c>
      <c r="F1801" s="15" t="s">
        <v>961</v>
      </c>
      <c r="G1801" s="17" t="s">
        <v>5534</v>
      </c>
      <c r="H1801" s="17" t="s">
        <v>5534</v>
      </c>
      <c r="I1801" s="17">
        <v>0</v>
      </c>
      <c r="J1801" s="17">
        <v>569.84399999999994</v>
      </c>
      <c r="K1801" s="17">
        <v>569.84399999999994</v>
      </c>
      <c r="L1801" s="17">
        <v>569.84399999999994</v>
      </c>
      <c r="M1801" s="17">
        <v>569.84399999999994</v>
      </c>
      <c r="N1801" s="17">
        <v>569.84399999999994</v>
      </c>
    </row>
    <row r="1802" spans="2:14">
      <c r="B1802" s="15" t="s">
        <v>4380</v>
      </c>
      <c r="C1802" s="16">
        <v>40110</v>
      </c>
      <c r="D1802" s="15">
        <v>2009</v>
      </c>
      <c r="E1802" s="69">
        <f>E1803</f>
        <v>2009</v>
      </c>
      <c r="F1802" s="15" t="s">
        <v>962</v>
      </c>
      <c r="G1802" s="17" t="s">
        <v>5534</v>
      </c>
      <c r="H1802" s="17" t="s">
        <v>5534</v>
      </c>
      <c r="I1802" s="17">
        <v>569.84399999999994</v>
      </c>
      <c r="J1802" s="17">
        <v>0</v>
      </c>
      <c r="K1802" s="17">
        <v>0</v>
      </c>
      <c r="L1802" s="17">
        <v>0</v>
      </c>
      <c r="M1802" s="17">
        <v>0</v>
      </c>
      <c r="N1802" s="17">
        <v>0</v>
      </c>
    </row>
    <row r="1803" spans="2:14">
      <c r="B1803" s="15" t="s">
        <v>4380</v>
      </c>
      <c r="C1803" s="16">
        <v>40110</v>
      </c>
      <c r="D1803" s="15">
        <v>2009</v>
      </c>
      <c r="E1803" s="69">
        <f t="array" ref="E1803">MIN(IF(G1803:N1803&gt;0,($G$3:$N$3)))</f>
        <v>2009</v>
      </c>
      <c r="F1803" s="15" t="s">
        <v>963</v>
      </c>
      <c r="G1803" s="17">
        <v>0</v>
      </c>
      <c r="H1803" s="17">
        <v>0</v>
      </c>
      <c r="I1803" s="17">
        <v>569.84399999999994</v>
      </c>
      <c r="J1803" s="17">
        <v>569.84399999999994</v>
      </c>
      <c r="K1803" s="17">
        <v>569.84399999999994</v>
      </c>
      <c r="L1803" s="17">
        <v>569.84399999999994</v>
      </c>
      <c r="M1803" s="17">
        <v>569.84399999999994</v>
      </c>
      <c r="N1803" s="17">
        <v>569.84399999999994</v>
      </c>
    </row>
    <row r="1804" spans="2:14">
      <c r="B1804" s="15" t="s">
        <v>4380</v>
      </c>
      <c r="C1804" s="16">
        <v>40112</v>
      </c>
      <c r="D1804" s="15">
        <v>2009</v>
      </c>
      <c r="E1804" s="69">
        <f>E1806</f>
        <v>2009</v>
      </c>
      <c r="F1804" s="15" t="s">
        <v>961</v>
      </c>
      <c r="G1804" s="17" t="s">
        <v>5534</v>
      </c>
      <c r="H1804" s="17" t="s">
        <v>5534</v>
      </c>
      <c r="I1804" s="17">
        <v>0</v>
      </c>
      <c r="J1804" s="17">
        <v>335.92199999999997</v>
      </c>
      <c r="K1804" s="17">
        <v>335.92199999999997</v>
      </c>
      <c r="L1804" s="17">
        <v>335.92199999999997</v>
      </c>
      <c r="M1804" s="17">
        <v>335.92199999999997</v>
      </c>
      <c r="N1804" s="17">
        <v>335.92199999999997</v>
      </c>
    </row>
    <row r="1805" spans="2:14">
      <c r="B1805" s="15" t="s">
        <v>4381</v>
      </c>
      <c r="C1805" s="16">
        <v>40112</v>
      </c>
      <c r="D1805" s="15">
        <v>2009</v>
      </c>
      <c r="E1805" s="69">
        <f>E1806</f>
        <v>2009</v>
      </c>
      <c r="F1805" s="15" t="s">
        <v>962</v>
      </c>
      <c r="G1805" s="17" t="s">
        <v>5534</v>
      </c>
      <c r="H1805" s="17" t="s">
        <v>5534</v>
      </c>
      <c r="I1805" s="17">
        <v>336.012</v>
      </c>
      <c r="J1805" s="17">
        <v>0.09</v>
      </c>
      <c r="K1805" s="17">
        <v>0.09</v>
      </c>
      <c r="L1805" s="17">
        <v>0.09</v>
      </c>
      <c r="M1805" s="17">
        <v>0.09</v>
      </c>
      <c r="N1805" s="17">
        <v>0.09</v>
      </c>
    </row>
    <row r="1806" spans="2:14">
      <c r="B1806" s="15" t="s">
        <v>4381</v>
      </c>
      <c r="C1806" s="16">
        <v>40112</v>
      </c>
      <c r="D1806" s="15">
        <v>2009</v>
      </c>
      <c r="E1806" s="69">
        <f t="array" ref="E1806">MIN(IF(G1806:N1806&gt;0,($G$3:$N$3)))</f>
        <v>2009</v>
      </c>
      <c r="F1806" s="15" t="s">
        <v>963</v>
      </c>
      <c r="G1806" s="17">
        <v>0</v>
      </c>
      <c r="H1806" s="17">
        <v>0</v>
      </c>
      <c r="I1806" s="17">
        <v>336.012</v>
      </c>
      <c r="J1806" s="17">
        <v>336.012</v>
      </c>
      <c r="K1806" s="17">
        <v>336.012</v>
      </c>
      <c r="L1806" s="17">
        <v>336.012</v>
      </c>
      <c r="M1806" s="17">
        <v>336.012</v>
      </c>
      <c r="N1806" s="17">
        <v>336.012</v>
      </c>
    </row>
    <row r="1807" spans="2:14">
      <c r="B1807" s="15" t="s">
        <v>4381</v>
      </c>
      <c r="C1807" s="16">
        <v>40115</v>
      </c>
      <c r="D1807" s="15">
        <v>2009</v>
      </c>
      <c r="E1807" s="69">
        <f>E1809</f>
        <v>2009</v>
      </c>
      <c r="F1807" s="15" t="s">
        <v>961</v>
      </c>
      <c r="G1807" s="17" t="s">
        <v>5534</v>
      </c>
      <c r="H1807" s="17" t="s">
        <v>5534</v>
      </c>
      <c r="I1807" s="17">
        <v>0</v>
      </c>
      <c r="J1807" s="17">
        <v>0</v>
      </c>
      <c r="K1807" s="17">
        <v>0</v>
      </c>
      <c r="L1807" s="17">
        <v>57069.24</v>
      </c>
      <c r="M1807" s="17">
        <v>57069.24</v>
      </c>
      <c r="N1807" s="17">
        <v>57069.24</v>
      </c>
    </row>
    <row r="1808" spans="2:14">
      <c r="B1808" s="15" t="s">
        <v>4382</v>
      </c>
      <c r="C1808" s="16">
        <v>40115</v>
      </c>
      <c r="D1808" s="15">
        <v>2009</v>
      </c>
      <c r="E1808" s="69">
        <f>E1809</f>
        <v>2009</v>
      </c>
      <c r="F1808" s="15" t="s">
        <v>962</v>
      </c>
      <c r="G1808" s="17" t="s">
        <v>5534</v>
      </c>
      <c r="H1808" s="17" t="s">
        <v>5534</v>
      </c>
      <c r="I1808" s="17">
        <v>155931.6</v>
      </c>
      <c r="J1808" s="17">
        <v>236490.204</v>
      </c>
      <c r="K1808" s="17">
        <v>236490.204</v>
      </c>
      <c r="L1808" s="17">
        <v>0</v>
      </c>
      <c r="M1808" s="17">
        <v>0</v>
      </c>
      <c r="N1808" s="17">
        <v>0</v>
      </c>
    </row>
    <row r="1809" spans="2:14">
      <c r="B1809" s="15" t="s">
        <v>4382</v>
      </c>
      <c r="C1809" s="16">
        <v>40115</v>
      </c>
      <c r="D1809" s="15">
        <v>2009</v>
      </c>
      <c r="E1809" s="69">
        <f t="array" ref="E1809">MIN(IF(G1809:N1809&gt;0,($G$3:$N$3)))</f>
        <v>2009</v>
      </c>
      <c r="F1809" s="15" t="s">
        <v>963</v>
      </c>
      <c r="G1809" s="17">
        <v>0</v>
      </c>
      <c r="H1809" s="17">
        <v>0</v>
      </c>
      <c r="I1809" s="17">
        <v>155931.6</v>
      </c>
      <c r="J1809" s="17">
        <v>236490.204</v>
      </c>
      <c r="K1809" s="17">
        <v>236490.204</v>
      </c>
      <c r="L1809" s="17">
        <v>57069.24</v>
      </c>
      <c r="M1809" s="17">
        <v>57069.24</v>
      </c>
      <c r="N1809" s="17">
        <v>57069.24</v>
      </c>
    </row>
    <row r="1810" spans="2:14">
      <c r="B1810" s="15" t="s">
        <v>4382</v>
      </c>
      <c r="C1810" s="16">
        <v>40118</v>
      </c>
      <c r="D1810" s="15">
        <v>2009</v>
      </c>
      <c r="E1810" s="69">
        <f>E1812</f>
        <v>2009</v>
      </c>
      <c r="F1810" s="15" t="s">
        <v>961</v>
      </c>
      <c r="G1810" s="17" t="s">
        <v>5534</v>
      </c>
      <c r="H1810" s="17" t="s">
        <v>5534</v>
      </c>
      <c r="I1810" s="17">
        <v>0</v>
      </c>
      <c r="J1810" s="17">
        <v>1063.212</v>
      </c>
      <c r="K1810" s="17">
        <v>1063.212</v>
      </c>
      <c r="L1810" s="17">
        <v>1063.212</v>
      </c>
      <c r="M1810" s="17">
        <v>1063.212</v>
      </c>
      <c r="N1810" s="17">
        <v>1063.212</v>
      </c>
    </row>
    <row r="1811" spans="2:14">
      <c r="B1811" s="15" t="s">
        <v>4383</v>
      </c>
      <c r="C1811" s="16">
        <v>40118</v>
      </c>
      <c r="D1811" s="15">
        <v>2009</v>
      </c>
      <c r="E1811" s="69">
        <f>E1812</f>
        <v>2009</v>
      </c>
      <c r="F1811" s="15" t="s">
        <v>962</v>
      </c>
      <c r="G1811" s="17" t="s">
        <v>5534</v>
      </c>
      <c r="H1811" s="17" t="s">
        <v>5534</v>
      </c>
      <c r="I1811" s="17">
        <v>1063.2840000000001</v>
      </c>
      <c r="J1811" s="17">
        <v>7.1999999999999995E-2</v>
      </c>
      <c r="K1811" s="17">
        <v>7.1999999999999995E-2</v>
      </c>
      <c r="L1811" s="17">
        <v>7.1999999999999995E-2</v>
      </c>
      <c r="M1811" s="17">
        <v>7.1999999999999995E-2</v>
      </c>
      <c r="N1811" s="17">
        <v>7.1999999999999995E-2</v>
      </c>
    </row>
    <row r="1812" spans="2:14">
      <c r="B1812" s="15" t="s">
        <v>4383</v>
      </c>
      <c r="C1812" s="16">
        <v>40118</v>
      </c>
      <c r="D1812" s="15">
        <v>2009</v>
      </c>
      <c r="E1812" s="69">
        <f t="array" ref="E1812">MIN(IF(G1812:N1812&gt;0,($G$3:$N$3)))</f>
        <v>2009</v>
      </c>
      <c r="F1812" s="15" t="s">
        <v>963</v>
      </c>
      <c r="G1812" s="17">
        <v>0</v>
      </c>
      <c r="H1812" s="17">
        <v>0</v>
      </c>
      <c r="I1812" s="17">
        <v>1063.2840000000001</v>
      </c>
      <c r="J1812" s="17">
        <v>1063.2839999999999</v>
      </c>
      <c r="K1812" s="17">
        <v>1063.2839999999999</v>
      </c>
      <c r="L1812" s="17">
        <v>1063.2839999999999</v>
      </c>
      <c r="M1812" s="17">
        <v>1063.2839999999999</v>
      </c>
      <c r="N1812" s="17">
        <v>1063.2839999999999</v>
      </c>
    </row>
    <row r="1813" spans="2:14">
      <c r="B1813" s="15" t="s">
        <v>4383</v>
      </c>
      <c r="C1813" s="16">
        <v>40121</v>
      </c>
      <c r="D1813" s="15">
        <v>2009</v>
      </c>
      <c r="E1813" s="69">
        <f>E1815</f>
        <v>2011</v>
      </c>
      <c r="F1813" s="15" t="s">
        <v>961</v>
      </c>
      <c r="G1813" s="17" t="s">
        <v>5534</v>
      </c>
      <c r="H1813" s="17" t="s">
        <v>5534</v>
      </c>
      <c r="I1813" s="17" t="s">
        <v>5534</v>
      </c>
      <c r="J1813" s="17">
        <v>0</v>
      </c>
      <c r="K1813" s="17">
        <v>0</v>
      </c>
      <c r="L1813" s="17">
        <v>2264.6759999999999</v>
      </c>
      <c r="M1813" s="17">
        <v>2264.6759999999999</v>
      </c>
      <c r="N1813" s="17">
        <v>2264.6759999999999</v>
      </c>
    </row>
    <row r="1814" spans="2:14">
      <c r="B1814" s="15" t="s">
        <v>4384</v>
      </c>
      <c r="C1814" s="16">
        <v>40121</v>
      </c>
      <c r="D1814" s="15">
        <v>2009</v>
      </c>
      <c r="E1814" s="69">
        <f>E1815</f>
        <v>2011</v>
      </c>
      <c r="F1814" s="15" t="s">
        <v>962</v>
      </c>
      <c r="G1814" s="17" t="s">
        <v>5534</v>
      </c>
      <c r="H1814" s="17" t="s">
        <v>5534</v>
      </c>
      <c r="I1814" s="17" t="s">
        <v>5534</v>
      </c>
      <c r="J1814" s="17">
        <v>0</v>
      </c>
      <c r="K1814" s="17">
        <v>2264.6759999999999</v>
      </c>
      <c r="L1814" s="17">
        <v>0</v>
      </c>
      <c r="M1814" s="17">
        <v>0</v>
      </c>
      <c r="N1814" s="17">
        <v>0</v>
      </c>
    </row>
    <row r="1815" spans="2:14">
      <c r="B1815" s="15" t="s">
        <v>4384</v>
      </c>
      <c r="C1815" s="16">
        <v>40121</v>
      </c>
      <c r="D1815" s="15">
        <v>2009</v>
      </c>
      <c r="E1815" s="69">
        <f t="array" ref="E1815">MIN(IF(G1815:N1815&gt;0,($G$3:$N$3)))</f>
        <v>2011</v>
      </c>
      <c r="F1815" s="15" t="s">
        <v>963</v>
      </c>
      <c r="G1815" s="17">
        <v>0</v>
      </c>
      <c r="H1815" s="17">
        <v>0</v>
      </c>
      <c r="I1815" s="17">
        <v>0</v>
      </c>
      <c r="J1815" s="17">
        <v>0</v>
      </c>
      <c r="K1815" s="17">
        <v>2264.6759999999999</v>
      </c>
      <c r="L1815" s="17">
        <v>2264.6759999999999</v>
      </c>
      <c r="M1815" s="17">
        <v>2264.6759999999999</v>
      </c>
      <c r="N1815" s="17">
        <v>2264.6759999999999</v>
      </c>
    </row>
    <row r="1816" spans="2:14">
      <c r="B1816" s="15" t="s">
        <v>4384</v>
      </c>
      <c r="C1816" s="16">
        <v>40121</v>
      </c>
      <c r="D1816" s="15">
        <v>2009</v>
      </c>
      <c r="E1816" s="69">
        <f>E1818</f>
        <v>2009</v>
      </c>
      <c r="F1816" s="15" t="s">
        <v>961</v>
      </c>
      <c r="G1816" s="17" t="s">
        <v>5534</v>
      </c>
      <c r="H1816" s="17" t="s">
        <v>5534</v>
      </c>
      <c r="I1816" s="17">
        <v>0</v>
      </c>
      <c r="J1816" s="17">
        <v>607.92600000000004</v>
      </c>
      <c r="K1816" s="17">
        <v>607.92600000000004</v>
      </c>
      <c r="L1816" s="17">
        <v>607.92600000000004</v>
      </c>
      <c r="M1816" s="17">
        <v>607.92600000000004</v>
      </c>
      <c r="N1816" s="17">
        <v>607.92600000000004</v>
      </c>
    </row>
    <row r="1817" spans="2:14">
      <c r="B1817" s="15" t="s">
        <v>4385</v>
      </c>
      <c r="C1817" s="16">
        <v>40121</v>
      </c>
      <c r="D1817" s="15">
        <v>2009</v>
      </c>
      <c r="E1817" s="69">
        <f>E1818</f>
        <v>2009</v>
      </c>
      <c r="F1817" s="15" t="s">
        <v>962</v>
      </c>
      <c r="G1817" s="17" t="s">
        <v>5534</v>
      </c>
      <c r="H1817" s="17" t="s">
        <v>5534</v>
      </c>
      <c r="I1817" s="17">
        <v>938.46599999999989</v>
      </c>
      <c r="J1817" s="17">
        <v>0</v>
      </c>
      <c r="K1817" s="17">
        <v>0</v>
      </c>
      <c r="L1817" s="17">
        <v>0</v>
      </c>
      <c r="M1817" s="17">
        <v>0</v>
      </c>
      <c r="N1817" s="17">
        <v>0</v>
      </c>
    </row>
    <row r="1818" spans="2:14">
      <c r="B1818" s="15" t="s">
        <v>4385</v>
      </c>
      <c r="C1818" s="16">
        <v>40121</v>
      </c>
      <c r="D1818" s="15">
        <v>2009</v>
      </c>
      <c r="E1818" s="69">
        <f t="array" ref="E1818">MIN(IF(G1818:N1818&gt;0,($G$3:$N$3)))</f>
        <v>2009</v>
      </c>
      <c r="F1818" s="15" t="s">
        <v>963</v>
      </c>
      <c r="G1818" s="17">
        <v>0</v>
      </c>
      <c r="H1818" s="17">
        <v>0</v>
      </c>
      <c r="I1818" s="17">
        <v>938.46599999999989</v>
      </c>
      <c r="J1818" s="17">
        <v>607.92600000000004</v>
      </c>
      <c r="K1818" s="17">
        <v>607.92600000000004</v>
      </c>
      <c r="L1818" s="17">
        <v>607.92600000000004</v>
      </c>
      <c r="M1818" s="17">
        <v>607.92600000000004</v>
      </c>
      <c r="N1818" s="17">
        <v>607.92600000000004</v>
      </c>
    </row>
    <row r="1819" spans="2:14">
      <c r="B1819" s="15" t="s">
        <v>4385</v>
      </c>
      <c r="C1819" s="16">
        <v>40121</v>
      </c>
      <c r="D1819" s="15">
        <v>2009</v>
      </c>
      <c r="E1819" s="69">
        <f>E1821</f>
        <v>2010</v>
      </c>
      <c r="F1819" s="15" t="s">
        <v>961</v>
      </c>
      <c r="G1819" s="17" t="s">
        <v>5534</v>
      </c>
      <c r="H1819" s="17" t="s">
        <v>5534</v>
      </c>
      <c r="I1819" s="17" t="s">
        <v>5534</v>
      </c>
      <c r="J1819" s="17">
        <v>1094.2619999999999</v>
      </c>
      <c r="K1819" s="17">
        <v>1094.2619999999999</v>
      </c>
      <c r="L1819" s="17">
        <v>1094.2619999999999</v>
      </c>
      <c r="M1819" s="17">
        <v>1094.2619999999999</v>
      </c>
      <c r="N1819" s="17">
        <v>1094.2619999999999</v>
      </c>
    </row>
    <row r="1820" spans="2:14">
      <c r="B1820" s="15" t="s">
        <v>4386</v>
      </c>
      <c r="C1820" s="16">
        <v>40121</v>
      </c>
      <c r="D1820" s="15">
        <v>2009</v>
      </c>
      <c r="E1820" s="69">
        <f>E1821</f>
        <v>2010</v>
      </c>
      <c r="F1820" s="15" t="s">
        <v>962</v>
      </c>
      <c r="G1820" s="17" t="s">
        <v>5534</v>
      </c>
      <c r="H1820" s="17" t="s">
        <v>5534</v>
      </c>
      <c r="I1820" s="17" t="s">
        <v>5534</v>
      </c>
      <c r="J1820" s="17">
        <v>0</v>
      </c>
      <c r="K1820" s="17">
        <v>0</v>
      </c>
      <c r="L1820" s="17">
        <v>0</v>
      </c>
      <c r="M1820" s="17">
        <v>0</v>
      </c>
      <c r="N1820" s="17">
        <v>0</v>
      </c>
    </row>
    <row r="1821" spans="2:14">
      <c r="B1821" s="15" t="s">
        <v>4386</v>
      </c>
      <c r="C1821" s="16">
        <v>40121</v>
      </c>
      <c r="D1821" s="15">
        <v>2009</v>
      </c>
      <c r="E1821" s="69">
        <f t="array" ref="E1821">MIN(IF(G1821:N1821&gt;0,($G$3:$N$3)))</f>
        <v>2010</v>
      </c>
      <c r="F1821" s="15" t="s">
        <v>963</v>
      </c>
      <c r="G1821" s="17">
        <v>0</v>
      </c>
      <c r="H1821" s="17">
        <v>0</v>
      </c>
      <c r="I1821" s="17">
        <v>0</v>
      </c>
      <c r="J1821" s="17">
        <v>1094.2619999999999</v>
      </c>
      <c r="K1821" s="17">
        <v>1094.2619999999999</v>
      </c>
      <c r="L1821" s="17">
        <v>1094.2619999999999</v>
      </c>
      <c r="M1821" s="17">
        <v>1094.2619999999999</v>
      </c>
      <c r="N1821" s="17">
        <v>1094.2619999999999</v>
      </c>
    </row>
    <row r="1822" spans="2:14">
      <c r="B1822" s="15" t="s">
        <v>4386</v>
      </c>
      <c r="C1822" s="16">
        <v>40123</v>
      </c>
      <c r="D1822" s="15">
        <v>2009</v>
      </c>
      <c r="E1822" s="69">
        <f>E1824</f>
        <v>2009</v>
      </c>
      <c r="F1822" s="15" t="s">
        <v>961</v>
      </c>
      <c r="G1822" s="17" t="s">
        <v>5534</v>
      </c>
      <c r="H1822" s="17" t="s">
        <v>5534</v>
      </c>
      <c r="I1822" s="17">
        <v>0</v>
      </c>
      <c r="J1822" s="17">
        <v>637.64400000000001</v>
      </c>
      <c r="K1822" s="17">
        <v>637.64400000000001</v>
      </c>
      <c r="L1822" s="17">
        <v>637.64400000000001</v>
      </c>
      <c r="M1822" s="17">
        <v>637.64400000000001</v>
      </c>
      <c r="N1822" s="17">
        <v>637.64400000000001</v>
      </c>
    </row>
    <row r="1823" spans="2:14">
      <c r="B1823" s="15" t="s">
        <v>4387</v>
      </c>
      <c r="C1823" s="16">
        <v>40123</v>
      </c>
      <c r="D1823" s="15">
        <v>2009</v>
      </c>
      <c r="E1823" s="69">
        <f>E1824</f>
        <v>2009</v>
      </c>
      <c r="F1823" s="15" t="s">
        <v>962</v>
      </c>
      <c r="G1823" s="17" t="s">
        <v>5534</v>
      </c>
      <c r="H1823" s="17" t="s">
        <v>5534</v>
      </c>
      <c r="I1823" s="17">
        <v>335.79599999999999</v>
      </c>
      <c r="J1823" s="17">
        <v>0</v>
      </c>
      <c r="K1823" s="17">
        <v>0</v>
      </c>
      <c r="L1823" s="17">
        <v>0</v>
      </c>
      <c r="M1823" s="17">
        <v>0</v>
      </c>
      <c r="N1823" s="17">
        <v>0</v>
      </c>
    </row>
    <row r="1824" spans="2:14">
      <c r="B1824" s="15" t="s">
        <v>4387</v>
      </c>
      <c r="C1824" s="16">
        <v>40123</v>
      </c>
      <c r="D1824" s="15">
        <v>2009</v>
      </c>
      <c r="E1824" s="69">
        <f t="array" ref="E1824">MIN(IF(G1824:N1824&gt;0,($G$3:$N$3)))</f>
        <v>2009</v>
      </c>
      <c r="F1824" s="15" t="s">
        <v>963</v>
      </c>
      <c r="G1824" s="17">
        <v>0</v>
      </c>
      <c r="H1824" s="17">
        <v>0</v>
      </c>
      <c r="I1824" s="17">
        <v>335.79599999999999</v>
      </c>
      <c r="J1824" s="17">
        <v>637.64400000000001</v>
      </c>
      <c r="K1824" s="17">
        <v>637.64400000000001</v>
      </c>
      <c r="L1824" s="17">
        <v>637.64400000000001</v>
      </c>
      <c r="M1824" s="17">
        <v>637.64400000000001</v>
      </c>
      <c r="N1824" s="17">
        <v>637.64400000000001</v>
      </c>
    </row>
    <row r="1825" spans="2:14">
      <c r="B1825" s="15" t="s">
        <v>4387</v>
      </c>
      <c r="C1825" s="16">
        <v>40124</v>
      </c>
      <c r="D1825" s="15">
        <v>2009</v>
      </c>
      <c r="E1825" s="69">
        <f>E1827</f>
        <v>2010</v>
      </c>
      <c r="F1825" s="15" t="s">
        <v>961</v>
      </c>
      <c r="G1825" s="17" t="s">
        <v>5534</v>
      </c>
      <c r="H1825" s="17" t="s">
        <v>5534</v>
      </c>
      <c r="I1825" s="17" t="s">
        <v>5534</v>
      </c>
      <c r="J1825" s="17">
        <v>0</v>
      </c>
      <c r="K1825" s="17">
        <v>0</v>
      </c>
      <c r="L1825" s="17">
        <v>1188.3119999999999</v>
      </c>
      <c r="M1825" s="17">
        <v>1188.3119999999999</v>
      </c>
      <c r="N1825" s="17">
        <v>1188.3119999999999</v>
      </c>
    </row>
    <row r="1826" spans="2:14">
      <c r="B1826" s="15" t="s">
        <v>4388</v>
      </c>
      <c r="C1826" s="16">
        <v>40124</v>
      </c>
      <c r="D1826" s="15">
        <v>2009</v>
      </c>
      <c r="E1826" s="69">
        <f>E1827</f>
        <v>2010</v>
      </c>
      <c r="F1826" s="15" t="s">
        <v>962</v>
      </c>
      <c r="G1826" s="17" t="s">
        <v>5534</v>
      </c>
      <c r="H1826" s="17" t="s">
        <v>5534</v>
      </c>
      <c r="I1826" s="17" t="s">
        <v>5534</v>
      </c>
      <c r="J1826" s="17">
        <v>218.84399999999999</v>
      </c>
      <c r="K1826" s="17">
        <v>1188.3119999999999</v>
      </c>
      <c r="L1826" s="17">
        <v>0</v>
      </c>
      <c r="M1826" s="17">
        <v>0</v>
      </c>
      <c r="N1826" s="17">
        <v>0</v>
      </c>
    </row>
    <row r="1827" spans="2:14">
      <c r="B1827" s="15" t="s">
        <v>4388</v>
      </c>
      <c r="C1827" s="16">
        <v>40124</v>
      </c>
      <c r="D1827" s="15">
        <v>2009</v>
      </c>
      <c r="E1827" s="69">
        <f t="array" ref="E1827">MIN(IF(G1827:N1827&gt;0,($G$3:$N$3)))</f>
        <v>2010</v>
      </c>
      <c r="F1827" s="15" t="s">
        <v>963</v>
      </c>
      <c r="G1827" s="17">
        <v>0</v>
      </c>
      <c r="H1827" s="17">
        <v>0</v>
      </c>
      <c r="I1827" s="17">
        <v>0</v>
      </c>
      <c r="J1827" s="17">
        <v>218.84399999999999</v>
      </c>
      <c r="K1827" s="17">
        <v>1188.3119999999999</v>
      </c>
      <c r="L1827" s="17">
        <v>1188.3119999999999</v>
      </c>
      <c r="M1827" s="17">
        <v>1188.3119999999999</v>
      </c>
      <c r="N1827" s="17">
        <v>1188.3119999999999</v>
      </c>
    </row>
    <row r="1828" spans="2:14">
      <c r="B1828" s="15" t="s">
        <v>4388</v>
      </c>
      <c r="C1828" s="16">
        <v>40126</v>
      </c>
      <c r="D1828" s="15">
        <v>2009</v>
      </c>
      <c r="E1828" s="69">
        <f>E1830</f>
        <v>2010</v>
      </c>
      <c r="F1828" s="15" t="s">
        <v>961</v>
      </c>
      <c r="G1828" s="17" t="s">
        <v>5534</v>
      </c>
      <c r="H1828" s="17" t="s">
        <v>5534</v>
      </c>
      <c r="I1828" s="17" t="s">
        <v>5534</v>
      </c>
      <c r="J1828" s="17">
        <v>0</v>
      </c>
      <c r="K1828" s="17">
        <v>0</v>
      </c>
      <c r="L1828" s="17">
        <v>680434.60799999989</v>
      </c>
      <c r="M1828" s="17">
        <v>680434.60799999989</v>
      </c>
      <c r="N1828" s="17">
        <v>680434.60799999989</v>
      </c>
    </row>
    <row r="1829" spans="2:14">
      <c r="B1829" s="15" t="s">
        <v>4389</v>
      </c>
      <c r="C1829" s="16">
        <v>40126</v>
      </c>
      <c r="D1829" s="15">
        <v>2009</v>
      </c>
      <c r="E1829" s="69">
        <f>E1830</f>
        <v>2010</v>
      </c>
      <c r="F1829" s="15" t="s">
        <v>962</v>
      </c>
      <c r="G1829" s="17" t="s">
        <v>5534</v>
      </c>
      <c r="H1829" s="17" t="s">
        <v>5534</v>
      </c>
      <c r="I1829" s="17" t="s">
        <v>5534</v>
      </c>
      <c r="J1829" s="17">
        <v>793852.2</v>
      </c>
      <c r="K1829" s="17">
        <v>793852.2</v>
      </c>
      <c r="L1829" s="17">
        <v>0</v>
      </c>
      <c r="M1829" s="17">
        <v>0</v>
      </c>
      <c r="N1829" s="17">
        <v>0</v>
      </c>
    </row>
    <row r="1830" spans="2:14">
      <c r="B1830" s="15" t="s">
        <v>4389</v>
      </c>
      <c r="C1830" s="16">
        <v>40126</v>
      </c>
      <c r="D1830" s="15">
        <v>2009</v>
      </c>
      <c r="E1830" s="69">
        <f t="array" ref="E1830">MIN(IF(G1830:N1830&gt;0,($G$3:$N$3)))</f>
        <v>2010</v>
      </c>
      <c r="F1830" s="15" t="s">
        <v>963</v>
      </c>
      <c r="G1830" s="17">
        <v>0</v>
      </c>
      <c r="H1830" s="17">
        <v>0</v>
      </c>
      <c r="I1830" s="17">
        <v>0</v>
      </c>
      <c r="J1830" s="17">
        <v>793852.2</v>
      </c>
      <c r="K1830" s="17">
        <v>793852.2</v>
      </c>
      <c r="L1830" s="17">
        <v>680434.60799999989</v>
      </c>
      <c r="M1830" s="17">
        <v>680434.60799999989</v>
      </c>
      <c r="N1830" s="17">
        <v>680434.60799999989</v>
      </c>
    </row>
    <row r="1831" spans="2:14">
      <c r="B1831" s="15" t="s">
        <v>4389</v>
      </c>
      <c r="C1831" s="16">
        <v>40128</v>
      </c>
      <c r="D1831" s="15">
        <v>2009</v>
      </c>
      <c r="E1831" s="69">
        <f>E1833</f>
        <v>2010</v>
      </c>
      <c r="F1831" s="15" t="s">
        <v>961</v>
      </c>
      <c r="G1831" s="17" t="s">
        <v>5534</v>
      </c>
      <c r="H1831" s="17" t="s">
        <v>5534</v>
      </c>
      <c r="I1831" s="17" t="s">
        <v>5534</v>
      </c>
      <c r="J1831" s="17">
        <v>1336.9739999999999</v>
      </c>
      <c r="K1831" s="17">
        <v>1336.9739999999999</v>
      </c>
      <c r="L1831" s="17">
        <v>1336.9739999999999</v>
      </c>
      <c r="M1831" s="17">
        <v>1336.9739999999999</v>
      </c>
      <c r="N1831" s="17">
        <v>1336.9739999999999</v>
      </c>
    </row>
    <row r="1832" spans="2:14">
      <c r="B1832" s="15" t="s">
        <v>4390</v>
      </c>
      <c r="C1832" s="16">
        <v>40128</v>
      </c>
      <c r="D1832" s="15">
        <v>2009</v>
      </c>
      <c r="E1832" s="69">
        <f>E1833</f>
        <v>2010</v>
      </c>
      <c r="F1832" s="15" t="s">
        <v>962</v>
      </c>
      <c r="G1832" s="17" t="s">
        <v>5534</v>
      </c>
      <c r="H1832" s="17" t="s">
        <v>5534</v>
      </c>
      <c r="I1832" s="17" t="s">
        <v>5534</v>
      </c>
      <c r="J1832" s="17">
        <v>0</v>
      </c>
      <c r="K1832" s="17">
        <v>0</v>
      </c>
      <c r="L1832" s="17">
        <v>0</v>
      </c>
      <c r="M1832" s="17">
        <v>0</v>
      </c>
      <c r="N1832" s="17">
        <v>0</v>
      </c>
    </row>
    <row r="1833" spans="2:14">
      <c r="B1833" s="15" t="s">
        <v>4390</v>
      </c>
      <c r="C1833" s="16">
        <v>40128</v>
      </c>
      <c r="D1833" s="15">
        <v>2009</v>
      </c>
      <c r="E1833" s="69">
        <f t="array" ref="E1833">MIN(IF(G1833:N1833&gt;0,($G$3:$N$3)))</f>
        <v>2010</v>
      </c>
      <c r="F1833" s="15" t="s">
        <v>963</v>
      </c>
      <c r="G1833" s="17">
        <v>0</v>
      </c>
      <c r="H1833" s="17">
        <v>0</v>
      </c>
      <c r="I1833" s="17">
        <v>0</v>
      </c>
      <c r="J1833" s="17">
        <v>1336.9739999999999</v>
      </c>
      <c r="K1833" s="17">
        <v>1336.9739999999999</v>
      </c>
      <c r="L1833" s="17">
        <v>1336.9739999999999</v>
      </c>
      <c r="M1833" s="17">
        <v>1336.9739999999999</v>
      </c>
      <c r="N1833" s="17">
        <v>1336.9739999999999</v>
      </c>
    </row>
    <row r="1834" spans="2:14">
      <c r="B1834" s="15" t="s">
        <v>4391</v>
      </c>
      <c r="C1834" s="16">
        <v>40131</v>
      </c>
      <c r="D1834" s="15">
        <v>2009</v>
      </c>
      <c r="E1834" s="69">
        <f>E1836</f>
        <v>2010</v>
      </c>
      <c r="F1834" s="15" t="s">
        <v>961</v>
      </c>
      <c r="G1834" s="17" t="s">
        <v>5534</v>
      </c>
      <c r="H1834" s="17" t="s">
        <v>5534</v>
      </c>
      <c r="I1834" s="17" t="s">
        <v>5534</v>
      </c>
      <c r="J1834" s="17">
        <v>376.03800000000001</v>
      </c>
      <c r="K1834" s="17">
        <v>376.03800000000001</v>
      </c>
      <c r="L1834" s="17">
        <v>376.03800000000001</v>
      </c>
      <c r="M1834" s="17">
        <v>376.03800000000001</v>
      </c>
      <c r="N1834" s="17">
        <v>376.03800000000001</v>
      </c>
    </row>
    <row r="1835" spans="2:14">
      <c r="B1835" s="15" t="s">
        <v>4391</v>
      </c>
      <c r="C1835" s="16">
        <v>40131</v>
      </c>
      <c r="D1835" s="15">
        <v>2009</v>
      </c>
      <c r="E1835" s="69">
        <f>E1836</f>
        <v>2010</v>
      </c>
      <c r="F1835" s="15" t="s">
        <v>962</v>
      </c>
      <c r="G1835" s="17" t="s">
        <v>5534</v>
      </c>
      <c r="H1835" s="17" t="s">
        <v>5534</v>
      </c>
      <c r="I1835" s="17" t="s">
        <v>5534</v>
      </c>
      <c r="J1835" s="17">
        <v>0</v>
      </c>
      <c r="K1835" s="17">
        <v>0</v>
      </c>
      <c r="L1835" s="17">
        <v>0</v>
      </c>
      <c r="M1835" s="17">
        <v>0</v>
      </c>
      <c r="N1835" s="17">
        <v>0</v>
      </c>
    </row>
    <row r="1836" spans="2:14">
      <c r="B1836" s="15" t="s">
        <v>4391</v>
      </c>
      <c r="C1836" s="16">
        <v>40131</v>
      </c>
      <c r="D1836" s="15">
        <v>2009</v>
      </c>
      <c r="E1836" s="69">
        <f t="array" ref="E1836">MIN(IF(G1836:N1836&gt;0,($G$3:$N$3)))</f>
        <v>2010</v>
      </c>
      <c r="F1836" s="15" t="s">
        <v>963</v>
      </c>
      <c r="G1836" s="17">
        <v>0</v>
      </c>
      <c r="H1836" s="17">
        <v>0</v>
      </c>
      <c r="I1836" s="17">
        <v>0</v>
      </c>
      <c r="J1836" s="17">
        <v>376.03800000000001</v>
      </c>
      <c r="K1836" s="17">
        <v>376.03800000000001</v>
      </c>
      <c r="L1836" s="17">
        <v>376.03800000000001</v>
      </c>
      <c r="M1836" s="17">
        <v>376.03800000000001</v>
      </c>
      <c r="N1836" s="17">
        <v>376.03800000000001</v>
      </c>
    </row>
    <row r="1837" spans="2:14">
      <c r="B1837" s="15" t="s">
        <v>4392</v>
      </c>
      <c r="C1837" s="16">
        <v>40131</v>
      </c>
      <c r="D1837" s="15">
        <v>2009</v>
      </c>
      <c r="E1837" s="69">
        <f>E1839</f>
        <v>2010</v>
      </c>
      <c r="F1837" s="15" t="s">
        <v>961</v>
      </c>
      <c r="G1837" s="17" t="s">
        <v>5534</v>
      </c>
      <c r="H1837" s="17" t="s">
        <v>5534</v>
      </c>
      <c r="I1837" s="17" t="s">
        <v>5534</v>
      </c>
      <c r="J1837" s="17">
        <v>0</v>
      </c>
      <c r="K1837" s="17">
        <v>1564.4939999999999</v>
      </c>
      <c r="L1837" s="17">
        <v>1564.4939999999999</v>
      </c>
      <c r="M1837" s="17">
        <v>1564.4939999999999</v>
      </c>
      <c r="N1837" s="17">
        <v>1564.4939999999999</v>
      </c>
    </row>
    <row r="1838" spans="2:14">
      <c r="B1838" s="15" t="s">
        <v>4392</v>
      </c>
      <c r="C1838" s="16">
        <v>40131</v>
      </c>
      <c r="D1838" s="15">
        <v>2009</v>
      </c>
      <c r="E1838" s="69">
        <f>E1839</f>
        <v>2010</v>
      </c>
      <c r="F1838" s="15" t="s">
        <v>962</v>
      </c>
      <c r="G1838" s="17" t="s">
        <v>5534</v>
      </c>
      <c r="H1838" s="17" t="s">
        <v>5534</v>
      </c>
      <c r="I1838" s="17" t="s">
        <v>5534</v>
      </c>
      <c r="J1838" s="17">
        <v>819.74400000000003</v>
      </c>
      <c r="K1838" s="17">
        <v>0</v>
      </c>
      <c r="L1838" s="17">
        <v>0</v>
      </c>
      <c r="M1838" s="17">
        <v>0</v>
      </c>
      <c r="N1838" s="17">
        <v>0</v>
      </c>
    </row>
    <row r="1839" spans="2:14">
      <c r="B1839" s="15" t="s">
        <v>4392</v>
      </c>
      <c r="C1839" s="16">
        <v>40131</v>
      </c>
      <c r="D1839" s="15">
        <v>2009</v>
      </c>
      <c r="E1839" s="69">
        <f t="array" ref="E1839">MIN(IF(G1839:N1839&gt;0,($G$3:$N$3)))</f>
        <v>2010</v>
      </c>
      <c r="F1839" s="15" t="s">
        <v>963</v>
      </c>
      <c r="G1839" s="17">
        <v>0</v>
      </c>
      <c r="H1839" s="17">
        <v>0</v>
      </c>
      <c r="I1839" s="17">
        <v>0</v>
      </c>
      <c r="J1839" s="17">
        <v>819.74400000000003</v>
      </c>
      <c r="K1839" s="17">
        <v>1564.4939999999999</v>
      </c>
      <c r="L1839" s="17">
        <v>1564.4939999999999</v>
      </c>
      <c r="M1839" s="17">
        <v>1564.4939999999999</v>
      </c>
      <c r="N1839" s="17">
        <v>1564.4939999999999</v>
      </c>
    </row>
    <row r="1840" spans="2:14">
      <c r="B1840" s="15" t="s">
        <v>4393</v>
      </c>
      <c r="C1840" s="16">
        <v>40132</v>
      </c>
      <c r="D1840" s="15">
        <v>2009</v>
      </c>
      <c r="E1840" s="69">
        <f>E1842</f>
        <v>2009</v>
      </c>
      <c r="F1840" s="15" t="s">
        <v>961</v>
      </c>
      <c r="G1840" s="17" t="s">
        <v>5534</v>
      </c>
      <c r="H1840" s="17" t="s">
        <v>5534</v>
      </c>
      <c r="I1840" s="17">
        <v>0</v>
      </c>
      <c r="J1840" s="17">
        <v>2072.31</v>
      </c>
      <c r="K1840" s="17">
        <v>2072.31</v>
      </c>
      <c r="L1840" s="17">
        <v>2072.31</v>
      </c>
      <c r="M1840" s="17">
        <v>2072.31</v>
      </c>
      <c r="N1840" s="17">
        <v>2072.31</v>
      </c>
    </row>
    <row r="1841" spans="2:14">
      <c r="B1841" s="15" t="s">
        <v>4393</v>
      </c>
      <c r="C1841" s="16">
        <v>40132</v>
      </c>
      <c r="D1841" s="15">
        <v>2009</v>
      </c>
      <c r="E1841" s="69">
        <f>E1842</f>
        <v>2009</v>
      </c>
      <c r="F1841" s="15" t="s">
        <v>962</v>
      </c>
      <c r="G1841" s="17" t="s">
        <v>5534</v>
      </c>
      <c r="H1841" s="17" t="s">
        <v>5534</v>
      </c>
      <c r="I1841" s="17">
        <v>2072.7420000000002</v>
      </c>
      <c r="J1841" s="17">
        <v>0.432</v>
      </c>
      <c r="K1841" s="17">
        <v>0.432</v>
      </c>
      <c r="L1841" s="17">
        <v>0.432</v>
      </c>
      <c r="M1841" s="17">
        <v>0.432</v>
      </c>
      <c r="N1841" s="17">
        <v>0.432</v>
      </c>
    </row>
    <row r="1842" spans="2:14">
      <c r="B1842" s="15" t="s">
        <v>4393</v>
      </c>
      <c r="C1842" s="16">
        <v>40132</v>
      </c>
      <c r="D1842" s="15">
        <v>2009</v>
      </c>
      <c r="E1842" s="69">
        <f t="array" ref="E1842">MIN(IF(G1842:N1842&gt;0,($G$3:$N$3)))</f>
        <v>2009</v>
      </c>
      <c r="F1842" s="15" t="s">
        <v>963</v>
      </c>
      <c r="G1842" s="17">
        <v>0</v>
      </c>
      <c r="H1842" s="17">
        <v>0</v>
      </c>
      <c r="I1842" s="17">
        <v>2072.7420000000002</v>
      </c>
      <c r="J1842" s="17">
        <v>2072.7419999999997</v>
      </c>
      <c r="K1842" s="17">
        <v>2072.7419999999997</v>
      </c>
      <c r="L1842" s="17">
        <v>2072.7419999999997</v>
      </c>
      <c r="M1842" s="17">
        <v>2072.7419999999997</v>
      </c>
      <c r="N1842" s="17">
        <v>2072.7419999999997</v>
      </c>
    </row>
    <row r="1843" spans="2:14">
      <c r="B1843" s="15" t="s">
        <v>4394</v>
      </c>
      <c r="C1843" s="16">
        <v>40132</v>
      </c>
      <c r="D1843" s="15">
        <v>2009</v>
      </c>
      <c r="E1843" s="69">
        <f>E1845</f>
        <v>2009</v>
      </c>
      <c r="F1843" s="15" t="s">
        <v>961</v>
      </c>
      <c r="G1843" s="17" t="s">
        <v>5534</v>
      </c>
      <c r="H1843" s="17" t="s">
        <v>5534</v>
      </c>
      <c r="I1843" s="17">
        <v>0</v>
      </c>
      <c r="J1843" s="17">
        <v>697.05</v>
      </c>
      <c r="K1843" s="17">
        <v>697.05</v>
      </c>
      <c r="L1843" s="17">
        <v>697.05</v>
      </c>
      <c r="M1843" s="17">
        <v>697.05</v>
      </c>
      <c r="N1843" s="17">
        <v>697.05</v>
      </c>
    </row>
    <row r="1844" spans="2:14">
      <c r="B1844" s="15" t="s">
        <v>4394</v>
      </c>
      <c r="C1844" s="16">
        <v>40132</v>
      </c>
      <c r="D1844" s="15">
        <v>2009</v>
      </c>
      <c r="E1844" s="69">
        <f>E1845</f>
        <v>2009</v>
      </c>
      <c r="F1844" s="15" t="s">
        <v>962</v>
      </c>
      <c r="G1844" s="17" t="s">
        <v>5534</v>
      </c>
      <c r="H1844" s="17" t="s">
        <v>5534</v>
      </c>
      <c r="I1844" s="17">
        <v>765</v>
      </c>
      <c r="J1844" s="17">
        <v>0</v>
      </c>
      <c r="K1844" s="17">
        <v>0</v>
      </c>
      <c r="L1844" s="17">
        <v>0</v>
      </c>
      <c r="M1844" s="17">
        <v>0</v>
      </c>
      <c r="N1844" s="17">
        <v>0</v>
      </c>
    </row>
    <row r="1845" spans="2:14">
      <c r="B1845" s="15" t="s">
        <v>4394</v>
      </c>
      <c r="C1845" s="16">
        <v>40132</v>
      </c>
      <c r="D1845" s="15">
        <v>2009</v>
      </c>
      <c r="E1845" s="69">
        <f t="array" ref="E1845">MIN(IF(G1845:N1845&gt;0,($G$3:$N$3)))</f>
        <v>2009</v>
      </c>
      <c r="F1845" s="15" t="s">
        <v>963</v>
      </c>
      <c r="G1845" s="17">
        <v>0</v>
      </c>
      <c r="H1845" s="17">
        <v>0</v>
      </c>
      <c r="I1845" s="17">
        <v>765</v>
      </c>
      <c r="J1845" s="17">
        <v>697.05</v>
      </c>
      <c r="K1845" s="17">
        <v>697.05</v>
      </c>
      <c r="L1845" s="17">
        <v>697.05</v>
      </c>
      <c r="M1845" s="17">
        <v>697.05</v>
      </c>
      <c r="N1845" s="17">
        <v>697.05</v>
      </c>
    </row>
    <row r="1846" spans="2:14">
      <c r="B1846" s="15" t="s">
        <v>4395</v>
      </c>
      <c r="C1846" s="16">
        <v>40138</v>
      </c>
      <c r="D1846" s="15">
        <v>2009</v>
      </c>
      <c r="E1846" s="69">
        <f>E1848</f>
        <v>2009</v>
      </c>
      <c r="F1846" s="15" t="s">
        <v>961</v>
      </c>
      <c r="G1846" s="17" t="s">
        <v>5534</v>
      </c>
      <c r="H1846" s="17" t="s">
        <v>5534</v>
      </c>
      <c r="I1846" s="17">
        <v>0</v>
      </c>
      <c r="J1846" s="17">
        <v>1460.64</v>
      </c>
      <c r="K1846" s="17">
        <v>1460.64</v>
      </c>
      <c r="L1846" s="17">
        <v>1460.64</v>
      </c>
      <c r="M1846" s="17">
        <v>1460.64</v>
      </c>
      <c r="N1846" s="17">
        <v>1460.64</v>
      </c>
    </row>
    <row r="1847" spans="2:14">
      <c r="B1847" s="15" t="s">
        <v>4395</v>
      </c>
      <c r="C1847" s="16">
        <v>40138</v>
      </c>
      <c r="D1847" s="15">
        <v>2009</v>
      </c>
      <c r="E1847" s="69">
        <f>E1848</f>
        <v>2009</v>
      </c>
      <c r="F1847" s="15" t="s">
        <v>962</v>
      </c>
      <c r="G1847" s="17" t="s">
        <v>5534</v>
      </c>
      <c r="H1847" s="17" t="s">
        <v>5534</v>
      </c>
      <c r="I1847" s="17">
        <v>1080</v>
      </c>
      <c r="J1847" s="17">
        <v>0</v>
      </c>
      <c r="K1847" s="17">
        <v>0</v>
      </c>
      <c r="L1847" s="17">
        <v>0</v>
      </c>
      <c r="M1847" s="17">
        <v>0</v>
      </c>
      <c r="N1847" s="17">
        <v>0</v>
      </c>
    </row>
    <row r="1848" spans="2:14">
      <c r="B1848" s="15" t="s">
        <v>4395</v>
      </c>
      <c r="C1848" s="16">
        <v>40138</v>
      </c>
      <c r="D1848" s="15">
        <v>2009</v>
      </c>
      <c r="E1848" s="69">
        <f t="array" ref="E1848">MIN(IF(G1848:N1848&gt;0,($G$3:$N$3)))</f>
        <v>2009</v>
      </c>
      <c r="F1848" s="15" t="s">
        <v>963</v>
      </c>
      <c r="G1848" s="17">
        <v>0</v>
      </c>
      <c r="H1848" s="17">
        <v>0</v>
      </c>
      <c r="I1848" s="17">
        <v>1080</v>
      </c>
      <c r="J1848" s="17">
        <v>1460.64</v>
      </c>
      <c r="K1848" s="17">
        <v>1460.64</v>
      </c>
      <c r="L1848" s="17">
        <v>1460.64</v>
      </c>
      <c r="M1848" s="17">
        <v>1460.64</v>
      </c>
      <c r="N1848" s="17">
        <v>1460.64</v>
      </c>
    </row>
    <row r="1849" spans="2:14">
      <c r="B1849" s="15" t="s">
        <v>4396</v>
      </c>
      <c r="C1849" s="16">
        <v>40140</v>
      </c>
      <c r="D1849" s="15">
        <v>2009</v>
      </c>
      <c r="E1849" s="69">
        <f>E1851</f>
        <v>2009</v>
      </c>
      <c r="F1849" s="15" t="s">
        <v>961</v>
      </c>
      <c r="G1849" s="17" t="s">
        <v>5534</v>
      </c>
      <c r="H1849" s="17" t="s">
        <v>5534</v>
      </c>
      <c r="I1849" s="17">
        <v>0</v>
      </c>
      <c r="J1849" s="17">
        <v>1063.212</v>
      </c>
      <c r="K1849" s="17">
        <v>1063.212</v>
      </c>
      <c r="L1849" s="17">
        <v>1063.212</v>
      </c>
      <c r="M1849" s="17">
        <v>1063.212</v>
      </c>
      <c r="N1849" s="17">
        <v>1063.212</v>
      </c>
    </row>
    <row r="1850" spans="2:14">
      <c r="B1850" s="15" t="s">
        <v>4396</v>
      </c>
      <c r="C1850" s="16">
        <v>40140</v>
      </c>
      <c r="D1850" s="15">
        <v>2009</v>
      </c>
      <c r="E1850" s="69">
        <f>E1851</f>
        <v>2009</v>
      </c>
      <c r="F1850" s="15" t="s">
        <v>962</v>
      </c>
      <c r="G1850" s="17" t="s">
        <v>5534</v>
      </c>
      <c r="H1850" s="17" t="s">
        <v>5534</v>
      </c>
      <c r="I1850" s="17">
        <v>1063.212</v>
      </c>
      <c r="J1850" s="17">
        <v>0</v>
      </c>
      <c r="K1850" s="17">
        <v>0</v>
      </c>
      <c r="L1850" s="17">
        <v>0</v>
      </c>
      <c r="M1850" s="17">
        <v>0</v>
      </c>
      <c r="N1850" s="17">
        <v>0</v>
      </c>
    </row>
    <row r="1851" spans="2:14">
      <c r="B1851" s="15" t="s">
        <v>4396</v>
      </c>
      <c r="C1851" s="16">
        <v>40140</v>
      </c>
      <c r="D1851" s="15">
        <v>2009</v>
      </c>
      <c r="E1851" s="69">
        <f t="array" ref="E1851">MIN(IF(G1851:N1851&gt;0,($G$3:$N$3)))</f>
        <v>2009</v>
      </c>
      <c r="F1851" s="15" t="s">
        <v>963</v>
      </c>
      <c r="G1851" s="17">
        <v>0</v>
      </c>
      <c r="H1851" s="17">
        <v>0</v>
      </c>
      <c r="I1851" s="17">
        <v>1063.212</v>
      </c>
      <c r="J1851" s="17">
        <v>1063.212</v>
      </c>
      <c r="K1851" s="17">
        <v>1063.212</v>
      </c>
      <c r="L1851" s="17">
        <v>1063.212</v>
      </c>
      <c r="M1851" s="17">
        <v>1063.212</v>
      </c>
      <c r="N1851" s="17">
        <v>1063.212</v>
      </c>
    </row>
    <row r="1852" spans="2:14">
      <c r="B1852" s="15" t="s">
        <v>4397</v>
      </c>
      <c r="C1852" s="16">
        <v>40140</v>
      </c>
      <c r="D1852" s="15">
        <v>2009</v>
      </c>
      <c r="E1852" s="69">
        <f>E1854</f>
        <v>2009</v>
      </c>
      <c r="F1852" s="15" t="s">
        <v>961</v>
      </c>
      <c r="G1852" s="17" t="s">
        <v>5534</v>
      </c>
      <c r="H1852" s="17" t="s">
        <v>5534</v>
      </c>
      <c r="I1852" s="17">
        <v>0</v>
      </c>
      <c r="J1852" s="17">
        <v>0</v>
      </c>
      <c r="K1852" s="17">
        <v>0</v>
      </c>
      <c r="L1852" s="17">
        <v>0</v>
      </c>
      <c r="M1852" s="17">
        <v>0</v>
      </c>
      <c r="N1852" s="17">
        <v>0</v>
      </c>
    </row>
    <row r="1853" spans="2:14">
      <c r="B1853" s="15" t="s">
        <v>4397</v>
      </c>
      <c r="C1853" s="16">
        <v>40140</v>
      </c>
      <c r="D1853" s="15">
        <v>2009</v>
      </c>
      <c r="E1853" s="69">
        <f>E1854</f>
        <v>2009</v>
      </c>
      <c r="F1853" s="15" t="s">
        <v>962</v>
      </c>
      <c r="G1853" s="17" t="s">
        <v>5534</v>
      </c>
      <c r="H1853" s="17" t="s">
        <v>5534</v>
      </c>
      <c r="I1853" s="17">
        <v>675</v>
      </c>
      <c r="J1853" s="17">
        <v>0</v>
      </c>
      <c r="K1853" s="17">
        <v>0</v>
      </c>
      <c r="L1853" s="17">
        <v>0</v>
      </c>
      <c r="M1853" s="17">
        <v>0</v>
      </c>
      <c r="N1853" s="17">
        <v>0</v>
      </c>
    </row>
    <row r="1854" spans="2:14">
      <c r="B1854" s="15" t="s">
        <v>4397</v>
      </c>
      <c r="C1854" s="16">
        <v>40140</v>
      </c>
      <c r="D1854" s="15">
        <v>2009</v>
      </c>
      <c r="E1854" s="69">
        <f t="array" ref="E1854">MIN(IF(G1854:N1854&gt;0,($G$3:$N$3)))</f>
        <v>2009</v>
      </c>
      <c r="F1854" s="15" t="s">
        <v>963</v>
      </c>
      <c r="G1854" s="17">
        <v>0</v>
      </c>
      <c r="H1854" s="17">
        <v>0</v>
      </c>
      <c r="I1854" s="17">
        <v>675</v>
      </c>
      <c r="J1854" s="17">
        <v>0</v>
      </c>
      <c r="K1854" s="17">
        <v>0</v>
      </c>
      <c r="L1854" s="17">
        <v>0</v>
      </c>
      <c r="M1854" s="17">
        <v>0</v>
      </c>
      <c r="N1854" s="17">
        <v>0</v>
      </c>
    </row>
    <row r="1855" spans="2:14">
      <c r="B1855" s="15" t="s">
        <v>4398</v>
      </c>
      <c r="C1855" s="16">
        <v>40142</v>
      </c>
      <c r="D1855" s="15">
        <v>2009</v>
      </c>
      <c r="E1855" s="69">
        <f>E1857</f>
        <v>2010</v>
      </c>
      <c r="F1855" s="15" t="s">
        <v>961</v>
      </c>
      <c r="G1855" s="17" t="s">
        <v>5534</v>
      </c>
      <c r="H1855" s="17" t="s">
        <v>5534</v>
      </c>
      <c r="I1855" s="17" t="s">
        <v>5534</v>
      </c>
      <c r="J1855" s="17">
        <v>1071.4679999999998</v>
      </c>
      <c r="K1855" s="17">
        <v>1071.4679999999998</v>
      </c>
      <c r="L1855" s="17">
        <v>1071.4679999999998</v>
      </c>
      <c r="M1855" s="17">
        <v>1071.4679999999998</v>
      </c>
      <c r="N1855" s="17">
        <v>1071.4679999999998</v>
      </c>
    </row>
    <row r="1856" spans="2:14">
      <c r="B1856" s="15" t="s">
        <v>4398</v>
      </c>
      <c r="C1856" s="16">
        <v>40142</v>
      </c>
      <c r="D1856" s="15">
        <v>2009</v>
      </c>
      <c r="E1856" s="69">
        <f>E1857</f>
        <v>2010</v>
      </c>
      <c r="F1856" s="15" t="s">
        <v>962</v>
      </c>
      <c r="G1856" s="17" t="s">
        <v>5534</v>
      </c>
      <c r="H1856" s="17" t="s">
        <v>5534</v>
      </c>
      <c r="I1856" s="17" t="s">
        <v>5534</v>
      </c>
      <c r="J1856" s="17">
        <v>0</v>
      </c>
      <c r="K1856" s="17">
        <v>0</v>
      </c>
      <c r="L1856" s="17">
        <v>0</v>
      </c>
      <c r="M1856" s="17">
        <v>0</v>
      </c>
      <c r="N1856" s="17">
        <v>0</v>
      </c>
    </row>
    <row r="1857" spans="2:14">
      <c r="B1857" s="15" t="s">
        <v>4398</v>
      </c>
      <c r="C1857" s="16">
        <v>40142</v>
      </c>
      <c r="D1857" s="15">
        <v>2009</v>
      </c>
      <c r="E1857" s="69">
        <f t="array" ref="E1857">MIN(IF(G1857:N1857&gt;0,($G$3:$N$3)))</f>
        <v>2010</v>
      </c>
      <c r="F1857" s="15" t="s">
        <v>963</v>
      </c>
      <c r="G1857" s="17">
        <v>0</v>
      </c>
      <c r="H1857" s="17">
        <v>0</v>
      </c>
      <c r="I1857" s="17">
        <v>0</v>
      </c>
      <c r="J1857" s="17">
        <v>1071.4679999999998</v>
      </c>
      <c r="K1857" s="17">
        <v>1071.4679999999998</v>
      </c>
      <c r="L1857" s="17">
        <v>1071.4679999999998</v>
      </c>
      <c r="M1857" s="17">
        <v>1071.4679999999998</v>
      </c>
      <c r="N1857" s="17">
        <v>1071.4679999999998</v>
      </c>
    </row>
    <row r="1858" spans="2:14">
      <c r="B1858" s="15" t="s">
        <v>4399</v>
      </c>
      <c r="C1858" s="16">
        <v>40145</v>
      </c>
      <c r="D1858" s="15">
        <v>2009</v>
      </c>
      <c r="E1858" s="69">
        <f>E1860</f>
        <v>2009</v>
      </c>
      <c r="F1858" s="15" t="s">
        <v>961</v>
      </c>
      <c r="G1858" s="17" t="s">
        <v>5534</v>
      </c>
      <c r="H1858" s="17" t="s">
        <v>5534</v>
      </c>
      <c r="I1858" s="17">
        <v>0</v>
      </c>
      <c r="J1858" s="17">
        <v>326.62200000000001</v>
      </c>
      <c r="K1858" s="17">
        <v>326.62200000000001</v>
      </c>
      <c r="L1858" s="17">
        <v>326.62200000000001</v>
      </c>
      <c r="M1858" s="17">
        <v>326.62200000000001</v>
      </c>
      <c r="N1858" s="17">
        <v>326.62200000000001</v>
      </c>
    </row>
    <row r="1859" spans="2:14">
      <c r="B1859" s="15" t="s">
        <v>4399</v>
      </c>
      <c r="C1859" s="16">
        <v>40145</v>
      </c>
      <c r="D1859" s="15">
        <v>2009</v>
      </c>
      <c r="E1859" s="69">
        <f>E1860</f>
        <v>2009</v>
      </c>
      <c r="F1859" s="15" t="s">
        <v>962</v>
      </c>
      <c r="G1859" s="17" t="s">
        <v>5534</v>
      </c>
      <c r="H1859" s="17" t="s">
        <v>5534</v>
      </c>
      <c r="I1859" s="17">
        <v>765</v>
      </c>
      <c r="J1859" s="17">
        <v>0</v>
      </c>
      <c r="K1859" s="17">
        <v>0</v>
      </c>
      <c r="L1859" s="17">
        <v>0</v>
      </c>
      <c r="M1859" s="17">
        <v>0</v>
      </c>
      <c r="N1859" s="17">
        <v>0</v>
      </c>
    </row>
    <row r="1860" spans="2:14">
      <c r="B1860" s="15" t="s">
        <v>4399</v>
      </c>
      <c r="C1860" s="16">
        <v>40145</v>
      </c>
      <c r="D1860" s="15">
        <v>2009</v>
      </c>
      <c r="E1860" s="69">
        <f t="array" ref="E1860">MIN(IF(G1860:N1860&gt;0,($G$3:$N$3)))</f>
        <v>2009</v>
      </c>
      <c r="F1860" s="15" t="s">
        <v>963</v>
      </c>
      <c r="G1860" s="17">
        <v>0</v>
      </c>
      <c r="H1860" s="17">
        <v>0</v>
      </c>
      <c r="I1860" s="17">
        <v>765</v>
      </c>
      <c r="J1860" s="17">
        <v>326.62200000000001</v>
      </c>
      <c r="K1860" s="17">
        <v>326.62200000000001</v>
      </c>
      <c r="L1860" s="17">
        <v>326.62200000000001</v>
      </c>
      <c r="M1860" s="17">
        <v>326.62200000000001</v>
      </c>
      <c r="N1860" s="17">
        <v>326.62200000000001</v>
      </c>
    </row>
    <row r="1861" spans="2:14">
      <c r="B1861" s="15" t="s">
        <v>4400</v>
      </c>
      <c r="C1861" s="16">
        <v>40147</v>
      </c>
      <c r="D1861" s="15">
        <v>2009</v>
      </c>
      <c r="E1861" s="69">
        <f>E1863</f>
        <v>2009</v>
      </c>
      <c r="F1861" s="15" t="s">
        <v>961</v>
      </c>
      <c r="G1861" s="17" t="s">
        <v>5534</v>
      </c>
      <c r="H1861" s="17" t="s">
        <v>5534</v>
      </c>
      <c r="I1861" s="17">
        <v>0</v>
      </c>
      <c r="J1861" s="17">
        <v>1337.9639999999999</v>
      </c>
      <c r="K1861" s="17">
        <v>1337.9639999999999</v>
      </c>
      <c r="L1861" s="17">
        <v>1337.9639999999999</v>
      </c>
      <c r="M1861" s="17">
        <v>1337.9639999999999</v>
      </c>
      <c r="N1861" s="17">
        <v>1337.9639999999999</v>
      </c>
    </row>
    <row r="1862" spans="2:14">
      <c r="B1862" s="15" t="s">
        <v>4400</v>
      </c>
      <c r="C1862" s="16">
        <v>40147</v>
      </c>
      <c r="D1862" s="15">
        <v>2009</v>
      </c>
      <c r="E1862" s="69">
        <f>E1863</f>
        <v>2009</v>
      </c>
      <c r="F1862" s="15" t="s">
        <v>962</v>
      </c>
      <c r="G1862" s="17" t="s">
        <v>5534</v>
      </c>
      <c r="H1862" s="17" t="s">
        <v>5534</v>
      </c>
      <c r="I1862" s="17">
        <v>820.68599999999992</v>
      </c>
      <c r="J1862" s="17">
        <v>0.33600000000000002</v>
      </c>
      <c r="K1862" s="17">
        <v>0.33600000000000002</v>
      </c>
      <c r="L1862" s="17">
        <v>0.33600000000000002</v>
      </c>
      <c r="M1862" s="17">
        <v>0.33600000000000002</v>
      </c>
      <c r="N1862" s="17">
        <v>0.33600000000000002</v>
      </c>
    </row>
    <row r="1863" spans="2:14">
      <c r="B1863" s="15" t="s">
        <v>4400</v>
      </c>
      <c r="C1863" s="16">
        <v>40147</v>
      </c>
      <c r="D1863" s="15">
        <v>2009</v>
      </c>
      <c r="E1863" s="69">
        <f t="array" ref="E1863">MIN(IF(G1863:N1863&gt;0,($G$3:$N$3)))</f>
        <v>2009</v>
      </c>
      <c r="F1863" s="15" t="s">
        <v>963</v>
      </c>
      <c r="G1863" s="17">
        <v>0</v>
      </c>
      <c r="H1863" s="17">
        <v>0</v>
      </c>
      <c r="I1863" s="17">
        <v>820.68599999999992</v>
      </c>
      <c r="J1863" s="17">
        <v>1338.3</v>
      </c>
      <c r="K1863" s="17">
        <v>1338.3</v>
      </c>
      <c r="L1863" s="17">
        <v>1338.3</v>
      </c>
      <c r="M1863" s="17">
        <v>1338.3</v>
      </c>
      <c r="N1863" s="17">
        <v>1338.3</v>
      </c>
    </row>
    <row r="1864" spans="2:14">
      <c r="B1864" s="15" t="s">
        <v>4401</v>
      </c>
      <c r="C1864" s="16">
        <v>40147</v>
      </c>
      <c r="D1864" s="15">
        <v>2009</v>
      </c>
      <c r="E1864" s="69">
        <f>E1866</f>
        <v>2010</v>
      </c>
      <c r="F1864" s="15" t="s">
        <v>961</v>
      </c>
      <c r="G1864" s="17" t="s">
        <v>5534</v>
      </c>
      <c r="H1864" s="17" t="s">
        <v>5534</v>
      </c>
      <c r="I1864" s="17" t="s">
        <v>5534</v>
      </c>
      <c r="J1864" s="17">
        <v>572.49</v>
      </c>
      <c r="K1864" s="17">
        <v>572.49</v>
      </c>
      <c r="L1864" s="17">
        <v>572.49</v>
      </c>
      <c r="M1864" s="17">
        <v>572.49</v>
      </c>
      <c r="N1864" s="17">
        <v>572.49</v>
      </c>
    </row>
    <row r="1865" spans="2:14">
      <c r="B1865" s="15" t="s">
        <v>4401</v>
      </c>
      <c r="C1865" s="16">
        <v>40147</v>
      </c>
      <c r="D1865" s="15">
        <v>2009</v>
      </c>
      <c r="E1865" s="69">
        <f>E1866</f>
        <v>2010</v>
      </c>
      <c r="F1865" s="15" t="s">
        <v>962</v>
      </c>
      <c r="G1865" s="17" t="s">
        <v>5534</v>
      </c>
      <c r="H1865" s="17" t="s">
        <v>5534</v>
      </c>
      <c r="I1865" s="17" t="s">
        <v>5534</v>
      </c>
      <c r="J1865" s="17">
        <v>59.759999999999991</v>
      </c>
      <c r="K1865" s="17">
        <v>59.759999999999991</v>
      </c>
      <c r="L1865" s="17">
        <v>59.759999999999991</v>
      </c>
      <c r="M1865" s="17">
        <v>0</v>
      </c>
      <c r="N1865" s="17">
        <v>0</v>
      </c>
    </row>
    <row r="1866" spans="2:14">
      <c r="B1866" s="15" t="s">
        <v>4401</v>
      </c>
      <c r="C1866" s="16">
        <v>40147</v>
      </c>
      <c r="D1866" s="15">
        <v>2009</v>
      </c>
      <c r="E1866" s="69">
        <f t="array" ref="E1866">MIN(IF(G1866:N1866&gt;0,($G$3:$N$3)))</f>
        <v>2010</v>
      </c>
      <c r="F1866" s="15" t="s">
        <v>963</v>
      </c>
      <c r="G1866" s="17">
        <v>0</v>
      </c>
      <c r="H1866" s="17">
        <v>0</v>
      </c>
      <c r="I1866" s="17">
        <v>0</v>
      </c>
      <c r="J1866" s="17">
        <v>632.25</v>
      </c>
      <c r="K1866" s="17">
        <v>632.25</v>
      </c>
      <c r="L1866" s="17">
        <v>632.25</v>
      </c>
      <c r="M1866" s="17">
        <v>572.49</v>
      </c>
      <c r="N1866" s="17">
        <v>572.49</v>
      </c>
    </row>
    <row r="1867" spans="2:14">
      <c r="B1867" s="15" t="s">
        <v>4402</v>
      </c>
      <c r="C1867" s="16">
        <v>40149</v>
      </c>
      <c r="D1867" s="15">
        <v>2009</v>
      </c>
      <c r="E1867" s="69">
        <f>E1869</f>
        <v>2010</v>
      </c>
      <c r="F1867" s="15" t="s">
        <v>961</v>
      </c>
      <c r="G1867" s="17" t="s">
        <v>5534</v>
      </c>
      <c r="H1867" s="17" t="s">
        <v>5534</v>
      </c>
      <c r="I1867" s="17" t="s">
        <v>5534</v>
      </c>
      <c r="J1867" s="17">
        <v>1140.99</v>
      </c>
      <c r="K1867" s="17">
        <v>1140.99</v>
      </c>
      <c r="L1867" s="17">
        <v>1140.99</v>
      </c>
      <c r="M1867" s="17">
        <v>1140.99</v>
      </c>
      <c r="N1867" s="17">
        <v>1140.99</v>
      </c>
    </row>
    <row r="1868" spans="2:14">
      <c r="B1868" s="15" t="s">
        <v>4402</v>
      </c>
      <c r="C1868" s="16">
        <v>40149</v>
      </c>
      <c r="D1868" s="15">
        <v>2009</v>
      </c>
      <c r="E1868" s="69">
        <f>E1869</f>
        <v>2010</v>
      </c>
      <c r="F1868" s="15" t="s">
        <v>962</v>
      </c>
      <c r="G1868" s="17" t="s">
        <v>5534</v>
      </c>
      <c r="H1868" s="17" t="s">
        <v>5534</v>
      </c>
      <c r="I1868" s="17" t="s">
        <v>5534</v>
      </c>
      <c r="J1868" s="17">
        <v>0</v>
      </c>
      <c r="K1868" s="17">
        <v>0</v>
      </c>
      <c r="L1868" s="17">
        <v>0</v>
      </c>
      <c r="M1868" s="17">
        <v>0</v>
      </c>
      <c r="N1868" s="17">
        <v>0</v>
      </c>
    </row>
    <row r="1869" spans="2:14">
      <c r="B1869" s="15" t="s">
        <v>4402</v>
      </c>
      <c r="C1869" s="16">
        <v>40149</v>
      </c>
      <c r="D1869" s="15">
        <v>2009</v>
      </c>
      <c r="E1869" s="69">
        <f t="array" ref="E1869">MIN(IF(G1869:N1869&gt;0,($G$3:$N$3)))</f>
        <v>2010</v>
      </c>
      <c r="F1869" s="15" t="s">
        <v>963</v>
      </c>
      <c r="G1869" s="17">
        <v>0</v>
      </c>
      <c r="H1869" s="17">
        <v>0</v>
      </c>
      <c r="I1869" s="17">
        <v>0</v>
      </c>
      <c r="J1869" s="17">
        <v>1140.99</v>
      </c>
      <c r="K1869" s="17">
        <v>1140.99</v>
      </c>
      <c r="L1869" s="17">
        <v>1140.99</v>
      </c>
      <c r="M1869" s="17">
        <v>1140.99</v>
      </c>
      <c r="N1869" s="17">
        <v>1140.99</v>
      </c>
    </row>
    <row r="1870" spans="2:14">
      <c r="B1870" s="15" t="s">
        <v>4403</v>
      </c>
      <c r="C1870" s="16">
        <v>40152</v>
      </c>
      <c r="D1870" s="15">
        <v>2009</v>
      </c>
      <c r="E1870" s="69">
        <f>E1872</f>
        <v>2009</v>
      </c>
      <c r="F1870" s="15" t="s">
        <v>961</v>
      </c>
      <c r="G1870" s="17" t="s">
        <v>5534</v>
      </c>
      <c r="H1870" s="17" t="s">
        <v>5534</v>
      </c>
      <c r="I1870" s="17">
        <v>0</v>
      </c>
      <c r="J1870" s="17">
        <v>0</v>
      </c>
      <c r="K1870" s="17">
        <v>0</v>
      </c>
      <c r="L1870" s="17">
        <v>0</v>
      </c>
      <c r="M1870" s="17">
        <v>0</v>
      </c>
      <c r="N1870" s="17">
        <v>0</v>
      </c>
    </row>
    <row r="1871" spans="2:14">
      <c r="B1871" s="15" t="s">
        <v>4403</v>
      </c>
      <c r="C1871" s="16">
        <v>40152</v>
      </c>
      <c r="D1871" s="15">
        <v>2009</v>
      </c>
      <c r="E1871" s="69">
        <f>E1872</f>
        <v>2009</v>
      </c>
      <c r="F1871" s="15" t="s">
        <v>962</v>
      </c>
      <c r="G1871" s="17" t="s">
        <v>5534</v>
      </c>
      <c r="H1871" s="17" t="s">
        <v>5534</v>
      </c>
      <c r="I1871" s="17">
        <v>15000</v>
      </c>
      <c r="J1871" s="17">
        <v>0</v>
      </c>
      <c r="K1871" s="17">
        <v>0</v>
      </c>
      <c r="L1871" s="17">
        <v>0</v>
      </c>
      <c r="M1871" s="17">
        <v>0</v>
      </c>
      <c r="N1871" s="17">
        <v>0</v>
      </c>
    </row>
    <row r="1872" spans="2:14">
      <c r="B1872" s="15" t="s">
        <v>4403</v>
      </c>
      <c r="C1872" s="16">
        <v>40152</v>
      </c>
      <c r="D1872" s="15">
        <v>2009</v>
      </c>
      <c r="E1872" s="69">
        <f t="array" ref="E1872">MIN(IF(G1872:N1872&gt;0,($G$3:$N$3)))</f>
        <v>2009</v>
      </c>
      <c r="F1872" s="15" t="s">
        <v>963</v>
      </c>
      <c r="G1872" s="17">
        <v>0</v>
      </c>
      <c r="H1872" s="17">
        <v>0</v>
      </c>
      <c r="I1872" s="17">
        <v>15000</v>
      </c>
      <c r="J1872" s="17">
        <v>0</v>
      </c>
      <c r="K1872" s="17">
        <v>0</v>
      </c>
      <c r="L1872" s="17">
        <v>0</v>
      </c>
      <c r="M1872" s="17">
        <v>0</v>
      </c>
      <c r="N1872" s="17">
        <v>0</v>
      </c>
    </row>
    <row r="1873" spans="2:14">
      <c r="B1873" s="15" t="s">
        <v>4404</v>
      </c>
      <c r="C1873" s="16">
        <v>40153</v>
      </c>
      <c r="D1873" s="15">
        <v>2009</v>
      </c>
      <c r="E1873" s="69">
        <f>E1875</f>
        <v>2010</v>
      </c>
      <c r="F1873" s="15" t="s">
        <v>961</v>
      </c>
      <c r="G1873" s="17" t="s">
        <v>5534</v>
      </c>
      <c r="H1873" s="17" t="s">
        <v>5534</v>
      </c>
      <c r="I1873" s="17" t="s">
        <v>5534</v>
      </c>
      <c r="J1873" s="17">
        <v>295.63200000000001</v>
      </c>
      <c r="K1873" s="17">
        <v>295.63200000000001</v>
      </c>
      <c r="L1873" s="17">
        <v>295.63200000000001</v>
      </c>
      <c r="M1873" s="17">
        <v>295.63200000000001</v>
      </c>
      <c r="N1873" s="17">
        <v>295.63200000000001</v>
      </c>
    </row>
    <row r="1874" spans="2:14">
      <c r="B1874" s="15" t="s">
        <v>4404</v>
      </c>
      <c r="C1874" s="16">
        <v>40153</v>
      </c>
      <c r="D1874" s="15">
        <v>2009</v>
      </c>
      <c r="E1874" s="69">
        <f>E1875</f>
        <v>2010</v>
      </c>
      <c r="F1874" s="15" t="s">
        <v>962</v>
      </c>
      <c r="G1874" s="17" t="s">
        <v>5534</v>
      </c>
      <c r="H1874" s="17" t="s">
        <v>5534</v>
      </c>
      <c r="I1874" s="17" t="s">
        <v>5534</v>
      </c>
      <c r="J1874" s="17">
        <v>0</v>
      </c>
      <c r="K1874" s="17">
        <v>0</v>
      </c>
      <c r="L1874" s="17">
        <v>0</v>
      </c>
      <c r="M1874" s="17">
        <v>0</v>
      </c>
      <c r="N1874" s="17">
        <v>0</v>
      </c>
    </row>
    <row r="1875" spans="2:14">
      <c r="B1875" s="15" t="s">
        <v>4404</v>
      </c>
      <c r="C1875" s="16">
        <v>40153</v>
      </c>
      <c r="D1875" s="15">
        <v>2009</v>
      </c>
      <c r="E1875" s="69">
        <f t="array" ref="E1875">MIN(IF(G1875:N1875&gt;0,($G$3:$N$3)))</f>
        <v>2010</v>
      </c>
      <c r="F1875" s="15" t="s">
        <v>963</v>
      </c>
      <c r="G1875" s="17">
        <v>0</v>
      </c>
      <c r="H1875" s="17">
        <v>0</v>
      </c>
      <c r="I1875" s="17">
        <v>0</v>
      </c>
      <c r="J1875" s="17">
        <v>295.63200000000001</v>
      </c>
      <c r="K1875" s="17">
        <v>295.63200000000001</v>
      </c>
      <c r="L1875" s="17">
        <v>295.63200000000001</v>
      </c>
      <c r="M1875" s="17">
        <v>295.63200000000001</v>
      </c>
      <c r="N1875" s="17">
        <v>295.63200000000001</v>
      </c>
    </row>
    <row r="1876" spans="2:14">
      <c r="B1876" s="15" t="s">
        <v>4405</v>
      </c>
      <c r="C1876" s="16">
        <v>40154</v>
      </c>
      <c r="D1876" s="15">
        <v>2009</v>
      </c>
      <c r="E1876" s="69">
        <f>E1878</f>
        <v>2010</v>
      </c>
      <c r="F1876" s="15" t="s">
        <v>961</v>
      </c>
      <c r="G1876" s="17" t="s">
        <v>5534</v>
      </c>
      <c r="H1876" s="17" t="s">
        <v>5534</v>
      </c>
      <c r="I1876" s="17" t="s">
        <v>5534</v>
      </c>
      <c r="J1876" s="17">
        <v>1336.9199999999998</v>
      </c>
      <c r="K1876" s="17">
        <v>1336.9199999999998</v>
      </c>
      <c r="L1876" s="17">
        <v>1336.9199999999998</v>
      </c>
      <c r="M1876" s="17">
        <v>1336.9199999999998</v>
      </c>
      <c r="N1876" s="17">
        <v>1336.9199999999998</v>
      </c>
    </row>
    <row r="1877" spans="2:14">
      <c r="B1877" s="15" t="s">
        <v>4405</v>
      </c>
      <c r="C1877" s="16">
        <v>40154</v>
      </c>
      <c r="D1877" s="15">
        <v>2009</v>
      </c>
      <c r="E1877" s="69">
        <f>E1878</f>
        <v>2010</v>
      </c>
      <c r="F1877" s="15" t="s">
        <v>962</v>
      </c>
      <c r="G1877" s="17" t="s">
        <v>5534</v>
      </c>
      <c r="H1877" s="17" t="s">
        <v>5534</v>
      </c>
      <c r="I1877" s="17" t="s">
        <v>5534</v>
      </c>
      <c r="J1877" s="17">
        <v>0.27600000000000002</v>
      </c>
      <c r="K1877" s="17">
        <v>0.27600000000000002</v>
      </c>
      <c r="L1877" s="17">
        <v>0.27600000000000002</v>
      </c>
      <c r="M1877" s="17">
        <v>0.27600000000000002</v>
      </c>
      <c r="N1877" s="17">
        <v>0.27600000000000002</v>
      </c>
    </row>
    <row r="1878" spans="2:14">
      <c r="B1878" s="15" t="s">
        <v>4405</v>
      </c>
      <c r="C1878" s="16">
        <v>40154</v>
      </c>
      <c r="D1878" s="15">
        <v>2009</v>
      </c>
      <c r="E1878" s="69">
        <f t="array" ref="E1878">MIN(IF(G1878:N1878&gt;0,($G$3:$N$3)))</f>
        <v>2010</v>
      </c>
      <c r="F1878" s="15" t="s">
        <v>963</v>
      </c>
      <c r="G1878" s="17">
        <v>0</v>
      </c>
      <c r="H1878" s="17">
        <v>0</v>
      </c>
      <c r="I1878" s="17">
        <v>0</v>
      </c>
      <c r="J1878" s="17">
        <v>1337.1959999999999</v>
      </c>
      <c r="K1878" s="17">
        <v>1337.1959999999999</v>
      </c>
      <c r="L1878" s="17">
        <v>1337.1959999999999</v>
      </c>
      <c r="M1878" s="17">
        <v>1337.1959999999999</v>
      </c>
      <c r="N1878" s="17">
        <v>1337.1959999999999</v>
      </c>
    </row>
    <row r="1879" spans="2:14">
      <c r="B1879" s="15" t="s">
        <v>4406</v>
      </c>
      <c r="C1879" s="16">
        <v>40156</v>
      </c>
      <c r="D1879" s="15">
        <v>2009</v>
      </c>
      <c r="E1879" s="69">
        <f>E1881</f>
        <v>2010</v>
      </c>
      <c r="F1879" s="15" t="s">
        <v>961</v>
      </c>
      <c r="G1879" s="17" t="s">
        <v>5534</v>
      </c>
      <c r="H1879" s="17" t="s">
        <v>5534</v>
      </c>
      <c r="I1879" s="17" t="s">
        <v>5534</v>
      </c>
      <c r="J1879" s="17">
        <v>944.64599999999996</v>
      </c>
      <c r="K1879" s="17">
        <v>944.64599999999996</v>
      </c>
      <c r="L1879" s="17">
        <v>944.64599999999996</v>
      </c>
      <c r="M1879" s="17">
        <v>944.64599999999996</v>
      </c>
      <c r="N1879" s="17">
        <v>944.64599999999996</v>
      </c>
    </row>
    <row r="1880" spans="2:14">
      <c r="B1880" s="15" t="s">
        <v>4406</v>
      </c>
      <c r="C1880" s="16">
        <v>40156</v>
      </c>
      <c r="D1880" s="15">
        <v>2009</v>
      </c>
      <c r="E1880" s="69">
        <f>E1881</f>
        <v>2010</v>
      </c>
      <c r="F1880" s="15" t="s">
        <v>962</v>
      </c>
      <c r="G1880" s="17" t="s">
        <v>5534</v>
      </c>
      <c r="H1880" s="17" t="s">
        <v>5534</v>
      </c>
      <c r="I1880" s="17" t="s">
        <v>5534</v>
      </c>
      <c r="J1880" s="17">
        <v>0</v>
      </c>
      <c r="K1880" s="17">
        <v>0</v>
      </c>
      <c r="L1880" s="17">
        <v>0</v>
      </c>
      <c r="M1880" s="17">
        <v>0</v>
      </c>
      <c r="N1880" s="17">
        <v>0</v>
      </c>
    </row>
    <row r="1881" spans="2:14">
      <c r="B1881" s="15" t="s">
        <v>4406</v>
      </c>
      <c r="C1881" s="16">
        <v>40156</v>
      </c>
      <c r="D1881" s="15">
        <v>2009</v>
      </c>
      <c r="E1881" s="69">
        <f t="array" ref="E1881">MIN(IF(G1881:N1881&gt;0,($G$3:$N$3)))</f>
        <v>2010</v>
      </c>
      <c r="F1881" s="15" t="s">
        <v>963</v>
      </c>
      <c r="G1881" s="17">
        <v>0</v>
      </c>
      <c r="H1881" s="17">
        <v>0</v>
      </c>
      <c r="I1881" s="17">
        <v>0</v>
      </c>
      <c r="J1881" s="17">
        <v>944.64599999999996</v>
      </c>
      <c r="K1881" s="17">
        <v>944.64599999999996</v>
      </c>
      <c r="L1881" s="17">
        <v>944.64599999999996</v>
      </c>
      <c r="M1881" s="17">
        <v>944.64599999999996</v>
      </c>
      <c r="N1881" s="17">
        <v>944.64599999999996</v>
      </c>
    </row>
    <row r="1882" spans="2:14">
      <c r="B1882" s="15" t="s">
        <v>4407</v>
      </c>
      <c r="C1882" s="16">
        <v>40163</v>
      </c>
      <c r="D1882" s="15">
        <v>2009</v>
      </c>
      <c r="E1882" s="69">
        <f>E1884</f>
        <v>2010</v>
      </c>
      <c r="F1882" s="15" t="s">
        <v>961</v>
      </c>
      <c r="G1882" s="17" t="s">
        <v>5534</v>
      </c>
      <c r="H1882" s="17" t="s">
        <v>5534</v>
      </c>
      <c r="I1882" s="17" t="s">
        <v>5534</v>
      </c>
      <c r="J1882" s="17">
        <v>1070.1659999999999</v>
      </c>
      <c r="K1882" s="17">
        <v>1070.1659999999999</v>
      </c>
      <c r="L1882" s="17">
        <v>1070.1659999999999</v>
      </c>
      <c r="M1882" s="17">
        <v>1070.1659999999999</v>
      </c>
      <c r="N1882" s="17">
        <v>1070.1659999999999</v>
      </c>
    </row>
    <row r="1883" spans="2:14">
      <c r="B1883" s="15" t="s">
        <v>4407</v>
      </c>
      <c r="C1883" s="16">
        <v>40163</v>
      </c>
      <c r="D1883" s="15">
        <v>2009</v>
      </c>
      <c r="E1883" s="69">
        <f>E1884</f>
        <v>2010</v>
      </c>
      <c r="F1883" s="15" t="s">
        <v>962</v>
      </c>
      <c r="G1883" s="17" t="s">
        <v>5534</v>
      </c>
      <c r="H1883" s="17" t="s">
        <v>5534</v>
      </c>
      <c r="I1883" s="17" t="s">
        <v>5534</v>
      </c>
      <c r="J1883" s="17">
        <v>0</v>
      </c>
      <c r="K1883" s="17">
        <v>0</v>
      </c>
      <c r="L1883" s="17">
        <v>0</v>
      </c>
      <c r="M1883" s="17">
        <v>0</v>
      </c>
      <c r="N1883" s="17">
        <v>0</v>
      </c>
    </row>
    <row r="1884" spans="2:14">
      <c r="B1884" s="15" t="s">
        <v>4407</v>
      </c>
      <c r="C1884" s="16">
        <v>40163</v>
      </c>
      <c r="D1884" s="15">
        <v>2009</v>
      </c>
      <c r="E1884" s="69">
        <f t="array" ref="E1884">MIN(IF(G1884:N1884&gt;0,($G$3:$N$3)))</f>
        <v>2010</v>
      </c>
      <c r="F1884" s="15" t="s">
        <v>963</v>
      </c>
      <c r="G1884" s="17">
        <v>0</v>
      </c>
      <c r="H1884" s="17">
        <v>0</v>
      </c>
      <c r="I1884" s="17">
        <v>0</v>
      </c>
      <c r="J1884" s="17">
        <v>1070.1659999999999</v>
      </c>
      <c r="K1884" s="17">
        <v>1070.1659999999999</v>
      </c>
      <c r="L1884" s="17">
        <v>1070.1659999999999</v>
      </c>
      <c r="M1884" s="17">
        <v>1070.1659999999999</v>
      </c>
      <c r="N1884" s="17">
        <v>1070.1659999999999</v>
      </c>
    </row>
    <row r="1885" spans="2:14">
      <c r="B1885" s="15" t="s">
        <v>4408</v>
      </c>
      <c r="C1885" s="16">
        <v>40165</v>
      </c>
      <c r="D1885" s="15">
        <v>2009</v>
      </c>
      <c r="E1885" s="69">
        <f>E1887</f>
        <v>2010</v>
      </c>
      <c r="F1885" s="15" t="s">
        <v>961</v>
      </c>
      <c r="G1885" s="17" t="s">
        <v>5534</v>
      </c>
      <c r="H1885" s="17" t="s">
        <v>5534</v>
      </c>
      <c r="I1885" s="17" t="s">
        <v>5534</v>
      </c>
      <c r="J1885" s="17">
        <v>1710</v>
      </c>
      <c r="K1885" s="17">
        <v>1710</v>
      </c>
      <c r="L1885" s="17">
        <v>1710</v>
      </c>
      <c r="M1885" s="17">
        <v>1710</v>
      </c>
      <c r="N1885" s="17">
        <v>1710</v>
      </c>
    </row>
    <row r="1886" spans="2:14">
      <c r="B1886" s="15" t="s">
        <v>4408</v>
      </c>
      <c r="C1886" s="16">
        <v>40165</v>
      </c>
      <c r="D1886" s="15">
        <v>2009</v>
      </c>
      <c r="E1886" s="69">
        <f>E1887</f>
        <v>2010</v>
      </c>
      <c r="F1886" s="15" t="s">
        <v>962</v>
      </c>
      <c r="G1886" s="17" t="s">
        <v>5534</v>
      </c>
      <c r="H1886" s="17" t="s">
        <v>5534</v>
      </c>
      <c r="I1886" s="17" t="s">
        <v>5534</v>
      </c>
      <c r="J1886" s="17">
        <v>0</v>
      </c>
      <c r="K1886" s="17">
        <v>0</v>
      </c>
      <c r="L1886" s="17">
        <v>0</v>
      </c>
      <c r="M1886" s="17">
        <v>0</v>
      </c>
      <c r="N1886" s="17">
        <v>0</v>
      </c>
    </row>
    <row r="1887" spans="2:14">
      <c r="B1887" s="15" t="s">
        <v>4408</v>
      </c>
      <c r="C1887" s="16">
        <v>40165</v>
      </c>
      <c r="D1887" s="15">
        <v>2009</v>
      </c>
      <c r="E1887" s="69">
        <f t="array" ref="E1887">MIN(IF(G1887:N1887&gt;0,($G$3:$N$3)))</f>
        <v>2010</v>
      </c>
      <c r="F1887" s="15" t="s">
        <v>963</v>
      </c>
      <c r="G1887" s="17">
        <v>0</v>
      </c>
      <c r="H1887" s="17">
        <v>0</v>
      </c>
      <c r="I1887" s="17">
        <v>0</v>
      </c>
      <c r="J1887" s="17">
        <v>1710</v>
      </c>
      <c r="K1887" s="17">
        <v>1710</v>
      </c>
      <c r="L1887" s="17">
        <v>1710</v>
      </c>
      <c r="M1887" s="17">
        <v>1710</v>
      </c>
      <c r="N1887" s="17">
        <v>1710</v>
      </c>
    </row>
    <row r="1888" spans="2:14">
      <c r="B1888" s="15" t="s">
        <v>4409</v>
      </c>
      <c r="C1888" s="16">
        <v>40166</v>
      </c>
      <c r="D1888" s="15">
        <v>2009</v>
      </c>
      <c r="E1888" s="69">
        <f>E1890</f>
        <v>2010</v>
      </c>
      <c r="F1888" s="15" t="s">
        <v>961</v>
      </c>
      <c r="G1888" s="17" t="s">
        <v>5534</v>
      </c>
      <c r="H1888" s="17" t="s">
        <v>5534</v>
      </c>
      <c r="I1888" s="17" t="s">
        <v>5534</v>
      </c>
      <c r="J1888" s="17">
        <v>5013.9359999999997</v>
      </c>
      <c r="K1888" s="17">
        <v>5013.9359999999997</v>
      </c>
      <c r="L1888" s="17">
        <v>5013.9359999999997</v>
      </c>
      <c r="M1888" s="17">
        <v>5013.9359999999997</v>
      </c>
      <c r="N1888" s="17">
        <v>5013.9359999999997</v>
      </c>
    </row>
    <row r="1889" spans="2:14">
      <c r="B1889" s="15" t="s">
        <v>4409</v>
      </c>
      <c r="C1889" s="16">
        <v>40166</v>
      </c>
      <c r="D1889" s="15">
        <v>2009</v>
      </c>
      <c r="E1889" s="69">
        <f>E1890</f>
        <v>2010</v>
      </c>
      <c r="F1889" s="15" t="s">
        <v>962</v>
      </c>
      <c r="G1889" s="17" t="s">
        <v>5534</v>
      </c>
      <c r="H1889" s="17" t="s">
        <v>5534</v>
      </c>
      <c r="I1889" s="17" t="s">
        <v>5534</v>
      </c>
      <c r="J1889" s="17">
        <v>0</v>
      </c>
      <c r="K1889" s="17">
        <v>0</v>
      </c>
      <c r="L1889" s="17">
        <v>0</v>
      </c>
      <c r="M1889" s="17">
        <v>0</v>
      </c>
      <c r="N1889" s="17">
        <v>0</v>
      </c>
    </row>
    <row r="1890" spans="2:14">
      <c r="B1890" s="15" t="s">
        <v>4409</v>
      </c>
      <c r="C1890" s="16">
        <v>40166</v>
      </c>
      <c r="D1890" s="15">
        <v>2009</v>
      </c>
      <c r="E1890" s="69">
        <f t="array" ref="E1890">MIN(IF(G1890:N1890&gt;0,($G$3:$N$3)))</f>
        <v>2010</v>
      </c>
      <c r="F1890" s="15" t="s">
        <v>963</v>
      </c>
      <c r="G1890" s="17">
        <v>0</v>
      </c>
      <c r="H1890" s="17">
        <v>0</v>
      </c>
      <c r="I1890" s="17">
        <v>0</v>
      </c>
      <c r="J1890" s="17">
        <v>5013.9359999999997</v>
      </c>
      <c r="K1890" s="17">
        <v>5013.9359999999997</v>
      </c>
      <c r="L1890" s="17">
        <v>5013.9359999999997</v>
      </c>
      <c r="M1890" s="17">
        <v>5013.9359999999997</v>
      </c>
      <c r="N1890" s="17">
        <v>5013.9359999999997</v>
      </c>
    </row>
    <row r="1891" spans="2:14">
      <c r="B1891" s="15" t="s">
        <v>4410</v>
      </c>
      <c r="C1891" s="16">
        <v>40172</v>
      </c>
      <c r="D1891" s="15">
        <v>2009</v>
      </c>
      <c r="E1891" s="69">
        <f>E1893</f>
        <v>2010</v>
      </c>
      <c r="F1891" s="15" t="s">
        <v>961</v>
      </c>
      <c r="G1891" s="17" t="s">
        <v>5534</v>
      </c>
      <c r="H1891" s="17" t="s">
        <v>5534</v>
      </c>
      <c r="I1891" s="17" t="s">
        <v>5534</v>
      </c>
      <c r="J1891" s="17">
        <v>120.054</v>
      </c>
      <c r="K1891" s="17">
        <v>120.054</v>
      </c>
      <c r="L1891" s="17">
        <v>120.054</v>
      </c>
      <c r="M1891" s="17">
        <v>120.054</v>
      </c>
      <c r="N1891" s="17">
        <v>120.054</v>
      </c>
    </row>
    <row r="1892" spans="2:14">
      <c r="B1892" s="15" t="s">
        <v>4410</v>
      </c>
      <c r="C1892" s="16">
        <v>40172</v>
      </c>
      <c r="D1892" s="15">
        <v>2009</v>
      </c>
      <c r="E1892" s="69">
        <f>E1893</f>
        <v>2010</v>
      </c>
      <c r="F1892" s="15" t="s">
        <v>962</v>
      </c>
      <c r="G1892" s="17" t="s">
        <v>5534</v>
      </c>
      <c r="H1892" s="17" t="s">
        <v>5534</v>
      </c>
      <c r="I1892" s="17" t="s">
        <v>5534</v>
      </c>
      <c r="J1892" s="17">
        <v>0</v>
      </c>
      <c r="K1892" s="17">
        <v>0</v>
      </c>
      <c r="L1892" s="17">
        <v>0</v>
      </c>
      <c r="M1892" s="17">
        <v>0</v>
      </c>
      <c r="N1892" s="17">
        <v>0</v>
      </c>
    </row>
    <row r="1893" spans="2:14">
      <c r="B1893" s="15" t="s">
        <v>4410</v>
      </c>
      <c r="C1893" s="16">
        <v>40172</v>
      </c>
      <c r="D1893" s="15">
        <v>2009</v>
      </c>
      <c r="E1893" s="69">
        <f t="array" ref="E1893">MIN(IF(G1893:N1893&gt;0,($G$3:$N$3)))</f>
        <v>2010</v>
      </c>
      <c r="F1893" s="15" t="s">
        <v>963</v>
      </c>
      <c r="G1893" s="17">
        <v>0</v>
      </c>
      <c r="H1893" s="17">
        <v>0</v>
      </c>
      <c r="I1893" s="17">
        <v>0</v>
      </c>
      <c r="J1893" s="17">
        <v>120.054</v>
      </c>
      <c r="K1893" s="17">
        <v>120.054</v>
      </c>
      <c r="L1893" s="17">
        <v>120.054</v>
      </c>
      <c r="M1893" s="17">
        <v>120.054</v>
      </c>
      <c r="N1893" s="17">
        <v>120.054</v>
      </c>
    </row>
    <row r="1894" spans="2:14">
      <c r="B1894" s="15" t="s">
        <v>4411</v>
      </c>
      <c r="C1894" s="16">
        <v>40173</v>
      </c>
      <c r="D1894" s="15">
        <v>2009</v>
      </c>
      <c r="E1894" s="69">
        <f>E1896</f>
        <v>2010</v>
      </c>
      <c r="F1894" s="15" t="s">
        <v>961</v>
      </c>
      <c r="G1894" s="17" t="s">
        <v>5534</v>
      </c>
      <c r="H1894" s="17" t="s">
        <v>5534</v>
      </c>
      <c r="I1894" s="17" t="s">
        <v>5534</v>
      </c>
      <c r="J1894" s="17">
        <v>536.49</v>
      </c>
      <c r="K1894" s="17">
        <v>536.49</v>
      </c>
      <c r="L1894" s="17">
        <v>536.49</v>
      </c>
      <c r="M1894" s="17">
        <v>536.49</v>
      </c>
      <c r="N1894" s="17">
        <v>536.49</v>
      </c>
    </row>
    <row r="1895" spans="2:14">
      <c r="B1895" s="15" t="s">
        <v>4411</v>
      </c>
      <c r="C1895" s="16">
        <v>40173</v>
      </c>
      <c r="D1895" s="15">
        <v>2009</v>
      </c>
      <c r="E1895" s="69">
        <f>E1896</f>
        <v>2010</v>
      </c>
      <c r="F1895" s="15" t="s">
        <v>962</v>
      </c>
      <c r="G1895" s="17" t="s">
        <v>5534</v>
      </c>
      <c r="H1895" s="17" t="s">
        <v>5534</v>
      </c>
      <c r="I1895" s="17" t="s">
        <v>5534</v>
      </c>
      <c r="J1895" s="17">
        <v>0</v>
      </c>
      <c r="K1895" s="17">
        <v>0</v>
      </c>
      <c r="L1895" s="17">
        <v>0</v>
      </c>
      <c r="M1895" s="17">
        <v>0</v>
      </c>
      <c r="N1895" s="17">
        <v>0</v>
      </c>
    </row>
    <row r="1896" spans="2:14">
      <c r="B1896" s="15" t="s">
        <v>4411</v>
      </c>
      <c r="C1896" s="16">
        <v>40173</v>
      </c>
      <c r="D1896" s="15">
        <v>2009</v>
      </c>
      <c r="E1896" s="69">
        <f t="array" ref="E1896">MIN(IF(G1896:N1896&gt;0,($G$3:$N$3)))</f>
        <v>2010</v>
      </c>
      <c r="F1896" s="15" t="s">
        <v>963</v>
      </c>
      <c r="G1896" s="17">
        <v>0</v>
      </c>
      <c r="H1896" s="17">
        <v>0</v>
      </c>
      <c r="I1896" s="17">
        <v>0</v>
      </c>
      <c r="J1896" s="17">
        <v>536.49</v>
      </c>
      <c r="K1896" s="17">
        <v>536.49</v>
      </c>
      <c r="L1896" s="17">
        <v>536.49</v>
      </c>
      <c r="M1896" s="17">
        <v>536.49</v>
      </c>
      <c r="N1896" s="17">
        <v>536.49</v>
      </c>
    </row>
    <row r="1897" spans="2:14">
      <c r="B1897" s="15" t="s">
        <v>4412</v>
      </c>
      <c r="C1897" s="16">
        <v>40174</v>
      </c>
      <c r="D1897" s="15">
        <v>2009</v>
      </c>
      <c r="E1897" s="69">
        <f>E1899</f>
        <v>2010</v>
      </c>
      <c r="F1897" s="15" t="s">
        <v>961</v>
      </c>
      <c r="G1897" s="17" t="s">
        <v>5534</v>
      </c>
      <c r="H1897" s="17" t="s">
        <v>5534</v>
      </c>
      <c r="I1897" s="17" t="s">
        <v>5534</v>
      </c>
      <c r="J1897" s="17">
        <v>0</v>
      </c>
      <c r="K1897" s="17">
        <v>284.23200000000003</v>
      </c>
      <c r="L1897" s="17">
        <v>284.23200000000003</v>
      </c>
      <c r="M1897" s="17">
        <v>284.23200000000003</v>
      </c>
      <c r="N1897" s="17">
        <v>284.23200000000003</v>
      </c>
    </row>
    <row r="1898" spans="2:14">
      <c r="B1898" s="15" t="s">
        <v>4412</v>
      </c>
      <c r="C1898" s="16">
        <v>40174</v>
      </c>
      <c r="D1898" s="15">
        <v>2009</v>
      </c>
      <c r="E1898" s="69">
        <f>E1899</f>
        <v>2010</v>
      </c>
      <c r="F1898" s="15" t="s">
        <v>962</v>
      </c>
      <c r="G1898" s="17" t="s">
        <v>5534</v>
      </c>
      <c r="H1898" s="17" t="s">
        <v>5534</v>
      </c>
      <c r="I1898" s="17" t="s">
        <v>5534</v>
      </c>
      <c r="J1898" s="17">
        <v>225</v>
      </c>
      <c r="K1898" s="17">
        <v>0</v>
      </c>
      <c r="L1898" s="17">
        <v>0</v>
      </c>
      <c r="M1898" s="17">
        <v>0</v>
      </c>
      <c r="N1898" s="17">
        <v>0</v>
      </c>
    </row>
    <row r="1899" spans="2:14">
      <c r="B1899" s="15" t="s">
        <v>4412</v>
      </c>
      <c r="C1899" s="16">
        <v>40174</v>
      </c>
      <c r="D1899" s="15">
        <v>2009</v>
      </c>
      <c r="E1899" s="69">
        <f t="array" ref="E1899">MIN(IF(G1899:N1899&gt;0,($G$3:$N$3)))</f>
        <v>2010</v>
      </c>
      <c r="F1899" s="15" t="s">
        <v>963</v>
      </c>
      <c r="G1899" s="17">
        <v>0</v>
      </c>
      <c r="H1899" s="17">
        <v>0</v>
      </c>
      <c r="I1899" s="17">
        <v>0</v>
      </c>
      <c r="J1899" s="17">
        <v>225</v>
      </c>
      <c r="K1899" s="17">
        <v>284.23200000000003</v>
      </c>
      <c r="L1899" s="17">
        <v>284.23200000000003</v>
      </c>
      <c r="M1899" s="17">
        <v>284.23200000000003</v>
      </c>
      <c r="N1899" s="17">
        <v>284.23200000000003</v>
      </c>
    </row>
    <row r="1900" spans="2:14">
      <c r="B1900" s="15" t="s">
        <v>4413</v>
      </c>
      <c r="C1900" s="16">
        <v>40187</v>
      </c>
      <c r="D1900" s="15">
        <v>2010</v>
      </c>
      <c r="E1900" s="69">
        <f>E1902</f>
        <v>2010</v>
      </c>
      <c r="F1900" s="15" t="s">
        <v>961</v>
      </c>
      <c r="G1900" s="17" t="s">
        <v>5534</v>
      </c>
      <c r="H1900" s="17" t="s">
        <v>5534</v>
      </c>
      <c r="I1900" s="17" t="s">
        <v>5534</v>
      </c>
      <c r="J1900" s="17">
        <v>0</v>
      </c>
      <c r="K1900" s="17">
        <v>74.244</v>
      </c>
      <c r="L1900" s="17">
        <v>74.244</v>
      </c>
      <c r="M1900" s="17">
        <v>74.244</v>
      </c>
      <c r="N1900" s="17">
        <v>74.244</v>
      </c>
    </row>
    <row r="1901" spans="2:14">
      <c r="B1901" s="15" t="s">
        <v>4413</v>
      </c>
      <c r="C1901" s="16">
        <v>40187</v>
      </c>
      <c r="D1901" s="15">
        <v>2010</v>
      </c>
      <c r="E1901" s="69">
        <f>E1902</f>
        <v>2010</v>
      </c>
      <c r="F1901" s="15" t="s">
        <v>962</v>
      </c>
      <c r="G1901" s="17" t="s">
        <v>5534</v>
      </c>
      <c r="H1901" s="17" t="s">
        <v>5534</v>
      </c>
      <c r="I1901" s="17" t="s">
        <v>5534</v>
      </c>
      <c r="J1901" s="17">
        <v>54.822000000000003</v>
      </c>
      <c r="K1901" s="17">
        <v>0</v>
      </c>
      <c r="L1901" s="17">
        <v>0</v>
      </c>
      <c r="M1901" s="17">
        <v>0</v>
      </c>
      <c r="N1901" s="17">
        <v>0</v>
      </c>
    </row>
    <row r="1902" spans="2:14">
      <c r="B1902" s="15" t="s">
        <v>4413</v>
      </c>
      <c r="C1902" s="16">
        <v>40187</v>
      </c>
      <c r="D1902" s="15">
        <v>2010</v>
      </c>
      <c r="E1902" s="69">
        <f t="array" ref="E1902">MIN(IF(G1902:N1902&gt;0,($G$3:$N$3)))</f>
        <v>2010</v>
      </c>
      <c r="F1902" s="15" t="s">
        <v>963</v>
      </c>
      <c r="G1902" s="17">
        <v>0</v>
      </c>
      <c r="H1902" s="17">
        <v>0</v>
      </c>
      <c r="I1902" s="17">
        <v>0</v>
      </c>
      <c r="J1902" s="17">
        <v>54.822000000000003</v>
      </c>
      <c r="K1902" s="17">
        <v>74.244</v>
      </c>
      <c r="L1902" s="17">
        <v>74.244</v>
      </c>
      <c r="M1902" s="17">
        <v>74.244</v>
      </c>
      <c r="N1902" s="17">
        <v>74.244</v>
      </c>
    </row>
    <row r="1903" spans="2:14">
      <c r="B1903" s="15" t="s">
        <v>4414</v>
      </c>
      <c r="C1903" s="16">
        <v>40188</v>
      </c>
      <c r="D1903" s="15">
        <v>2010</v>
      </c>
      <c r="E1903" s="69">
        <f>E1905</f>
        <v>2010</v>
      </c>
      <c r="F1903" s="15" t="s">
        <v>961</v>
      </c>
      <c r="G1903" s="17" t="s">
        <v>5534</v>
      </c>
      <c r="H1903" s="17" t="s">
        <v>5534</v>
      </c>
      <c r="I1903" s="17" t="s">
        <v>5534</v>
      </c>
      <c r="J1903" s="17">
        <v>3498.6</v>
      </c>
      <c r="K1903" s="17">
        <v>3498.6</v>
      </c>
      <c r="L1903" s="17">
        <v>3498.6</v>
      </c>
      <c r="M1903" s="17">
        <v>3498.6</v>
      </c>
      <c r="N1903" s="17">
        <v>3498.6</v>
      </c>
    </row>
    <row r="1904" spans="2:14">
      <c r="B1904" s="15" t="s">
        <v>4414</v>
      </c>
      <c r="C1904" s="16">
        <v>40188</v>
      </c>
      <c r="D1904" s="15">
        <v>2010</v>
      </c>
      <c r="E1904" s="69">
        <f>E1905</f>
        <v>2010</v>
      </c>
      <c r="F1904" s="15" t="s">
        <v>962</v>
      </c>
      <c r="G1904" s="17" t="s">
        <v>5534</v>
      </c>
      <c r="H1904" s="17" t="s">
        <v>5534</v>
      </c>
      <c r="I1904" s="17" t="s">
        <v>5534</v>
      </c>
      <c r="J1904" s="17">
        <v>0</v>
      </c>
      <c r="K1904" s="17">
        <v>0</v>
      </c>
      <c r="L1904" s="17">
        <v>0</v>
      </c>
      <c r="M1904" s="17">
        <v>0</v>
      </c>
      <c r="N1904" s="17">
        <v>0</v>
      </c>
    </row>
    <row r="1905" spans="2:14">
      <c r="B1905" s="15" t="s">
        <v>4414</v>
      </c>
      <c r="C1905" s="16">
        <v>40188</v>
      </c>
      <c r="D1905" s="15">
        <v>2010</v>
      </c>
      <c r="E1905" s="69">
        <f t="array" ref="E1905">MIN(IF(G1905:N1905&gt;0,($G$3:$N$3)))</f>
        <v>2010</v>
      </c>
      <c r="F1905" s="15" t="s">
        <v>963</v>
      </c>
      <c r="G1905" s="17">
        <v>0</v>
      </c>
      <c r="H1905" s="17">
        <v>0</v>
      </c>
      <c r="I1905" s="17">
        <v>0</v>
      </c>
      <c r="J1905" s="17">
        <v>3498.6</v>
      </c>
      <c r="K1905" s="17">
        <v>3498.6</v>
      </c>
      <c r="L1905" s="17">
        <v>3498.6</v>
      </c>
      <c r="M1905" s="17">
        <v>3498.6</v>
      </c>
      <c r="N1905" s="17">
        <v>3498.6</v>
      </c>
    </row>
    <row r="1906" spans="2:14">
      <c r="B1906" s="15" t="s">
        <v>4415</v>
      </c>
      <c r="C1906" s="16">
        <v>40189</v>
      </c>
      <c r="D1906" s="15">
        <v>2010</v>
      </c>
      <c r="E1906" s="69">
        <f>E1908</f>
        <v>2010</v>
      </c>
      <c r="F1906" s="15" t="s">
        <v>961</v>
      </c>
      <c r="G1906" s="17" t="s">
        <v>5534</v>
      </c>
      <c r="H1906" s="17" t="s">
        <v>5534</v>
      </c>
      <c r="I1906" s="17" t="s">
        <v>5534</v>
      </c>
      <c r="J1906" s="17">
        <v>1335.114</v>
      </c>
      <c r="K1906" s="17">
        <v>1335.114</v>
      </c>
      <c r="L1906" s="17">
        <v>1335.114</v>
      </c>
      <c r="M1906" s="17">
        <v>1335.114</v>
      </c>
      <c r="N1906" s="17">
        <v>1335.114</v>
      </c>
    </row>
    <row r="1907" spans="2:14">
      <c r="B1907" s="15" t="s">
        <v>4415</v>
      </c>
      <c r="C1907" s="16">
        <v>40189</v>
      </c>
      <c r="D1907" s="15">
        <v>2010</v>
      </c>
      <c r="E1907" s="69">
        <f>E1908</f>
        <v>2010</v>
      </c>
      <c r="F1907" s="15" t="s">
        <v>962</v>
      </c>
      <c r="G1907" s="17" t="s">
        <v>5534</v>
      </c>
      <c r="H1907" s="17" t="s">
        <v>5534</v>
      </c>
      <c r="I1907" s="17" t="s">
        <v>5534</v>
      </c>
      <c r="J1907" s="17">
        <v>0</v>
      </c>
      <c r="K1907" s="17">
        <v>0</v>
      </c>
      <c r="L1907" s="17">
        <v>0</v>
      </c>
      <c r="M1907" s="17">
        <v>0</v>
      </c>
      <c r="N1907" s="17">
        <v>0</v>
      </c>
    </row>
    <row r="1908" spans="2:14">
      <c r="B1908" s="15" t="s">
        <v>4415</v>
      </c>
      <c r="C1908" s="16">
        <v>40189</v>
      </c>
      <c r="D1908" s="15">
        <v>2010</v>
      </c>
      <c r="E1908" s="69">
        <f t="array" ref="E1908">MIN(IF(G1908:N1908&gt;0,($G$3:$N$3)))</f>
        <v>2010</v>
      </c>
      <c r="F1908" s="15" t="s">
        <v>963</v>
      </c>
      <c r="G1908" s="17">
        <v>0</v>
      </c>
      <c r="H1908" s="17">
        <v>0</v>
      </c>
      <c r="I1908" s="17">
        <v>0</v>
      </c>
      <c r="J1908" s="17">
        <v>1335.114</v>
      </c>
      <c r="K1908" s="17">
        <v>1335.114</v>
      </c>
      <c r="L1908" s="17">
        <v>1335.114</v>
      </c>
      <c r="M1908" s="17">
        <v>1335.114</v>
      </c>
      <c r="N1908" s="17">
        <v>1335.114</v>
      </c>
    </row>
    <row r="1909" spans="2:14">
      <c r="B1909" s="15" t="s">
        <v>4416</v>
      </c>
      <c r="C1909" s="16">
        <v>40189</v>
      </c>
      <c r="D1909" s="15">
        <v>2010</v>
      </c>
      <c r="E1909" s="69">
        <f>E1911</f>
        <v>2010</v>
      </c>
      <c r="F1909" s="15" t="s">
        <v>961</v>
      </c>
      <c r="G1909" s="17" t="s">
        <v>5534</v>
      </c>
      <c r="H1909" s="17" t="s">
        <v>5534</v>
      </c>
      <c r="I1909" s="17" t="s">
        <v>5534</v>
      </c>
      <c r="J1909" s="17">
        <v>4942.2</v>
      </c>
      <c r="K1909" s="17">
        <v>4942.2</v>
      </c>
      <c r="L1909" s="17">
        <v>4942.2</v>
      </c>
      <c r="M1909" s="17">
        <v>4942.2</v>
      </c>
      <c r="N1909" s="17">
        <v>4942.2</v>
      </c>
    </row>
    <row r="1910" spans="2:14">
      <c r="B1910" s="15" t="s">
        <v>4416</v>
      </c>
      <c r="C1910" s="16">
        <v>40189</v>
      </c>
      <c r="D1910" s="15">
        <v>2010</v>
      </c>
      <c r="E1910" s="69">
        <f>E1911</f>
        <v>2010</v>
      </c>
      <c r="F1910" s="15" t="s">
        <v>962</v>
      </c>
      <c r="G1910" s="17" t="s">
        <v>5534</v>
      </c>
      <c r="H1910" s="17" t="s">
        <v>5534</v>
      </c>
      <c r="I1910" s="17" t="s">
        <v>5534</v>
      </c>
      <c r="J1910" s="17">
        <v>0</v>
      </c>
      <c r="K1910" s="17">
        <v>0</v>
      </c>
      <c r="L1910" s="17">
        <v>0</v>
      </c>
      <c r="M1910" s="17">
        <v>0</v>
      </c>
      <c r="N1910" s="17">
        <v>0</v>
      </c>
    </row>
    <row r="1911" spans="2:14">
      <c r="B1911" s="15" t="s">
        <v>4416</v>
      </c>
      <c r="C1911" s="16">
        <v>40189</v>
      </c>
      <c r="D1911" s="15">
        <v>2010</v>
      </c>
      <c r="E1911" s="69">
        <f t="array" ref="E1911">MIN(IF(G1911:N1911&gt;0,($G$3:$N$3)))</f>
        <v>2010</v>
      </c>
      <c r="F1911" s="15" t="s">
        <v>963</v>
      </c>
      <c r="G1911" s="17">
        <v>0</v>
      </c>
      <c r="H1911" s="17">
        <v>0</v>
      </c>
      <c r="I1911" s="17">
        <v>0</v>
      </c>
      <c r="J1911" s="17">
        <v>4942.2</v>
      </c>
      <c r="K1911" s="17">
        <v>4942.2</v>
      </c>
      <c r="L1911" s="17">
        <v>4942.2</v>
      </c>
      <c r="M1911" s="17">
        <v>4942.2</v>
      </c>
      <c r="N1911" s="17">
        <v>4942.2</v>
      </c>
    </row>
    <row r="1912" spans="2:14">
      <c r="B1912" s="15" t="s">
        <v>4417</v>
      </c>
      <c r="C1912" s="16">
        <v>40194</v>
      </c>
      <c r="D1912" s="15">
        <v>2010</v>
      </c>
      <c r="E1912" s="69">
        <f>E1914</f>
        <v>2010</v>
      </c>
      <c r="F1912" s="15" t="s">
        <v>961</v>
      </c>
      <c r="G1912" s="17" t="s">
        <v>5534</v>
      </c>
      <c r="H1912" s="17" t="s">
        <v>5534</v>
      </c>
      <c r="I1912" s="17" t="s">
        <v>5534</v>
      </c>
      <c r="J1912" s="17">
        <v>769.00800000000004</v>
      </c>
      <c r="K1912" s="17">
        <v>769.00800000000004</v>
      </c>
      <c r="L1912" s="17">
        <v>769.00800000000004</v>
      </c>
      <c r="M1912" s="17">
        <v>769.00800000000004</v>
      </c>
      <c r="N1912" s="17">
        <v>769.00800000000004</v>
      </c>
    </row>
    <row r="1913" spans="2:14">
      <c r="B1913" s="15" t="s">
        <v>4417</v>
      </c>
      <c r="C1913" s="16">
        <v>40194</v>
      </c>
      <c r="D1913" s="15">
        <v>2010</v>
      </c>
      <c r="E1913" s="69">
        <f>E1914</f>
        <v>2010</v>
      </c>
      <c r="F1913" s="15" t="s">
        <v>962</v>
      </c>
      <c r="G1913" s="17" t="s">
        <v>5534</v>
      </c>
      <c r="H1913" s="17" t="s">
        <v>5534</v>
      </c>
      <c r="I1913" s="17" t="s">
        <v>5534</v>
      </c>
      <c r="J1913" s="17">
        <v>0</v>
      </c>
      <c r="K1913" s="17">
        <v>0</v>
      </c>
      <c r="L1913" s="17">
        <v>0</v>
      </c>
      <c r="M1913" s="17">
        <v>0</v>
      </c>
      <c r="N1913" s="17">
        <v>0</v>
      </c>
    </row>
    <row r="1914" spans="2:14">
      <c r="B1914" s="15" t="s">
        <v>4417</v>
      </c>
      <c r="C1914" s="16">
        <v>40194</v>
      </c>
      <c r="D1914" s="15">
        <v>2010</v>
      </c>
      <c r="E1914" s="69">
        <f t="array" ref="E1914">MIN(IF(G1914:N1914&gt;0,($G$3:$N$3)))</f>
        <v>2010</v>
      </c>
      <c r="F1914" s="15" t="s">
        <v>963</v>
      </c>
      <c r="G1914" s="17">
        <v>0</v>
      </c>
      <c r="H1914" s="17">
        <v>0</v>
      </c>
      <c r="I1914" s="17">
        <v>0</v>
      </c>
      <c r="J1914" s="17">
        <v>769.00800000000004</v>
      </c>
      <c r="K1914" s="17">
        <v>769.00800000000004</v>
      </c>
      <c r="L1914" s="17">
        <v>769.00800000000004</v>
      </c>
      <c r="M1914" s="17">
        <v>769.00800000000004</v>
      </c>
      <c r="N1914" s="17">
        <v>769.00800000000004</v>
      </c>
    </row>
    <row r="1915" spans="2:14">
      <c r="B1915" s="15" t="s">
        <v>4418</v>
      </c>
      <c r="C1915" s="16">
        <v>40195</v>
      </c>
      <c r="D1915" s="15">
        <v>2010</v>
      </c>
      <c r="E1915" s="69">
        <f>E1917</f>
        <v>2010</v>
      </c>
      <c r="F1915" s="15" t="s">
        <v>961</v>
      </c>
      <c r="G1915" s="17" t="s">
        <v>5534</v>
      </c>
      <c r="H1915" s="17" t="s">
        <v>5534</v>
      </c>
      <c r="I1915" s="17" t="s">
        <v>5534</v>
      </c>
      <c r="J1915" s="17">
        <v>1334.76</v>
      </c>
      <c r="K1915" s="17">
        <v>1334.76</v>
      </c>
      <c r="L1915" s="17">
        <v>1334.76</v>
      </c>
      <c r="M1915" s="17">
        <v>1334.76</v>
      </c>
      <c r="N1915" s="17">
        <v>1334.76</v>
      </c>
    </row>
    <row r="1916" spans="2:14">
      <c r="B1916" s="15" t="s">
        <v>4418</v>
      </c>
      <c r="C1916" s="16">
        <v>40195</v>
      </c>
      <c r="D1916" s="15">
        <v>2010</v>
      </c>
      <c r="E1916" s="69">
        <f>E1917</f>
        <v>2010</v>
      </c>
      <c r="F1916" s="15" t="s">
        <v>962</v>
      </c>
      <c r="G1916" s="17" t="s">
        <v>5534</v>
      </c>
      <c r="H1916" s="17" t="s">
        <v>5534</v>
      </c>
      <c r="I1916" s="17" t="s">
        <v>5534</v>
      </c>
      <c r="J1916" s="17">
        <v>0</v>
      </c>
      <c r="K1916" s="17">
        <v>0</v>
      </c>
      <c r="L1916" s="17">
        <v>0</v>
      </c>
      <c r="M1916" s="17">
        <v>0</v>
      </c>
      <c r="N1916" s="17">
        <v>0</v>
      </c>
    </row>
    <row r="1917" spans="2:14">
      <c r="B1917" s="15" t="s">
        <v>4418</v>
      </c>
      <c r="C1917" s="16">
        <v>40195</v>
      </c>
      <c r="D1917" s="15">
        <v>2010</v>
      </c>
      <c r="E1917" s="69">
        <f t="array" ref="E1917">MIN(IF(G1917:N1917&gt;0,($G$3:$N$3)))</f>
        <v>2010</v>
      </c>
      <c r="F1917" s="15" t="s">
        <v>963</v>
      </c>
      <c r="G1917" s="17">
        <v>0</v>
      </c>
      <c r="H1917" s="17">
        <v>0</v>
      </c>
      <c r="I1917" s="17">
        <v>0</v>
      </c>
      <c r="J1917" s="17">
        <v>1334.76</v>
      </c>
      <c r="K1917" s="17">
        <v>1334.76</v>
      </c>
      <c r="L1917" s="17">
        <v>1334.76</v>
      </c>
      <c r="M1917" s="17">
        <v>1334.76</v>
      </c>
      <c r="N1917" s="17">
        <v>1334.76</v>
      </c>
    </row>
    <row r="1918" spans="2:14">
      <c r="B1918" s="15" t="s">
        <v>4419</v>
      </c>
      <c r="C1918" s="16">
        <v>40196</v>
      </c>
      <c r="D1918" s="15">
        <v>2010</v>
      </c>
      <c r="E1918" s="69">
        <f>E1920</f>
        <v>2010</v>
      </c>
      <c r="F1918" s="15" t="s">
        <v>961</v>
      </c>
      <c r="G1918" s="17" t="s">
        <v>5534</v>
      </c>
      <c r="H1918" s="17" t="s">
        <v>5534</v>
      </c>
      <c r="I1918" s="17" t="s">
        <v>5534</v>
      </c>
      <c r="J1918" s="17">
        <v>915.4799999999999</v>
      </c>
      <c r="K1918" s="17">
        <v>915.4799999999999</v>
      </c>
      <c r="L1918" s="17">
        <v>915.4799999999999</v>
      </c>
      <c r="M1918" s="17">
        <v>915.4799999999999</v>
      </c>
      <c r="N1918" s="17">
        <v>915.4799999999999</v>
      </c>
    </row>
    <row r="1919" spans="2:14">
      <c r="B1919" s="15" t="s">
        <v>4419</v>
      </c>
      <c r="C1919" s="16">
        <v>40196</v>
      </c>
      <c r="D1919" s="15">
        <v>2010</v>
      </c>
      <c r="E1919" s="69">
        <f>E1920</f>
        <v>2010</v>
      </c>
      <c r="F1919" s="15" t="s">
        <v>962</v>
      </c>
      <c r="G1919" s="17" t="s">
        <v>5534</v>
      </c>
      <c r="H1919" s="17" t="s">
        <v>5534</v>
      </c>
      <c r="I1919" s="17" t="s">
        <v>5534</v>
      </c>
      <c r="J1919" s="17">
        <v>0</v>
      </c>
      <c r="K1919" s="17">
        <v>0</v>
      </c>
      <c r="L1919" s="17">
        <v>0</v>
      </c>
      <c r="M1919" s="17">
        <v>0</v>
      </c>
      <c r="N1919" s="17">
        <v>0</v>
      </c>
    </row>
    <row r="1920" spans="2:14">
      <c r="B1920" s="15" t="s">
        <v>4419</v>
      </c>
      <c r="C1920" s="16">
        <v>40196</v>
      </c>
      <c r="D1920" s="15">
        <v>2010</v>
      </c>
      <c r="E1920" s="69">
        <f t="array" ref="E1920">MIN(IF(G1920:N1920&gt;0,($G$3:$N$3)))</f>
        <v>2010</v>
      </c>
      <c r="F1920" s="15" t="s">
        <v>963</v>
      </c>
      <c r="G1920" s="17">
        <v>0</v>
      </c>
      <c r="H1920" s="17">
        <v>0</v>
      </c>
      <c r="I1920" s="17">
        <v>0</v>
      </c>
      <c r="J1920" s="17">
        <v>915.4799999999999</v>
      </c>
      <c r="K1920" s="17">
        <v>915.4799999999999</v>
      </c>
      <c r="L1920" s="17">
        <v>915.4799999999999</v>
      </c>
      <c r="M1920" s="17">
        <v>915.4799999999999</v>
      </c>
      <c r="N1920" s="17">
        <v>915.4799999999999</v>
      </c>
    </row>
    <row r="1921" spans="2:14">
      <c r="B1921" s="15" t="s">
        <v>4420</v>
      </c>
      <c r="C1921" s="16">
        <v>40198</v>
      </c>
      <c r="D1921" s="15">
        <v>2010</v>
      </c>
      <c r="E1921" s="69">
        <f>E1923</f>
        <v>2010</v>
      </c>
      <c r="F1921" s="15" t="s">
        <v>961</v>
      </c>
      <c r="G1921" s="17" t="s">
        <v>5534</v>
      </c>
      <c r="H1921" s="17" t="s">
        <v>5534</v>
      </c>
      <c r="I1921" s="17" t="s">
        <v>5534</v>
      </c>
      <c r="J1921" s="17">
        <v>942.01199999999994</v>
      </c>
      <c r="K1921" s="17">
        <v>942.01199999999994</v>
      </c>
      <c r="L1921" s="17">
        <v>942.01199999999994</v>
      </c>
      <c r="M1921" s="17">
        <v>942.01199999999994</v>
      </c>
      <c r="N1921" s="17">
        <v>942.01199999999994</v>
      </c>
    </row>
    <row r="1922" spans="2:14">
      <c r="B1922" s="15" t="s">
        <v>4420</v>
      </c>
      <c r="C1922" s="16">
        <v>40198</v>
      </c>
      <c r="D1922" s="15">
        <v>2010</v>
      </c>
      <c r="E1922" s="69">
        <f>E1923</f>
        <v>2010</v>
      </c>
      <c r="F1922" s="15" t="s">
        <v>962</v>
      </c>
      <c r="G1922" s="17" t="s">
        <v>5534</v>
      </c>
      <c r="H1922" s="17" t="s">
        <v>5534</v>
      </c>
      <c r="I1922" s="17" t="s">
        <v>5534</v>
      </c>
      <c r="J1922" s="17">
        <v>0</v>
      </c>
      <c r="K1922" s="17">
        <v>0</v>
      </c>
      <c r="L1922" s="17">
        <v>0</v>
      </c>
      <c r="M1922" s="17">
        <v>0</v>
      </c>
      <c r="N1922" s="17">
        <v>0</v>
      </c>
    </row>
    <row r="1923" spans="2:14">
      <c r="B1923" s="15" t="s">
        <v>4420</v>
      </c>
      <c r="C1923" s="16">
        <v>40198</v>
      </c>
      <c r="D1923" s="15">
        <v>2010</v>
      </c>
      <c r="E1923" s="69">
        <f t="array" ref="E1923">MIN(IF(G1923:N1923&gt;0,($G$3:$N$3)))</f>
        <v>2010</v>
      </c>
      <c r="F1923" s="15" t="s">
        <v>963</v>
      </c>
      <c r="G1923" s="17">
        <v>0</v>
      </c>
      <c r="H1923" s="17">
        <v>0</v>
      </c>
      <c r="I1923" s="17">
        <v>0</v>
      </c>
      <c r="J1923" s="17">
        <v>942.01199999999994</v>
      </c>
      <c r="K1923" s="17">
        <v>942.01199999999994</v>
      </c>
      <c r="L1923" s="17">
        <v>942.01199999999994</v>
      </c>
      <c r="M1923" s="17">
        <v>942.01199999999994</v>
      </c>
      <c r="N1923" s="17">
        <v>942.01199999999994</v>
      </c>
    </row>
    <row r="1924" spans="2:14">
      <c r="B1924" s="15" t="s">
        <v>4421</v>
      </c>
      <c r="C1924" s="16">
        <v>40199</v>
      </c>
      <c r="D1924" s="15">
        <v>2010</v>
      </c>
      <c r="E1924" s="69">
        <f>E1926</f>
        <v>2010</v>
      </c>
      <c r="F1924" s="15" t="s">
        <v>961</v>
      </c>
      <c r="G1924" s="17" t="s">
        <v>5534</v>
      </c>
      <c r="H1924" s="17" t="s">
        <v>5534</v>
      </c>
      <c r="I1924" s="17" t="s">
        <v>5534</v>
      </c>
      <c r="J1924" s="17">
        <v>1068.0119999999999</v>
      </c>
      <c r="K1924" s="17">
        <v>1068.0119999999999</v>
      </c>
      <c r="L1924" s="17">
        <v>1068.0119999999999</v>
      </c>
      <c r="M1924" s="17">
        <v>1068.0119999999999</v>
      </c>
      <c r="N1924" s="17">
        <v>1068.0119999999999</v>
      </c>
    </row>
    <row r="1925" spans="2:14">
      <c r="B1925" s="15" t="s">
        <v>4421</v>
      </c>
      <c r="C1925" s="16">
        <v>40199</v>
      </c>
      <c r="D1925" s="15">
        <v>2010</v>
      </c>
      <c r="E1925" s="69">
        <f>E1926</f>
        <v>2010</v>
      </c>
      <c r="F1925" s="15" t="s">
        <v>962</v>
      </c>
      <c r="G1925" s="17" t="s">
        <v>5534</v>
      </c>
      <c r="H1925" s="17" t="s">
        <v>5534</v>
      </c>
      <c r="I1925" s="17" t="s">
        <v>5534</v>
      </c>
      <c r="J1925" s="17">
        <v>0</v>
      </c>
      <c r="K1925" s="17">
        <v>0</v>
      </c>
      <c r="L1925" s="17">
        <v>0</v>
      </c>
      <c r="M1925" s="17">
        <v>0</v>
      </c>
      <c r="N1925" s="17">
        <v>0</v>
      </c>
    </row>
    <row r="1926" spans="2:14">
      <c r="B1926" s="15" t="s">
        <v>4421</v>
      </c>
      <c r="C1926" s="16">
        <v>40199</v>
      </c>
      <c r="D1926" s="15">
        <v>2010</v>
      </c>
      <c r="E1926" s="69">
        <f t="array" ref="E1926">MIN(IF(G1926:N1926&gt;0,($G$3:$N$3)))</f>
        <v>2010</v>
      </c>
      <c r="F1926" s="15" t="s">
        <v>963</v>
      </c>
      <c r="G1926" s="17">
        <v>0</v>
      </c>
      <c r="H1926" s="17">
        <v>0</v>
      </c>
      <c r="I1926" s="17">
        <v>0</v>
      </c>
      <c r="J1926" s="17">
        <v>1068.0119999999999</v>
      </c>
      <c r="K1926" s="17">
        <v>1068.0119999999999</v>
      </c>
      <c r="L1926" s="17">
        <v>1068.0119999999999</v>
      </c>
      <c r="M1926" s="17">
        <v>1068.0119999999999</v>
      </c>
      <c r="N1926" s="17">
        <v>1068.0119999999999</v>
      </c>
    </row>
    <row r="1927" spans="2:14">
      <c r="B1927" s="15" t="s">
        <v>4422</v>
      </c>
      <c r="C1927" s="16">
        <v>40204</v>
      </c>
      <c r="D1927" s="15">
        <v>2010</v>
      </c>
      <c r="E1927" s="69">
        <f>E1929</f>
        <v>2010</v>
      </c>
      <c r="F1927" s="15" t="s">
        <v>961</v>
      </c>
      <c r="G1927" s="17" t="s">
        <v>5534</v>
      </c>
      <c r="H1927" s="17" t="s">
        <v>5534</v>
      </c>
      <c r="I1927" s="17" t="s">
        <v>5534</v>
      </c>
      <c r="J1927" s="17">
        <v>460.17</v>
      </c>
      <c r="K1927" s="17">
        <v>460.17</v>
      </c>
      <c r="L1927" s="17">
        <v>460.17</v>
      </c>
      <c r="M1927" s="17">
        <v>460.17</v>
      </c>
      <c r="N1927" s="17">
        <v>460.17</v>
      </c>
    </row>
    <row r="1928" spans="2:14">
      <c r="B1928" s="15" t="s">
        <v>4422</v>
      </c>
      <c r="C1928" s="16">
        <v>40204</v>
      </c>
      <c r="D1928" s="15">
        <v>2010</v>
      </c>
      <c r="E1928" s="69">
        <f>E1929</f>
        <v>2010</v>
      </c>
      <c r="F1928" s="15" t="s">
        <v>962</v>
      </c>
      <c r="G1928" s="17" t="s">
        <v>5534</v>
      </c>
      <c r="H1928" s="17" t="s">
        <v>5534</v>
      </c>
      <c r="I1928" s="17" t="s">
        <v>5534</v>
      </c>
      <c r="J1928" s="17">
        <v>0</v>
      </c>
      <c r="K1928" s="17">
        <v>0</v>
      </c>
      <c r="L1928" s="17">
        <v>0</v>
      </c>
      <c r="M1928" s="17">
        <v>0</v>
      </c>
      <c r="N1928" s="17">
        <v>0</v>
      </c>
    </row>
    <row r="1929" spans="2:14">
      <c r="B1929" s="15" t="s">
        <v>4422</v>
      </c>
      <c r="C1929" s="16">
        <v>40204</v>
      </c>
      <c r="D1929" s="15">
        <v>2010</v>
      </c>
      <c r="E1929" s="69">
        <f t="array" ref="E1929">MIN(IF(G1929:N1929&gt;0,($G$3:$N$3)))</f>
        <v>2010</v>
      </c>
      <c r="F1929" s="15" t="s">
        <v>963</v>
      </c>
      <c r="G1929" s="17">
        <v>0</v>
      </c>
      <c r="H1929" s="17">
        <v>0</v>
      </c>
      <c r="I1929" s="17">
        <v>0</v>
      </c>
      <c r="J1929" s="17">
        <v>460.17</v>
      </c>
      <c r="K1929" s="17">
        <v>460.17</v>
      </c>
      <c r="L1929" s="17">
        <v>460.17</v>
      </c>
      <c r="M1929" s="17">
        <v>460.17</v>
      </c>
      <c r="N1929" s="17">
        <v>460.17</v>
      </c>
    </row>
    <row r="1930" spans="2:14">
      <c r="B1930" s="15" t="s">
        <v>4423</v>
      </c>
      <c r="C1930" s="16">
        <v>40206</v>
      </c>
      <c r="D1930" s="15">
        <v>2010</v>
      </c>
      <c r="E1930" s="69">
        <f>E1932</f>
        <v>2010</v>
      </c>
      <c r="F1930" s="15" t="s">
        <v>961</v>
      </c>
      <c r="G1930" s="17" t="s">
        <v>5534</v>
      </c>
      <c r="H1930" s="17" t="s">
        <v>5534</v>
      </c>
      <c r="I1930" s="17" t="s">
        <v>5534</v>
      </c>
      <c r="J1930" s="17">
        <v>788.75399999999991</v>
      </c>
      <c r="K1930" s="17">
        <v>788.75399999999991</v>
      </c>
      <c r="L1930" s="17">
        <v>788.75399999999991</v>
      </c>
      <c r="M1930" s="17">
        <v>788.75399999999991</v>
      </c>
      <c r="N1930" s="17">
        <v>788.75399999999991</v>
      </c>
    </row>
    <row r="1931" spans="2:14">
      <c r="B1931" s="15" t="s">
        <v>4423</v>
      </c>
      <c r="C1931" s="16">
        <v>40206</v>
      </c>
      <c r="D1931" s="15">
        <v>2010</v>
      </c>
      <c r="E1931" s="69">
        <f>E1932</f>
        <v>2010</v>
      </c>
      <c r="F1931" s="15" t="s">
        <v>962</v>
      </c>
      <c r="G1931" s="17" t="s">
        <v>5534</v>
      </c>
      <c r="H1931" s="17" t="s">
        <v>5534</v>
      </c>
      <c r="I1931" s="17" t="s">
        <v>5534</v>
      </c>
      <c r="J1931" s="17">
        <v>0</v>
      </c>
      <c r="K1931" s="17">
        <v>0</v>
      </c>
      <c r="L1931" s="17">
        <v>0</v>
      </c>
      <c r="M1931" s="17">
        <v>0</v>
      </c>
      <c r="N1931" s="17">
        <v>0</v>
      </c>
    </row>
    <row r="1932" spans="2:14">
      <c r="B1932" s="15" t="s">
        <v>4423</v>
      </c>
      <c r="C1932" s="16">
        <v>40206</v>
      </c>
      <c r="D1932" s="15">
        <v>2010</v>
      </c>
      <c r="E1932" s="69">
        <f t="array" ref="E1932">MIN(IF(G1932:N1932&gt;0,($G$3:$N$3)))</f>
        <v>2010</v>
      </c>
      <c r="F1932" s="15" t="s">
        <v>963</v>
      </c>
      <c r="G1932" s="17">
        <v>0</v>
      </c>
      <c r="H1932" s="17">
        <v>0</v>
      </c>
      <c r="I1932" s="17">
        <v>0</v>
      </c>
      <c r="J1932" s="17">
        <v>788.75399999999991</v>
      </c>
      <c r="K1932" s="17">
        <v>788.75399999999991</v>
      </c>
      <c r="L1932" s="17">
        <v>788.75399999999991</v>
      </c>
      <c r="M1932" s="17">
        <v>788.75399999999991</v>
      </c>
      <c r="N1932" s="17">
        <v>788.75399999999991</v>
      </c>
    </row>
    <row r="1933" spans="2:14">
      <c r="B1933" s="15" t="s">
        <v>4424</v>
      </c>
      <c r="C1933" s="16">
        <v>40208</v>
      </c>
      <c r="D1933" s="15">
        <v>2010</v>
      </c>
      <c r="E1933" s="69">
        <f>E1935</f>
        <v>2010</v>
      </c>
      <c r="F1933" s="15" t="s">
        <v>961</v>
      </c>
      <c r="G1933" s="17" t="s">
        <v>5534</v>
      </c>
      <c r="H1933" s="17" t="s">
        <v>5534</v>
      </c>
      <c r="I1933" s="17" t="s">
        <v>5534</v>
      </c>
      <c r="J1933" s="17">
        <v>618.27</v>
      </c>
      <c r="K1933" s="17">
        <v>618.27</v>
      </c>
      <c r="L1933" s="17">
        <v>618.27</v>
      </c>
      <c r="M1933" s="17">
        <v>618.27</v>
      </c>
      <c r="N1933" s="17">
        <v>618.27</v>
      </c>
    </row>
    <row r="1934" spans="2:14">
      <c r="B1934" s="15" t="s">
        <v>4424</v>
      </c>
      <c r="C1934" s="16">
        <v>40208</v>
      </c>
      <c r="D1934" s="15">
        <v>2010</v>
      </c>
      <c r="E1934" s="69">
        <f>E1935</f>
        <v>2010</v>
      </c>
      <c r="F1934" s="15" t="s">
        <v>962</v>
      </c>
      <c r="G1934" s="17" t="s">
        <v>5534</v>
      </c>
      <c r="H1934" s="17" t="s">
        <v>5534</v>
      </c>
      <c r="I1934" s="17" t="s">
        <v>5534</v>
      </c>
      <c r="J1934" s="17">
        <v>0</v>
      </c>
      <c r="K1934" s="17">
        <v>0</v>
      </c>
      <c r="L1934" s="17">
        <v>0</v>
      </c>
      <c r="M1934" s="17">
        <v>0</v>
      </c>
      <c r="N1934" s="17">
        <v>0</v>
      </c>
    </row>
    <row r="1935" spans="2:14">
      <c r="B1935" s="15" t="s">
        <v>4424</v>
      </c>
      <c r="C1935" s="16">
        <v>40208</v>
      </c>
      <c r="D1935" s="15">
        <v>2010</v>
      </c>
      <c r="E1935" s="69">
        <f t="array" ref="E1935">MIN(IF(G1935:N1935&gt;0,($G$3:$N$3)))</f>
        <v>2010</v>
      </c>
      <c r="F1935" s="15" t="s">
        <v>963</v>
      </c>
      <c r="G1935" s="17">
        <v>0</v>
      </c>
      <c r="H1935" s="17">
        <v>0</v>
      </c>
      <c r="I1935" s="17">
        <v>0</v>
      </c>
      <c r="J1935" s="17">
        <v>618.27</v>
      </c>
      <c r="K1935" s="17">
        <v>618.27</v>
      </c>
      <c r="L1935" s="17">
        <v>618.27</v>
      </c>
      <c r="M1935" s="17">
        <v>618.27</v>
      </c>
      <c r="N1935" s="17">
        <v>618.27</v>
      </c>
    </row>
    <row r="1936" spans="2:14">
      <c r="B1936" s="15" t="s">
        <v>4425</v>
      </c>
      <c r="C1936" s="16">
        <v>40209</v>
      </c>
      <c r="D1936" s="15">
        <v>2010</v>
      </c>
      <c r="E1936" s="69">
        <f>E1938</f>
        <v>2010</v>
      </c>
      <c r="F1936" s="15" t="s">
        <v>961</v>
      </c>
      <c r="G1936" s="17" t="s">
        <v>5534</v>
      </c>
      <c r="H1936" s="17" t="s">
        <v>5534</v>
      </c>
      <c r="I1936" s="17" t="s">
        <v>5534</v>
      </c>
      <c r="J1936" s="17">
        <v>0</v>
      </c>
      <c r="K1936" s="17">
        <v>0</v>
      </c>
      <c r="L1936" s="17">
        <v>0</v>
      </c>
      <c r="M1936" s="17">
        <v>0</v>
      </c>
      <c r="N1936" s="17">
        <v>0</v>
      </c>
    </row>
    <row r="1937" spans="2:14">
      <c r="B1937" s="15" t="s">
        <v>4425</v>
      </c>
      <c r="C1937" s="16">
        <v>40209</v>
      </c>
      <c r="D1937" s="15">
        <v>2010</v>
      </c>
      <c r="E1937" s="69">
        <f>E1938</f>
        <v>2010</v>
      </c>
      <c r="F1937" s="15" t="s">
        <v>962</v>
      </c>
      <c r="G1937" s="17" t="s">
        <v>5534</v>
      </c>
      <c r="H1937" s="17" t="s">
        <v>5534</v>
      </c>
      <c r="I1937" s="17" t="s">
        <v>5534</v>
      </c>
      <c r="J1937" s="17">
        <v>54000</v>
      </c>
      <c r="K1937" s="17">
        <v>0</v>
      </c>
      <c r="L1937" s="17">
        <v>0</v>
      </c>
      <c r="M1937" s="17">
        <v>0</v>
      </c>
      <c r="N1937" s="17">
        <v>0</v>
      </c>
    </row>
    <row r="1938" spans="2:14">
      <c r="B1938" s="15" t="s">
        <v>4425</v>
      </c>
      <c r="C1938" s="16">
        <v>40209</v>
      </c>
      <c r="D1938" s="15">
        <v>2010</v>
      </c>
      <c r="E1938" s="69">
        <f t="array" ref="E1938">MIN(IF(G1938:N1938&gt;0,($G$3:$N$3)))</f>
        <v>2010</v>
      </c>
      <c r="F1938" s="15" t="s">
        <v>963</v>
      </c>
      <c r="G1938" s="17">
        <v>0</v>
      </c>
      <c r="H1938" s="17">
        <v>0</v>
      </c>
      <c r="I1938" s="17">
        <v>0</v>
      </c>
      <c r="J1938" s="17">
        <v>54000</v>
      </c>
      <c r="K1938" s="17">
        <v>0</v>
      </c>
      <c r="L1938" s="17">
        <v>0</v>
      </c>
      <c r="M1938" s="17">
        <v>0</v>
      </c>
      <c r="N1938" s="17">
        <v>0</v>
      </c>
    </row>
    <row r="1939" spans="2:14">
      <c r="B1939" s="15" t="s">
        <v>4426</v>
      </c>
      <c r="C1939" s="16">
        <v>40210</v>
      </c>
      <c r="D1939" s="15">
        <v>2010</v>
      </c>
      <c r="E1939" s="69">
        <f>E1941</f>
        <v>2010</v>
      </c>
      <c r="F1939" s="15" t="s">
        <v>961</v>
      </c>
      <c r="G1939" s="17" t="s">
        <v>5534</v>
      </c>
      <c r="H1939" s="17" t="s">
        <v>5534</v>
      </c>
      <c r="I1939" s="17" t="s">
        <v>5534</v>
      </c>
      <c r="J1939" s="17">
        <v>1063.212</v>
      </c>
      <c r="K1939" s="17">
        <v>1063.212</v>
      </c>
      <c r="L1939" s="17">
        <v>1063.212</v>
      </c>
      <c r="M1939" s="17">
        <v>1063.212</v>
      </c>
      <c r="N1939" s="17">
        <v>1063.212</v>
      </c>
    </row>
    <row r="1940" spans="2:14">
      <c r="B1940" s="15" t="s">
        <v>4426</v>
      </c>
      <c r="C1940" s="16">
        <v>40210</v>
      </c>
      <c r="D1940" s="15">
        <v>2010</v>
      </c>
      <c r="E1940" s="69">
        <f>E1941</f>
        <v>2010</v>
      </c>
      <c r="F1940" s="15" t="s">
        <v>962</v>
      </c>
      <c r="G1940" s="17" t="s">
        <v>5534</v>
      </c>
      <c r="H1940" s="17" t="s">
        <v>5534</v>
      </c>
      <c r="I1940" s="17" t="s">
        <v>5534</v>
      </c>
      <c r="J1940" s="17">
        <v>0</v>
      </c>
      <c r="K1940" s="17">
        <v>0</v>
      </c>
      <c r="L1940" s="17">
        <v>0</v>
      </c>
      <c r="M1940" s="17">
        <v>0</v>
      </c>
      <c r="N1940" s="17">
        <v>0</v>
      </c>
    </row>
    <row r="1941" spans="2:14">
      <c r="B1941" s="15" t="s">
        <v>4426</v>
      </c>
      <c r="C1941" s="16">
        <v>40210</v>
      </c>
      <c r="D1941" s="15">
        <v>2010</v>
      </c>
      <c r="E1941" s="69">
        <f t="array" ref="E1941">MIN(IF(G1941:N1941&gt;0,($G$3:$N$3)))</f>
        <v>2010</v>
      </c>
      <c r="F1941" s="15" t="s">
        <v>963</v>
      </c>
      <c r="G1941" s="17">
        <v>0</v>
      </c>
      <c r="H1941" s="17">
        <v>0</v>
      </c>
      <c r="I1941" s="17">
        <v>0</v>
      </c>
      <c r="J1941" s="17">
        <v>1063.212</v>
      </c>
      <c r="K1941" s="17">
        <v>1063.212</v>
      </c>
      <c r="L1941" s="17">
        <v>1063.212</v>
      </c>
      <c r="M1941" s="17">
        <v>1063.212</v>
      </c>
      <c r="N1941" s="17">
        <v>1063.212</v>
      </c>
    </row>
    <row r="1942" spans="2:14">
      <c r="B1942" s="15" t="s">
        <v>4427</v>
      </c>
      <c r="C1942" s="16">
        <v>40210</v>
      </c>
      <c r="D1942" s="15">
        <v>2010</v>
      </c>
      <c r="E1942" s="69">
        <f>E1944</f>
        <v>2010</v>
      </c>
      <c r="F1942" s="15" t="s">
        <v>961</v>
      </c>
      <c r="G1942" s="17" t="s">
        <v>5534</v>
      </c>
      <c r="H1942" s="17" t="s">
        <v>5534</v>
      </c>
      <c r="I1942" s="17" t="s">
        <v>5534</v>
      </c>
      <c r="J1942" s="17">
        <v>502.34399999999999</v>
      </c>
      <c r="K1942" s="17">
        <v>502.34399999999999</v>
      </c>
      <c r="L1942" s="17">
        <v>502.34399999999999</v>
      </c>
      <c r="M1942" s="17">
        <v>502.34399999999999</v>
      </c>
      <c r="N1942" s="17">
        <v>502.34399999999999</v>
      </c>
    </row>
    <row r="1943" spans="2:14">
      <c r="B1943" s="15" t="s">
        <v>4427</v>
      </c>
      <c r="C1943" s="16">
        <v>40210</v>
      </c>
      <c r="D1943" s="15">
        <v>2010</v>
      </c>
      <c r="E1943" s="69">
        <f>E1944</f>
        <v>2010</v>
      </c>
      <c r="F1943" s="15" t="s">
        <v>962</v>
      </c>
      <c r="G1943" s="17" t="s">
        <v>5534</v>
      </c>
      <c r="H1943" s="17" t="s">
        <v>5534</v>
      </c>
      <c r="I1943" s="17" t="s">
        <v>5534</v>
      </c>
      <c r="J1943" s="17">
        <v>0.252</v>
      </c>
      <c r="K1943" s="17">
        <v>0.252</v>
      </c>
      <c r="L1943" s="17">
        <v>0.252</v>
      </c>
      <c r="M1943" s="17">
        <v>0.252</v>
      </c>
      <c r="N1943" s="17">
        <v>0.252</v>
      </c>
    </row>
    <row r="1944" spans="2:14">
      <c r="B1944" s="15" t="s">
        <v>4427</v>
      </c>
      <c r="C1944" s="16">
        <v>40210</v>
      </c>
      <c r="D1944" s="15">
        <v>2010</v>
      </c>
      <c r="E1944" s="69">
        <f t="array" ref="E1944">MIN(IF(G1944:N1944&gt;0,($G$3:$N$3)))</f>
        <v>2010</v>
      </c>
      <c r="F1944" s="15" t="s">
        <v>963</v>
      </c>
      <c r="G1944" s="17">
        <v>0</v>
      </c>
      <c r="H1944" s="17">
        <v>0</v>
      </c>
      <c r="I1944" s="17">
        <v>0</v>
      </c>
      <c r="J1944" s="17">
        <v>502.59599999999995</v>
      </c>
      <c r="K1944" s="17">
        <v>502.59599999999995</v>
      </c>
      <c r="L1944" s="17">
        <v>502.59599999999995</v>
      </c>
      <c r="M1944" s="17">
        <v>502.59599999999995</v>
      </c>
      <c r="N1944" s="17">
        <v>502.59599999999995</v>
      </c>
    </row>
    <row r="1945" spans="2:14">
      <c r="B1945" s="15" t="s">
        <v>4428</v>
      </c>
      <c r="C1945" s="16">
        <v>40211</v>
      </c>
      <c r="D1945" s="15">
        <v>2010</v>
      </c>
      <c r="E1945" s="69">
        <f>E1947</f>
        <v>2010</v>
      </c>
      <c r="F1945" s="15" t="s">
        <v>961</v>
      </c>
      <c r="G1945" s="17" t="s">
        <v>5534</v>
      </c>
      <c r="H1945" s="17" t="s">
        <v>5534</v>
      </c>
      <c r="I1945" s="17" t="s">
        <v>5534</v>
      </c>
      <c r="J1945" s="17">
        <v>0</v>
      </c>
      <c r="K1945" s="17">
        <v>0</v>
      </c>
      <c r="L1945" s="17">
        <v>0</v>
      </c>
      <c r="M1945" s="17">
        <v>0</v>
      </c>
      <c r="N1945" s="17">
        <v>0</v>
      </c>
    </row>
    <row r="1946" spans="2:14">
      <c r="B1946" s="15" t="s">
        <v>4428</v>
      </c>
      <c r="C1946" s="16">
        <v>40211</v>
      </c>
      <c r="D1946" s="15">
        <v>2010</v>
      </c>
      <c r="E1946" s="69">
        <f>E1947</f>
        <v>2010</v>
      </c>
      <c r="F1946" s="15" t="s">
        <v>962</v>
      </c>
      <c r="G1946" s="17" t="s">
        <v>5534</v>
      </c>
      <c r="H1946" s="17" t="s">
        <v>5534</v>
      </c>
      <c r="I1946" s="17" t="s">
        <v>5534</v>
      </c>
      <c r="J1946" s="17">
        <v>75000</v>
      </c>
      <c r="K1946" s="17">
        <v>75000</v>
      </c>
      <c r="L1946" s="17">
        <v>75000</v>
      </c>
      <c r="M1946" s="17">
        <v>0</v>
      </c>
      <c r="N1946" s="17">
        <v>0</v>
      </c>
    </row>
    <row r="1947" spans="2:14">
      <c r="B1947" s="15" t="s">
        <v>4428</v>
      </c>
      <c r="C1947" s="16">
        <v>40211</v>
      </c>
      <c r="D1947" s="15">
        <v>2010</v>
      </c>
      <c r="E1947" s="69">
        <f t="array" ref="E1947">MIN(IF(G1947:N1947&gt;0,($G$3:$N$3)))</f>
        <v>2010</v>
      </c>
      <c r="F1947" s="15" t="s">
        <v>963</v>
      </c>
      <c r="G1947" s="17">
        <v>0</v>
      </c>
      <c r="H1947" s="17">
        <v>0</v>
      </c>
      <c r="I1947" s="17">
        <v>0</v>
      </c>
      <c r="J1947" s="17">
        <v>75000</v>
      </c>
      <c r="K1947" s="17">
        <v>75000</v>
      </c>
      <c r="L1947" s="17">
        <v>75000</v>
      </c>
      <c r="M1947" s="17">
        <v>0</v>
      </c>
      <c r="N1947" s="17">
        <v>0</v>
      </c>
    </row>
    <row r="1948" spans="2:14">
      <c r="B1948" s="15" t="s">
        <v>4429</v>
      </c>
      <c r="C1948" s="16">
        <v>40211</v>
      </c>
      <c r="D1948" s="15">
        <v>2010</v>
      </c>
      <c r="E1948" s="69">
        <f>E1950</f>
        <v>2010</v>
      </c>
      <c r="F1948" s="15" t="s">
        <v>961</v>
      </c>
      <c r="G1948" s="17" t="s">
        <v>5534</v>
      </c>
      <c r="H1948" s="17" t="s">
        <v>5534</v>
      </c>
      <c r="I1948" s="17" t="s">
        <v>5534</v>
      </c>
      <c r="J1948" s="17">
        <v>322.17599999999999</v>
      </c>
      <c r="K1948" s="17">
        <v>322.17599999999999</v>
      </c>
      <c r="L1948" s="17">
        <v>322.17599999999999</v>
      </c>
      <c r="M1948" s="17">
        <v>322.17599999999999</v>
      </c>
      <c r="N1948" s="17">
        <v>322.17599999999999</v>
      </c>
    </row>
    <row r="1949" spans="2:14">
      <c r="B1949" s="15" t="s">
        <v>4429</v>
      </c>
      <c r="C1949" s="16">
        <v>40211</v>
      </c>
      <c r="D1949" s="15">
        <v>2010</v>
      </c>
      <c r="E1949" s="69">
        <f>E1950</f>
        <v>2010</v>
      </c>
      <c r="F1949" s="15" t="s">
        <v>962</v>
      </c>
      <c r="G1949" s="17" t="s">
        <v>5534</v>
      </c>
      <c r="H1949" s="17" t="s">
        <v>5534</v>
      </c>
      <c r="I1949" s="17" t="s">
        <v>5534</v>
      </c>
      <c r="J1949" s="17">
        <v>0</v>
      </c>
      <c r="K1949" s="17">
        <v>0</v>
      </c>
      <c r="L1949" s="17">
        <v>0</v>
      </c>
      <c r="M1949" s="17">
        <v>0</v>
      </c>
      <c r="N1949" s="17">
        <v>0</v>
      </c>
    </row>
    <row r="1950" spans="2:14">
      <c r="B1950" s="15" t="s">
        <v>4429</v>
      </c>
      <c r="C1950" s="16">
        <v>40211</v>
      </c>
      <c r="D1950" s="15">
        <v>2010</v>
      </c>
      <c r="E1950" s="69">
        <f t="array" ref="E1950">MIN(IF(G1950:N1950&gt;0,($G$3:$N$3)))</f>
        <v>2010</v>
      </c>
      <c r="F1950" s="15" t="s">
        <v>963</v>
      </c>
      <c r="G1950" s="17">
        <v>0</v>
      </c>
      <c r="H1950" s="17">
        <v>0</v>
      </c>
      <c r="I1950" s="17">
        <v>0</v>
      </c>
      <c r="J1950" s="17">
        <v>322.17599999999999</v>
      </c>
      <c r="K1950" s="17">
        <v>322.17599999999999</v>
      </c>
      <c r="L1950" s="17">
        <v>322.17599999999999</v>
      </c>
      <c r="M1950" s="17">
        <v>322.17599999999999</v>
      </c>
      <c r="N1950" s="17">
        <v>322.17599999999999</v>
      </c>
    </row>
    <row r="1951" spans="2:14">
      <c r="B1951" s="15" t="s">
        <v>4430</v>
      </c>
      <c r="C1951" s="16">
        <v>40213</v>
      </c>
      <c r="D1951" s="15">
        <v>2010</v>
      </c>
      <c r="E1951" s="69">
        <f>E1953</f>
        <v>2012</v>
      </c>
      <c r="F1951" s="15" t="s">
        <v>961</v>
      </c>
      <c r="G1951" s="17" t="s">
        <v>5534</v>
      </c>
      <c r="H1951" s="17" t="s">
        <v>5534</v>
      </c>
      <c r="I1951" s="17" t="s">
        <v>5534</v>
      </c>
      <c r="J1951" s="17" t="s">
        <v>5534</v>
      </c>
      <c r="K1951" s="17" t="s">
        <v>5534</v>
      </c>
      <c r="L1951" s="17">
        <v>46.655999999999999</v>
      </c>
      <c r="M1951" s="17">
        <v>46.655999999999999</v>
      </c>
      <c r="N1951" s="17">
        <v>46.655999999999999</v>
      </c>
    </row>
    <row r="1952" spans="2:14">
      <c r="B1952" s="15" t="s">
        <v>4430</v>
      </c>
      <c r="C1952" s="16">
        <v>40213</v>
      </c>
      <c r="D1952" s="15">
        <v>2010</v>
      </c>
      <c r="E1952" s="69">
        <f>E1953</f>
        <v>2012</v>
      </c>
      <c r="F1952" s="15" t="s">
        <v>962</v>
      </c>
      <c r="G1952" s="17" t="s">
        <v>5534</v>
      </c>
      <c r="H1952" s="17" t="s">
        <v>5534</v>
      </c>
      <c r="I1952" s="17" t="s">
        <v>5534</v>
      </c>
      <c r="J1952" s="17" t="s">
        <v>5534</v>
      </c>
      <c r="K1952" s="17" t="s">
        <v>5534</v>
      </c>
      <c r="L1952" s="17">
        <v>0</v>
      </c>
      <c r="M1952" s="17">
        <v>0</v>
      </c>
      <c r="N1952" s="17">
        <v>0</v>
      </c>
    </row>
    <row r="1953" spans="2:14">
      <c r="B1953" s="15" t="s">
        <v>4430</v>
      </c>
      <c r="C1953" s="16">
        <v>40213</v>
      </c>
      <c r="D1953" s="15">
        <v>2010</v>
      </c>
      <c r="E1953" s="69">
        <f t="array" ref="E1953">MIN(IF(G1953:N1953&gt;0,($G$3:$N$3)))</f>
        <v>2012</v>
      </c>
      <c r="F1953" s="15" t="s">
        <v>963</v>
      </c>
      <c r="G1953" s="17">
        <v>0</v>
      </c>
      <c r="H1953" s="17">
        <v>0</v>
      </c>
      <c r="I1953" s="17">
        <v>0</v>
      </c>
      <c r="J1953" s="17">
        <v>0</v>
      </c>
      <c r="K1953" s="17">
        <v>0</v>
      </c>
      <c r="L1953" s="17">
        <v>46.655999999999999</v>
      </c>
      <c r="M1953" s="17">
        <v>46.655999999999999</v>
      </c>
      <c r="N1953" s="17">
        <v>46.655999999999999</v>
      </c>
    </row>
    <row r="1954" spans="2:14">
      <c r="B1954" s="15" t="s">
        <v>4431</v>
      </c>
      <c r="C1954" s="16">
        <v>40217</v>
      </c>
      <c r="D1954" s="15">
        <v>2010</v>
      </c>
      <c r="E1954" s="69">
        <f>E1956</f>
        <v>2010</v>
      </c>
      <c r="F1954" s="15" t="s">
        <v>961</v>
      </c>
      <c r="G1954" s="17" t="s">
        <v>5534</v>
      </c>
      <c r="H1954" s="17" t="s">
        <v>5534</v>
      </c>
      <c r="I1954" s="17" t="s">
        <v>5534</v>
      </c>
      <c r="J1954" s="17">
        <v>1334.3879999999999</v>
      </c>
      <c r="K1954" s="17">
        <v>1334.3879999999999</v>
      </c>
      <c r="L1954" s="17">
        <v>1334.3879999999999</v>
      </c>
      <c r="M1954" s="17">
        <v>1334.3879999999999</v>
      </c>
      <c r="N1954" s="17">
        <v>1334.3879999999999</v>
      </c>
    </row>
    <row r="1955" spans="2:14">
      <c r="B1955" s="15" t="s">
        <v>4431</v>
      </c>
      <c r="C1955" s="16">
        <v>40217</v>
      </c>
      <c r="D1955" s="15">
        <v>2010</v>
      </c>
      <c r="E1955" s="69">
        <f>E1956</f>
        <v>2010</v>
      </c>
      <c r="F1955" s="15" t="s">
        <v>962</v>
      </c>
      <c r="G1955" s="17" t="s">
        <v>5534</v>
      </c>
      <c r="H1955" s="17" t="s">
        <v>5534</v>
      </c>
      <c r="I1955" s="17" t="s">
        <v>5534</v>
      </c>
      <c r="J1955" s="17">
        <v>0</v>
      </c>
      <c r="K1955" s="17">
        <v>0</v>
      </c>
      <c r="L1955" s="17">
        <v>0</v>
      </c>
      <c r="M1955" s="17">
        <v>0</v>
      </c>
      <c r="N1955" s="17">
        <v>0</v>
      </c>
    </row>
    <row r="1956" spans="2:14">
      <c r="B1956" s="15" t="s">
        <v>4431</v>
      </c>
      <c r="C1956" s="16">
        <v>40217</v>
      </c>
      <c r="D1956" s="15">
        <v>2010</v>
      </c>
      <c r="E1956" s="69">
        <f t="array" ref="E1956">MIN(IF(G1956:N1956&gt;0,($G$3:$N$3)))</f>
        <v>2010</v>
      </c>
      <c r="F1956" s="15" t="s">
        <v>963</v>
      </c>
      <c r="G1956" s="17">
        <v>0</v>
      </c>
      <c r="H1956" s="17">
        <v>0</v>
      </c>
      <c r="I1956" s="17">
        <v>0</v>
      </c>
      <c r="J1956" s="17">
        <v>1334.3879999999999</v>
      </c>
      <c r="K1956" s="17">
        <v>1334.3879999999999</v>
      </c>
      <c r="L1956" s="17">
        <v>1334.3879999999999</v>
      </c>
      <c r="M1956" s="17">
        <v>1334.3879999999999</v>
      </c>
      <c r="N1956" s="17">
        <v>1334.3879999999999</v>
      </c>
    </row>
    <row r="1957" spans="2:14">
      <c r="B1957" s="15" t="s">
        <v>4432</v>
      </c>
      <c r="C1957" s="16">
        <v>40220</v>
      </c>
      <c r="D1957" s="15">
        <v>2010</v>
      </c>
      <c r="E1957" s="69">
        <f>E1959</f>
        <v>2010</v>
      </c>
      <c r="F1957" s="15" t="s">
        <v>961</v>
      </c>
      <c r="G1957" s="17" t="s">
        <v>5534</v>
      </c>
      <c r="H1957" s="17" t="s">
        <v>5534</v>
      </c>
      <c r="I1957" s="17" t="s">
        <v>5534</v>
      </c>
      <c r="J1957" s="17">
        <v>1334.6279999999999</v>
      </c>
      <c r="K1957" s="17">
        <v>1334.6279999999999</v>
      </c>
      <c r="L1957" s="17">
        <v>1334.6279999999999</v>
      </c>
      <c r="M1957" s="17">
        <v>1334.6279999999999</v>
      </c>
      <c r="N1957" s="17">
        <v>1334.6279999999999</v>
      </c>
    </row>
    <row r="1958" spans="2:14">
      <c r="B1958" s="15" t="s">
        <v>4432</v>
      </c>
      <c r="C1958" s="16">
        <v>40220</v>
      </c>
      <c r="D1958" s="15">
        <v>2010</v>
      </c>
      <c r="E1958" s="69">
        <f>E1959</f>
        <v>2010</v>
      </c>
      <c r="F1958" s="15" t="s">
        <v>962</v>
      </c>
      <c r="G1958" s="17" t="s">
        <v>5534</v>
      </c>
      <c r="H1958" s="17" t="s">
        <v>5534</v>
      </c>
      <c r="I1958" s="17" t="s">
        <v>5534</v>
      </c>
      <c r="J1958" s="17">
        <v>0</v>
      </c>
      <c r="K1958" s="17">
        <v>0</v>
      </c>
      <c r="L1958" s="17">
        <v>0</v>
      </c>
      <c r="M1958" s="17">
        <v>0</v>
      </c>
      <c r="N1958" s="17">
        <v>0</v>
      </c>
    </row>
    <row r="1959" spans="2:14">
      <c r="B1959" s="15" t="s">
        <v>4432</v>
      </c>
      <c r="C1959" s="16">
        <v>40220</v>
      </c>
      <c r="D1959" s="15">
        <v>2010</v>
      </c>
      <c r="E1959" s="69">
        <f t="array" ref="E1959">MIN(IF(G1959:N1959&gt;0,($G$3:$N$3)))</f>
        <v>2010</v>
      </c>
      <c r="F1959" s="15" t="s">
        <v>963</v>
      </c>
      <c r="G1959" s="17">
        <v>0</v>
      </c>
      <c r="H1959" s="17">
        <v>0</v>
      </c>
      <c r="I1959" s="17">
        <v>0</v>
      </c>
      <c r="J1959" s="17">
        <v>1334.6279999999999</v>
      </c>
      <c r="K1959" s="17">
        <v>1334.6279999999999</v>
      </c>
      <c r="L1959" s="17">
        <v>1334.6279999999999</v>
      </c>
      <c r="M1959" s="17">
        <v>1334.6279999999999</v>
      </c>
      <c r="N1959" s="17">
        <v>1334.6279999999999</v>
      </c>
    </row>
    <row r="1960" spans="2:14">
      <c r="B1960" s="15" t="s">
        <v>4433</v>
      </c>
      <c r="C1960" s="16">
        <v>40220</v>
      </c>
      <c r="D1960" s="15">
        <v>2010</v>
      </c>
      <c r="E1960" s="69">
        <f>E1962</f>
        <v>2010</v>
      </c>
      <c r="F1960" s="15" t="s">
        <v>961</v>
      </c>
      <c r="G1960" s="17" t="s">
        <v>5534</v>
      </c>
      <c r="H1960" s="17" t="s">
        <v>5534</v>
      </c>
      <c r="I1960" s="17" t="s">
        <v>5534</v>
      </c>
      <c r="J1960" s="17">
        <v>386.27399999999994</v>
      </c>
      <c r="K1960" s="17">
        <v>386.27399999999994</v>
      </c>
      <c r="L1960" s="17">
        <v>386.27399999999994</v>
      </c>
      <c r="M1960" s="17">
        <v>386.27399999999994</v>
      </c>
      <c r="N1960" s="17">
        <v>386.27399999999994</v>
      </c>
    </row>
    <row r="1961" spans="2:14">
      <c r="B1961" s="15" t="s">
        <v>4433</v>
      </c>
      <c r="C1961" s="16">
        <v>40220</v>
      </c>
      <c r="D1961" s="15">
        <v>2010</v>
      </c>
      <c r="E1961" s="69">
        <f>E1962</f>
        <v>2010</v>
      </c>
      <c r="F1961" s="15" t="s">
        <v>962</v>
      </c>
      <c r="G1961" s="17" t="s">
        <v>5534</v>
      </c>
      <c r="H1961" s="17" t="s">
        <v>5534</v>
      </c>
      <c r="I1961" s="17" t="s">
        <v>5534</v>
      </c>
      <c r="J1961" s="17">
        <v>0</v>
      </c>
      <c r="K1961" s="17">
        <v>0</v>
      </c>
      <c r="L1961" s="17">
        <v>0</v>
      </c>
      <c r="M1961" s="17">
        <v>0</v>
      </c>
      <c r="N1961" s="17">
        <v>0</v>
      </c>
    </row>
    <row r="1962" spans="2:14">
      <c r="B1962" s="15" t="s">
        <v>4433</v>
      </c>
      <c r="C1962" s="16">
        <v>40220</v>
      </c>
      <c r="D1962" s="15">
        <v>2010</v>
      </c>
      <c r="E1962" s="69">
        <f t="array" ref="E1962">MIN(IF(G1962:N1962&gt;0,($G$3:$N$3)))</f>
        <v>2010</v>
      </c>
      <c r="F1962" s="15" t="s">
        <v>963</v>
      </c>
      <c r="G1962" s="17">
        <v>0</v>
      </c>
      <c r="H1962" s="17">
        <v>0</v>
      </c>
      <c r="I1962" s="17">
        <v>0</v>
      </c>
      <c r="J1962" s="17">
        <v>386.27399999999994</v>
      </c>
      <c r="K1962" s="17">
        <v>386.27399999999994</v>
      </c>
      <c r="L1962" s="17">
        <v>386.27399999999994</v>
      </c>
      <c r="M1962" s="17">
        <v>386.27399999999994</v>
      </c>
      <c r="N1962" s="17">
        <v>386.27399999999994</v>
      </c>
    </row>
    <row r="1963" spans="2:14">
      <c r="B1963" s="15" t="s">
        <v>4434</v>
      </c>
      <c r="C1963" s="16">
        <v>40222</v>
      </c>
      <c r="D1963" s="15">
        <v>2010</v>
      </c>
      <c r="E1963" s="69">
        <f>E1965</f>
        <v>2010</v>
      </c>
      <c r="F1963" s="15" t="s">
        <v>961</v>
      </c>
      <c r="G1963" s="17" t="s">
        <v>5534</v>
      </c>
      <c r="H1963" s="17" t="s">
        <v>5534</v>
      </c>
      <c r="I1963" s="17" t="s">
        <v>5534</v>
      </c>
      <c r="J1963" s="17">
        <v>138.14400000000001</v>
      </c>
      <c r="K1963" s="17">
        <v>138.14400000000001</v>
      </c>
      <c r="L1963" s="17">
        <v>138.14400000000001</v>
      </c>
      <c r="M1963" s="17">
        <v>138.14400000000001</v>
      </c>
      <c r="N1963" s="17">
        <v>138.14400000000001</v>
      </c>
    </row>
    <row r="1964" spans="2:14">
      <c r="B1964" s="15" t="s">
        <v>4434</v>
      </c>
      <c r="C1964" s="16">
        <v>40222</v>
      </c>
      <c r="D1964" s="15">
        <v>2010</v>
      </c>
      <c r="E1964" s="69">
        <f>E1965</f>
        <v>2010</v>
      </c>
      <c r="F1964" s="15" t="s">
        <v>962</v>
      </c>
      <c r="G1964" s="17" t="s">
        <v>5534</v>
      </c>
      <c r="H1964" s="17" t="s">
        <v>5534</v>
      </c>
      <c r="I1964" s="17" t="s">
        <v>5534</v>
      </c>
      <c r="J1964" s="17">
        <v>0</v>
      </c>
      <c r="K1964" s="17">
        <v>0</v>
      </c>
      <c r="L1964" s="17">
        <v>0</v>
      </c>
      <c r="M1964" s="17">
        <v>0</v>
      </c>
      <c r="N1964" s="17">
        <v>0</v>
      </c>
    </row>
    <row r="1965" spans="2:14">
      <c r="B1965" s="15" t="s">
        <v>4434</v>
      </c>
      <c r="C1965" s="16">
        <v>40222</v>
      </c>
      <c r="D1965" s="15">
        <v>2010</v>
      </c>
      <c r="E1965" s="69">
        <f t="array" ref="E1965">MIN(IF(G1965:N1965&gt;0,($G$3:$N$3)))</f>
        <v>2010</v>
      </c>
      <c r="F1965" s="15" t="s">
        <v>963</v>
      </c>
      <c r="G1965" s="17">
        <v>0</v>
      </c>
      <c r="H1965" s="17">
        <v>0</v>
      </c>
      <c r="I1965" s="17">
        <v>0</v>
      </c>
      <c r="J1965" s="17">
        <v>138.14400000000001</v>
      </c>
      <c r="K1965" s="17">
        <v>138.14400000000001</v>
      </c>
      <c r="L1965" s="17">
        <v>138.14400000000001</v>
      </c>
      <c r="M1965" s="17">
        <v>138.14400000000001</v>
      </c>
      <c r="N1965" s="17">
        <v>138.14400000000001</v>
      </c>
    </row>
    <row r="1966" spans="2:14">
      <c r="B1966" s="15" t="s">
        <v>4435</v>
      </c>
      <c r="C1966" s="16">
        <v>40228</v>
      </c>
      <c r="D1966" s="15">
        <v>2010</v>
      </c>
      <c r="E1966" s="69">
        <f>E1968</f>
        <v>2010</v>
      </c>
      <c r="F1966" s="15" t="s">
        <v>961</v>
      </c>
      <c r="G1966" s="17" t="s">
        <v>5534</v>
      </c>
      <c r="H1966" s="17" t="s">
        <v>5534</v>
      </c>
      <c r="I1966" s="17" t="s">
        <v>5534</v>
      </c>
      <c r="J1966" s="17">
        <v>662.16599999999994</v>
      </c>
      <c r="K1966" s="17">
        <v>662.16599999999994</v>
      </c>
      <c r="L1966" s="17">
        <v>662.16599999999994</v>
      </c>
      <c r="M1966" s="17">
        <v>662.16599999999994</v>
      </c>
      <c r="N1966" s="17">
        <v>662.16599999999994</v>
      </c>
    </row>
    <row r="1967" spans="2:14">
      <c r="B1967" s="15" t="s">
        <v>4435</v>
      </c>
      <c r="C1967" s="16">
        <v>40228</v>
      </c>
      <c r="D1967" s="15">
        <v>2010</v>
      </c>
      <c r="E1967" s="69">
        <f>E1968</f>
        <v>2010</v>
      </c>
      <c r="F1967" s="15" t="s">
        <v>962</v>
      </c>
      <c r="G1967" s="17" t="s">
        <v>5534</v>
      </c>
      <c r="H1967" s="17" t="s">
        <v>5534</v>
      </c>
      <c r="I1967" s="17" t="s">
        <v>5534</v>
      </c>
      <c r="J1967" s="17">
        <v>0</v>
      </c>
      <c r="K1967" s="17">
        <v>0</v>
      </c>
      <c r="L1967" s="17">
        <v>0</v>
      </c>
      <c r="M1967" s="17">
        <v>0</v>
      </c>
      <c r="N1967" s="17">
        <v>0</v>
      </c>
    </row>
    <row r="1968" spans="2:14">
      <c r="B1968" s="15" t="s">
        <v>4435</v>
      </c>
      <c r="C1968" s="16">
        <v>40228</v>
      </c>
      <c r="D1968" s="15">
        <v>2010</v>
      </c>
      <c r="E1968" s="69">
        <f t="array" ref="E1968">MIN(IF(G1968:N1968&gt;0,($G$3:$N$3)))</f>
        <v>2010</v>
      </c>
      <c r="F1968" s="15" t="s">
        <v>963</v>
      </c>
      <c r="G1968" s="17">
        <v>0</v>
      </c>
      <c r="H1968" s="17">
        <v>0</v>
      </c>
      <c r="I1968" s="17">
        <v>0</v>
      </c>
      <c r="J1968" s="17">
        <v>662.16599999999994</v>
      </c>
      <c r="K1968" s="17">
        <v>662.16599999999994</v>
      </c>
      <c r="L1968" s="17">
        <v>662.16599999999994</v>
      </c>
      <c r="M1968" s="17">
        <v>662.16599999999994</v>
      </c>
      <c r="N1968" s="17">
        <v>662.16599999999994</v>
      </c>
    </row>
    <row r="1969" spans="2:14">
      <c r="B1969" s="15" t="s">
        <v>4436</v>
      </c>
      <c r="C1969" s="16">
        <v>40229</v>
      </c>
      <c r="D1969" s="15">
        <v>2010</v>
      </c>
      <c r="E1969" s="69">
        <f>E1971</f>
        <v>2010</v>
      </c>
      <c r="F1969" s="15" t="s">
        <v>961</v>
      </c>
      <c r="G1969" s="17" t="s">
        <v>5534</v>
      </c>
      <c r="H1969" s="17" t="s">
        <v>5534</v>
      </c>
      <c r="I1969" s="17" t="s">
        <v>5534</v>
      </c>
      <c r="J1969" s="17">
        <v>272.36399999999998</v>
      </c>
      <c r="K1969" s="17">
        <v>272.36399999999998</v>
      </c>
      <c r="L1969" s="17">
        <v>272.36399999999998</v>
      </c>
      <c r="M1969" s="17">
        <v>272.36399999999998</v>
      </c>
      <c r="N1969" s="17">
        <v>272.36399999999998</v>
      </c>
    </row>
    <row r="1970" spans="2:14">
      <c r="B1970" s="15" t="s">
        <v>4436</v>
      </c>
      <c r="C1970" s="16">
        <v>40229</v>
      </c>
      <c r="D1970" s="15">
        <v>2010</v>
      </c>
      <c r="E1970" s="69">
        <f>E1971</f>
        <v>2010</v>
      </c>
      <c r="F1970" s="15" t="s">
        <v>962</v>
      </c>
      <c r="G1970" s="17" t="s">
        <v>5534</v>
      </c>
      <c r="H1970" s="17" t="s">
        <v>5534</v>
      </c>
      <c r="I1970" s="17" t="s">
        <v>5534</v>
      </c>
      <c r="J1970" s="17">
        <v>0</v>
      </c>
      <c r="K1970" s="17">
        <v>0</v>
      </c>
      <c r="L1970" s="17">
        <v>0</v>
      </c>
      <c r="M1970" s="17">
        <v>0</v>
      </c>
      <c r="N1970" s="17">
        <v>0</v>
      </c>
    </row>
    <row r="1971" spans="2:14">
      <c r="B1971" s="15" t="s">
        <v>4436</v>
      </c>
      <c r="C1971" s="16">
        <v>40229</v>
      </c>
      <c r="D1971" s="15">
        <v>2010</v>
      </c>
      <c r="E1971" s="69">
        <f t="array" ref="E1971">MIN(IF(G1971:N1971&gt;0,($G$3:$N$3)))</f>
        <v>2010</v>
      </c>
      <c r="F1971" s="15" t="s">
        <v>963</v>
      </c>
      <c r="G1971" s="17">
        <v>0</v>
      </c>
      <c r="H1971" s="17">
        <v>0</v>
      </c>
      <c r="I1971" s="17">
        <v>0</v>
      </c>
      <c r="J1971" s="17">
        <v>272.36399999999998</v>
      </c>
      <c r="K1971" s="17">
        <v>272.36399999999998</v>
      </c>
      <c r="L1971" s="17">
        <v>272.36399999999998</v>
      </c>
      <c r="M1971" s="17">
        <v>272.36399999999998</v>
      </c>
      <c r="N1971" s="17">
        <v>272.36399999999998</v>
      </c>
    </row>
    <row r="1972" spans="2:14">
      <c r="B1972" s="15" t="s">
        <v>4437</v>
      </c>
      <c r="C1972" s="16">
        <v>40229</v>
      </c>
      <c r="D1972" s="15">
        <v>2010</v>
      </c>
      <c r="E1972" s="69">
        <f>E1974</f>
        <v>2010</v>
      </c>
      <c r="F1972" s="15" t="s">
        <v>961</v>
      </c>
      <c r="G1972" s="17" t="s">
        <v>5534</v>
      </c>
      <c r="H1972" s="17" t="s">
        <v>5534</v>
      </c>
      <c r="I1972" s="17" t="s">
        <v>5534</v>
      </c>
      <c r="J1972" s="17">
        <v>73.781999999999996</v>
      </c>
      <c r="K1972" s="17">
        <v>73.781999999999996</v>
      </c>
      <c r="L1972" s="17">
        <v>73.781999999999996</v>
      </c>
      <c r="M1972" s="17">
        <v>73.781999999999996</v>
      </c>
      <c r="N1972" s="17">
        <v>73.781999999999996</v>
      </c>
    </row>
    <row r="1973" spans="2:14">
      <c r="B1973" s="15" t="s">
        <v>4437</v>
      </c>
      <c r="C1973" s="16">
        <v>40229</v>
      </c>
      <c r="D1973" s="15">
        <v>2010</v>
      </c>
      <c r="E1973" s="69">
        <f>E1974</f>
        <v>2010</v>
      </c>
      <c r="F1973" s="15" t="s">
        <v>962</v>
      </c>
      <c r="G1973" s="17" t="s">
        <v>5534</v>
      </c>
      <c r="H1973" s="17" t="s">
        <v>5534</v>
      </c>
      <c r="I1973" s="17" t="s">
        <v>5534</v>
      </c>
      <c r="J1973" s="17">
        <v>0.12</v>
      </c>
      <c r="K1973" s="17">
        <v>0.12</v>
      </c>
      <c r="L1973" s="17">
        <v>0.12</v>
      </c>
      <c r="M1973" s="17">
        <v>0.12</v>
      </c>
      <c r="N1973" s="17">
        <v>0.12</v>
      </c>
    </row>
    <row r="1974" spans="2:14">
      <c r="B1974" s="15" t="s">
        <v>4437</v>
      </c>
      <c r="C1974" s="16">
        <v>40229</v>
      </c>
      <c r="D1974" s="15">
        <v>2010</v>
      </c>
      <c r="E1974" s="69">
        <f t="array" ref="E1974">MIN(IF(G1974:N1974&gt;0,($G$3:$N$3)))</f>
        <v>2010</v>
      </c>
      <c r="F1974" s="15" t="s">
        <v>963</v>
      </c>
      <c r="G1974" s="17">
        <v>0</v>
      </c>
      <c r="H1974" s="17">
        <v>0</v>
      </c>
      <c r="I1974" s="17">
        <v>0</v>
      </c>
      <c r="J1974" s="17">
        <v>73.902000000000001</v>
      </c>
      <c r="K1974" s="17">
        <v>73.902000000000001</v>
      </c>
      <c r="L1974" s="17">
        <v>73.902000000000001</v>
      </c>
      <c r="M1974" s="17">
        <v>73.902000000000001</v>
      </c>
      <c r="N1974" s="17">
        <v>73.902000000000001</v>
      </c>
    </row>
    <row r="1975" spans="2:14">
      <c r="B1975" s="15" t="s">
        <v>4438</v>
      </c>
      <c r="C1975" s="16">
        <v>40229</v>
      </c>
      <c r="D1975" s="15">
        <v>2010</v>
      </c>
      <c r="E1975" s="69">
        <f>E1977</f>
        <v>2010</v>
      </c>
      <c r="F1975" s="15" t="s">
        <v>961</v>
      </c>
      <c r="G1975" s="17" t="s">
        <v>5534</v>
      </c>
      <c r="H1975" s="17" t="s">
        <v>5534</v>
      </c>
      <c r="I1975" s="17" t="s">
        <v>5534</v>
      </c>
      <c r="J1975" s="17">
        <v>195.99600000000001</v>
      </c>
      <c r="K1975" s="17">
        <v>195.99600000000001</v>
      </c>
      <c r="L1975" s="17">
        <v>195.99600000000001</v>
      </c>
      <c r="M1975" s="17">
        <v>195.99600000000001</v>
      </c>
      <c r="N1975" s="17">
        <v>195.99600000000001</v>
      </c>
    </row>
    <row r="1976" spans="2:14">
      <c r="B1976" s="15" t="s">
        <v>4438</v>
      </c>
      <c r="C1976" s="16">
        <v>40229</v>
      </c>
      <c r="D1976" s="15">
        <v>2010</v>
      </c>
      <c r="E1976" s="69">
        <f>E1977</f>
        <v>2010</v>
      </c>
      <c r="F1976" s="15" t="s">
        <v>962</v>
      </c>
      <c r="G1976" s="17" t="s">
        <v>5534</v>
      </c>
      <c r="H1976" s="17" t="s">
        <v>5534</v>
      </c>
      <c r="I1976" s="17" t="s">
        <v>5534</v>
      </c>
      <c r="J1976" s="17">
        <v>0</v>
      </c>
      <c r="K1976" s="17">
        <v>0</v>
      </c>
      <c r="L1976" s="17">
        <v>0</v>
      </c>
      <c r="M1976" s="17">
        <v>0</v>
      </c>
      <c r="N1976" s="17">
        <v>0</v>
      </c>
    </row>
    <row r="1977" spans="2:14">
      <c r="B1977" s="15" t="s">
        <v>4438</v>
      </c>
      <c r="C1977" s="16">
        <v>40229</v>
      </c>
      <c r="D1977" s="15">
        <v>2010</v>
      </c>
      <c r="E1977" s="69">
        <f t="array" ref="E1977">MIN(IF(G1977:N1977&gt;0,($G$3:$N$3)))</f>
        <v>2010</v>
      </c>
      <c r="F1977" s="15" t="s">
        <v>963</v>
      </c>
      <c r="G1977" s="17">
        <v>0</v>
      </c>
      <c r="H1977" s="17">
        <v>0</v>
      </c>
      <c r="I1977" s="17">
        <v>0</v>
      </c>
      <c r="J1977" s="17">
        <v>195.99600000000001</v>
      </c>
      <c r="K1977" s="17">
        <v>195.99600000000001</v>
      </c>
      <c r="L1977" s="17">
        <v>195.99600000000001</v>
      </c>
      <c r="M1977" s="17">
        <v>195.99600000000001</v>
      </c>
      <c r="N1977" s="17">
        <v>195.99600000000001</v>
      </c>
    </row>
    <row r="1978" spans="2:14">
      <c r="B1978" s="15" t="s">
        <v>4439</v>
      </c>
      <c r="C1978" s="16">
        <v>40232</v>
      </c>
      <c r="D1978" s="15">
        <v>2010</v>
      </c>
      <c r="E1978" s="69">
        <f>E1980</f>
        <v>2010</v>
      </c>
      <c r="F1978" s="15" t="s">
        <v>961</v>
      </c>
      <c r="G1978" s="17" t="s">
        <v>5534</v>
      </c>
      <c r="H1978" s="17" t="s">
        <v>5534</v>
      </c>
      <c r="I1978" s="17" t="s">
        <v>5534</v>
      </c>
      <c r="J1978" s="17">
        <v>3085.2840000000001</v>
      </c>
      <c r="K1978" s="17">
        <v>3085.2840000000001</v>
      </c>
      <c r="L1978" s="17">
        <v>3085.2840000000001</v>
      </c>
      <c r="M1978" s="17">
        <v>3085.2840000000001</v>
      </c>
      <c r="N1978" s="17">
        <v>3085.2840000000001</v>
      </c>
    </row>
    <row r="1979" spans="2:14">
      <c r="B1979" s="15" t="s">
        <v>4439</v>
      </c>
      <c r="C1979" s="16">
        <v>40232</v>
      </c>
      <c r="D1979" s="15">
        <v>2010</v>
      </c>
      <c r="E1979" s="69">
        <f>E1980</f>
        <v>2010</v>
      </c>
      <c r="F1979" s="15" t="s">
        <v>962</v>
      </c>
      <c r="G1979" s="17" t="s">
        <v>5534</v>
      </c>
      <c r="H1979" s="17" t="s">
        <v>5534</v>
      </c>
      <c r="I1979" s="17" t="s">
        <v>5534</v>
      </c>
      <c r="J1979" s="17">
        <v>0</v>
      </c>
      <c r="K1979" s="17">
        <v>0</v>
      </c>
      <c r="L1979" s="17">
        <v>0</v>
      </c>
      <c r="M1979" s="17">
        <v>0</v>
      </c>
      <c r="N1979" s="17">
        <v>0</v>
      </c>
    </row>
    <row r="1980" spans="2:14">
      <c r="B1980" s="15" t="s">
        <v>4439</v>
      </c>
      <c r="C1980" s="16">
        <v>40232</v>
      </c>
      <c r="D1980" s="15">
        <v>2010</v>
      </c>
      <c r="E1980" s="69">
        <f t="array" ref="E1980">MIN(IF(G1980:N1980&gt;0,($G$3:$N$3)))</f>
        <v>2010</v>
      </c>
      <c r="F1980" s="15" t="s">
        <v>963</v>
      </c>
      <c r="G1980" s="17">
        <v>0</v>
      </c>
      <c r="H1980" s="17">
        <v>0</v>
      </c>
      <c r="I1980" s="17">
        <v>0</v>
      </c>
      <c r="J1980" s="17">
        <v>3085.2840000000001</v>
      </c>
      <c r="K1980" s="17">
        <v>3085.2840000000001</v>
      </c>
      <c r="L1980" s="17">
        <v>3085.2840000000001</v>
      </c>
      <c r="M1980" s="17">
        <v>3085.2840000000001</v>
      </c>
      <c r="N1980" s="17">
        <v>3085.2840000000001</v>
      </c>
    </row>
    <row r="1981" spans="2:14">
      <c r="B1981" s="15" t="s">
        <v>4440</v>
      </c>
      <c r="C1981" s="16">
        <v>40232</v>
      </c>
      <c r="D1981" s="15">
        <v>2010</v>
      </c>
      <c r="E1981" s="69">
        <f>E1983</f>
        <v>2010</v>
      </c>
      <c r="F1981" s="15" t="s">
        <v>961</v>
      </c>
      <c r="G1981" s="17" t="s">
        <v>5534</v>
      </c>
      <c r="H1981" s="17" t="s">
        <v>5534</v>
      </c>
      <c r="I1981" s="17" t="s">
        <v>5534</v>
      </c>
      <c r="J1981" s="17">
        <v>706.48799999999994</v>
      </c>
      <c r="K1981" s="17">
        <v>706.48799999999994</v>
      </c>
      <c r="L1981" s="17">
        <v>706.48799999999994</v>
      </c>
      <c r="M1981" s="17">
        <v>706.48799999999994</v>
      </c>
      <c r="N1981" s="17">
        <v>706.48799999999994</v>
      </c>
    </row>
    <row r="1982" spans="2:14">
      <c r="B1982" s="15" t="s">
        <v>4440</v>
      </c>
      <c r="C1982" s="16">
        <v>40232</v>
      </c>
      <c r="D1982" s="15">
        <v>2010</v>
      </c>
      <c r="E1982" s="69">
        <f>E1983</f>
        <v>2010</v>
      </c>
      <c r="F1982" s="15" t="s">
        <v>962</v>
      </c>
      <c r="G1982" s="17" t="s">
        <v>5534</v>
      </c>
      <c r="H1982" s="17" t="s">
        <v>5534</v>
      </c>
      <c r="I1982" s="17" t="s">
        <v>5534</v>
      </c>
      <c r="J1982" s="17">
        <v>0</v>
      </c>
      <c r="K1982" s="17">
        <v>0</v>
      </c>
      <c r="L1982" s="17">
        <v>0</v>
      </c>
      <c r="M1982" s="17">
        <v>0</v>
      </c>
      <c r="N1982" s="17">
        <v>0</v>
      </c>
    </row>
    <row r="1983" spans="2:14">
      <c r="B1983" s="15" t="s">
        <v>4440</v>
      </c>
      <c r="C1983" s="16">
        <v>40232</v>
      </c>
      <c r="D1983" s="15">
        <v>2010</v>
      </c>
      <c r="E1983" s="69">
        <f t="array" ref="E1983">MIN(IF(G1983:N1983&gt;0,($G$3:$N$3)))</f>
        <v>2010</v>
      </c>
      <c r="F1983" s="15" t="s">
        <v>963</v>
      </c>
      <c r="G1983" s="17">
        <v>0</v>
      </c>
      <c r="H1983" s="17">
        <v>0</v>
      </c>
      <c r="I1983" s="17">
        <v>0</v>
      </c>
      <c r="J1983" s="17">
        <v>706.48799999999994</v>
      </c>
      <c r="K1983" s="17">
        <v>706.48799999999994</v>
      </c>
      <c r="L1983" s="17">
        <v>706.48799999999994</v>
      </c>
      <c r="M1983" s="17">
        <v>706.48799999999994</v>
      </c>
      <c r="N1983" s="17">
        <v>706.48799999999994</v>
      </c>
    </row>
    <row r="1984" spans="2:14">
      <c r="B1984" s="15" t="s">
        <v>4441</v>
      </c>
      <c r="C1984" s="16">
        <v>40233</v>
      </c>
      <c r="D1984" s="15">
        <v>2010</v>
      </c>
      <c r="E1984" s="69">
        <f>E1986</f>
        <v>2010</v>
      </c>
      <c r="F1984" s="15" t="s">
        <v>961</v>
      </c>
      <c r="G1984" s="17" t="s">
        <v>5534</v>
      </c>
      <c r="H1984" s="17" t="s">
        <v>5534</v>
      </c>
      <c r="I1984" s="17" t="s">
        <v>5534</v>
      </c>
      <c r="J1984" s="17">
        <v>2947.806</v>
      </c>
      <c r="K1984" s="17">
        <v>2947.806</v>
      </c>
      <c r="L1984" s="17">
        <v>2947.806</v>
      </c>
      <c r="M1984" s="17">
        <v>2947.806</v>
      </c>
      <c r="N1984" s="17">
        <v>2947.806</v>
      </c>
    </row>
    <row r="1985" spans="2:14">
      <c r="B1985" s="15" t="s">
        <v>4441</v>
      </c>
      <c r="C1985" s="16">
        <v>40233</v>
      </c>
      <c r="D1985" s="15">
        <v>2010</v>
      </c>
      <c r="E1985" s="69">
        <f>E1986</f>
        <v>2010</v>
      </c>
      <c r="F1985" s="15" t="s">
        <v>962</v>
      </c>
      <c r="G1985" s="17" t="s">
        <v>5534</v>
      </c>
      <c r="H1985" s="17" t="s">
        <v>5534</v>
      </c>
      <c r="I1985" s="17" t="s">
        <v>5534</v>
      </c>
      <c r="J1985" s="17">
        <v>0</v>
      </c>
      <c r="K1985" s="17">
        <v>0</v>
      </c>
      <c r="L1985" s="17">
        <v>0</v>
      </c>
      <c r="M1985" s="17">
        <v>0</v>
      </c>
      <c r="N1985" s="17">
        <v>0</v>
      </c>
    </row>
    <row r="1986" spans="2:14">
      <c r="B1986" s="15" t="s">
        <v>4441</v>
      </c>
      <c r="C1986" s="16">
        <v>40233</v>
      </c>
      <c r="D1986" s="15">
        <v>2010</v>
      </c>
      <c r="E1986" s="69">
        <f t="array" ref="E1986">MIN(IF(G1986:N1986&gt;0,($G$3:$N$3)))</f>
        <v>2010</v>
      </c>
      <c r="F1986" s="15" t="s">
        <v>963</v>
      </c>
      <c r="G1986" s="17">
        <v>0</v>
      </c>
      <c r="H1986" s="17">
        <v>0</v>
      </c>
      <c r="I1986" s="17">
        <v>0</v>
      </c>
      <c r="J1986" s="17">
        <v>2947.806</v>
      </c>
      <c r="K1986" s="17">
        <v>2947.806</v>
      </c>
      <c r="L1986" s="17">
        <v>2947.806</v>
      </c>
      <c r="M1986" s="17">
        <v>2947.806</v>
      </c>
      <c r="N1986" s="17">
        <v>2947.806</v>
      </c>
    </row>
    <row r="1987" spans="2:14">
      <c r="B1987" s="15" t="s">
        <v>4442</v>
      </c>
      <c r="C1987" s="16">
        <v>40234</v>
      </c>
      <c r="D1987" s="15">
        <v>2010</v>
      </c>
      <c r="E1987" s="69">
        <f>E1989</f>
        <v>2010</v>
      </c>
      <c r="F1987" s="15" t="s">
        <v>961</v>
      </c>
      <c r="G1987" s="17" t="s">
        <v>5534</v>
      </c>
      <c r="H1987" s="17" t="s">
        <v>5534</v>
      </c>
      <c r="I1987" s="17" t="s">
        <v>5534</v>
      </c>
      <c r="J1987" s="17">
        <v>1367.8140000000001</v>
      </c>
      <c r="K1987" s="17">
        <v>1367.8140000000001</v>
      </c>
      <c r="L1987" s="17">
        <v>1367.8140000000001</v>
      </c>
      <c r="M1987" s="17">
        <v>1367.8140000000001</v>
      </c>
      <c r="N1987" s="17">
        <v>1367.8140000000001</v>
      </c>
    </row>
    <row r="1988" spans="2:14">
      <c r="B1988" s="15" t="s">
        <v>4442</v>
      </c>
      <c r="C1988" s="16">
        <v>40234</v>
      </c>
      <c r="D1988" s="15">
        <v>2010</v>
      </c>
      <c r="E1988" s="69">
        <f>E1989</f>
        <v>2010</v>
      </c>
      <c r="F1988" s="15" t="s">
        <v>962</v>
      </c>
      <c r="G1988" s="17" t="s">
        <v>5534</v>
      </c>
      <c r="H1988" s="17" t="s">
        <v>5534</v>
      </c>
      <c r="I1988" s="17" t="s">
        <v>5534</v>
      </c>
      <c r="J1988" s="17">
        <v>0</v>
      </c>
      <c r="K1988" s="17">
        <v>0</v>
      </c>
      <c r="L1988" s="17">
        <v>0</v>
      </c>
      <c r="M1988" s="17">
        <v>0</v>
      </c>
      <c r="N1988" s="17">
        <v>0</v>
      </c>
    </row>
    <row r="1989" spans="2:14">
      <c r="B1989" s="15" t="s">
        <v>4442</v>
      </c>
      <c r="C1989" s="16">
        <v>40234</v>
      </c>
      <c r="D1989" s="15">
        <v>2010</v>
      </c>
      <c r="E1989" s="69">
        <f t="array" ref="E1989">MIN(IF(G1989:N1989&gt;0,($G$3:$N$3)))</f>
        <v>2010</v>
      </c>
      <c r="F1989" s="15" t="s">
        <v>963</v>
      </c>
      <c r="G1989" s="17">
        <v>0</v>
      </c>
      <c r="H1989" s="17">
        <v>0</v>
      </c>
      <c r="I1989" s="17">
        <v>0</v>
      </c>
      <c r="J1989" s="17">
        <v>1367.8140000000001</v>
      </c>
      <c r="K1989" s="17">
        <v>1367.8140000000001</v>
      </c>
      <c r="L1989" s="17">
        <v>1367.8140000000001</v>
      </c>
      <c r="M1989" s="17">
        <v>1367.8140000000001</v>
      </c>
      <c r="N1989" s="17">
        <v>1367.8140000000001</v>
      </c>
    </row>
    <row r="1990" spans="2:14">
      <c r="B1990" s="15" t="s">
        <v>4443</v>
      </c>
      <c r="C1990" s="16">
        <v>40237</v>
      </c>
      <c r="D1990" s="15">
        <v>2010</v>
      </c>
      <c r="E1990" s="69">
        <f>E1992</f>
        <v>2010</v>
      </c>
      <c r="F1990" s="15" t="s">
        <v>961</v>
      </c>
      <c r="G1990" s="17" t="s">
        <v>5534</v>
      </c>
      <c r="H1990" s="17" t="s">
        <v>5534</v>
      </c>
      <c r="I1990" s="17" t="s">
        <v>5534</v>
      </c>
      <c r="J1990" s="17">
        <v>632.35800000000006</v>
      </c>
      <c r="K1990" s="17">
        <v>632.35800000000006</v>
      </c>
      <c r="L1990" s="17">
        <v>632.35800000000006</v>
      </c>
      <c r="M1990" s="17">
        <v>632.35800000000006</v>
      </c>
      <c r="N1990" s="17">
        <v>632.35800000000006</v>
      </c>
    </row>
    <row r="1991" spans="2:14">
      <c r="B1991" s="15" t="s">
        <v>4443</v>
      </c>
      <c r="C1991" s="16">
        <v>40237</v>
      </c>
      <c r="D1991" s="15">
        <v>2010</v>
      </c>
      <c r="E1991" s="69">
        <f>E1992</f>
        <v>2010</v>
      </c>
      <c r="F1991" s="15" t="s">
        <v>962</v>
      </c>
      <c r="G1991" s="17" t="s">
        <v>5534</v>
      </c>
      <c r="H1991" s="17" t="s">
        <v>5534</v>
      </c>
      <c r="I1991" s="17" t="s">
        <v>5534</v>
      </c>
      <c r="J1991" s="17">
        <v>0</v>
      </c>
      <c r="K1991" s="17">
        <v>0</v>
      </c>
      <c r="L1991" s="17">
        <v>0</v>
      </c>
      <c r="M1991" s="17">
        <v>0</v>
      </c>
      <c r="N1991" s="17">
        <v>0</v>
      </c>
    </row>
    <row r="1992" spans="2:14">
      <c r="B1992" s="15" t="s">
        <v>4443</v>
      </c>
      <c r="C1992" s="16">
        <v>40237</v>
      </c>
      <c r="D1992" s="15">
        <v>2010</v>
      </c>
      <c r="E1992" s="69">
        <f t="array" ref="E1992">MIN(IF(G1992:N1992&gt;0,($G$3:$N$3)))</f>
        <v>2010</v>
      </c>
      <c r="F1992" s="15" t="s">
        <v>963</v>
      </c>
      <c r="G1992" s="17">
        <v>0</v>
      </c>
      <c r="H1992" s="17">
        <v>0</v>
      </c>
      <c r="I1992" s="17">
        <v>0</v>
      </c>
      <c r="J1992" s="17">
        <v>632.35800000000006</v>
      </c>
      <c r="K1992" s="17">
        <v>632.35800000000006</v>
      </c>
      <c r="L1992" s="17">
        <v>632.35800000000006</v>
      </c>
      <c r="M1992" s="17">
        <v>632.35800000000006</v>
      </c>
      <c r="N1992" s="17">
        <v>632.35800000000006</v>
      </c>
    </row>
    <row r="1993" spans="2:14">
      <c r="B1993" s="15" t="s">
        <v>4444</v>
      </c>
      <c r="C1993" s="16">
        <v>40237</v>
      </c>
      <c r="D1993" s="15">
        <v>2010</v>
      </c>
      <c r="E1993" s="69">
        <f>E1995</f>
        <v>2010</v>
      </c>
      <c r="F1993" s="15" t="s">
        <v>961</v>
      </c>
      <c r="G1993" s="17" t="s">
        <v>5534</v>
      </c>
      <c r="H1993" s="17" t="s">
        <v>5534</v>
      </c>
      <c r="I1993" s="17" t="s">
        <v>5534</v>
      </c>
      <c r="J1993" s="17">
        <v>7442.4779999999992</v>
      </c>
      <c r="K1993" s="17">
        <v>7442.4779999999992</v>
      </c>
      <c r="L1993" s="17">
        <v>7442.4779999999992</v>
      </c>
      <c r="M1993" s="17">
        <v>7442.4779999999992</v>
      </c>
      <c r="N1993" s="17">
        <v>7442.4779999999992</v>
      </c>
    </row>
    <row r="1994" spans="2:14">
      <c r="B1994" s="15" t="s">
        <v>4444</v>
      </c>
      <c r="C1994" s="16">
        <v>40237</v>
      </c>
      <c r="D1994" s="15">
        <v>2010</v>
      </c>
      <c r="E1994" s="69">
        <f>E1995</f>
        <v>2010</v>
      </c>
      <c r="F1994" s="15" t="s">
        <v>962</v>
      </c>
      <c r="G1994" s="17" t="s">
        <v>5534</v>
      </c>
      <c r="H1994" s="17" t="s">
        <v>5534</v>
      </c>
      <c r="I1994" s="17" t="s">
        <v>5534</v>
      </c>
      <c r="J1994" s="17">
        <v>0</v>
      </c>
      <c r="K1994" s="17">
        <v>0</v>
      </c>
      <c r="L1994" s="17">
        <v>0</v>
      </c>
      <c r="M1994" s="17">
        <v>0</v>
      </c>
      <c r="N1994" s="17">
        <v>0</v>
      </c>
    </row>
    <row r="1995" spans="2:14">
      <c r="B1995" s="15" t="s">
        <v>4444</v>
      </c>
      <c r="C1995" s="16">
        <v>40237</v>
      </c>
      <c r="D1995" s="15">
        <v>2010</v>
      </c>
      <c r="E1995" s="69">
        <f t="array" ref="E1995">MIN(IF(G1995:N1995&gt;0,($G$3:$N$3)))</f>
        <v>2010</v>
      </c>
      <c r="F1995" s="15" t="s">
        <v>963</v>
      </c>
      <c r="G1995" s="17">
        <v>0</v>
      </c>
      <c r="H1995" s="17">
        <v>0</v>
      </c>
      <c r="I1995" s="17">
        <v>0</v>
      </c>
      <c r="J1995" s="17">
        <v>7442.4779999999992</v>
      </c>
      <c r="K1995" s="17">
        <v>7442.4779999999992</v>
      </c>
      <c r="L1995" s="17">
        <v>7442.4779999999992</v>
      </c>
      <c r="M1995" s="17">
        <v>7442.4779999999992</v>
      </c>
      <c r="N1995" s="17">
        <v>7442.4779999999992</v>
      </c>
    </row>
    <row r="1996" spans="2:14">
      <c r="B1996" s="15" t="s">
        <v>4445</v>
      </c>
      <c r="C1996" s="16">
        <v>40243</v>
      </c>
      <c r="D1996" s="15">
        <v>2010</v>
      </c>
      <c r="E1996" s="69">
        <f>E1998</f>
        <v>2010</v>
      </c>
      <c r="F1996" s="15" t="s">
        <v>961</v>
      </c>
      <c r="G1996" s="17" t="s">
        <v>5534</v>
      </c>
      <c r="H1996" s="17" t="s">
        <v>5534</v>
      </c>
      <c r="I1996" s="17" t="s">
        <v>5534</v>
      </c>
      <c r="J1996" s="17">
        <v>2650.6080000000002</v>
      </c>
      <c r="K1996" s="17">
        <v>2650.6080000000002</v>
      </c>
      <c r="L1996" s="17">
        <v>2650.6080000000002</v>
      </c>
      <c r="M1996" s="17">
        <v>2650.6080000000002</v>
      </c>
      <c r="N1996" s="17">
        <v>2650.6080000000002</v>
      </c>
    </row>
    <row r="1997" spans="2:14">
      <c r="B1997" s="15" t="s">
        <v>4445</v>
      </c>
      <c r="C1997" s="16">
        <v>40243</v>
      </c>
      <c r="D1997" s="15">
        <v>2010</v>
      </c>
      <c r="E1997" s="69">
        <f>E1998</f>
        <v>2010</v>
      </c>
      <c r="F1997" s="15" t="s">
        <v>962</v>
      </c>
      <c r="G1997" s="17" t="s">
        <v>5534</v>
      </c>
      <c r="H1997" s="17" t="s">
        <v>5534</v>
      </c>
      <c r="I1997" s="17" t="s">
        <v>5534</v>
      </c>
      <c r="J1997" s="17">
        <v>0</v>
      </c>
      <c r="K1997" s="17">
        <v>0</v>
      </c>
      <c r="L1997" s="17">
        <v>0</v>
      </c>
      <c r="M1997" s="17">
        <v>0</v>
      </c>
      <c r="N1997" s="17">
        <v>0</v>
      </c>
    </row>
    <row r="1998" spans="2:14">
      <c r="B1998" s="15" t="s">
        <v>4445</v>
      </c>
      <c r="C1998" s="16">
        <v>40243</v>
      </c>
      <c r="D1998" s="15">
        <v>2010</v>
      </c>
      <c r="E1998" s="69">
        <f t="array" ref="E1998">MIN(IF(G1998:N1998&gt;0,($G$3:$N$3)))</f>
        <v>2010</v>
      </c>
      <c r="F1998" s="15" t="s">
        <v>963</v>
      </c>
      <c r="G1998" s="17">
        <v>0</v>
      </c>
      <c r="H1998" s="17">
        <v>0</v>
      </c>
      <c r="I1998" s="17">
        <v>0</v>
      </c>
      <c r="J1998" s="17">
        <v>2650.6080000000002</v>
      </c>
      <c r="K1998" s="17">
        <v>2650.6080000000002</v>
      </c>
      <c r="L1998" s="17">
        <v>2650.6080000000002</v>
      </c>
      <c r="M1998" s="17">
        <v>2650.6080000000002</v>
      </c>
      <c r="N1998" s="17">
        <v>2650.6080000000002</v>
      </c>
    </row>
    <row r="1999" spans="2:14">
      <c r="B1999" s="15" t="s">
        <v>4446</v>
      </c>
      <c r="C1999" s="16">
        <v>40243</v>
      </c>
      <c r="D1999" s="15">
        <v>2010</v>
      </c>
      <c r="E1999" s="69">
        <f>E2001</f>
        <v>2010</v>
      </c>
      <c r="F1999" s="15" t="s">
        <v>961</v>
      </c>
      <c r="G1999" s="17" t="s">
        <v>5534</v>
      </c>
      <c r="H1999" s="17" t="s">
        <v>5534</v>
      </c>
      <c r="I1999" s="17" t="s">
        <v>5534</v>
      </c>
      <c r="J1999" s="17">
        <v>2049.4380000000001</v>
      </c>
      <c r="K1999" s="17">
        <v>2049.4380000000001</v>
      </c>
      <c r="L1999" s="17">
        <v>2049.4380000000001</v>
      </c>
      <c r="M1999" s="17">
        <v>2049.4380000000001</v>
      </c>
      <c r="N1999" s="17">
        <v>2049.4380000000001</v>
      </c>
    </row>
    <row r="2000" spans="2:14">
      <c r="B2000" s="15" t="s">
        <v>4446</v>
      </c>
      <c r="C2000" s="16">
        <v>40243</v>
      </c>
      <c r="D2000" s="15">
        <v>2010</v>
      </c>
      <c r="E2000" s="69">
        <f>E2001</f>
        <v>2010</v>
      </c>
      <c r="F2000" s="15" t="s">
        <v>962</v>
      </c>
      <c r="G2000" s="17" t="s">
        <v>5534</v>
      </c>
      <c r="H2000" s="17" t="s">
        <v>5534</v>
      </c>
      <c r="I2000" s="17" t="s">
        <v>5534</v>
      </c>
      <c r="J2000" s="17">
        <v>0</v>
      </c>
      <c r="K2000" s="17">
        <v>0</v>
      </c>
      <c r="L2000" s="17">
        <v>0</v>
      </c>
      <c r="M2000" s="17">
        <v>0</v>
      </c>
      <c r="N2000" s="17">
        <v>0</v>
      </c>
    </row>
    <row r="2001" spans="2:14">
      <c r="B2001" s="15" t="s">
        <v>4446</v>
      </c>
      <c r="C2001" s="16">
        <v>40243</v>
      </c>
      <c r="D2001" s="15">
        <v>2010</v>
      </c>
      <c r="E2001" s="69">
        <f t="array" ref="E2001">MIN(IF(G2001:N2001&gt;0,($G$3:$N$3)))</f>
        <v>2010</v>
      </c>
      <c r="F2001" s="15" t="s">
        <v>963</v>
      </c>
      <c r="G2001" s="17">
        <v>0</v>
      </c>
      <c r="H2001" s="17">
        <v>0</v>
      </c>
      <c r="I2001" s="17">
        <v>0</v>
      </c>
      <c r="J2001" s="17">
        <v>2049.4380000000001</v>
      </c>
      <c r="K2001" s="17">
        <v>2049.4380000000001</v>
      </c>
      <c r="L2001" s="17">
        <v>2049.4380000000001</v>
      </c>
      <c r="M2001" s="17">
        <v>2049.4380000000001</v>
      </c>
      <c r="N2001" s="17">
        <v>2049.4380000000001</v>
      </c>
    </row>
    <row r="2002" spans="2:14">
      <c r="B2002" s="15" t="s">
        <v>4447</v>
      </c>
      <c r="C2002" s="16">
        <v>40247</v>
      </c>
      <c r="D2002" s="15">
        <v>2010</v>
      </c>
      <c r="E2002" s="69">
        <f>E2004</f>
        <v>2010</v>
      </c>
      <c r="F2002" s="15" t="s">
        <v>961</v>
      </c>
      <c r="G2002" s="17" t="s">
        <v>5534</v>
      </c>
      <c r="H2002" s="17" t="s">
        <v>5534</v>
      </c>
      <c r="I2002" s="17" t="s">
        <v>5534</v>
      </c>
      <c r="J2002" s="17">
        <v>1138.95</v>
      </c>
      <c r="K2002" s="17">
        <v>1138.95</v>
      </c>
      <c r="L2002" s="17">
        <v>1138.95</v>
      </c>
      <c r="M2002" s="17">
        <v>1138.95</v>
      </c>
      <c r="N2002" s="17">
        <v>1138.95</v>
      </c>
    </row>
    <row r="2003" spans="2:14">
      <c r="B2003" s="15" t="s">
        <v>4447</v>
      </c>
      <c r="C2003" s="16">
        <v>40247</v>
      </c>
      <c r="D2003" s="15">
        <v>2010</v>
      </c>
      <c r="E2003" s="69">
        <f>E2004</f>
        <v>2010</v>
      </c>
      <c r="F2003" s="15" t="s">
        <v>962</v>
      </c>
      <c r="G2003" s="17" t="s">
        <v>5534</v>
      </c>
      <c r="H2003" s="17" t="s">
        <v>5534</v>
      </c>
      <c r="I2003" s="17" t="s">
        <v>5534</v>
      </c>
      <c r="J2003" s="17">
        <v>0</v>
      </c>
      <c r="K2003" s="17">
        <v>0</v>
      </c>
      <c r="L2003" s="17">
        <v>0</v>
      </c>
      <c r="M2003" s="17">
        <v>0</v>
      </c>
      <c r="N2003" s="17">
        <v>0</v>
      </c>
    </row>
    <row r="2004" spans="2:14">
      <c r="B2004" s="15" t="s">
        <v>4447</v>
      </c>
      <c r="C2004" s="16">
        <v>40247</v>
      </c>
      <c r="D2004" s="15">
        <v>2010</v>
      </c>
      <c r="E2004" s="69">
        <f t="array" ref="E2004">MIN(IF(G2004:N2004&gt;0,($G$3:$N$3)))</f>
        <v>2010</v>
      </c>
      <c r="F2004" s="15" t="s">
        <v>963</v>
      </c>
      <c r="G2004" s="17">
        <v>0</v>
      </c>
      <c r="H2004" s="17">
        <v>0</v>
      </c>
      <c r="I2004" s="17">
        <v>0</v>
      </c>
      <c r="J2004" s="17">
        <v>1138.95</v>
      </c>
      <c r="K2004" s="17">
        <v>1138.95</v>
      </c>
      <c r="L2004" s="17">
        <v>1138.95</v>
      </c>
      <c r="M2004" s="17">
        <v>1138.95</v>
      </c>
      <c r="N2004" s="17">
        <v>1138.95</v>
      </c>
    </row>
    <row r="2005" spans="2:14">
      <c r="B2005" s="15" t="s">
        <v>4448</v>
      </c>
      <c r="C2005" s="16">
        <v>40250</v>
      </c>
      <c r="D2005" s="15">
        <v>2010</v>
      </c>
      <c r="E2005" s="69">
        <f>E2007</f>
        <v>2010</v>
      </c>
      <c r="F2005" s="15" t="s">
        <v>961</v>
      </c>
      <c r="G2005" s="17" t="s">
        <v>5534</v>
      </c>
      <c r="H2005" s="17" t="s">
        <v>5534</v>
      </c>
      <c r="I2005" s="17" t="s">
        <v>5534</v>
      </c>
      <c r="J2005" s="17">
        <v>744.53399999999999</v>
      </c>
      <c r="K2005" s="17">
        <v>744.53399999999999</v>
      </c>
      <c r="L2005" s="17">
        <v>744.53399999999999</v>
      </c>
      <c r="M2005" s="17">
        <v>744.53399999999999</v>
      </c>
      <c r="N2005" s="17">
        <v>744.53399999999999</v>
      </c>
    </row>
    <row r="2006" spans="2:14">
      <c r="B2006" s="15" t="s">
        <v>4448</v>
      </c>
      <c r="C2006" s="16">
        <v>40250</v>
      </c>
      <c r="D2006" s="15">
        <v>2010</v>
      </c>
      <c r="E2006" s="69">
        <f>E2007</f>
        <v>2010</v>
      </c>
      <c r="F2006" s="15" t="s">
        <v>962</v>
      </c>
      <c r="G2006" s="17" t="s">
        <v>5534</v>
      </c>
      <c r="H2006" s="17" t="s">
        <v>5534</v>
      </c>
      <c r="I2006" s="17" t="s">
        <v>5534</v>
      </c>
      <c r="J2006" s="17">
        <v>0</v>
      </c>
      <c r="K2006" s="17">
        <v>0</v>
      </c>
      <c r="L2006" s="17">
        <v>0</v>
      </c>
      <c r="M2006" s="17">
        <v>0</v>
      </c>
      <c r="N2006" s="17">
        <v>0</v>
      </c>
    </row>
    <row r="2007" spans="2:14">
      <c r="B2007" s="15" t="s">
        <v>4448</v>
      </c>
      <c r="C2007" s="16">
        <v>40250</v>
      </c>
      <c r="D2007" s="15">
        <v>2010</v>
      </c>
      <c r="E2007" s="69">
        <f t="array" ref="E2007">MIN(IF(G2007:N2007&gt;0,($G$3:$N$3)))</f>
        <v>2010</v>
      </c>
      <c r="F2007" s="15" t="s">
        <v>963</v>
      </c>
      <c r="G2007" s="17">
        <v>0</v>
      </c>
      <c r="H2007" s="17">
        <v>0</v>
      </c>
      <c r="I2007" s="17">
        <v>0</v>
      </c>
      <c r="J2007" s="17">
        <v>744.53399999999999</v>
      </c>
      <c r="K2007" s="17">
        <v>744.53399999999999</v>
      </c>
      <c r="L2007" s="17">
        <v>744.53399999999999</v>
      </c>
      <c r="M2007" s="17">
        <v>744.53399999999999</v>
      </c>
      <c r="N2007" s="17">
        <v>744.53399999999999</v>
      </c>
    </row>
    <row r="2008" spans="2:14">
      <c r="B2008" s="15" t="s">
        <v>4449</v>
      </c>
      <c r="C2008" s="16">
        <v>40251</v>
      </c>
      <c r="D2008" s="15">
        <v>2010</v>
      </c>
      <c r="E2008" s="69">
        <f>E2010</f>
        <v>2010</v>
      </c>
      <c r="F2008" s="15" t="s">
        <v>961</v>
      </c>
      <c r="G2008" s="17" t="s">
        <v>5534</v>
      </c>
      <c r="H2008" s="17" t="s">
        <v>5534</v>
      </c>
      <c r="I2008" s="17" t="s">
        <v>5534</v>
      </c>
      <c r="J2008" s="17">
        <v>1369.0439999999999</v>
      </c>
      <c r="K2008" s="17">
        <v>1369.0439999999999</v>
      </c>
      <c r="L2008" s="17">
        <v>1369.0439999999999</v>
      </c>
      <c r="M2008" s="17">
        <v>1369.0439999999999</v>
      </c>
      <c r="N2008" s="17">
        <v>1369.0439999999999</v>
      </c>
    </row>
    <row r="2009" spans="2:14">
      <c r="B2009" s="15" t="s">
        <v>4449</v>
      </c>
      <c r="C2009" s="16">
        <v>40251</v>
      </c>
      <c r="D2009" s="15">
        <v>2010</v>
      </c>
      <c r="E2009" s="69">
        <f>E2010</f>
        <v>2010</v>
      </c>
      <c r="F2009" s="15" t="s">
        <v>962</v>
      </c>
      <c r="G2009" s="17" t="s">
        <v>5534</v>
      </c>
      <c r="H2009" s="17" t="s">
        <v>5534</v>
      </c>
      <c r="I2009" s="17" t="s">
        <v>5534</v>
      </c>
      <c r="J2009" s="17">
        <v>0</v>
      </c>
      <c r="K2009" s="17">
        <v>0</v>
      </c>
      <c r="L2009" s="17">
        <v>0</v>
      </c>
      <c r="M2009" s="17">
        <v>0</v>
      </c>
      <c r="N2009" s="17">
        <v>0</v>
      </c>
    </row>
    <row r="2010" spans="2:14">
      <c r="B2010" s="15" t="s">
        <v>4449</v>
      </c>
      <c r="C2010" s="16">
        <v>40251</v>
      </c>
      <c r="D2010" s="15">
        <v>2010</v>
      </c>
      <c r="E2010" s="69">
        <f t="array" ref="E2010">MIN(IF(G2010:N2010&gt;0,($G$3:$N$3)))</f>
        <v>2010</v>
      </c>
      <c r="F2010" s="15" t="s">
        <v>963</v>
      </c>
      <c r="G2010" s="17">
        <v>0</v>
      </c>
      <c r="H2010" s="17">
        <v>0</v>
      </c>
      <c r="I2010" s="17">
        <v>0</v>
      </c>
      <c r="J2010" s="17">
        <v>1369.0439999999999</v>
      </c>
      <c r="K2010" s="17">
        <v>1369.0439999999999</v>
      </c>
      <c r="L2010" s="17">
        <v>1369.0439999999999</v>
      </c>
      <c r="M2010" s="17">
        <v>1369.0439999999999</v>
      </c>
      <c r="N2010" s="17">
        <v>1369.0439999999999</v>
      </c>
    </row>
    <row r="2011" spans="2:14">
      <c r="B2011" s="15" t="s">
        <v>4450</v>
      </c>
      <c r="C2011" s="16">
        <v>40251</v>
      </c>
      <c r="D2011" s="15">
        <v>2010</v>
      </c>
      <c r="E2011" s="69">
        <f>E2013</f>
        <v>2010</v>
      </c>
      <c r="F2011" s="15" t="s">
        <v>961</v>
      </c>
      <c r="G2011" s="17" t="s">
        <v>5534</v>
      </c>
      <c r="H2011" s="17" t="s">
        <v>5534</v>
      </c>
      <c r="I2011" s="17" t="s">
        <v>5534</v>
      </c>
      <c r="J2011" s="17">
        <v>632.53200000000004</v>
      </c>
      <c r="K2011" s="17">
        <v>632.53200000000004</v>
      </c>
      <c r="L2011" s="17">
        <v>632.53200000000004</v>
      </c>
      <c r="M2011" s="17">
        <v>632.53200000000004</v>
      </c>
      <c r="N2011" s="17">
        <v>632.53200000000004</v>
      </c>
    </row>
    <row r="2012" spans="2:14">
      <c r="B2012" s="15" t="s">
        <v>4450</v>
      </c>
      <c r="C2012" s="16">
        <v>40251</v>
      </c>
      <c r="D2012" s="15">
        <v>2010</v>
      </c>
      <c r="E2012" s="69">
        <f>E2013</f>
        <v>2010</v>
      </c>
      <c r="F2012" s="15" t="s">
        <v>962</v>
      </c>
      <c r="G2012" s="17" t="s">
        <v>5534</v>
      </c>
      <c r="H2012" s="17" t="s">
        <v>5534</v>
      </c>
      <c r="I2012" s="17" t="s">
        <v>5534</v>
      </c>
      <c r="J2012" s="17">
        <v>0</v>
      </c>
      <c r="K2012" s="17">
        <v>0</v>
      </c>
      <c r="L2012" s="17">
        <v>0</v>
      </c>
      <c r="M2012" s="17">
        <v>0</v>
      </c>
      <c r="N2012" s="17">
        <v>0</v>
      </c>
    </row>
    <row r="2013" spans="2:14">
      <c r="B2013" s="15" t="s">
        <v>4450</v>
      </c>
      <c r="C2013" s="16">
        <v>40251</v>
      </c>
      <c r="D2013" s="15">
        <v>2010</v>
      </c>
      <c r="E2013" s="69">
        <f t="array" ref="E2013">MIN(IF(G2013:N2013&gt;0,($G$3:$N$3)))</f>
        <v>2010</v>
      </c>
      <c r="F2013" s="15" t="s">
        <v>963</v>
      </c>
      <c r="G2013" s="17">
        <v>0</v>
      </c>
      <c r="H2013" s="17">
        <v>0</v>
      </c>
      <c r="I2013" s="17">
        <v>0</v>
      </c>
      <c r="J2013" s="17">
        <v>632.53200000000004</v>
      </c>
      <c r="K2013" s="17">
        <v>632.53200000000004</v>
      </c>
      <c r="L2013" s="17">
        <v>632.53200000000004</v>
      </c>
      <c r="M2013" s="17">
        <v>632.53200000000004</v>
      </c>
      <c r="N2013" s="17">
        <v>632.53200000000004</v>
      </c>
    </row>
    <row r="2014" spans="2:14">
      <c r="B2014" s="15" t="s">
        <v>4451</v>
      </c>
      <c r="C2014" s="16">
        <v>40253</v>
      </c>
      <c r="D2014" s="15">
        <v>2010</v>
      </c>
      <c r="E2014" s="69">
        <f>E2016</f>
        <v>2011</v>
      </c>
      <c r="F2014" s="15" t="s">
        <v>961</v>
      </c>
      <c r="G2014" s="17" t="s">
        <v>5534</v>
      </c>
      <c r="H2014" s="17" t="s">
        <v>5534</v>
      </c>
      <c r="I2014" s="17" t="s">
        <v>5534</v>
      </c>
      <c r="J2014" s="17" t="s">
        <v>5534</v>
      </c>
      <c r="K2014" s="17">
        <v>0</v>
      </c>
      <c r="L2014" s="17">
        <v>1382.0579999999998</v>
      </c>
      <c r="M2014" s="17">
        <v>1382.0579999999998</v>
      </c>
      <c r="N2014" s="17">
        <v>1382.0579999999998</v>
      </c>
    </row>
    <row r="2015" spans="2:14">
      <c r="B2015" s="15" t="s">
        <v>4451</v>
      </c>
      <c r="C2015" s="16">
        <v>40253</v>
      </c>
      <c r="D2015" s="15">
        <v>2010</v>
      </c>
      <c r="E2015" s="69">
        <f>E2016</f>
        <v>2011</v>
      </c>
      <c r="F2015" s="15" t="s">
        <v>962</v>
      </c>
      <c r="G2015" s="17" t="s">
        <v>5534</v>
      </c>
      <c r="H2015" s="17" t="s">
        <v>5534</v>
      </c>
      <c r="I2015" s="17" t="s">
        <v>5534</v>
      </c>
      <c r="J2015" s="17" t="s">
        <v>5534</v>
      </c>
      <c r="K2015" s="17">
        <v>518.62799999999993</v>
      </c>
      <c r="L2015" s="17">
        <v>0.378</v>
      </c>
      <c r="M2015" s="17">
        <v>0.378</v>
      </c>
      <c r="N2015" s="17">
        <v>0.378</v>
      </c>
    </row>
    <row r="2016" spans="2:14">
      <c r="B2016" s="15" t="s">
        <v>4451</v>
      </c>
      <c r="C2016" s="16">
        <v>40253</v>
      </c>
      <c r="D2016" s="15">
        <v>2010</v>
      </c>
      <c r="E2016" s="69">
        <f t="array" ref="E2016">MIN(IF(G2016:N2016&gt;0,($G$3:$N$3)))</f>
        <v>2011</v>
      </c>
      <c r="F2016" s="15" t="s">
        <v>963</v>
      </c>
      <c r="G2016" s="17">
        <v>0</v>
      </c>
      <c r="H2016" s="17">
        <v>0</v>
      </c>
      <c r="I2016" s="17">
        <v>0</v>
      </c>
      <c r="J2016" s="17">
        <v>0</v>
      </c>
      <c r="K2016" s="17">
        <v>518.62799999999993</v>
      </c>
      <c r="L2016" s="17">
        <v>1382.4359999999999</v>
      </c>
      <c r="M2016" s="17">
        <v>1382.4359999999999</v>
      </c>
      <c r="N2016" s="17">
        <v>1382.4359999999999</v>
      </c>
    </row>
    <row r="2017" spans="2:14">
      <c r="B2017" s="15" t="s">
        <v>4452</v>
      </c>
      <c r="C2017" s="16">
        <v>40255</v>
      </c>
      <c r="D2017" s="15">
        <v>2010</v>
      </c>
      <c r="E2017" s="69">
        <f>E2019</f>
        <v>2010</v>
      </c>
      <c r="F2017" s="15" t="s">
        <v>961</v>
      </c>
      <c r="G2017" s="17" t="s">
        <v>5534</v>
      </c>
      <c r="H2017" s="17" t="s">
        <v>5534</v>
      </c>
      <c r="I2017" s="17" t="s">
        <v>5534</v>
      </c>
      <c r="J2017" s="17">
        <v>618.27</v>
      </c>
      <c r="K2017" s="17">
        <v>618.27</v>
      </c>
      <c r="L2017" s="17">
        <v>618.27</v>
      </c>
      <c r="M2017" s="17">
        <v>618.27</v>
      </c>
      <c r="N2017" s="17">
        <v>618.27</v>
      </c>
    </row>
    <row r="2018" spans="2:14">
      <c r="B2018" s="15" t="s">
        <v>4452</v>
      </c>
      <c r="C2018" s="16">
        <v>40255</v>
      </c>
      <c r="D2018" s="15">
        <v>2010</v>
      </c>
      <c r="E2018" s="69">
        <f>E2019</f>
        <v>2010</v>
      </c>
      <c r="F2018" s="15" t="s">
        <v>962</v>
      </c>
      <c r="G2018" s="17" t="s">
        <v>5534</v>
      </c>
      <c r="H2018" s="17" t="s">
        <v>5534</v>
      </c>
      <c r="I2018" s="17" t="s">
        <v>5534</v>
      </c>
      <c r="J2018" s="17">
        <v>0.36</v>
      </c>
      <c r="K2018" s="17">
        <v>0.36</v>
      </c>
      <c r="L2018" s="17">
        <v>0.36</v>
      </c>
      <c r="M2018" s="17">
        <v>0.36</v>
      </c>
      <c r="N2018" s="17">
        <v>0.36</v>
      </c>
    </row>
    <row r="2019" spans="2:14">
      <c r="B2019" s="15" t="s">
        <v>4452</v>
      </c>
      <c r="C2019" s="16">
        <v>40255</v>
      </c>
      <c r="D2019" s="15">
        <v>2010</v>
      </c>
      <c r="E2019" s="69">
        <f t="array" ref="E2019">MIN(IF(G2019:N2019&gt;0,($G$3:$N$3)))</f>
        <v>2010</v>
      </c>
      <c r="F2019" s="15" t="s">
        <v>963</v>
      </c>
      <c r="G2019" s="17">
        <v>0</v>
      </c>
      <c r="H2019" s="17">
        <v>0</v>
      </c>
      <c r="I2019" s="17">
        <v>0</v>
      </c>
      <c r="J2019" s="17">
        <v>618.63</v>
      </c>
      <c r="K2019" s="17">
        <v>618.63</v>
      </c>
      <c r="L2019" s="17">
        <v>618.63</v>
      </c>
      <c r="M2019" s="17">
        <v>618.63</v>
      </c>
      <c r="N2019" s="17">
        <v>618.63</v>
      </c>
    </row>
    <row r="2020" spans="2:14">
      <c r="B2020" s="15" t="s">
        <v>4453</v>
      </c>
      <c r="C2020" s="16">
        <v>40255</v>
      </c>
      <c r="D2020" s="15">
        <v>2010</v>
      </c>
      <c r="E2020" s="69">
        <f>E2022</f>
        <v>2010</v>
      </c>
      <c r="F2020" s="15" t="s">
        <v>961</v>
      </c>
      <c r="G2020" s="17" t="s">
        <v>5534</v>
      </c>
      <c r="H2020" s="17" t="s">
        <v>5534</v>
      </c>
      <c r="I2020" s="17" t="s">
        <v>5534</v>
      </c>
      <c r="J2020" s="17">
        <v>0</v>
      </c>
      <c r="K2020" s="17">
        <v>0</v>
      </c>
      <c r="L2020" s="17">
        <v>0</v>
      </c>
      <c r="M2020" s="17">
        <v>20619.288</v>
      </c>
      <c r="N2020" s="17">
        <v>20619.288</v>
      </c>
    </row>
    <row r="2021" spans="2:14">
      <c r="B2021" s="15" t="s">
        <v>4453</v>
      </c>
      <c r="C2021" s="16">
        <v>40255</v>
      </c>
      <c r="D2021" s="15">
        <v>2010</v>
      </c>
      <c r="E2021" s="69">
        <f>E2022</f>
        <v>2010</v>
      </c>
      <c r="F2021" s="15" t="s">
        <v>962</v>
      </c>
      <c r="G2021" s="17" t="s">
        <v>5534</v>
      </c>
      <c r="H2021" s="17" t="s">
        <v>5534</v>
      </c>
      <c r="I2021" s="17" t="s">
        <v>5534</v>
      </c>
      <c r="J2021" s="17">
        <v>270000</v>
      </c>
      <c r="K2021" s="17">
        <v>60000</v>
      </c>
      <c r="L2021" s="17">
        <v>60000</v>
      </c>
      <c r="M2021" s="17">
        <v>0</v>
      </c>
      <c r="N2021" s="17">
        <v>0</v>
      </c>
    </row>
    <row r="2022" spans="2:14">
      <c r="B2022" s="15" t="s">
        <v>4453</v>
      </c>
      <c r="C2022" s="16">
        <v>40255</v>
      </c>
      <c r="D2022" s="15">
        <v>2010</v>
      </c>
      <c r="E2022" s="69">
        <f t="array" ref="E2022">MIN(IF(G2022:N2022&gt;0,($G$3:$N$3)))</f>
        <v>2010</v>
      </c>
      <c r="F2022" s="15" t="s">
        <v>963</v>
      </c>
      <c r="G2022" s="17">
        <v>0</v>
      </c>
      <c r="H2022" s="17">
        <v>0</v>
      </c>
      <c r="I2022" s="17">
        <v>0</v>
      </c>
      <c r="J2022" s="17">
        <v>270000</v>
      </c>
      <c r="K2022" s="17">
        <v>60000</v>
      </c>
      <c r="L2022" s="17">
        <v>60000</v>
      </c>
      <c r="M2022" s="17">
        <v>20619.288</v>
      </c>
      <c r="N2022" s="17">
        <v>20619.288</v>
      </c>
    </row>
    <row r="2023" spans="2:14">
      <c r="B2023" s="15" t="s">
        <v>4454</v>
      </c>
      <c r="C2023" s="16">
        <v>40256</v>
      </c>
      <c r="D2023" s="15">
        <v>2010</v>
      </c>
      <c r="E2023" s="69">
        <f>E2025</f>
        <v>2011</v>
      </c>
      <c r="F2023" s="15" t="s">
        <v>961</v>
      </c>
      <c r="G2023" s="17" t="s">
        <v>5534</v>
      </c>
      <c r="H2023" s="17" t="s">
        <v>5534</v>
      </c>
      <c r="I2023" s="17" t="s">
        <v>5534</v>
      </c>
      <c r="J2023" s="17" t="s">
        <v>5534</v>
      </c>
      <c r="K2023" s="17">
        <v>0</v>
      </c>
      <c r="L2023" s="17">
        <v>0</v>
      </c>
      <c r="M2023" s="17">
        <v>0</v>
      </c>
      <c r="N2023" s="17">
        <v>0</v>
      </c>
    </row>
    <row r="2024" spans="2:14">
      <c r="B2024" s="15" t="s">
        <v>4454</v>
      </c>
      <c r="C2024" s="16">
        <v>40256</v>
      </c>
      <c r="D2024" s="15">
        <v>2010</v>
      </c>
      <c r="E2024" s="69">
        <f>E2025</f>
        <v>2011</v>
      </c>
      <c r="F2024" s="15" t="s">
        <v>962</v>
      </c>
      <c r="G2024" s="17" t="s">
        <v>5534</v>
      </c>
      <c r="H2024" s="17" t="s">
        <v>5534</v>
      </c>
      <c r="I2024" s="17" t="s">
        <v>5534</v>
      </c>
      <c r="J2024" s="17" t="s">
        <v>5534</v>
      </c>
      <c r="K2024" s="17">
        <v>581.06399999999996</v>
      </c>
      <c r="L2024" s="17">
        <v>0</v>
      </c>
      <c r="M2024" s="17">
        <v>0</v>
      </c>
      <c r="N2024" s="17">
        <v>0</v>
      </c>
    </row>
    <row r="2025" spans="2:14">
      <c r="B2025" s="15" t="s">
        <v>4454</v>
      </c>
      <c r="C2025" s="16">
        <v>40256</v>
      </c>
      <c r="D2025" s="15">
        <v>2010</v>
      </c>
      <c r="E2025" s="69">
        <f t="array" ref="E2025">MIN(IF(G2025:N2025&gt;0,($G$3:$N$3)))</f>
        <v>2011</v>
      </c>
      <c r="F2025" s="15" t="s">
        <v>963</v>
      </c>
      <c r="G2025" s="17">
        <v>0</v>
      </c>
      <c r="H2025" s="17">
        <v>0</v>
      </c>
      <c r="I2025" s="17">
        <v>0</v>
      </c>
      <c r="J2025" s="17">
        <v>0</v>
      </c>
      <c r="K2025" s="17">
        <v>581.06399999999996</v>
      </c>
      <c r="L2025" s="17">
        <v>0</v>
      </c>
      <c r="M2025" s="17">
        <v>0</v>
      </c>
      <c r="N2025" s="17">
        <v>0</v>
      </c>
    </row>
    <row r="2026" spans="2:14">
      <c r="B2026" s="15" t="s">
        <v>4455</v>
      </c>
      <c r="C2026" s="16">
        <v>40259</v>
      </c>
      <c r="D2026" s="15">
        <v>2010</v>
      </c>
      <c r="E2026" s="69">
        <f>E2028</f>
        <v>2010</v>
      </c>
      <c r="F2026" s="15" t="s">
        <v>961</v>
      </c>
      <c r="G2026" s="17" t="s">
        <v>5534</v>
      </c>
      <c r="H2026" s="17" t="s">
        <v>5534</v>
      </c>
      <c r="I2026" s="17" t="s">
        <v>5534</v>
      </c>
      <c r="J2026" s="17">
        <v>0</v>
      </c>
      <c r="K2026" s="17">
        <v>159.816</v>
      </c>
      <c r="L2026" s="17">
        <v>159.816</v>
      </c>
      <c r="M2026" s="17">
        <v>159.816</v>
      </c>
      <c r="N2026" s="17">
        <v>159.816</v>
      </c>
    </row>
    <row r="2027" spans="2:14">
      <c r="B2027" s="15" t="s">
        <v>4455</v>
      </c>
      <c r="C2027" s="16">
        <v>40259</v>
      </c>
      <c r="D2027" s="15">
        <v>2010</v>
      </c>
      <c r="E2027" s="69">
        <f>E2028</f>
        <v>2010</v>
      </c>
      <c r="F2027" s="15" t="s">
        <v>962</v>
      </c>
      <c r="G2027" s="17" t="s">
        <v>5534</v>
      </c>
      <c r="H2027" s="17" t="s">
        <v>5534</v>
      </c>
      <c r="I2027" s="17" t="s">
        <v>5534</v>
      </c>
      <c r="J2027" s="17">
        <v>132.51</v>
      </c>
      <c r="K2027" s="17">
        <v>7.8E-2</v>
      </c>
      <c r="L2027" s="17">
        <v>7.8E-2</v>
      </c>
      <c r="M2027" s="17">
        <v>7.8E-2</v>
      </c>
      <c r="N2027" s="17">
        <v>7.8E-2</v>
      </c>
    </row>
    <row r="2028" spans="2:14">
      <c r="B2028" s="15" t="s">
        <v>4455</v>
      </c>
      <c r="C2028" s="16">
        <v>40259</v>
      </c>
      <c r="D2028" s="15">
        <v>2010</v>
      </c>
      <c r="E2028" s="69">
        <f t="array" ref="E2028">MIN(IF(G2028:N2028&gt;0,($G$3:$N$3)))</f>
        <v>2010</v>
      </c>
      <c r="F2028" s="15" t="s">
        <v>963</v>
      </c>
      <c r="G2028" s="17">
        <v>0</v>
      </c>
      <c r="H2028" s="17">
        <v>0</v>
      </c>
      <c r="I2028" s="17">
        <v>0</v>
      </c>
      <c r="J2028" s="17">
        <v>132.51</v>
      </c>
      <c r="K2028" s="17">
        <v>159.89400000000001</v>
      </c>
      <c r="L2028" s="17">
        <v>159.89400000000001</v>
      </c>
      <c r="M2028" s="17">
        <v>159.89400000000001</v>
      </c>
      <c r="N2028" s="17">
        <v>159.89400000000001</v>
      </c>
    </row>
    <row r="2029" spans="2:14">
      <c r="B2029" s="15" t="s">
        <v>4456</v>
      </c>
      <c r="C2029" s="16">
        <v>40259</v>
      </c>
      <c r="D2029" s="15">
        <v>2010</v>
      </c>
      <c r="E2029" s="69">
        <f>E2031</f>
        <v>2010</v>
      </c>
      <c r="F2029" s="15" t="s">
        <v>961</v>
      </c>
      <c r="G2029" s="17" t="s">
        <v>5534</v>
      </c>
      <c r="H2029" s="17" t="s">
        <v>5534</v>
      </c>
      <c r="I2029" s="17" t="s">
        <v>5534</v>
      </c>
      <c r="J2029" s="17">
        <v>0</v>
      </c>
      <c r="K2029" s="17">
        <v>159.816</v>
      </c>
      <c r="L2029" s="17">
        <v>159.816</v>
      </c>
      <c r="M2029" s="17">
        <v>159.816</v>
      </c>
      <c r="N2029" s="17">
        <v>159.816</v>
      </c>
    </row>
    <row r="2030" spans="2:14">
      <c r="B2030" s="15" t="s">
        <v>4456</v>
      </c>
      <c r="C2030" s="16">
        <v>40259</v>
      </c>
      <c r="D2030" s="15">
        <v>2010</v>
      </c>
      <c r="E2030" s="69">
        <f>E2031</f>
        <v>2010</v>
      </c>
      <c r="F2030" s="15" t="s">
        <v>962</v>
      </c>
      <c r="G2030" s="17" t="s">
        <v>5534</v>
      </c>
      <c r="H2030" s="17" t="s">
        <v>5534</v>
      </c>
      <c r="I2030" s="17" t="s">
        <v>5534</v>
      </c>
      <c r="J2030" s="17">
        <v>77.89800000000001</v>
      </c>
      <c r="K2030" s="17">
        <v>0</v>
      </c>
      <c r="L2030" s="17">
        <v>0</v>
      </c>
      <c r="M2030" s="17">
        <v>0</v>
      </c>
      <c r="N2030" s="17">
        <v>0</v>
      </c>
    </row>
    <row r="2031" spans="2:14">
      <c r="B2031" s="15" t="s">
        <v>4456</v>
      </c>
      <c r="C2031" s="16">
        <v>40259</v>
      </c>
      <c r="D2031" s="15">
        <v>2010</v>
      </c>
      <c r="E2031" s="69">
        <f t="array" ref="E2031">MIN(IF(G2031:N2031&gt;0,($G$3:$N$3)))</f>
        <v>2010</v>
      </c>
      <c r="F2031" s="15" t="s">
        <v>963</v>
      </c>
      <c r="G2031" s="17">
        <v>0</v>
      </c>
      <c r="H2031" s="17">
        <v>0</v>
      </c>
      <c r="I2031" s="17">
        <v>0</v>
      </c>
      <c r="J2031" s="17">
        <v>77.89800000000001</v>
      </c>
      <c r="K2031" s="17">
        <v>159.816</v>
      </c>
      <c r="L2031" s="17">
        <v>159.816</v>
      </c>
      <c r="M2031" s="17">
        <v>159.816</v>
      </c>
      <c r="N2031" s="17">
        <v>159.816</v>
      </c>
    </row>
    <row r="2032" spans="2:14">
      <c r="B2032" s="15" t="s">
        <v>4457</v>
      </c>
      <c r="C2032" s="16">
        <v>40262</v>
      </c>
      <c r="D2032" s="15">
        <v>2010</v>
      </c>
      <c r="E2032" s="69">
        <f>E2034</f>
        <v>2010</v>
      </c>
      <c r="F2032" s="15" t="s">
        <v>961</v>
      </c>
      <c r="G2032" s="17" t="s">
        <v>5534</v>
      </c>
      <c r="H2032" s="17" t="s">
        <v>5534</v>
      </c>
      <c r="I2032" s="17" t="s">
        <v>5534</v>
      </c>
      <c r="J2032" s="17">
        <v>3498.6</v>
      </c>
      <c r="K2032" s="17">
        <v>3498.6</v>
      </c>
      <c r="L2032" s="17">
        <v>3498.6</v>
      </c>
      <c r="M2032" s="17">
        <v>3498.6</v>
      </c>
      <c r="N2032" s="17">
        <v>3498.6</v>
      </c>
    </row>
    <row r="2033" spans="2:14">
      <c r="B2033" s="15" t="s">
        <v>4457</v>
      </c>
      <c r="C2033" s="16">
        <v>40262</v>
      </c>
      <c r="D2033" s="15">
        <v>2010</v>
      </c>
      <c r="E2033" s="69">
        <f>E2034</f>
        <v>2010</v>
      </c>
      <c r="F2033" s="15" t="s">
        <v>962</v>
      </c>
      <c r="G2033" s="17" t="s">
        <v>5534</v>
      </c>
      <c r="H2033" s="17" t="s">
        <v>5534</v>
      </c>
      <c r="I2033" s="17" t="s">
        <v>5534</v>
      </c>
      <c r="J2033" s="17">
        <v>0</v>
      </c>
      <c r="K2033" s="17">
        <v>0</v>
      </c>
      <c r="L2033" s="17">
        <v>0</v>
      </c>
      <c r="M2033" s="17">
        <v>0</v>
      </c>
      <c r="N2033" s="17">
        <v>0</v>
      </c>
    </row>
    <row r="2034" spans="2:14">
      <c r="B2034" s="15" t="s">
        <v>4457</v>
      </c>
      <c r="C2034" s="16">
        <v>40262</v>
      </c>
      <c r="D2034" s="15">
        <v>2010</v>
      </c>
      <c r="E2034" s="69">
        <f t="array" ref="E2034">MIN(IF(G2034:N2034&gt;0,($G$3:$N$3)))</f>
        <v>2010</v>
      </c>
      <c r="F2034" s="15" t="s">
        <v>963</v>
      </c>
      <c r="G2034" s="17">
        <v>0</v>
      </c>
      <c r="H2034" s="17">
        <v>0</v>
      </c>
      <c r="I2034" s="17">
        <v>0</v>
      </c>
      <c r="J2034" s="17">
        <v>3498.6</v>
      </c>
      <c r="K2034" s="17">
        <v>3498.6</v>
      </c>
      <c r="L2034" s="17">
        <v>3498.6</v>
      </c>
      <c r="M2034" s="17">
        <v>3498.6</v>
      </c>
      <c r="N2034" s="17">
        <v>3498.6</v>
      </c>
    </row>
    <row r="2035" spans="2:14">
      <c r="B2035" s="15" t="s">
        <v>4458</v>
      </c>
      <c r="C2035" s="16">
        <v>40262</v>
      </c>
      <c r="D2035" s="15">
        <v>2010</v>
      </c>
      <c r="E2035" s="69">
        <f>E2037</f>
        <v>2010</v>
      </c>
      <c r="F2035" s="15" t="s">
        <v>961</v>
      </c>
      <c r="G2035" s="17" t="s">
        <v>5534</v>
      </c>
      <c r="H2035" s="17" t="s">
        <v>5534</v>
      </c>
      <c r="I2035" s="17" t="s">
        <v>5534</v>
      </c>
      <c r="J2035" s="17">
        <v>755.31</v>
      </c>
      <c r="K2035" s="17">
        <v>755.31</v>
      </c>
      <c r="L2035" s="17">
        <v>755.31</v>
      </c>
      <c r="M2035" s="17">
        <v>755.31</v>
      </c>
      <c r="N2035" s="17">
        <v>755.31</v>
      </c>
    </row>
    <row r="2036" spans="2:14">
      <c r="B2036" s="15" t="s">
        <v>4458</v>
      </c>
      <c r="C2036" s="16">
        <v>40262</v>
      </c>
      <c r="D2036" s="15">
        <v>2010</v>
      </c>
      <c r="E2036" s="69">
        <f>E2037</f>
        <v>2010</v>
      </c>
      <c r="F2036" s="15" t="s">
        <v>962</v>
      </c>
      <c r="G2036" s="17" t="s">
        <v>5534</v>
      </c>
      <c r="H2036" s="17" t="s">
        <v>5534</v>
      </c>
      <c r="I2036" s="17" t="s">
        <v>5534</v>
      </c>
      <c r="J2036" s="17">
        <v>0</v>
      </c>
      <c r="K2036" s="17">
        <v>0</v>
      </c>
      <c r="L2036" s="17">
        <v>0</v>
      </c>
      <c r="M2036" s="17">
        <v>0</v>
      </c>
      <c r="N2036" s="17">
        <v>0</v>
      </c>
    </row>
    <row r="2037" spans="2:14">
      <c r="B2037" s="15" t="s">
        <v>4458</v>
      </c>
      <c r="C2037" s="16">
        <v>40262</v>
      </c>
      <c r="D2037" s="15">
        <v>2010</v>
      </c>
      <c r="E2037" s="69">
        <f t="array" ref="E2037">MIN(IF(G2037:N2037&gt;0,($G$3:$N$3)))</f>
        <v>2010</v>
      </c>
      <c r="F2037" s="15" t="s">
        <v>963</v>
      </c>
      <c r="G2037" s="17">
        <v>0</v>
      </c>
      <c r="H2037" s="17">
        <v>0</v>
      </c>
      <c r="I2037" s="17">
        <v>0</v>
      </c>
      <c r="J2037" s="17">
        <v>755.31</v>
      </c>
      <c r="K2037" s="17">
        <v>755.31</v>
      </c>
      <c r="L2037" s="17">
        <v>755.31</v>
      </c>
      <c r="M2037" s="17">
        <v>755.31</v>
      </c>
      <c r="N2037" s="17">
        <v>755.31</v>
      </c>
    </row>
    <row r="2038" spans="2:14">
      <c r="B2038" s="15" t="s">
        <v>4459</v>
      </c>
      <c r="C2038" s="16">
        <v>40264</v>
      </c>
      <c r="D2038" s="15">
        <v>2010</v>
      </c>
      <c r="E2038" s="69">
        <f>E2040</f>
        <v>2010</v>
      </c>
      <c r="F2038" s="15" t="s">
        <v>961</v>
      </c>
      <c r="G2038" s="17" t="s">
        <v>5534</v>
      </c>
      <c r="H2038" s="17" t="s">
        <v>5534</v>
      </c>
      <c r="I2038" s="17" t="s">
        <v>5534</v>
      </c>
      <c r="J2038" s="17">
        <v>1138.08</v>
      </c>
      <c r="K2038" s="17">
        <v>1138.08</v>
      </c>
      <c r="L2038" s="17">
        <v>1138.08</v>
      </c>
      <c r="M2038" s="17">
        <v>1138.08</v>
      </c>
      <c r="N2038" s="17">
        <v>1138.08</v>
      </c>
    </row>
    <row r="2039" spans="2:14">
      <c r="B2039" s="15" t="s">
        <v>4459</v>
      </c>
      <c r="C2039" s="16">
        <v>40264</v>
      </c>
      <c r="D2039" s="15">
        <v>2010</v>
      </c>
      <c r="E2039" s="69">
        <f>E2040</f>
        <v>2010</v>
      </c>
      <c r="F2039" s="15" t="s">
        <v>962</v>
      </c>
      <c r="G2039" s="17" t="s">
        <v>5534</v>
      </c>
      <c r="H2039" s="17" t="s">
        <v>5534</v>
      </c>
      <c r="I2039" s="17" t="s">
        <v>5534</v>
      </c>
      <c r="J2039" s="17">
        <v>0</v>
      </c>
      <c r="K2039" s="17">
        <v>0</v>
      </c>
      <c r="L2039" s="17">
        <v>0</v>
      </c>
      <c r="M2039" s="17">
        <v>0</v>
      </c>
      <c r="N2039" s="17">
        <v>0</v>
      </c>
    </row>
    <row r="2040" spans="2:14">
      <c r="B2040" s="15" t="s">
        <v>4459</v>
      </c>
      <c r="C2040" s="16">
        <v>40264</v>
      </c>
      <c r="D2040" s="15">
        <v>2010</v>
      </c>
      <c r="E2040" s="69">
        <f t="array" ref="E2040">MIN(IF(G2040:N2040&gt;0,($G$3:$N$3)))</f>
        <v>2010</v>
      </c>
      <c r="F2040" s="15" t="s">
        <v>963</v>
      </c>
      <c r="G2040" s="17">
        <v>0</v>
      </c>
      <c r="H2040" s="17">
        <v>0</v>
      </c>
      <c r="I2040" s="17">
        <v>0</v>
      </c>
      <c r="J2040" s="17">
        <v>1138.08</v>
      </c>
      <c r="K2040" s="17">
        <v>1138.08</v>
      </c>
      <c r="L2040" s="17">
        <v>1138.08</v>
      </c>
      <c r="M2040" s="17">
        <v>1138.08</v>
      </c>
      <c r="N2040" s="17">
        <v>1138.08</v>
      </c>
    </row>
    <row r="2041" spans="2:14">
      <c r="B2041" s="15" t="s">
        <v>4460</v>
      </c>
      <c r="C2041" s="16">
        <v>40265</v>
      </c>
      <c r="D2041" s="15">
        <v>2010</v>
      </c>
      <c r="E2041" s="69">
        <f>E2043</f>
        <v>2010</v>
      </c>
      <c r="F2041" s="15" t="s">
        <v>961</v>
      </c>
      <c r="G2041" s="17" t="s">
        <v>5534</v>
      </c>
      <c r="H2041" s="17" t="s">
        <v>5534</v>
      </c>
      <c r="I2041" s="17" t="s">
        <v>5534</v>
      </c>
      <c r="J2041" s="17">
        <v>617.65800000000002</v>
      </c>
      <c r="K2041" s="17">
        <v>617.65800000000002</v>
      </c>
      <c r="L2041" s="17">
        <v>617.65800000000002</v>
      </c>
      <c r="M2041" s="17">
        <v>617.65800000000002</v>
      </c>
      <c r="N2041" s="17">
        <v>617.65800000000002</v>
      </c>
    </row>
    <row r="2042" spans="2:14">
      <c r="B2042" s="15" t="s">
        <v>4460</v>
      </c>
      <c r="C2042" s="16">
        <v>40265</v>
      </c>
      <c r="D2042" s="15">
        <v>2010</v>
      </c>
      <c r="E2042" s="69">
        <f>E2043</f>
        <v>2010</v>
      </c>
      <c r="F2042" s="15" t="s">
        <v>962</v>
      </c>
      <c r="G2042" s="17" t="s">
        <v>5534</v>
      </c>
      <c r="H2042" s="17" t="s">
        <v>5534</v>
      </c>
      <c r="I2042" s="17" t="s">
        <v>5534</v>
      </c>
      <c r="J2042" s="17">
        <v>0</v>
      </c>
      <c r="K2042" s="17">
        <v>0</v>
      </c>
      <c r="L2042" s="17">
        <v>0</v>
      </c>
      <c r="M2042" s="17">
        <v>0</v>
      </c>
      <c r="N2042" s="17">
        <v>0</v>
      </c>
    </row>
    <row r="2043" spans="2:14">
      <c r="B2043" s="15" t="s">
        <v>4460</v>
      </c>
      <c r="C2043" s="16">
        <v>40265</v>
      </c>
      <c r="D2043" s="15">
        <v>2010</v>
      </c>
      <c r="E2043" s="69">
        <f t="array" ref="E2043">MIN(IF(G2043:N2043&gt;0,($G$3:$N$3)))</f>
        <v>2010</v>
      </c>
      <c r="F2043" s="15" t="s">
        <v>963</v>
      </c>
      <c r="G2043" s="17">
        <v>0</v>
      </c>
      <c r="H2043" s="17">
        <v>0</v>
      </c>
      <c r="I2043" s="17">
        <v>0</v>
      </c>
      <c r="J2043" s="17">
        <v>617.65800000000002</v>
      </c>
      <c r="K2043" s="17">
        <v>617.65800000000002</v>
      </c>
      <c r="L2043" s="17">
        <v>617.65800000000002</v>
      </c>
      <c r="M2043" s="17">
        <v>617.65800000000002</v>
      </c>
      <c r="N2043" s="17">
        <v>617.65800000000002</v>
      </c>
    </row>
    <row r="2044" spans="2:14">
      <c r="B2044" s="15" t="s">
        <v>4461</v>
      </c>
      <c r="C2044" s="16">
        <v>40267</v>
      </c>
      <c r="D2044" s="15">
        <v>2010</v>
      </c>
      <c r="E2044" s="69">
        <f>E2046</f>
        <v>2010</v>
      </c>
      <c r="F2044" s="15" t="s">
        <v>961</v>
      </c>
      <c r="G2044" s="17" t="s">
        <v>5534</v>
      </c>
      <c r="H2044" s="17" t="s">
        <v>5534</v>
      </c>
      <c r="I2044" s="17" t="s">
        <v>5534</v>
      </c>
      <c r="J2044" s="17">
        <v>1335.2459999999999</v>
      </c>
      <c r="K2044" s="17">
        <v>1335.2459999999999</v>
      </c>
      <c r="L2044" s="17">
        <v>1335.2459999999999</v>
      </c>
      <c r="M2044" s="17">
        <v>1335.2459999999999</v>
      </c>
      <c r="N2044" s="17">
        <v>1335.2459999999999</v>
      </c>
    </row>
    <row r="2045" spans="2:14">
      <c r="B2045" s="15" t="s">
        <v>4461</v>
      </c>
      <c r="C2045" s="16">
        <v>40267</v>
      </c>
      <c r="D2045" s="15">
        <v>2010</v>
      </c>
      <c r="E2045" s="69">
        <f>E2046</f>
        <v>2010</v>
      </c>
      <c r="F2045" s="15" t="s">
        <v>962</v>
      </c>
      <c r="G2045" s="17" t="s">
        <v>5534</v>
      </c>
      <c r="H2045" s="17" t="s">
        <v>5534</v>
      </c>
      <c r="I2045" s="17" t="s">
        <v>5534</v>
      </c>
      <c r="J2045" s="17">
        <v>0.222</v>
      </c>
      <c r="K2045" s="17">
        <v>0.222</v>
      </c>
      <c r="L2045" s="17">
        <v>0.222</v>
      </c>
      <c r="M2045" s="17">
        <v>0.222</v>
      </c>
      <c r="N2045" s="17">
        <v>0.222</v>
      </c>
    </row>
    <row r="2046" spans="2:14">
      <c r="B2046" s="15" t="s">
        <v>4461</v>
      </c>
      <c r="C2046" s="16">
        <v>40267</v>
      </c>
      <c r="D2046" s="15">
        <v>2010</v>
      </c>
      <c r="E2046" s="69">
        <f t="array" ref="E2046">MIN(IF(G2046:N2046&gt;0,($G$3:$N$3)))</f>
        <v>2010</v>
      </c>
      <c r="F2046" s="15" t="s">
        <v>963</v>
      </c>
      <c r="G2046" s="17">
        <v>0</v>
      </c>
      <c r="H2046" s="17">
        <v>0</v>
      </c>
      <c r="I2046" s="17">
        <v>0</v>
      </c>
      <c r="J2046" s="17">
        <v>1335.4679999999998</v>
      </c>
      <c r="K2046" s="17">
        <v>1335.4679999999998</v>
      </c>
      <c r="L2046" s="17">
        <v>1335.4679999999998</v>
      </c>
      <c r="M2046" s="17">
        <v>1335.4679999999998</v>
      </c>
      <c r="N2046" s="17">
        <v>1335.4679999999998</v>
      </c>
    </row>
    <row r="2047" spans="2:14">
      <c r="B2047" s="15" t="s">
        <v>4462</v>
      </c>
      <c r="C2047" s="16">
        <v>40269</v>
      </c>
      <c r="D2047" s="15">
        <v>2010</v>
      </c>
      <c r="E2047" s="69">
        <f>E2049</f>
        <v>2010</v>
      </c>
      <c r="F2047" s="15" t="s">
        <v>961</v>
      </c>
      <c r="G2047" s="17" t="s">
        <v>5534</v>
      </c>
      <c r="H2047" s="17" t="s">
        <v>5534</v>
      </c>
      <c r="I2047" s="17" t="s">
        <v>5534</v>
      </c>
      <c r="J2047" s="17">
        <v>513.4079999999999</v>
      </c>
      <c r="K2047" s="17">
        <v>513.4079999999999</v>
      </c>
      <c r="L2047" s="17">
        <v>513.4079999999999</v>
      </c>
      <c r="M2047" s="17">
        <v>513.4079999999999</v>
      </c>
      <c r="N2047" s="17">
        <v>513.4079999999999</v>
      </c>
    </row>
    <row r="2048" spans="2:14">
      <c r="B2048" s="15" t="s">
        <v>4462</v>
      </c>
      <c r="C2048" s="16">
        <v>40269</v>
      </c>
      <c r="D2048" s="15">
        <v>2010</v>
      </c>
      <c r="E2048" s="69">
        <f>E2049</f>
        <v>2010</v>
      </c>
      <c r="F2048" s="15" t="s">
        <v>962</v>
      </c>
      <c r="G2048" s="17" t="s">
        <v>5534</v>
      </c>
      <c r="H2048" s="17" t="s">
        <v>5534</v>
      </c>
      <c r="I2048" s="17" t="s">
        <v>5534</v>
      </c>
      <c r="J2048" s="17">
        <v>0</v>
      </c>
      <c r="K2048" s="17">
        <v>0</v>
      </c>
      <c r="L2048" s="17">
        <v>0</v>
      </c>
      <c r="M2048" s="17">
        <v>0</v>
      </c>
      <c r="N2048" s="17">
        <v>0</v>
      </c>
    </row>
    <row r="2049" spans="2:14">
      <c r="B2049" s="15" t="s">
        <v>4462</v>
      </c>
      <c r="C2049" s="16">
        <v>40269</v>
      </c>
      <c r="D2049" s="15">
        <v>2010</v>
      </c>
      <c r="E2049" s="69">
        <f t="array" ref="E2049">MIN(IF(G2049:N2049&gt;0,($G$3:$N$3)))</f>
        <v>2010</v>
      </c>
      <c r="F2049" s="15" t="s">
        <v>963</v>
      </c>
      <c r="G2049" s="17">
        <v>0</v>
      </c>
      <c r="H2049" s="17">
        <v>0</v>
      </c>
      <c r="I2049" s="17">
        <v>0</v>
      </c>
      <c r="J2049" s="17">
        <v>513.4079999999999</v>
      </c>
      <c r="K2049" s="17">
        <v>513.4079999999999</v>
      </c>
      <c r="L2049" s="17">
        <v>513.4079999999999</v>
      </c>
      <c r="M2049" s="17">
        <v>513.4079999999999</v>
      </c>
      <c r="N2049" s="17">
        <v>513.4079999999999</v>
      </c>
    </row>
    <row r="2050" spans="2:14">
      <c r="B2050" s="15" t="s">
        <v>4463</v>
      </c>
      <c r="C2050" s="16">
        <v>40269</v>
      </c>
      <c r="D2050" s="15">
        <v>2010</v>
      </c>
      <c r="E2050" s="69">
        <f>E2052</f>
        <v>2010</v>
      </c>
      <c r="F2050" s="15" t="s">
        <v>961</v>
      </c>
      <c r="G2050" s="17" t="s">
        <v>5534</v>
      </c>
      <c r="H2050" s="17" t="s">
        <v>5534</v>
      </c>
      <c r="I2050" s="17" t="s">
        <v>5534</v>
      </c>
      <c r="J2050" s="17">
        <v>2600.9279999999999</v>
      </c>
      <c r="K2050" s="17">
        <v>2600.9279999999999</v>
      </c>
      <c r="L2050" s="17">
        <v>2600.9279999999999</v>
      </c>
      <c r="M2050" s="17">
        <v>2600.9279999999999</v>
      </c>
      <c r="N2050" s="17">
        <v>2600.9279999999999</v>
      </c>
    </row>
    <row r="2051" spans="2:14">
      <c r="B2051" s="15" t="s">
        <v>4463</v>
      </c>
      <c r="C2051" s="16">
        <v>40269</v>
      </c>
      <c r="D2051" s="15">
        <v>2010</v>
      </c>
      <c r="E2051" s="69">
        <f>E2052</f>
        <v>2010</v>
      </c>
      <c r="F2051" s="15" t="s">
        <v>962</v>
      </c>
      <c r="G2051" s="17" t="s">
        <v>5534</v>
      </c>
      <c r="H2051" s="17" t="s">
        <v>5534</v>
      </c>
      <c r="I2051" s="17" t="s">
        <v>5534</v>
      </c>
      <c r="J2051" s="17">
        <v>0</v>
      </c>
      <c r="K2051" s="17">
        <v>0</v>
      </c>
      <c r="L2051" s="17">
        <v>0</v>
      </c>
      <c r="M2051" s="17">
        <v>0</v>
      </c>
      <c r="N2051" s="17">
        <v>0</v>
      </c>
    </row>
    <row r="2052" spans="2:14">
      <c r="B2052" s="15" t="s">
        <v>4463</v>
      </c>
      <c r="C2052" s="16">
        <v>40269</v>
      </c>
      <c r="D2052" s="15">
        <v>2010</v>
      </c>
      <c r="E2052" s="69">
        <f t="array" ref="E2052">MIN(IF(G2052:N2052&gt;0,($G$3:$N$3)))</f>
        <v>2010</v>
      </c>
      <c r="F2052" s="15" t="s">
        <v>963</v>
      </c>
      <c r="G2052" s="17">
        <v>0</v>
      </c>
      <c r="H2052" s="17">
        <v>0</v>
      </c>
      <c r="I2052" s="17">
        <v>0</v>
      </c>
      <c r="J2052" s="17">
        <v>2600.9279999999999</v>
      </c>
      <c r="K2052" s="17">
        <v>2600.9279999999999</v>
      </c>
      <c r="L2052" s="17">
        <v>2600.9279999999999</v>
      </c>
      <c r="M2052" s="17">
        <v>2600.9279999999999</v>
      </c>
      <c r="N2052" s="17">
        <v>2600.9279999999999</v>
      </c>
    </row>
    <row r="2053" spans="2:14">
      <c r="B2053" s="15" t="s">
        <v>4464</v>
      </c>
      <c r="C2053" s="16">
        <v>40269</v>
      </c>
      <c r="D2053" s="15">
        <v>2010</v>
      </c>
      <c r="E2053" s="69">
        <f>E2055</f>
        <v>2010</v>
      </c>
      <c r="F2053" s="15" t="s">
        <v>961</v>
      </c>
      <c r="G2053" s="17" t="s">
        <v>5534</v>
      </c>
      <c r="H2053" s="17" t="s">
        <v>5534</v>
      </c>
      <c r="I2053" s="17" t="s">
        <v>5534</v>
      </c>
      <c r="J2053" s="17">
        <v>44.49</v>
      </c>
      <c r="K2053" s="17">
        <v>44.49</v>
      </c>
      <c r="L2053" s="17">
        <v>44.49</v>
      </c>
      <c r="M2053" s="17">
        <v>44.49</v>
      </c>
      <c r="N2053" s="17">
        <v>44.49</v>
      </c>
    </row>
    <row r="2054" spans="2:14">
      <c r="B2054" s="15" t="s">
        <v>4464</v>
      </c>
      <c r="C2054" s="16">
        <v>40269</v>
      </c>
      <c r="D2054" s="15">
        <v>2010</v>
      </c>
      <c r="E2054" s="69">
        <f>E2055</f>
        <v>2010</v>
      </c>
      <c r="F2054" s="15" t="s">
        <v>962</v>
      </c>
      <c r="G2054" s="17" t="s">
        <v>5534</v>
      </c>
      <c r="H2054" s="17" t="s">
        <v>5534</v>
      </c>
      <c r="I2054" s="17" t="s">
        <v>5534</v>
      </c>
      <c r="J2054" s="17">
        <v>0</v>
      </c>
      <c r="K2054" s="17">
        <v>0</v>
      </c>
      <c r="L2054" s="17">
        <v>0</v>
      </c>
      <c r="M2054" s="17">
        <v>0</v>
      </c>
      <c r="N2054" s="17">
        <v>0</v>
      </c>
    </row>
    <row r="2055" spans="2:14">
      <c r="B2055" s="15" t="s">
        <v>4464</v>
      </c>
      <c r="C2055" s="16">
        <v>40269</v>
      </c>
      <c r="D2055" s="15">
        <v>2010</v>
      </c>
      <c r="E2055" s="69">
        <f t="array" ref="E2055">MIN(IF(G2055:N2055&gt;0,($G$3:$N$3)))</f>
        <v>2010</v>
      </c>
      <c r="F2055" s="15" t="s">
        <v>963</v>
      </c>
      <c r="G2055" s="17">
        <v>0</v>
      </c>
      <c r="H2055" s="17">
        <v>0</v>
      </c>
      <c r="I2055" s="17">
        <v>0</v>
      </c>
      <c r="J2055" s="17">
        <v>44.49</v>
      </c>
      <c r="K2055" s="17">
        <v>44.49</v>
      </c>
      <c r="L2055" s="17">
        <v>44.49</v>
      </c>
      <c r="M2055" s="17">
        <v>44.49</v>
      </c>
      <c r="N2055" s="17">
        <v>44.49</v>
      </c>
    </row>
    <row r="2056" spans="2:14">
      <c r="B2056" s="15" t="s">
        <v>4465</v>
      </c>
      <c r="C2056" s="16">
        <v>40270</v>
      </c>
      <c r="D2056" s="15">
        <v>2010</v>
      </c>
      <c r="E2056" s="69">
        <f>E2058</f>
        <v>2010</v>
      </c>
      <c r="F2056" s="15" t="s">
        <v>961</v>
      </c>
      <c r="G2056" s="17" t="s">
        <v>5534</v>
      </c>
      <c r="H2056" s="17" t="s">
        <v>5534</v>
      </c>
      <c r="I2056" s="17" t="s">
        <v>5534</v>
      </c>
      <c r="J2056" s="17">
        <v>830.25599999999997</v>
      </c>
      <c r="K2056" s="17">
        <v>830.25599999999997</v>
      </c>
      <c r="L2056" s="17">
        <v>830.25599999999997</v>
      </c>
      <c r="M2056" s="17">
        <v>830.25599999999997</v>
      </c>
      <c r="N2056" s="17">
        <v>830.25599999999997</v>
      </c>
    </row>
    <row r="2057" spans="2:14">
      <c r="B2057" s="15" t="s">
        <v>4465</v>
      </c>
      <c r="C2057" s="16">
        <v>40270</v>
      </c>
      <c r="D2057" s="15">
        <v>2010</v>
      </c>
      <c r="E2057" s="69">
        <f>E2058</f>
        <v>2010</v>
      </c>
      <c r="F2057" s="15" t="s">
        <v>962</v>
      </c>
      <c r="G2057" s="17" t="s">
        <v>5534</v>
      </c>
      <c r="H2057" s="17" t="s">
        <v>5534</v>
      </c>
      <c r="I2057" s="17" t="s">
        <v>5534</v>
      </c>
      <c r="J2057" s="17">
        <v>0</v>
      </c>
      <c r="K2057" s="17">
        <v>0</v>
      </c>
      <c r="L2057" s="17">
        <v>0</v>
      </c>
      <c r="M2057" s="17">
        <v>0</v>
      </c>
      <c r="N2057" s="17">
        <v>0</v>
      </c>
    </row>
    <row r="2058" spans="2:14">
      <c r="B2058" s="15" t="s">
        <v>4465</v>
      </c>
      <c r="C2058" s="16">
        <v>40270</v>
      </c>
      <c r="D2058" s="15">
        <v>2010</v>
      </c>
      <c r="E2058" s="69">
        <f t="array" ref="E2058">MIN(IF(G2058:N2058&gt;0,($G$3:$N$3)))</f>
        <v>2010</v>
      </c>
      <c r="F2058" s="15" t="s">
        <v>963</v>
      </c>
      <c r="G2058" s="17">
        <v>0</v>
      </c>
      <c r="H2058" s="17">
        <v>0</v>
      </c>
      <c r="I2058" s="17">
        <v>0</v>
      </c>
      <c r="J2058" s="17">
        <v>830.25599999999997</v>
      </c>
      <c r="K2058" s="17">
        <v>830.25599999999997</v>
      </c>
      <c r="L2058" s="17">
        <v>830.25599999999997</v>
      </c>
      <c r="M2058" s="17">
        <v>830.25599999999997</v>
      </c>
      <c r="N2058" s="17">
        <v>830.25599999999997</v>
      </c>
    </row>
    <row r="2059" spans="2:14">
      <c r="B2059" s="15" t="s">
        <v>4466</v>
      </c>
      <c r="C2059" s="16">
        <v>40270</v>
      </c>
      <c r="D2059" s="15">
        <v>2010</v>
      </c>
      <c r="E2059" s="69">
        <f>E2061</f>
        <v>2010</v>
      </c>
      <c r="F2059" s="15" t="s">
        <v>961</v>
      </c>
      <c r="G2059" s="17" t="s">
        <v>5534</v>
      </c>
      <c r="H2059" s="17" t="s">
        <v>5534</v>
      </c>
      <c r="I2059" s="17" t="s">
        <v>5534</v>
      </c>
      <c r="J2059" s="17">
        <v>1146.078</v>
      </c>
      <c r="K2059" s="17">
        <v>1146.078</v>
      </c>
      <c r="L2059" s="17">
        <v>1146.078</v>
      </c>
      <c r="M2059" s="17">
        <v>1146.078</v>
      </c>
      <c r="N2059" s="17">
        <v>1146.078</v>
      </c>
    </row>
    <row r="2060" spans="2:14">
      <c r="B2060" s="15" t="s">
        <v>4466</v>
      </c>
      <c r="C2060" s="16">
        <v>40270</v>
      </c>
      <c r="D2060" s="15">
        <v>2010</v>
      </c>
      <c r="E2060" s="69">
        <f>E2061</f>
        <v>2010</v>
      </c>
      <c r="F2060" s="15" t="s">
        <v>962</v>
      </c>
      <c r="G2060" s="17" t="s">
        <v>5534</v>
      </c>
      <c r="H2060" s="17" t="s">
        <v>5534</v>
      </c>
      <c r="I2060" s="17" t="s">
        <v>5534</v>
      </c>
      <c r="J2060" s="17">
        <v>299.51400000000001</v>
      </c>
      <c r="K2060" s="17">
        <v>299.51400000000001</v>
      </c>
      <c r="L2060" s="17">
        <v>299.51400000000001</v>
      </c>
      <c r="M2060" s="17">
        <v>0</v>
      </c>
      <c r="N2060" s="17">
        <v>0</v>
      </c>
    </row>
    <row r="2061" spans="2:14">
      <c r="B2061" s="15" t="s">
        <v>4466</v>
      </c>
      <c r="C2061" s="16">
        <v>40270</v>
      </c>
      <c r="D2061" s="15">
        <v>2010</v>
      </c>
      <c r="E2061" s="69">
        <f t="array" ref="E2061">MIN(IF(G2061:N2061&gt;0,($G$3:$N$3)))</f>
        <v>2010</v>
      </c>
      <c r="F2061" s="15" t="s">
        <v>963</v>
      </c>
      <c r="G2061" s="17">
        <v>0</v>
      </c>
      <c r="H2061" s="17">
        <v>0</v>
      </c>
      <c r="I2061" s="17">
        <v>0</v>
      </c>
      <c r="J2061" s="17">
        <v>1445.5920000000001</v>
      </c>
      <c r="K2061" s="17">
        <v>1445.5920000000001</v>
      </c>
      <c r="L2061" s="17">
        <v>1445.5920000000001</v>
      </c>
      <c r="M2061" s="17">
        <v>1146.078</v>
      </c>
      <c r="N2061" s="17">
        <v>1146.078</v>
      </c>
    </row>
    <row r="2062" spans="2:14">
      <c r="B2062" s="15" t="s">
        <v>4467</v>
      </c>
      <c r="C2062" s="16">
        <v>40271</v>
      </c>
      <c r="D2062" s="15">
        <v>2010</v>
      </c>
      <c r="E2062" s="69">
        <f>E2064</f>
        <v>2010</v>
      </c>
      <c r="F2062" s="15" t="s">
        <v>961</v>
      </c>
      <c r="G2062" s="17" t="s">
        <v>5534</v>
      </c>
      <c r="H2062" s="17" t="s">
        <v>5534</v>
      </c>
      <c r="I2062" s="17" t="s">
        <v>5534</v>
      </c>
      <c r="J2062" s="17">
        <v>2263.0680000000002</v>
      </c>
      <c r="K2062" s="17">
        <v>2263.0680000000002</v>
      </c>
      <c r="L2062" s="17">
        <v>2263.0680000000002</v>
      </c>
      <c r="M2062" s="17">
        <v>2263.0680000000002</v>
      </c>
      <c r="N2062" s="17">
        <v>2263.0680000000002</v>
      </c>
    </row>
    <row r="2063" spans="2:14">
      <c r="B2063" s="15" t="s">
        <v>4467</v>
      </c>
      <c r="C2063" s="16">
        <v>40271</v>
      </c>
      <c r="D2063" s="15">
        <v>2010</v>
      </c>
      <c r="E2063" s="69">
        <f>E2064</f>
        <v>2010</v>
      </c>
      <c r="F2063" s="15" t="s">
        <v>962</v>
      </c>
      <c r="G2063" s="17" t="s">
        <v>5534</v>
      </c>
      <c r="H2063" s="17" t="s">
        <v>5534</v>
      </c>
      <c r="I2063" s="17" t="s">
        <v>5534</v>
      </c>
      <c r="J2063" s="17">
        <v>0</v>
      </c>
      <c r="K2063" s="17">
        <v>0</v>
      </c>
      <c r="L2063" s="17">
        <v>0</v>
      </c>
      <c r="M2063" s="17">
        <v>0</v>
      </c>
      <c r="N2063" s="17">
        <v>0</v>
      </c>
    </row>
    <row r="2064" spans="2:14">
      <c r="B2064" s="15" t="s">
        <v>4467</v>
      </c>
      <c r="C2064" s="16">
        <v>40271</v>
      </c>
      <c r="D2064" s="15">
        <v>2010</v>
      </c>
      <c r="E2064" s="69">
        <f t="array" ref="E2064">MIN(IF(G2064:N2064&gt;0,($G$3:$N$3)))</f>
        <v>2010</v>
      </c>
      <c r="F2064" s="15" t="s">
        <v>963</v>
      </c>
      <c r="G2064" s="17">
        <v>0</v>
      </c>
      <c r="H2064" s="17">
        <v>0</v>
      </c>
      <c r="I2064" s="17">
        <v>0</v>
      </c>
      <c r="J2064" s="17">
        <v>2263.0680000000002</v>
      </c>
      <c r="K2064" s="17">
        <v>2263.0680000000002</v>
      </c>
      <c r="L2064" s="17">
        <v>2263.0680000000002</v>
      </c>
      <c r="M2064" s="17">
        <v>2263.0680000000002</v>
      </c>
      <c r="N2064" s="17">
        <v>2263.0680000000002</v>
      </c>
    </row>
    <row r="2065" spans="2:14">
      <c r="B2065" s="15" t="s">
        <v>4468</v>
      </c>
      <c r="C2065" s="16">
        <v>40271</v>
      </c>
      <c r="D2065" s="15">
        <v>2010</v>
      </c>
      <c r="E2065" s="69">
        <f>E2067</f>
        <v>2010</v>
      </c>
      <c r="F2065" s="15" t="s">
        <v>961</v>
      </c>
      <c r="G2065" s="17" t="s">
        <v>5534</v>
      </c>
      <c r="H2065" s="17" t="s">
        <v>5534</v>
      </c>
      <c r="I2065" s="17" t="s">
        <v>5534</v>
      </c>
      <c r="J2065" s="17">
        <v>2668.1039999999998</v>
      </c>
      <c r="K2065" s="17">
        <v>2668.1039999999998</v>
      </c>
      <c r="L2065" s="17">
        <v>2668.1039999999998</v>
      </c>
      <c r="M2065" s="17">
        <v>2668.1039999999998</v>
      </c>
      <c r="N2065" s="17">
        <v>2668.1039999999998</v>
      </c>
    </row>
    <row r="2066" spans="2:14">
      <c r="B2066" s="15" t="s">
        <v>4468</v>
      </c>
      <c r="C2066" s="16">
        <v>40271</v>
      </c>
      <c r="D2066" s="15">
        <v>2010</v>
      </c>
      <c r="E2066" s="69">
        <f>E2067</f>
        <v>2010</v>
      </c>
      <c r="F2066" s="15" t="s">
        <v>962</v>
      </c>
      <c r="G2066" s="17" t="s">
        <v>5534</v>
      </c>
      <c r="H2066" s="17" t="s">
        <v>5534</v>
      </c>
      <c r="I2066" s="17" t="s">
        <v>5534</v>
      </c>
      <c r="J2066" s="17">
        <v>0</v>
      </c>
      <c r="K2066" s="17">
        <v>0</v>
      </c>
      <c r="L2066" s="17">
        <v>0</v>
      </c>
      <c r="M2066" s="17">
        <v>0</v>
      </c>
      <c r="N2066" s="17">
        <v>0</v>
      </c>
    </row>
    <row r="2067" spans="2:14">
      <c r="B2067" s="15" t="s">
        <v>4468</v>
      </c>
      <c r="C2067" s="16">
        <v>40271</v>
      </c>
      <c r="D2067" s="15">
        <v>2010</v>
      </c>
      <c r="E2067" s="69">
        <f t="array" ref="E2067">MIN(IF(G2067:N2067&gt;0,($G$3:$N$3)))</f>
        <v>2010</v>
      </c>
      <c r="F2067" s="15" t="s">
        <v>963</v>
      </c>
      <c r="G2067" s="17">
        <v>0</v>
      </c>
      <c r="H2067" s="17">
        <v>0</v>
      </c>
      <c r="I2067" s="17">
        <v>0</v>
      </c>
      <c r="J2067" s="17">
        <v>2668.1039999999998</v>
      </c>
      <c r="K2067" s="17">
        <v>2668.1039999999998</v>
      </c>
      <c r="L2067" s="17">
        <v>2668.1039999999998</v>
      </c>
      <c r="M2067" s="17">
        <v>2668.1039999999998</v>
      </c>
      <c r="N2067" s="17">
        <v>2668.1039999999998</v>
      </c>
    </row>
    <row r="2068" spans="2:14">
      <c r="B2068" s="15" t="s">
        <v>4469</v>
      </c>
      <c r="C2068" s="16">
        <v>40271</v>
      </c>
      <c r="D2068" s="15">
        <v>2010</v>
      </c>
      <c r="E2068" s="69">
        <f>E2070</f>
        <v>2010</v>
      </c>
      <c r="F2068" s="15" t="s">
        <v>961</v>
      </c>
      <c r="G2068" s="17" t="s">
        <v>5534</v>
      </c>
      <c r="H2068" s="17" t="s">
        <v>5534</v>
      </c>
      <c r="I2068" s="17" t="s">
        <v>5534</v>
      </c>
      <c r="J2068" s="17">
        <v>0</v>
      </c>
      <c r="K2068" s="17">
        <v>1532.1119999999999</v>
      </c>
      <c r="L2068" s="17">
        <v>1532.1119999999999</v>
      </c>
      <c r="M2068" s="17">
        <v>1532.1119999999999</v>
      </c>
      <c r="N2068" s="17">
        <v>1532.1119999999999</v>
      </c>
    </row>
    <row r="2069" spans="2:14">
      <c r="B2069" s="15" t="s">
        <v>4469</v>
      </c>
      <c r="C2069" s="16">
        <v>40271</v>
      </c>
      <c r="D2069" s="15">
        <v>2010</v>
      </c>
      <c r="E2069" s="69">
        <f>E2070</f>
        <v>2010</v>
      </c>
      <c r="F2069" s="15" t="s">
        <v>962</v>
      </c>
      <c r="G2069" s="17" t="s">
        <v>5534</v>
      </c>
      <c r="H2069" s="17" t="s">
        <v>5534</v>
      </c>
      <c r="I2069" s="17" t="s">
        <v>5534</v>
      </c>
      <c r="J2069" s="17">
        <v>1532.1119999999999</v>
      </c>
      <c r="K2069" s="17">
        <v>0</v>
      </c>
      <c r="L2069" s="17">
        <v>0</v>
      </c>
      <c r="M2069" s="17">
        <v>0</v>
      </c>
      <c r="N2069" s="17">
        <v>0</v>
      </c>
    </row>
    <row r="2070" spans="2:14">
      <c r="B2070" s="15" t="s">
        <v>4469</v>
      </c>
      <c r="C2070" s="16">
        <v>40271</v>
      </c>
      <c r="D2070" s="15">
        <v>2010</v>
      </c>
      <c r="E2070" s="69">
        <f t="array" ref="E2070">MIN(IF(G2070:N2070&gt;0,($G$3:$N$3)))</f>
        <v>2010</v>
      </c>
      <c r="F2070" s="15" t="s">
        <v>963</v>
      </c>
      <c r="G2070" s="17">
        <v>0</v>
      </c>
      <c r="H2070" s="17">
        <v>0</v>
      </c>
      <c r="I2070" s="17">
        <v>0</v>
      </c>
      <c r="J2070" s="17">
        <v>1532.1119999999999</v>
      </c>
      <c r="K2070" s="17">
        <v>1532.1119999999999</v>
      </c>
      <c r="L2070" s="17">
        <v>1532.1119999999999</v>
      </c>
      <c r="M2070" s="17">
        <v>1532.1119999999999</v>
      </c>
      <c r="N2070" s="17">
        <v>1532.1119999999999</v>
      </c>
    </row>
    <row r="2071" spans="2:14">
      <c r="B2071" s="15" t="s">
        <v>4470</v>
      </c>
      <c r="C2071" s="16">
        <v>40274</v>
      </c>
      <c r="D2071" s="15">
        <v>2010</v>
      </c>
      <c r="E2071" s="69">
        <f>E2073</f>
        <v>2010</v>
      </c>
      <c r="F2071" s="15" t="s">
        <v>961</v>
      </c>
      <c r="G2071" s="17" t="s">
        <v>5534</v>
      </c>
      <c r="H2071" s="17" t="s">
        <v>5534</v>
      </c>
      <c r="I2071" s="17" t="s">
        <v>5534</v>
      </c>
      <c r="J2071" s="17">
        <v>0</v>
      </c>
      <c r="K2071" s="17">
        <v>0</v>
      </c>
      <c r="L2071" s="17">
        <v>0</v>
      </c>
      <c r="M2071" s="17">
        <v>0</v>
      </c>
      <c r="N2071" s="17">
        <v>0</v>
      </c>
    </row>
    <row r="2072" spans="2:14">
      <c r="B2072" s="15" t="s">
        <v>4470</v>
      </c>
      <c r="C2072" s="16">
        <v>40274</v>
      </c>
      <c r="D2072" s="15">
        <v>2010</v>
      </c>
      <c r="E2072" s="69">
        <f>E2073</f>
        <v>2010</v>
      </c>
      <c r="F2072" s="15" t="s">
        <v>962</v>
      </c>
      <c r="G2072" s="17" t="s">
        <v>5534</v>
      </c>
      <c r="H2072" s="17" t="s">
        <v>5534</v>
      </c>
      <c r="I2072" s="17" t="s">
        <v>5534</v>
      </c>
      <c r="J2072" s="17">
        <v>112876.8</v>
      </c>
      <c r="K2072" s="17">
        <v>0</v>
      </c>
      <c r="L2072" s="17">
        <v>0</v>
      </c>
      <c r="M2072" s="17">
        <v>0</v>
      </c>
      <c r="N2072" s="17">
        <v>0</v>
      </c>
    </row>
    <row r="2073" spans="2:14">
      <c r="B2073" s="15" t="s">
        <v>4470</v>
      </c>
      <c r="C2073" s="16">
        <v>40274</v>
      </c>
      <c r="D2073" s="15">
        <v>2010</v>
      </c>
      <c r="E2073" s="69">
        <f t="array" ref="E2073">MIN(IF(G2073:N2073&gt;0,($G$3:$N$3)))</f>
        <v>2010</v>
      </c>
      <c r="F2073" s="15" t="s">
        <v>963</v>
      </c>
      <c r="G2073" s="17">
        <v>0</v>
      </c>
      <c r="H2073" s="17">
        <v>0</v>
      </c>
      <c r="I2073" s="17">
        <v>0</v>
      </c>
      <c r="J2073" s="17">
        <v>112876.8</v>
      </c>
      <c r="K2073" s="17">
        <v>0</v>
      </c>
      <c r="L2073" s="17">
        <v>0</v>
      </c>
      <c r="M2073" s="17">
        <v>0</v>
      </c>
      <c r="N2073" s="17">
        <v>0</v>
      </c>
    </row>
    <row r="2074" spans="2:14">
      <c r="B2074" s="15" t="s">
        <v>4471</v>
      </c>
      <c r="C2074" s="16">
        <v>40274</v>
      </c>
      <c r="D2074" s="15">
        <v>2010</v>
      </c>
      <c r="E2074" s="69">
        <f>E2076</f>
        <v>2010</v>
      </c>
      <c r="F2074" s="15" t="s">
        <v>961</v>
      </c>
      <c r="G2074" s="17" t="s">
        <v>5534</v>
      </c>
      <c r="H2074" s="17" t="s">
        <v>5534</v>
      </c>
      <c r="I2074" s="17" t="s">
        <v>5534</v>
      </c>
      <c r="J2074" s="17">
        <v>769.57800000000009</v>
      </c>
      <c r="K2074" s="17">
        <v>769.57800000000009</v>
      </c>
      <c r="L2074" s="17">
        <v>769.57800000000009</v>
      </c>
      <c r="M2074" s="17">
        <v>769.57800000000009</v>
      </c>
      <c r="N2074" s="17">
        <v>769.57800000000009</v>
      </c>
    </row>
    <row r="2075" spans="2:14">
      <c r="B2075" s="15" t="s">
        <v>4471</v>
      </c>
      <c r="C2075" s="16">
        <v>40274</v>
      </c>
      <c r="D2075" s="15">
        <v>2010</v>
      </c>
      <c r="E2075" s="69">
        <f>E2076</f>
        <v>2010</v>
      </c>
      <c r="F2075" s="15" t="s">
        <v>962</v>
      </c>
      <c r="G2075" s="17" t="s">
        <v>5534</v>
      </c>
      <c r="H2075" s="17" t="s">
        <v>5534</v>
      </c>
      <c r="I2075" s="17" t="s">
        <v>5534</v>
      </c>
      <c r="J2075" s="17">
        <v>0</v>
      </c>
      <c r="K2075" s="17">
        <v>0</v>
      </c>
      <c r="L2075" s="17">
        <v>0</v>
      </c>
      <c r="M2075" s="17">
        <v>0</v>
      </c>
      <c r="N2075" s="17">
        <v>0</v>
      </c>
    </row>
    <row r="2076" spans="2:14">
      <c r="B2076" s="15" t="s">
        <v>4471</v>
      </c>
      <c r="C2076" s="16">
        <v>40274</v>
      </c>
      <c r="D2076" s="15">
        <v>2010</v>
      </c>
      <c r="E2076" s="69">
        <f t="array" ref="E2076">MIN(IF(G2076:N2076&gt;0,($G$3:$N$3)))</f>
        <v>2010</v>
      </c>
      <c r="F2076" s="15" t="s">
        <v>963</v>
      </c>
      <c r="G2076" s="17">
        <v>0</v>
      </c>
      <c r="H2076" s="17">
        <v>0</v>
      </c>
      <c r="I2076" s="17">
        <v>0</v>
      </c>
      <c r="J2076" s="17">
        <v>769.57800000000009</v>
      </c>
      <c r="K2076" s="17">
        <v>769.57800000000009</v>
      </c>
      <c r="L2076" s="17">
        <v>769.57800000000009</v>
      </c>
      <c r="M2076" s="17">
        <v>769.57800000000009</v>
      </c>
      <c r="N2076" s="17">
        <v>769.57800000000009</v>
      </c>
    </row>
    <row r="2077" spans="2:14">
      <c r="B2077" s="15" t="s">
        <v>4472</v>
      </c>
      <c r="C2077" s="16">
        <v>40276</v>
      </c>
      <c r="D2077" s="15">
        <v>2010</v>
      </c>
      <c r="E2077" s="69">
        <f>E2079</f>
        <v>2010</v>
      </c>
      <c r="F2077" s="15" t="s">
        <v>961</v>
      </c>
      <c r="G2077" s="17" t="s">
        <v>5534</v>
      </c>
      <c r="H2077" s="17" t="s">
        <v>5534</v>
      </c>
      <c r="I2077" s="17" t="s">
        <v>5534</v>
      </c>
      <c r="J2077" s="17">
        <v>1896.4379999999999</v>
      </c>
      <c r="K2077" s="17">
        <v>1896.4379999999999</v>
      </c>
      <c r="L2077" s="17">
        <v>1896.4379999999999</v>
      </c>
      <c r="M2077" s="17">
        <v>1896.4379999999999</v>
      </c>
      <c r="N2077" s="17">
        <v>1896.4379999999999</v>
      </c>
    </row>
    <row r="2078" spans="2:14">
      <c r="B2078" s="15" t="s">
        <v>4472</v>
      </c>
      <c r="C2078" s="16">
        <v>40276</v>
      </c>
      <c r="D2078" s="15">
        <v>2010</v>
      </c>
      <c r="E2078" s="69">
        <f>E2079</f>
        <v>2010</v>
      </c>
      <c r="F2078" s="15" t="s">
        <v>962</v>
      </c>
      <c r="G2078" s="17" t="s">
        <v>5534</v>
      </c>
      <c r="H2078" s="17" t="s">
        <v>5534</v>
      </c>
      <c r="I2078" s="17" t="s">
        <v>5534</v>
      </c>
      <c r="J2078" s="17">
        <v>0</v>
      </c>
      <c r="K2078" s="17">
        <v>0</v>
      </c>
      <c r="L2078" s="17">
        <v>0</v>
      </c>
      <c r="M2078" s="17">
        <v>0</v>
      </c>
      <c r="N2078" s="17">
        <v>0</v>
      </c>
    </row>
    <row r="2079" spans="2:14">
      <c r="B2079" s="15" t="s">
        <v>4472</v>
      </c>
      <c r="C2079" s="16">
        <v>40276</v>
      </c>
      <c r="D2079" s="15">
        <v>2010</v>
      </c>
      <c r="E2079" s="69">
        <f t="array" ref="E2079">MIN(IF(G2079:N2079&gt;0,($G$3:$N$3)))</f>
        <v>2010</v>
      </c>
      <c r="F2079" s="15" t="s">
        <v>963</v>
      </c>
      <c r="G2079" s="17">
        <v>0</v>
      </c>
      <c r="H2079" s="17">
        <v>0</v>
      </c>
      <c r="I2079" s="17">
        <v>0</v>
      </c>
      <c r="J2079" s="17">
        <v>1896.4379999999999</v>
      </c>
      <c r="K2079" s="17">
        <v>1896.4379999999999</v>
      </c>
      <c r="L2079" s="17">
        <v>1896.4379999999999</v>
      </c>
      <c r="M2079" s="17">
        <v>1896.4379999999999</v>
      </c>
      <c r="N2079" s="17">
        <v>1896.4379999999999</v>
      </c>
    </row>
    <row r="2080" spans="2:14">
      <c r="B2080" s="15" t="s">
        <v>4473</v>
      </c>
      <c r="C2080" s="16">
        <v>40277</v>
      </c>
      <c r="D2080" s="15">
        <v>2010</v>
      </c>
      <c r="E2080" s="69">
        <f>E2082</f>
        <v>2010</v>
      </c>
      <c r="F2080" s="15" t="s">
        <v>961</v>
      </c>
      <c r="G2080" s="17" t="s">
        <v>5534</v>
      </c>
      <c r="H2080" s="17" t="s">
        <v>5534</v>
      </c>
      <c r="I2080" s="17" t="s">
        <v>5534</v>
      </c>
      <c r="J2080" s="17">
        <v>95.081999999999994</v>
      </c>
      <c r="K2080" s="17">
        <v>95.081999999999994</v>
      </c>
      <c r="L2080" s="17">
        <v>95.081999999999994</v>
      </c>
      <c r="M2080" s="17">
        <v>95.081999999999994</v>
      </c>
      <c r="N2080" s="17">
        <v>95.081999999999994</v>
      </c>
    </row>
    <row r="2081" spans="2:14">
      <c r="B2081" s="15" t="s">
        <v>4473</v>
      </c>
      <c r="C2081" s="16">
        <v>40277</v>
      </c>
      <c r="D2081" s="15">
        <v>2010</v>
      </c>
      <c r="E2081" s="69">
        <f>E2082</f>
        <v>2010</v>
      </c>
      <c r="F2081" s="15" t="s">
        <v>962</v>
      </c>
      <c r="G2081" s="17" t="s">
        <v>5534</v>
      </c>
      <c r="H2081" s="17" t="s">
        <v>5534</v>
      </c>
      <c r="I2081" s="17" t="s">
        <v>5534</v>
      </c>
      <c r="J2081" s="17">
        <v>0</v>
      </c>
      <c r="K2081" s="17">
        <v>0</v>
      </c>
      <c r="L2081" s="17">
        <v>0</v>
      </c>
      <c r="M2081" s="17">
        <v>0</v>
      </c>
      <c r="N2081" s="17">
        <v>0</v>
      </c>
    </row>
    <row r="2082" spans="2:14">
      <c r="B2082" s="15" t="s">
        <v>4473</v>
      </c>
      <c r="C2082" s="16">
        <v>40277</v>
      </c>
      <c r="D2082" s="15">
        <v>2010</v>
      </c>
      <c r="E2082" s="69">
        <f t="array" ref="E2082">MIN(IF(G2082:N2082&gt;0,($G$3:$N$3)))</f>
        <v>2010</v>
      </c>
      <c r="F2082" s="15" t="s">
        <v>963</v>
      </c>
      <c r="G2082" s="17">
        <v>0</v>
      </c>
      <c r="H2082" s="17">
        <v>0</v>
      </c>
      <c r="I2082" s="17">
        <v>0</v>
      </c>
      <c r="J2082" s="17">
        <v>95.081999999999994</v>
      </c>
      <c r="K2082" s="17">
        <v>95.081999999999994</v>
      </c>
      <c r="L2082" s="17">
        <v>95.081999999999994</v>
      </c>
      <c r="M2082" s="17">
        <v>95.081999999999994</v>
      </c>
      <c r="N2082" s="17">
        <v>95.081999999999994</v>
      </c>
    </row>
    <row r="2083" spans="2:14">
      <c r="B2083" s="15" t="s">
        <v>4474</v>
      </c>
      <c r="C2083" s="16">
        <v>40279</v>
      </c>
      <c r="D2083" s="15">
        <v>2010</v>
      </c>
      <c r="E2083" s="69">
        <f>E2085</f>
        <v>2010</v>
      </c>
      <c r="F2083" s="15" t="s">
        <v>961</v>
      </c>
      <c r="G2083" s="17" t="s">
        <v>5534</v>
      </c>
      <c r="H2083" s="17" t="s">
        <v>5534</v>
      </c>
      <c r="I2083" s="17" t="s">
        <v>5534</v>
      </c>
      <c r="J2083" s="17">
        <v>915.4799999999999</v>
      </c>
      <c r="K2083" s="17">
        <v>915.4799999999999</v>
      </c>
      <c r="L2083" s="17">
        <v>915.4799999999999</v>
      </c>
      <c r="M2083" s="17">
        <v>915.4799999999999</v>
      </c>
      <c r="N2083" s="17">
        <v>915.4799999999999</v>
      </c>
    </row>
    <row r="2084" spans="2:14">
      <c r="B2084" s="15" t="s">
        <v>4474</v>
      </c>
      <c r="C2084" s="16">
        <v>40279</v>
      </c>
      <c r="D2084" s="15">
        <v>2010</v>
      </c>
      <c r="E2084" s="69">
        <f>E2085</f>
        <v>2010</v>
      </c>
      <c r="F2084" s="15" t="s">
        <v>962</v>
      </c>
      <c r="G2084" s="17" t="s">
        <v>5534</v>
      </c>
      <c r="H2084" s="17" t="s">
        <v>5534</v>
      </c>
      <c r="I2084" s="17" t="s">
        <v>5534</v>
      </c>
      <c r="J2084" s="17">
        <v>0</v>
      </c>
      <c r="K2084" s="17">
        <v>0</v>
      </c>
      <c r="L2084" s="17">
        <v>0</v>
      </c>
      <c r="M2084" s="17">
        <v>0</v>
      </c>
      <c r="N2084" s="17">
        <v>0</v>
      </c>
    </row>
    <row r="2085" spans="2:14">
      <c r="B2085" s="15" t="s">
        <v>4474</v>
      </c>
      <c r="C2085" s="16">
        <v>40279</v>
      </c>
      <c r="D2085" s="15">
        <v>2010</v>
      </c>
      <c r="E2085" s="69">
        <f t="array" ref="E2085">MIN(IF(G2085:N2085&gt;0,($G$3:$N$3)))</f>
        <v>2010</v>
      </c>
      <c r="F2085" s="15" t="s">
        <v>963</v>
      </c>
      <c r="G2085" s="17">
        <v>0</v>
      </c>
      <c r="H2085" s="17">
        <v>0</v>
      </c>
      <c r="I2085" s="17">
        <v>0</v>
      </c>
      <c r="J2085" s="17">
        <v>915.4799999999999</v>
      </c>
      <c r="K2085" s="17">
        <v>915.4799999999999</v>
      </c>
      <c r="L2085" s="17">
        <v>915.4799999999999</v>
      </c>
      <c r="M2085" s="17">
        <v>915.4799999999999</v>
      </c>
      <c r="N2085" s="17">
        <v>915.4799999999999</v>
      </c>
    </row>
    <row r="2086" spans="2:14">
      <c r="B2086" s="15" t="s">
        <v>4475</v>
      </c>
      <c r="C2086" s="16">
        <v>40279</v>
      </c>
      <c r="D2086" s="15">
        <v>2010</v>
      </c>
      <c r="E2086" s="69">
        <f>E2088</f>
        <v>2010</v>
      </c>
      <c r="F2086" s="15" t="s">
        <v>961</v>
      </c>
      <c r="G2086" s="17" t="s">
        <v>5534</v>
      </c>
      <c r="H2086" s="17" t="s">
        <v>5534</v>
      </c>
      <c r="I2086" s="17" t="s">
        <v>5534</v>
      </c>
      <c r="J2086" s="17">
        <v>915.4799999999999</v>
      </c>
      <c r="K2086" s="17">
        <v>915.4799999999999</v>
      </c>
      <c r="L2086" s="17">
        <v>915.4799999999999</v>
      </c>
      <c r="M2086" s="17">
        <v>915.4799999999999</v>
      </c>
      <c r="N2086" s="17">
        <v>915.4799999999999</v>
      </c>
    </row>
    <row r="2087" spans="2:14">
      <c r="B2087" s="15" t="s">
        <v>4475</v>
      </c>
      <c r="C2087" s="16">
        <v>40279</v>
      </c>
      <c r="D2087" s="15">
        <v>2010</v>
      </c>
      <c r="E2087" s="69">
        <f>E2088</f>
        <v>2010</v>
      </c>
      <c r="F2087" s="15" t="s">
        <v>962</v>
      </c>
      <c r="G2087" s="17" t="s">
        <v>5534</v>
      </c>
      <c r="H2087" s="17" t="s">
        <v>5534</v>
      </c>
      <c r="I2087" s="17" t="s">
        <v>5534</v>
      </c>
      <c r="J2087" s="17">
        <v>0</v>
      </c>
      <c r="K2087" s="17">
        <v>0</v>
      </c>
      <c r="L2087" s="17">
        <v>0</v>
      </c>
      <c r="M2087" s="17">
        <v>0</v>
      </c>
      <c r="N2087" s="17">
        <v>0</v>
      </c>
    </row>
    <row r="2088" spans="2:14">
      <c r="B2088" s="15" t="s">
        <v>4475</v>
      </c>
      <c r="C2088" s="16">
        <v>40279</v>
      </c>
      <c r="D2088" s="15">
        <v>2010</v>
      </c>
      <c r="E2088" s="69">
        <f t="array" ref="E2088">MIN(IF(G2088:N2088&gt;0,($G$3:$N$3)))</f>
        <v>2010</v>
      </c>
      <c r="F2088" s="15" t="s">
        <v>963</v>
      </c>
      <c r="G2088" s="17">
        <v>0</v>
      </c>
      <c r="H2088" s="17">
        <v>0</v>
      </c>
      <c r="I2088" s="17">
        <v>0</v>
      </c>
      <c r="J2088" s="17">
        <v>915.4799999999999</v>
      </c>
      <c r="K2088" s="17">
        <v>915.4799999999999</v>
      </c>
      <c r="L2088" s="17">
        <v>915.4799999999999</v>
      </c>
      <c r="M2088" s="17">
        <v>915.4799999999999</v>
      </c>
      <c r="N2088" s="17">
        <v>915.4799999999999</v>
      </c>
    </row>
    <row r="2089" spans="2:14">
      <c r="B2089" s="15" t="s">
        <v>4476</v>
      </c>
      <c r="C2089" s="16">
        <v>40281</v>
      </c>
      <c r="D2089" s="15">
        <v>2010</v>
      </c>
      <c r="E2089" s="69">
        <f>E2091</f>
        <v>2010</v>
      </c>
      <c r="F2089" s="15" t="s">
        <v>961</v>
      </c>
      <c r="G2089" s="17" t="s">
        <v>5534</v>
      </c>
      <c r="H2089" s="17" t="s">
        <v>5534</v>
      </c>
      <c r="I2089" s="17" t="s">
        <v>5534</v>
      </c>
      <c r="J2089" s="17">
        <v>1137.7739999999999</v>
      </c>
      <c r="K2089" s="17">
        <v>1137.7739999999999</v>
      </c>
      <c r="L2089" s="17">
        <v>1137.7739999999999</v>
      </c>
      <c r="M2089" s="17">
        <v>1137.7739999999999</v>
      </c>
      <c r="N2089" s="17">
        <v>1137.7739999999999</v>
      </c>
    </row>
    <row r="2090" spans="2:14">
      <c r="B2090" s="15" t="s">
        <v>4476</v>
      </c>
      <c r="C2090" s="16">
        <v>40281</v>
      </c>
      <c r="D2090" s="15">
        <v>2010</v>
      </c>
      <c r="E2090" s="69">
        <f>E2091</f>
        <v>2010</v>
      </c>
      <c r="F2090" s="15" t="s">
        <v>962</v>
      </c>
      <c r="G2090" s="17" t="s">
        <v>5534</v>
      </c>
      <c r="H2090" s="17" t="s">
        <v>5534</v>
      </c>
      <c r="I2090" s="17" t="s">
        <v>5534</v>
      </c>
      <c r="J2090" s="17">
        <v>46.247999999999998</v>
      </c>
      <c r="K2090" s="17">
        <v>46.247999999999998</v>
      </c>
      <c r="L2090" s="17">
        <v>46.247999999999998</v>
      </c>
      <c r="M2090" s="17">
        <v>0</v>
      </c>
      <c r="N2090" s="17">
        <v>0</v>
      </c>
    </row>
    <row r="2091" spans="2:14">
      <c r="B2091" s="15" t="s">
        <v>4476</v>
      </c>
      <c r="C2091" s="16">
        <v>40281</v>
      </c>
      <c r="D2091" s="15">
        <v>2010</v>
      </c>
      <c r="E2091" s="69">
        <f t="array" ref="E2091">MIN(IF(G2091:N2091&gt;0,($G$3:$N$3)))</f>
        <v>2010</v>
      </c>
      <c r="F2091" s="15" t="s">
        <v>963</v>
      </c>
      <c r="G2091" s="17">
        <v>0</v>
      </c>
      <c r="H2091" s="17">
        <v>0</v>
      </c>
      <c r="I2091" s="17">
        <v>0</v>
      </c>
      <c r="J2091" s="17">
        <v>1184.0219999999999</v>
      </c>
      <c r="K2091" s="17">
        <v>1184.0219999999999</v>
      </c>
      <c r="L2091" s="17">
        <v>1184.0219999999999</v>
      </c>
      <c r="M2091" s="17">
        <v>1137.7739999999999</v>
      </c>
      <c r="N2091" s="17">
        <v>1137.7739999999999</v>
      </c>
    </row>
    <row r="2092" spans="2:14">
      <c r="B2092" s="15" t="s">
        <v>4477</v>
      </c>
      <c r="C2092" s="16">
        <v>40283</v>
      </c>
      <c r="D2092" s="15">
        <v>2010</v>
      </c>
      <c r="E2092" s="69">
        <f>E2094</f>
        <v>2013</v>
      </c>
      <c r="F2092" s="15" t="s">
        <v>961</v>
      </c>
      <c r="G2092" s="17" t="s">
        <v>5534</v>
      </c>
      <c r="H2092" s="17" t="s">
        <v>5534</v>
      </c>
      <c r="I2092" s="17" t="s">
        <v>5534</v>
      </c>
      <c r="J2092" s="17">
        <v>0</v>
      </c>
      <c r="K2092" s="17">
        <v>0</v>
      </c>
      <c r="L2092" s="17">
        <v>0</v>
      </c>
      <c r="M2092" s="17">
        <v>0</v>
      </c>
      <c r="N2092" s="17">
        <v>30546.51</v>
      </c>
    </row>
    <row r="2093" spans="2:14">
      <c r="B2093" s="15" t="s">
        <v>4477</v>
      </c>
      <c r="C2093" s="16">
        <v>40283</v>
      </c>
      <c r="D2093" s="15">
        <v>2010</v>
      </c>
      <c r="E2093" s="69">
        <f>E2094</f>
        <v>2013</v>
      </c>
      <c r="F2093" s="15" t="s">
        <v>962</v>
      </c>
      <c r="G2093" s="17" t="s">
        <v>5534</v>
      </c>
      <c r="H2093" s="17" t="s">
        <v>5534</v>
      </c>
      <c r="I2093" s="17" t="s">
        <v>5534</v>
      </c>
      <c r="J2093" s="17">
        <v>0</v>
      </c>
      <c r="K2093" s="17">
        <v>0</v>
      </c>
      <c r="L2093" s="17">
        <v>0</v>
      </c>
      <c r="M2093" s="17">
        <v>30546.51</v>
      </c>
      <c r="N2093" s="17">
        <v>0</v>
      </c>
    </row>
    <row r="2094" spans="2:14">
      <c r="B2094" s="15" t="s">
        <v>4477</v>
      </c>
      <c r="C2094" s="16">
        <v>40283</v>
      </c>
      <c r="D2094" s="15">
        <v>2010</v>
      </c>
      <c r="E2094" s="69">
        <f t="array" ref="E2094">MIN(IF(G2094:N2094&gt;0,($G$3:$N$3)))</f>
        <v>2013</v>
      </c>
      <c r="F2094" s="15" t="s">
        <v>963</v>
      </c>
      <c r="G2094" s="17">
        <v>0</v>
      </c>
      <c r="H2094" s="17">
        <v>0</v>
      </c>
      <c r="I2094" s="17">
        <v>0</v>
      </c>
      <c r="J2094" s="17">
        <v>0</v>
      </c>
      <c r="K2094" s="17">
        <v>0</v>
      </c>
      <c r="L2094" s="17">
        <v>0</v>
      </c>
      <c r="M2094" s="17">
        <v>30546.51</v>
      </c>
      <c r="N2094" s="17">
        <v>30546.51</v>
      </c>
    </row>
    <row r="2095" spans="2:14">
      <c r="B2095" s="15" t="s">
        <v>4478</v>
      </c>
      <c r="C2095" s="16">
        <v>40284</v>
      </c>
      <c r="D2095" s="15">
        <v>2010</v>
      </c>
      <c r="E2095" s="69">
        <f>E2097</f>
        <v>2010</v>
      </c>
      <c r="F2095" s="15" t="s">
        <v>961</v>
      </c>
      <c r="G2095" s="17" t="s">
        <v>5534</v>
      </c>
      <c r="H2095" s="17" t="s">
        <v>5534</v>
      </c>
      <c r="I2095" s="17" t="s">
        <v>5534</v>
      </c>
      <c r="J2095" s="17">
        <v>915.4799999999999</v>
      </c>
      <c r="K2095" s="17">
        <v>915.4799999999999</v>
      </c>
      <c r="L2095" s="17">
        <v>915.4799999999999</v>
      </c>
      <c r="M2095" s="17">
        <v>915.4799999999999</v>
      </c>
      <c r="N2095" s="17">
        <v>915.4799999999999</v>
      </c>
    </row>
    <row r="2096" spans="2:14">
      <c r="B2096" s="15" t="s">
        <v>4478</v>
      </c>
      <c r="C2096" s="16">
        <v>40284</v>
      </c>
      <c r="D2096" s="15">
        <v>2010</v>
      </c>
      <c r="E2096" s="69">
        <f>E2097</f>
        <v>2010</v>
      </c>
      <c r="F2096" s="15" t="s">
        <v>962</v>
      </c>
      <c r="G2096" s="17" t="s">
        <v>5534</v>
      </c>
      <c r="H2096" s="17" t="s">
        <v>5534</v>
      </c>
      <c r="I2096" s="17" t="s">
        <v>5534</v>
      </c>
      <c r="J2096" s="17">
        <v>0</v>
      </c>
      <c r="K2096" s="17">
        <v>0</v>
      </c>
      <c r="L2096" s="17">
        <v>0</v>
      </c>
      <c r="M2096" s="17">
        <v>0</v>
      </c>
      <c r="N2096" s="17">
        <v>0</v>
      </c>
    </row>
    <row r="2097" spans="2:14">
      <c r="B2097" s="15" t="s">
        <v>4478</v>
      </c>
      <c r="C2097" s="16">
        <v>40284</v>
      </c>
      <c r="D2097" s="15">
        <v>2010</v>
      </c>
      <c r="E2097" s="69">
        <f t="array" ref="E2097">MIN(IF(G2097:N2097&gt;0,($G$3:$N$3)))</f>
        <v>2010</v>
      </c>
      <c r="F2097" s="15" t="s">
        <v>963</v>
      </c>
      <c r="G2097" s="17">
        <v>0</v>
      </c>
      <c r="H2097" s="17">
        <v>0</v>
      </c>
      <c r="I2097" s="17">
        <v>0</v>
      </c>
      <c r="J2097" s="17">
        <v>915.4799999999999</v>
      </c>
      <c r="K2097" s="17">
        <v>915.4799999999999</v>
      </c>
      <c r="L2097" s="17">
        <v>915.4799999999999</v>
      </c>
      <c r="M2097" s="17">
        <v>915.4799999999999</v>
      </c>
      <c r="N2097" s="17">
        <v>915.4799999999999</v>
      </c>
    </row>
    <row r="2098" spans="2:14">
      <c r="B2098" s="15" t="s">
        <v>4479</v>
      </c>
      <c r="C2098" s="16">
        <v>40288</v>
      </c>
      <c r="D2098" s="15">
        <v>2010</v>
      </c>
      <c r="E2098" s="69">
        <f>E2100</f>
        <v>2010</v>
      </c>
      <c r="F2098" s="15" t="s">
        <v>961</v>
      </c>
      <c r="G2098" s="17" t="s">
        <v>5534</v>
      </c>
      <c r="H2098" s="17" t="s">
        <v>5534</v>
      </c>
      <c r="I2098" s="17" t="s">
        <v>5534</v>
      </c>
      <c r="J2098" s="17">
        <v>0</v>
      </c>
      <c r="K2098" s="17">
        <v>576.42600000000004</v>
      </c>
      <c r="L2098" s="17">
        <v>576.42600000000004</v>
      </c>
      <c r="M2098" s="17">
        <v>576.42600000000004</v>
      </c>
      <c r="N2098" s="17">
        <v>576.42600000000004</v>
      </c>
    </row>
    <row r="2099" spans="2:14">
      <c r="B2099" s="15" t="s">
        <v>4479</v>
      </c>
      <c r="C2099" s="16">
        <v>40288</v>
      </c>
      <c r="D2099" s="15">
        <v>2010</v>
      </c>
      <c r="E2099" s="69">
        <f>E2100</f>
        <v>2010</v>
      </c>
      <c r="F2099" s="15" t="s">
        <v>962</v>
      </c>
      <c r="G2099" s="17" t="s">
        <v>5534</v>
      </c>
      <c r="H2099" s="17" t="s">
        <v>5534</v>
      </c>
      <c r="I2099" s="17" t="s">
        <v>5534</v>
      </c>
      <c r="J2099" s="17">
        <v>675</v>
      </c>
      <c r="K2099" s="17">
        <v>0</v>
      </c>
      <c r="L2099" s="17">
        <v>0</v>
      </c>
      <c r="M2099" s="17">
        <v>0</v>
      </c>
      <c r="N2099" s="17">
        <v>0</v>
      </c>
    </row>
    <row r="2100" spans="2:14">
      <c r="B2100" s="15" t="s">
        <v>4479</v>
      </c>
      <c r="C2100" s="16">
        <v>40288</v>
      </c>
      <c r="D2100" s="15">
        <v>2010</v>
      </c>
      <c r="E2100" s="69">
        <f t="array" ref="E2100">MIN(IF(G2100:N2100&gt;0,($G$3:$N$3)))</f>
        <v>2010</v>
      </c>
      <c r="F2100" s="15" t="s">
        <v>963</v>
      </c>
      <c r="G2100" s="17">
        <v>0</v>
      </c>
      <c r="H2100" s="17">
        <v>0</v>
      </c>
      <c r="I2100" s="17">
        <v>0</v>
      </c>
      <c r="J2100" s="17">
        <v>675</v>
      </c>
      <c r="K2100" s="17">
        <v>576.42600000000004</v>
      </c>
      <c r="L2100" s="17">
        <v>576.42600000000004</v>
      </c>
      <c r="M2100" s="17">
        <v>576.42600000000004</v>
      </c>
      <c r="N2100" s="17">
        <v>576.42600000000004</v>
      </c>
    </row>
    <row r="2101" spans="2:14">
      <c r="B2101" s="15" t="s">
        <v>4480</v>
      </c>
      <c r="C2101" s="16">
        <v>40289</v>
      </c>
      <c r="D2101" s="15">
        <v>2010</v>
      </c>
      <c r="E2101" s="69">
        <f>E2103</f>
        <v>2010</v>
      </c>
      <c r="F2101" s="15" t="s">
        <v>961</v>
      </c>
      <c r="G2101" s="17" t="s">
        <v>5534</v>
      </c>
      <c r="H2101" s="17" t="s">
        <v>5534</v>
      </c>
      <c r="I2101" s="17" t="s">
        <v>5534</v>
      </c>
      <c r="J2101" s="17">
        <v>0</v>
      </c>
      <c r="K2101" s="17">
        <v>0</v>
      </c>
      <c r="L2101" s="17">
        <v>0</v>
      </c>
      <c r="M2101" s="17">
        <v>0</v>
      </c>
      <c r="N2101" s="17">
        <v>0</v>
      </c>
    </row>
    <row r="2102" spans="2:14">
      <c r="B2102" s="15" t="s">
        <v>4480</v>
      </c>
      <c r="C2102" s="16">
        <v>40289</v>
      </c>
      <c r="D2102" s="15">
        <v>2010</v>
      </c>
      <c r="E2102" s="69">
        <f>E2103</f>
        <v>2010</v>
      </c>
      <c r="F2102" s="15" t="s">
        <v>962</v>
      </c>
      <c r="G2102" s="17" t="s">
        <v>5534</v>
      </c>
      <c r="H2102" s="17" t="s">
        <v>5534</v>
      </c>
      <c r="I2102" s="17" t="s">
        <v>5534</v>
      </c>
      <c r="J2102" s="17">
        <v>3361500</v>
      </c>
      <c r="K2102" s="17">
        <v>3361500</v>
      </c>
      <c r="L2102" s="17">
        <v>3361500</v>
      </c>
      <c r="M2102" s="17">
        <v>0</v>
      </c>
      <c r="N2102" s="17">
        <v>0</v>
      </c>
    </row>
    <row r="2103" spans="2:14">
      <c r="B2103" s="15" t="s">
        <v>4480</v>
      </c>
      <c r="C2103" s="16">
        <v>40289</v>
      </c>
      <c r="D2103" s="15">
        <v>2010</v>
      </c>
      <c r="E2103" s="69">
        <f t="array" ref="E2103">MIN(IF(G2103:N2103&gt;0,($G$3:$N$3)))</f>
        <v>2010</v>
      </c>
      <c r="F2103" s="15" t="s">
        <v>963</v>
      </c>
      <c r="G2103" s="17">
        <v>0</v>
      </c>
      <c r="H2103" s="17">
        <v>0</v>
      </c>
      <c r="I2103" s="17">
        <v>0</v>
      </c>
      <c r="J2103" s="17">
        <v>3361500</v>
      </c>
      <c r="K2103" s="17">
        <v>3361500</v>
      </c>
      <c r="L2103" s="17">
        <v>3361500</v>
      </c>
      <c r="M2103" s="17">
        <v>0</v>
      </c>
      <c r="N2103" s="17">
        <v>0</v>
      </c>
    </row>
    <row r="2104" spans="2:14">
      <c r="B2104" s="15" t="s">
        <v>4481</v>
      </c>
      <c r="C2104" s="16">
        <v>40291</v>
      </c>
      <c r="D2104" s="15">
        <v>2010</v>
      </c>
      <c r="E2104" s="69">
        <f>E2106</f>
        <v>2010</v>
      </c>
      <c r="F2104" s="15" t="s">
        <v>961</v>
      </c>
      <c r="G2104" s="17" t="s">
        <v>5534</v>
      </c>
      <c r="H2104" s="17" t="s">
        <v>5534</v>
      </c>
      <c r="I2104" s="17" t="s">
        <v>5534</v>
      </c>
      <c r="J2104" s="17">
        <v>0</v>
      </c>
      <c r="K2104" s="17">
        <v>0</v>
      </c>
      <c r="L2104" s="17">
        <v>0</v>
      </c>
      <c r="M2104" s="17">
        <v>0</v>
      </c>
      <c r="N2104" s="17">
        <v>0</v>
      </c>
    </row>
    <row r="2105" spans="2:14">
      <c r="B2105" s="15" t="s">
        <v>4481</v>
      </c>
      <c r="C2105" s="16">
        <v>40291</v>
      </c>
      <c r="D2105" s="15">
        <v>2010</v>
      </c>
      <c r="E2105" s="69">
        <f>E2106</f>
        <v>2010</v>
      </c>
      <c r="F2105" s="15" t="s">
        <v>962</v>
      </c>
      <c r="G2105" s="17" t="s">
        <v>5534</v>
      </c>
      <c r="H2105" s="17" t="s">
        <v>5534</v>
      </c>
      <c r="I2105" s="17" t="s">
        <v>5534</v>
      </c>
      <c r="J2105" s="17">
        <v>1860000</v>
      </c>
      <c r="K2105" s="17">
        <v>1937460</v>
      </c>
      <c r="L2105" s="17">
        <v>1937460</v>
      </c>
      <c r="M2105" s="17">
        <v>1937460</v>
      </c>
      <c r="N2105" s="17">
        <v>1927027.0499999998</v>
      </c>
    </row>
    <row r="2106" spans="2:14">
      <c r="B2106" s="15" t="s">
        <v>4481</v>
      </c>
      <c r="C2106" s="16">
        <v>40291</v>
      </c>
      <c r="D2106" s="15">
        <v>2010</v>
      </c>
      <c r="E2106" s="69">
        <f t="array" ref="E2106">MIN(IF(G2106:N2106&gt;0,($G$3:$N$3)))</f>
        <v>2010</v>
      </c>
      <c r="F2106" s="15" t="s">
        <v>963</v>
      </c>
      <c r="G2106" s="17">
        <v>0</v>
      </c>
      <c r="H2106" s="17">
        <v>0</v>
      </c>
      <c r="I2106" s="17">
        <v>0</v>
      </c>
      <c r="J2106" s="17">
        <v>1860000</v>
      </c>
      <c r="K2106" s="17">
        <v>1937460</v>
      </c>
      <c r="L2106" s="17">
        <v>1937460</v>
      </c>
      <c r="M2106" s="17">
        <v>1937460</v>
      </c>
      <c r="N2106" s="17">
        <v>1927027.0499999998</v>
      </c>
    </row>
    <row r="2107" spans="2:14">
      <c r="B2107" s="15" t="s">
        <v>4482</v>
      </c>
      <c r="C2107" s="16">
        <v>40293</v>
      </c>
      <c r="D2107" s="15">
        <v>2010</v>
      </c>
      <c r="E2107" s="69">
        <f>E2109</f>
        <v>2010</v>
      </c>
      <c r="F2107" s="15" t="s">
        <v>961</v>
      </c>
      <c r="G2107" s="17" t="s">
        <v>5534</v>
      </c>
      <c r="H2107" s="17" t="s">
        <v>5534</v>
      </c>
      <c r="I2107" s="17" t="s">
        <v>5534</v>
      </c>
      <c r="J2107" s="17">
        <v>0</v>
      </c>
      <c r="K2107" s="17">
        <v>0</v>
      </c>
      <c r="L2107" s="17">
        <v>0</v>
      </c>
      <c r="M2107" s="17">
        <v>0</v>
      </c>
      <c r="N2107" s="17">
        <v>0</v>
      </c>
    </row>
    <row r="2108" spans="2:14">
      <c r="B2108" s="15" t="s">
        <v>4482</v>
      </c>
      <c r="C2108" s="16">
        <v>40293</v>
      </c>
      <c r="D2108" s="15">
        <v>2010</v>
      </c>
      <c r="E2108" s="69">
        <f>E2109</f>
        <v>2010</v>
      </c>
      <c r="F2108" s="15" t="s">
        <v>962</v>
      </c>
      <c r="G2108" s="17" t="s">
        <v>5534</v>
      </c>
      <c r="H2108" s="17" t="s">
        <v>5534</v>
      </c>
      <c r="I2108" s="17" t="s">
        <v>5534</v>
      </c>
      <c r="J2108" s="17">
        <v>120000</v>
      </c>
      <c r="K2108" s="17">
        <v>0</v>
      </c>
      <c r="L2108" s="17">
        <v>0</v>
      </c>
      <c r="M2108" s="17">
        <v>0</v>
      </c>
      <c r="N2108" s="17">
        <v>0</v>
      </c>
    </row>
    <row r="2109" spans="2:14">
      <c r="B2109" s="15" t="s">
        <v>4482</v>
      </c>
      <c r="C2109" s="16">
        <v>40293</v>
      </c>
      <c r="D2109" s="15">
        <v>2010</v>
      </c>
      <c r="E2109" s="69">
        <f t="array" ref="E2109">MIN(IF(G2109:N2109&gt;0,($G$3:$N$3)))</f>
        <v>2010</v>
      </c>
      <c r="F2109" s="15" t="s">
        <v>963</v>
      </c>
      <c r="G2109" s="17">
        <v>0</v>
      </c>
      <c r="H2109" s="17">
        <v>0</v>
      </c>
      <c r="I2109" s="17">
        <v>0</v>
      </c>
      <c r="J2109" s="17">
        <v>120000</v>
      </c>
      <c r="K2109" s="17">
        <v>0</v>
      </c>
      <c r="L2109" s="17">
        <v>0</v>
      </c>
      <c r="M2109" s="17">
        <v>0</v>
      </c>
      <c r="N2109" s="17">
        <v>0</v>
      </c>
    </row>
    <row r="2110" spans="2:14">
      <c r="B2110" s="15" t="s">
        <v>4483</v>
      </c>
      <c r="C2110" s="16">
        <v>40294</v>
      </c>
      <c r="D2110" s="15">
        <v>2010</v>
      </c>
      <c r="E2110" s="69">
        <f>E2112</f>
        <v>2010</v>
      </c>
      <c r="F2110" s="15" t="s">
        <v>961</v>
      </c>
      <c r="G2110" s="17" t="s">
        <v>5534</v>
      </c>
      <c r="H2110" s="17" t="s">
        <v>5534</v>
      </c>
      <c r="I2110" s="17" t="s">
        <v>5534</v>
      </c>
      <c r="J2110" s="17">
        <v>0</v>
      </c>
      <c r="K2110" s="17">
        <v>0</v>
      </c>
      <c r="L2110" s="17">
        <v>0</v>
      </c>
      <c r="M2110" s="17">
        <v>0</v>
      </c>
      <c r="N2110" s="17">
        <v>0</v>
      </c>
    </row>
    <row r="2111" spans="2:14">
      <c r="B2111" s="15" t="s">
        <v>4483</v>
      </c>
      <c r="C2111" s="16">
        <v>40294</v>
      </c>
      <c r="D2111" s="15">
        <v>2010</v>
      </c>
      <c r="E2111" s="69">
        <f>E2112</f>
        <v>2010</v>
      </c>
      <c r="F2111" s="15" t="s">
        <v>962</v>
      </c>
      <c r="G2111" s="17" t="s">
        <v>5534</v>
      </c>
      <c r="H2111" s="17" t="s">
        <v>5534</v>
      </c>
      <c r="I2111" s="17" t="s">
        <v>5534</v>
      </c>
      <c r="J2111" s="17">
        <v>1500000</v>
      </c>
      <c r="K2111" s="17">
        <v>0</v>
      </c>
      <c r="L2111" s="17">
        <v>0</v>
      </c>
      <c r="M2111" s="17">
        <v>0</v>
      </c>
      <c r="N2111" s="17">
        <v>0</v>
      </c>
    </row>
    <row r="2112" spans="2:14">
      <c r="B2112" s="15" t="s">
        <v>4483</v>
      </c>
      <c r="C2112" s="16">
        <v>40294</v>
      </c>
      <c r="D2112" s="15">
        <v>2010</v>
      </c>
      <c r="E2112" s="69">
        <f t="array" ref="E2112">MIN(IF(G2112:N2112&gt;0,($G$3:$N$3)))</f>
        <v>2010</v>
      </c>
      <c r="F2112" s="15" t="s">
        <v>963</v>
      </c>
      <c r="G2112" s="17">
        <v>0</v>
      </c>
      <c r="H2112" s="17">
        <v>0</v>
      </c>
      <c r="I2112" s="17">
        <v>0</v>
      </c>
      <c r="J2112" s="17">
        <v>1500000</v>
      </c>
      <c r="K2112" s="17">
        <v>0</v>
      </c>
      <c r="L2112" s="17">
        <v>0</v>
      </c>
      <c r="M2112" s="17">
        <v>0</v>
      </c>
      <c r="N2112" s="17">
        <v>0</v>
      </c>
    </row>
    <row r="2113" spans="2:14">
      <c r="B2113" s="15" t="s">
        <v>4484</v>
      </c>
      <c r="C2113" s="16">
        <v>40296</v>
      </c>
      <c r="D2113" s="15">
        <v>2010</v>
      </c>
      <c r="E2113" s="69">
        <f>E2115</f>
        <v>2010</v>
      </c>
      <c r="F2113" s="15" t="s">
        <v>961</v>
      </c>
      <c r="G2113" s="17" t="s">
        <v>5534</v>
      </c>
      <c r="H2113" s="17" t="s">
        <v>5534</v>
      </c>
      <c r="I2113" s="17" t="s">
        <v>5534</v>
      </c>
      <c r="J2113" s="17">
        <v>551.40599999999995</v>
      </c>
      <c r="K2113" s="17">
        <v>551.40599999999995</v>
      </c>
      <c r="L2113" s="17">
        <v>551.40599999999995</v>
      </c>
      <c r="M2113" s="17">
        <v>551.40599999999995</v>
      </c>
      <c r="N2113" s="17">
        <v>551.40599999999995</v>
      </c>
    </row>
    <row r="2114" spans="2:14">
      <c r="B2114" s="15" t="s">
        <v>4484</v>
      </c>
      <c r="C2114" s="16">
        <v>40296</v>
      </c>
      <c r="D2114" s="15">
        <v>2010</v>
      </c>
      <c r="E2114" s="69">
        <f>E2115</f>
        <v>2010</v>
      </c>
      <c r="F2114" s="15" t="s">
        <v>962</v>
      </c>
      <c r="G2114" s="17" t="s">
        <v>5534</v>
      </c>
      <c r="H2114" s="17" t="s">
        <v>5534</v>
      </c>
      <c r="I2114" s="17" t="s">
        <v>5534</v>
      </c>
      <c r="J2114" s="17">
        <v>0</v>
      </c>
      <c r="K2114" s="17">
        <v>0</v>
      </c>
      <c r="L2114" s="17">
        <v>0</v>
      </c>
      <c r="M2114" s="17">
        <v>0</v>
      </c>
      <c r="N2114" s="17">
        <v>0</v>
      </c>
    </row>
    <row r="2115" spans="2:14">
      <c r="B2115" s="15" t="s">
        <v>4484</v>
      </c>
      <c r="C2115" s="16">
        <v>40296</v>
      </c>
      <c r="D2115" s="15">
        <v>2010</v>
      </c>
      <c r="E2115" s="69">
        <f t="array" ref="E2115">MIN(IF(G2115:N2115&gt;0,($G$3:$N$3)))</f>
        <v>2010</v>
      </c>
      <c r="F2115" s="15" t="s">
        <v>963</v>
      </c>
      <c r="G2115" s="17">
        <v>0</v>
      </c>
      <c r="H2115" s="17">
        <v>0</v>
      </c>
      <c r="I2115" s="17">
        <v>0</v>
      </c>
      <c r="J2115" s="17">
        <v>551.40599999999995</v>
      </c>
      <c r="K2115" s="17">
        <v>551.40599999999995</v>
      </c>
      <c r="L2115" s="17">
        <v>551.40599999999995</v>
      </c>
      <c r="M2115" s="17">
        <v>551.40599999999995</v>
      </c>
      <c r="N2115" s="17">
        <v>551.40599999999995</v>
      </c>
    </row>
    <row r="2116" spans="2:14">
      <c r="B2116" s="15" t="s">
        <v>4485</v>
      </c>
      <c r="C2116" s="16">
        <v>40297</v>
      </c>
      <c r="D2116" s="15">
        <v>2010</v>
      </c>
      <c r="E2116" s="69">
        <f>E2118</f>
        <v>2010</v>
      </c>
      <c r="F2116" s="15" t="s">
        <v>961</v>
      </c>
      <c r="G2116" s="17" t="s">
        <v>5534</v>
      </c>
      <c r="H2116" s="17" t="s">
        <v>5534</v>
      </c>
      <c r="I2116" s="17" t="s">
        <v>5534</v>
      </c>
      <c r="J2116" s="17">
        <v>2934.3659999999995</v>
      </c>
      <c r="K2116" s="17">
        <v>2934.3659999999995</v>
      </c>
      <c r="L2116" s="17">
        <v>2934.3659999999995</v>
      </c>
      <c r="M2116" s="17">
        <v>2934.3659999999995</v>
      </c>
      <c r="N2116" s="17">
        <v>2934.3659999999995</v>
      </c>
    </row>
    <row r="2117" spans="2:14">
      <c r="B2117" s="15" t="s">
        <v>4485</v>
      </c>
      <c r="C2117" s="16">
        <v>40297</v>
      </c>
      <c r="D2117" s="15">
        <v>2010</v>
      </c>
      <c r="E2117" s="69">
        <f>E2118</f>
        <v>2010</v>
      </c>
      <c r="F2117" s="15" t="s">
        <v>962</v>
      </c>
      <c r="G2117" s="17" t="s">
        <v>5534</v>
      </c>
      <c r="H2117" s="17" t="s">
        <v>5534</v>
      </c>
      <c r="I2117" s="17" t="s">
        <v>5534</v>
      </c>
      <c r="J2117" s="17">
        <v>0</v>
      </c>
      <c r="K2117" s="17">
        <v>0</v>
      </c>
      <c r="L2117" s="17">
        <v>0</v>
      </c>
      <c r="M2117" s="17">
        <v>0</v>
      </c>
      <c r="N2117" s="17">
        <v>0</v>
      </c>
    </row>
    <row r="2118" spans="2:14">
      <c r="B2118" s="15" t="s">
        <v>4485</v>
      </c>
      <c r="C2118" s="16">
        <v>40297</v>
      </c>
      <c r="D2118" s="15">
        <v>2010</v>
      </c>
      <c r="E2118" s="69">
        <f t="array" ref="E2118">MIN(IF(G2118:N2118&gt;0,($G$3:$N$3)))</f>
        <v>2010</v>
      </c>
      <c r="F2118" s="15" t="s">
        <v>963</v>
      </c>
      <c r="G2118" s="17">
        <v>0</v>
      </c>
      <c r="H2118" s="17">
        <v>0</v>
      </c>
      <c r="I2118" s="17">
        <v>0</v>
      </c>
      <c r="J2118" s="17">
        <v>2934.3659999999995</v>
      </c>
      <c r="K2118" s="17">
        <v>2934.3659999999995</v>
      </c>
      <c r="L2118" s="17">
        <v>2934.3659999999995</v>
      </c>
      <c r="M2118" s="17">
        <v>2934.3659999999995</v>
      </c>
      <c r="N2118" s="17">
        <v>2934.3659999999995</v>
      </c>
    </row>
    <row r="2119" spans="2:14">
      <c r="B2119" s="15" t="s">
        <v>4486</v>
      </c>
      <c r="C2119" s="16">
        <v>40298</v>
      </c>
      <c r="D2119" s="15">
        <v>2010</v>
      </c>
      <c r="E2119" s="69">
        <f>E2121</f>
        <v>2010</v>
      </c>
      <c r="F2119" s="15" t="s">
        <v>961</v>
      </c>
      <c r="G2119" s="17" t="s">
        <v>5534</v>
      </c>
      <c r="H2119" s="17" t="s">
        <v>5534</v>
      </c>
      <c r="I2119" s="17" t="s">
        <v>5534</v>
      </c>
      <c r="J2119" s="17">
        <v>2934.36</v>
      </c>
      <c r="K2119" s="17">
        <v>2934.36</v>
      </c>
      <c r="L2119" s="17">
        <v>2934.36</v>
      </c>
      <c r="M2119" s="17">
        <v>2934.36</v>
      </c>
      <c r="N2119" s="17">
        <v>2934.36</v>
      </c>
    </row>
    <row r="2120" spans="2:14">
      <c r="B2120" s="15" t="s">
        <v>4486</v>
      </c>
      <c r="C2120" s="16">
        <v>40298</v>
      </c>
      <c r="D2120" s="15">
        <v>2010</v>
      </c>
      <c r="E2120" s="69">
        <f>E2121</f>
        <v>2010</v>
      </c>
      <c r="F2120" s="15" t="s">
        <v>962</v>
      </c>
      <c r="G2120" s="17" t="s">
        <v>5534</v>
      </c>
      <c r="H2120" s="17" t="s">
        <v>5534</v>
      </c>
      <c r="I2120" s="17" t="s">
        <v>5534</v>
      </c>
      <c r="J2120" s="17">
        <v>0</v>
      </c>
      <c r="K2120" s="17">
        <v>0</v>
      </c>
      <c r="L2120" s="17">
        <v>0</v>
      </c>
      <c r="M2120" s="17">
        <v>0</v>
      </c>
      <c r="N2120" s="17">
        <v>0</v>
      </c>
    </row>
    <row r="2121" spans="2:14">
      <c r="B2121" s="15" t="s">
        <v>4486</v>
      </c>
      <c r="C2121" s="16">
        <v>40298</v>
      </c>
      <c r="D2121" s="15">
        <v>2010</v>
      </c>
      <c r="E2121" s="69">
        <f t="array" ref="E2121">MIN(IF(G2121:N2121&gt;0,($G$3:$N$3)))</f>
        <v>2010</v>
      </c>
      <c r="F2121" s="15" t="s">
        <v>963</v>
      </c>
      <c r="G2121" s="17">
        <v>0</v>
      </c>
      <c r="H2121" s="17">
        <v>0</v>
      </c>
      <c r="I2121" s="17">
        <v>0</v>
      </c>
      <c r="J2121" s="17">
        <v>2934.36</v>
      </c>
      <c r="K2121" s="17">
        <v>2934.36</v>
      </c>
      <c r="L2121" s="17">
        <v>2934.36</v>
      </c>
      <c r="M2121" s="17">
        <v>2934.36</v>
      </c>
      <c r="N2121" s="17">
        <v>2934.36</v>
      </c>
    </row>
    <row r="2122" spans="2:14">
      <c r="B2122" s="15" t="s">
        <v>4487</v>
      </c>
      <c r="C2122" s="16">
        <v>40298</v>
      </c>
      <c r="D2122" s="15">
        <v>2010</v>
      </c>
      <c r="E2122" s="69">
        <f>E2124</f>
        <v>2010</v>
      </c>
      <c r="F2122" s="15" t="s">
        <v>961</v>
      </c>
      <c r="G2122" s="17" t="s">
        <v>5534</v>
      </c>
      <c r="H2122" s="17" t="s">
        <v>5534</v>
      </c>
      <c r="I2122" s="17" t="s">
        <v>5534</v>
      </c>
      <c r="J2122" s="17">
        <v>0</v>
      </c>
      <c r="K2122" s="17">
        <v>0</v>
      </c>
      <c r="L2122" s="17">
        <v>1097.856</v>
      </c>
      <c r="M2122" s="17">
        <v>1097.856</v>
      </c>
      <c r="N2122" s="17">
        <v>1097.856</v>
      </c>
    </row>
    <row r="2123" spans="2:14">
      <c r="B2123" s="15" t="s">
        <v>4487</v>
      </c>
      <c r="C2123" s="16">
        <v>40298</v>
      </c>
      <c r="D2123" s="15">
        <v>2010</v>
      </c>
      <c r="E2123" s="69">
        <f>E2124</f>
        <v>2010</v>
      </c>
      <c r="F2123" s="15" t="s">
        <v>962</v>
      </c>
      <c r="G2123" s="17" t="s">
        <v>5534</v>
      </c>
      <c r="H2123" s="17" t="s">
        <v>5534</v>
      </c>
      <c r="I2123" s="17" t="s">
        <v>5534</v>
      </c>
      <c r="J2123" s="17">
        <v>675</v>
      </c>
      <c r="K2123" s="17">
        <v>1097.856</v>
      </c>
      <c r="L2123" s="17">
        <v>0</v>
      </c>
      <c r="M2123" s="17">
        <v>0</v>
      </c>
      <c r="N2123" s="17">
        <v>0</v>
      </c>
    </row>
    <row r="2124" spans="2:14">
      <c r="B2124" s="15" t="s">
        <v>4487</v>
      </c>
      <c r="C2124" s="16">
        <v>40298</v>
      </c>
      <c r="D2124" s="15">
        <v>2010</v>
      </c>
      <c r="E2124" s="69">
        <f t="array" ref="E2124">MIN(IF(G2124:N2124&gt;0,($G$3:$N$3)))</f>
        <v>2010</v>
      </c>
      <c r="F2124" s="15" t="s">
        <v>963</v>
      </c>
      <c r="G2124" s="17">
        <v>0</v>
      </c>
      <c r="H2124" s="17">
        <v>0</v>
      </c>
      <c r="I2124" s="17">
        <v>0</v>
      </c>
      <c r="J2124" s="17">
        <v>675</v>
      </c>
      <c r="K2124" s="17">
        <v>1097.856</v>
      </c>
      <c r="L2124" s="17">
        <v>1097.856</v>
      </c>
      <c r="M2124" s="17">
        <v>1097.856</v>
      </c>
      <c r="N2124" s="17">
        <v>1097.856</v>
      </c>
    </row>
    <row r="2125" spans="2:14">
      <c r="B2125" s="15" t="s">
        <v>4488</v>
      </c>
      <c r="C2125" s="16">
        <v>40299</v>
      </c>
      <c r="D2125" s="15">
        <v>2010</v>
      </c>
      <c r="E2125" s="69">
        <f>E2127</f>
        <v>2010</v>
      </c>
      <c r="F2125" s="15" t="s">
        <v>961</v>
      </c>
      <c r="G2125" s="17" t="s">
        <v>5534</v>
      </c>
      <c r="H2125" s="17" t="s">
        <v>5534</v>
      </c>
      <c r="I2125" s="17" t="s">
        <v>5534</v>
      </c>
      <c r="J2125" s="17">
        <v>2934.18</v>
      </c>
      <c r="K2125" s="17">
        <v>2934.18</v>
      </c>
      <c r="L2125" s="17">
        <v>2934.18</v>
      </c>
      <c r="M2125" s="17">
        <v>2934.18</v>
      </c>
      <c r="N2125" s="17">
        <v>2934.18</v>
      </c>
    </row>
    <row r="2126" spans="2:14">
      <c r="B2126" s="15" t="s">
        <v>4488</v>
      </c>
      <c r="C2126" s="16">
        <v>40299</v>
      </c>
      <c r="D2126" s="15">
        <v>2010</v>
      </c>
      <c r="E2126" s="69">
        <f>E2127</f>
        <v>2010</v>
      </c>
      <c r="F2126" s="15" t="s">
        <v>962</v>
      </c>
      <c r="G2126" s="17" t="s">
        <v>5534</v>
      </c>
      <c r="H2126" s="17" t="s">
        <v>5534</v>
      </c>
      <c r="I2126" s="17" t="s">
        <v>5534</v>
      </c>
      <c r="J2126" s="17">
        <v>0</v>
      </c>
      <c r="K2126" s="17">
        <v>0</v>
      </c>
      <c r="L2126" s="17">
        <v>0</v>
      </c>
      <c r="M2126" s="17">
        <v>0</v>
      </c>
      <c r="N2126" s="17">
        <v>0</v>
      </c>
    </row>
    <row r="2127" spans="2:14">
      <c r="B2127" s="15" t="s">
        <v>4488</v>
      </c>
      <c r="C2127" s="16">
        <v>40299</v>
      </c>
      <c r="D2127" s="15">
        <v>2010</v>
      </c>
      <c r="E2127" s="69">
        <f t="array" ref="E2127">MIN(IF(G2127:N2127&gt;0,($G$3:$N$3)))</f>
        <v>2010</v>
      </c>
      <c r="F2127" s="15" t="s">
        <v>963</v>
      </c>
      <c r="G2127" s="17">
        <v>0</v>
      </c>
      <c r="H2127" s="17">
        <v>0</v>
      </c>
      <c r="I2127" s="17">
        <v>0</v>
      </c>
      <c r="J2127" s="17">
        <v>2934.18</v>
      </c>
      <c r="K2127" s="17">
        <v>2934.18</v>
      </c>
      <c r="L2127" s="17">
        <v>2934.18</v>
      </c>
      <c r="M2127" s="17">
        <v>2934.18</v>
      </c>
      <c r="N2127" s="17">
        <v>2934.18</v>
      </c>
    </row>
    <row r="2128" spans="2:14">
      <c r="B2128" s="15" t="s">
        <v>4489</v>
      </c>
      <c r="C2128" s="16">
        <v>40301</v>
      </c>
      <c r="D2128" s="15">
        <v>2010</v>
      </c>
      <c r="E2128" s="69">
        <f>E2130</f>
        <v>2010</v>
      </c>
      <c r="F2128" s="15" t="s">
        <v>961</v>
      </c>
      <c r="G2128" s="17" t="s">
        <v>5534</v>
      </c>
      <c r="H2128" s="17" t="s">
        <v>5534</v>
      </c>
      <c r="I2128" s="17" t="s">
        <v>5534</v>
      </c>
      <c r="J2128" s="17">
        <v>0</v>
      </c>
      <c r="K2128" s="17">
        <v>0</v>
      </c>
      <c r="L2128" s="17">
        <v>0</v>
      </c>
      <c r="M2128" s="17">
        <v>0</v>
      </c>
      <c r="N2128" s="17">
        <v>0</v>
      </c>
    </row>
    <row r="2129" spans="2:14">
      <c r="B2129" s="15" t="s">
        <v>4489</v>
      </c>
      <c r="C2129" s="16">
        <v>40301</v>
      </c>
      <c r="D2129" s="15">
        <v>2010</v>
      </c>
      <c r="E2129" s="69">
        <f>E2130</f>
        <v>2010</v>
      </c>
      <c r="F2129" s="15" t="s">
        <v>962</v>
      </c>
      <c r="G2129" s="17" t="s">
        <v>5534</v>
      </c>
      <c r="H2129" s="17" t="s">
        <v>5534</v>
      </c>
      <c r="I2129" s="17" t="s">
        <v>5534</v>
      </c>
      <c r="J2129" s="17">
        <v>90000</v>
      </c>
      <c r="K2129" s="17">
        <v>0</v>
      </c>
      <c r="L2129" s="17">
        <v>0</v>
      </c>
      <c r="M2129" s="17">
        <v>0</v>
      </c>
      <c r="N2129" s="17">
        <v>0</v>
      </c>
    </row>
    <row r="2130" spans="2:14">
      <c r="B2130" s="15" t="s">
        <v>4489</v>
      </c>
      <c r="C2130" s="16">
        <v>40301</v>
      </c>
      <c r="D2130" s="15">
        <v>2010</v>
      </c>
      <c r="E2130" s="69">
        <f t="array" ref="E2130">MIN(IF(G2130:N2130&gt;0,($G$3:$N$3)))</f>
        <v>2010</v>
      </c>
      <c r="F2130" s="15" t="s">
        <v>963</v>
      </c>
      <c r="G2130" s="17">
        <v>0</v>
      </c>
      <c r="H2130" s="17">
        <v>0</v>
      </c>
      <c r="I2130" s="17">
        <v>0</v>
      </c>
      <c r="J2130" s="17">
        <v>90000</v>
      </c>
      <c r="K2130" s="17">
        <v>0</v>
      </c>
      <c r="L2130" s="17">
        <v>0</v>
      </c>
      <c r="M2130" s="17">
        <v>0</v>
      </c>
      <c r="N2130" s="17">
        <v>0</v>
      </c>
    </row>
    <row r="2131" spans="2:14">
      <c r="B2131" s="15" t="s">
        <v>4490</v>
      </c>
      <c r="C2131" s="16">
        <v>40301</v>
      </c>
      <c r="D2131" s="15">
        <v>2010</v>
      </c>
      <c r="E2131" s="69">
        <f>E2133</f>
        <v>2010</v>
      </c>
      <c r="F2131" s="15" t="s">
        <v>961</v>
      </c>
      <c r="G2131" s="17" t="s">
        <v>5534</v>
      </c>
      <c r="H2131" s="17" t="s">
        <v>5534</v>
      </c>
      <c r="I2131" s="17" t="s">
        <v>5534</v>
      </c>
      <c r="J2131" s="17">
        <v>630.72</v>
      </c>
      <c r="K2131" s="17">
        <v>630.72</v>
      </c>
      <c r="L2131" s="17">
        <v>630.72</v>
      </c>
      <c r="M2131" s="17">
        <v>630.72</v>
      </c>
      <c r="N2131" s="17">
        <v>630.72</v>
      </c>
    </row>
    <row r="2132" spans="2:14">
      <c r="B2132" s="15" t="s">
        <v>4490</v>
      </c>
      <c r="C2132" s="16">
        <v>40301</v>
      </c>
      <c r="D2132" s="15">
        <v>2010</v>
      </c>
      <c r="E2132" s="69">
        <f>E2133</f>
        <v>2010</v>
      </c>
      <c r="F2132" s="15" t="s">
        <v>962</v>
      </c>
      <c r="G2132" s="17" t="s">
        <v>5534</v>
      </c>
      <c r="H2132" s="17" t="s">
        <v>5534</v>
      </c>
      <c r="I2132" s="17" t="s">
        <v>5534</v>
      </c>
      <c r="J2132" s="17">
        <v>0</v>
      </c>
      <c r="K2132" s="17">
        <v>0</v>
      </c>
      <c r="L2132" s="17">
        <v>0</v>
      </c>
      <c r="M2132" s="17">
        <v>0</v>
      </c>
      <c r="N2132" s="17">
        <v>0</v>
      </c>
    </row>
    <row r="2133" spans="2:14">
      <c r="B2133" s="15" t="s">
        <v>4490</v>
      </c>
      <c r="C2133" s="16">
        <v>40301</v>
      </c>
      <c r="D2133" s="15">
        <v>2010</v>
      </c>
      <c r="E2133" s="69">
        <f t="array" ref="E2133">MIN(IF(G2133:N2133&gt;0,($G$3:$N$3)))</f>
        <v>2010</v>
      </c>
      <c r="F2133" s="15" t="s">
        <v>963</v>
      </c>
      <c r="G2133" s="17">
        <v>0</v>
      </c>
      <c r="H2133" s="17">
        <v>0</v>
      </c>
      <c r="I2133" s="17">
        <v>0</v>
      </c>
      <c r="J2133" s="17">
        <v>630.72</v>
      </c>
      <c r="K2133" s="17">
        <v>630.72</v>
      </c>
      <c r="L2133" s="17">
        <v>630.72</v>
      </c>
      <c r="M2133" s="17">
        <v>630.72</v>
      </c>
      <c r="N2133" s="17">
        <v>630.72</v>
      </c>
    </row>
    <row r="2134" spans="2:14">
      <c r="B2134" s="15" t="s">
        <v>4491</v>
      </c>
      <c r="C2134" s="16">
        <v>40302</v>
      </c>
      <c r="D2134" s="15">
        <v>2010</v>
      </c>
      <c r="E2134" s="69">
        <f>E2136</f>
        <v>2010</v>
      </c>
      <c r="F2134" s="15" t="s">
        <v>961</v>
      </c>
      <c r="G2134" s="17" t="s">
        <v>5534</v>
      </c>
      <c r="H2134" s="17" t="s">
        <v>5534</v>
      </c>
      <c r="I2134" s="17" t="s">
        <v>5534</v>
      </c>
      <c r="J2134" s="17">
        <v>680.41800000000001</v>
      </c>
      <c r="K2134" s="17">
        <v>680.41800000000001</v>
      </c>
      <c r="L2134" s="17">
        <v>680.41800000000001</v>
      </c>
      <c r="M2134" s="17">
        <v>680.41800000000001</v>
      </c>
      <c r="N2134" s="17">
        <v>680.41800000000001</v>
      </c>
    </row>
    <row r="2135" spans="2:14">
      <c r="B2135" s="15" t="s">
        <v>4491</v>
      </c>
      <c r="C2135" s="16">
        <v>40302</v>
      </c>
      <c r="D2135" s="15">
        <v>2010</v>
      </c>
      <c r="E2135" s="69">
        <f>E2136</f>
        <v>2010</v>
      </c>
      <c r="F2135" s="15" t="s">
        <v>962</v>
      </c>
      <c r="G2135" s="17" t="s">
        <v>5534</v>
      </c>
      <c r="H2135" s="17" t="s">
        <v>5534</v>
      </c>
      <c r="I2135" s="17" t="s">
        <v>5534</v>
      </c>
      <c r="J2135" s="17">
        <v>0</v>
      </c>
      <c r="K2135" s="17">
        <v>0</v>
      </c>
      <c r="L2135" s="17">
        <v>0</v>
      </c>
      <c r="M2135" s="17">
        <v>0</v>
      </c>
      <c r="N2135" s="17">
        <v>0</v>
      </c>
    </row>
    <row r="2136" spans="2:14">
      <c r="B2136" s="15" t="s">
        <v>4491</v>
      </c>
      <c r="C2136" s="16">
        <v>40302</v>
      </c>
      <c r="D2136" s="15">
        <v>2010</v>
      </c>
      <c r="E2136" s="69">
        <f t="array" ref="E2136">MIN(IF(G2136:N2136&gt;0,($G$3:$N$3)))</f>
        <v>2010</v>
      </c>
      <c r="F2136" s="15" t="s">
        <v>963</v>
      </c>
      <c r="G2136" s="17">
        <v>0</v>
      </c>
      <c r="H2136" s="17">
        <v>0</v>
      </c>
      <c r="I2136" s="17">
        <v>0</v>
      </c>
      <c r="J2136" s="17">
        <v>680.41800000000001</v>
      </c>
      <c r="K2136" s="17">
        <v>680.41800000000001</v>
      </c>
      <c r="L2136" s="17">
        <v>680.41800000000001</v>
      </c>
      <c r="M2136" s="17">
        <v>680.41800000000001</v>
      </c>
      <c r="N2136" s="17">
        <v>680.41800000000001</v>
      </c>
    </row>
    <row r="2137" spans="2:14">
      <c r="B2137" s="15" t="s">
        <v>4492</v>
      </c>
      <c r="C2137" s="16">
        <v>40302</v>
      </c>
      <c r="D2137" s="15">
        <v>2010</v>
      </c>
      <c r="E2137" s="69">
        <f>E2139</f>
        <v>2010</v>
      </c>
      <c r="F2137" s="15" t="s">
        <v>961</v>
      </c>
      <c r="G2137" s="17" t="s">
        <v>5534</v>
      </c>
      <c r="H2137" s="17" t="s">
        <v>5534</v>
      </c>
      <c r="I2137" s="17" t="s">
        <v>5534</v>
      </c>
      <c r="J2137" s="17">
        <v>2934.2040000000002</v>
      </c>
      <c r="K2137" s="17">
        <v>2934.2040000000002</v>
      </c>
      <c r="L2137" s="17">
        <v>2934.2040000000002</v>
      </c>
      <c r="M2137" s="17">
        <v>2934.2040000000002</v>
      </c>
      <c r="N2137" s="17">
        <v>2934.2040000000002</v>
      </c>
    </row>
    <row r="2138" spans="2:14">
      <c r="B2138" s="15" t="s">
        <v>4492</v>
      </c>
      <c r="C2138" s="16">
        <v>40302</v>
      </c>
      <c r="D2138" s="15">
        <v>2010</v>
      </c>
      <c r="E2138" s="69">
        <f>E2139</f>
        <v>2010</v>
      </c>
      <c r="F2138" s="15" t="s">
        <v>962</v>
      </c>
      <c r="G2138" s="17" t="s">
        <v>5534</v>
      </c>
      <c r="H2138" s="17" t="s">
        <v>5534</v>
      </c>
      <c r="I2138" s="17" t="s">
        <v>5534</v>
      </c>
      <c r="J2138" s="17">
        <v>0</v>
      </c>
      <c r="K2138" s="17">
        <v>0</v>
      </c>
      <c r="L2138" s="17">
        <v>0</v>
      </c>
      <c r="M2138" s="17">
        <v>0</v>
      </c>
      <c r="N2138" s="17">
        <v>0</v>
      </c>
    </row>
    <row r="2139" spans="2:14">
      <c r="B2139" s="15" t="s">
        <v>4492</v>
      </c>
      <c r="C2139" s="16">
        <v>40302</v>
      </c>
      <c r="D2139" s="15">
        <v>2010</v>
      </c>
      <c r="E2139" s="69">
        <f t="array" ref="E2139">MIN(IF(G2139:N2139&gt;0,($G$3:$N$3)))</f>
        <v>2010</v>
      </c>
      <c r="F2139" s="15" t="s">
        <v>963</v>
      </c>
      <c r="G2139" s="17">
        <v>0</v>
      </c>
      <c r="H2139" s="17">
        <v>0</v>
      </c>
      <c r="I2139" s="17">
        <v>0</v>
      </c>
      <c r="J2139" s="17">
        <v>2934.2040000000002</v>
      </c>
      <c r="K2139" s="17">
        <v>2934.2040000000002</v>
      </c>
      <c r="L2139" s="17">
        <v>2934.2040000000002</v>
      </c>
      <c r="M2139" s="17">
        <v>2934.2040000000002</v>
      </c>
      <c r="N2139" s="17">
        <v>2934.2040000000002</v>
      </c>
    </row>
    <row r="2140" spans="2:14">
      <c r="B2140" s="15" t="s">
        <v>4493</v>
      </c>
      <c r="C2140" s="16">
        <v>40303</v>
      </c>
      <c r="D2140" s="15">
        <v>2010</v>
      </c>
      <c r="E2140" s="69">
        <f>E2142</f>
        <v>2010</v>
      </c>
      <c r="F2140" s="15" t="s">
        <v>961</v>
      </c>
      <c r="G2140" s="17" t="s">
        <v>5534</v>
      </c>
      <c r="H2140" s="17" t="s">
        <v>5534</v>
      </c>
      <c r="I2140" s="17" t="s">
        <v>5534</v>
      </c>
      <c r="J2140" s="17">
        <v>0</v>
      </c>
      <c r="K2140" s="17">
        <v>1137.144</v>
      </c>
      <c r="L2140" s="17">
        <v>1137.144</v>
      </c>
      <c r="M2140" s="17">
        <v>1137.144</v>
      </c>
      <c r="N2140" s="17">
        <v>1137.144</v>
      </c>
    </row>
    <row r="2141" spans="2:14">
      <c r="B2141" s="15" t="s">
        <v>4493</v>
      </c>
      <c r="C2141" s="16">
        <v>40303</v>
      </c>
      <c r="D2141" s="15">
        <v>2010</v>
      </c>
      <c r="E2141" s="69">
        <f>E2142</f>
        <v>2010</v>
      </c>
      <c r="F2141" s="15" t="s">
        <v>962</v>
      </c>
      <c r="G2141" s="17" t="s">
        <v>5534</v>
      </c>
      <c r="H2141" s="17" t="s">
        <v>5534</v>
      </c>
      <c r="I2141" s="17" t="s">
        <v>5534</v>
      </c>
      <c r="J2141" s="17">
        <v>216.50399999999999</v>
      </c>
      <c r="K2141" s="17">
        <v>0</v>
      </c>
      <c r="L2141" s="17">
        <v>0</v>
      </c>
      <c r="M2141" s="17">
        <v>0</v>
      </c>
      <c r="N2141" s="17">
        <v>0</v>
      </c>
    </row>
    <row r="2142" spans="2:14">
      <c r="B2142" s="15" t="s">
        <v>4493</v>
      </c>
      <c r="C2142" s="16">
        <v>40303</v>
      </c>
      <c r="D2142" s="15">
        <v>2010</v>
      </c>
      <c r="E2142" s="69">
        <f t="array" ref="E2142">MIN(IF(G2142:N2142&gt;0,($G$3:$N$3)))</f>
        <v>2010</v>
      </c>
      <c r="F2142" s="15" t="s">
        <v>963</v>
      </c>
      <c r="G2142" s="17">
        <v>0</v>
      </c>
      <c r="H2142" s="17">
        <v>0</v>
      </c>
      <c r="I2142" s="17">
        <v>0</v>
      </c>
      <c r="J2142" s="17">
        <v>216.50399999999999</v>
      </c>
      <c r="K2142" s="17">
        <v>1137.144</v>
      </c>
      <c r="L2142" s="17">
        <v>1137.144</v>
      </c>
      <c r="M2142" s="17">
        <v>1137.144</v>
      </c>
      <c r="N2142" s="17">
        <v>1137.144</v>
      </c>
    </row>
    <row r="2143" spans="2:14">
      <c r="B2143" s="15" t="s">
        <v>4494</v>
      </c>
      <c r="C2143" s="16">
        <v>40305</v>
      </c>
      <c r="D2143" s="15">
        <v>2010</v>
      </c>
      <c r="E2143" s="69">
        <f>E2145</f>
        <v>2010</v>
      </c>
      <c r="F2143" s="15" t="s">
        <v>961</v>
      </c>
      <c r="G2143" s="17" t="s">
        <v>5534</v>
      </c>
      <c r="H2143" s="17" t="s">
        <v>5534</v>
      </c>
      <c r="I2143" s="17" t="s">
        <v>5534</v>
      </c>
      <c r="J2143" s="17">
        <v>1137.018</v>
      </c>
      <c r="K2143" s="17">
        <v>1137.018</v>
      </c>
      <c r="L2143" s="17">
        <v>1137.018</v>
      </c>
      <c r="M2143" s="17">
        <v>1137.018</v>
      </c>
      <c r="N2143" s="17">
        <v>1137.018</v>
      </c>
    </row>
    <row r="2144" spans="2:14">
      <c r="B2144" s="15" t="s">
        <v>4494</v>
      </c>
      <c r="C2144" s="16">
        <v>40305</v>
      </c>
      <c r="D2144" s="15">
        <v>2010</v>
      </c>
      <c r="E2144" s="69">
        <f>E2145</f>
        <v>2010</v>
      </c>
      <c r="F2144" s="15" t="s">
        <v>962</v>
      </c>
      <c r="G2144" s="17" t="s">
        <v>5534</v>
      </c>
      <c r="H2144" s="17" t="s">
        <v>5534</v>
      </c>
      <c r="I2144" s="17" t="s">
        <v>5534</v>
      </c>
      <c r="J2144" s="17">
        <v>0.126</v>
      </c>
      <c r="K2144" s="17">
        <v>0.126</v>
      </c>
      <c r="L2144" s="17">
        <v>0.126</v>
      </c>
      <c r="M2144" s="17">
        <v>0.126</v>
      </c>
      <c r="N2144" s="17">
        <v>0.126</v>
      </c>
    </row>
    <row r="2145" spans="2:14">
      <c r="B2145" s="15" t="s">
        <v>4494</v>
      </c>
      <c r="C2145" s="16">
        <v>40305</v>
      </c>
      <c r="D2145" s="15">
        <v>2010</v>
      </c>
      <c r="E2145" s="69">
        <f t="array" ref="E2145">MIN(IF(G2145:N2145&gt;0,($G$3:$N$3)))</f>
        <v>2010</v>
      </c>
      <c r="F2145" s="15" t="s">
        <v>963</v>
      </c>
      <c r="G2145" s="17">
        <v>0</v>
      </c>
      <c r="H2145" s="17">
        <v>0</v>
      </c>
      <c r="I2145" s="17">
        <v>0</v>
      </c>
      <c r="J2145" s="17">
        <v>1137.144</v>
      </c>
      <c r="K2145" s="17">
        <v>1137.144</v>
      </c>
      <c r="L2145" s="17">
        <v>1137.144</v>
      </c>
      <c r="M2145" s="17">
        <v>1137.144</v>
      </c>
      <c r="N2145" s="17">
        <v>1137.144</v>
      </c>
    </row>
    <row r="2146" spans="2:14">
      <c r="B2146" s="15" t="s">
        <v>4495</v>
      </c>
      <c r="C2146" s="16">
        <v>40307</v>
      </c>
      <c r="D2146" s="15">
        <v>2010</v>
      </c>
      <c r="E2146" s="69">
        <f>E2148</f>
        <v>2010</v>
      </c>
      <c r="F2146" s="15" t="s">
        <v>961</v>
      </c>
      <c r="G2146" s="17" t="s">
        <v>5534</v>
      </c>
      <c r="H2146" s="17" t="s">
        <v>5534</v>
      </c>
      <c r="I2146" s="17" t="s">
        <v>5534</v>
      </c>
      <c r="J2146" s="17">
        <v>1021.5</v>
      </c>
      <c r="K2146" s="17">
        <v>1021.5</v>
      </c>
      <c r="L2146" s="17">
        <v>1021.5</v>
      </c>
      <c r="M2146" s="17">
        <v>1021.5</v>
      </c>
      <c r="N2146" s="17">
        <v>1021.5</v>
      </c>
    </row>
    <row r="2147" spans="2:14">
      <c r="B2147" s="15" t="s">
        <v>4495</v>
      </c>
      <c r="C2147" s="16">
        <v>40307</v>
      </c>
      <c r="D2147" s="15">
        <v>2010</v>
      </c>
      <c r="E2147" s="69">
        <f>E2148</f>
        <v>2010</v>
      </c>
      <c r="F2147" s="15" t="s">
        <v>962</v>
      </c>
      <c r="G2147" s="17" t="s">
        <v>5534</v>
      </c>
      <c r="H2147" s="17" t="s">
        <v>5534</v>
      </c>
      <c r="I2147" s="17" t="s">
        <v>5534</v>
      </c>
      <c r="J2147" s="17">
        <v>0</v>
      </c>
      <c r="K2147" s="17">
        <v>0</v>
      </c>
      <c r="L2147" s="17">
        <v>0</v>
      </c>
      <c r="M2147" s="17">
        <v>0</v>
      </c>
      <c r="N2147" s="17">
        <v>0</v>
      </c>
    </row>
    <row r="2148" spans="2:14">
      <c r="B2148" s="15" t="s">
        <v>4495</v>
      </c>
      <c r="C2148" s="16">
        <v>40307</v>
      </c>
      <c r="D2148" s="15">
        <v>2010</v>
      </c>
      <c r="E2148" s="69">
        <f t="array" ref="E2148">MIN(IF(G2148:N2148&gt;0,($G$3:$N$3)))</f>
        <v>2010</v>
      </c>
      <c r="F2148" s="15" t="s">
        <v>963</v>
      </c>
      <c r="G2148" s="17">
        <v>0</v>
      </c>
      <c r="H2148" s="17">
        <v>0</v>
      </c>
      <c r="I2148" s="17">
        <v>0</v>
      </c>
      <c r="J2148" s="17">
        <v>1021.5</v>
      </c>
      <c r="K2148" s="17">
        <v>1021.5</v>
      </c>
      <c r="L2148" s="17">
        <v>1021.5</v>
      </c>
      <c r="M2148" s="17">
        <v>1021.5</v>
      </c>
      <c r="N2148" s="17">
        <v>1021.5</v>
      </c>
    </row>
    <row r="2149" spans="2:14">
      <c r="B2149" s="15" t="s">
        <v>4496</v>
      </c>
      <c r="C2149" s="16">
        <v>40308</v>
      </c>
      <c r="D2149" s="15">
        <v>2010</v>
      </c>
      <c r="E2149" s="69">
        <f>E2151</f>
        <v>2010</v>
      </c>
      <c r="F2149" s="15" t="s">
        <v>961</v>
      </c>
      <c r="G2149" s="17" t="s">
        <v>5534</v>
      </c>
      <c r="H2149" s="17" t="s">
        <v>5534</v>
      </c>
      <c r="I2149" s="17" t="s">
        <v>5534</v>
      </c>
      <c r="J2149" s="17">
        <v>0</v>
      </c>
      <c r="K2149" s="17">
        <v>915.4799999999999</v>
      </c>
      <c r="L2149" s="17">
        <v>915.4799999999999</v>
      </c>
      <c r="M2149" s="17">
        <v>915.4799999999999</v>
      </c>
      <c r="N2149" s="17">
        <v>915.4799999999999</v>
      </c>
    </row>
    <row r="2150" spans="2:14">
      <c r="B2150" s="15" t="s">
        <v>4496</v>
      </c>
      <c r="C2150" s="16">
        <v>40308</v>
      </c>
      <c r="D2150" s="15">
        <v>2010</v>
      </c>
      <c r="E2150" s="69">
        <f>E2151</f>
        <v>2010</v>
      </c>
      <c r="F2150" s="15" t="s">
        <v>962</v>
      </c>
      <c r="G2150" s="17" t="s">
        <v>5534</v>
      </c>
      <c r="H2150" s="17" t="s">
        <v>5534</v>
      </c>
      <c r="I2150" s="17" t="s">
        <v>5534</v>
      </c>
      <c r="J2150" s="17">
        <v>686.6099999999999</v>
      </c>
      <c r="K2150" s="17">
        <v>0</v>
      </c>
      <c r="L2150" s="17">
        <v>0</v>
      </c>
      <c r="M2150" s="17">
        <v>0</v>
      </c>
      <c r="N2150" s="17">
        <v>0</v>
      </c>
    </row>
    <row r="2151" spans="2:14">
      <c r="B2151" s="15" t="s">
        <v>4496</v>
      </c>
      <c r="C2151" s="16">
        <v>40308</v>
      </c>
      <c r="D2151" s="15">
        <v>2010</v>
      </c>
      <c r="E2151" s="69">
        <f t="array" ref="E2151">MIN(IF(G2151:N2151&gt;0,($G$3:$N$3)))</f>
        <v>2010</v>
      </c>
      <c r="F2151" s="15" t="s">
        <v>963</v>
      </c>
      <c r="G2151" s="17">
        <v>0</v>
      </c>
      <c r="H2151" s="17">
        <v>0</v>
      </c>
      <c r="I2151" s="17">
        <v>0</v>
      </c>
      <c r="J2151" s="17">
        <v>686.6099999999999</v>
      </c>
      <c r="K2151" s="17">
        <v>915.4799999999999</v>
      </c>
      <c r="L2151" s="17">
        <v>915.4799999999999</v>
      </c>
      <c r="M2151" s="17">
        <v>915.4799999999999</v>
      </c>
      <c r="N2151" s="17">
        <v>915.4799999999999</v>
      </c>
    </row>
    <row r="2152" spans="2:14">
      <c r="B2152" s="15" t="s">
        <v>4497</v>
      </c>
      <c r="C2152" s="16">
        <v>40310</v>
      </c>
      <c r="D2152" s="15">
        <v>2010</v>
      </c>
      <c r="E2152" s="69">
        <f>E2154</f>
        <v>2010</v>
      </c>
      <c r="F2152" s="15" t="s">
        <v>961</v>
      </c>
      <c r="G2152" s="17" t="s">
        <v>5534</v>
      </c>
      <c r="H2152" s="17" t="s">
        <v>5534</v>
      </c>
      <c r="I2152" s="17" t="s">
        <v>5534</v>
      </c>
      <c r="J2152" s="17">
        <v>331.95</v>
      </c>
      <c r="K2152" s="17">
        <v>331.95</v>
      </c>
      <c r="L2152" s="17">
        <v>331.95</v>
      </c>
      <c r="M2152" s="17">
        <v>331.95</v>
      </c>
      <c r="N2152" s="17">
        <v>331.95</v>
      </c>
    </row>
    <row r="2153" spans="2:14">
      <c r="B2153" s="15" t="s">
        <v>4497</v>
      </c>
      <c r="C2153" s="16">
        <v>40310</v>
      </c>
      <c r="D2153" s="15">
        <v>2010</v>
      </c>
      <c r="E2153" s="69">
        <f>E2154</f>
        <v>2010</v>
      </c>
      <c r="F2153" s="15" t="s">
        <v>962</v>
      </c>
      <c r="G2153" s="17" t="s">
        <v>5534</v>
      </c>
      <c r="H2153" s="17" t="s">
        <v>5534</v>
      </c>
      <c r="I2153" s="17" t="s">
        <v>5534</v>
      </c>
      <c r="J2153" s="17">
        <v>0</v>
      </c>
      <c r="K2153" s="17">
        <v>0</v>
      </c>
      <c r="L2153" s="17">
        <v>0</v>
      </c>
      <c r="M2153" s="17">
        <v>0</v>
      </c>
      <c r="N2153" s="17">
        <v>0</v>
      </c>
    </row>
    <row r="2154" spans="2:14">
      <c r="B2154" s="15" t="s">
        <v>4497</v>
      </c>
      <c r="C2154" s="16">
        <v>40310</v>
      </c>
      <c r="D2154" s="15">
        <v>2010</v>
      </c>
      <c r="E2154" s="69">
        <f t="array" ref="E2154">MIN(IF(G2154:N2154&gt;0,($G$3:$N$3)))</f>
        <v>2010</v>
      </c>
      <c r="F2154" s="15" t="s">
        <v>963</v>
      </c>
      <c r="G2154" s="17">
        <v>0</v>
      </c>
      <c r="H2154" s="17">
        <v>0</v>
      </c>
      <c r="I2154" s="17">
        <v>0</v>
      </c>
      <c r="J2154" s="17">
        <v>331.95</v>
      </c>
      <c r="K2154" s="17">
        <v>331.95</v>
      </c>
      <c r="L2154" s="17">
        <v>331.95</v>
      </c>
      <c r="M2154" s="17">
        <v>331.95</v>
      </c>
      <c r="N2154" s="17">
        <v>331.95</v>
      </c>
    </row>
    <row r="2155" spans="2:14">
      <c r="B2155" s="15" t="s">
        <v>4498</v>
      </c>
      <c r="C2155" s="16">
        <v>40311</v>
      </c>
      <c r="D2155" s="15">
        <v>2010</v>
      </c>
      <c r="E2155" s="69">
        <f>E2157</f>
        <v>2010</v>
      </c>
      <c r="F2155" s="15" t="s">
        <v>961</v>
      </c>
      <c r="G2155" s="17" t="s">
        <v>5534</v>
      </c>
      <c r="H2155" s="17" t="s">
        <v>5534</v>
      </c>
      <c r="I2155" s="17" t="s">
        <v>5534</v>
      </c>
      <c r="J2155" s="17">
        <v>0</v>
      </c>
      <c r="K2155" s="17">
        <v>164815.872</v>
      </c>
      <c r="L2155" s="17">
        <v>197117.04599999997</v>
      </c>
      <c r="M2155" s="17">
        <v>197117.04599999997</v>
      </c>
      <c r="N2155" s="17">
        <v>197117.04599999997</v>
      </c>
    </row>
    <row r="2156" spans="2:14">
      <c r="B2156" s="15" t="s">
        <v>4498</v>
      </c>
      <c r="C2156" s="16">
        <v>40311</v>
      </c>
      <c r="D2156" s="15">
        <v>2010</v>
      </c>
      <c r="E2156" s="69">
        <f>E2157</f>
        <v>2010</v>
      </c>
      <c r="F2156" s="15" t="s">
        <v>962</v>
      </c>
      <c r="G2156" s="17" t="s">
        <v>5534</v>
      </c>
      <c r="H2156" s="17" t="s">
        <v>5534</v>
      </c>
      <c r="I2156" s="17" t="s">
        <v>5534</v>
      </c>
      <c r="J2156" s="17">
        <v>190025.12399999998</v>
      </c>
      <c r="K2156" s="17">
        <v>70726.001999999993</v>
      </c>
      <c r="L2156" s="17">
        <v>1.7999999999999999E-2</v>
      </c>
      <c r="M2156" s="17">
        <v>1.7999999999999999E-2</v>
      </c>
      <c r="N2156" s="17">
        <v>1.7999999999999999E-2</v>
      </c>
    </row>
    <row r="2157" spans="2:14">
      <c r="B2157" s="15" t="s">
        <v>4498</v>
      </c>
      <c r="C2157" s="16">
        <v>40311</v>
      </c>
      <c r="D2157" s="15">
        <v>2010</v>
      </c>
      <c r="E2157" s="69">
        <f t="array" ref="E2157">MIN(IF(G2157:N2157&gt;0,($G$3:$N$3)))</f>
        <v>2010</v>
      </c>
      <c r="F2157" s="15" t="s">
        <v>963</v>
      </c>
      <c r="G2157" s="17">
        <v>0</v>
      </c>
      <c r="H2157" s="17">
        <v>0</v>
      </c>
      <c r="I2157" s="17">
        <v>0</v>
      </c>
      <c r="J2157" s="17">
        <v>190025.12399999998</v>
      </c>
      <c r="K2157" s="17">
        <v>235541.87399999998</v>
      </c>
      <c r="L2157" s="17">
        <v>197117.06399999998</v>
      </c>
      <c r="M2157" s="17">
        <v>197117.06399999998</v>
      </c>
      <c r="N2157" s="17">
        <v>197117.06399999998</v>
      </c>
    </row>
    <row r="2158" spans="2:14">
      <c r="B2158" s="15" t="s">
        <v>4499</v>
      </c>
      <c r="C2158" s="16">
        <v>40312</v>
      </c>
      <c r="D2158" s="15">
        <v>2010</v>
      </c>
      <c r="E2158" s="69">
        <f>E2160</f>
        <v>2010</v>
      </c>
      <c r="F2158" s="15" t="s">
        <v>961</v>
      </c>
      <c r="G2158" s="17" t="s">
        <v>5534</v>
      </c>
      <c r="H2158" s="17" t="s">
        <v>5534</v>
      </c>
      <c r="I2158" s="17" t="s">
        <v>5534</v>
      </c>
      <c r="J2158" s="17">
        <v>0</v>
      </c>
      <c r="K2158" s="17">
        <v>0</v>
      </c>
      <c r="L2158" s="17">
        <v>0</v>
      </c>
      <c r="M2158" s="17">
        <v>0</v>
      </c>
      <c r="N2158" s="17">
        <v>0</v>
      </c>
    </row>
    <row r="2159" spans="2:14">
      <c r="B2159" s="15" t="s">
        <v>4499</v>
      </c>
      <c r="C2159" s="16">
        <v>40312</v>
      </c>
      <c r="D2159" s="15">
        <v>2010</v>
      </c>
      <c r="E2159" s="69">
        <f>E2160</f>
        <v>2010</v>
      </c>
      <c r="F2159" s="15" t="s">
        <v>962</v>
      </c>
      <c r="G2159" s="17" t="s">
        <v>5534</v>
      </c>
      <c r="H2159" s="17" t="s">
        <v>5534</v>
      </c>
      <c r="I2159" s="17" t="s">
        <v>5534</v>
      </c>
      <c r="J2159" s="17">
        <v>3361500</v>
      </c>
      <c r="K2159" s="17">
        <v>2070000</v>
      </c>
      <c r="L2159" s="17">
        <v>2070000</v>
      </c>
      <c r="M2159" s="17">
        <v>0</v>
      </c>
      <c r="N2159" s="17">
        <v>0</v>
      </c>
    </row>
    <row r="2160" spans="2:14">
      <c r="B2160" s="15" t="s">
        <v>4499</v>
      </c>
      <c r="C2160" s="16">
        <v>40312</v>
      </c>
      <c r="D2160" s="15">
        <v>2010</v>
      </c>
      <c r="E2160" s="69">
        <f t="array" ref="E2160">MIN(IF(G2160:N2160&gt;0,($G$3:$N$3)))</f>
        <v>2010</v>
      </c>
      <c r="F2160" s="15" t="s">
        <v>963</v>
      </c>
      <c r="G2160" s="17">
        <v>0</v>
      </c>
      <c r="H2160" s="17">
        <v>0</v>
      </c>
      <c r="I2160" s="17">
        <v>0</v>
      </c>
      <c r="J2160" s="17">
        <v>3361500</v>
      </c>
      <c r="K2160" s="17">
        <v>2070000</v>
      </c>
      <c r="L2160" s="17">
        <v>2070000</v>
      </c>
      <c r="M2160" s="17">
        <v>0</v>
      </c>
      <c r="N2160" s="17">
        <v>0</v>
      </c>
    </row>
    <row r="2161" spans="2:14">
      <c r="B2161" s="15" t="s">
        <v>4500</v>
      </c>
      <c r="C2161" s="16">
        <v>40312</v>
      </c>
      <c r="D2161" s="15">
        <v>2010</v>
      </c>
      <c r="E2161" s="69">
        <f>E2163</f>
        <v>2010</v>
      </c>
      <c r="F2161" s="15" t="s">
        <v>961</v>
      </c>
      <c r="G2161" s="17" t="s">
        <v>5534</v>
      </c>
      <c r="H2161" s="17" t="s">
        <v>5534</v>
      </c>
      <c r="I2161" s="17" t="s">
        <v>5534</v>
      </c>
      <c r="J2161" s="17">
        <v>243.79799999999997</v>
      </c>
      <c r="K2161" s="17">
        <v>243.79799999999997</v>
      </c>
      <c r="L2161" s="17">
        <v>243.79799999999997</v>
      </c>
      <c r="M2161" s="17">
        <v>243.79799999999997</v>
      </c>
      <c r="N2161" s="17">
        <v>243.79799999999997</v>
      </c>
    </row>
    <row r="2162" spans="2:14">
      <c r="B2162" s="15" t="s">
        <v>4500</v>
      </c>
      <c r="C2162" s="16">
        <v>40312</v>
      </c>
      <c r="D2162" s="15">
        <v>2010</v>
      </c>
      <c r="E2162" s="69">
        <f>E2163</f>
        <v>2010</v>
      </c>
      <c r="F2162" s="15" t="s">
        <v>962</v>
      </c>
      <c r="G2162" s="17" t="s">
        <v>5534</v>
      </c>
      <c r="H2162" s="17" t="s">
        <v>5534</v>
      </c>
      <c r="I2162" s="17" t="s">
        <v>5534</v>
      </c>
      <c r="J2162" s="17">
        <v>0</v>
      </c>
      <c r="K2162" s="17">
        <v>0</v>
      </c>
      <c r="L2162" s="17">
        <v>0</v>
      </c>
      <c r="M2162" s="17">
        <v>0</v>
      </c>
      <c r="N2162" s="17">
        <v>0</v>
      </c>
    </row>
    <row r="2163" spans="2:14">
      <c r="B2163" s="15" t="s">
        <v>4500</v>
      </c>
      <c r="C2163" s="16">
        <v>40312</v>
      </c>
      <c r="D2163" s="15">
        <v>2010</v>
      </c>
      <c r="E2163" s="69">
        <f t="array" ref="E2163">MIN(IF(G2163:N2163&gt;0,($G$3:$N$3)))</f>
        <v>2010</v>
      </c>
      <c r="F2163" s="15" t="s">
        <v>963</v>
      </c>
      <c r="G2163" s="17">
        <v>0</v>
      </c>
      <c r="H2163" s="17">
        <v>0</v>
      </c>
      <c r="I2163" s="17">
        <v>0</v>
      </c>
      <c r="J2163" s="17">
        <v>243.79799999999997</v>
      </c>
      <c r="K2163" s="17">
        <v>243.79799999999997</v>
      </c>
      <c r="L2163" s="17">
        <v>243.79799999999997</v>
      </c>
      <c r="M2163" s="17">
        <v>243.79799999999997</v>
      </c>
      <c r="N2163" s="17">
        <v>243.79799999999997</v>
      </c>
    </row>
    <row r="2164" spans="2:14">
      <c r="B2164" s="15" t="s">
        <v>4501</v>
      </c>
      <c r="C2164" s="16">
        <v>40315</v>
      </c>
      <c r="D2164" s="15">
        <v>2010</v>
      </c>
      <c r="E2164" s="69">
        <f>E2166</f>
        <v>2010</v>
      </c>
      <c r="F2164" s="15" t="s">
        <v>961</v>
      </c>
      <c r="G2164" s="17" t="s">
        <v>5534</v>
      </c>
      <c r="H2164" s="17" t="s">
        <v>5534</v>
      </c>
      <c r="I2164" s="17" t="s">
        <v>5534</v>
      </c>
      <c r="J2164" s="17">
        <v>44.856000000000002</v>
      </c>
      <c r="K2164" s="17">
        <v>44.856000000000002</v>
      </c>
      <c r="L2164" s="17">
        <v>44.856000000000002</v>
      </c>
      <c r="M2164" s="17">
        <v>44.856000000000002</v>
      </c>
      <c r="N2164" s="17">
        <v>44.856000000000002</v>
      </c>
    </row>
    <row r="2165" spans="2:14">
      <c r="B2165" s="15" t="s">
        <v>4501</v>
      </c>
      <c r="C2165" s="16">
        <v>40315</v>
      </c>
      <c r="D2165" s="15">
        <v>2010</v>
      </c>
      <c r="E2165" s="69">
        <f>E2166</f>
        <v>2010</v>
      </c>
      <c r="F2165" s="15" t="s">
        <v>962</v>
      </c>
      <c r="G2165" s="17" t="s">
        <v>5534</v>
      </c>
      <c r="H2165" s="17" t="s">
        <v>5534</v>
      </c>
      <c r="I2165" s="17" t="s">
        <v>5534</v>
      </c>
      <c r="J2165" s="17">
        <v>0</v>
      </c>
      <c r="K2165" s="17">
        <v>0</v>
      </c>
      <c r="L2165" s="17">
        <v>0</v>
      </c>
      <c r="M2165" s="17">
        <v>0</v>
      </c>
      <c r="N2165" s="17">
        <v>0</v>
      </c>
    </row>
    <row r="2166" spans="2:14">
      <c r="B2166" s="15" t="s">
        <v>4501</v>
      </c>
      <c r="C2166" s="16">
        <v>40315</v>
      </c>
      <c r="D2166" s="15">
        <v>2010</v>
      </c>
      <c r="E2166" s="69">
        <f t="array" ref="E2166">MIN(IF(G2166:N2166&gt;0,($G$3:$N$3)))</f>
        <v>2010</v>
      </c>
      <c r="F2166" s="15" t="s">
        <v>963</v>
      </c>
      <c r="G2166" s="17">
        <v>0</v>
      </c>
      <c r="H2166" s="17">
        <v>0</v>
      </c>
      <c r="I2166" s="17">
        <v>0</v>
      </c>
      <c r="J2166" s="17">
        <v>44.856000000000002</v>
      </c>
      <c r="K2166" s="17">
        <v>44.856000000000002</v>
      </c>
      <c r="L2166" s="17">
        <v>44.856000000000002</v>
      </c>
      <c r="M2166" s="17">
        <v>44.856000000000002</v>
      </c>
      <c r="N2166" s="17">
        <v>44.856000000000002</v>
      </c>
    </row>
    <row r="2167" spans="2:14">
      <c r="B2167" s="15" t="s">
        <v>4502</v>
      </c>
      <c r="C2167" s="16">
        <v>40315</v>
      </c>
      <c r="D2167" s="15">
        <v>2010</v>
      </c>
      <c r="E2167" s="69">
        <f>E2169</f>
        <v>2010</v>
      </c>
      <c r="F2167" s="15" t="s">
        <v>961</v>
      </c>
      <c r="G2167" s="17" t="s">
        <v>5534</v>
      </c>
      <c r="H2167" s="17" t="s">
        <v>5534</v>
      </c>
      <c r="I2167" s="17" t="s">
        <v>5534</v>
      </c>
      <c r="J2167" s="17">
        <v>2263.4339999999997</v>
      </c>
      <c r="K2167" s="17">
        <v>2263.4339999999997</v>
      </c>
      <c r="L2167" s="17">
        <v>2263.4339999999997</v>
      </c>
      <c r="M2167" s="17">
        <v>2263.4339999999997</v>
      </c>
      <c r="N2167" s="17">
        <v>2263.4339999999997</v>
      </c>
    </row>
    <row r="2168" spans="2:14">
      <c r="B2168" s="15" t="s">
        <v>4502</v>
      </c>
      <c r="C2168" s="16">
        <v>40315</v>
      </c>
      <c r="D2168" s="15">
        <v>2010</v>
      </c>
      <c r="E2168" s="69">
        <f>E2169</f>
        <v>2010</v>
      </c>
      <c r="F2168" s="15" t="s">
        <v>962</v>
      </c>
      <c r="G2168" s="17" t="s">
        <v>5534</v>
      </c>
      <c r="H2168" s="17" t="s">
        <v>5534</v>
      </c>
      <c r="I2168" s="17" t="s">
        <v>5534</v>
      </c>
      <c r="J2168" s="17">
        <v>0</v>
      </c>
      <c r="K2168" s="17">
        <v>0</v>
      </c>
      <c r="L2168" s="17">
        <v>0</v>
      </c>
      <c r="M2168" s="17">
        <v>0</v>
      </c>
      <c r="N2168" s="17">
        <v>0</v>
      </c>
    </row>
    <row r="2169" spans="2:14">
      <c r="B2169" s="15" t="s">
        <v>4502</v>
      </c>
      <c r="C2169" s="16">
        <v>40315</v>
      </c>
      <c r="D2169" s="15">
        <v>2010</v>
      </c>
      <c r="E2169" s="69">
        <f t="array" ref="E2169">MIN(IF(G2169:N2169&gt;0,($G$3:$N$3)))</f>
        <v>2010</v>
      </c>
      <c r="F2169" s="15" t="s">
        <v>963</v>
      </c>
      <c r="G2169" s="17">
        <v>0</v>
      </c>
      <c r="H2169" s="17">
        <v>0</v>
      </c>
      <c r="I2169" s="17">
        <v>0</v>
      </c>
      <c r="J2169" s="17">
        <v>2263.4339999999997</v>
      </c>
      <c r="K2169" s="17">
        <v>2263.4339999999997</v>
      </c>
      <c r="L2169" s="17">
        <v>2263.4339999999997</v>
      </c>
      <c r="M2169" s="17">
        <v>2263.4339999999997</v>
      </c>
      <c r="N2169" s="17">
        <v>2263.4339999999997</v>
      </c>
    </row>
    <row r="2170" spans="2:14">
      <c r="B2170" s="15" t="s">
        <v>4503</v>
      </c>
      <c r="C2170" s="16">
        <v>40318</v>
      </c>
      <c r="D2170" s="15">
        <v>2010</v>
      </c>
      <c r="E2170" s="69">
        <f>E2172</f>
        <v>2010</v>
      </c>
      <c r="F2170" s="15" t="s">
        <v>961</v>
      </c>
      <c r="G2170" s="17" t="s">
        <v>5534</v>
      </c>
      <c r="H2170" s="17" t="s">
        <v>5534</v>
      </c>
      <c r="I2170" s="17" t="s">
        <v>5534</v>
      </c>
      <c r="J2170" s="17">
        <v>1551.1020000000001</v>
      </c>
      <c r="K2170" s="17">
        <v>1551.1020000000001</v>
      </c>
      <c r="L2170" s="17">
        <v>1551.1020000000001</v>
      </c>
      <c r="M2170" s="17">
        <v>1551.1020000000001</v>
      </c>
      <c r="N2170" s="17">
        <v>1551.1020000000001</v>
      </c>
    </row>
    <row r="2171" spans="2:14">
      <c r="B2171" s="15" t="s">
        <v>4503</v>
      </c>
      <c r="C2171" s="16">
        <v>40318</v>
      </c>
      <c r="D2171" s="15">
        <v>2010</v>
      </c>
      <c r="E2171" s="69">
        <f>E2172</f>
        <v>2010</v>
      </c>
      <c r="F2171" s="15" t="s">
        <v>962</v>
      </c>
      <c r="G2171" s="17" t="s">
        <v>5534</v>
      </c>
      <c r="H2171" s="17" t="s">
        <v>5534</v>
      </c>
      <c r="I2171" s="17" t="s">
        <v>5534</v>
      </c>
      <c r="J2171" s="17">
        <v>0</v>
      </c>
      <c r="K2171" s="17">
        <v>0</v>
      </c>
      <c r="L2171" s="17">
        <v>0</v>
      </c>
      <c r="M2171" s="17">
        <v>0</v>
      </c>
      <c r="N2171" s="17">
        <v>0</v>
      </c>
    </row>
    <row r="2172" spans="2:14">
      <c r="B2172" s="15" t="s">
        <v>4503</v>
      </c>
      <c r="C2172" s="16">
        <v>40318</v>
      </c>
      <c r="D2172" s="15">
        <v>2010</v>
      </c>
      <c r="E2172" s="69">
        <f t="array" ref="E2172">MIN(IF(G2172:N2172&gt;0,($G$3:$N$3)))</f>
        <v>2010</v>
      </c>
      <c r="F2172" s="15" t="s">
        <v>963</v>
      </c>
      <c r="G2172" s="17">
        <v>0</v>
      </c>
      <c r="H2172" s="17">
        <v>0</v>
      </c>
      <c r="I2172" s="17">
        <v>0</v>
      </c>
      <c r="J2172" s="17">
        <v>1551.1020000000001</v>
      </c>
      <c r="K2172" s="17">
        <v>1551.1020000000001</v>
      </c>
      <c r="L2172" s="17">
        <v>1551.1020000000001</v>
      </c>
      <c r="M2172" s="17">
        <v>1551.1020000000001</v>
      </c>
      <c r="N2172" s="17">
        <v>1551.1020000000001</v>
      </c>
    </row>
    <row r="2173" spans="2:14">
      <c r="B2173" s="15" t="s">
        <v>4504</v>
      </c>
      <c r="C2173" s="16">
        <v>40319</v>
      </c>
      <c r="D2173" s="15">
        <v>2010</v>
      </c>
      <c r="E2173" s="69">
        <f>E2175</f>
        <v>2010</v>
      </c>
      <c r="F2173" s="15" t="s">
        <v>961</v>
      </c>
      <c r="G2173" s="17" t="s">
        <v>5534</v>
      </c>
      <c r="H2173" s="17" t="s">
        <v>5534</v>
      </c>
      <c r="I2173" s="17" t="s">
        <v>5534</v>
      </c>
      <c r="J2173" s="17">
        <v>1896.06</v>
      </c>
      <c r="K2173" s="17">
        <v>1896.06</v>
      </c>
      <c r="L2173" s="17">
        <v>1896.06</v>
      </c>
      <c r="M2173" s="17">
        <v>1896.06</v>
      </c>
      <c r="N2173" s="17">
        <v>1896.06</v>
      </c>
    </row>
    <row r="2174" spans="2:14">
      <c r="B2174" s="15" t="s">
        <v>4504</v>
      </c>
      <c r="C2174" s="16">
        <v>40319</v>
      </c>
      <c r="D2174" s="15">
        <v>2010</v>
      </c>
      <c r="E2174" s="69">
        <f>E2175</f>
        <v>2010</v>
      </c>
      <c r="F2174" s="15" t="s">
        <v>962</v>
      </c>
      <c r="G2174" s="17" t="s">
        <v>5534</v>
      </c>
      <c r="H2174" s="17" t="s">
        <v>5534</v>
      </c>
      <c r="I2174" s="17" t="s">
        <v>5534</v>
      </c>
      <c r="J2174" s="17">
        <v>0</v>
      </c>
      <c r="K2174" s="17">
        <v>0</v>
      </c>
      <c r="L2174" s="17">
        <v>0</v>
      </c>
      <c r="M2174" s="17">
        <v>0</v>
      </c>
      <c r="N2174" s="17">
        <v>0</v>
      </c>
    </row>
    <row r="2175" spans="2:14">
      <c r="B2175" s="15" t="s">
        <v>4504</v>
      </c>
      <c r="C2175" s="16">
        <v>40319</v>
      </c>
      <c r="D2175" s="15">
        <v>2010</v>
      </c>
      <c r="E2175" s="69">
        <f t="array" ref="E2175">MIN(IF(G2175:N2175&gt;0,($G$3:$N$3)))</f>
        <v>2010</v>
      </c>
      <c r="F2175" s="15" t="s">
        <v>963</v>
      </c>
      <c r="G2175" s="17">
        <v>0</v>
      </c>
      <c r="H2175" s="17">
        <v>0</v>
      </c>
      <c r="I2175" s="17">
        <v>0</v>
      </c>
      <c r="J2175" s="17">
        <v>1896.06</v>
      </c>
      <c r="K2175" s="17">
        <v>1896.06</v>
      </c>
      <c r="L2175" s="17">
        <v>1896.06</v>
      </c>
      <c r="M2175" s="17">
        <v>1896.06</v>
      </c>
      <c r="N2175" s="17">
        <v>1896.06</v>
      </c>
    </row>
    <row r="2176" spans="2:14">
      <c r="B2176" s="15" t="s">
        <v>4505</v>
      </c>
      <c r="C2176" s="16">
        <v>40321</v>
      </c>
      <c r="D2176" s="15">
        <v>2010</v>
      </c>
      <c r="E2176" s="69">
        <f>E2178</f>
        <v>2010</v>
      </c>
      <c r="F2176" s="15" t="s">
        <v>961</v>
      </c>
      <c r="G2176" s="17" t="s">
        <v>5534</v>
      </c>
      <c r="H2176" s="17" t="s">
        <v>5534</v>
      </c>
      <c r="I2176" s="17" t="s">
        <v>5534</v>
      </c>
      <c r="J2176" s="17">
        <v>0</v>
      </c>
      <c r="K2176" s="17">
        <v>1232.4959999999999</v>
      </c>
      <c r="L2176" s="17">
        <v>1232.4959999999999</v>
      </c>
      <c r="M2176" s="17">
        <v>1232.4959999999999</v>
      </c>
      <c r="N2176" s="17">
        <v>1232.4959999999999</v>
      </c>
    </row>
    <row r="2177" spans="2:14">
      <c r="B2177" s="15" t="s">
        <v>4505</v>
      </c>
      <c r="C2177" s="16">
        <v>40321</v>
      </c>
      <c r="D2177" s="15">
        <v>2010</v>
      </c>
      <c r="E2177" s="69">
        <f>E2178</f>
        <v>2010</v>
      </c>
      <c r="F2177" s="15" t="s">
        <v>962</v>
      </c>
      <c r="G2177" s="17" t="s">
        <v>5534</v>
      </c>
      <c r="H2177" s="17" t="s">
        <v>5534</v>
      </c>
      <c r="I2177" s="17" t="s">
        <v>5534</v>
      </c>
      <c r="J2177" s="17">
        <v>815.68799999999999</v>
      </c>
      <c r="K2177" s="17">
        <v>0.28199999999999997</v>
      </c>
      <c r="L2177" s="17">
        <v>0.28199999999999997</v>
      </c>
      <c r="M2177" s="17">
        <v>0.28199999999999997</v>
      </c>
      <c r="N2177" s="17">
        <v>0.28199999999999997</v>
      </c>
    </row>
    <row r="2178" spans="2:14">
      <c r="B2178" s="15" t="s">
        <v>4505</v>
      </c>
      <c r="C2178" s="16">
        <v>40321</v>
      </c>
      <c r="D2178" s="15">
        <v>2010</v>
      </c>
      <c r="E2178" s="69">
        <f t="array" ref="E2178">MIN(IF(G2178:N2178&gt;0,($G$3:$N$3)))</f>
        <v>2010</v>
      </c>
      <c r="F2178" s="15" t="s">
        <v>963</v>
      </c>
      <c r="G2178" s="17">
        <v>0</v>
      </c>
      <c r="H2178" s="17">
        <v>0</v>
      </c>
      <c r="I2178" s="17">
        <v>0</v>
      </c>
      <c r="J2178" s="17">
        <v>815.68799999999999</v>
      </c>
      <c r="K2178" s="17">
        <v>1232.7779999999998</v>
      </c>
      <c r="L2178" s="17">
        <v>1232.7779999999998</v>
      </c>
      <c r="M2178" s="17">
        <v>1232.7779999999998</v>
      </c>
      <c r="N2178" s="17">
        <v>1232.7779999999998</v>
      </c>
    </row>
    <row r="2179" spans="2:14">
      <c r="B2179" s="15" t="s">
        <v>4506</v>
      </c>
      <c r="C2179" s="16">
        <v>40322</v>
      </c>
      <c r="D2179" s="15">
        <v>2010</v>
      </c>
      <c r="E2179" s="69">
        <f>E2181</f>
        <v>2010</v>
      </c>
      <c r="F2179" s="15" t="s">
        <v>961</v>
      </c>
      <c r="G2179" s="17" t="s">
        <v>5534</v>
      </c>
      <c r="H2179" s="17" t="s">
        <v>5534</v>
      </c>
      <c r="I2179" s="17" t="s">
        <v>5534</v>
      </c>
      <c r="J2179" s="17">
        <v>779.08199999999999</v>
      </c>
      <c r="K2179" s="17">
        <v>779.08199999999999</v>
      </c>
      <c r="L2179" s="17">
        <v>779.08199999999999</v>
      </c>
      <c r="M2179" s="17">
        <v>779.08199999999999</v>
      </c>
      <c r="N2179" s="17">
        <v>779.08199999999999</v>
      </c>
    </row>
    <row r="2180" spans="2:14">
      <c r="B2180" s="15" t="s">
        <v>4506</v>
      </c>
      <c r="C2180" s="16">
        <v>40322</v>
      </c>
      <c r="D2180" s="15">
        <v>2010</v>
      </c>
      <c r="E2180" s="69">
        <f>E2181</f>
        <v>2010</v>
      </c>
      <c r="F2180" s="15" t="s">
        <v>962</v>
      </c>
      <c r="G2180" s="17" t="s">
        <v>5534</v>
      </c>
      <c r="H2180" s="17" t="s">
        <v>5534</v>
      </c>
      <c r="I2180" s="17" t="s">
        <v>5534</v>
      </c>
      <c r="J2180" s="17">
        <v>0</v>
      </c>
      <c r="K2180" s="17">
        <v>0</v>
      </c>
      <c r="L2180" s="17">
        <v>0</v>
      </c>
      <c r="M2180" s="17">
        <v>0</v>
      </c>
      <c r="N2180" s="17">
        <v>0</v>
      </c>
    </row>
    <row r="2181" spans="2:14">
      <c r="B2181" s="15" t="s">
        <v>4506</v>
      </c>
      <c r="C2181" s="16">
        <v>40322</v>
      </c>
      <c r="D2181" s="15">
        <v>2010</v>
      </c>
      <c r="E2181" s="69">
        <f t="array" ref="E2181">MIN(IF(G2181:N2181&gt;0,($G$3:$N$3)))</f>
        <v>2010</v>
      </c>
      <c r="F2181" s="15" t="s">
        <v>963</v>
      </c>
      <c r="G2181" s="17">
        <v>0</v>
      </c>
      <c r="H2181" s="17">
        <v>0</v>
      </c>
      <c r="I2181" s="17">
        <v>0</v>
      </c>
      <c r="J2181" s="17">
        <v>779.08199999999999</v>
      </c>
      <c r="K2181" s="17">
        <v>779.08199999999999</v>
      </c>
      <c r="L2181" s="17">
        <v>779.08199999999999</v>
      </c>
      <c r="M2181" s="17">
        <v>779.08199999999999</v>
      </c>
      <c r="N2181" s="17">
        <v>779.08199999999999</v>
      </c>
    </row>
    <row r="2182" spans="2:14">
      <c r="B2182" s="15" t="s">
        <v>4507</v>
      </c>
      <c r="C2182" s="16">
        <v>40322</v>
      </c>
      <c r="D2182" s="15">
        <v>2010</v>
      </c>
      <c r="E2182" s="69">
        <f>E2184</f>
        <v>2010</v>
      </c>
      <c r="F2182" s="15" t="s">
        <v>961</v>
      </c>
      <c r="G2182" s="17" t="s">
        <v>5534</v>
      </c>
      <c r="H2182" s="17" t="s">
        <v>5534</v>
      </c>
      <c r="I2182" s="17" t="s">
        <v>5534</v>
      </c>
      <c r="J2182" s="17">
        <v>0</v>
      </c>
      <c r="K2182" s="17">
        <v>558.28200000000004</v>
      </c>
      <c r="L2182" s="17">
        <v>558.28200000000004</v>
      </c>
      <c r="M2182" s="17">
        <v>558.28200000000004</v>
      </c>
      <c r="N2182" s="17">
        <v>558.28200000000004</v>
      </c>
    </row>
    <row r="2183" spans="2:14">
      <c r="B2183" s="15" t="s">
        <v>4507</v>
      </c>
      <c r="C2183" s="16">
        <v>40322</v>
      </c>
      <c r="D2183" s="15">
        <v>2010</v>
      </c>
      <c r="E2183" s="69">
        <f>E2184</f>
        <v>2010</v>
      </c>
      <c r="F2183" s="15" t="s">
        <v>962</v>
      </c>
      <c r="G2183" s="17" t="s">
        <v>5534</v>
      </c>
      <c r="H2183" s="17" t="s">
        <v>5534</v>
      </c>
      <c r="I2183" s="17" t="s">
        <v>5534</v>
      </c>
      <c r="J2183" s="17">
        <v>151.536</v>
      </c>
      <c r="K2183" s="17">
        <v>0</v>
      </c>
      <c r="L2183" s="17">
        <v>0</v>
      </c>
      <c r="M2183" s="17">
        <v>0</v>
      </c>
      <c r="N2183" s="17">
        <v>0</v>
      </c>
    </row>
    <row r="2184" spans="2:14">
      <c r="B2184" s="15" t="s">
        <v>4507</v>
      </c>
      <c r="C2184" s="16">
        <v>40322</v>
      </c>
      <c r="D2184" s="15">
        <v>2010</v>
      </c>
      <c r="E2184" s="69">
        <f t="array" ref="E2184">MIN(IF(G2184:N2184&gt;0,($G$3:$N$3)))</f>
        <v>2010</v>
      </c>
      <c r="F2184" s="15" t="s">
        <v>963</v>
      </c>
      <c r="G2184" s="17">
        <v>0</v>
      </c>
      <c r="H2184" s="17">
        <v>0</v>
      </c>
      <c r="I2184" s="17">
        <v>0</v>
      </c>
      <c r="J2184" s="17">
        <v>151.536</v>
      </c>
      <c r="K2184" s="17">
        <v>558.28200000000004</v>
      </c>
      <c r="L2184" s="17">
        <v>558.28200000000004</v>
      </c>
      <c r="M2184" s="17">
        <v>558.28200000000004</v>
      </c>
      <c r="N2184" s="17">
        <v>558.28200000000004</v>
      </c>
    </row>
    <row r="2185" spans="2:14">
      <c r="B2185" s="15" t="s">
        <v>4508</v>
      </c>
      <c r="C2185" s="16">
        <v>40323</v>
      </c>
      <c r="D2185" s="15">
        <v>2010</v>
      </c>
      <c r="E2185" s="69">
        <f>E2187</f>
        <v>2010</v>
      </c>
      <c r="F2185" s="15" t="s">
        <v>961</v>
      </c>
      <c r="G2185" s="17" t="s">
        <v>5534</v>
      </c>
      <c r="H2185" s="17" t="s">
        <v>5534</v>
      </c>
      <c r="I2185" s="17" t="s">
        <v>5534</v>
      </c>
      <c r="J2185" s="17">
        <v>828.50999999999988</v>
      </c>
      <c r="K2185" s="17">
        <v>828.50999999999988</v>
      </c>
      <c r="L2185" s="17">
        <v>828.50999999999988</v>
      </c>
      <c r="M2185" s="17">
        <v>828.50999999999988</v>
      </c>
      <c r="N2185" s="17">
        <v>828.50999999999988</v>
      </c>
    </row>
    <row r="2186" spans="2:14">
      <c r="B2186" s="15" t="s">
        <v>4508</v>
      </c>
      <c r="C2186" s="16">
        <v>40323</v>
      </c>
      <c r="D2186" s="15">
        <v>2010</v>
      </c>
      <c r="E2186" s="69">
        <f>E2187</f>
        <v>2010</v>
      </c>
      <c r="F2186" s="15" t="s">
        <v>962</v>
      </c>
      <c r="G2186" s="17" t="s">
        <v>5534</v>
      </c>
      <c r="H2186" s="17" t="s">
        <v>5534</v>
      </c>
      <c r="I2186" s="17" t="s">
        <v>5534</v>
      </c>
      <c r="J2186" s="17">
        <v>0</v>
      </c>
      <c r="K2186" s="17">
        <v>0</v>
      </c>
      <c r="L2186" s="17">
        <v>0</v>
      </c>
      <c r="M2186" s="17">
        <v>0</v>
      </c>
      <c r="N2186" s="17">
        <v>0</v>
      </c>
    </row>
    <row r="2187" spans="2:14">
      <c r="B2187" s="15" t="s">
        <v>4508</v>
      </c>
      <c r="C2187" s="16">
        <v>40323</v>
      </c>
      <c r="D2187" s="15">
        <v>2010</v>
      </c>
      <c r="E2187" s="69">
        <f t="array" ref="E2187">MIN(IF(G2187:N2187&gt;0,($G$3:$N$3)))</f>
        <v>2010</v>
      </c>
      <c r="F2187" s="15" t="s">
        <v>963</v>
      </c>
      <c r="G2187" s="17">
        <v>0</v>
      </c>
      <c r="H2187" s="17">
        <v>0</v>
      </c>
      <c r="I2187" s="17">
        <v>0</v>
      </c>
      <c r="J2187" s="17">
        <v>828.50999999999988</v>
      </c>
      <c r="K2187" s="17">
        <v>828.50999999999988</v>
      </c>
      <c r="L2187" s="17">
        <v>828.50999999999988</v>
      </c>
      <c r="M2187" s="17">
        <v>828.50999999999988</v>
      </c>
      <c r="N2187" s="17">
        <v>828.50999999999988</v>
      </c>
    </row>
    <row r="2188" spans="2:14">
      <c r="B2188" s="15" t="s">
        <v>4509</v>
      </c>
      <c r="C2188" s="16">
        <v>40323</v>
      </c>
      <c r="D2188" s="15">
        <v>2010</v>
      </c>
      <c r="E2188" s="69">
        <f>E2190</f>
        <v>2010</v>
      </c>
      <c r="F2188" s="15" t="s">
        <v>961</v>
      </c>
      <c r="G2188" s="17" t="s">
        <v>5534</v>
      </c>
      <c r="H2188" s="17" t="s">
        <v>5534</v>
      </c>
      <c r="I2188" s="17" t="s">
        <v>5534</v>
      </c>
      <c r="J2188" s="17">
        <v>551.48399999999992</v>
      </c>
      <c r="K2188" s="17">
        <v>551.48399999999992</v>
      </c>
      <c r="L2188" s="17">
        <v>551.48399999999992</v>
      </c>
      <c r="M2188" s="17">
        <v>551.48399999999992</v>
      </c>
      <c r="N2188" s="17">
        <v>551.48399999999992</v>
      </c>
    </row>
    <row r="2189" spans="2:14">
      <c r="B2189" s="15" t="s">
        <v>4509</v>
      </c>
      <c r="C2189" s="16">
        <v>40323</v>
      </c>
      <c r="D2189" s="15">
        <v>2010</v>
      </c>
      <c r="E2189" s="69">
        <f>E2190</f>
        <v>2010</v>
      </c>
      <c r="F2189" s="15" t="s">
        <v>962</v>
      </c>
      <c r="G2189" s="17" t="s">
        <v>5534</v>
      </c>
      <c r="H2189" s="17" t="s">
        <v>5534</v>
      </c>
      <c r="I2189" s="17" t="s">
        <v>5534</v>
      </c>
      <c r="J2189" s="17">
        <v>0</v>
      </c>
      <c r="K2189" s="17">
        <v>0</v>
      </c>
      <c r="L2189" s="17">
        <v>0</v>
      </c>
      <c r="M2189" s="17">
        <v>0</v>
      </c>
      <c r="N2189" s="17">
        <v>0</v>
      </c>
    </row>
    <row r="2190" spans="2:14">
      <c r="B2190" s="15" t="s">
        <v>4509</v>
      </c>
      <c r="C2190" s="16">
        <v>40323</v>
      </c>
      <c r="D2190" s="15">
        <v>2010</v>
      </c>
      <c r="E2190" s="69">
        <f t="array" ref="E2190">MIN(IF(G2190:N2190&gt;0,($G$3:$N$3)))</f>
        <v>2010</v>
      </c>
      <c r="F2190" s="15" t="s">
        <v>963</v>
      </c>
      <c r="G2190" s="17">
        <v>0</v>
      </c>
      <c r="H2190" s="17">
        <v>0</v>
      </c>
      <c r="I2190" s="17">
        <v>0</v>
      </c>
      <c r="J2190" s="17">
        <v>551.48399999999992</v>
      </c>
      <c r="K2190" s="17">
        <v>551.48399999999992</v>
      </c>
      <c r="L2190" s="17">
        <v>551.48399999999992</v>
      </c>
      <c r="M2190" s="17">
        <v>551.48399999999992</v>
      </c>
      <c r="N2190" s="17">
        <v>551.48399999999992</v>
      </c>
    </row>
    <row r="2191" spans="2:14">
      <c r="B2191" s="15" t="s">
        <v>4510</v>
      </c>
      <c r="C2191" s="16">
        <v>40324</v>
      </c>
      <c r="D2191" s="15">
        <v>2010</v>
      </c>
      <c r="E2191" s="69">
        <f>E2193</f>
        <v>2011</v>
      </c>
      <c r="F2191" s="15" t="s">
        <v>961</v>
      </c>
      <c r="G2191" s="17" t="s">
        <v>5534</v>
      </c>
      <c r="H2191" s="17" t="s">
        <v>5534</v>
      </c>
      <c r="I2191" s="17" t="s">
        <v>5534</v>
      </c>
      <c r="J2191" s="17" t="s">
        <v>5534</v>
      </c>
      <c r="K2191" s="17">
        <v>1966.674</v>
      </c>
      <c r="L2191" s="17">
        <v>1966.674</v>
      </c>
      <c r="M2191" s="17">
        <v>1966.674</v>
      </c>
      <c r="N2191" s="17">
        <v>1966.674</v>
      </c>
    </row>
    <row r="2192" spans="2:14">
      <c r="B2192" s="15" t="s">
        <v>4510</v>
      </c>
      <c r="C2192" s="16">
        <v>40324</v>
      </c>
      <c r="D2192" s="15">
        <v>2010</v>
      </c>
      <c r="E2192" s="69">
        <f>E2193</f>
        <v>2011</v>
      </c>
      <c r="F2192" s="15" t="s">
        <v>962</v>
      </c>
      <c r="G2192" s="17" t="s">
        <v>5534</v>
      </c>
      <c r="H2192" s="17" t="s">
        <v>5534</v>
      </c>
      <c r="I2192" s="17" t="s">
        <v>5534</v>
      </c>
      <c r="J2192" s="17" t="s">
        <v>5534</v>
      </c>
      <c r="K2192" s="17">
        <v>0</v>
      </c>
      <c r="L2192" s="17">
        <v>0</v>
      </c>
      <c r="M2192" s="17">
        <v>0</v>
      </c>
      <c r="N2192" s="17">
        <v>0</v>
      </c>
    </row>
    <row r="2193" spans="2:14">
      <c r="B2193" s="15" t="s">
        <v>4510</v>
      </c>
      <c r="C2193" s="16">
        <v>40324</v>
      </c>
      <c r="D2193" s="15">
        <v>2010</v>
      </c>
      <c r="E2193" s="69">
        <f t="array" ref="E2193">MIN(IF(G2193:N2193&gt;0,($G$3:$N$3)))</f>
        <v>2011</v>
      </c>
      <c r="F2193" s="15" t="s">
        <v>963</v>
      </c>
      <c r="G2193" s="17">
        <v>0</v>
      </c>
      <c r="H2193" s="17">
        <v>0</v>
      </c>
      <c r="I2193" s="17">
        <v>0</v>
      </c>
      <c r="J2193" s="17">
        <v>0</v>
      </c>
      <c r="K2193" s="17">
        <v>1966.674</v>
      </c>
      <c r="L2193" s="17">
        <v>1966.674</v>
      </c>
      <c r="M2193" s="17">
        <v>1966.674</v>
      </c>
      <c r="N2193" s="17">
        <v>1966.674</v>
      </c>
    </row>
    <row r="2194" spans="2:14">
      <c r="B2194" s="15" t="s">
        <v>4511</v>
      </c>
      <c r="C2194" s="16">
        <v>40325</v>
      </c>
      <c r="D2194" s="15">
        <v>2010</v>
      </c>
      <c r="E2194" s="69">
        <f>E2196</f>
        <v>2010</v>
      </c>
      <c r="F2194" s="15" t="s">
        <v>961</v>
      </c>
      <c r="G2194" s="17" t="s">
        <v>5534</v>
      </c>
      <c r="H2194" s="17" t="s">
        <v>5534</v>
      </c>
      <c r="I2194" s="17" t="s">
        <v>5534</v>
      </c>
      <c r="J2194" s="17">
        <v>0</v>
      </c>
      <c r="K2194" s="17">
        <v>0</v>
      </c>
      <c r="L2194" s="17">
        <v>0</v>
      </c>
      <c r="M2194" s="17">
        <v>0</v>
      </c>
      <c r="N2194" s="17">
        <v>0</v>
      </c>
    </row>
    <row r="2195" spans="2:14">
      <c r="B2195" s="15" t="s">
        <v>4511</v>
      </c>
      <c r="C2195" s="16">
        <v>40325</v>
      </c>
      <c r="D2195" s="15">
        <v>2010</v>
      </c>
      <c r="E2195" s="69">
        <f>E2196</f>
        <v>2010</v>
      </c>
      <c r="F2195" s="15" t="s">
        <v>962</v>
      </c>
      <c r="G2195" s="17" t="s">
        <v>5534</v>
      </c>
      <c r="H2195" s="17" t="s">
        <v>5534</v>
      </c>
      <c r="I2195" s="17" t="s">
        <v>5534</v>
      </c>
      <c r="J2195" s="17">
        <v>180000</v>
      </c>
      <c r="K2195" s="17">
        <v>180000</v>
      </c>
      <c r="L2195" s="17">
        <v>0</v>
      </c>
      <c r="M2195" s="17">
        <v>0</v>
      </c>
      <c r="N2195" s="17">
        <v>0</v>
      </c>
    </row>
    <row r="2196" spans="2:14">
      <c r="B2196" s="15" t="s">
        <v>4511</v>
      </c>
      <c r="C2196" s="16">
        <v>40325</v>
      </c>
      <c r="D2196" s="15">
        <v>2010</v>
      </c>
      <c r="E2196" s="69">
        <f t="array" ref="E2196">MIN(IF(G2196:N2196&gt;0,($G$3:$N$3)))</f>
        <v>2010</v>
      </c>
      <c r="F2196" s="15" t="s">
        <v>963</v>
      </c>
      <c r="G2196" s="17">
        <v>0</v>
      </c>
      <c r="H2196" s="17">
        <v>0</v>
      </c>
      <c r="I2196" s="17">
        <v>0</v>
      </c>
      <c r="J2196" s="17">
        <v>180000</v>
      </c>
      <c r="K2196" s="17">
        <v>180000</v>
      </c>
      <c r="L2196" s="17">
        <v>0</v>
      </c>
      <c r="M2196" s="17">
        <v>0</v>
      </c>
      <c r="N2196" s="17">
        <v>0</v>
      </c>
    </row>
    <row r="2197" spans="2:14">
      <c r="B2197" s="15" t="s">
        <v>4512</v>
      </c>
      <c r="C2197" s="16">
        <v>40326</v>
      </c>
      <c r="D2197" s="15">
        <v>2010</v>
      </c>
      <c r="E2197" s="69">
        <f>E2199</f>
        <v>2010</v>
      </c>
      <c r="F2197" s="15" t="s">
        <v>961</v>
      </c>
      <c r="G2197" s="17" t="s">
        <v>5534</v>
      </c>
      <c r="H2197" s="17" t="s">
        <v>5534</v>
      </c>
      <c r="I2197" s="17" t="s">
        <v>5534</v>
      </c>
      <c r="J2197" s="17">
        <v>2263.4579999999996</v>
      </c>
      <c r="K2197" s="17">
        <v>2263.4579999999996</v>
      </c>
      <c r="L2197" s="17">
        <v>2263.4579999999996</v>
      </c>
      <c r="M2197" s="17">
        <v>2263.4579999999996</v>
      </c>
      <c r="N2197" s="17">
        <v>2263.4579999999996</v>
      </c>
    </row>
    <row r="2198" spans="2:14">
      <c r="B2198" s="15" t="s">
        <v>4512</v>
      </c>
      <c r="C2198" s="16">
        <v>40326</v>
      </c>
      <c r="D2198" s="15">
        <v>2010</v>
      </c>
      <c r="E2198" s="69">
        <f>E2199</f>
        <v>2010</v>
      </c>
      <c r="F2198" s="15" t="s">
        <v>962</v>
      </c>
      <c r="G2198" s="17" t="s">
        <v>5534</v>
      </c>
      <c r="H2198" s="17" t="s">
        <v>5534</v>
      </c>
      <c r="I2198" s="17" t="s">
        <v>5534</v>
      </c>
      <c r="J2198" s="17">
        <v>0</v>
      </c>
      <c r="K2198" s="17">
        <v>0</v>
      </c>
      <c r="L2198" s="17">
        <v>0</v>
      </c>
      <c r="M2198" s="17">
        <v>0</v>
      </c>
      <c r="N2198" s="17">
        <v>0</v>
      </c>
    </row>
    <row r="2199" spans="2:14">
      <c r="B2199" s="15" t="s">
        <v>4512</v>
      </c>
      <c r="C2199" s="16">
        <v>40326</v>
      </c>
      <c r="D2199" s="15">
        <v>2010</v>
      </c>
      <c r="E2199" s="69">
        <f t="array" ref="E2199">MIN(IF(G2199:N2199&gt;0,($G$3:$N$3)))</f>
        <v>2010</v>
      </c>
      <c r="F2199" s="15" t="s">
        <v>963</v>
      </c>
      <c r="G2199" s="17">
        <v>0</v>
      </c>
      <c r="H2199" s="17">
        <v>0</v>
      </c>
      <c r="I2199" s="17">
        <v>0</v>
      </c>
      <c r="J2199" s="17">
        <v>2263.4579999999996</v>
      </c>
      <c r="K2199" s="17">
        <v>2263.4579999999996</v>
      </c>
      <c r="L2199" s="17">
        <v>2263.4579999999996</v>
      </c>
      <c r="M2199" s="17">
        <v>2263.4579999999996</v>
      </c>
      <c r="N2199" s="17">
        <v>2263.4579999999996</v>
      </c>
    </row>
    <row r="2200" spans="2:14">
      <c r="B2200" s="15" t="s">
        <v>4513</v>
      </c>
      <c r="C2200" s="16">
        <v>40326</v>
      </c>
      <c r="D2200" s="15">
        <v>2010</v>
      </c>
      <c r="E2200" s="69">
        <f>E2202</f>
        <v>2011</v>
      </c>
      <c r="F2200" s="15" t="s">
        <v>961</v>
      </c>
      <c r="G2200" s="17" t="s">
        <v>5534</v>
      </c>
      <c r="H2200" s="17" t="s">
        <v>5534</v>
      </c>
      <c r="I2200" s="17" t="s">
        <v>5534</v>
      </c>
      <c r="J2200" s="17" t="s">
        <v>5534</v>
      </c>
      <c r="K2200" s="17">
        <v>359.99399999999997</v>
      </c>
      <c r="L2200" s="17">
        <v>359.99399999999997</v>
      </c>
      <c r="M2200" s="17">
        <v>359.99399999999997</v>
      </c>
      <c r="N2200" s="17">
        <v>359.99399999999997</v>
      </c>
    </row>
    <row r="2201" spans="2:14">
      <c r="B2201" s="15" t="s">
        <v>4513</v>
      </c>
      <c r="C2201" s="16">
        <v>40326</v>
      </c>
      <c r="D2201" s="15">
        <v>2010</v>
      </c>
      <c r="E2201" s="69">
        <f>E2202</f>
        <v>2011</v>
      </c>
      <c r="F2201" s="15" t="s">
        <v>962</v>
      </c>
      <c r="G2201" s="17" t="s">
        <v>5534</v>
      </c>
      <c r="H2201" s="17" t="s">
        <v>5534</v>
      </c>
      <c r="I2201" s="17" t="s">
        <v>5534</v>
      </c>
      <c r="J2201" s="17" t="s">
        <v>5534</v>
      </c>
      <c r="K2201" s="17">
        <v>0</v>
      </c>
      <c r="L2201" s="17">
        <v>0</v>
      </c>
      <c r="M2201" s="17">
        <v>0</v>
      </c>
      <c r="N2201" s="17">
        <v>0</v>
      </c>
    </row>
    <row r="2202" spans="2:14">
      <c r="B2202" s="15" t="s">
        <v>4513</v>
      </c>
      <c r="C2202" s="16">
        <v>40326</v>
      </c>
      <c r="D2202" s="15">
        <v>2010</v>
      </c>
      <c r="E2202" s="69">
        <f t="array" ref="E2202">MIN(IF(G2202:N2202&gt;0,($G$3:$N$3)))</f>
        <v>2011</v>
      </c>
      <c r="F2202" s="15" t="s">
        <v>963</v>
      </c>
      <c r="G2202" s="17">
        <v>0</v>
      </c>
      <c r="H2202" s="17">
        <v>0</v>
      </c>
      <c r="I2202" s="17">
        <v>0</v>
      </c>
      <c r="J2202" s="17">
        <v>0</v>
      </c>
      <c r="K2202" s="17">
        <v>359.99399999999997</v>
      </c>
      <c r="L2202" s="17">
        <v>359.99399999999997</v>
      </c>
      <c r="M2202" s="17">
        <v>359.99399999999997</v>
      </c>
      <c r="N2202" s="17">
        <v>359.99399999999997</v>
      </c>
    </row>
    <row r="2203" spans="2:14">
      <c r="B2203" s="15" t="s">
        <v>4514</v>
      </c>
      <c r="C2203" s="16">
        <v>40329</v>
      </c>
      <c r="D2203" s="15">
        <v>2010</v>
      </c>
      <c r="E2203" s="69">
        <f>E2205</f>
        <v>2010</v>
      </c>
      <c r="F2203" s="15" t="s">
        <v>961</v>
      </c>
      <c r="G2203" s="17" t="s">
        <v>5534</v>
      </c>
      <c r="H2203" s="17" t="s">
        <v>5534</v>
      </c>
      <c r="I2203" s="17" t="s">
        <v>5534</v>
      </c>
      <c r="J2203" s="17">
        <v>782.48400000000004</v>
      </c>
      <c r="K2203" s="17">
        <v>782.48400000000004</v>
      </c>
      <c r="L2203" s="17">
        <v>782.48400000000004</v>
      </c>
      <c r="M2203" s="17">
        <v>782.48400000000004</v>
      </c>
      <c r="N2203" s="17">
        <v>782.48400000000004</v>
      </c>
    </row>
    <row r="2204" spans="2:14">
      <c r="B2204" s="15" t="s">
        <v>4514</v>
      </c>
      <c r="C2204" s="16">
        <v>40329</v>
      </c>
      <c r="D2204" s="15">
        <v>2010</v>
      </c>
      <c r="E2204" s="69">
        <f>E2205</f>
        <v>2010</v>
      </c>
      <c r="F2204" s="15" t="s">
        <v>962</v>
      </c>
      <c r="G2204" s="17" t="s">
        <v>5534</v>
      </c>
      <c r="H2204" s="17" t="s">
        <v>5534</v>
      </c>
      <c r="I2204" s="17" t="s">
        <v>5534</v>
      </c>
      <c r="J2204" s="17">
        <v>0</v>
      </c>
      <c r="K2204" s="17">
        <v>0</v>
      </c>
      <c r="L2204" s="17">
        <v>0</v>
      </c>
      <c r="M2204" s="17">
        <v>0</v>
      </c>
      <c r="N2204" s="17">
        <v>0</v>
      </c>
    </row>
    <row r="2205" spans="2:14">
      <c r="B2205" s="15" t="s">
        <v>4514</v>
      </c>
      <c r="C2205" s="16">
        <v>40329</v>
      </c>
      <c r="D2205" s="15">
        <v>2010</v>
      </c>
      <c r="E2205" s="69">
        <f t="array" ref="E2205">MIN(IF(G2205:N2205&gt;0,($G$3:$N$3)))</f>
        <v>2010</v>
      </c>
      <c r="F2205" s="15" t="s">
        <v>963</v>
      </c>
      <c r="G2205" s="17">
        <v>0</v>
      </c>
      <c r="H2205" s="17">
        <v>0</v>
      </c>
      <c r="I2205" s="17">
        <v>0</v>
      </c>
      <c r="J2205" s="17">
        <v>782.48400000000004</v>
      </c>
      <c r="K2205" s="17">
        <v>782.48400000000004</v>
      </c>
      <c r="L2205" s="17">
        <v>782.48400000000004</v>
      </c>
      <c r="M2205" s="17">
        <v>782.48400000000004</v>
      </c>
      <c r="N2205" s="17">
        <v>782.48400000000004</v>
      </c>
    </row>
    <row r="2206" spans="2:14">
      <c r="B2206" s="15" t="s">
        <v>4515</v>
      </c>
      <c r="C2206" s="16">
        <v>40332</v>
      </c>
      <c r="D2206" s="15">
        <v>2010</v>
      </c>
      <c r="E2206" s="69">
        <f>E2208</f>
        <v>2010</v>
      </c>
      <c r="F2206" s="15" t="s">
        <v>961</v>
      </c>
      <c r="G2206" s="17" t="s">
        <v>5534</v>
      </c>
      <c r="H2206" s="17" t="s">
        <v>5534</v>
      </c>
      <c r="I2206" s="17" t="s">
        <v>5534</v>
      </c>
      <c r="J2206" s="17">
        <v>0</v>
      </c>
      <c r="K2206" s="17">
        <v>1135.9259999999999</v>
      </c>
      <c r="L2206" s="17">
        <v>1135.9259999999999</v>
      </c>
      <c r="M2206" s="17">
        <v>1135.9259999999999</v>
      </c>
      <c r="N2206" s="17">
        <v>1135.9259999999999</v>
      </c>
    </row>
    <row r="2207" spans="2:14">
      <c r="B2207" s="15" t="s">
        <v>4515</v>
      </c>
      <c r="C2207" s="16">
        <v>40332</v>
      </c>
      <c r="D2207" s="15">
        <v>2010</v>
      </c>
      <c r="E2207" s="69">
        <f>E2208</f>
        <v>2010</v>
      </c>
      <c r="F2207" s="15" t="s">
        <v>962</v>
      </c>
      <c r="G2207" s="17" t="s">
        <v>5534</v>
      </c>
      <c r="H2207" s="17" t="s">
        <v>5534</v>
      </c>
      <c r="I2207" s="17" t="s">
        <v>5534</v>
      </c>
      <c r="J2207" s="17">
        <v>873</v>
      </c>
      <c r="K2207" s="17">
        <v>48.095999999999997</v>
      </c>
      <c r="L2207" s="17">
        <v>48.095999999999997</v>
      </c>
      <c r="M2207" s="17">
        <v>48.095999999999997</v>
      </c>
      <c r="N2207" s="17">
        <v>0</v>
      </c>
    </row>
    <row r="2208" spans="2:14">
      <c r="B2208" s="15" t="s">
        <v>4515</v>
      </c>
      <c r="C2208" s="16">
        <v>40332</v>
      </c>
      <c r="D2208" s="15">
        <v>2010</v>
      </c>
      <c r="E2208" s="69">
        <f t="array" ref="E2208">MIN(IF(G2208:N2208&gt;0,($G$3:$N$3)))</f>
        <v>2010</v>
      </c>
      <c r="F2208" s="15" t="s">
        <v>963</v>
      </c>
      <c r="G2208" s="17">
        <v>0</v>
      </c>
      <c r="H2208" s="17">
        <v>0</v>
      </c>
      <c r="I2208" s="17">
        <v>0</v>
      </c>
      <c r="J2208" s="17">
        <v>873</v>
      </c>
      <c r="K2208" s="17">
        <v>1184.0219999999999</v>
      </c>
      <c r="L2208" s="17">
        <v>1184.0219999999999</v>
      </c>
      <c r="M2208" s="17">
        <v>1184.0219999999999</v>
      </c>
      <c r="N2208" s="17">
        <v>1135.9259999999999</v>
      </c>
    </row>
    <row r="2209" spans="2:14">
      <c r="B2209" s="15" t="s">
        <v>4516</v>
      </c>
      <c r="C2209" s="16">
        <v>40333</v>
      </c>
      <c r="D2209" s="15">
        <v>2010</v>
      </c>
      <c r="E2209" s="69">
        <f>E2211</f>
        <v>2010</v>
      </c>
      <c r="F2209" s="15" t="s">
        <v>961</v>
      </c>
      <c r="G2209" s="17" t="s">
        <v>5534</v>
      </c>
      <c r="H2209" s="17" t="s">
        <v>5534</v>
      </c>
      <c r="I2209" s="17" t="s">
        <v>5534</v>
      </c>
      <c r="J2209" s="17">
        <v>0</v>
      </c>
      <c r="K2209" s="17">
        <v>6547.6019999999999</v>
      </c>
      <c r="L2209" s="17">
        <v>6547.6019999999999</v>
      </c>
      <c r="M2209" s="17">
        <v>6547.6019999999999</v>
      </c>
      <c r="N2209" s="17">
        <v>6547.6019999999999</v>
      </c>
    </row>
    <row r="2210" spans="2:14">
      <c r="B2210" s="15" t="s">
        <v>4516</v>
      </c>
      <c r="C2210" s="16">
        <v>40333</v>
      </c>
      <c r="D2210" s="15">
        <v>2010</v>
      </c>
      <c r="E2210" s="69">
        <f>E2211</f>
        <v>2010</v>
      </c>
      <c r="F2210" s="15" t="s">
        <v>962</v>
      </c>
      <c r="G2210" s="17" t="s">
        <v>5534</v>
      </c>
      <c r="H2210" s="17" t="s">
        <v>5534</v>
      </c>
      <c r="I2210" s="17" t="s">
        <v>5534</v>
      </c>
      <c r="J2210" s="17">
        <v>341892.32400000002</v>
      </c>
      <c r="K2210" s="17">
        <v>0</v>
      </c>
      <c r="L2210" s="17">
        <v>0</v>
      </c>
      <c r="M2210" s="17">
        <v>0</v>
      </c>
      <c r="N2210" s="17">
        <v>0</v>
      </c>
    </row>
    <row r="2211" spans="2:14">
      <c r="B2211" s="15" t="s">
        <v>4516</v>
      </c>
      <c r="C2211" s="16">
        <v>40333</v>
      </c>
      <c r="D2211" s="15">
        <v>2010</v>
      </c>
      <c r="E2211" s="69">
        <f t="array" ref="E2211">MIN(IF(G2211:N2211&gt;0,($G$3:$N$3)))</f>
        <v>2010</v>
      </c>
      <c r="F2211" s="15" t="s">
        <v>963</v>
      </c>
      <c r="G2211" s="17">
        <v>0</v>
      </c>
      <c r="H2211" s="17">
        <v>0</v>
      </c>
      <c r="I2211" s="17">
        <v>0</v>
      </c>
      <c r="J2211" s="17">
        <v>341892.32400000002</v>
      </c>
      <c r="K2211" s="17">
        <v>6547.6019999999999</v>
      </c>
      <c r="L2211" s="17">
        <v>6547.6019999999999</v>
      </c>
      <c r="M2211" s="17">
        <v>6547.6019999999999</v>
      </c>
      <c r="N2211" s="17">
        <v>6547.6019999999999</v>
      </c>
    </row>
    <row r="2212" spans="2:14">
      <c r="B2212" s="15" t="s">
        <v>4517</v>
      </c>
      <c r="C2212" s="16">
        <v>40333</v>
      </c>
      <c r="D2212" s="15">
        <v>2010</v>
      </c>
      <c r="E2212" s="69">
        <f>E2214</f>
        <v>2010</v>
      </c>
      <c r="F2212" s="15" t="s">
        <v>961</v>
      </c>
      <c r="G2212" s="17" t="s">
        <v>5534</v>
      </c>
      <c r="H2212" s="17" t="s">
        <v>5534</v>
      </c>
      <c r="I2212" s="17" t="s">
        <v>5534</v>
      </c>
      <c r="J2212" s="17">
        <v>921.678</v>
      </c>
      <c r="K2212" s="17">
        <v>921.678</v>
      </c>
      <c r="L2212" s="17">
        <v>921.678</v>
      </c>
      <c r="M2212" s="17">
        <v>921.678</v>
      </c>
      <c r="N2212" s="17">
        <v>921.678</v>
      </c>
    </row>
    <row r="2213" spans="2:14">
      <c r="B2213" s="15" t="s">
        <v>4517</v>
      </c>
      <c r="C2213" s="16">
        <v>40333</v>
      </c>
      <c r="D2213" s="15">
        <v>2010</v>
      </c>
      <c r="E2213" s="69">
        <f>E2214</f>
        <v>2010</v>
      </c>
      <c r="F2213" s="15" t="s">
        <v>962</v>
      </c>
      <c r="G2213" s="17" t="s">
        <v>5534</v>
      </c>
      <c r="H2213" s="17" t="s">
        <v>5534</v>
      </c>
      <c r="I2213" s="17" t="s">
        <v>5534</v>
      </c>
      <c r="J2213" s="17">
        <v>0</v>
      </c>
      <c r="K2213" s="17">
        <v>0</v>
      </c>
      <c r="L2213" s="17">
        <v>0</v>
      </c>
      <c r="M2213" s="17">
        <v>0</v>
      </c>
      <c r="N2213" s="17">
        <v>0</v>
      </c>
    </row>
    <row r="2214" spans="2:14">
      <c r="B2214" s="15" t="s">
        <v>4517</v>
      </c>
      <c r="C2214" s="16">
        <v>40333</v>
      </c>
      <c r="D2214" s="15">
        <v>2010</v>
      </c>
      <c r="E2214" s="69">
        <f t="array" ref="E2214">MIN(IF(G2214:N2214&gt;0,($G$3:$N$3)))</f>
        <v>2010</v>
      </c>
      <c r="F2214" s="15" t="s">
        <v>963</v>
      </c>
      <c r="G2214" s="17">
        <v>0</v>
      </c>
      <c r="H2214" s="17">
        <v>0</v>
      </c>
      <c r="I2214" s="17">
        <v>0</v>
      </c>
      <c r="J2214" s="17">
        <v>921.678</v>
      </c>
      <c r="K2214" s="17">
        <v>921.678</v>
      </c>
      <c r="L2214" s="17">
        <v>921.678</v>
      </c>
      <c r="M2214" s="17">
        <v>921.678</v>
      </c>
      <c r="N2214" s="17">
        <v>921.678</v>
      </c>
    </row>
    <row r="2215" spans="2:14">
      <c r="B2215" s="15" t="s">
        <v>4518</v>
      </c>
      <c r="C2215" s="16">
        <v>40335</v>
      </c>
      <c r="D2215" s="15">
        <v>2010</v>
      </c>
      <c r="E2215" s="69">
        <f>E2217</f>
        <v>2010</v>
      </c>
      <c r="F2215" s="15" t="s">
        <v>961</v>
      </c>
      <c r="G2215" s="17" t="s">
        <v>5534</v>
      </c>
      <c r="H2215" s="17" t="s">
        <v>5534</v>
      </c>
      <c r="I2215" s="17" t="s">
        <v>5534</v>
      </c>
      <c r="J2215" s="17">
        <v>0</v>
      </c>
      <c r="K2215" s="17">
        <v>0</v>
      </c>
      <c r="L2215" s="17">
        <v>0</v>
      </c>
      <c r="M2215" s="17">
        <v>0</v>
      </c>
      <c r="N2215" s="17">
        <v>0</v>
      </c>
    </row>
    <row r="2216" spans="2:14">
      <c r="B2216" s="15" t="s">
        <v>4518</v>
      </c>
      <c r="C2216" s="16">
        <v>40335</v>
      </c>
      <c r="D2216" s="15">
        <v>2010</v>
      </c>
      <c r="E2216" s="69">
        <f>E2217</f>
        <v>2010</v>
      </c>
      <c r="F2216" s="15" t="s">
        <v>962</v>
      </c>
      <c r="G2216" s="17" t="s">
        <v>5534</v>
      </c>
      <c r="H2216" s="17" t="s">
        <v>5534</v>
      </c>
      <c r="I2216" s="17" t="s">
        <v>5534</v>
      </c>
      <c r="J2216" s="17">
        <v>106781.04</v>
      </c>
      <c r="K2216" s="17">
        <v>106781.04</v>
      </c>
      <c r="L2216" s="17">
        <v>106781.04</v>
      </c>
      <c r="M2216" s="17">
        <v>0</v>
      </c>
      <c r="N2216" s="17">
        <v>0</v>
      </c>
    </row>
    <row r="2217" spans="2:14">
      <c r="B2217" s="15" t="s">
        <v>4518</v>
      </c>
      <c r="C2217" s="16">
        <v>40335</v>
      </c>
      <c r="D2217" s="15">
        <v>2010</v>
      </c>
      <c r="E2217" s="69">
        <f t="array" ref="E2217">MIN(IF(G2217:N2217&gt;0,($G$3:$N$3)))</f>
        <v>2010</v>
      </c>
      <c r="F2217" s="15" t="s">
        <v>963</v>
      </c>
      <c r="G2217" s="17">
        <v>0</v>
      </c>
      <c r="H2217" s="17">
        <v>0</v>
      </c>
      <c r="I2217" s="17">
        <v>0</v>
      </c>
      <c r="J2217" s="17">
        <v>106781.04</v>
      </c>
      <c r="K2217" s="17">
        <v>106781.04</v>
      </c>
      <c r="L2217" s="17">
        <v>106781.04</v>
      </c>
      <c r="M2217" s="17">
        <v>0</v>
      </c>
      <c r="N2217" s="17">
        <v>0</v>
      </c>
    </row>
    <row r="2218" spans="2:14">
      <c r="B2218" s="15" t="s">
        <v>4519</v>
      </c>
      <c r="C2218" s="16">
        <v>40336</v>
      </c>
      <c r="D2218" s="15">
        <v>2010</v>
      </c>
      <c r="E2218" s="69">
        <f>E2220</f>
        <v>2010</v>
      </c>
      <c r="F2218" s="15" t="s">
        <v>961</v>
      </c>
      <c r="G2218" s="17" t="s">
        <v>5534</v>
      </c>
      <c r="H2218" s="17" t="s">
        <v>5534</v>
      </c>
      <c r="I2218" s="17" t="s">
        <v>5534</v>
      </c>
      <c r="J2218" s="17">
        <v>718.19999999999993</v>
      </c>
      <c r="K2218" s="17">
        <v>718.19999999999993</v>
      </c>
      <c r="L2218" s="17">
        <v>718.19999999999993</v>
      </c>
      <c r="M2218" s="17">
        <v>718.19999999999993</v>
      </c>
      <c r="N2218" s="17">
        <v>718.19999999999993</v>
      </c>
    </row>
    <row r="2219" spans="2:14">
      <c r="B2219" s="15" t="s">
        <v>4519</v>
      </c>
      <c r="C2219" s="16">
        <v>40336</v>
      </c>
      <c r="D2219" s="15">
        <v>2010</v>
      </c>
      <c r="E2219" s="69">
        <f>E2220</f>
        <v>2010</v>
      </c>
      <c r="F2219" s="15" t="s">
        <v>962</v>
      </c>
      <c r="G2219" s="17" t="s">
        <v>5534</v>
      </c>
      <c r="H2219" s="17" t="s">
        <v>5534</v>
      </c>
      <c r="I2219" s="17" t="s">
        <v>5534</v>
      </c>
      <c r="J2219" s="17">
        <v>0</v>
      </c>
      <c r="K2219" s="17">
        <v>0</v>
      </c>
      <c r="L2219" s="17">
        <v>0</v>
      </c>
      <c r="M2219" s="17">
        <v>0</v>
      </c>
      <c r="N2219" s="17">
        <v>0</v>
      </c>
    </row>
    <row r="2220" spans="2:14">
      <c r="B2220" s="15" t="s">
        <v>4519</v>
      </c>
      <c r="C2220" s="16">
        <v>40336</v>
      </c>
      <c r="D2220" s="15">
        <v>2010</v>
      </c>
      <c r="E2220" s="69">
        <f t="array" ref="E2220">MIN(IF(G2220:N2220&gt;0,($G$3:$N$3)))</f>
        <v>2010</v>
      </c>
      <c r="F2220" s="15" t="s">
        <v>963</v>
      </c>
      <c r="G2220" s="17">
        <v>0</v>
      </c>
      <c r="H2220" s="17">
        <v>0</v>
      </c>
      <c r="I2220" s="17">
        <v>0</v>
      </c>
      <c r="J2220" s="17">
        <v>718.19999999999993</v>
      </c>
      <c r="K2220" s="17">
        <v>718.19999999999993</v>
      </c>
      <c r="L2220" s="17">
        <v>718.19999999999993</v>
      </c>
      <c r="M2220" s="17">
        <v>718.19999999999993</v>
      </c>
      <c r="N2220" s="17">
        <v>718.19999999999993</v>
      </c>
    </row>
    <row r="2221" spans="2:14">
      <c r="B2221" s="15" t="s">
        <v>4520</v>
      </c>
      <c r="C2221" s="16">
        <v>40336</v>
      </c>
      <c r="D2221" s="15">
        <v>2010</v>
      </c>
      <c r="E2221" s="69">
        <f>E2223</f>
        <v>2010</v>
      </c>
      <c r="F2221" s="15" t="s">
        <v>961</v>
      </c>
      <c r="G2221" s="17" t="s">
        <v>5534</v>
      </c>
      <c r="H2221" s="17" t="s">
        <v>5534</v>
      </c>
      <c r="I2221" s="17" t="s">
        <v>5534</v>
      </c>
      <c r="J2221" s="17">
        <v>95.957999999999998</v>
      </c>
      <c r="K2221" s="17">
        <v>95.957999999999998</v>
      </c>
      <c r="L2221" s="17">
        <v>95.957999999999998</v>
      </c>
      <c r="M2221" s="17">
        <v>95.957999999999998</v>
      </c>
      <c r="N2221" s="17">
        <v>95.957999999999998</v>
      </c>
    </row>
    <row r="2222" spans="2:14">
      <c r="B2222" s="15" t="s">
        <v>4520</v>
      </c>
      <c r="C2222" s="16">
        <v>40336</v>
      </c>
      <c r="D2222" s="15">
        <v>2010</v>
      </c>
      <c r="E2222" s="69">
        <f>E2223</f>
        <v>2010</v>
      </c>
      <c r="F2222" s="15" t="s">
        <v>962</v>
      </c>
      <c r="G2222" s="17" t="s">
        <v>5534</v>
      </c>
      <c r="H2222" s="17" t="s">
        <v>5534</v>
      </c>
      <c r="I2222" s="17" t="s">
        <v>5534</v>
      </c>
      <c r="J2222" s="17">
        <v>0</v>
      </c>
      <c r="K2222" s="17">
        <v>0</v>
      </c>
      <c r="L2222" s="17">
        <v>0</v>
      </c>
      <c r="M2222" s="17">
        <v>0</v>
      </c>
      <c r="N2222" s="17">
        <v>0</v>
      </c>
    </row>
    <row r="2223" spans="2:14">
      <c r="B2223" s="15" t="s">
        <v>4520</v>
      </c>
      <c r="C2223" s="16">
        <v>40336</v>
      </c>
      <c r="D2223" s="15">
        <v>2010</v>
      </c>
      <c r="E2223" s="69">
        <f t="array" ref="E2223">MIN(IF(G2223:N2223&gt;0,($G$3:$N$3)))</f>
        <v>2010</v>
      </c>
      <c r="F2223" s="15" t="s">
        <v>963</v>
      </c>
      <c r="G2223" s="17">
        <v>0</v>
      </c>
      <c r="H2223" s="17">
        <v>0</v>
      </c>
      <c r="I2223" s="17">
        <v>0</v>
      </c>
      <c r="J2223" s="17">
        <v>95.957999999999998</v>
      </c>
      <c r="K2223" s="17">
        <v>95.957999999999998</v>
      </c>
      <c r="L2223" s="17">
        <v>95.957999999999998</v>
      </c>
      <c r="M2223" s="17">
        <v>95.957999999999998</v>
      </c>
      <c r="N2223" s="17">
        <v>95.957999999999998</v>
      </c>
    </row>
    <row r="2224" spans="2:14">
      <c r="B2224" s="15" t="s">
        <v>4521</v>
      </c>
      <c r="C2224" s="16">
        <v>40339</v>
      </c>
      <c r="D2224" s="15">
        <v>2010</v>
      </c>
      <c r="E2224" s="69">
        <f>E2226</f>
        <v>2010</v>
      </c>
      <c r="F2224" s="15" t="s">
        <v>961</v>
      </c>
      <c r="G2224" s="17" t="s">
        <v>5534</v>
      </c>
      <c r="H2224" s="17" t="s">
        <v>5534</v>
      </c>
      <c r="I2224" s="17" t="s">
        <v>5534</v>
      </c>
      <c r="J2224" s="17">
        <v>1226.5139999999999</v>
      </c>
      <c r="K2224" s="17">
        <v>1226.5139999999999</v>
      </c>
      <c r="L2224" s="17">
        <v>1226.5139999999999</v>
      </c>
      <c r="M2224" s="17">
        <v>1226.5139999999999</v>
      </c>
      <c r="N2224" s="17">
        <v>1226.5139999999999</v>
      </c>
    </row>
    <row r="2225" spans="2:14">
      <c r="B2225" s="15" t="s">
        <v>4521</v>
      </c>
      <c r="C2225" s="16">
        <v>40339</v>
      </c>
      <c r="D2225" s="15">
        <v>2010</v>
      </c>
      <c r="E2225" s="69">
        <f>E2226</f>
        <v>2010</v>
      </c>
      <c r="F2225" s="15" t="s">
        <v>962</v>
      </c>
      <c r="G2225" s="17" t="s">
        <v>5534</v>
      </c>
      <c r="H2225" s="17" t="s">
        <v>5534</v>
      </c>
      <c r="I2225" s="17" t="s">
        <v>5534</v>
      </c>
      <c r="J2225" s="17">
        <v>0</v>
      </c>
      <c r="K2225" s="17">
        <v>0</v>
      </c>
      <c r="L2225" s="17">
        <v>0</v>
      </c>
      <c r="M2225" s="17">
        <v>0</v>
      </c>
      <c r="N2225" s="17">
        <v>0</v>
      </c>
    </row>
    <row r="2226" spans="2:14">
      <c r="B2226" s="15" t="s">
        <v>4521</v>
      </c>
      <c r="C2226" s="16">
        <v>40339</v>
      </c>
      <c r="D2226" s="15">
        <v>2010</v>
      </c>
      <c r="E2226" s="69">
        <f t="array" ref="E2226">MIN(IF(G2226:N2226&gt;0,($G$3:$N$3)))</f>
        <v>2010</v>
      </c>
      <c r="F2226" s="15" t="s">
        <v>963</v>
      </c>
      <c r="G2226" s="17">
        <v>0</v>
      </c>
      <c r="H2226" s="17">
        <v>0</v>
      </c>
      <c r="I2226" s="17">
        <v>0</v>
      </c>
      <c r="J2226" s="17">
        <v>1226.5139999999999</v>
      </c>
      <c r="K2226" s="17">
        <v>1226.5139999999999</v>
      </c>
      <c r="L2226" s="17">
        <v>1226.5139999999999</v>
      </c>
      <c r="M2226" s="17">
        <v>1226.5139999999999</v>
      </c>
      <c r="N2226" s="17">
        <v>1226.5139999999999</v>
      </c>
    </row>
    <row r="2227" spans="2:14">
      <c r="B2227" s="15" t="s">
        <v>4522</v>
      </c>
      <c r="C2227" s="16">
        <v>40340</v>
      </c>
      <c r="D2227" s="15">
        <v>2010</v>
      </c>
      <c r="E2227" s="69">
        <f>E2229</f>
        <v>2010</v>
      </c>
      <c r="F2227" s="15" t="s">
        <v>961</v>
      </c>
      <c r="G2227" s="17" t="s">
        <v>5534</v>
      </c>
      <c r="H2227" s="17" t="s">
        <v>5534</v>
      </c>
      <c r="I2227" s="17" t="s">
        <v>5534</v>
      </c>
      <c r="J2227" s="17">
        <v>431.46</v>
      </c>
      <c r="K2227" s="17">
        <v>431.46</v>
      </c>
      <c r="L2227" s="17">
        <v>431.46</v>
      </c>
      <c r="M2227" s="17">
        <v>431.46</v>
      </c>
      <c r="N2227" s="17">
        <v>431.46</v>
      </c>
    </row>
    <row r="2228" spans="2:14">
      <c r="B2228" s="15" t="s">
        <v>4522</v>
      </c>
      <c r="C2228" s="16">
        <v>40340</v>
      </c>
      <c r="D2228" s="15">
        <v>2010</v>
      </c>
      <c r="E2228" s="69">
        <f>E2229</f>
        <v>2010</v>
      </c>
      <c r="F2228" s="15" t="s">
        <v>962</v>
      </c>
      <c r="G2228" s="17" t="s">
        <v>5534</v>
      </c>
      <c r="H2228" s="17" t="s">
        <v>5534</v>
      </c>
      <c r="I2228" s="17" t="s">
        <v>5534</v>
      </c>
      <c r="J2228" s="17">
        <v>8.4599999999999991</v>
      </c>
      <c r="K2228" s="17">
        <v>8.4599999999999991</v>
      </c>
      <c r="L2228" s="17">
        <v>8.4599999999999991</v>
      </c>
      <c r="M2228" s="17">
        <v>0</v>
      </c>
      <c r="N2228" s="17">
        <v>0</v>
      </c>
    </row>
    <row r="2229" spans="2:14">
      <c r="B2229" s="15" t="s">
        <v>4522</v>
      </c>
      <c r="C2229" s="16">
        <v>40340</v>
      </c>
      <c r="D2229" s="15">
        <v>2010</v>
      </c>
      <c r="E2229" s="69">
        <f t="array" ref="E2229">MIN(IF(G2229:N2229&gt;0,($G$3:$N$3)))</f>
        <v>2010</v>
      </c>
      <c r="F2229" s="15" t="s">
        <v>963</v>
      </c>
      <c r="G2229" s="17">
        <v>0</v>
      </c>
      <c r="H2229" s="17">
        <v>0</v>
      </c>
      <c r="I2229" s="17">
        <v>0</v>
      </c>
      <c r="J2229" s="17">
        <v>439.92</v>
      </c>
      <c r="K2229" s="17">
        <v>439.92</v>
      </c>
      <c r="L2229" s="17">
        <v>439.92</v>
      </c>
      <c r="M2229" s="17">
        <v>431.46</v>
      </c>
      <c r="N2229" s="17">
        <v>431.46</v>
      </c>
    </row>
    <row r="2230" spans="2:14">
      <c r="B2230" s="15" t="s">
        <v>4523</v>
      </c>
      <c r="C2230" s="16">
        <v>40344</v>
      </c>
      <c r="D2230" s="15">
        <v>2010</v>
      </c>
      <c r="E2230" s="69">
        <f>E2232</f>
        <v>2010</v>
      </c>
      <c r="F2230" s="15" t="s">
        <v>961</v>
      </c>
      <c r="G2230" s="17" t="s">
        <v>5534</v>
      </c>
      <c r="H2230" s="17" t="s">
        <v>5534</v>
      </c>
      <c r="I2230" s="17" t="s">
        <v>5534</v>
      </c>
      <c r="J2230" s="17">
        <v>1334.1180000000002</v>
      </c>
      <c r="K2230" s="17">
        <v>1334.1180000000002</v>
      </c>
      <c r="L2230" s="17">
        <v>1334.1180000000002</v>
      </c>
      <c r="M2230" s="17">
        <v>1334.1180000000002</v>
      </c>
      <c r="N2230" s="17">
        <v>1334.1180000000002</v>
      </c>
    </row>
    <row r="2231" spans="2:14">
      <c r="B2231" s="15" t="s">
        <v>4523</v>
      </c>
      <c r="C2231" s="16">
        <v>40344</v>
      </c>
      <c r="D2231" s="15">
        <v>2010</v>
      </c>
      <c r="E2231" s="69">
        <f>E2232</f>
        <v>2010</v>
      </c>
      <c r="F2231" s="15" t="s">
        <v>962</v>
      </c>
      <c r="G2231" s="17" t="s">
        <v>5534</v>
      </c>
      <c r="H2231" s="17" t="s">
        <v>5534</v>
      </c>
      <c r="I2231" s="17" t="s">
        <v>5534</v>
      </c>
      <c r="J2231" s="17">
        <v>40.967999999999996</v>
      </c>
      <c r="K2231" s="17">
        <v>40.967999999999996</v>
      </c>
      <c r="L2231" s="17">
        <v>40.967999999999996</v>
      </c>
      <c r="M2231" s="17">
        <v>0.39600000000000002</v>
      </c>
      <c r="N2231" s="17">
        <v>0.39600000000000002</v>
      </c>
    </row>
    <row r="2232" spans="2:14">
      <c r="B2232" s="15" t="s">
        <v>4523</v>
      </c>
      <c r="C2232" s="16">
        <v>40344</v>
      </c>
      <c r="D2232" s="15">
        <v>2010</v>
      </c>
      <c r="E2232" s="69">
        <f t="array" ref="E2232">MIN(IF(G2232:N2232&gt;0,($G$3:$N$3)))</f>
        <v>2010</v>
      </c>
      <c r="F2232" s="15" t="s">
        <v>963</v>
      </c>
      <c r="G2232" s="17">
        <v>0</v>
      </c>
      <c r="H2232" s="17">
        <v>0</v>
      </c>
      <c r="I2232" s="17">
        <v>0</v>
      </c>
      <c r="J2232" s="17">
        <v>1375.0860000000002</v>
      </c>
      <c r="K2232" s="17">
        <v>1375.0860000000002</v>
      </c>
      <c r="L2232" s="17">
        <v>1375.0860000000002</v>
      </c>
      <c r="M2232" s="17">
        <v>1334.5139999999999</v>
      </c>
      <c r="N2232" s="17">
        <v>1334.5139999999999</v>
      </c>
    </row>
    <row r="2233" spans="2:14">
      <c r="B2233" s="15" t="s">
        <v>4524</v>
      </c>
      <c r="C2233" s="16">
        <v>40347</v>
      </c>
      <c r="D2233" s="15">
        <v>2010</v>
      </c>
      <c r="E2233" s="69">
        <f>E2235</f>
        <v>2010</v>
      </c>
      <c r="F2233" s="15" t="s">
        <v>961</v>
      </c>
      <c r="G2233" s="17" t="s">
        <v>5534</v>
      </c>
      <c r="H2233" s="17" t="s">
        <v>5534</v>
      </c>
      <c r="I2233" s="17" t="s">
        <v>5534</v>
      </c>
      <c r="J2233" s="17">
        <v>266.55</v>
      </c>
      <c r="K2233" s="17">
        <v>266.55</v>
      </c>
      <c r="L2233" s="17">
        <v>266.55</v>
      </c>
      <c r="M2233" s="17">
        <v>266.55</v>
      </c>
      <c r="N2233" s="17">
        <v>266.55</v>
      </c>
    </row>
    <row r="2234" spans="2:14">
      <c r="B2234" s="15" t="s">
        <v>4524</v>
      </c>
      <c r="C2234" s="16">
        <v>40347</v>
      </c>
      <c r="D2234" s="15">
        <v>2010</v>
      </c>
      <c r="E2234" s="69">
        <f>E2235</f>
        <v>2010</v>
      </c>
      <c r="F2234" s="15" t="s">
        <v>962</v>
      </c>
      <c r="G2234" s="17" t="s">
        <v>5534</v>
      </c>
      <c r="H2234" s="17" t="s">
        <v>5534</v>
      </c>
      <c r="I2234" s="17" t="s">
        <v>5534</v>
      </c>
      <c r="J2234" s="17">
        <v>0.216</v>
      </c>
      <c r="K2234" s="17">
        <v>0.216</v>
      </c>
      <c r="L2234" s="17">
        <v>0.216</v>
      </c>
      <c r="M2234" s="17">
        <v>0.216</v>
      </c>
      <c r="N2234" s="17">
        <v>0.216</v>
      </c>
    </row>
    <row r="2235" spans="2:14">
      <c r="B2235" s="15" t="s">
        <v>4524</v>
      </c>
      <c r="C2235" s="16">
        <v>40347</v>
      </c>
      <c r="D2235" s="15">
        <v>2010</v>
      </c>
      <c r="E2235" s="69">
        <f t="array" ref="E2235">MIN(IF(G2235:N2235&gt;0,($G$3:$N$3)))</f>
        <v>2010</v>
      </c>
      <c r="F2235" s="15" t="s">
        <v>963</v>
      </c>
      <c r="G2235" s="17">
        <v>0</v>
      </c>
      <c r="H2235" s="17">
        <v>0</v>
      </c>
      <c r="I2235" s="17">
        <v>0</v>
      </c>
      <c r="J2235" s="17">
        <v>266.76600000000002</v>
      </c>
      <c r="K2235" s="17">
        <v>266.76600000000002</v>
      </c>
      <c r="L2235" s="17">
        <v>266.76600000000002</v>
      </c>
      <c r="M2235" s="17">
        <v>266.76600000000002</v>
      </c>
      <c r="N2235" s="17">
        <v>266.76600000000002</v>
      </c>
    </row>
    <row r="2236" spans="2:14">
      <c r="B2236" s="15" t="s">
        <v>4525</v>
      </c>
      <c r="C2236" s="16">
        <v>40347</v>
      </c>
      <c r="D2236" s="15">
        <v>2010</v>
      </c>
      <c r="E2236" s="69">
        <f>E2238</f>
        <v>2010</v>
      </c>
      <c r="F2236" s="15" t="s">
        <v>961</v>
      </c>
      <c r="G2236" s="17" t="s">
        <v>5534</v>
      </c>
      <c r="H2236" s="17" t="s">
        <v>5534</v>
      </c>
      <c r="I2236" s="17" t="s">
        <v>5534</v>
      </c>
      <c r="J2236" s="17">
        <v>629.83799999999997</v>
      </c>
      <c r="K2236" s="17">
        <v>629.83799999999997</v>
      </c>
      <c r="L2236" s="17">
        <v>629.83799999999997</v>
      </c>
      <c r="M2236" s="17">
        <v>629.83799999999997</v>
      </c>
      <c r="N2236" s="17">
        <v>629.83799999999997</v>
      </c>
    </row>
    <row r="2237" spans="2:14">
      <c r="B2237" s="15" t="s">
        <v>4525</v>
      </c>
      <c r="C2237" s="16">
        <v>40347</v>
      </c>
      <c r="D2237" s="15">
        <v>2010</v>
      </c>
      <c r="E2237" s="69">
        <f>E2238</f>
        <v>2010</v>
      </c>
      <c r="F2237" s="15" t="s">
        <v>962</v>
      </c>
      <c r="G2237" s="17" t="s">
        <v>5534</v>
      </c>
      <c r="H2237" s="17" t="s">
        <v>5534</v>
      </c>
      <c r="I2237" s="17" t="s">
        <v>5534</v>
      </c>
      <c r="J2237" s="17">
        <v>0.66</v>
      </c>
      <c r="K2237" s="17">
        <v>0.66</v>
      </c>
      <c r="L2237" s="17">
        <v>0.66</v>
      </c>
      <c r="M2237" s="17">
        <v>0.66</v>
      </c>
      <c r="N2237" s="17">
        <v>0.66</v>
      </c>
    </row>
    <row r="2238" spans="2:14">
      <c r="B2238" s="15" t="s">
        <v>4525</v>
      </c>
      <c r="C2238" s="16">
        <v>40347</v>
      </c>
      <c r="D2238" s="15">
        <v>2010</v>
      </c>
      <c r="E2238" s="69">
        <f t="array" ref="E2238">MIN(IF(G2238:N2238&gt;0,($G$3:$N$3)))</f>
        <v>2010</v>
      </c>
      <c r="F2238" s="15" t="s">
        <v>963</v>
      </c>
      <c r="G2238" s="17">
        <v>0</v>
      </c>
      <c r="H2238" s="17">
        <v>0</v>
      </c>
      <c r="I2238" s="17">
        <v>0</v>
      </c>
      <c r="J2238" s="17">
        <v>630.49799999999993</v>
      </c>
      <c r="K2238" s="17">
        <v>630.49799999999993</v>
      </c>
      <c r="L2238" s="17">
        <v>630.49799999999993</v>
      </c>
      <c r="M2238" s="17">
        <v>630.49799999999993</v>
      </c>
      <c r="N2238" s="17">
        <v>630.49799999999993</v>
      </c>
    </row>
    <row r="2239" spans="2:14">
      <c r="B2239" s="15" t="s">
        <v>4526</v>
      </c>
      <c r="C2239" s="16">
        <v>40349</v>
      </c>
      <c r="D2239" s="15">
        <v>2010</v>
      </c>
      <c r="E2239" s="69">
        <f>E2241</f>
        <v>2010</v>
      </c>
      <c r="F2239" s="15" t="s">
        <v>961</v>
      </c>
      <c r="G2239" s="17" t="s">
        <v>5534</v>
      </c>
      <c r="H2239" s="17" t="s">
        <v>5534</v>
      </c>
      <c r="I2239" s="17" t="s">
        <v>5534</v>
      </c>
      <c r="J2239" s="17">
        <v>0</v>
      </c>
      <c r="K2239" s="17">
        <v>1664.8319999999999</v>
      </c>
      <c r="L2239" s="17">
        <v>1664.8319999999999</v>
      </c>
      <c r="M2239" s="17">
        <v>1664.8319999999999</v>
      </c>
      <c r="N2239" s="17">
        <v>1664.8319999999999</v>
      </c>
    </row>
    <row r="2240" spans="2:14">
      <c r="B2240" s="15" t="s">
        <v>4526</v>
      </c>
      <c r="C2240" s="16">
        <v>40349</v>
      </c>
      <c r="D2240" s="15">
        <v>2010</v>
      </c>
      <c r="E2240" s="69">
        <f>E2241</f>
        <v>2010</v>
      </c>
      <c r="F2240" s="15" t="s">
        <v>962</v>
      </c>
      <c r="G2240" s="17" t="s">
        <v>5534</v>
      </c>
      <c r="H2240" s="17" t="s">
        <v>5534</v>
      </c>
      <c r="I2240" s="17" t="s">
        <v>5534</v>
      </c>
      <c r="J2240" s="17">
        <v>815.52599999999995</v>
      </c>
      <c r="K2240" s="17">
        <v>0.20400000000000001</v>
      </c>
      <c r="L2240" s="17">
        <v>0.20400000000000001</v>
      </c>
      <c r="M2240" s="17">
        <v>0.20400000000000001</v>
      </c>
      <c r="N2240" s="17">
        <v>0.20400000000000001</v>
      </c>
    </row>
    <row r="2241" spans="2:14">
      <c r="B2241" s="15" t="s">
        <v>4526</v>
      </c>
      <c r="C2241" s="16">
        <v>40349</v>
      </c>
      <c r="D2241" s="15">
        <v>2010</v>
      </c>
      <c r="E2241" s="69">
        <f t="array" ref="E2241">MIN(IF(G2241:N2241&gt;0,($G$3:$N$3)))</f>
        <v>2010</v>
      </c>
      <c r="F2241" s="15" t="s">
        <v>963</v>
      </c>
      <c r="G2241" s="17">
        <v>0</v>
      </c>
      <c r="H2241" s="17">
        <v>0</v>
      </c>
      <c r="I2241" s="17">
        <v>0</v>
      </c>
      <c r="J2241" s="17">
        <v>815.52599999999995</v>
      </c>
      <c r="K2241" s="17">
        <v>1665.0359999999998</v>
      </c>
      <c r="L2241" s="17">
        <v>1665.0359999999998</v>
      </c>
      <c r="M2241" s="17">
        <v>1665.0359999999998</v>
      </c>
      <c r="N2241" s="17">
        <v>1665.0359999999998</v>
      </c>
    </row>
    <row r="2242" spans="2:14">
      <c r="B2242" s="15" t="s">
        <v>4527</v>
      </c>
      <c r="C2242" s="16">
        <v>40351</v>
      </c>
      <c r="D2242" s="15">
        <v>2010</v>
      </c>
      <c r="E2242" s="69">
        <f>E2244</f>
        <v>2010</v>
      </c>
      <c r="F2242" s="15" t="s">
        <v>961</v>
      </c>
      <c r="G2242" s="17" t="s">
        <v>5534</v>
      </c>
      <c r="H2242" s="17" t="s">
        <v>5534</v>
      </c>
      <c r="I2242" s="17" t="s">
        <v>5534</v>
      </c>
      <c r="J2242" s="17">
        <v>0</v>
      </c>
      <c r="K2242" s="17">
        <v>4050000</v>
      </c>
      <c r="L2242" s="17">
        <v>4050000</v>
      </c>
      <c r="M2242" s="17">
        <v>10838727.575999999</v>
      </c>
      <c r="N2242" s="17">
        <v>10838727.575999999</v>
      </c>
    </row>
    <row r="2243" spans="2:14">
      <c r="B2243" s="15" t="s">
        <v>4527</v>
      </c>
      <c r="C2243" s="16">
        <v>40351</v>
      </c>
      <c r="D2243" s="15">
        <v>2010</v>
      </c>
      <c r="E2243" s="69">
        <f>E2244</f>
        <v>2010</v>
      </c>
      <c r="F2243" s="15" t="s">
        <v>962</v>
      </c>
      <c r="G2243" s="17" t="s">
        <v>5534</v>
      </c>
      <c r="H2243" s="17" t="s">
        <v>5534</v>
      </c>
      <c r="I2243" s="17" t="s">
        <v>5534</v>
      </c>
      <c r="J2243" s="17">
        <v>16200000</v>
      </c>
      <c r="K2243" s="17">
        <v>10468800.534</v>
      </c>
      <c r="L2243" s="17">
        <v>10468800.534</v>
      </c>
      <c r="M2243" s="17">
        <v>0</v>
      </c>
      <c r="N2243" s="17">
        <v>0</v>
      </c>
    </row>
    <row r="2244" spans="2:14">
      <c r="B2244" s="15" t="s">
        <v>4527</v>
      </c>
      <c r="C2244" s="16">
        <v>40351</v>
      </c>
      <c r="D2244" s="15">
        <v>2010</v>
      </c>
      <c r="E2244" s="69">
        <f t="array" ref="E2244">MIN(IF(G2244:N2244&gt;0,($G$3:$N$3)))</f>
        <v>2010</v>
      </c>
      <c r="F2244" s="15" t="s">
        <v>963</v>
      </c>
      <c r="G2244" s="17">
        <v>0</v>
      </c>
      <c r="H2244" s="17">
        <v>0</v>
      </c>
      <c r="I2244" s="17">
        <v>0</v>
      </c>
      <c r="J2244" s="17">
        <v>16200000</v>
      </c>
      <c r="K2244" s="17">
        <v>14518800.534</v>
      </c>
      <c r="L2244" s="17">
        <v>14518800.534</v>
      </c>
      <c r="M2244" s="17">
        <v>10838727.575999999</v>
      </c>
      <c r="N2244" s="17">
        <v>10838727.575999999</v>
      </c>
    </row>
    <row r="2245" spans="2:14">
      <c r="B2245" s="15" t="s">
        <v>4528</v>
      </c>
      <c r="C2245" s="16">
        <v>40351</v>
      </c>
      <c r="D2245" s="15">
        <v>2010</v>
      </c>
      <c r="E2245" s="69">
        <f>E2247</f>
        <v>2010</v>
      </c>
      <c r="F2245" s="15" t="s">
        <v>961</v>
      </c>
      <c r="G2245" s="17" t="s">
        <v>5534</v>
      </c>
      <c r="H2245" s="17" t="s">
        <v>5534</v>
      </c>
      <c r="I2245" s="17" t="s">
        <v>5534</v>
      </c>
      <c r="J2245" s="17">
        <v>0</v>
      </c>
      <c r="K2245" s="17">
        <v>2146.77</v>
      </c>
      <c r="L2245" s="17">
        <v>2146.77</v>
      </c>
      <c r="M2245" s="17">
        <v>2146.77</v>
      </c>
      <c r="N2245" s="17">
        <v>2146.77</v>
      </c>
    </row>
    <row r="2246" spans="2:14">
      <c r="B2246" s="15" t="s">
        <v>4528</v>
      </c>
      <c r="C2246" s="16">
        <v>40351</v>
      </c>
      <c r="D2246" s="15">
        <v>2010</v>
      </c>
      <c r="E2246" s="69">
        <f>E2247</f>
        <v>2010</v>
      </c>
      <c r="F2246" s="15" t="s">
        <v>962</v>
      </c>
      <c r="G2246" s="17" t="s">
        <v>5534</v>
      </c>
      <c r="H2246" s="17" t="s">
        <v>5534</v>
      </c>
      <c r="I2246" s="17" t="s">
        <v>5534</v>
      </c>
      <c r="J2246" s="17">
        <v>1715.49</v>
      </c>
      <c r="K2246" s="17">
        <v>0</v>
      </c>
      <c r="L2246" s="17">
        <v>0</v>
      </c>
      <c r="M2246" s="17">
        <v>0</v>
      </c>
      <c r="N2246" s="17">
        <v>0</v>
      </c>
    </row>
    <row r="2247" spans="2:14">
      <c r="B2247" s="15" t="s">
        <v>4528</v>
      </c>
      <c r="C2247" s="16">
        <v>40351</v>
      </c>
      <c r="D2247" s="15">
        <v>2010</v>
      </c>
      <c r="E2247" s="69">
        <f t="array" ref="E2247">MIN(IF(G2247:N2247&gt;0,($G$3:$N$3)))</f>
        <v>2010</v>
      </c>
      <c r="F2247" s="15" t="s">
        <v>963</v>
      </c>
      <c r="G2247" s="17">
        <v>0</v>
      </c>
      <c r="H2247" s="17">
        <v>0</v>
      </c>
      <c r="I2247" s="17">
        <v>0</v>
      </c>
      <c r="J2247" s="17">
        <v>1715.49</v>
      </c>
      <c r="K2247" s="17">
        <v>2146.77</v>
      </c>
      <c r="L2247" s="17">
        <v>2146.77</v>
      </c>
      <c r="M2247" s="17">
        <v>2146.77</v>
      </c>
      <c r="N2247" s="17">
        <v>2146.77</v>
      </c>
    </row>
    <row r="2248" spans="2:14">
      <c r="B2248" s="15" t="s">
        <v>4529</v>
      </c>
      <c r="C2248" s="16">
        <v>40356</v>
      </c>
      <c r="D2248" s="15">
        <v>2010</v>
      </c>
      <c r="E2248" s="69">
        <f>E2250</f>
        <v>2010</v>
      </c>
      <c r="F2248" s="15" t="s">
        <v>961</v>
      </c>
      <c r="G2248" s="17" t="s">
        <v>5534</v>
      </c>
      <c r="H2248" s="17" t="s">
        <v>5534</v>
      </c>
      <c r="I2248" s="17" t="s">
        <v>5534</v>
      </c>
      <c r="J2248" s="17">
        <v>2933.8439999999996</v>
      </c>
      <c r="K2248" s="17">
        <v>2933.8439999999996</v>
      </c>
      <c r="L2248" s="17">
        <v>2933.8439999999996</v>
      </c>
      <c r="M2248" s="17">
        <v>2933.8439999999996</v>
      </c>
      <c r="N2248" s="17">
        <v>2933.8439999999996</v>
      </c>
    </row>
    <row r="2249" spans="2:14">
      <c r="B2249" s="15" t="s">
        <v>4529</v>
      </c>
      <c r="C2249" s="16">
        <v>40356</v>
      </c>
      <c r="D2249" s="15">
        <v>2010</v>
      </c>
      <c r="E2249" s="69">
        <f>E2250</f>
        <v>2010</v>
      </c>
      <c r="F2249" s="15" t="s">
        <v>962</v>
      </c>
      <c r="G2249" s="17" t="s">
        <v>5534</v>
      </c>
      <c r="H2249" s="17" t="s">
        <v>5534</v>
      </c>
      <c r="I2249" s="17" t="s">
        <v>5534</v>
      </c>
      <c r="J2249" s="17">
        <v>0</v>
      </c>
      <c r="K2249" s="17">
        <v>0</v>
      </c>
      <c r="L2249" s="17">
        <v>0</v>
      </c>
      <c r="M2249" s="17">
        <v>0</v>
      </c>
      <c r="N2249" s="17">
        <v>0</v>
      </c>
    </row>
    <row r="2250" spans="2:14">
      <c r="B2250" s="15" t="s">
        <v>4529</v>
      </c>
      <c r="C2250" s="16">
        <v>40356</v>
      </c>
      <c r="D2250" s="15">
        <v>2010</v>
      </c>
      <c r="E2250" s="69">
        <f t="array" ref="E2250">MIN(IF(G2250:N2250&gt;0,($G$3:$N$3)))</f>
        <v>2010</v>
      </c>
      <c r="F2250" s="15" t="s">
        <v>963</v>
      </c>
      <c r="G2250" s="17">
        <v>0</v>
      </c>
      <c r="H2250" s="17">
        <v>0</v>
      </c>
      <c r="I2250" s="17">
        <v>0</v>
      </c>
      <c r="J2250" s="17">
        <v>2933.8439999999996</v>
      </c>
      <c r="K2250" s="17">
        <v>2933.8439999999996</v>
      </c>
      <c r="L2250" s="17">
        <v>2933.8439999999996</v>
      </c>
      <c r="M2250" s="17">
        <v>2933.8439999999996</v>
      </c>
      <c r="N2250" s="17">
        <v>2933.8439999999996</v>
      </c>
    </row>
    <row r="2251" spans="2:14">
      <c r="B2251" s="15" t="s">
        <v>4530</v>
      </c>
      <c r="C2251" s="16">
        <v>40361</v>
      </c>
      <c r="D2251" s="15">
        <v>2010</v>
      </c>
      <c r="E2251" s="69">
        <f>E2253</f>
        <v>2010</v>
      </c>
      <c r="F2251" s="15" t="s">
        <v>961</v>
      </c>
      <c r="G2251" s="17" t="s">
        <v>5534</v>
      </c>
      <c r="H2251" s="17" t="s">
        <v>5534</v>
      </c>
      <c r="I2251" s="17" t="s">
        <v>5534</v>
      </c>
      <c r="J2251" s="17">
        <v>1111.7280000000001</v>
      </c>
      <c r="K2251" s="17">
        <v>1111.7280000000001</v>
      </c>
      <c r="L2251" s="17">
        <v>1111.7280000000001</v>
      </c>
      <c r="M2251" s="17">
        <v>1111.7280000000001</v>
      </c>
      <c r="N2251" s="17">
        <v>1111.7280000000001</v>
      </c>
    </row>
    <row r="2252" spans="2:14">
      <c r="B2252" s="15" t="s">
        <v>4530</v>
      </c>
      <c r="C2252" s="16">
        <v>40361</v>
      </c>
      <c r="D2252" s="15">
        <v>2010</v>
      </c>
      <c r="E2252" s="69">
        <f>E2253</f>
        <v>2010</v>
      </c>
      <c r="F2252" s="15" t="s">
        <v>962</v>
      </c>
      <c r="G2252" s="17" t="s">
        <v>5534</v>
      </c>
      <c r="H2252" s="17" t="s">
        <v>5534</v>
      </c>
      <c r="I2252" s="17" t="s">
        <v>5534</v>
      </c>
      <c r="J2252" s="17">
        <v>0</v>
      </c>
      <c r="K2252" s="17">
        <v>0</v>
      </c>
      <c r="L2252" s="17">
        <v>0</v>
      </c>
      <c r="M2252" s="17">
        <v>0</v>
      </c>
      <c r="N2252" s="17">
        <v>0</v>
      </c>
    </row>
    <row r="2253" spans="2:14">
      <c r="B2253" s="15" t="s">
        <v>4530</v>
      </c>
      <c r="C2253" s="16">
        <v>40361</v>
      </c>
      <c r="D2253" s="15">
        <v>2010</v>
      </c>
      <c r="E2253" s="69">
        <f t="array" ref="E2253">MIN(IF(G2253:N2253&gt;0,($G$3:$N$3)))</f>
        <v>2010</v>
      </c>
      <c r="F2253" s="15" t="s">
        <v>963</v>
      </c>
      <c r="G2253" s="17">
        <v>0</v>
      </c>
      <c r="H2253" s="17">
        <v>0</v>
      </c>
      <c r="I2253" s="17">
        <v>0</v>
      </c>
      <c r="J2253" s="17">
        <v>1111.7280000000001</v>
      </c>
      <c r="K2253" s="17">
        <v>1111.7280000000001</v>
      </c>
      <c r="L2253" s="17">
        <v>1111.7280000000001</v>
      </c>
      <c r="M2253" s="17">
        <v>1111.7280000000001</v>
      </c>
      <c r="N2253" s="17">
        <v>1111.7280000000001</v>
      </c>
    </row>
    <row r="2254" spans="2:14">
      <c r="B2254" s="15" t="s">
        <v>4531</v>
      </c>
      <c r="C2254" s="16">
        <v>40365</v>
      </c>
      <c r="D2254" s="15">
        <v>2010</v>
      </c>
      <c r="E2254" s="69">
        <f>E2256</f>
        <v>2011</v>
      </c>
      <c r="F2254" s="15" t="s">
        <v>961</v>
      </c>
      <c r="G2254" s="17" t="s">
        <v>5534</v>
      </c>
      <c r="H2254" s="17" t="s">
        <v>5534</v>
      </c>
      <c r="I2254" s="17" t="s">
        <v>5534</v>
      </c>
      <c r="J2254" s="17" t="s">
        <v>5534</v>
      </c>
      <c r="K2254" s="17">
        <v>927.82799999999997</v>
      </c>
      <c r="L2254" s="17">
        <v>927.82799999999997</v>
      </c>
      <c r="M2254" s="17">
        <v>927.82799999999997</v>
      </c>
      <c r="N2254" s="17">
        <v>927.82799999999997</v>
      </c>
    </row>
    <row r="2255" spans="2:14">
      <c r="B2255" s="15" t="s">
        <v>4531</v>
      </c>
      <c r="C2255" s="16">
        <v>40365</v>
      </c>
      <c r="D2255" s="15">
        <v>2010</v>
      </c>
      <c r="E2255" s="69">
        <f>E2256</f>
        <v>2011</v>
      </c>
      <c r="F2255" s="15" t="s">
        <v>962</v>
      </c>
      <c r="G2255" s="17" t="s">
        <v>5534</v>
      </c>
      <c r="H2255" s="17" t="s">
        <v>5534</v>
      </c>
      <c r="I2255" s="17" t="s">
        <v>5534</v>
      </c>
      <c r="J2255" s="17" t="s">
        <v>5534</v>
      </c>
      <c r="K2255" s="17">
        <v>0</v>
      </c>
      <c r="L2255" s="17">
        <v>0</v>
      </c>
      <c r="M2255" s="17">
        <v>0</v>
      </c>
      <c r="N2255" s="17">
        <v>0</v>
      </c>
    </row>
    <row r="2256" spans="2:14">
      <c r="B2256" s="15" t="s">
        <v>4531</v>
      </c>
      <c r="C2256" s="16">
        <v>40365</v>
      </c>
      <c r="D2256" s="15">
        <v>2010</v>
      </c>
      <c r="E2256" s="69">
        <f t="array" ref="E2256">MIN(IF(G2256:N2256&gt;0,($G$3:$N$3)))</f>
        <v>2011</v>
      </c>
      <c r="F2256" s="15" t="s">
        <v>963</v>
      </c>
      <c r="G2256" s="17">
        <v>0</v>
      </c>
      <c r="H2256" s="17">
        <v>0</v>
      </c>
      <c r="I2256" s="17">
        <v>0</v>
      </c>
      <c r="J2256" s="17">
        <v>0</v>
      </c>
      <c r="K2256" s="17">
        <v>927.82799999999997</v>
      </c>
      <c r="L2256" s="17">
        <v>927.82799999999997</v>
      </c>
      <c r="M2256" s="17">
        <v>927.82799999999997</v>
      </c>
      <c r="N2256" s="17">
        <v>927.82799999999997</v>
      </c>
    </row>
    <row r="2257" spans="2:14">
      <c r="B2257" s="15" t="s">
        <v>4532</v>
      </c>
      <c r="C2257" s="16">
        <v>40368</v>
      </c>
      <c r="D2257" s="15">
        <v>2010</v>
      </c>
      <c r="E2257" s="69">
        <f>E2259</f>
        <v>2010</v>
      </c>
      <c r="F2257" s="15" t="s">
        <v>961</v>
      </c>
      <c r="G2257" s="17" t="s">
        <v>5534</v>
      </c>
      <c r="H2257" s="17" t="s">
        <v>5534</v>
      </c>
      <c r="I2257" s="17" t="s">
        <v>5534</v>
      </c>
      <c r="J2257" s="17">
        <v>985.66199999999992</v>
      </c>
      <c r="K2257" s="17">
        <v>985.66199999999992</v>
      </c>
      <c r="L2257" s="17">
        <v>985.66199999999992</v>
      </c>
      <c r="M2257" s="17">
        <v>985.66199999999992</v>
      </c>
      <c r="N2257" s="17">
        <v>985.66199999999992</v>
      </c>
    </row>
    <row r="2258" spans="2:14">
      <c r="B2258" s="15" t="s">
        <v>4532</v>
      </c>
      <c r="C2258" s="16">
        <v>40368</v>
      </c>
      <c r="D2258" s="15">
        <v>2010</v>
      </c>
      <c r="E2258" s="69">
        <f>E2259</f>
        <v>2010</v>
      </c>
      <c r="F2258" s="15" t="s">
        <v>962</v>
      </c>
      <c r="G2258" s="17" t="s">
        <v>5534</v>
      </c>
      <c r="H2258" s="17" t="s">
        <v>5534</v>
      </c>
      <c r="I2258" s="17" t="s">
        <v>5534</v>
      </c>
      <c r="J2258" s="17">
        <v>6.0000000000000001E-3</v>
      </c>
      <c r="K2258" s="17">
        <v>6.0000000000000001E-3</v>
      </c>
      <c r="L2258" s="17">
        <v>6.0000000000000001E-3</v>
      </c>
      <c r="M2258" s="17">
        <v>6.0000000000000001E-3</v>
      </c>
      <c r="N2258" s="17">
        <v>6.0000000000000001E-3</v>
      </c>
    </row>
    <row r="2259" spans="2:14">
      <c r="B2259" s="15" t="s">
        <v>4532</v>
      </c>
      <c r="C2259" s="16">
        <v>40368</v>
      </c>
      <c r="D2259" s="15">
        <v>2010</v>
      </c>
      <c r="E2259" s="69">
        <f t="array" ref="E2259">MIN(IF(G2259:N2259&gt;0,($G$3:$N$3)))</f>
        <v>2010</v>
      </c>
      <c r="F2259" s="15" t="s">
        <v>963</v>
      </c>
      <c r="G2259" s="17">
        <v>0</v>
      </c>
      <c r="H2259" s="17">
        <v>0</v>
      </c>
      <c r="I2259" s="17">
        <v>0</v>
      </c>
      <c r="J2259" s="17">
        <v>985.66799999999989</v>
      </c>
      <c r="K2259" s="17">
        <v>985.66799999999989</v>
      </c>
      <c r="L2259" s="17">
        <v>985.66799999999989</v>
      </c>
      <c r="M2259" s="17">
        <v>985.66799999999989</v>
      </c>
      <c r="N2259" s="17">
        <v>985.66799999999989</v>
      </c>
    </row>
    <row r="2260" spans="2:14">
      <c r="B2260" s="15" t="s">
        <v>4533</v>
      </c>
      <c r="C2260" s="16">
        <v>40369</v>
      </c>
      <c r="D2260" s="15">
        <v>2010</v>
      </c>
      <c r="E2260" s="69">
        <f>E2262</f>
        <v>2010</v>
      </c>
      <c r="F2260" s="15" t="s">
        <v>961</v>
      </c>
      <c r="G2260" s="17" t="s">
        <v>5534</v>
      </c>
      <c r="H2260" s="17" t="s">
        <v>5534</v>
      </c>
      <c r="I2260" s="17" t="s">
        <v>5534</v>
      </c>
      <c r="J2260" s="17">
        <v>0</v>
      </c>
      <c r="K2260" s="17">
        <v>0</v>
      </c>
      <c r="L2260" s="17">
        <v>0</v>
      </c>
      <c r="M2260" s="17">
        <v>0</v>
      </c>
      <c r="N2260" s="17">
        <v>26661.114000000001</v>
      </c>
    </row>
    <row r="2261" spans="2:14">
      <c r="B2261" s="15" t="s">
        <v>4533</v>
      </c>
      <c r="C2261" s="16">
        <v>40369</v>
      </c>
      <c r="D2261" s="15">
        <v>2010</v>
      </c>
      <c r="E2261" s="69">
        <f>E2262</f>
        <v>2010</v>
      </c>
      <c r="F2261" s="15" t="s">
        <v>962</v>
      </c>
      <c r="G2261" s="17" t="s">
        <v>5534</v>
      </c>
      <c r="H2261" s="17" t="s">
        <v>5534</v>
      </c>
      <c r="I2261" s="17" t="s">
        <v>5534</v>
      </c>
      <c r="J2261" s="17">
        <v>285000</v>
      </c>
      <c r="K2261" s="17">
        <v>285000</v>
      </c>
      <c r="L2261" s="17">
        <v>285000</v>
      </c>
      <c r="M2261" s="17">
        <v>285000</v>
      </c>
      <c r="N2261" s="17">
        <v>82277.592000000004</v>
      </c>
    </row>
    <row r="2262" spans="2:14">
      <c r="B2262" s="15" t="s">
        <v>4533</v>
      </c>
      <c r="C2262" s="16">
        <v>40369</v>
      </c>
      <c r="D2262" s="15">
        <v>2010</v>
      </c>
      <c r="E2262" s="69">
        <f t="array" ref="E2262">MIN(IF(G2262:N2262&gt;0,($G$3:$N$3)))</f>
        <v>2010</v>
      </c>
      <c r="F2262" s="15" t="s">
        <v>963</v>
      </c>
      <c r="G2262" s="17">
        <v>0</v>
      </c>
      <c r="H2262" s="17">
        <v>0</v>
      </c>
      <c r="I2262" s="17">
        <v>0</v>
      </c>
      <c r="J2262" s="17">
        <v>285000</v>
      </c>
      <c r="K2262" s="17">
        <v>285000</v>
      </c>
      <c r="L2262" s="17">
        <v>285000</v>
      </c>
      <c r="M2262" s="17">
        <v>285000</v>
      </c>
      <c r="N2262" s="17">
        <v>108938.70600000001</v>
      </c>
    </row>
    <row r="2263" spans="2:14">
      <c r="B2263" s="15" t="s">
        <v>4534</v>
      </c>
      <c r="C2263" s="16">
        <v>40370</v>
      </c>
      <c r="D2263" s="15">
        <v>2010</v>
      </c>
      <c r="E2263" s="69">
        <f>E2265</f>
        <v>2010</v>
      </c>
      <c r="F2263" s="15" t="s">
        <v>961</v>
      </c>
      <c r="G2263" s="17" t="s">
        <v>5534</v>
      </c>
      <c r="H2263" s="17" t="s">
        <v>5534</v>
      </c>
      <c r="I2263" s="17" t="s">
        <v>5534</v>
      </c>
      <c r="J2263" s="17">
        <v>545.46600000000001</v>
      </c>
      <c r="K2263" s="17">
        <v>545.46600000000001</v>
      </c>
      <c r="L2263" s="17">
        <v>545.46600000000001</v>
      </c>
      <c r="M2263" s="17">
        <v>545.46600000000001</v>
      </c>
      <c r="N2263" s="17">
        <v>545.46600000000001</v>
      </c>
    </row>
    <row r="2264" spans="2:14">
      <c r="B2264" s="15" t="s">
        <v>4534</v>
      </c>
      <c r="C2264" s="16">
        <v>40370</v>
      </c>
      <c r="D2264" s="15">
        <v>2010</v>
      </c>
      <c r="E2264" s="69">
        <f>E2265</f>
        <v>2010</v>
      </c>
      <c r="F2264" s="15" t="s">
        <v>962</v>
      </c>
      <c r="G2264" s="17" t="s">
        <v>5534</v>
      </c>
      <c r="H2264" s="17" t="s">
        <v>5534</v>
      </c>
      <c r="I2264" s="17" t="s">
        <v>5534</v>
      </c>
      <c r="J2264" s="17">
        <v>0</v>
      </c>
      <c r="K2264" s="17">
        <v>0</v>
      </c>
      <c r="L2264" s="17">
        <v>0</v>
      </c>
      <c r="M2264" s="17">
        <v>0</v>
      </c>
      <c r="N2264" s="17">
        <v>0</v>
      </c>
    </row>
    <row r="2265" spans="2:14">
      <c r="B2265" s="15" t="s">
        <v>4534</v>
      </c>
      <c r="C2265" s="16">
        <v>40370</v>
      </c>
      <c r="D2265" s="15">
        <v>2010</v>
      </c>
      <c r="E2265" s="69">
        <f t="array" ref="E2265">MIN(IF(G2265:N2265&gt;0,($G$3:$N$3)))</f>
        <v>2010</v>
      </c>
      <c r="F2265" s="15" t="s">
        <v>963</v>
      </c>
      <c r="G2265" s="17">
        <v>0</v>
      </c>
      <c r="H2265" s="17">
        <v>0</v>
      </c>
      <c r="I2265" s="17">
        <v>0</v>
      </c>
      <c r="J2265" s="17">
        <v>545.46600000000001</v>
      </c>
      <c r="K2265" s="17">
        <v>545.46600000000001</v>
      </c>
      <c r="L2265" s="17">
        <v>545.46600000000001</v>
      </c>
      <c r="M2265" s="17">
        <v>545.46600000000001</v>
      </c>
      <c r="N2265" s="17">
        <v>545.46600000000001</v>
      </c>
    </row>
    <row r="2266" spans="2:14">
      <c r="B2266" s="15" t="s">
        <v>4535</v>
      </c>
      <c r="C2266" s="16">
        <v>40370</v>
      </c>
      <c r="D2266" s="15">
        <v>2010</v>
      </c>
      <c r="E2266" s="69">
        <f>E2268</f>
        <v>2010</v>
      </c>
      <c r="F2266" s="15" t="s">
        <v>961</v>
      </c>
      <c r="G2266" s="17" t="s">
        <v>5534</v>
      </c>
      <c r="H2266" s="17" t="s">
        <v>5534</v>
      </c>
      <c r="I2266" s="17" t="s">
        <v>5534</v>
      </c>
      <c r="J2266" s="17">
        <v>0</v>
      </c>
      <c r="K2266" s="17">
        <v>120.84</v>
      </c>
      <c r="L2266" s="17">
        <v>120.84</v>
      </c>
      <c r="M2266" s="17">
        <v>120.84</v>
      </c>
      <c r="N2266" s="17">
        <v>120.84</v>
      </c>
    </row>
    <row r="2267" spans="2:14">
      <c r="B2267" s="15" t="s">
        <v>4535</v>
      </c>
      <c r="C2267" s="16">
        <v>40370</v>
      </c>
      <c r="D2267" s="15">
        <v>2010</v>
      </c>
      <c r="E2267" s="69">
        <f>E2268</f>
        <v>2010</v>
      </c>
      <c r="F2267" s="15" t="s">
        <v>962</v>
      </c>
      <c r="G2267" s="17" t="s">
        <v>5534</v>
      </c>
      <c r="H2267" s="17" t="s">
        <v>5534</v>
      </c>
      <c r="I2267" s="17" t="s">
        <v>5534</v>
      </c>
      <c r="J2267" s="17">
        <v>158.46</v>
      </c>
      <c r="K2267" s="17">
        <v>0</v>
      </c>
      <c r="L2267" s="17">
        <v>0</v>
      </c>
      <c r="M2267" s="17">
        <v>0</v>
      </c>
      <c r="N2267" s="17">
        <v>0</v>
      </c>
    </row>
    <row r="2268" spans="2:14">
      <c r="B2268" s="15" t="s">
        <v>4535</v>
      </c>
      <c r="C2268" s="16">
        <v>40370</v>
      </c>
      <c r="D2268" s="15">
        <v>2010</v>
      </c>
      <c r="E2268" s="69">
        <f t="array" ref="E2268">MIN(IF(G2268:N2268&gt;0,($G$3:$N$3)))</f>
        <v>2010</v>
      </c>
      <c r="F2268" s="15" t="s">
        <v>963</v>
      </c>
      <c r="G2268" s="17">
        <v>0</v>
      </c>
      <c r="H2268" s="17">
        <v>0</v>
      </c>
      <c r="I2268" s="17">
        <v>0</v>
      </c>
      <c r="J2268" s="17">
        <v>158.46</v>
      </c>
      <c r="K2268" s="17">
        <v>120.84</v>
      </c>
      <c r="L2268" s="17">
        <v>120.84</v>
      </c>
      <c r="M2268" s="17">
        <v>120.84</v>
      </c>
      <c r="N2268" s="17">
        <v>120.84</v>
      </c>
    </row>
    <row r="2269" spans="2:14">
      <c r="B2269" s="15" t="s">
        <v>4536</v>
      </c>
      <c r="C2269" s="16">
        <v>40373</v>
      </c>
      <c r="D2269" s="15">
        <v>2010</v>
      </c>
      <c r="E2269" s="69">
        <f>E2271</f>
        <v>2010</v>
      </c>
      <c r="F2269" s="15" t="s">
        <v>961</v>
      </c>
      <c r="G2269" s="17" t="s">
        <v>5534</v>
      </c>
      <c r="H2269" s="17" t="s">
        <v>5534</v>
      </c>
      <c r="I2269" s="17" t="s">
        <v>5534</v>
      </c>
      <c r="J2269" s="17">
        <v>831.4799999999999</v>
      </c>
      <c r="K2269" s="17">
        <v>831.4799999999999</v>
      </c>
      <c r="L2269" s="17">
        <v>831.4799999999999</v>
      </c>
      <c r="M2269" s="17">
        <v>831.4799999999999</v>
      </c>
      <c r="N2269" s="17">
        <v>831.4799999999999</v>
      </c>
    </row>
    <row r="2270" spans="2:14">
      <c r="B2270" s="15" t="s">
        <v>4536</v>
      </c>
      <c r="C2270" s="16">
        <v>40373</v>
      </c>
      <c r="D2270" s="15">
        <v>2010</v>
      </c>
      <c r="E2270" s="69">
        <f>E2271</f>
        <v>2010</v>
      </c>
      <c r="F2270" s="15" t="s">
        <v>962</v>
      </c>
      <c r="G2270" s="17" t="s">
        <v>5534</v>
      </c>
      <c r="H2270" s="17" t="s">
        <v>5534</v>
      </c>
      <c r="I2270" s="17" t="s">
        <v>5534</v>
      </c>
      <c r="J2270" s="17">
        <v>0</v>
      </c>
      <c r="K2270" s="17">
        <v>0</v>
      </c>
      <c r="L2270" s="17">
        <v>0</v>
      </c>
      <c r="M2270" s="17">
        <v>0</v>
      </c>
      <c r="N2270" s="17">
        <v>0</v>
      </c>
    </row>
    <row r="2271" spans="2:14">
      <c r="B2271" s="15" t="s">
        <v>4536</v>
      </c>
      <c r="C2271" s="16">
        <v>40373</v>
      </c>
      <c r="D2271" s="15">
        <v>2010</v>
      </c>
      <c r="E2271" s="69">
        <f t="array" ref="E2271">MIN(IF(G2271:N2271&gt;0,($G$3:$N$3)))</f>
        <v>2010</v>
      </c>
      <c r="F2271" s="15" t="s">
        <v>963</v>
      </c>
      <c r="G2271" s="17">
        <v>0</v>
      </c>
      <c r="H2271" s="17">
        <v>0</v>
      </c>
      <c r="I2271" s="17">
        <v>0</v>
      </c>
      <c r="J2271" s="17">
        <v>831.4799999999999</v>
      </c>
      <c r="K2271" s="17">
        <v>831.4799999999999</v>
      </c>
      <c r="L2271" s="17">
        <v>831.4799999999999</v>
      </c>
      <c r="M2271" s="17">
        <v>831.4799999999999</v>
      </c>
      <c r="N2271" s="17">
        <v>831.4799999999999</v>
      </c>
    </row>
    <row r="2272" spans="2:14">
      <c r="B2272" s="15" t="s">
        <v>4537</v>
      </c>
      <c r="C2272" s="16">
        <v>40375</v>
      </c>
      <c r="D2272" s="15">
        <v>2010</v>
      </c>
      <c r="E2272" s="69">
        <f>E2274</f>
        <v>2010</v>
      </c>
      <c r="F2272" s="15" t="s">
        <v>961</v>
      </c>
      <c r="G2272" s="17" t="s">
        <v>5534</v>
      </c>
      <c r="H2272" s="17" t="s">
        <v>5534</v>
      </c>
      <c r="I2272" s="17" t="s">
        <v>5534</v>
      </c>
      <c r="J2272" s="17">
        <v>0</v>
      </c>
      <c r="K2272" s="17">
        <v>0</v>
      </c>
      <c r="L2272" s="17">
        <v>164983.37399999998</v>
      </c>
      <c r="M2272" s="17">
        <v>164983.37399999998</v>
      </c>
      <c r="N2272" s="17">
        <v>164983.37399999998</v>
      </c>
    </row>
    <row r="2273" spans="2:14">
      <c r="B2273" s="15" t="s">
        <v>4537</v>
      </c>
      <c r="C2273" s="16">
        <v>40375</v>
      </c>
      <c r="D2273" s="15">
        <v>2010</v>
      </c>
      <c r="E2273" s="69">
        <f>E2274</f>
        <v>2010</v>
      </c>
      <c r="F2273" s="15" t="s">
        <v>962</v>
      </c>
      <c r="G2273" s="17" t="s">
        <v>5534</v>
      </c>
      <c r="H2273" s="17" t="s">
        <v>5534</v>
      </c>
      <c r="I2273" s="17" t="s">
        <v>5534</v>
      </c>
      <c r="J2273" s="17">
        <v>199500</v>
      </c>
      <c r="K2273" s="17">
        <v>199500</v>
      </c>
      <c r="L2273" s="17">
        <v>0</v>
      </c>
      <c r="M2273" s="17">
        <v>0</v>
      </c>
      <c r="N2273" s="17">
        <v>0</v>
      </c>
    </row>
    <row r="2274" spans="2:14">
      <c r="B2274" s="15" t="s">
        <v>4537</v>
      </c>
      <c r="C2274" s="16">
        <v>40375</v>
      </c>
      <c r="D2274" s="15">
        <v>2010</v>
      </c>
      <c r="E2274" s="69">
        <f t="array" ref="E2274">MIN(IF(G2274:N2274&gt;0,($G$3:$N$3)))</f>
        <v>2010</v>
      </c>
      <c r="F2274" s="15" t="s">
        <v>963</v>
      </c>
      <c r="G2274" s="17">
        <v>0</v>
      </c>
      <c r="H2274" s="17">
        <v>0</v>
      </c>
      <c r="I2274" s="17">
        <v>0</v>
      </c>
      <c r="J2274" s="17">
        <v>199500</v>
      </c>
      <c r="K2274" s="17">
        <v>199500</v>
      </c>
      <c r="L2274" s="17">
        <v>164983.37399999998</v>
      </c>
      <c r="M2274" s="17">
        <v>164983.37399999998</v>
      </c>
      <c r="N2274" s="17">
        <v>164983.37399999998</v>
      </c>
    </row>
    <row r="2275" spans="2:14">
      <c r="B2275" s="15" t="s">
        <v>4538</v>
      </c>
      <c r="C2275" s="16">
        <v>40376</v>
      </c>
      <c r="D2275" s="15">
        <v>2010</v>
      </c>
      <c r="E2275" s="69">
        <f>E2277</f>
        <v>2011</v>
      </c>
      <c r="F2275" s="15" t="s">
        <v>961</v>
      </c>
      <c r="G2275" s="17" t="s">
        <v>5534</v>
      </c>
      <c r="H2275" s="17" t="s">
        <v>5534</v>
      </c>
      <c r="I2275" s="17" t="s">
        <v>5534</v>
      </c>
      <c r="J2275" s="17" t="s">
        <v>5534</v>
      </c>
      <c r="K2275" s="17">
        <v>740.18400000000008</v>
      </c>
      <c r="L2275" s="17">
        <v>740.18400000000008</v>
      </c>
      <c r="M2275" s="17">
        <v>740.18400000000008</v>
      </c>
      <c r="N2275" s="17">
        <v>740.18400000000008</v>
      </c>
    </row>
    <row r="2276" spans="2:14">
      <c r="B2276" s="15" t="s">
        <v>4538</v>
      </c>
      <c r="C2276" s="16">
        <v>40376</v>
      </c>
      <c r="D2276" s="15">
        <v>2010</v>
      </c>
      <c r="E2276" s="69">
        <f>E2277</f>
        <v>2011</v>
      </c>
      <c r="F2276" s="15" t="s">
        <v>962</v>
      </c>
      <c r="G2276" s="17" t="s">
        <v>5534</v>
      </c>
      <c r="H2276" s="17" t="s">
        <v>5534</v>
      </c>
      <c r="I2276" s="17" t="s">
        <v>5534</v>
      </c>
      <c r="J2276" s="17" t="s">
        <v>5534</v>
      </c>
      <c r="K2276" s="17">
        <v>0</v>
      </c>
      <c r="L2276" s="17">
        <v>0</v>
      </c>
      <c r="M2276" s="17">
        <v>0</v>
      </c>
      <c r="N2276" s="17">
        <v>0</v>
      </c>
    </row>
    <row r="2277" spans="2:14">
      <c r="B2277" s="15" t="s">
        <v>4538</v>
      </c>
      <c r="C2277" s="16">
        <v>40376</v>
      </c>
      <c r="D2277" s="15">
        <v>2010</v>
      </c>
      <c r="E2277" s="69">
        <f t="array" ref="E2277">MIN(IF(G2277:N2277&gt;0,($G$3:$N$3)))</f>
        <v>2011</v>
      </c>
      <c r="F2277" s="15" t="s">
        <v>963</v>
      </c>
      <c r="G2277" s="17">
        <v>0</v>
      </c>
      <c r="H2277" s="17">
        <v>0</v>
      </c>
      <c r="I2277" s="17">
        <v>0</v>
      </c>
      <c r="J2277" s="17">
        <v>0</v>
      </c>
      <c r="K2277" s="17">
        <v>740.18400000000008</v>
      </c>
      <c r="L2277" s="17">
        <v>740.18400000000008</v>
      </c>
      <c r="M2277" s="17">
        <v>740.18400000000008</v>
      </c>
      <c r="N2277" s="17">
        <v>740.18400000000008</v>
      </c>
    </row>
    <row r="2278" spans="2:14">
      <c r="B2278" s="15" t="s">
        <v>4539</v>
      </c>
      <c r="C2278" s="16">
        <v>40377</v>
      </c>
      <c r="D2278" s="15">
        <v>2010</v>
      </c>
      <c r="E2278" s="69">
        <f>E2280</f>
        <v>2010</v>
      </c>
      <c r="F2278" s="15" t="s">
        <v>961</v>
      </c>
      <c r="G2278" s="17" t="s">
        <v>5534</v>
      </c>
      <c r="H2278" s="17" t="s">
        <v>5534</v>
      </c>
      <c r="I2278" s="17" t="s">
        <v>5534</v>
      </c>
      <c r="J2278" s="17">
        <v>0</v>
      </c>
      <c r="K2278" s="17">
        <v>3072.6479999999997</v>
      </c>
      <c r="L2278" s="17">
        <v>3072.6479999999997</v>
      </c>
      <c r="M2278" s="17">
        <v>3072.6479999999997</v>
      </c>
      <c r="N2278" s="17">
        <v>3072.6479999999997</v>
      </c>
    </row>
    <row r="2279" spans="2:14">
      <c r="B2279" s="15" t="s">
        <v>4539</v>
      </c>
      <c r="C2279" s="16">
        <v>40377</v>
      </c>
      <c r="D2279" s="15">
        <v>2010</v>
      </c>
      <c r="E2279" s="69">
        <f>E2280</f>
        <v>2010</v>
      </c>
      <c r="F2279" s="15" t="s">
        <v>962</v>
      </c>
      <c r="G2279" s="17" t="s">
        <v>5534</v>
      </c>
      <c r="H2279" s="17" t="s">
        <v>5534</v>
      </c>
      <c r="I2279" s="17" t="s">
        <v>5534</v>
      </c>
      <c r="J2279" s="17">
        <v>1747.11</v>
      </c>
      <c r="K2279" s="17">
        <v>0</v>
      </c>
      <c r="L2279" s="17">
        <v>0</v>
      </c>
      <c r="M2279" s="17">
        <v>0</v>
      </c>
      <c r="N2279" s="17">
        <v>0</v>
      </c>
    </row>
    <row r="2280" spans="2:14">
      <c r="B2280" s="15" t="s">
        <v>4539</v>
      </c>
      <c r="C2280" s="16">
        <v>40377</v>
      </c>
      <c r="D2280" s="15">
        <v>2010</v>
      </c>
      <c r="E2280" s="69">
        <f t="array" ref="E2280">MIN(IF(G2280:N2280&gt;0,($G$3:$N$3)))</f>
        <v>2010</v>
      </c>
      <c r="F2280" s="15" t="s">
        <v>963</v>
      </c>
      <c r="G2280" s="17">
        <v>0</v>
      </c>
      <c r="H2280" s="17">
        <v>0</v>
      </c>
      <c r="I2280" s="17">
        <v>0</v>
      </c>
      <c r="J2280" s="17">
        <v>1747.11</v>
      </c>
      <c r="K2280" s="17">
        <v>3072.6479999999997</v>
      </c>
      <c r="L2280" s="17">
        <v>3072.6479999999997</v>
      </c>
      <c r="M2280" s="17">
        <v>3072.6479999999997</v>
      </c>
      <c r="N2280" s="17">
        <v>3072.6479999999997</v>
      </c>
    </row>
    <row r="2281" spans="2:14">
      <c r="B2281" s="15" t="s">
        <v>4540</v>
      </c>
      <c r="C2281" s="16">
        <v>40379</v>
      </c>
      <c r="D2281" s="15">
        <v>2010</v>
      </c>
      <c r="E2281" s="69">
        <f>E2283</f>
        <v>2010</v>
      </c>
      <c r="F2281" s="15" t="s">
        <v>961</v>
      </c>
      <c r="G2281" s="17" t="s">
        <v>5534</v>
      </c>
      <c r="H2281" s="17" t="s">
        <v>5534</v>
      </c>
      <c r="I2281" s="17" t="s">
        <v>5534</v>
      </c>
      <c r="J2281" s="17">
        <v>1226.508</v>
      </c>
      <c r="K2281" s="17">
        <v>1226.508</v>
      </c>
      <c r="L2281" s="17">
        <v>1226.508</v>
      </c>
      <c r="M2281" s="17">
        <v>1226.508</v>
      </c>
      <c r="N2281" s="17">
        <v>1226.508</v>
      </c>
    </row>
    <row r="2282" spans="2:14">
      <c r="B2282" s="15" t="s">
        <v>4540</v>
      </c>
      <c r="C2282" s="16">
        <v>40379</v>
      </c>
      <c r="D2282" s="15">
        <v>2010</v>
      </c>
      <c r="E2282" s="69">
        <f>E2283</f>
        <v>2010</v>
      </c>
      <c r="F2282" s="15" t="s">
        <v>962</v>
      </c>
      <c r="G2282" s="17" t="s">
        <v>5534</v>
      </c>
      <c r="H2282" s="17" t="s">
        <v>5534</v>
      </c>
      <c r="I2282" s="17" t="s">
        <v>5534</v>
      </c>
      <c r="J2282" s="17">
        <v>0</v>
      </c>
      <c r="K2282" s="17">
        <v>0</v>
      </c>
      <c r="L2282" s="17">
        <v>0</v>
      </c>
      <c r="M2282" s="17">
        <v>0</v>
      </c>
      <c r="N2282" s="17">
        <v>0</v>
      </c>
    </row>
    <row r="2283" spans="2:14">
      <c r="B2283" s="15" t="s">
        <v>4540</v>
      </c>
      <c r="C2283" s="16">
        <v>40379</v>
      </c>
      <c r="D2283" s="15">
        <v>2010</v>
      </c>
      <c r="E2283" s="69">
        <f t="array" ref="E2283">MIN(IF(G2283:N2283&gt;0,($G$3:$N$3)))</f>
        <v>2010</v>
      </c>
      <c r="F2283" s="15" t="s">
        <v>963</v>
      </c>
      <c r="G2283" s="17">
        <v>0</v>
      </c>
      <c r="H2283" s="17">
        <v>0</v>
      </c>
      <c r="I2283" s="17">
        <v>0</v>
      </c>
      <c r="J2283" s="17">
        <v>1226.508</v>
      </c>
      <c r="K2283" s="17">
        <v>1226.508</v>
      </c>
      <c r="L2283" s="17">
        <v>1226.508</v>
      </c>
      <c r="M2283" s="17">
        <v>1226.508</v>
      </c>
      <c r="N2283" s="17">
        <v>1226.508</v>
      </c>
    </row>
    <row r="2284" spans="2:14">
      <c r="B2284" s="15" t="s">
        <v>4541</v>
      </c>
      <c r="C2284" s="16">
        <v>40384</v>
      </c>
      <c r="D2284" s="15">
        <v>2010</v>
      </c>
      <c r="E2284" s="69">
        <f>E2286</f>
        <v>2010</v>
      </c>
      <c r="F2284" s="15" t="s">
        <v>961</v>
      </c>
      <c r="G2284" s="17" t="s">
        <v>5534</v>
      </c>
      <c r="H2284" s="17" t="s">
        <v>5534</v>
      </c>
      <c r="I2284" s="17" t="s">
        <v>5534</v>
      </c>
      <c r="J2284" s="17">
        <v>0</v>
      </c>
      <c r="K2284" s="17">
        <v>378.13200000000001</v>
      </c>
      <c r="L2284" s="17">
        <v>378.13200000000001</v>
      </c>
      <c r="M2284" s="17">
        <v>378.13200000000001</v>
      </c>
      <c r="N2284" s="17">
        <v>378.13200000000001</v>
      </c>
    </row>
    <row r="2285" spans="2:14">
      <c r="B2285" s="15" t="s">
        <v>4541</v>
      </c>
      <c r="C2285" s="16">
        <v>40384</v>
      </c>
      <c r="D2285" s="15">
        <v>2010</v>
      </c>
      <c r="E2285" s="69">
        <f>E2286</f>
        <v>2010</v>
      </c>
      <c r="F2285" s="15" t="s">
        <v>962</v>
      </c>
      <c r="G2285" s="17" t="s">
        <v>5534</v>
      </c>
      <c r="H2285" s="17" t="s">
        <v>5534</v>
      </c>
      <c r="I2285" s="17" t="s">
        <v>5534</v>
      </c>
      <c r="J2285" s="17">
        <v>371.65199999999999</v>
      </c>
      <c r="K2285" s="17">
        <v>0</v>
      </c>
      <c r="L2285" s="17">
        <v>0</v>
      </c>
      <c r="M2285" s="17">
        <v>0</v>
      </c>
      <c r="N2285" s="17">
        <v>0</v>
      </c>
    </row>
    <row r="2286" spans="2:14">
      <c r="B2286" s="15" t="s">
        <v>4541</v>
      </c>
      <c r="C2286" s="16">
        <v>40384</v>
      </c>
      <c r="D2286" s="15">
        <v>2010</v>
      </c>
      <c r="E2286" s="69">
        <f t="array" ref="E2286">MIN(IF(G2286:N2286&gt;0,($G$3:$N$3)))</f>
        <v>2010</v>
      </c>
      <c r="F2286" s="15" t="s">
        <v>963</v>
      </c>
      <c r="G2286" s="17">
        <v>0</v>
      </c>
      <c r="H2286" s="17">
        <v>0</v>
      </c>
      <c r="I2286" s="17">
        <v>0</v>
      </c>
      <c r="J2286" s="17">
        <v>371.65199999999999</v>
      </c>
      <c r="K2286" s="17">
        <v>378.13200000000001</v>
      </c>
      <c r="L2286" s="17">
        <v>378.13200000000001</v>
      </c>
      <c r="M2286" s="17">
        <v>378.13200000000001</v>
      </c>
      <c r="N2286" s="17">
        <v>378.13200000000001</v>
      </c>
    </row>
    <row r="2287" spans="2:14">
      <c r="B2287" s="15" t="s">
        <v>4542</v>
      </c>
      <c r="C2287" s="16">
        <v>40385</v>
      </c>
      <c r="D2287" s="15">
        <v>2010</v>
      </c>
      <c r="E2287" s="69">
        <f>E2289</f>
        <v>2010</v>
      </c>
      <c r="F2287" s="15" t="s">
        <v>961</v>
      </c>
      <c r="G2287" s="17" t="s">
        <v>5534</v>
      </c>
      <c r="H2287" s="17" t="s">
        <v>5534</v>
      </c>
      <c r="I2287" s="17" t="s">
        <v>5534</v>
      </c>
      <c r="J2287" s="17">
        <v>465.01199999999994</v>
      </c>
      <c r="K2287" s="17">
        <v>465.01199999999994</v>
      </c>
      <c r="L2287" s="17">
        <v>465.01199999999994</v>
      </c>
      <c r="M2287" s="17">
        <v>465.01199999999994</v>
      </c>
      <c r="N2287" s="17">
        <v>465.01199999999994</v>
      </c>
    </row>
    <row r="2288" spans="2:14">
      <c r="B2288" s="15" t="s">
        <v>4542</v>
      </c>
      <c r="C2288" s="16">
        <v>40385</v>
      </c>
      <c r="D2288" s="15">
        <v>2010</v>
      </c>
      <c r="E2288" s="69">
        <f>E2289</f>
        <v>2010</v>
      </c>
      <c r="F2288" s="15" t="s">
        <v>962</v>
      </c>
      <c r="G2288" s="17" t="s">
        <v>5534</v>
      </c>
      <c r="H2288" s="17" t="s">
        <v>5534</v>
      </c>
      <c r="I2288" s="17" t="s">
        <v>5534</v>
      </c>
      <c r="J2288" s="17">
        <v>0</v>
      </c>
      <c r="K2288" s="17">
        <v>0</v>
      </c>
      <c r="L2288" s="17">
        <v>0</v>
      </c>
      <c r="M2288" s="17">
        <v>0</v>
      </c>
      <c r="N2288" s="17">
        <v>0</v>
      </c>
    </row>
    <row r="2289" spans="2:14">
      <c r="B2289" s="15" t="s">
        <v>4542</v>
      </c>
      <c r="C2289" s="16">
        <v>40385</v>
      </c>
      <c r="D2289" s="15">
        <v>2010</v>
      </c>
      <c r="E2289" s="69">
        <f t="array" ref="E2289">MIN(IF(G2289:N2289&gt;0,($G$3:$N$3)))</f>
        <v>2010</v>
      </c>
      <c r="F2289" s="15" t="s">
        <v>963</v>
      </c>
      <c r="G2289" s="17">
        <v>0</v>
      </c>
      <c r="H2289" s="17">
        <v>0</v>
      </c>
      <c r="I2289" s="17">
        <v>0</v>
      </c>
      <c r="J2289" s="17">
        <v>465.01199999999994</v>
      </c>
      <c r="K2289" s="17">
        <v>465.01199999999994</v>
      </c>
      <c r="L2289" s="17">
        <v>465.01199999999994</v>
      </c>
      <c r="M2289" s="17">
        <v>465.01199999999994</v>
      </c>
      <c r="N2289" s="17">
        <v>465.01199999999994</v>
      </c>
    </row>
    <row r="2290" spans="2:14">
      <c r="B2290" s="15" t="s">
        <v>4543</v>
      </c>
      <c r="C2290" s="16">
        <v>40385</v>
      </c>
      <c r="D2290" s="15">
        <v>2010</v>
      </c>
      <c r="E2290" s="69">
        <f>E2292</f>
        <v>2010</v>
      </c>
      <c r="F2290" s="15" t="s">
        <v>961</v>
      </c>
      <c r="G2290" s="17" t="s">
        <v>5534</v>
      </c>
      <c r="H2290" s="17" t="s">
        <v>5534</v>
      </c>
      <c r="I2290" s="17" t="s">
        <v>5534</v>
      </c>
      <c r="J2290" s="17">
        <v>1218.7559999999999</v>
      </c>
      <c r="K2290" s="17">
        <v>1218.7559999999999</v>
      </c>
      <c r="L2290" s="17">
        <v>1218.7559999999999</v>
      </c>
      <c r="M2290" s="17">
        <v>1218.7559999999999</v>
      </c>
      <c r="N2290" s="17">
        <v>1218.7559999999999</v>
      </c>
    </row>
    <row r="2291" spans="2:14">
      <c r="B2291" s="15" t="s">
        <v>4543</v>
      </c>
      <c r="C2291" s="16">
        <v>40385</v>
      </c>
      <c r="D2291" s="15">
        <v>2010</v>
      </c>
      <c r="E2291" s="69">
        <f>E2292</f>
        <v>2010</v>
      </c>
      <c r="F2291" s="15" t="s">
        <v>962</v>
      </c>
      <c r="G2291" s="17" t="s">
        <v>5534</v>
      </c>
      <c r="H2291" s="17" t="s">
        <v>5534</v>
      </c>
      <c r="I2291" s="17" t="s">
        <v>5534</v>
      </c>
      <c r="J2291" s="17">
        <v>0</v>
      </c>
      <c r="K2291" s="17">
        <v>0</v>
      </c>
      <c r="L2291" s="17">
        <v>0</v>
      </c>
      <c r="M2291" s="17">
        <v>0</v>
      </c>
      <c r="N2291" s="17">
        <v>0</v>
      </c>
    </row>
    <row r="2292" spans="2:14">
      <c r="B2292" s="15" t="s">
        <v>4543</v>
      </c>
      <c r="C2292" s="16">
        <v>40385</v>
      </c>
      <c r="D2292" s="15">
        <v>2010</v>
      </c>
      <c r="E2292" s="69">
        <f t="array" ref="E2292">MIN(IF(G2292:N2292&gt;0,($G$3:$N$3)))</f>
        <v>2010</v>
      </c>
      <c r="F2292" s="15" t="s">
        <v>963</v>
      </c>
      <c r="G2292" s="17">
        <v>0</v>
      </c>
      <c r="H2292" s="17">
        <v>0</v>
      </c>
      <c r="I2292" s="17">
        <v>0</v>
      </c>
      <c r="J2292" s="17">
        <v>1218.7559999999999</v>
      </c>
      <c r="K2292" s="17">
        <v>1218.7559999999999</v>
      </c>
      <c r="L2292" s="17">
        <v>1218.7559999999999</v>
      </c>
      <c r="M2292" s="17">
        <v>1218.7559999999999</v>
      </c>
      <c r="N2292" s="17">
        <v>1218.7559999999999</v>
      </c>
    </row>
    <row r="2293" spans="2:14">
      <c r="B2293" s="15" t="s">
        <v>4544</v>
      </c>
      <c r="C2293" s="16">
        <v>40386</v>
      </c>
      <c r="D2293" s="15">
        <v>2010</v>
      </c>
      <c r="E2293" s="69">
        <f>E2295</f>
        <v>2010</v>
      </c>
      <c r="F2293" s="15" t="s">
        <v>961</v>
      </c>
      <c r="G2293" s="17" t="s">
        <v>5534</v>
      </c>
      <c r="H2293" s="17" t="s">
        <v>5534</v>
      </c>
      <c r="I2293" s="17" t="s">
        <v>5534</v>
      </c>
      <c r="J2293" s="17">
        <v>803.16</v>
      </c>
      <c r="K2293" s="17">
        <v>803.16</v>
      </c>
      <c r="L2293" s="17">
        <v>803.16</v>
      </c>
      <c r="M2293" s="17">
        <v>803.16</v>
      </c>
      <c r="N2293" s="17">
        <v>803.16</v>
      </c>
    </row>
    <row r="2294" spans="2:14">
      <c r="B2294" s="15" t="s">
        <v>4544</v>
      </c>
      <c r="C2294" s="16">
        <v>40386</v>
      </c>
      <c r="D2294" s="15">
        <v>2010</v>
      </c>
      <c r="E2294" s="69">
        <f>E2295</f>
        <v>2010</v>
      </c>
      <c r="F2294" s="15" t="s">
        <v>962</v>
      </c>
      <c r="G2294" s="17" t="s">
        <v>5534</v>
      </c>
      <c r="H2294" s="17" t="s">
        <v>5534</v>
      </c>
      <c r="I2294" s="17" t="s">
        <v>5534</v>
      </c>
      <c r="J2294" s="17">
        <v>0</v>
      </c>
      <c r="K2294" s="17">
        <v>0</v>
      </c>
      <c r="L2294" s="17">
        <v>0</v>
      </c>
      <c r="M2294" s="17">
        <v>0</v>
      </c>
      <c r="N2294" s="17">
        <v>0</v>
      </c>
    </row>
    <row r="2295" spans="2:14">
      <c r="B2295" s="15" t="s">
        <v>4544</v>
      </c>
      <c r="C2295" s="16">
        <v>40386</v>
      </c>
      <c r="D2295" s="15">
        <v>2010</v>
      </c>
      <c r="E2295" s="69">
        <f t="array" ref="E2295">MIN(IF(G2295:N2295&gt;0,($G$3:$N$3)))</f>
        <v>2010</v>
      </c>
      <c r="F2295" s="15" t="s">
        <v>963</v>
      </c>
      <c r="G2295" s="17">
        <v>0</v>
      </c>
      <c r="H2295" s="17">
        <v>0</v>
      </c>
      <c r="I2295" s="17">
        <v>0</v>
      </c>
      <c r="J2295" s="17">
        <v>803.16</v>
      </c>
      <c r="K2295" s="17">
        <v>803.16</v>
      </c>
      <c r="L2295" s="17">
        <v>803.16</v>
      </c>
      <c r="M2295" s="17">
        <v>803.16</v>
      </c>
      <c r="N2295" s="17">
        <v>803.16</v>
      </c>
    </row>
    <row r="2296" spans="2:14">
      <c r="B2296" s="15" t="s">
        <v>4545</v>
      </c>
      <c r="C2296" s="16">
        <v>40386</v>
      </c>
      <c r="D2296" s="15">
        <v>2010</v>
      </c>
      <c r="E2296" s="69">
        <f>E2298</f>
        <v>2010</v>
      </c>
      <c r="F2296" s="15" t="s">
        <v>961</v>
      </c>
      <c r="G2296" s="17" t="s">
        <v>5534</v>
      </c>
      <c r="H2296" s="17" t="s">
        <v>5534</v>
      </c>
      <c r="I2296" s="17" t="s">
        <v>5534</v>
      </c>
      <c r="J2296" s="17">
        <v>584.30399999999997</v>
      </c>
      <c r="K2296" s="17">
        <v>584.30399999999997</v>
      </c>
      <c r="L2296" s="17">
        <v>584.30399999999997</v>
      </c>
      <c r="M2296" s="17">
        <v>584.30399999999997</v>
      </c>
      <c r="N2296" s="17">
        <v>584.30399999999997</v>
      </c>
    </row>
    <row r="2297" spans="2:14">
      <c r="B2297" s="15" t="s">
        <v>4545</v>
      </c>
      <c r="C2297" s="16">
        <v>40386</v>
      </c>
      <c r="D2297" s="15">
        <v>2010</v>
      </c>
      <c r="E2297" s="69">
        <f>E2298</f>
        <v>2010</v>
      </c>
      <c r="F2297" s="15" t="s">
        <v>962</v>
      </c>
      <c r="G2297" s="17" t="s">
        <v>5534</v>
      </c>
      <c r="H2297" s="17" t="s">
        <v>5534</v>
      </c>
      <c r="I2297" s="17" t="s">
        <v>5534</v>
      </c>
      <c r="J2297" s="17">
        <v>0</v>
      </c>
      <c r="K2297" s="17">
        <v>0</v>
      </c>
      <c r="L2297" s="17">
        <v>0</v>
      </c>
      <c r="M2297" s="17">
        <v>0</v>
      </c>
      <c r="N2297" s="17">
        <v>0</v>
      </c>
    </row>
    <row r="2298" spans="2:14">
      <c r="B2298" s="15" t="s">
        <v>4545</v>
      </c>
      <c r="C2298" s="16">
        <v>40386</v>
      </c>
      <c r="D2298" s="15">
        <v>2010</v>
      </c>
      <c r="E2298" s="69">
        <f t="array" ref="E2298">MIN(IF(G2298:N2298&gt;0,($G$3:$N$3)))</f>
        <v>2010</v>
      </c>
      <c r="F2298" s="15" t="s">
        <v>963</v>
      </c>
      <c r="G2298" s="17">
        <v>0</v>
      </c>
      <c r="H2298" s="17">
        <v>0</v>
      </c>
      <c r="I2298" s="17">
        <v>0</v>
      </c>
      <c r="J2298" s="17">
        <v>584.30399999999997</v>
      </c>
      <c r="K2298" s="17">
        <v>584.30399999999997</v>
      </c>
      <c r="L2298" s="17">
        <v>584.30399999999997</v>
      </c>
      <c r="M2298" s="17">
        <v>584.30399999999997</v>
      </c>
      <c r="N2298" s="17">
        <v>584.30399999999997</v>
      </c>
    </row>
    <row r="2299" spans="2:14">
      <c r="B2299" s="15" t="s">
        <v>4546</v>
      </c>
      <c r="C2299" s="16">
        <v>40388</v>
      </c>
      <c r="D2299" s="15">
        <v>2010</v>
      </c>
      <c r="E2299" s="69">
        <f>E2301</f>
        <v>2011</v>
      </c>
      <c r="F2299" s="15" t="s">
        <v>961</v>
      </c>
      <c r="G2299" s="17" t="s">
        <v>5534</v>
      </c>
      <c r="H2299" s="17" t="s">
        <v>5534</v>
      </c>
      <c r="I2299" s="17" t="s">
        <v>5534</v>
      </c>
      <c r="J2299" s="17" t="s">
        <v>5534</v>
      </c>
      <c r="K2299" s="17">
        <v>624.91800000000001</v>
      </c>
      <c r="L2299" s="17">
        <v>624.91800000000001</v>
      </c>
      <c r="M2299" s="17">
        <v>624.91800000000001</v>
      </c>
      <c r="N2299" s="17">
        <v>624.91800000000001</v>
      </c>
    </row>
    <row r="2300" spans="2:14">
      <c r="B2300" s="15" t="s">
        <v>4546</v>
      </c>
      <c r="C2300" s="16">
        <v>40388</v>
      </c>
      <c r="D2300" s="15">
        <v>2010</v>
      </c>
      <c r="E2300" s="69">
        <f>E2301</f>
        <v>2011</v>
      </c>
      <c r="F2300" s="15" t="s">
        <v>962</v>
      </c>
      <c r="G2300" s="17" t="s">
        <v>5534</v>
      </c>
      <c r="H2300" s="17" t="s">
        <v>5534</v>
      </c>
      <c r="I2300" s="17" t="s">
        <v>5534</v>
      </c>
      <c r="J2300" s="17" t="s">
        <v>5534</v>
      </c>
      <c r="K2300" s="17">
        <v>0</v>
      </c>
      <c r="L2300" s="17">
        <v>0</v>
      </c>
      <c r="M2300" s="17">
        <v>0</v>
      </c>
      <c r="N2300" s="17">
        <v>0</v>
      </c>
    </row>
    <row r="2301" spans="2:14">
      <c r="B2301" s="15" t="s">
        <v>4546</v>
      </c>
      <c r="C2301" s="16">
        <v>40388</v>
      </c>
      <c r="D2301" s="15">
        <v>2010</v>
      </c>
      <c r="E2301" s="69">
        <f t="array" ref="E2301">MIN(IF(G2301:N2301&gt;0,($G$3:$N$3)))</f>
        <v>2011</v>
      </c>
      <c r="F2301" s="15" t="s">
        <v>963</v>
      </c>
      <c r="G2301" s="17">
        <v>0</v>
      </c>
      <c r="H2301" s="17">
        <v>0</v>
      </c>
      <c r="I2301" s="17">
        <v>0</v>
      </c>
      <c r="J2301" s="17">
        <v>0</v>
      </c>
      <c r="K2301" s="17">
        <v>624.91800000000001</v>
      </c>
      <c r="L2301" s="17">
        <v>624.91800000000001</v>
      </c>
      <c r="M2301" s="17">
        <v>624.91800000000001</v>
      </c>
      <c r="N2301" s="17">
        <v>624.91800000000001</v>
      </c>
    </row>
    <row r="2302" spans="2:14">
      <c r="B2302" s="15" t="s">
        <v>4547</v>
      </c>
      <c r="C2302" s="16">
        <v>40393</v>
      </c>
      <c r="D2302" s="15">
        <v>2010</v>
      </c>
      <c r="E2302" s="69">
        <f>E2304</f>
        <v>2010</v>
      </c>
      <c r="F2302" s="15" t="s">
        <v>961</v>
      </c>
      <c r="G2302" s="17" t="s">
        <v>5534</v>
      </c>
      <c r="H2302" s="17" t="s">
        <v>5534</v>
      </c>
      <c r="I2302" s="17" t="s">
        <v>5534</v>
      </c>
      <c r="J2302" s="17">
        <v>1221.7619999999999</v>
      </c>
      <c r="K2302" s="17">
        <v>1221.7619999999999</v>
      </c>
      <c r="L2302" s="17">
        <v>1221.7619999999999</v>
      </c>
      <c r="M2302" s="17">
        <v>1221.7619999999999</v>
      </c>
      <c r="N2302" s="17">
        <v>1221.7619999999999</v>
      </c>
    </row>
    <row r="2303" spans="2:14">
      <c r="B2303" s="15" t="s">
        <v>4547</v>
      </c>
      <c r="C2303" s="16">
        <v>40393</v>
      </c>
      <c r="D2303" s="15">
        <v>2010</v>
      </c>
      <c r="E2303" s="69">
        <f>E2304</f>
        <v>2010</v>
      </c>
      <c r="F2303" s="15" t="s">
        <v>962</v>
      </c>
      <c r="G2303" s="17" t="s">
        <v>5534</v>
      </c>
      <c r="H2303" s="17" t="s">
        <v>5534</v>
      </c>
      <c r="I2303" s="17" t="s">
        <v>5534</v>
      </c>
      <c r="J2303" s="17">
        <v>6.0000000000000001E-3</v>
      </c>
      <c r="K2303" s="17">
        <v>6.0000000000000001E-3</v>
      </c>
      <c r="L2303" s="17">
        <v>6.0000000000000001E-3</v>
      </c>
      <c r="M2303" s="17">
        <v>6.0000000000000001E-3</v>
      </c>
      <c r="N2303" s="17">
        <v>6.0000000000000001E-3</v>
      </c>
    </row>
    <row r="2304" spans="2:14">
      <c r="B2304" s="15" t="s">
        <v>4547</v>
      </c>
      <c r="C2304" s="16">
        <v>40393</v>
      </c>
      <c r="D2304" s="15">
        <v>2010</v>
      </c>
      <c r="E2304" s="69">
        <f t="array" ref="E2304">MIN(IF(G2304:N2304&gt;0,($G$3:$N$3)))</f>
        <v>2010</v>
      </c>
      <c r="F2304" s="15" t="s">
        <v>963</v>
      </c>
      <c r="G2304" s="17">
        <v>0</v>
      </c>
      <c r="H2304" s="17">
        <v>0</v>
      </c>
      <c r="I2304" s="17">
        <v>0</v>
      </c>
      <c r="J2304" s="17">
        <v>1221.768</v>
      </c>
      <c r="K2304" s="17">
        <v>1221.768</v>
      </c>
      <c r="L2304" s="17">
        <v>1221.768</v>
      </c>
      <c r="M2304" s="17">
        <v>1221.768</v>
      </c>
      <c r="N2304" s="17">
        <v>1221.768</v>
      </c>
    </row>
    <row r="2305" spans="2:14">
      <c r="B2305" s="15" t="s">
        <v>4548</v>
      </c>
      <c r="C2305" s="16">
        <v>40393</v>
      </c>
      <c r="D2305" s="15">
        <v>2010</v>
      </c>
      <c r="E2305" s="69">
        <f>E2307</f>
        <v>2011</v>
      </c>
      <c r="F2305" s="15" t="s">
        <v>961</v>
      </c>
      <c r="G2305" s="17" t="s">
        <v>5534</v>
      </c>
      <c r="H2305" s="17" t="s">
        <v>5534</v>
      </c>
      <c r="I2305" s="17" t="s">
        <v>5534</v>
      </c>
      <c r="J2305" s="17" t="s">
        <v>5534</v>
      </c>
      <c r="K2305" s="17">
        <v>437.38799999999998</v>
      </c>
      <c r="L2305" s="17">
        <v>437.38799999999998</v>
      </c>
      <c r="M2305" s="17">
        <v>437.38799999999998</v>
      </c>
      <c r="N2305" s="17">
        <v>437.38799999999998</v>
      </c>
    </row>
    <row r="2306" spans="2:14">
      <c r="B2306" s="15" t="s">
        <v>4548</v>
      </c>
      <c r="C2306" s="16">
        <v>40393</v>
      </c>
      <c r="D2306" s="15">
        <v>2010</v>
      </c>
      <c r="E2306" s="69">
        <f>E2307</f>
        <v>2011</v>
      </c>
      <c r="F2306" s="15" t="s">
        <v>962</v>
      </c>
      <c r="G2306" s="17" t="s">
        <v>5534</v>
      </c>
      <c r="H2306" s="17" t="s">
        <v>5534</v>
      </c>
      <c r="I2306" s="17" t="s">
        <v>5534</v>
      </c>
      <c r="J2306" s="17" t="s">
        <v>5534</v>
      </c>
      <c r="K2306" s="17">
        <v>6.0000000000000001E-3</v>
      </c>
      <c r="L2306" s="17">
        <v>6.0000000000000001E-3</v>
      </c>
      <c r="M2306" s="17">
        <v>6.0000000000000001E-3</v>
      </c>
      <c r="N2306" s="17">
        <v>6.0000000000000001E-3</v>
      </c>
    </row>
    <row r="2307" spans="2:14">
      <c r="B2307" s="15" t="s">
        <v>4548</v>
      </c>
      <c r="C2307" s="16">
        <v>40393</v>
      </c>
      <c r="D2307" s="15">
        <v>2010</v>
      </c>
      <c r="E2307" s="69">
        <f t="array" ref="E2307">MIN(IF(G2307:N2307&gt;0,($G$3:$N$3)))</f>
        <v>2011</v>
      </c>
      <c r="F2307" s="15" t="s">
        <v>963</v>
      </c>
      <c r="G2307" s="17">
        <v>0</v>
      </c>
      <c r="H2307" s="17">
        <v>0</v>
      </c>
      <c r="I2307" s="17">
        <v>0</v>
      </c>
      <c r="J2307" s="17">
        <v>0</v>
      </c>
      <c r="K2307" s="17">
        <v>437.39400000000001</v>
      </c>
      <c r="L2307" s="17">
        <v>437.39400000000001</v>
      </c>
      <c r="M2307" s="17">
        <v>437.39400000000001</v>
      </c>
      <c r="N2307" s="17">
        <v>437.39400000000001</v>
      </c>
    </row>
    <row r="2308" spans="2:14">
      <c r="B2308" s="15" t="s">
        <v>4549</v>
      </c>
      <c r="C2308" s="16">
        <v>40395</v>
      </c>
      <c r="D2308" s="15">
        <v>2010</v>
      </c>
      <c r="E2308" s="69">
        <f>E2310</f>
        <v>2010</v>
      </c>
      <c r="F2308" s="15" t="s">
        <v>961</v>
      </c>
      <c r="G2308" s="17" t="s">
        <v>5534</v>
      </c>
      <c r="H2308" s="17" t="s">
        <v>5534</v>
      </c>
      <c r="I2308" s="17" t="s">
        <v>5534</v>
      </c>
      <c r="J2308" s="17">
        <v>0</v>
      </c>
      <c r="K2308" s="17">
        <v>0</v>
      </c>
      <c r="L2308" s="17">
        <v>0</v>
      </c>
      <c r="M2308" s="17">
        <v>0</v>
      </c>
      <c r="N2308" s="17">
        <v>0</v>
      </c>
    </row>
    <row r="2309" spans="2:14">
      <c r="B2309" s="15" t="s">
        <v>4549</v>
      </c>
      <c r="C2309" s="16">
        <v>40395</v>
      </c>
      <c r="D2309" s="15">
        <v>2010</v>
      </c>
      <c r="E2309" s="69">
        <f>E2310</f>
        <v>2010</v>
      </c>
      <c r="F2309" s="15" t="s">
        <v>962</v>
      </c>
      <c r="G2309" s="17" t="s">
        <v>5534</v>
      </c>
      <c r="H2309" s="17" t="s">
        <v>5534</v>
      </c>
      <c r="I2309" s="17" t="s">
        <v>5534</v>
      </c>
      <c r="J2309" s="17">
        <v>2422500</v>
      </c>
      <c r="K2309" s="17">
        <v>2422500</v>
      </c>
      <c r="L2309" s="17">
        <v>2422500</v>
      </c>
      <c r="M2309" s="17">
        <v>0</v>
      </c>
      <c r="N2309" s="17">
        <v>0</v>
      </c>
    </row>
    <row r="2310" spans="2:14">
      <c r="B2310" s="15" t="s">
        <v>4549</v>
      </c>
      <c r="C2310" s="16">
        <v>40395</v>
      </c>
      <c r="D2310" s="15">
        <v>2010</v>
      </c>
      <c r="E2310" s="69">
        <f t="array" ref="E2310">MIN(IF(G2310:N2310&gt;0,($G$3:$N$3)))</f>
        <v>2010</v>
      </c>
      <c r="F2310" s="15" t="s">
        <v>963</v>
      </c>
      <c r="G2310" s="17">
        <v>0</v>
      </c>
      <c r="H2310" s="17">
        <v>0</v>
      </c>
      <c r="I2310" s="17">
        <v>0</v>
      </c>
      <c r="J2310" s="17">
        <v>2422500</v>
      </c>
      <c r="K2310" s="17">
        <v>2422500</v>
      </c>
      <c r="L2310" s="17">
        <v>2422500</v>
      </c>
      <c r="M2310" s="17">
        <v>0</v>
      </c>
      <c r="N2310" s="17">
        <v>0</v>
      </c>
    </row>
    <row r="2311" spans="2:14">
      <c r="B2311" s="15" t="s">
        <v>4550</v>
      </c>
      <c r="C2311" s="16">
        <v>40397</v>
      </c>
      <c r="D2311" s="15">
        <v>2010</v>
      </c>
      <c r="E2311" s="69">
        <f>E2313</f>
        <v>2010</v>
      </c>
      <c r="F2311" s="15" t="s">
        <v>961</v>
      </c>
      <c r="G2311" s="17" t="s">
        <v>5534</v>
      </c>
      <c r="H2311" s="17" t="s">
        <v>5534</v>
      </c>
      <c r="I2311" s="17" t="s">
        <v>5534</v>
      </c>
      <c r="J2311" s="17">
        <v>985.66199999999992</v>
      </c>
      <c r="K2311" s="17">
        <v>985.66199999999992</v>
      </c>
      <c r="L2311" s="17">
        <v>985.66199999999992</v>
      </c>
      <c r="M2311" s="17">
        <v>985.66199999999992</v>
      </c>
      <c r="N2311" s="17">
        <v>985.66199999999992</v>
      </c>
    </row>
    <row r="2312" spans="2:14">
      <c r="B2312" s="15" t="s">
        <v>4550</v>
      </c>
      <c r="C2312" s="16">
        <v>40397</v>
      </c>
      <c r="D2312" s="15">
        <v>2010</v>
      </c>
      <c r="E2312" s="69">
        <f>E2313</f>
        <v>2010</v>
      </c>
      <c r="F2312" s="15" t="s">
        <v>962</v>
      </c>
      <c r="G2312" s="17" t="s">
        <v>5534</v>
      </c>
      <c r="H2312" s="17" t="s">
        <v>5534</v>
      </c>
      <c r="I2312" s="17" t="s">
        <v>5534</v>
      </c>
      <c r="J2312" s="17">
        <v>6.0000000000000001E-3</v>
      </c>
      <c r="K2312" s="17">
        <v>6.0000000000000001E-3</v>
      </c>
      <c r="L2312" s="17">
        <v>6.0000000000000001E-3</v>
      </c>
      <c r="M2312" s="17">
        <v>6.0000000000000001E-3</v>
      </c>
      <c r="N2312" s="17">
        <v>6.0000000000000001E-3</v>
      </c>
    </row>
    <row r="2313" spans="2:14">
      <c r="B2313" s="15" t="s">
        <v>4550</v>
      </c>
      <c r="C2313" s="16">
        <v>40397</v>
      </c>
      <c r="D2313" s="15">
        <v>2010</v>
      </c>
      <c r="E2313" s="69">
        <f t="array" ref="E2313">MIN(IF(G2313:N2313&gt;0,($G$3:$N$3)))</f>
        <v>2010</v>
      </c>
      <c r="F2313" s="15" t="s">
        <v>963</v>
      </c>
      <c r="G2313" s="17">
        <v>0</v>
      </c>
      <c r="H2313" s="17">
        <v>0</v>
      </c>
      <c r="I2313" s="17">
        <v>0</v>
      </c>
      <c r="J2313" s="17">
        <v>985.66799999999989</v>
      </c>
      <c r="K2313" s="17">
        <v>985.66799999999989</v>
      </c>
      <c r="L2313" s="17">
        <v>985.66799999999989</v>
      </c>
      <c r="M2313" s="17">
        <v>985.66799999999989</v>
      </c>
      <c r="N2313" s="17">
        <v>985.66799999999989</v>
      </c>
    </row>
    <row r="2314" spans="2:14">
      <c r="B2314" s="15" t="s">
        <v>4551</v>
      </c>
      <c r="C2314" s="16">
        <v>40397</v>
      </c>
      <c r="D2314" s="15">
        <v>2010</v>
      </c>
      <c r="E2314" s="69">
        <f>E2316</f>
        <v>2010</v>
      </c>
      <c r="F2314" s="15" t="s">
        <v>961</v>
      </c>
      <c r="G2314" s="17" t="s">
        <v>5534</v>
      </c>
      <c r="H2314" s="17" t="s">
        <v>5534</v>
      </c>
      <c r="I2314" s="17" t="s">
        <v>5534</v>
      </c>
      <c r="J2314" s="17">
        <v>0</v>
      </c>
      <c r="K2314" s="17">
        <v>576.55799999999999</v>
      </c>
      <c r="L2314" s="17">
        <v>576.55799999999999</v>
      </c>
      <c r="M2314" s="17">
        <v>576.55799999999999</v>
      </c>
      <c r="N2314" s="17">
        <v>576.55799999999999</v>
      </c>
    </row>
    <row r="2315" spans="2:14">
      <c r="B2315" s="15" t="s">
        <v>4551</v>
      </c>
      <c r="C2315" s="16">
        <v>40397</v>
      </c>
      <c r="D2315" s="15">
        <v>2010</v>
      </c>
      <c r="E2315" s="69">
        <f>E2316</f>
        <v>2010</v>
      </c>
      <c r="F2315" s="15" t="s">
        <v>962</v>
      </c>
      <c r="G2315" s="17" t="s">
        <v>5534</v>
      </c>
      <c r="H2315" s="17" t="s">
        <v>5534</v>
      </c>
      <c r="I2315" s="17" t="s">
        <v>5534</v>
      </c>
      <c r="J2315" s="17">
        <v>576.55799999999999</v>
      </c>
      <c r="K2315" s="17">
        <v>0</v>
      </c>
      <c r="L2315" s="17">
        <v>0</v>
      </c>
      <c r="M2315" s="17">
        <v>0</v>
      </c>
      <c r="N2315" s="17">
        <v>0</v>
      </c>
    </row>
    <row r="2316" spans="2:14">
      <c r="B2316" s="15" t="s">
        <v>4551</v>
      </c>
      <c r="C2316" s="16">
        <v>40397</v>
      </c>
      <c r="D2316" s="15">
        <v>2010</v>
      </c>
      <c r="E2316" s="69">
        <f t="array" ref="E2316">MIN(IF(G2316:N2316&gt;0,($G$3:$N$3)))</f>
        <v>2010</v>
      </c>
      <c r="F2316" s="15" t="s">
        <v>963</v>
      </c>
      <c r="G2316" s="17">
        <v>0</v>
      </c>
      <c r="H2316" s="17">
        <v>0</v>
      </c>
      <c r="I2316" s="17">
        <v>0</v>
      </c>
      <c r="J2316" s="17">
        <v>576.55799999999999</v>
      </c>
      <c r="K2316" s="17">
        <v>576.55799999999999</v>
      </c>
      <c r="L2316" s="17">
        <v>576.55799999999999</v>
      </c>
      <c r="M2316" s="17">
        <v>576.55799999999999</v>
      </c>
      <c r="N2316" s="17">
        <v>576.55799999999999</v>
      </c>
    </row>
    <row r="2317" spans="2:14">
      <c r="B2317" s="15" t="s">
        <v>4552</v>
      </c>
      <c r="C2317" s="16">
        <v>40398</v>
      </c>
      <c r="D2317" s="15">
        <v>2010</v>
      </c>
      <c r="E2317" s="69">
        <f>E2319</f>
        <v>2010</v>
      </c>
      <c r="F2317" s="15" t="s">
        <v>961</v>
      </c>
      <c r="G2317" s="17" t="s">
        <v>5534</v>
      </c>
      <c r="H2317" s="17" t="s">
        <v>5534</v>
      </c>
      <c r="I2317" s="17" t="s">
        <v>5534</v>
      </c>
      <c r="J2317" s="17">
        <v>985.66199999999992</v>
      </c>
      <c r="K2317" s="17">
        <v>985.66199999999992</v>
      </c>
      <c r="L2317" s="17">
        <v>985.66199999999992</v>
      </c>
      <c r="M2317" s="17">
        <v>985.66199999999992</v>
      </c>
      <c r="N2317" s="17">
        <v>985.66199999999992</v>
      </c>
    </row>
    <row r="2318" spans="2:14">
      <c r="B2318" s="15" t="s">
        <v>4552</v>
      </c>
      <c r="C2318" s="16">
        <v>40398</v>
      </c>
      <c r="D2318" s="15">
        <v>2010</v>
      </c>
      <c r="E2318" s="69">
        <f>E2319</f>
        <v>2010</v>
      </c>
      <c r="F2318" s="15" t="s">
        <v>962</v>
      </c>
      <c r="G2318" s="17" t="s">
        <v>5534</v>
      </c>
      <c r="H2318" s="17" t="s">
        <v>5534</v>
      </c>
      <c r="I2318" s="17" t="s">
        <v>5534</v>
      </c>
      <c r="J2318" s="17">
        <v>6.0000000000000001E-3</v>
      </c>
      <c r="K2318" s="17">
        <v>6.0000000000000001E-3</v>
      </c>
      <c r="L2318" s="17">
        <v>6.0000000000000001E-3</v>
      </c>
      <c r="M2318" s="17">
        <v>6.0000000000000001E-3</v>
      </c>
      <c r="N2318" s="17">
        <v>6.0000000000000001E-3</v>
      </c>
    </row>
    <row r="2319" spans="2:14">
      <c r="B2319" s="15" t="s">
        <v>4552</v>
      </c>
      <c r="C2319" s="16">
        <v>40398</v>
      </c>
      <c r="D2319" s="15">
        <v>2010</v>
      </c>
      <c r="E2319" s="69">
        <f t="array" ref="E2319">MIN(IF(G2319:N2319&gt;0,($G$3:$N$3)))</f>
        <v>2010</v>
      </c>
      <c r="F2319" s="15" t="s">
        <v>963</v>
      </c>
      <c r="G2319" s="17">
        <v>0</v>
      </c>
      <c r="H2319" s="17">
        <v>0</v>
      </c>
      <c r="I2319" s="17">
        <v>0</v>
      </c>
      <c r="J2319" s="17">
        <v>985.66799999999989</v>
      </c>
      <c r="K2319" s="17">
        <v>985.66799999999989</v>
      </c>
      <c r="L2319" s="17">
        <v>985.66799999999989</v>
      </c>
      <c r="M2319" s="17">
        <v>985.66799999999989</v>
      </c>
      <c r="N2319" s="17">
        <v>985.66799999999989</v>
      </c>
    </row>
    <row r="2320" spans="2:14">
      <c r="B2320" s="15" t="s">
        <v>4553</v>
      </c>
      <c r="C2320" s="16">
        <v>40398</v>
      </c>
      <c r="D2320" s="15">
        <v>2010</v>
      </c>
      <c r="E2320" s="69">
        <f>E2322</f>
        <v>2011</v>
      </c>
      <c r="F2320" s="15" t="s">
        <v>961</v>
      </c>
      <c r="G2320" s="17" t="s">
        <v>5534</v>
      </c>
      <c r="H2320" s="17" t="s">
        <v>5534</v>
      </c>
      <c r="I2320" s="17" t="s">
        <v>5534</v>
      </c>
      <c r="J2320" s="17" t="s">
        <v>5534</v>
      </c>
      <c r="K2320" s="17">
        <v>985.66799999999989</v>
      </c>
      <c r="L2320" s="17">
        <v>985.66799999999989</v>
      </c>
      <c r="M2320" s="17">
        <v>985.66799999999989</v>
      </c>
      <c r="N2320" s="17">
        <v>985.66799999999989</v>
      </c>
    </row>
    <row r="2321" spans="2:14">
      <c r="B2321" s="15" t="s">
        <v>4553</v>
      </c>
      <c r="C2321" s="16">
        <v>40398</v>
      </c>
      <c r="D2321" s="15">
        <v>2010</v>
      </c>
      <c r="E2321" s="69">
        <f>E2322</f>
        <v>2011</v>
      </c>
      <c r="F2321" s="15" t="s">
        <v>962</v>
      </c>
      <c r="G2321" s="17" t="s">
        <v>5534</v>
      </c>
      <c r="H2321" s="17" t="s">
        <v>5534</v>
      </c>
      <c r="I2321" s="17" t="s">
        <v>5534</v>
      </c>
      <c r="J2321" s="17" t="s">
        <v>5534</v>
      </c>
      <c r="K2321" s="17">
        <v>0</v>
      </c>
      <c r="L2321" s="17">
        <v>0</v>
      </c>
      <c r="M2321" s="17">
        <v>0</v>
      </c>
      <c r="N2321" s="17">
        <v>0</v>
      </c>
    </row>
    <row r="2322" spans="2:14">
      <c r="B2322" s="15" t="s">
        <v>4553</v>
      </c>
      <c r="C2322" s="16">
        <v>40398</v>
      </c>
      <c r="D2322" s="15">
        <v>2010</v>
      </c>
      <c r="E2322" s="69">
        <f t="array" ref="E2322">MIN(IF(G2322:N2322&gt;0,($G$3:$N$3)))</f>
        <v>2011</v>
      </c>
      <c r="F2322" s="15" t="s">
        <v>963</v>
      </c>
      <c r="G2322" s="17">
        <v>0</v>
      </c>
      <c r="H2322" s="17">
        <v>0</v>
      </c>
      <c r="I2322" s="17">
        <v>0</v>
      </c>
      <c r="J2322" s="17">
        <v>0</v>
      </c>
      <c r="K2322" s="17">
        <v>985.66799999999989</v>
      </c>
      <c r="L2322" s="17">
        <v>985.66799999999989</v>
      </c>
      <c r="M2322" s="17">
        <v>985.66799999999989</v>
      </c>
      <c r="N2322" s="17">
        <v>985.66799999999989</v>
      </c>
    </row>
    <row r="2323" spans="2:14">
      <c r="B2323" s="15" t="s">
        <v>4554</v>
      </c>
      <c r="C2323" s="16">
        <v>40399</v>
      </c>
      <c r="D2323" s="15">
        <v>2010</v>
      </c>
      <c r="E2323" s="69">
        <f>E2325</f>
        <v>2010</v>
      </c>
      <c r="F2323" s="15" t="s">
        <v>961</v>
      </c>
      <c r="G2323" s="17" t="s">
        <v>5534</v>
      </c>
      <c r="H2323" s="17" t="s">
        <v>5534</v>
      </c>
      <c r="I2323" s="17" t="s">
        <v>5534</v>
      </c>
      <c r="J2323" s="17">
        <v>0</v>
      </c>
      <c r="K2323" s="17">
        <v>0</v>
      </c>
      <c r="L2323" s="17">
        <v>0</v>
      </c>
      <c r="M2323" s="17">
        <v>0</v>
      </c>
      <c r="N2323" s="17">
        <v>0</v>
      </c>
    </row>
    <row r="2324" spans="2:14">
      <c r="B2324" s="15" t="s">
        <v>4554</v>
      </c>
      <c r="C2324" s="16">
        <v>40399</v>
      </c>
      <c r="D2324" s="15">
        <v>2010</v>
      </c>
      <c r="E2324" s="69">
        <f>E2325</f>
        <v>2010</v>
      </c>
      <c r="F2324" s="15" t="s">
        <v>962</v>
      </c>
      <c r="G2324" s="17" t="s">
        <v>5534</v>
      </c>
      <c r="H2324" s="17" t="s">
        <v>5534</v>
      </c>
      <c r="I2324" s="17" t="s">
        <v>5534</v>
      </c>
      <c r="J2324" s="17">
        <v>88920</v>
      </c>
      <c r="K2324" s="17">
        <v>88920</v>
      </c>
      <c r="L2324" s="17">
        <v>0</v>
      </c>
      <c r="M2324" s="17">
        <v>0</v>
      </c>
      <c r="N2324" s="17">
        <v>0</v>
      </c>
    </row>
    <row r="2325" spans="2:14">
      <c r="B2325" s="15" t="s">
        <v>4554</v>
      </c>
      <c r="C2325" s="16">
        <v>40399</v>
      </c>
      <c r="D2325" s="15">
        <v>2010</v>
      </c>
      <c r="E2325" s="69">
        <f t="array" ref="E2325">MIN(IF(G2325:N2325&gt;0,($G$3:$N$3)))</f>
        <v>2010</v>
      </c>
      <c r="F2325" s="15" t="s">
        <v>963</v>
      </c>
      <c r="G2325" s="17">
        <v>0</v>
      </c>
      <c r="H2325" s="17">
        <v>0</v>
      </c>
      <c r="I2325" s="17">
        <v>0</v>
      </c>
      <c r="J2325" s="17">
        <v>88920</v>
      </c>
      <c r="K2325" s="17">
        <v>88920</v>
      </c>
      <c r="L2325" s="17">
        <v>0</v>
      </c>
      <c r="M2325" s="17">
        <v>0</v>
      </c>
      <c r="N2325" s="17">
        <v>0</v>
      </c>
    </row>
    <row r="2326" spans="2:14">
      <c r="B2326" s="15" t="s">
        <v>4555</v>
      </c>
      <c r="C2326" s="16">
        <v>40405</v>
      </c>
      <c r="D2326" s="15">
        <v>2010</v>
      </c>
      <c r="E2326" s="69">
        <f>E2328</f>
        <v>2010</v>
      </c>
      <c r="F2326" s="15" t="s">
        <v>961</v>
      </c>
      <c r="G2326" s="17" t="s">
        <v>5534</v>
      </c>
      <c r="H2326" s="17" t="s">
        <v>5534</v>
      </c>
      <c r="I2326" s="17" t="s">
        <v>5534</v>
      </c>
      <c r="J2326" s="17">
        <v>0</v>
      </c>
      <c r="K2326" s="17">
        <v>74.37</v>
      </c>
      <c r="L2326" s="17">
        <v>74.37</v>
      </c>
      <c r="M2326" s="17">
        <v>74.37</v>
      </c>
      <c r="N2326" s="17">
        <v>74.37</v>
      </c>
    </row>
    <row r="2327" spans="2:14">
      <c r="B2327" s="15" t="s">
        <v>4555</v>
      </c>
      <c r="C2327" s="16">
        <v>40405</v>
      </c>
      <c r="D2327" s="15">
        <v>2010</v>
      </c>
      <c r="E2327" s="69">
        <f>E2328</f>
        <v>2010</v>
      </c>
      <c r="F2327" s="15" t="s">
        <v>962</v>
      </c>
      <c r="G2327" s="17" t="s">
        <v>5534</v>
      </c>
      <c r="H2327" s="17" t="s">
        <v>5534</v>
      </c>
      <c r="I2327" s="17" t="s">
        <v>5534</v>
      </c>
      <c r="J2327" s="17">
        <v>76.95</v>
      </c>
      <c r="K2327" s="17">
        <v>0</v>
      </c>
      <c r="L2327" s="17">
        <v>0</v>
      </c>
      <c r="M2327" s="17">
        <v>0</v>
      </c>
      <c r="N2327" s="17">
        <v>0</v>
      </c>
    </row>
    <row r="2328" spans="2:14">
      <c r="B2328" s="15" t="s">
        <v>4555</v>
      </c>
      <c r="C2328" s="16">
        <v>40405</v>
      </c>
      <c r="D2328" s="15">
        <v>2010</v>
      </c>
      <c r="E2328" s="69">
        <f t="array" ref="E2328">MIN(IF(G2328:N2328&gt;0,($G$3:$N$3)))</f>
        <v>2010</v>
      </c>
      <c r="F2328" s="15" t="s">
        <v>963</v>
      </c>
      <c r="G2328" s="17">
        <v>0</v>
      </c>
      <c r="H2328" s="17">
        <v>0</v>
      </c>
      <c r="I2328" s="17">
        <v>0</v>
      </c>
      <c r="J2328" s="17">
        <v>76.95</v>
      </c>
      <c r="K2328" s="17">
        <v>74.37</v>
      </c>
      <c r="L2328" s="17">
        <v>74.37</v>
      </c>
      <c r="M2328" s="17">
        <v>74.37</v>
      </c>
      <c r="N2328" s="17">
        <v>74.37</v>
      </c>
    </row>
    <row r="2329" spans="2:14">
      <c r="B2329" s="15" t="s">
        <v>4556</v>
      </c>
      <c r="C2329" s="16">
        <v>40405</v>
      </c>
      <c r="D2329" s="15">
        <v>2010</v>
      </c>
      <c r="E2329" s="69">
        <f>E2331</f>
        <v>2011</v>
      </c>
      <c r="F2329" s="15" t="s">
        <v>961</v>
      </c>
      <c r="G2329" s="17" t="s">
        <v>5534</v>
      </c>
      <c r="H2329" s="17" t="s">
        <v>5534</v>
      </c>
      <c r="I2329" s="17" t="s">
        <v>5534</v>
      </c>
      <c r="J2329" s="17" t="s">
        <v>5534</v>
      </c>
      <c r="K2329" s="17">
        <v>593.62799999999993</v>
      </c>
      <c r="L2329" s="17">
        <v>593.62799999999993</v>
      </c>
      <c r="M2329" s="17">
        <v>593.62799999999993</v>
      </c>
      <c r="N2329" s="17">
        <v>593.62799999999993</v>
      </c>
    </row>
    <row r="2330" spans="2:14">
      <c r="B2330" s="15" t="s">
        <v>4556</v>
      </c>
      <c r="C2330" s="16">
        <v>40405</v>
      </c>
      <c r="D2330" s="15">
        <v>2010</v>
      </c>
      <c r="E2330" s="69">
        <f>E2331</f>
        <v>2011</v>
      </c>
      <c r="F2330" s="15" t="s">
        <v>962</v>
      </c>
      <c r="G2330" s="17" t="s">
        <v>5534</v>
      </c>
      <c r="H2330" s="17" t="s">
        <v>5534</v>
      </c>
      <c r="I2330" s="17" t="s">
        <v>5534</v>
      </c>
      <c r="J2330" s="17" t="s">
        <v>5534</v>
      </c>
      <c r="K2330" s="17">
        <v>0</v>
      </c>
      <c r="L2330" s="17">
        <v>0</v>
      </c>
      <c r="M2330" s="17">
        <v>0</v>
      </c>
      <c r="N2330" s="17">
        <v>0</v>
      </c>
    </row>
    <row r="2331" spans="2:14">
      <c r="B2331" s="15" t="s">
        <v>4556</v>
      </c>
      <c r="C2331" s="16">
        <v>40405</v>
      </c>
      <c r="D2331" s="15">
        <v>2010</v>
      </c>
      <c r="E2331" s="69">
        <f t="array" ref="E2331">MIN(IF(G2331:N2331&gt;0,($G$3:$N$3)))</f>
        <v>2011</v>
      </c>
      <c r="F2331" s="15" t="s">
        <v>963</v>
      </c>
      <c r="G2331" s="17">
        <v>0</v>
      </c>
      <c r="H2331" s="17">
        <v>0</v>
      </c>
      <c r="I2331" s="17">
        <v>0</v>
      </c>
      <c r="J2331" s="17">
        <v>0</v>
      </c>
      <c r="K2331" s="17">
        <v>593.62799999999993</v>
      </c>
      <c r="L2331" s="17">
        <v>593.62799999999993</v>
      </c>
      <c r="M2331" s="17">
        <v>593.62799999999993</v>
      </c>
      <c r="N2331" s="17">
        <v>593.62799999999993</v>
      </c>
    </row>
    <row r="2332" spans="2:14">
      <c r="B2332" s="15" t="s">
        <v>4557</v>
      </c>
      <c r="C2332" s="16">
        <v>40407</v>
      </c>
      <c r="D2332" s="15">
        <v>2010</v>
      </c>
      <c r="E2332" s="69">
        <f>E2334</f>
        <v>2010</v>
      </c>
      <c r="F2332" s="15" t="s">
        <v>961</v>
      </c>
      <c r="G2332" s="17" t="s">
        <v>5534</v>
      </c>
      <c r="H2332" s="17" t="s">
        <v>5534</v>
      </c>
      <c r="I2332" s="17" t="s">
        <v>5534</v>
      </c>
      <c r="J2332" s="17">
        <v>668.67</v>
      </c>
      <c r="K2332" s="17">
        <v>668.67</v>
      </c>
      <c r="L2332" s="17">
        <v>668.67</v>
      </c>
      <c r="M2332" s="17">
        <v>668.67</v>
      </c>
      <c r="N2332" s="17">
        <v>668.67</v>
      </c>
    </row>
    <row r="2333" spans="2:14">
      <c r="B2333" s="15" t="s">
        <v>4557</v>
      </c>
      <c r="C2333" s="16">
        <v>40407</v>
      </c>
      <c r="D2333" s="15">
        <v>2010</v>
      </c>
      <c r="E2333" s="69">
        <f>E2334</f>
        <v>2010</v>
      </c>
      <c r="F2333" s="15" t="s">
        <v>962</v>
      </c>
      <c r="G2333" s="17" t="s">
        <v>5534</v>
      </c>
      <c r="H2333" s="17" t="s">
        <v>5534</v>
      </c>
      <c r="I2333" s="17" t="s">
        <v>5534</v>
      </c>
      <c r="J2333" s="17">
        <v>0</v>
      </c>
      <c r="K2333" s="17">
        <v>0</v>
      </c>
      <c r="L2333" s="17">
        <v>0</v>
      </c>
      <c r="M2333" s="17">
        <v>0</v>
      </c>
      <c r="N2333" s="17">
        <v>0</v>
      </c>
    </row>
    <row r="2334" spans="2:14">
      <c r="B2334" s="15" t="s">
        <v>4557</v>
      </c>
      <c r="C2334" s="16">
        <v>40407</v>
      </c>
      <c r="D2334" s="15">
        <v>2010</v>
      </c>
      <c r="E2334" s="69">
        <f t="array" ref="E2334">MIN(IF(G2334:N2334&gt;0,($G$3:$N$3)))</f>
        <v>2010</v>
      </c>
      <c r="F2334" s="15" t="s">
        <v>963</v>
      </c>
      <c r="G2334" s="17">
        <v>0</v>
      </c>
      <c r="H2334" s="17">
        <v>0</v>
      </c>
      <c r="I2334" s="17">
        <v>0</v>
      </c>
      <c r="J2334" s="17">
        <v>668.67</v>
      </c>
      <c r="K2334" s="17">
        <v>668.67</v>
      </c>
      <c r="L2334" s="17">
        <v>668.67</v>
      </c>
      <c r="M2334" s="17">
        <v>668.67</v>
      </c>
      <c r="N2334" s="17">
        <v>668.67</v>
      </c>
    </row>
    <row r="2335" spans="2:14">
      <c r="B2335" s="15" t="s">
        <v>4558</v>
      </c>
      <c r="C2335" s="16">
        <v>40409</v>
      </c>
      <c r="D2335" s="15">
        <v>2010</v>
      </c>
      <c r="E2335" s="69">
        <f>E2337</f>
        <v>2010</v>
      </c>
      <c r="F2335" s="15" t="s">
        <v>961</v>
      </c>
      <c r="G2335" s="17" t="s">
        <v>5534</v>
      </c>
      <c r="H2335" s="17" t="s">
        <v>5534</v>
      </c>
      <c r="I2335" s="17" t="s">
        <v>5534</v>
      </c>
      <c r="J2335" s="17">
        <v>0</v>
      </c>
      <c r="K2335" s="17">
        <v>1140000</v>
      </c>
      <c r="L2335" s="17">
        <v>1140000</v>
      </c>
      <c r="M2335" s="17">
        <v>1140000</v>
      </c>
      <c r="N2335" s="17">
        <v>1140000</v>
      </c>
    </row>
    <row r="2336" spans="2:14">
      <c r="B2336" s="15" t="s">
        <v>4558</v>
      </c>
      <c r="C2336" s="16">
        <v>40409</v>
      </c>
      <c r="D2336" s="15">
        <v>2010</v>
      </c>
      <c r="E2336" s="69">
        <f>E2337</f>
        <v>2010</v>
      </c>
      <c r="F2336" s="15" t="s">
        <v>962</v>
      </c>
      <c r="G2336" s="17" t="s">
        <v>5534</v>
      </c>
      <c r="H2336" s="17" t="s">
        <v>5534</v>
      </c>
      <c r="I2336" s="17" t="s">
        <v>5534</v>
      </c>
      <c r="J2336" s="17">
        <v>1140000</v>
      </c>
      <c r="K2336" s="17">
        <v>0</v>
      </c>
      <c r="L2336" s="17">
        <v>0</v>
      </c>
      <c r="M2336" s="17">
        <v>0</v>
      </c>
      <c r="N2336" s="17">
        <v>0</v>
      </c>
    </row>
    <row r="2337" spans="2:14">
      <c r="B2337" s="15" t="s">
        <v>4558</v>
      </c>
      <c r="C2337" s="16">
        <v>40409</v>
      </c>
      <c r="D2337" s="15">
        <v>2010</v>
      </c>
      <c r="E2337" s="69">
        <f t="array" ref="E2337">MIN(IF(G2337:N2337&gt;0,($G$3:$N$3)))</f>
        <v>2010</v>
      </c>
      <c r="F2337" s="15" t="s">
        <v>963</v>
      </c>
      <c r="G2337" s="17">
        <v>0</v>
      </c>
      <c r="H2337" s="17">
        <v>0</v>
      </c>
      <c r="I2337" s="17">
        <v>0</v>
      </c>
      <c r="J2337" s="17">
        <v>1140000</v>
      </c>
      <c r="K2337" s="17">
        <v>1140000</v>
      </c>
      <c r="L2337" s="17">
        <v>1140000</v>
      </c>
      <c r="M2337" s="17">
        <v>1140000</v>
      </c>
      <c r="N2337" s="17">
        <v>1140000</v>
      </c>
    </row>
    <row r="2338" spans="2:14">
      <c r="B2338" s="15" t="s">
        <v>4559</v>
      </c>
      <c r="C2338" s="16">
        <v>40412</v>
      </c>
      <c r="D2338" s="15">
        <v>2010</v>
      </c>
      <c r="E2338" s="69">
        <f>E2340</f>
        <v>2010</v>
      </c>
      <c r="F2338" s="15" t="s">
        <v>961</v>
      </c>
      <c r="G2338" s="17" t="s">
        <v>5534</v>
      </c>
      <c r="H2338" s="17" t="s">
        <v>5534</v>
      </c>
      <c r="I2338" s="17" t="s">
        <v>5534</v>
      </c>
      <c r="J2338" s="17">
        <v>0</v>
      </c>
      <c r="K2338" s="17">
        <v>0</v>
      </c>
      <c r="L2338" s="17">
        <v>0</v>
      </c>
      <c r="M2338" s="17">
        <v>247950</v>
      </c>
      <c r="N2338" s="17">
        <v>875978.95200000005</v>
      </c>
    </row>
    <row r="2339" spans="2:14">
      <c r="B2339" s="15" t="s">
        <v>4559</v>
      </c>
      <c r="C2339" s="16">
        <v>40412</v>
      </c>
      <c r="D2339" s="15">
        <v>2010</v>
      </c>
      <c r="E2339" s="69">
        <f>E2340</f>
        <v>2010</v>
      </c>
      <c r="F2339" s="15" t="s">
        <v>962</v>
      </c>
      <c r="G2339" s="17" t="s">
        <v>5534</v>
      </c>
      <c r="H2339" s="17" t="s">
        <v>5534</v>
      </c>
      <c r="I2339" s="17" t="s">
        <v>5534</v>
      </c>
      <c r="J2339" s="17">
        <v>12369000</v>
      </c>
      <c r="K2339" s="17">
        <v>12297750</v>
      </c>
      <c r="L2339" s="17">
        <v>12297750</v>
      </c>
      <c r="M2339" s="17">
        <v>12049800</v>
      </c>
      <c r="N2339" s="17">
        <v>10322700.005999999</v>
      </c>
    </row>
    <row r="2340" spans="2:14">
      <c r="B2340" s="15" t="s">
        <v>4559</v>
      </c>
      <c r="C2340" s="16">
        <v>40412</v>
      </c>
      <c r="D2340" s="15">
        <v>2010</v>
      </c>
      <c r="E2340" s="69">
        <f t="array" ref="E2340">MIN(IF(G2340:N2340&gt;0,($G$3:$N$3)))</f>
        <v>2010</v>
      </c>
      <c r="F2340" s="15" t="s">
        <v>963</v>
      </c>
      <c r="G2340" s="17">
        <v>0</v>
      </c>
      <c r="H2340" s="17">
        <v>0</v>
      </c>
      <c r="I2340" s="17">
        <v>0</v>
      </c>
      <c r="J2340" s="17">
        <v>12369000</v>
      </c>
      <c r="K2340" s="17">
        <v>12297750</v>
      </c>
      <c r="L2340" s="17">
        <v>12297750</v>
      </c>
      <c r="M2340" s="17">
        <v>12297750</v>
      </c>
      <c r="N2340" s="17">
        <v>11198678.957999999</v>
      </c>
    </row>
    <row r="2341" spans="2:14">
      <c r="B2341" s="15" t="s">
        <v>4560</v>
      </c>
      <c r="C2341" s="16">
        <v>40412</v>
      </c>
      <c r="D2341" s="15">
        <v>2010</v>
      </c>
      <c r="E2341" s="69">
        <f>E2343</f>
        <v>2010</v>
      </c>
      <c r="F2341" s="15" t="s">
        <v>961</v>
      </c>
      <c r="G2341" s="17" t="s">
        <v>5534</v>
      </c>
      <c r="H2341" s="17" t="s">
        <v>5534</v>
      </c>
      <c r="I2341" s="17" t="s">
        <v>5534</v>
      </c>
      <c r="J2341" s="17">
        <v>1102.6079999999999</v>
      </c>
      <c r="K2341" s="17">
        <v>1102.6079999999999</v>
      </c>
      <c r="L2341" s="17">
        <v>1102.6079999999999</v>
      </c>
      <c r="M2341" s="17">
        <v>1102.6079999999999</v>
      </c>
      <c r="N2341" s="17">
        <v>1102.6079999999999</v>
      </c>
    </row>
    <row r="2342" spans="2:14">
      <c r="B2342" s="15" t="s">
        <v>4560</v>
      </c>
      <c r="C2342" s="16">
        <v>40412</v>
      </c>
      <c r="D2342" s="15">
        <v>2010</v>
      </c>
      <c r="E2342" s="69">
        <f>E2343</f>
        <v>2010</v>
      </c>
      <c r="F2342" s="15" t="s">
        <v>962</v>
      </c>
      <c r="G2342" s="17" t="s">
        <v>5534</v>
      </c>
      <c r="H2342" s="17" t="s">
        <v>5534</v>
      </c>
      <c r="I2342" s="17" t="s">
        <v>5534</v>
      </c>
      <c r="J2342" s="17">
        <v>0</v>
      </c>
      <c r="K2342" s="17">
        <v>0</v>
      </c>
      <c r="L2342" s="17">
        <v>0</v>
      </c>
      <c r="M2342" s="17">
        <v>0</v>
      </c>
      <c r="N2342" s="17">
        <v>0</v>
      </c>
    </row>
    <row r="2343" spans="2:14">
      <c r="B2343" s="15" t="s">
        <v>4560</v>
      </c>
      <c r="C2343" s="16">
        <v>40412</v>
      </c>
      <c r="D2343" s="15">
        <v>2010</v>
      </c>
      <c r="E2343" s="69">
        <f t="array" ref="E2343">MIN(IF(G2343:N2343&gt;0,($G$3:$N$3)))</f>
        <v>2010</v>
      </c>
      <c r="F2343" s="15" t="s">
        <v>963</v>
      </c>
      <c r="G2343" s="17">
        <v>0</v>
      </c>
      <c r="H2343" s="17">
        <v>0</v>
      </c>
      <c r="I2343" s="17">
        <v>0</v>
      </c>
      <c r="J2343" s="17">
        <v>1102.6079999999999</v>
      </c>
      <c r="K2343" s="17">
        <v>1102.6079999999999</v>
      </c>
      <c r="L2343" s="17">
        <v>1102.6079999999999</v>
      </c>
      <c r="M2343" s="17">
        <v>1102.6079999999999</v>
      </c>
      <c r="N2343" s="17">
        <v>1102.6079999999999</v>
      </c>
    </row>
    <row r="2344" spans="2:14">
      <c r="B2344" s="15" t="s">
        <v>4561</v>
      </c>
      <c r="C2344" s="16">
        <v>40412</v>
      </c>
      <c r="D2344" s="15">
        <v>2010</v>
      </c>
      <c r="E2344" s="69">
        <f>E2346</f>
        <v>2010</v>
      </c>
      <c r="F2344" s="15" t="s">
        <v>961</v>
      </c>
      <c r="G2344" s="17" t="s">
        <v>5534</v>
      </c>
      <c r="H2344" s="17" t="s">
        <v>5534</v>
      </c>
      <c r="I2344" s="17" t="s">
        <v>5534</v>
      </c>
      <c r="J2344" s="17">
        <v>1218.7559999999999</v>
      </c>
      <c r="K2344" s="17">
        <v>1218.7559999999999</v>
      </c>
      <c r="L2344" s="17">
        <v>1218.7559999999999</v>
      </c>
      <c r="M2344" s="17">
        <v>1218.7559999999999</v>
      </c>
      <c r="N2344" s="17">
        <v>1218.7559999999999</v>
      </c>
    </row>
    <row r="2345" spans="2:14">
      <c r="B2345" s="15" t="s">
        <v>4561</v>
      </c>
      <c r="C2345" s="16">
        <v>40412</v>
      </c>
      <c r="D2345" s="15">
        <v>2010</v>
      </c>
      <c r="E2345" s="69">
        <f>E2346</f>
        <v>2010</v>
      </c>
      <c r="F2345" s="15" t="s">
        <v>962</v>
      </c>
      <c r="G2345" s="17" t="s">
        <v>5534</v>
      </c>
      <c r="H2345" s="17" t="s">
        <v>5534</v>
      </c>
      <c r="I2345" s="17" t="s">
        <v>5534</v>
      </c>
      <c r="J2345" s="17">
        <v>0</v>
      </c>
      <c r="K2345" s="17">
        <v>0</v>
      </c>
      <c r="L2345" s="17">
        <v>0</v>
      </c>
      <c r="M2345" s="17">
        <v>0</v>
      </c>
      <c r="N2345" s="17">
        <v>0</v>
      </c>
    </row>
    <row r="2346" spans="2:14">
      <c r="B2346" s="15" t="s">
        <v>4561</v>
      </c>
      <c r="C2346" s="16">
        <v>40412</v>
      </c>
      <c r="D2346" s="15">
        <v>2010</v>
      </c>
      <c r="E2346" s="69">
        <f t="array" ref="E2346">MIN(IF(G2346:N2346&gt;0,($G$3:$N$3)))</f>
        <v>2010</v>
      </c>
      <c r="F2346" s="15" t="s">
        <v>963</v>
      </c>
      <c r="G2346" s="17">
        <v>0</v>
      </c>
      <c r="H2346" s="17">
        <v>0</v>
      </c>
      <c r="I2346" s="17">
        <v>0</v>
      </c>
      <c r="J2346" s="17">
        <v>1218.7559999999999</v>
      </c>
      <c r="K2346" s="17">
        <v>1218.7559999999999</v>
      </c>
      <c r="L2346" s="17">
        <v>1218.7559999999999</v>
      </c>
      <c r="M2346" s="17">
        <v>1218.7559999999999</v>
      </c>
      <c r="N2346" s="17">
        <v>1218.7559999999999</v>
      </c>
    </row>
    <row r="2347" spans="2:14">
      <c r="B2347" s="15" t="s">
        <v>4562</v>
      </c>
      <c r="C2347" s="16">
        <v>40412</v>
      </c>
      <c r="D2347" s="15">
        <v>2010</v>
      </c>
      <c r="E2347" s="69">
        <f>E2349</f>
        <v>2010</v>
      </c>
      <c r="F2347" s="15" t="s">
        <v>961</v>
      </c>
      <c r="G2347" s="17" t="s">
        <v>5534</v>
      </c>
      <c r="H2347" s="17" t="s">
        <v>5534</v>
      </c>
      <c r="I2347" s="17" t="s">
        <v>5534</v>
      </c>
      <c r="J2347" s="17">
        <v>481.72799999999995</v>
      </c>
      <c r="K2347" s="17">
        <v>481.72799999999995</v>
      </c>
      <c r="L2347" s="17">
        <v>481.72799999999995</v>
      </c>
      <c r="M2347" s="17">
        <v>481.72799999999995</v>
      </c>
      <c r="N2347" s="17">
        <v>481.72799999999995</v>
      </c>
    </row>
    <row r="2348" spans="2:14">
      <c r="B2348" s="15" t="s">
        <v>4562</v>
      </c>
      <c r="C2348" s="16">
        <v>40412</v>
      </c>
      <c r="D2348" s="15">
        <v>2010</v>
      </c>
      <c r="E2348" s="69">
        <f>E2349</f>
        <v>2010</v>
      </c>
      <c r="F2348" s="15" t="s">
        <v>962</v>
      </c>
      <c r="G2348" s="17" t="s">
        <v>5534</v>
      </c>
      <c r="H2348" s="17" t="s">
        <v>5534</v>
      </c>
      <c r="I2348" s="17" t="s">
        <v>5534</v>
      </c>
      <c r="J2348" s="17">
        <v>0</v>
      </c>
      <c r="K2348" s="17">
        <v>0</v>
      </c>
      <c r="L2348" s="17">
        <v>0</v>
      </c>
      <c r="M2348" s="17">
        <v>0</v>
      </c>
      <c r="N2348" s="17">
        <v>0</v>
      </c>
    </row>
    <row r="2349" spans="2:14">
      <c r="B2349" s="15" t="s">
        <v>4562</v>
      </c>
      <c r="C2349" s="16">
        <v>40412</v>
      </c>
      <c r="D2349" s="15">
        <v>2010</v>
      </c>
      <c r="E2349" s="69">
        <f t="array" ref="E2349">MIN(IF(G2349:N2349&gt;0,($G$3:$N$3)))</f>
        <v>2010</v>
      </c>
      <c r="F2349" s="15" t="s">
        <v>963</v>
      </c>
      <c r="G2349" s="17">
        <v>0</v>
      </c>
      <c r="H2349" s="17">
        <v>0</v>
      </c>
      <c r="I2349" s="17">
        <v>0</v>
      </c>
      <c r="J2349" s="17">
        <v>481.72799999999995</v>
      </c>
      <c r="K2349" s="17">
        <v>481.72799999999995</v>
      </c>
      <c r="L2349" s="17">
        <v>481.72799999999995</v>
      </c>
      <c r="M2349" s="17">
        <v>481.72799999999995</v>
      </c>
      <c r="N2349" s="17">
        <v>481.72799999999995</v>
      </c>
    </row>
    <row r="2350" spans="2:14">
      <c r="B2350" s="15" t="s">
        <v>4563</v>
      </c>
      <c r="C2350" s="16">
        <v>40412</v>
      </c>
      <c r="D2350" s="15">
        <v>2010</v>
      </c>
      <c r="E2350" s="69">
        <f>E2352</f>
        <v>2012</v>
      </c>
      <c r="F2350" s="15" t="s">
        <v>961</v>
      </c>
      <c r="G2350" s="17" t="s">
        <v>5534</v>
      </c>
      <c r="H2350" s="17" t="s">
        <v>5534</v>
      </c>
      <c r="I2350" s="17" t="s">
        <v>5534</v>
      </c>
      <c r="J2350" s="17" t="s">
        <v>5534</v>
      </c>
      <c r="K2350" s="17" t="s">
        <v>5534</v>
      </c>
      <c r="L2350" s="17">
        <v>958.43399999999997</v>
      </c>
      <c r="M2350" s="17">
        <v>958.43399999999997</v>
      </c>
      <c r="N2350" s="17">
        <v>958.43399999999997</v>
      </c>
    </row>
    <row r="2351" spans="2:14">
      <c r="B2351" s="15" t="s">
        <v>4563</v>
      </c>
      <c r="C2351" s="16">
        <v>40412</v>
      </c>
      <c r="D2351" s="15">
        <v>2010</v>
      </c>
      <c r="E2351" s="69">
        <f>E2352</f>
        <v>2012</v>
      </c>
      <c r="F2351" s="15" t="s">
        <v>962</v>
      </c>
      <c r="G2351" s="17" t="s">
        <v>5534</v>
      </c>
      <c r="H2351" s="17" t="s">
        <v>5534</v>
      </c>
      <c r="I2351" s="17" t="s">
        <v>5534</v>
      </c>
      <c r="J2351" s="17" t="s">
        <v>5534</v>
      </c>
      <c r="K2351" s="17" t="s">
        <v>5534</v>
      </c>
      <c r="L2351" s="17">
        <v>0</v>
      </c>
      <c r="M2351" s="17">
        <v>0</v>
      </c>
      <c r="N2351" s="17">
        <v>0</v>
      </c>
    </row>
    <row r="2352" spans="2:14">
      <c r="B2352" s="15" t="s">
        <v>4563</v>
      </c>
      <c r="C2352" s="16">
        <v>40412</v>
      </c>
      <c r="D2352" s="15">
        <v>2010</v>
      </c>
      <c r="E2352" s="69">
        <f t="array" ref="E2352">MIN(IF(G2352:N2352&gt;0,($G$3:$N$3)))</f>
        <v>2012</v>
      </c>
      <c r="F2352" s="15" t="s">
        <v>963</v>
      </c>
      <c r="G2352" s="17">
        <v>0</v>
      </c>
      <c r="H2352" s="17">
        <v>0</v>
      </c>
      <c r="I2352" s="17">
        <v>0</v>
      </c>
      <c r="J2352" s="17">
        <v>0</v>
      </c>
      <c r="K2352" s="17">
        <v>0</v>
      </c>
      <c r="L2352" s="17">
        <v>958.43399999999997</v>
      </c>
      <c r="M2352" s="17">
        <v>958.43399999999997</v>
      </c>
      <c r="N2352" s="17">
        <v>958.43399999999997</v>
      </c>
    </row>
    <row r="2353" spans="2:14">
      <c r="B2353" s="15" t="s">
        <v>4564</v>
      </c>
      <c r="C2353" s="16">
        <v>40415</v>
      </c>
      <c r="D2353" s="15">
        <v>2010</v>
      </c>
      <c r="E2353" s="69">
        <f>E2355</f>
        <v>2010</v>
      </c>
      <c r="F2353" s="15" t="s">
        <v>961</v>
      </c>
      <c r="G2353" s="17" t="s">
        <v>5534</v>
      </c>
      <c r="H2353" s="17" t="s">
        <v>5534</v>
      </c>
      <c r="I2353" s="17" t="s">
        <v>5534</v>
      </c>
      <c r="J2353" s="17">
        <v>838.42199999999991</v>
      </c>
      <c r="K2353" s="17">
        <v>838.42199999999991</v>
      </c>
      <c r="L2353" s="17">
        <v>838.42199999999991</v>
      </c>
      <c r="M2353" s="17">
        <v>838.42199999999991</v>
      </c>
      <c r="N2353" s="17">
        <v>838.42199999999991</v>
      </c>
    </row>
    <row r="2354" spans="2:14">
      <c r="B2354" s="15" t="s">
        <v>4564</v>
      </c>
      <c r="C2354" s="16">
        <v>40415</v>
      </c>
      <c r="D2354" s="15">
        <v>2010</v>
      </c>
      <c r="E2354" s="69">
        <f>E2355</f>
        <v>2010</v>
      </c>
      <c r="F2354" s="15" t="s">
        <v>962</v>
      </c>
      <c r="G2354" s="17" t="s">
        <v>5534</v>
      </c>
      <c r="H2354" s="17" t="s">
        <v>5534</v>
      </c>
      <c r="I2354" s="17" t="s">
        <v>5534</v>
      </c>
      <c r="J2354" s="17">
        <v>0</v>
      </c>
      <c r="K2354" s="17">
        <v>0</v>
      </c>
      <c r="L2354" s="17">
        <v>0</v>
      </c>
      <c r="M2354" s="17">
        <v>0</v>
      </c>
      <c r="N2354" s="17">
        <v>0</v>
      </c>
    </row>
    <row r="2355" spans="2:14">
      <c r="B2355" s="15" t="s">
        <v>4564</v>
      </c>
      <c r="C2355" s="16">
        <v>40415</v>
      </c>
      <c r="D2355" s="15">
        <v>2010</v>
      </c>
      <c r="E2355" s="69">
        <f t="array" ref="E2355">MIN(IF(G2355:N2355&gt;0,($G$3:$N$3)))</f>
        <v>2010</v>
      </c>
      <c r="F2355" s="15" t="s">
        <v>963</v>
      </c>
      <c r="G2355" s="17">
        <v>0</v>
      </c>
      <c r="H2355" s="17">
        <v>0</v>
      </c>
      <c r="I2355" s="17">
        <v>0</v>
      </c>
      <c r="J2355" s="17">
        <v>838.42199999999991</v>
      </c>
      <c r="K2355" s="17">
        <v>838.42199999999991</v>
      </c>
      <c r="L2355" s="17">
        <v>838.42199999999991</v>
      </c>
      <c r="M2355" s="17">
        <v>838.42199999999991</v>
      </c>
      <c r="N2355" s="17">
        <v>838.42199999999991</v>
      </c>
    </row>
    <row r="2356" spans="2:14">
      <c r="B2356" s="15" t="s">
        <v>4565</v>
      </c>
      <c r="C2356" s="16">
        <v>40415</v>
      </c>
      <c r="D2356" s="15">
        <v>2010</v>
      </c>
      <c r="E2356" s="69">
        <f>E2358</f>
        <v>2010</v>
      </c>
      <c r="F2356" s="15" t="s">
        <v>961</v>
      </c>
      <c r="G2356" s="17" t="s">
        <v>5534</v>
      </c>
      <c r="H2356" s="17" t="s">
        <v>5534</v>
      </c>
      <c r="I2356" s="17" t="s">
        <v>5534</v>
      </c>
      <c r="J2356" s="17">
        <v>985.66199999999992</v>
      </c>
      <c r="K2356" s="17">
        <v>985.66199999999992</v>
      </c>
      <c r="L2356" s="17">
        <v>985.66199999999992</v>
      </c>
      <c r="M2356" s="17">
        <v>985.66199999999992</v>
      </c>
      <c r="N2356" s="17">
        <v>985.66199999999992</v>
      </c>
    </row>
    <row r="2357" spans="2:14">
      <c r="B2357" s="15" t="s">
        <v>4565</v>
      </c>
      <c r="C2357" s="16">
        <v>40415</v>
      </c>
      <c r="D2357" s="15">
        <v>2010</v>
      </c>
      <c r="E2357" s="69">
        <f>E2358</f>
        <v>2010</v>
      </c>
      <c r="F2357" s="15" t="s">
        <v>962</v>
      </c>
      <c r="G2357" s="17" t="s">
        <v>5534</v>
      </c>
      <c r="H2357" s="17" t="s">
        <v>5534</v>
      </c>
      <c r="I2357" s="17" t="s">
        <v>5534</v>
      </c>
      <c r="J2357" s="17">
        <v>6.0000000000000001E-3</v>
      </c>
      <c r="K2357" s="17">
        <v>6.0000000000000001E-3</v>
      </c>
      <c r="L2357" s="17">
        <v>6.0000000000000001E-3</v>
      </c>
      <c r="M2357" s="17">
        <v>6.0000000000000001E-3</v>
      </c>
      <c r="N2357" s="17">
        <v>6.0000000000000001E-3</v>
      </c>
    </row>
    <row r="2358" spans="2:14">
      <c r="B2358" s="15" t="s">
        <v>4565</v>
      </c>
      <c r="C2358" s="16">
        <v>40415</v>
      </c>
      <c r="D2358" s="15">
        <v>2010</v>
      </c>
      <c r="E2358" s="69">
        <f t="array" ref="E2358">MIN(IF(G2358:N2358&gt;0,($G$3:$N$3)))</f>
        <v>2010</v>
      </c>
      <c r="F2358" s="15" t="s">
        <v>963</v>
      </c>
      <c r="G2358" s="17">
        <v>0</v>
      </c>
      <c r="H2358" s="17">
        <v>0</v>
      </c>
      <c r="I2358" s="17">
        <v>0</v>
      </c>
      <c r="J2358" s="17">
        <v>985.66799999999989</v>
      </c>
      <c r="K2358" s="17">
        <v>985.66799999999989</v>
      </c>
      <c r="L2358" s="17">
        <v>985.66799999999989</v>
      </c>
      <c r="M2358" s="17">
        <v>985.66799999999989</v>
      </c>
      <c r="N2358" s="17">
        <v>985.66799999999989</v>
      </c>
    </row>
    <row r="2359" spans="2:14">
      <c r="B2359" s="15" t="s">
        <v>4566</v>
      </c>
      <c r="C2359" s="16">
        <v>40417</v>
      </c>
      <c r="D2359" s="15">
        <v>2010</v>
      </c>
      <c r="E2359" s="69">
        <f>E2361</f>
        <v>2010</v>
      </c>
      <c r="F2359" s="15" t="s">
        <v>961</v>
      </c>
      <c r="G2359" s="17" t="s">
        <v>5534</v>
      </c>
      <c r="H2359" s="17" t="s">
        <v>5534</v>
      </c>
      <c r="I2359" s="17" t="s">
        <v>5534</v>
      </c>
      <c r="J2359" s="17">
        <v>0</v>
      </c>
      <c r="K2359" s="17">
        <v>256.464</v>
      </c>
      <c r="L2359" s="17">
        <v>256.464</v>
      </c>
      <c r="M2359" s="17">
        <v>256.464</v>
      </c>
      <c r="N2359" s="17">
        <v>256.464</v>
      </c>
    </row>
    <row r="2360" spans="2:14">
      <c r="B2360" s="15" t="s">
        <v>4566</v>
      </c>
      <c r="C2360" s="16">
        <v>40417</v>
      </c>
      <c r="D2360" s="15">
        <v>2010</v>
      </c>
      <c r="E2360" s="69">
        <f>E2361</f>
        <v>2010</v>
      </c>
      <c r="F2360" s="15" t="s">
        <v>962</v>
      </c>
      <c r="G2360" s="17" t="s">
        <v>5534</v>
      </c>
      <c r="H2360" s="17" t="s">
        <v>5534</v>
      </c>
      <c r="I2360" s="17" t="s">
        <v>5534</v>
      </c>
      <c r="J2360" s="17">
        <v>257.64</v>
      </c>
      <c r="K2360" s="17">
        <v>0</v>
      </c>
      <c r="L2360" s="17">
        <v>0</v>
      </c>
      <c r="M2360" s="17">
        <v>0</v>
      </c>
      <c r="N2360" s="17">
        <v>0</v>
      </c>
    </row>
    <row r="2361" spans="2:14">
      <c r="B2361" s="15" t="s">
        <v>4566</v>
      </c>
      <c r="C2361" s="16">
        <v>40417</v>
      </c>
      <c r="D2361" s="15">
        <v>2010</v>
      </c>
      <c r="E2361" s="69">
        <f t="array" ref="E2361">MIN(IF(G2361:N2361&gt;0,($G$3:$N$3)))</f>
        <v>2010</v>
      </c>
      <c r="F2361" s="15" t="s">
        <v>963</v>
      </c>
      <c r="G2361" s="17">
        <v>0</v>
      </c>
      <c r="H2361" s="17">
        <v>0</v>
      </c>
      <c r="I2361" s="17">
        <v>0</v>
      </c>
      <c r="J2361" s="17">
        <v>257.64</v>
      </c>
      <c r="K2361" s="17">
        <v>256.464</v>
      </c>
      <c r="L2361" s="17">
        <v>256.464</v>
      </c>
      <c r="M2361" s="17">
        <v>256.464</v>
      </c>
      <c r="N2361" s="17">
        <v>256.464</v>
      </c>
    </row>
    <row r="2362" spans="2:14">
      <c r="B2362" s="15" t="s">
        <v>4567</v>
      </c>
      <c r="C2362" s="16">
        <v>40420</v>
      </c>
      <c r="D2362" s="15">
        <v>2010</v>
      </c>
      <c r="E2362" s="69">
        <f>E2364</f>
        <v>2010</v>
      </c>
      <c r="F2362" s="15" t="s">
        <v>961</v>
      </c>
      <c r="G2362" s="17" t="s">
        <v>5534</v>
      </c>
      <c r="H2362" s="17" t="s">
        <v>5534</v>
      </c>
      <c r="I2362" s="17" t="s">
        <v>5534</v>
      </c>
      <c r="J2362" s="17">
        <v>0</v>
      </c>
      <c r="K2362" s="17">
        <v>0</v>
      </c>
      <c r="L2362" s="17">
        <v>0</v>
      </c>
      <c r="M2362" s="17">
        <v>0</v>
      </c>
      <c r="N2362" s="17">
        <v>0</v>
      </c>
    </row>
    <row r="2363" spans="2:14">
      <c r="B2363" s="15" t="s">
        <v>4567</v>
      </c>
      <c r="C2363" s="16">
        <v>40420</v>
      </c>
      <c r="D2363" s="15">
        <v>2010</v>
      </c>
      <c r="E2363" s="69">
        <f>E2364</f>
        <v>2010</v>
      </c>
      <c r="F2363" s="15" t="s">
        <v>962</v>
      </c>
      <c r="G2363" s="17" t="s">
        <v>5534</v>
      </c>
      <c r="H2363" s="17" t="s">
        <v>5534</v>
      </c>
      <c r="I2363" s="17" t="s">
        <v>5534</v>
      </c>
      <c r="J2363" s="17">
        <v>11400</v>
      </c>
      <c r="K2363" s="17">
        <v>11400</v>
      </c>
      <c r="L2363" s="17">
        <v>0</v>
      </c>
      <c r="M2363" s="17">
        <v>0</v>
      </c>
      <c r="N2363" s="17">
        <v>0</v>
      </c>
    </row>
    <row r="2364" spans="2:14">
      <c r="B2364" s="15" t="s">
        <v>4567</v>
      </c>
      <c r="C2364" s="16">
        <v>40420</v>
      </c>
      <c r="D2364" s="15">
        <v>2010</v>
      </c>
      <c r="E2364" s="69">
        <f t="array" ref="E2364">MIN(IF(G2364:N2364&gt;0,($G$3:$N$3)))</f>
        <v>2010</v>
      </c>
      <c r="F2364" s="15" t="s">
        <v>963</v>
      </c>
      <c r="G2364" s="17">
        <v>0</v>
      </c>
      <c r="H2364" s="17">
        <v>0</v>
      </c>
      <c r="I2364" s="17">
        <v>0</v>
      </c>
      <c r="J2364" s="17">
        <v>11400</v>
      </c>
      <c r="K2364" s="17">
        <v>11400</v>
      </c>
      <c r="L2364" s="17">
        <v>0</v>
      </c>
      <c r="M2364" s="17">
        <v>0</v>
      </c>
      <c r="N2364" s="17">
        <v>0</v>
      </c>
    </row>
    <row r="2365" spans="2:14">
      <c r="B2365" s="15" t="s">
        <v>4568</v>
      </c>
      <c r="C2365" s="16">
        <v>40420</v>
      </c>
      <c r="D2365" s="15">
        <v>2010</v>
      </c>
      <c r="E2365" s="69">
        <f>E2367</f>
        <v>2011</v>
      </c>
      <c r="F2365" s="15" t="s">
        <v>961</v>
      </c>
      <c r="G2365" s="17" t="s">
        <v>5534</v>
      </c>
      <c r="H2365" s="17" t="s">
        <v>5534</v>
      </c>
      <c r="I2365" s="17" t="s">
        <v>5534</v>
      </c>
      <c r="J2365" s="17" t="s">
        <v>5534</v>
      </c>
      <c r="K2365" s="17">
        <v>576.55799999999999</v>
      </c>
      <c r="L2365" s="17">
        <v>576.55799999999999</v>
      </c>
      <c r="M2365" s="17">
        <v>576.55799999999999</v>
      </c>
      <c r="N2365" s="17">
        <v>576.55799999999999</v>
      </c>
    </row>
    <row r="2366" spans="2:14">
      <c r="B2366" s="15" t="s">
        <v>4568</v>
      </c>
      <c r="C2366" s="16">
        <v>40420</v>
      </c>
      <c r="D2366" s="15">
        <v>2010</v>
      </c>
      <c r="E2366" s="69">
        <f>E2367</f>
        <v>2011</v>
      </c>
      <c r="F2366" s="15" t="s">
        <v>962</v>
      </c>
      <c r="G2366" s="17" t="s">
        <v>5534</v>
      </c>
      <c r="H2366" s="17" t="s">
        <v>5534</v>
      </c>
      <c r="I2366" s="17" t="s">
        <v>5534</v>
      </c>
      <c r="J2366" s="17" t="s">
        <v>5534</v>
      </c>
      <c r="K2366" s="17">
        <v>0</v>
      </c>
      <c r="L2366" s="17">
        <v>0</v>
      </c>
      <c r="M2366" s="17">
        <v>0</v>
      </c>
      <c r="N2366" s="17">
        <v>0</v>
      </c>
    </row>
    <row r="2367" spans="2:14">
      <c r="B2367" s="15" t="s">
        <v>4568</v>
      </c>
      <c r="C2367" s="16">
        <v>40420</v>
      </c>
      <c r="D2367" s="15">
        <v>2010</v>
      </c>
      <c r="E2367" s="69">
        <f t="array" ref="E2367">MIN(IF(G2367:N2367&gt;0,($G$3:$N$3)))</f>
        <v>2011</v>
      </c>
      <c r="F2367" s="15" t="s">
        <v>963</v>
      </c>
      <c r="G2367" s="17">
        <v>0</v>
      </c>
      <c r="H2367" s="17">
        <v>0</v>
      </c>
      <c r="I2367" s="17">
        <v>0</v>
      </c>
      <c r="J2367" s="17">
        <v>0</v>
      </c>
      <c r="K2367" s="17">
        <v>576.55799999999999</v>
      </c>
      <c r="L2367" s="17">
        <v>576.55799999999999</v>
      </c>
      <c r="M2367" s="17">
        <v>576.55799999999999</v>
      </c>
      <c r="N2367" s="17">
        <v>576.55799999999999</v>
      </c>
    </row>
    <row r="2368" spans="2:14">
      <c r="B2368" s="15" t="s">
        <v>4569</v>
      </c>
      <c r="C2368" s="16">
        <v>40424</v>
      </c>
      <c r="D2368" s="15">
        <v>2010</v>
      </c>
      <c r="E2368" s="69">
        <f>E2370</f>
        <v>2011</v>
      </c>
      <c r="F2368" s="15" t="s">
        <v>961</v>
      </c>
      <c r="G2368" s="17" t="s">
        <v>5534</v>
      </c>
      <c r="H2368" s="17" t="s">
        <v>5534</v>
      </c>
      <c r="I2368" s="17" t="s">
        <v>5534</v>
      </c>
      <c r="J2368" s="17" t="s">
        <v>5534</v>
      </c>
      <c r="K2368" s="17">
        <v>663.28200000000004</v>
      </c>
      <c r="L2368" s="17">
        <v>663.28200000000004</v>
      </c>
      <c r="M2368" s="17">
        <v>663.28200000000004</v>
      </c>
      <c r="N2368" s="17">
        <v>663.28200000000004</v>
      </c>
    </row>
    <row r="2369" spans="2:14">
      <c r="B2369" s="15" t="s">
        <v>4569</v>
      </c>
      <c r="C2369" s="16">
        <v>40424</v>
      </c>
      <c r="D2369" s="15">
        <v>2010</v>
      </c>
      <c r="E2369" s="69">
        <f>E2370</f>
        <v>2011</v>
      </c>
      <c r="F2369" s="15" t="s">
        <v>962</v>
      </c>
      <c r="G2369" s="17" t="s">
        <v>5534</v>
      </c>
      <c r="H2369" s="17" t="s">
        <v>5534</v>
      </c>
      <c r="I2369" s="17" t="s">
        <v>5534</v>
      </c>
      <c r="J2369" s="17" t="s">
        <v>5534</v>
      </c>
      <c r="K2369" s="17">
        <v>0</v>
      </c>
      <c r="L2369" s="17">
        <v>0</v>
      </c>
      <c r="M2369" s="17">
        <v>0</v>
      </c>
      <c r="N2369" s="17">
        <v>0</v>
      </c>
    </row>
    <row r="2370" spans="2:14">
      <c r="B2370" s="15" t="s">
        <v>4569</v>
      </c>
      <c r="C2370" s="16">
        <v>40424</v>
      </c>
      <c r="D2370" s="15">
        <v>2010</v>
      </c>
      <c r="E2370" s="69">
        <f t="array" ref="E2370">MIN(IF(G2370:N2370&gt;0,($G$3:$N$3)))</f>
        <v>2011</v>
      </c>
      <c r="F2370" s="15" t="s">
        <v>963</v>
      </c>
      <c r="G2370" s="17">
        <v>0</v>
      </c>
      <c r="H2370" s="17">
        <v>0</v>
      </c>
      <c r="I2370" s="17">
        <v>0</v>
      </c>
      <c r="J2370" s="17">
        <v>0</v>
      </c>
      <c r="K2370" s="17">
        <v>663.28200000000004</v>
      </c>
      <c r="L2370" s="17">
        <v>663.28200000000004</v>
      </c>
      <c r="M2370" s="17">
        <v>663.28200000000004</v>
      </c>
      <c r="N2370" s="17">
        <v>663.28200000000004</v>
      </c>
    </row>
    <row r="2371" spans="2:14">
      <c r="B2371" s="15" t="s">
        <v>4570</v>
      </c>
      <c r="C2371" s="16">
        <v>40424</v>
      </c>
      <c r="D2371" s="15">
        <v>2010</v>
      </c>
      <c r="E2371" s="69">
        <f>E2373</f>
        <v>2011</v>
      </c>
      <c r="F2371" s="15" t="s">
        <v>961</v>
      </c>
      <c r="G2371" s="17" t="s">
        <v>5534</v>
      </c>
      <c r="H2371" s="17" t="s">
        <v>5534</v>
      </c>
      <c r="I2371" s="17" t="s">
        <v>5534</v>
      </c>
      <c r="J2371" s="17" t="s">
        <v>5534</v>
      </c>
      <c r="K2371" s="17">
        <v>0</v>
      </c>
      <c r="L2371" s="17">
        <v>252.79799999999997</v>
      </c>
      <c r="M2371" s="17">
        <v>252.79799999999997</v>
      </c>
      <c r="N2371" s="17">
        <v>252.79799999999997</v>
      </c>
    </row>
    <row r="2372" spans="2:14">
      <c r="B2372" s="15" t="s">
        <v>4570</v>
      </c>
      <c r="C2372" s="16">
        <v>40424</v>
      </c>
      <c r="D2372" s="15">
        <v>2010</v>
      </c>
      <c r="E2372" s="69">
        <f>E2373</f>
        <v>2011</v>
      </c>
      <c r="F2372" s="15" t="s">
        <v>962</v>
      </c>
      <c r="G2372" s="17" t="s">
        <v>5534</v>
      </c>
      <c r="H2372" s="17" t="s">
        <v>5534</v>
      </c>
      <c r="I2372" s="17" t="s">
        <v>5534</v>
      </c>
      <c r="J2372" s="17" t="s">
        <v>5534</v>
      </c>
      <c r="K2372" s="17">
        <v>252.79799999999997</v>
      </c>
      <c r="L2372" s="17">
        <v>0</v>
      </c>
      <c r="M2372" s="17">
        <v>0</v>
      </c>
      <c r="N2372" s="17">
        <v>0</v>
      </c>
    </row>
    <row r="2373" spans="2:14">
      <c r="B2373" s="15" t="s">
        <v>4570</v>
      </c>
      <c r="C2373" s="16">
        <v>40424</v>
      </c>
      <c r="D2373" s="15">
        <v>2010</v>
      </c>
      <c r="E2373" s="69">
        <f t="array" ref="E2373">MIN(IF(G2373:N2373&gt;0,($G$3:$N$3)))</f>
        <v>2011</v>
      </c>
      <c r="F2373" s="15" t="s">
        <v>963</v>
      </c>
      <c r="G2373" s="17">
        <v>0</v>
      </c>
      <c r="H2373" s="17">
        <v>0</v>
      </c>
      <c r="I2373" s="17">
        <v>0</v>
      </c>
      <c r="J2373" s="17">
        <v>0</v>
      </c>
      <c r="K2373" s="17">
        <v>252.79799999999997</v>
      </c>
      <c r="L2373" s="17">
        <v>252.79799999999997</v>
      </c>
      <c r="M2373" s="17">
        <v>252.79799999999997</v>
      </c>
      <c r="N2373" s="17">
        <v>252.79799999999997</v>
      </c>
    </row>
    <row r="2374" spans="2:14">
      <c r="B2374" s="15" t="s">
        <v>4571</v>
      </c>
      <c r="C2374" s="16">
        <v>40425</v>
      </c>
      <c r="D2374" s="15">
        <v>2010</v>
      </c>
      <c r="E2374" s="69">
        <f>E2376</f>
        <v>2010</v>
      </c>
      <c r="F2374" s="15" t="s">
        <v>961</v>
      </c>
      <c r="G2374" s="17" t="s">
        <v>5534</v>
      </c>
      <c r="H2374" s="17" t="s">
        <v>5534</v>
      </c>
      <c r="I2374" s="17" t="s">
        <v>5534</v>
      </c>
      <c r="J2374" s="17">
        <v>0</v>
      </c>
      <c r="K2374" s="17">
        <v>9856.6679999999997</v>
      </c>
      <c r="L2374" s="17">
        <v>9856.6679999999997</v>
      </c>
      <c r="M2374" s="17">
        <v>9856.6679999999997</v>
      </c>
      <c r="N2374" s="17">
        <v>9856.6679999999997</v>
      </c>
    </row>
    <row r="2375" spans="2:14">
      <c r="B2375" s="15" t="s">
        <v>4571</v>
      </c>
      <c r="C2375" s="16">
        <v>40425</v>
      </c>
      <c r="D2375" s="15">
        <v>2010</v>
      </c>
      <c r="E2375" s="69">
        <f>E2376</f>
        <v>2010</v>
      </c>
      <c r="F2375" s="15" t="s">
        <v>962</v>
      </c>
      <c r="G2375" s="17" t="s">
        <v>5534</v>
      </c>
      <c r="H2375" s="17" t="s">
        <v>5534</v>
      </c>
      <c r="I2375" s="17" t="s">
        <v>5534</v>
      </c>
      <c r="J2375" s="17">
        <v>9856.6679999999997</v>
      </c>
      <c r="K2375" s="17">
        <v>0</v>
      </c>
      <c r="L2375" s="17">
        <v>0</v>
      </c>
      <c r="M2375" s="17">
        <v>0</v>
      </c>
      <c r="N2375" s="17">
        <v>0</v>
      </c>
    </row>
    <row r="2376" spans="2:14">
      <c r="B2376" s="15" t="s">
        <v>4571</v>
      </c>
      <c r="C2376" s="16">
        <v>40425</v>
      </c>
      <c r="D2376" s="15">
        <v>2010</v>
      </c>
      <c r="E2376" s="69">
        <f t="array" ref="E2376">MIN(IF(G2376:N2376&gt;0,($G$3:$N$3)))</f>
        <v>2010</v>
      </c>
      <c r="F2376" s="15" t="s">
        <v>963</v>
      </c>
      <c r="G2376" s="17">
        <v>0</v>
      </c>
      <c r="H2376" s="17">
        <v>0</v>
      </c>
      <c r="I2376" s="17">
        <v>0</v>
      </c>
      <c r="J2376" s="17">
        <v>9856.6679999999997</v>
      </c>
      <c r="K2376" s="17">
        <v>9856.6679999999997</v>
      </c>
      <c r="L2376" s="17">
        <v>9856.6679999999997</v>
      </c>
      <c r="M2376" s="17">
        <v>9856.6679999999997</v>
      </c>
      <c r="N2376" s="17">
        <v>9856.6679999999997</v>
      </c>
    </row>
    <row r="2377" spans="2:14">
      <c r="B2377" s="15" t="s">
        <v>4572</v>
      </c>
      <c r="C2377" s="16">
        <v>40428</v>
      </c>
      <c r="D2377" s="15">
        <v>2010</v>
      </c>
      <c r="E2377" s="69">
        <f>E2379</f>
        <v>2010</v>
      </c>
      <c r="F2377" s="15" t="s">
        <v>961</v>
      </c>
      <c r="G2377" s="17" t="s">
        <v>5534</v>
      </c>
      <c r="H2377" s="17" t="s">
        <v>5534</v>
      </c>
      <c r="I2377" s="17" t="s">
        <v>5534</v>
      </c>
      <c r="J2377" s="17">
        <v>985.66199999999992</v>
      </c>
      <c r="K2377" s="17">
        <v>985.66199999999992</v>
      </c>
      <c r="L2377" s="17">
        <v>985.66199999999992</v>
      </c>
      <c r="M2377" s="17">
        <v>985.66199999999992</v>
      </c>
      <c r="N2377" s="17">
        <v>985.66199999999992</v>
      </c>
    </row>
    <row r="2378" spans="2:14">
      <c r="B2378" s="15" t="s">
        <v>4572</v>
      </c>
      <c r="C2378" s="16">
        <v>40428</v>
      </c>
      <c r="D2378" s="15">
        <v>2010</v>
      </c>
      <c r="E2378" s="69">
        <f>E2379</f>
        <v>2010</v>
      </c>
      <c r="F2378" s="15" t="s">
        <v>962</v>
      </c>
      <c r="G2378" s="17" t="s">
        <v>5534</v>
      </c>
      <c r="H2378" s="17" t="s">
        <v>5534</v>
      </c>
      <c r="I2378" s="17" t="s">
        <v>5534</v>
      </c>
      <c r="J2378" s="17">
        <v>6.0000000000000001E-3</v>
      </c>
      <c r="K2378" s="17">
        <v>6.0000000000000001E-3</v>
      </c>
      <c r="L2378" s="17">
        <v>6.0000000000000001E-3</v>
      </c>
      <c r="M2378" s="17">
        <v>6.0000000000000001E-3</v>
      </c>
      <c r="N2378" s="17">
        <v>6.0000000000000001E-3</v>
      </c>
    </row>
    <row r="2379" spans="2:14">
      <c r="B2379" s="15" t="s">
        <v>4572</v>
      </c>
      <c r="C2379" s="16">
        <v>40428</v>
      </c>
      <c r="D2379" s="15">
        <v>2010</v>
      </c>
      <c r="E2379" s="69">
        <f t="array" ref="E2379">MIN(IF(G2379:N2379&gt;0,($G$3:$N$3)))</f>
        <v>2010</v>
      </c>
      <c r="F2379" s="15" t="s">
        <v>963</v>
      </c>
      <c r="G2379" s="17">
        <v>0</v>
      </c>
      <c r="H2379" s="17">
        <v>0</v>
      </c>
      <c r="I2379" s="17">
        <v>0</v>
      </c>
      <c r="J2379" s="17">
        <v>985.66799999999989</v>
      </c>
      <c r="K2379" s="17">
        <v>985.66799999999989</v>
      </c>
      <c r="L2379" s="17">
        <v>985.66799999999989</v>
      </c>
      <c r="M2379" s="17">
        <v>985.66799999999989</v>
      </c>
      <c r="N2379" s="17">
        <v>985.66799999999989</v>
      </c>
    </row>
    <row r="2380" spans="2:14">
      <c r="B2380" s="15" t="s">
        <v>4573</v>
      </c>
      <c r="C2380" s="16">
        <v>40430</v>
      </c>
      <c r="D2380" s="15">
        <v>2010</v>
      </c>
      <c r="E2380" s="69">
        <f>E2382</f>
        <v>2011</v>
      </c>
      <c r="F2380" s="15" t="s">
        <v>961</v>
      </c>
      <c r="G2380" s="17" t="s">
        <v>5534</v>
      </c>
      <c r="H2380" s="17" t="s">
        <v>5534</v>
      </c>
      <c r="I2380" s="17" t="s">
        <v>5534</v>
      </c>
      <c r="J2380" s="17" t="s">
        <v>5534</v>
      </c>
      <c r="K2380" s="17">
        <v>155.66999999999999</v>
      </c>
      <c r="L2380" s="17">
        <v>155.66999999999999</v>
      </c>
      <c r="M2380" s="17">
        <v>155.66999999999999</v>
      </c>
      <c r="N2380" s="17">
        <v>155.66999999999999</v>
      </c>
    </row>
    <row r="2381" spans="2:14">
      <c r="B2381" s="15" t="s">
        <v>4573</v>
      </c>
      <c r="C2381" s="16">
        <v>40430</v>
      </c>
      <c r="D2381" s="15">
        <v>2010</v>
      </c>
      <c r="E2381" s="69">
        <f>E2382</f>
        <v>2011</v>
      </c>
      <c r="F2381" s="15" t="s">
        <v>962</v>
      </c>
      <c r="G2381" s="17" t="s">
        <v>5534</v>
      </c>
      <c r="H2381" s="17" t="s">
        <v>5534</v>
      </c>
      <c r="I2381" s="17" t="s">
        <v>5534</v>
      </c>
      <c r="J2381" s="17" t="s">
        <v>5534</v>
      </c>
      <c r="K2381" s="17">
        <v>0</v>
      </c>
      <c r="L2381" s="17">
        <v>0</v>
      </c>
      <c r="M2381" s="17">
        <v>0</v>
      </c>
      <c r="N2381" s="17">
        <v>0</v>
      </c>
    </row>
    <row r="2382" spans="2:14">
      <c r="B2382" s="15" t="s">
        <v>4573</v>
      </c>
      <c r="C2382" s="16">
        <v>40430</v>
      </c>
      <c r="D2382" s="15">
        <v>2010</v>
      </c>
      <c r="E2382" s="69">
        <f t="array" ref="E2382">MIN(IF(G2382:N2382&gt;0,($G$3:$N$3)))</f>
        <v>2011</v>
      </c>
      <c r="F2382" s="15" t="s">
        <v>963</v>
      </c>
      <c r="G2382" s="17">
        <v>0</v>
      </c>
      <c r="H2382" s="17">
        <v>0</v>
      </c>
      <c r="I2382" s="17">
        <v>0</v>
      </c>
      <c r="J2382" s="17">
        <v>0</v>
      </c>
      <c r="K2382" s="17">
        <v>155.66999999999999</v>
      </c>
      <c r="L2382" s="17">
        <v>155.66999999999999</v>
      </c>
      <c r="M2382" s="17">
        <v>155.66999999999999</v>
      </c>
      <c r="N2382" s="17">
        <v>155.66999999999999</v>
      </c>
    </row>
    <row r="2383" spans="2:14">
      <c r="B2383" s="15" t="s">
        <v>4574</v>
      </c>
      <c r="C2383" s="16">
        <v>40431</v>
      </c>
      <c r="D2383" s="15">
        <v>2010</v>
      </c>
      <c r="E2383" s="69">
        <f>E2385</f>
        <v>2010</v>
      </c>
      <c r="F2383" s="15" t="s">
        <v>961</v>
      </c>
      <c r="G2383" s="17" t="s">
        <v>5534</v>
      </c>
      <c r="H2383" s="17" t="s">
        <v>5534</v>
      </c>
      <c r="I2383" s="17" t="s">
        <v>5534</v>
      </c>
      <c r="J2383" s="17">
        <v>0</v>
      </c>
      <c r="K2383" s="17">
        <v>0</v>
      </c>
      <c r="L2383" s="17">
        <v>0</v>
      </c>
      <c r="M2383" s="17">
        <v>0</v>
      </c>
      <c r="N2383" s="17">
        <v>150338.394</v>
      </c>
    </row>
    <row r="2384" spans="2:14">
      <c r="B2384" s="15" t="s">
        <v>4574</v>
      </c>
      <c r="C2384" s="16">
        <v>40431</v>
      </c>
      <c r="D2384" s="15">
        <v>2010</v>
      </c>
      <c r="E2384" s="69">
        <f>E2385</f>
        <v>2010</v>
      </c>
      <c r="F2384" s="15" t="s">
        <v>962</v>
      </c>
      <c r="G2384" s="17" t="s">
        <v>5534</v>
      </c>
      <c r="H2384" s="17" t="s">
        <v>5534</v>
      </c>
      <c r="I2384" s="17" t="s">
        <v>5534</v>
      </c>
      <c r="J2384" s="17">
        <v>1710000</v>
      </c>
      <c r="K2384" s="17">
        <v>1425000</v>
      </c>
      <c r="L2384" s="17">
        <v>1425000</v>
      </c>
      <c r="M2384" s="17">
        <v>1425000</v>
      </c>
      <c r="N2384" s="17">
        <v>1274661.6059999999</v>
      </c>
    </row>
    <row r="2385" spans="2:14">
      <c r="B2385" s="15" t="s">
        <v>4574</v>
      </c>
      <c r="C2385" s="16">
        <v>40431</v>
      </c>
      <c r="D2385" s="15">
        <v>2010</v>
      </c>
      <c r="E2385" s="69">
        <f t="array" ref="E2385">MIN(IF(G2385:N2385&gt;0,($G$3:$N$3)))</f>
        <v>2010</v>
      </c>
      <c r="F2385" s="15" t="s">
        <v>963</v>
      </c>
      <c r="G2385" s="17">
        <v>0</v>
      </c>
      <c r="H2385" s="17">
        <v>0</v>
      </c>
      <c r="I2385" s="17">
        <v>0</v>
      </c>
      <c r="J2385" s="17">
        <v>1710000</v>
      </c>
      <c r="K2385" s="17">
        <v>1425000</v>
      </c>
      <c r="L2385" s="17">
        <v>1425000</v>
      </c>
      <c r="M2385" s="17">
        <v>1425000</v>
      </c>
      <c r="N2385" s="17">
        <v>1425000</v>
      </c>
    </row>
    <row r="2386" spans="2:14">
      <c r="B2386" s="15" t="s">
        <v>4575</v>
      </c>
      <c r="C2386" s="16">
        <v>40431</v>
      </c>
      <c r="D2386" s="15">
        <v>2010</v>
      </c>
      <c r="E2386" s="69">
        <f>E2388</f>
        <v>2010</v>
      </c>
      <c r="F2386" s="15" t="s">
        <v>961</v>
      </c>
      <c r="G2386" s="17" t="s">
        <v>5534</v>
      </c>
      <c r="H2386" s="17" t="s">
        <v>5534</v>
      </c>
      <c r="I2386" s="17" t="s">
        <v>5534</v>
      </c>
      <c r="J2386" s="17">
        <v>0</v>
      </c>
      <c r="K2386" s="17">
        <v>0</v>
      </c>
      <c r="L2386" s="17">
        <v>0</v>
      </c>
      <c r="M2386" s="17">
        <v>0</v>
      </c>
      <c r="N2386" s="17">
        <v>0</v>
      </c>
    </row>
    <row r="2387" spans="2:14">
      <c r="B2387" s="15" t="s">
        <v>4575</v>
      </c>
      <c r="C2387" s="16">
        <v>40431</v>
      </c>
      <c r="D2387" s="15">
        <v>2010</v>
      </c>
      <c r="E2387" s="69">
        <f>E2388</f>
        <v>2010</v>
      </c>
      <c r="F2387" s="15" t="s">
        <v>962</v>
      </c>
      <c r="G2387" s="17" t="s">
        <v>5534</v>
      </c>
      <c r="H2387" s="17" t="s">
        <v>5534</v>
      </c>
      <c r="I2387" s="17" t="s">
        <v>5534</v>
      </c>
      <c r="J2387" s="17">
        <v>5130000</v>
      </c>
      <c r="K2387" s="17">
        <v>5130000</v>
      </c>
      <c r="L2387" s="17">
        <v>5130000</v>
      </c>
      <c r="M2387" s="17">
        <v>5130000</v>
      </c>
      <c r="N2387" s="17">
        <v>0</v>
      </c>
    </row>
    <row r="2388" spans="2:14">
      <c r="B2388" s="15" t="s">
        <v>4575</v>
      </c>
      <c r="C2388" s="16">
        <v>40431</v>
      </c>
      <c r="D2388" s="15">
        <v>2010</v>
      </c>
      <c r="E2388" s="69">
        <f t="array" ref="E2388">MIN(IF(G2388:N2388&gt;0,($G$3:$N$3)))</f>
        <v>2010</v>
      </c>
      <c r="F2388" s="15" t="s">
        <v>963</v>
      </c>
      <c r="G2388" s="17">
        <v>0</v>
      </c>
      <c r="H2388" s="17">
        <v>0</v>
      </c>
      <c r="I2388" s="17">
        <v>0</v>
      </c>
      <c r="J2388" s="17">
        <v>5130000</v>
      </c>
      <c r="K2388" s="17">
        <v>5130000</v>
      </c>
      <c r="L2388" s="17">
        <v>5130000</v>
      </c>
      <c r="M2388" s="17">
        <v>5130000</v>
      </c>
      <c r="N2388" s="17">
        <v>0</v>
      </c>
    </row>
    <row r="2389" spans="2:14">
      <c r="B2389" s="15" t="s">
        <v>4576</v>
      </c>
      <c r="C2389" s="16">
        <v>40431</v>
      </c>
      <c r="D2389" s="15">
        <v>2010</v>
      </c>
      <c r="E2389" s="69">
        <f>E2391</f>
        <v>2014</v>
      </c>
      <c r="F2389" s="15" t="s">
        <v>961</v>
      </c>
      <c r="G2389" s="17" t="s">
        <v>5534</v>
      </c>
      <c r="H2389" s="17" t="s">
        <v>5534</v>
      </c>
      <c r="I2389" s="17" t="s">
        <v>5534</v>
      </c>
      <c r="J2389" s="17">
        <v>0</v>
      </c>
      <c r="K2389" s="17">
        <v>0</v>
      </c>
      <c r="L2389" s="17">
        <v>0</v>
      </c>
      <c r="M2389" s="17">
        <v>0</v>
      </c>
      <c r="N2389" s="17">
        <v>1281198.2339999999</v>
      </c>
    </row>
    <row r="2390" spans="2:14">
      <c r="B2390" s="15" t="s">
        <v>4576</v>
      </c>
      <c r="C2390" s="16">
        <v>40431</v>
      </c>
      <c r="D2390" s="15">
        <v>2010</v>
      </c>
      <c r="E2390" s="69">
        <f>E2391</f>
        <v>2014</v>
      </c>
      <c r="F2390" s="15" t="s">
        <v>962</v>
      </c>
      <c r="G2390" s="17" t="s">
        <v>5534</v>
      </c>
      <c r="H2390" s="17" t="s">
        <v>5534</v>
      </c>
      <c r="I2390" s="17" t="s">
        <v>5534</v>
      </c>
      <c r="J2390" s="17">
        <v>0</v>
      </c>
      <c r="K2390" s="17">
        <v>0</v>
      </c>
      <c r="L2390" s="17">
        <v>0</v>
      </c>
      <c r="M2390" s="17">
        <v>0</v>
      </c>
      <c r="N2390" s="17">
        <v>3278801.7660000003</v>
      </c>
    </row>
    <row r="2391" spans="2:14">
      <c r="B2391" s="15" t="s">
        <v>4576</v>
      </c>
      <c r="C2391" s="16">
        <v>40431</v>
      </c>
      <c r="D2391" s="15">
        <v>2010</v>
      </c>
      <c r="E2391" s="69">
        <f t="array" ref="E2391">MIN(IF(G2391:N2391&gt;0,($G$3:$N$3)))</f>
        <v>2014</v>
      </c>
      <c r="F2391" s="15" t="s">
        <v>963</v>
      </c>
      <c r="G2391" s="17">
        <v>0</v>
      </c>
      <c r="H2391" s="17">
        <v>0</v>
      </c>
      <c r="I2391" s="17">
        <v>0</v>
      </c>
      <c r="J2391" s="17">
        <v>0</v>
      </c>
      <c r="K2391" s="17">
        <v>0</v>
      </c>
      <c r="L2391" s="17">
        <v>0</v>
      </c>
      <c r="M2391" s="17">
        <v>0</v>
      </c>
      <c r="N2391" s="17">
        <v>4560000</v>
      </c>
    </row>
    <row r="2392" spans="2:14">
      <c r="B2392" s="15" t="s">
        <v>4577</v>
      </c>
      <c r="C2392" s="16">
        <v>40431</v>
      </c>
      <c r="D2392" s="15">
        <v>2010</v>
      </c>
      <c r="E2392" s="69">
        <f>E2394</f>
        <v>2010</v>
      </c>
      <c r="F2392" s="15" t="s">
        <v>961</v>
      </c>
      <c r="G2392" s="17" t="s">
        <v>5534</v>
      </c>
      <c r="H2392" s="17" t="s">
        <v>5534</v>
      </c>
      <c r="I2392" s="17" t="s">
        <v>5534</v>
      </c>
      <c r="J2392" s="17">
        <v>0</v>
      </c>
      <c r="K2392" s="17">
        <v>0</v>
      </c>
      <c r="L2392" s="17">
        <v>0</v>
      </c>
      <c r="M2392" s="17">
        <v>0</v>
      </c>
      <c r="N2392" s="17">
        <v>0</v>
      </c>
    </row>
    <row r="2393" spans="2:14">
      <c r="B2393" s="15" t="s">
        <v>4577</v>
      </c>
      <c r="C2393" s="16">
        <v>40431</v>
      </c>
      <c r="D2393" s="15">
        <v>2010</v>
      </c>
      <c r="E2393" s="69">
        <f>E2394</f>
        <v>2010</v>
      </c>
      <c r="F2393" s="15" t="s">
        <v>962</v>
      </c>
      <c r="G2393" s="17" t="s">
        <v>5534</v>
      </c>
      <c r="H2393" s="17" t="s">
        <v>5534</v>
      </c>
      <c r="I2393" s="17" t="s">
        <v>5534</v>
      </c>
      <c r="J2393" s="17">
        <v>855000</v>
      </c>
      <c r="K2393" s="17">
        <v>855000</v>
      </c>
      <c r="L2393" s="17">
        <v>855000</v>
      </c>
      <c r="M2393" s="17">
        <v>855000</v>
      </c>
      <c r="N2393" s="17">
        <v>855000</v>
      </c>
    </row>
    <row r="2394" spans="2:14">
      <c r="B2394" s="15" t="s">
        <v>4577</v>
      </c>
      <c r="C2394" s="16">
        <v>40431</v>
      </c>
      <c r="D2394" s="15">
        <v>2010</v>
      </c>
      <c r="E2394" s="69">
        <f t="array" ref="E2394">MIN(IF(G2394:N2394&gt;0,($G$3:$N$3)))</f>
        <v>2010</v>
      </c>
      <c r="F2394" s="15" t="s">
        <v>963</v>
      </c>
      <c r="G2394" s="17">
        <v>0</v>
      </c>
      <c r="H2394" s="17">
        <v>0</v>
      </c>
      <c r="I2394" s="17">
        <v>0</v>
      </c>
      <c r="J2394" s="17">
        <v>855000</v>
      </c>
      <c r="K2394" s="17">
        <v>855000</v>
      </c>
      <c r="L2394" s="17">
        <v>855000</v>
      </c>
      <c r="M2394" s="17">
        <v>855000</v>
      </c>
      <c r="N2394" s="17">
        <v>855000</v>
      </c>
    </row>
    <row r="2395" spans="2:14">
      <c r="B2395" s="15" t="s">
        <v>4578</v>
      </c>
      <c r="C2395" s="16">
        <v>40431</v>
      </c>
      <c r="D2395" s="15">
        <v>2010</v>
      </c>
      <c r="E2395" s="69">
        <f>E2397</f>
        <v>2010</v>
      </c>
      <c r="F2395" s="15" t="s">
        <v>961</v>
      </c>
      <c r="G2395" s="17" t="s">
        <v>5534</v>
      </c>
      <c r="H2395" s="17" t="s">
        <v>5534</v>
      </c>
      <c r="I2395" s="17" t="s">
        <v>5534</v>
      </c>
      <c r="J2395" s="17">
        <v>1107.0659999999998</v>
      </c>
      <c r="K2395" s="17">
        <v>1107.0659999999998</v>
      </c>
      <c r="L2395" s="17">
        <v>1107.0659999999998</v>
      </c>
      <c r="M2395" s="17">
        <v>1107.0659999999998</v>
      </c>
      <c r="N2395" s="17">
        <v>1107.0659999999998</v>
      </c>
    </row>
    <row r="2396" spans="2:14">
      <c r="B2396" s="15" t="s">
        <v>4578</v>
      </c>
      <c r="C2396" s="16">
        <v>40431</v>
      </c>
      <c r="D2396" s="15">
        <v>2010</v>
      </c>
      <c r="E2396" s="69">
        <f>E2397</f>
        <v>2010</v>
      </c>
      <c r="F2396" s="15" t="s">
        <v>962</v>
      </c>
      <c r="G2396" s="17" t="s">
        <v>5534</v>
      </c>
      <c r="H2396" s="17" t="s">
        <v>5534</v>
      </c>
      <c r="I2396" s="17" t="s">
        <v>5534</v>
      </c>
      <c r="J2396" s="17">
        <v>0</v>
      </c>
      <c r="K2396" s="17">
        <v>0</v>
      </c>
      <c r="L2396" s="17">
        <v>0</v>
      </c>
      <c r="M2396" s="17">
        <v>0</v>
      </c>
      <c r="N2396" s="17">
        <v>0</v>
      </c>
    </row>
    <row r="2397" spans="2:14">
      <c r="B2397" s="15" t="s">
        <v>4578</v>
      </c>
      <c r="C2397" s="16">
        <v>40431</v>
      </c>
      <c r="D2397" s="15">
        <v>2010</v>
      </c>
      <c r="E2397" s="69">
        <f t="array" ref="E2397">MIN(IF(G2397:N2397&gt;0,($G$3:$N$3)))</f>
        <v>2010</v>
      </c>
      <c r="F2397" s="15" t="s">
        <v>963</v>
      </c>
      <c r="G2397" s="17">
        <v>0</v>
      </c>
      <c r="H2397" s="17">
        <v>0</v>
      </c>
      <c r="I2397" s="17">
        <v>0</v>
      </c>
      <c r="J2397" s="17">
        <v>1107.0659999999998</v>
      </c>
      <c r="K2397" s="17">
        <v>1107.0659999999998</v>
      </c>
      <c r="L2397" s="17">
        <v>1107.0659999999998</v>
      </c>
      <c r="M2397" s="17">
        <v>1107.0659999999998</v>
      </c>
      <c r="N2397" s="17">
        <v>1107.0659999999998</v>
      </c>
    </row>
    <row r="2398" spans="2:14">
      <c r="B2398" s="15" t="s">
        <v>4579</v>
      </c>
      <c r="C2398" s="16">
        <v>40438</v>
      </c>
      <c r="D2398" s="15">
        <v>2010</v>
      </c>
      <c r="E2398" s="69">
        <f>E2400</f>
        <v>2010</v>
      </c>
      <c r="F2398" s="15" t="s">
        <v>961</v>
      </c>
      <c r="G2398" s="17" t="s">
        <v>5534</v>
      </c>
      <c r="H2398" s="17" t="s">
        <v>5534</v>
      </c>
      <c r="I2398" s="17" t="s">
        <v>5534</v>
      </c>
      <c r="J2398" s="17">
        <v>1026.8520000000001</v>
      </c>
      <c r="K2398" s="17">
        <v>1026.8520000000001</v>
      </c>
      <c r="L2398" s="17">
        <v>1026.8520000000001</v>
      </c>
      <c r="M2398" s="17">
        <v>1026.8520000000001</v>
      </c>
      <c r="N2398" s="17">
        <v>1026.8520000000001</v>
      </c>
    </row>
    <row r="2399" spans="2:14">
      <c r="B2399" s="15" t="s">
        <v>4579</v>
      </c>
      <c r="C2399" s="16">
        <v>40438</v>
      </c>
      <c r="D2399" s="15">
        <v>2010</v>
      </c>
      <c r="E2399" s="69">
        <f>E2400</f>
        <v>2010</v>
      </c>
      <c r="F2399" s="15" t="s">
        <v>962</v>
      </c>
      <c r="G2399" s="17" t="s">
        <v>5534</v>
      </c>
      <c r="H2399" s="17" t="s">
        <v>5534</v>
      </c>
      <c r="I2399" s="17" t="s">
        <v>5534</v>
      </c>
      <c r="J2399" s="17">
        <v>0</v>
      </c>
      <c r="K2399" s="17">
        <v>0</v>
      </c>
      <c r="L2399" s="17">
        <v>0</v>
      </c>
      <c r="M2399" s="17">
        <v>0</v>
      </c>
      <c r="N2399" s="17">
        <v>0</v>
      </c>
    </row>
    <row r="2400" spans="2:14">
      <c r="B2400" s="15" t="s">
        <v>4579</v>
      </c>
      <c r="C2400" s="16">
        <v>40438</v>
      </c>
      <c r="D2400" s="15">
        <v>2010</v>
      </c>
      <c r="E2400" s="69">
        <f t="array" ref="E2400">MIN(IF(G2400:N2400&gt;0,($G$3:$N$3)))</f>
        <v>2010</v>
      </c>
      <c r="F2400" s="15" t="s">
        <v>963</v>
      </c>
      <c r="G2400" s="17">
        <v>0</v>
      </c>
      <c r="H2400" s="17">
        <v>0</v>
      </c>
      <c r="I2400" s="17">
        <v>0</v>
      </c>
      <c r="J2400" s="17">
        <v>1026.8520000000001</v>
      </c>
      <c r="K2400" s="17">
        <v>1026.8520000000001</v>
      </c>
      <c r="L2400" s="17">
        <v>1026.8520000000001</v>
      </c>
      <c r="M2400" s="17">
        <v>1026.8520000000001</v>
      </c>
      <c r="N2400" s="17">
        <v>1026.8520000000001</v>
      </c>
    </row>
    <row r="2401" spans="2:14">
      <c r="B2401" s="15" t="s">
        <v>4580</v>
      </c>
      <c r="C2401" s="16">
        <v>40439</v>
      </c>
      <c r="D2401" s="15">
        <v>2010</v>
      </c>
      <c r="E2401" s="69">
        <f>E2403</f>
        <v>2011</v>
      </c>
      <c r="F2401" s="15" t="s">
        <v>961</v>
      </c>
      <c r="G2401" s="17" t="s">
        <v>5534</v>
      </c>
      <c r="H2401" s="17" t="s">
        <v>5534</v>
      </c>
      <c r="I2401" s="17" t="s">
        <v>5534</v>
      </c>
      <c r="J2401" s="17" t="s">
        <v>5534</v>
      </c>
      <c r="K2401" s="17">
        <v>373.12200000000001</v>
      </c>
      <c r="L2401" s="17">
        <v>373.12200000000001</v>
      </c>
      <c r="M2401" s="17">
        <v>373.12200000000001</v>
      </c>
      <c r="N2401" s="17">
        <v>373.12200000000001</v>
      </c>
    </row>
    <row r="2402" spans="2:14">
      <c r="B2402" s="15" t="s">
        <v>4580</v>
      </c>
      <c r="C2402" s="16">
        <v>40439</v>
      </c>
      <c r="D2402" s="15">
        <v>2010</v>
      </c>
      <c r="E2402" s="69">
        <f>E2403</f>
        <v>2011</v>
      </c>
      <c r="F2402" s="15" t="s">
        <v>962</v>
      </c>
      <c r="G2402" s="17" t="s">
        <v>5534</v>
      </c>
      <c r="H2402" s="17" t="s">
        <v>5534</v>
      </c>
      <c r="I2402" s="17" t="s">
        <v>5534</v>
      </c>
      <c r="J2402" s="17" t="s">
        <v>5534</v>
      </c>
      <c r="K2402" s="17">
        <v>0</v>
      </c>
      <c r="L2402" s="17">
        <v>0</v>
      </c>
      <c r="M2402" s="17">
        <v>0</v>
      </c>
      <c r="N2402" s="17">
        <v>0</v>
      </c>
    </row>
    <row r="2403" spans="2:14">
      <c r="B2403" s="15" t="s">
        <v>4580</v>
      </c>
      <c r="C2403" s="16">
        <v>40439</v>
      </c>
      <c r="D2403" s="15">
        <v>2010</v>
      </c>
      <c r="E2403" s="69">
        <f t="array" ref="E2403">MIN(IF(G2403:N2403&gt;0,($G$3:$N$3)))</f>
        <v>2011</v>
      </c>
      <c r="F2403" s="15" t="s">
        <v>963</v>
      </c>
      <c r="G2403" s="17">
        <v>0</v>
      </c>
      <c r="H2403" s="17">
        <v>0</v>
      </c>
      <c r="I2403" s="17">
        <v>0</v>
      </c>
      <c r="J2403" s="17">
        <v>0</v>
      </c>
      <c r="K2403" s="17">
        <v>373.12200000000001</v>
      </c>
      <c r="L2403" s="17">
        <v>373.12200000000001</v>
      </c>
      <c r="M2403" s="17">
        <v>373.12200000000001</v>
      </c>
      <c r="N2403" s="17">
        <v>373.12200000000001</v>
      </c>
    </row>
    <row r="2404" spans="2:14">
      <c r="B2404" s="15" t="s">
        <v>4581</v>
      </c>
      <c r="C2404" s="16">
        <v>40441</v>
      </c>
      <c r="D2404" s="15">
        <v>2010</v>
      </c>
      <c r="E2404" s="69">
        <f>E2406</f>
        <v>2010</v>
      </c>
      <c r="F2404" s="15" t="s">
        <v>961</v>
      </c>
      <c r="G2404" s="17" t="s">
        <v>5534</v>
      </c>
      <c r="H2404" s="17" t="s">
        <v>5534</v>
      </c>
      <c r="I2404" s="17" t="s">
        <v>5534</v>
      </c>
      <c r="J2404" s="17">
        <v>0</v>
      </c>
      <c r="K2404" s="17">
        <v>0</v>
      </c>
      <c r="L2404" s="17">
        <v>0</v>
      </c>
      <c r="M2404" s="17">
        <v>0</v>
      </c>
      <c r="N2404" s="17">
        <v>0</v>
      </c>
    </row>
    <row r="2405" spans="2:14">
      <c r="B2405" s="15" t="s">
        <v>4581</v>
      </c>
      <c r="C2405" s="16">
        <v>40441</v>
      </c>
      <c r="D2405" s="15">
        <v>2010</v>
      </c>
      <c r="E2405" s="69">
        <f>E2406</f>
        <v>2010</v>
      </c>
      <c r="F2405" s="15" t="s">
        <v>962</v>
      </c>
      <c r="G2405" s="17" t="s">
        <v>5534</v>
      </c>
      <c r="H2405" s="17" t="s">
        <v>5534</v>
      </c>
      <c r="I2405" s="17" t="s">
        <v>5534</v>
      </c>
      <c r="J2405" s="17">
        <v>317775</v>
      </c>
      <c r="K2405" s="17">
        <v>317775</v>
      </c>
      <c r="L2405" s="17">
        <v>317775</v>
      </c>
      <c r="M2405" s="17">
        <v>0</v>
      </c>
      <c r="N2405" s="17">
        <v>0</v>
      </c>
    </row>
    <row r="2406" spans="2:14">
      <c r="B2406" s="15" t="s">
        <v>4581</v>
      </c>
      <c r="C2406" s="16">
        <v>40441</v>
      </c>
      <c r="D2406" s="15">
        <v>2010</v>
      </c>
      <c r="E2406" s="69">
        <f t="array" ref="E2406">MIN(IF(G2406:N2406&gt;0,($G$3:$N$3)))</f>
        <v>2010</v>
      </c>
      <c r="F2406" s="15" t="s">
        <v>963</v>
      </c>
      <c r="G2406" s="17">
        <v>0</v>
      </c>
      <c r="H2406" s="17">
        <v>0</v>
      </c>
      <c r="I2406" s="17">
        <v>0</v>
      </c>
      <c r="J2406" s="17">
        <v>317775</v>
      </c>
      <c r="K2406" s="17">
        <v>317775</v>
      </c>
      <c r="L2406" s="17">
        <v>317775</v>
      </c>
      <c r="M2406" s="17">
        <v>0</v>
      </c>
      <c r="N2406" s="17">
        <v>0</v>
      </c>
    </row>
    <row r="2407" spans="2:14">
      <c r="B2407" s="15" t="s">
        <v>4582</v>
      </c>
      <c r="C2407" s="16">
        <v>40442</v>
      </c>
      <c r="D2407" s="15">
        <v>2010</v>
      </c>
      <c r="E2407" s="69">
        <f>E2409</f>
        <v>2011</v>
      </c>
      <c r="F2407" s="15" t="s">
        <v>961</v>
      </c>
      <c r="G2407" s="17" t="s">
        <v>5534</v>
      </c>
      <c r="H2407" s="17" t="s">
        <v>5534</v>
      </c>
      <c r="I2407" s="17" t="s">
        <v>5534</v>
      </c>
      <c r="J2407" s="17" t="s">
        <v>5534</v>
      </c>
      <c r="K2407" s="17">
        <v>1446.54</v>
      </c>
      <c r="L2407" s="17">
        <v>1446.54</v>
      </c>
      <c r="M2407" s="17">
        <v>1446.54</v>
      </c>
      <c r="N2407" s="17">
        <v>1446.54</v>
      </c>
    </row>
    <row r="2408" spans="2:14">
      <c r="B2408" s="15" t="s">
        <v>4582</v>
      </c>
      <c r="C2408" s="16">
        <v>40442</v>
      </c>
      <c r="D2408" s="15">
        <v>2010</v>
      </c>
      <c r="E2408" s="69">
        <f>E2409</f>
        <v>2011</v>
      </c>
      <c r="F2408" s="15" t="s">
        <v>962</v>
      </c>
      <c r="G2408" s="17" t="s">
        <v>5534</v>
      </c>
      <c r="H2408" s="17" t="s">
        <v>5534</v>
      </c>
      <c r="I2408" s="17" t="s">
        <v>5534</v>
      </c>
      <c r="J2408" s="17" t="s">
        <v>5534</v>
      </c>
      <c r="K2408" s="17">
        <v>0</v>
      </c>
      <c r="L2408" s="17">
        <v>0</v>
      </c>
      <c r="M2408" s="17">
        <v>0</v>
      </c>
      <c r="N2408" s="17">
        <v>0</v>
      </c>
    </row>
    <row r="2409" spans="2:14">
      <c r="B2409" s="15" t="s">
        <v>4582</v>
      </c>
      <c r="C2409" s="16">
        <v>40442</v>
      </c>
      <c r="D2409" s="15">
        <v>2010</v>
      </c>
      <c r="E2409" s="69">
        <f t="array" ref="E2409">MIN(IF(G2409:N2409&gt;0,($G$3:$N$3)))</f>
        <v>2011</v>
      </c>
      <c r="F2409" s="15" t="s">
        <v>963</v>
      </c>
      <c r="G2409" s="17">
        <v>0</v>
      </c>
      <c r="H2409" s="17">
        <v>0</v>
      </c>
      <c r="I2409" s="17">
        <v>0</v>
      </c>
      <c r="J2409" s="17">
        <v>0</v>
      </c>
      <c r="K2409" s="17">
        <v>1446.54</v>
      </c>
      <c r="L2409" s="17">
        <v>1446.54</v>
      </c>
      <c r="M2409" s="17">
        <v>1446.54</v>
      </c>
      <c r="N2409" s="17">
        <v>1446.54</v>
      </c>
    </row>
    <row r="2410" spans="2:14">
      <c r="B2410" s="15" t="s">
        <v>4583</v>
      </c>
      <c r="C2410" s="16">
        <v>40442</v>
      </c>
      <c r="D2410" s="15">
        <v>2010</v>
      </c>
      <c r="E2410" s="69">
        <f>E2412</f>
        <v>2011</v>
      </c>
      <c r="F2410" s="15" t="s">
        <v>961</v>
      </c>
      <c r="G2410" s="17" t="s">
        <v>5534</v>
      </c>
      <c r="H2410" s="17" t="s">
        <v>5534</v>
      </c>
      <c r="I2410" s="17" t="s">
        <v>5534</v>
      </c>
      <c r="J2410" s="17" t="s">
        <v>5534</v>
      </c>
      <c r="K2410" s="17">
        <v>0</v>
      </c>
      <c r="L2410" s="17">
        <v>0</v>
      </c>
      <c r="M2410" s="17">
        <v>0</v>
      </c>
      <c r="N2410" s="17">
        <v>0</v>
      </c>
    </row>
    <row r="2411" spans="2:14">
      <c r="B2411" s="15" t="s">
        <v>4583</v>
      </c>
      <c r="C2411" s="16">
        <v>40442</v>
      </c>
      <c r="D2411" s="15">
        <v>2010</v>
      </c>
      <c r="E2411" s="69">
        <f>E2412</f>
        <v>2011</v>
      </c>
      <c r="F2411" s="15" t="s">
        <v>962</v>
      </c>
      <c r="G2411" s="17" t="s">
        <v>5534</v>
      </c>
      <c r="H2411" s="17" t="s">
        <v>5534</v>
      </c>
      <c r="I2411" s="17" t="s">
        <v>5534</v>
      </c>
      <c r="J2411" s="17" t="s">
        <v>5534</v>
      </c>
      <c r="K2411" s="17">
        <v>969</v>
      </c>
      <c r="L2411" s="17">
        <v>0</v>
      </c>
      <c r="M2411" s="17">
        <v>0</v>
      </c>
      <c r="N2411" s="17">
        <v>0</v>
      </c>
    </row>
    <row r="2412" spans="2:14">
      <c r="B2412" s="15" t="s">
        <v>4583</v>
      </c>
      <c r="C2412" s="16">
        <v>40442</v>
      </c>
      <c r="D2412" s="15">
        <v>2010</v>
      </c>
      <c r="E2412" s="69">
        <f t="array" ref="E2412">MIN(IF(G2412:N2412&gt;0,($G$3:$N$3)))</f>
        <v>2011</v>
      </c>
      <c r="F2412" s="15" t="s">
        <v>963</v>
      </c>
      <c r="G2412" s="17">
        <v>0</v>
      </c>
      <c r="H2412" s="17">
        <v>0</v>
      </c>
      <c r="I2412" s="17">
        <v>0</v>
      </c>
      <c r="J2412" s="17">
        <v>0</v>
      </c>
      <c r="K2412" s="17">
        <v>969</v>
      </c>
      <c r="L2412" s="17">
        <v>0</v>
      </c>
      <c r="M2412" s="17">
        <v>0</v>
      </c>
      <c r="N2412" s="17">
        <v>0</v>
      </c>
    </row>
    <row r="2413" spans="2:14">
      <c r="B2413" s="15" t="s">
        <v>4584</v>
      </c>
      <c r="C2413" s="16">
        <v>40444</v>
      </c>
      <c r="D2413" s="15">
        <v>2010</v>
      </c>
      <c r="E2413" s="69">
        <f>E2415</f>
        <v>2010</v>
      </c>
      <c r="F2413" s="15" t="s">
        <v>961</v>
      </c>
      <c r="G2413" s="17" t="s">
        <v>5534</v>
      </c>
      <c r="H2413" s="17" t="s">
        <v>5534</v>
      </c>
      <c r="I2413" s="17" t="s">
        <v>5534</v>
      </c>
      <c r="J2413" s="17">
        <v>0</v>
      </c>
      <c r="K2413" s="17">
        <v>0</v>
      </c>
      <c r="L2413" s="17">
        <v>0</v>
      </c>
      <c r="M2413" s="17">
        <v>621622.98</v>
      </c>
      <c r="N2413" s="17">
        <v>621622.98</v>
      </c>
    </row>
    <row r="2414" spans="2:14">
      <c r="B2414" s="15" t="s">
        <v>4584</v>
      </c>
      <c r="C2414" s="16">
        <v>40444</v>
      </c>
      <c r="D2414" s="15">
        <v>2010</v>
      </c>
      <c r="E2414" s="69">
        <f>E2415</f>
        <v>2010</v>
      </c>
      <c r="F2414" s="15" t="s">
        <v>962</v>
      </c>
      <c r="G2414" s="17" t="s">
        <v>5534</v>
      </c>
      <c r="H2414" s="17" t="s">
        <v>5534</v>
      </c>
      <c r="I2414" s="17" t="s">
        <v>5534</v>
      </c>
      <c r="J2414" s="17">
        <v>627000</v>
      </c>
      <c r="K2414" s="17">
        <v>1670100</v>
      </c>
      <c r="L2414" s="17">
        <v>1670100</v>
      </c>
      <c r="M2414" s="17">
        <v>0</v>
      </c>
      <c r="N2414" s="17">
        <v>0</v>
      </c>
    </row>
    <row r="2415" spans="2:14">
      <c r="B2415" s="15" t="s">
        <v>4584</v>
      </c>
      <c r="C2415" s="16">
        <v>40444</v>
      </c>
      <c r="D2415" s="15">
        <v>2010</v>
      </c>
      <c r="E2415" s="69">
        <f t="array" ref="E2415">MIN(IF(G2415:N2415&gt;0,($G$3:$N$3)))</f>
        <v>2010</v>
      </c>
      <c r="F2415" s="15" t="s">
        <v>963</v>
      </c>
      <c r="G2415" s="17">
        <v>0</v>
      </c>
      <c r="H2415" s="17">
        <v>0</v>
      </c>
      <c r="I2415" s="17">
        <v>0</v>
      </c>
      <c r="J2415" s="17">
        <v>627000</v>
      </c>
      <c r="K2415" s="17">
        <v>1670100</v>
      </c>
      <c r="L2415" s="17">
        <v>1670100</v>
      </c>
      <c r="M2415" s="17">
        <v>621622.98</v>
      </c>
      <c r="N2415" s="17">
        <v>621622.98</v>
      </c>
    </row>
    <row r="2416" spans="2:14">
      <c r="B2416" s="15" t="s">
        <v>4585</v>
      </c>
      <c r="C2416" s="16">
        <v>40444</v>
      </c>
      <c r="D2416" s="15">
        <v>2010</v>
      </c>
      <c r="E2416" s="69">
        <f>E2418</f>
        <v>2011</v>
      </c>
      <c r="F2416" s="15" t="s">
        <v>961</v>
      </c>
      <c r="G2416" s="17" t="s">
        <v>5534</v>
      </c>
      <c r="H2416" s="17" t="s">
        <v>5534</v>
      </c>
      <c r="I2416" s="17" t="s">
        <v>5534</v>
      </c>
      <c r="J2416" s="17" t="s">
        <v>5534</v>
      </c>
      <c r="K2416" s="17">
        <v>378.16799999999995</v>
      </c>
      <c r="L2416" s="17">
        <v>378.16799999999995</v>
      </c>
      <c r="M2416" s="17">
        <v>378.16799999999995</v>
      </c>
      <c r="N2416" s="17">
        <v>378.16799999999995</v>
      </c>
    </row>
    <row r="2417" spans="2:14">
      <c r="B2417" s="15" t="s">
        <v>4585</v>
      </c>
      <c r="C2417" s="16">
        <v>40444</v>
      </c>
      <c r="D2417" s="15">
        <v>2010</v>
      </c>
      <c r="E2417" s="69">
        <f>E2418</f>
        <v>2011</v>
      </c>
      <c r="F2417" s="15" t="s">
        <v>962</v>
      </c>
      <c r="G2417" s="17" t="s">
        <v>5534</v>
      </c>
      <c r="H2417" s="17" t="s">
        <v>5534</v>
      </c>
      <c r="I2417" s="17" t="s">
        <v>5534</v>
      </c>
      <c r="J2417" s="17" t="s">
        <v>5534</v>
      </c>
      <c r="K2417" s="17">
        <v>0</v>
      </c>
      <c r="L2417" s="17">
        <v>0</v>
      </c>
      <c r="M2417" s="17">
        <v>0</v>
      </c>
      <c r="N2417" s="17">
        <v>0</v>
      </c>
    </row>
    <row r="2418" spans="2:14">
      <c r="B2418" s="15" t="s">
        <v>4585</v>
      </c>
      <c r="C2418" s="16">
        <v>40444</v>
      </c>
      <c r="D2418" s="15">
        <v>2010</v>
      </c>
      <c r="E2418" s="69">
        <f t="array" ref="E2418">MIN(IF(G2418:N2418&gt;0,($G$3:$N$3)))</f>
        <v>2011</v>
      </c>
      <c r="F2418" s="15" t="s">
        <v>963</v>
      </c>
      <c r="G2418" s="17">
        <v>0</v>
      </c>
      <c r="H2418" s="17">
        <v>0</v>
      </c>
      <c r="I2418" s="17">
        <v>0</v>
      </c>
      <c r="J2418" s="17">
        <v>0</v>
      </c>
      <c r="K2418" s="17">
        <v>378.16799999999995</v>
      </c>
      <c r="L2418" s="17">
        <v>378.16799999999995</v>
      </c>
      <c r="M2418" s="17">
        <v>378.16799999999995</v>
      </c>
      <c r="N2418" s="17">
        <v>378.16799999999995</v>
      </c>
    </row>
    <row r="2419" spans="2:14">
      <c r="B2419" s="15" t="s">
        <v>4586</v>
      </c>
      <c r="C2419" s="16">
        <v>40444</v>
      </c>
      <c r="D2419" s="15">
        <v>2010</v>
      </c>
      <c r="E2419" s="69">
        <f>E2421</f>
        <v>2011</v>
      </c>
      <c r="F2419" s="15" t="s">
        <v>961</v>
      </c>
      <c r="G2419" s="17" t="s">
        <v>5534</v>
      </c>
      <c r="H2419" s="17" t="s">
        <v>5534</v>
      </c>
      <c r="I2419" s="17" t="s">
        <v>5534</v>
      </c>
      <c r="J2419" s="17" t="s">
        <v>5534</v>
      </c>
      <c r="K2419" s="17">
        <v>378.16799999999995</v>
      </c>
      <c r="L2419" s="17">
        <v>378.16799999999995</v>
      </c>
      <c r="M2419" s="17">
        <v>378.16799999999995</v>
      </c>
      <c r="N2419" s="17">
        <v>378.16799999999995</v>
      </c>
    </row>
    <row r="2420" spans="2:14">
      <c r="B2420" s="15" t="s">
        <v>4586</v>
      </c>
      <c r="C2420" s="16">
        <v>40444</v>
      </c>
      <c r="D2420" s="15">
        <v>2010</v>
      </c>
      <c r="E2420" s="69">
        <f>E2421</f>
        <v>2011</v>
      </c>
      <c r="F2420" s="15" t="s">
        <v>962</v>
      </c>
      <c r="G2420" s="17" t="s">
        <v>5534</v>
      </c>
      <c r="H2420" s="17" t="s">
        <v>5534</v>
      </c>
      <c r="I2420" s="17" t="s">
        <v>5534</v>
      </c>
      <c r="J2420" s="17" t="s">
        <v>5534</v>
      </c>
      <c r="K2420" s="17">
        <v>0</v>
      </c>
      <c r="L2420" s="17">
        <v>0</v>
      </c>
      <c r="M2420" s="17">
        <v>0</v>
      </c>
      <c r="N2420" s="17">
        <v>0</v>
      </c>
    </row>
    <row r="2421" spans="2:14">
      <c r="B2421" s="15" t="s">
        <v>4586</v>
      </c>
      <c r="C2421" s="16">
        <v>40444</v>
      </c>
      <c r="D2421" s="15">
        <v>2010</v>
      </c>
      <c r="E2421" s="69">
        <f t="array" ref="E2421">MIN(IF(G2421:N2421&gt;0,($G$3:$N$3)))</f>
        <v>2011</v>
      </c>
      <c r="F2421" s="15" t="s">
        <v>963</v>
      </c>
      <c r="G2421" s="17">
        <v>0</v>
      </c>
      <c r="H2421" s="17">
        <v>0</v>
      </c>
      <c r="I2421" s="17">
        <v>0</v>
      </c>
      <c r="J2421" s="17">
        <v>0</v>
      </c>
      <c r="K2421" s="17">
        <v>378.16799999999995</v>
      </c>
      <c r="L2421" s="17">
        <v>378.16799999999995</v>
      </c>
      <c r="M2421" s="17">
        <v>378.16799999999995</v>
      </c>
      <c r="N2421" s="17">
        <v>378.16799999999995</v>
      </c>
    </row>
    <row r="2422" spans="2:14">
      <c r="B2422" s="15" t="s">
        <v>4587</v>
      </c>
      <c r="C2422" s="16">
        <v>40445</v>
      </c>
      <c r="D2422" s="15">
        <v>2010</v>
      </c>
      <c r="E2422" s="69">
        <f>E2424</f>
        <v>2012</v>
      </c>
      <c r="F2422" s="15" t="s">
        <v>961</v>
      </c>
      <c r="G2422" s="17" t="s">
        <v>5534</v>
      </c>
      <c r="H2422" s="17" t="s">
        <v>5534</v>
      </c>
      <c r="I2422" s="17" t="s">
        <v>5534</v>
      </c>
      <c r="J2422" s="17" t="s">
        <v>5534</v>
      </c>
      <c r="K2422" s="17" t="s">
        <v>5534</v>
      </c>
      <c r="L2422" s="17">
        <v>3002.7899999999995</v>
      </c>
      <c r="M2422" s="17">
        <v>3002.7899999999995</v>
      </c>
      <c r="N2422" s="17">
        <v>3002.7899999999995</v>
      </c>
    </row>
    <row r="2423" spans="2:14">
      <c r="B2423" s="15" t="s">
        <v>4587</v>
      </c>
      <c r="C2423" s="16">
        <v>40445</v>
      </c>
      <c r="D2423" s="15">
        <v>2010</v>
      </c>
      <c r="E2423" s="69">
        <f>E2424</f>
        <v>2012</v>
      </c>
      <c r="F2423" s="15" t="s">
        <v>962</v>
      </c>
      <c r="G2423" s="17" t="s">
        <v>5534</v>
      </c>
      <c r="H2423" s="17" t="s">
        <v>5534</v>
      </c>
      <c r="I2423" s="17" t="s">
        <v>5534</v>
      </c>
      <c r="J2423" s="17" t="s">
        <v>5534</v>
      </c>
      <c r="K2423" s="17" t="s">
        <v>5534</v>
      </c>
      <c r="L2423" s="17">
        <v>0</v>
      </c>
      <c r="M2423" s="17">
        <v>0</v>
      </c>
      <c r="N2423" s="17">
        <v>0</v>
      </c>
    </row>
    <row r="2424" spans="2:14">
      <c r="B2424" s="15" t="s">
        <v>4587</v>
      </c>
      <c r="C2424" s="16">
        <v>40445</v>
      </c>
      <c r="D2424" s="15">
        <v>2010</v>
      </c>
      <c r="E2424" s="69">
        <f t="array" ref="E2424">MIN(IF(G2424:N2424&gt;0,($G$3:$N$3)))</f>
        <v>2012</v>
      </c>
      <c r="F2424" s="15" t="s">
        <v>963</v>
      </c>
      <c r="G2424" s="17">
        <v>0</v>
      </c>
      <c r="H2424" s="17">
        <v>0</v>
      </c>
      <c r="I2424" s="17">
        <v>0</v>
      </c>
      <c r="J2424" s="17">
        <v>0</v>
      </c>
      <c r="K2424" s="17">
        <v>0</v>
      </c>
      <c r="L2424" s="17">
        <v>3002.7899999999995</v>
      </c>
      <c r="M2424" s="17">
        <v>3002.7899999999995</v>
      </c>
      <c r="N2424" s="17">
        <v>3002.7899999999995</v>
      </c>
    </row>
    <row r="2425" spans="2:14">
      <c r="B2425" s="15" t="s">
        <v>4588</v>
      </c>
      <c r="C2425" s="16">
        <v>40446</v>
      </c>
      <c r="D2425" s="15">
        <v>2010</v>
      </c>
      <c r="E2425" s="69">
        <f>E2427</f>
        <v>2010</v>
      </c>
      <c r="F2425" s="15" t="s">
        <v>961</v>
      </c>
      <c r="G2425" s="17" t="s">
        <v>5534</v>
      </c>
      <c r="H2425" s="17" t="s">
        <v>5534</v>
      </c>
      <c r="I2425" s="17" t="s">
        <v>5534</v>
      </c>
      <c r="J2425" s="17">
        <v>0</v>
      </c>
      <c r="K2425" s="17">
        <v>563.07000000000005</v>
      </c>
      <c r="L2425" s="17">
        <v>563.07000000000005</v>
      </c>
      <c r="M2425" s="17">
        <v>563.07000000000005</v>
      </c>
      <c r="N2425" s="17">
        <v>563.07000000000005</v>
      </c>
    </row>
    <row r="2426" spans="2:14">
      <c r="B2426" s="15" t="s">
        <v>4588</v>
      </c>
      <c r="C2426" s="16">
        <v>40446</v>
      </c>
      <c r="D2426" s="15">
        <v>2010</v>
      </c>
      <c r="E2426" s="69">
        <f>E2427</f>
        <v>2010</v>
      </c>
      <c r="F2426" s="15" t="s">
        <v>962</v>
      </c>
      <c r="G2426" s="17" t="s">
        <v>5534</v>
      </c>
      <c r="H2426" s="17" t="s">
        <v>5534</v>
      </c>
      <c r="I2426" s="17" t="s">
        <v>5534</v>
      </c>
      <c r="J2426" s="17">
        <v>969</v>
      </c>
      <c r="K2426" s="17">
        <v>0</v>
      </c>
      <c r="L2426" s="17">
        <v>0</v>
      </c>
      <c r="M2426" s="17">
        <v>0</v>
      </c>
      <c r="N2426" s="17">
        <v>0</v>
      </c>
    </row>
    <row r="2427" spans="2:14">
      <c r="B2427" s="15" t="s">
        <v>4588</v>
      </c>
      <c r="C2427" s="16">
        <v>40446</v>
      </c>
      <c r="D2427" s="15">
        <v>2010</v>
      </c>
      <c r="E2427" s="69">
        <f t="array" ref="E2427">MIN(IF(G2427:N2427&gt;0,($G$3:$N$3)))</f>
        <v>2010</v>
      </c>
      <c r="F2427" s="15" t="s">
        <v>963</v>
      </c>
      <c r="G2427" s="17">
        <v>0</v>
      </c>
      <c r="H2427" s="17">
        <v>0</v>
      </c>
      <c r="I2427" s="17">
        <v>0</v>
      </c>
      <c r="J2427" s="17">
        <v>969</v>
      </c>
      <c r="K2427" s="17">
        <v>563.07000000000005</v>
      </c>
      <c r="L2427" s="17">
        <v>563.07000000000005</v>
      </c>
      <c r="M2427" s="17">
        <v>563.07000000000005</v>
      </c>
      <c r="N2427" s="17">
        <v>563.07000000000005</v>
      </c>
    </row>
    <row r="2428" spans="2:14">
      <c r="B2428" s="15" t="s">
        <v>4589</v>
      </c>
      <c r="C2428" s="16">
        <v>40447</v>
      </c>
      <c r="D2428" s="15">
        <v>2010</v>
      </c>
      <c r="E2428" s="69">
        <f>E2430</f>
        <v>2010</v>
      </c>
      <c r="F2428" s="15" t="s">
        <v>961</v>
      </c>
      <c r="G2428" s="17" t="s">
        <v>5534</v>
      </c>
      <c r="H2428" s="17" t="s">
        <v>5534</v>
      </c>
      <c r="I2428" s="17" t="s">
        <v>5534</v>
      </c>
      <c r="J2428" s="17">
        <v>1011.234</v>
      </c>
      <c r="K2428" s="17">
        <v>1011.234</v>
      </c>
      <c r="L2428" s="17">
        <v>1011.234</v>
      </c>
      <c r="M2428" s="17">
        <v>1011.234</v>
      </c>
      <c r="N2428" s="17">
        <v>1011.234</v>
      </c>
    </row>
    <row r="2429" spans="2:14">
      <c r="B2429" s="15" t="s">
        <v>4589</v>
      </c>
      <c r="C2429" s="16">
        <v>40447</v>
      </c>
      <c r="D2429" s="15">
        <v>2010</v>
      </c>
      <c r="E2429" s="69">
        <f>E2430</f>
        <v>2010</v>
      </c>
      <c r="F2429" s="15" t="s">
        <v>962</v>
      </c>
      <c r="G2429" s="17" t="s">
        <v>5534</v>
      </c>
      <c r="H2429" s="17" t="s">
        <v>5534</v>
      </c>
      <c r="I2429" s="17" t="s">
        <v>5534</v>
      </c>
      <c r="J2429" s="17">
        <v>0</v>
      </c>
      <c r="K2429" s="17">
        <v>0</v>
      </c>
      <c r="L2429" s="17">
        <v>0</v>
      </c>
      <c r="M2429" s="17">
        <v>0</v>
      </c>
      <c r="N2429" s="17">
        <v>0</v>
      </c>
    </row>
    <row r="2430" spans="2:14">
      <c r="B2430" s="15" t="s">
        <v>4589</v>
      </c>
      <c r="C2430" s="16">
        <v>40447</v>
      </c>
      <c r="D2430" s="15">
        <v>2010</v>
      </c>
      <c r="E2430" s="69">
        <f t="array" ref="E2430">MIN(IF(G2430:N2430&gt;0,($G$3:$N$3)))</f>
        <v>2010</v>
      </c>
      <c r="F2430" s="15" t="s">
        <v>963</v>
      </c>
      <c r="G2430" s="17">
        <v>0</v>
      </c>
      <c r="H2430" s="17">
        <v>0</v>
      </c>
      <c r="I2430" s="17">
        <v>0</v>
      </c>
      <c r="J2430" s="17">
        <v>1011.234</v>
      </c>
      <c r="K2430" s="17">
        <v>1011.234</v>
      </c>
      <c r="L2430" s="17">
        <v>1011.234</v>
      </c>
      <c r="M2430" s="17">
        <v>1011.234</v>
      </c>
      <c r="N2430" s="17">
        <v>1011.234</v>
      </c>
    </row>
    <row r="2431" spans="2:14">
      <c r="B2431" s="15" t="s">
        <v>4590</v>
      </c>
      <c r="C2431" s="16">
        <v>40448</v>
      </c>
      <c r="D2431" s="15">
        <v>2010</v>
      </c>
      <c r="E2431" s="69">
        <f>E2433</f>
        <v>2010</v>
      </c>
      <c r="F2431" s="15" t="s">
        <v>961</v>
      </c>
      <c r="G2431" s="17" t="s">
        <v>5534</v>
      </c>
      <c r="H2431" s="17" t="s">
        <v>5534</v>
      </c>
      <c r="I2431" s="17" t="s">
        <v>5534</v>
      </c>
      <c r="J2431" s="17">
        <v>0</v>
      </c>
      <c r="K2431" s="17">
        <v>297.81</v>
      </c>
      <c r="L2431" s="17">
        <v>297.81</v>
      </c>
      <c r="M2431" s="17">
        <v>297.81</v>
      </c>
      <c r="N2431" s="17">
        <v>297.81</v>
      </c>
    </row>
    <row r="2432" spans="2:14">
      <c r="B2432" s="15" t="s">
        <v>4590</v>
      </c>
      <c r="C2432" s="16">
        <v>40448</v>
      </c>
      <c r="D2432" s="15">
        <v>2010</v>
      </c>
      <c r="E2432" s="69">
        <f>E2433</f>
        <v>2010</v>
      </c>
      <c r="F2432" s="15" t="s">
        <v>962</v>
      </c>
      <c r="G2432" s="17" t="s">
        <v>5534</v>
      </c>
      <c r="H2432" s="17" t="s">
        <v>5534</v>
      </c>
      <c r="I2432" s="17" t="s">
        <v>5534</v>
      </c>
      <c r="J2432" s="17">
        <v>297.53999999999996</v>
      </c>
      <c r="K2432" s="17">
        <v>0</v>
      </c>
      <c r="L2432" s="17">
        <v>0</v>
      </c>
      <c r="M2432" s="17">
        <v>0</v>
      </c>
      <c r="N2432" s="17">
        <v>0</v>
      </c>
    </row>
    <row r="2433" spans="2:14">
      <c r="B2433" s="15" t="s">
        <v>4590</v>
      </c>
      <c r="C2433" s="16">
        <v>40448</v>
      </c>
      <c r="D2433" s="15">
        <v>2010</v>
      </c>
      <c r="E2433" s="69">
        <f t="array" ref="E2433">MIN(IF(G2433:N2433&gt;0,($G$3:$N$3)))</f>
        <v>2010</v>
      </c>
      <c r="F2433" s="15" t="s">
        <v>963</v>
      </c>
      <c r="G2433" s="17">
        <v>0</v>
      </c>
      <c r="H2433" s="17">
        <v>0</v>
      </c>
      <c r="I2433" s="17">
        <v>0</v>
      </c>
      <c r="J2433" s="17">
        <v>297.53999999999996</v>
      </c>
      <c r="K2433" s="17">
        <v>297.81</v>
      </c>
      <c r="L2433" s="17">
        <v>297.81</v>
      </c>
      <c r="M2433" s="17">
        <v>297.81</v>
      </c>
      <c r="N2433" s="17">
        <v>297.81</v>
      </c>
    </row>
    <row r="2434" spans="2:14">
      <c r="B2434" s="15" t="s">
        <v>4591</v>
      </c>
      <c r="C2434" s="16">
        <v>40449</v>
      </c>
      <c r="D2434" s="15">
        <v>2010</v>
      </c>
      <c r="E2434" s="69">
        <f>E2436</f>
        <v>2011</v>
      </c>
      <c r="F2434" s="15" t="s">
        <v>961</v>
      </c>
      <c r="G2434" s="17" t="s">
        <v>5534</v>
      </c>
      <c r="H2434" s="17" t="s">
        <v>5534</v>
      </c>
      <c r="I2434" s="17" t="s">
        <v>5534</v>
      </c>
      <c r="J2434" s="17">
        <v>0</v>
      </c>
      <c r="K2434" s="17">
        <v>0</v>
      </c>
      <c r="L2434" s="17">
        <v>0</v>
      </c>
      <c r="M2434" s="17">
        <v>0</v>
      </c>
      <c r="N2434" s="17">
        <v>0</v>
      </c>
    </row>
    <row r="2435" spans="2:14">
      <c r="B2435" s="15" t="s">
        <v>4591</v>
      </c>
      <c r="C2435" s="16">
        <v>40449</v>
      </c>
      <c r="D2435" s="15">
        <v>2010</v>
      </c>
      <c r="E2435" s="69">
        <f>E2436</f>
        <v>2011</v>
      </c>
      <c r="F2435" s="15" t="s">
        <v>962</v>
      </c>
      <c r="G2435" s="17" t="s">
        <v>5534</v>
      </c>
      <c r="H2435" s="17" t="s">
        <v>5534</v>
      </c>
      <c r="I2435" s="17" t="s">
        <v>5534</v>
      </c>
      <c r="J2435" s="17">
        <v>0</v>
      </c>
      <c r="K2435" s="17">
        <v>4560000</v>
      </c>
      <c r="L2435" s="17">
        <v>4560000</v>
      </c>
      <c r="M2435" s="17">
        <v>4560000</v>
      </c>
      <c r="N2435" s="17">
        <v>0</v>
      </c>
    </row>
    <row r="2436" spans="2:14">
      <c r="B2436" s="15" t="s">
        <v>4591</v>
      </c>
      <c r="C2436" s="16">
        <v>40449</v>
      </c>
      <c r="D2436" s="15">
        <v>2010</v>
      </c>
      <c r="E2436" s="69">
        <f t="array" ref="E2436">MIN(IF(G2436:N2436&gt;0,($G$3:$N$3)))</f>
        <v>2011</v>
      </c>
      <c r="F2436" s="15" t="s">
        <v>963</v>
      </c>
      <c r="G2436" s="17">
        <v>0</v>
      </c>
      <c r="H2436" s="17">
        <v>0</v>
      </c>
      <c r="I2436" s="17">
        <v>0</v>
      </c>
      <c r="J2436" s="17">
        <v>0</v>
      </c>
      <c r="K2436" s="17">
        <v>4560000</v>
      </c>
      <c r="L2436" s="17">
        <v>4560000</v>
      </c>
      <c r="M2436" s="17">
        <v>4560000</v>
      </c>
      <c r="N2436" s="17">
        <v>0</v>
      </c>
    </row>
    <row r="2437" spans="2:14">
      <c r="B2437" s="15" t="s">
        <v>4592</v>
      </c>
      <c r="C2437" s="16">
        <v>40449</v>
      </c>
      <c r="D2437" s="15">
        <v>2010</v>
      </c>
      <c r="E2437" s="69">
        <f>E2439</f>
        <v>2010</v>
      </c>
      <c r="F2437" s="15" t="s">
        <v>961</v>
      </c>
      <c r="G2437" s="17" t="s">
        <v>5534</v>
      </c>
      <c r="H2437" s="17" t="s">
        <v>5534</v>
      </c>
      <c r="I2437" s="17" t="s">
        <v>5534</v>
      </c>
      <c r="J2437" s="17">
        <v>1151.058</v>
      </c>
      <c r="K2437" s="17">
        <v>1151.058</v>
      </c>
      <c r="L2437" s="17">
        <v>1151.058</v>
      </c>
      <c r="M2437" s="17">
        <v>1151.058</v>
      </c>
      <c r="N2437" s="17">
        <v>1151.058</v>
      </c>
    </row>
    <row r="2438" spans="2:14">
      <c r="B2438" s="15" t="s">
        <v>4592</v>
      </c>
      <c r="C2438" s="16">
        <v>40449</v>
      </c>
      <c r="D2438" s="15">
        <v>2010</v>
      </c>
      <c r="E2438" s="69">
        <f>E2439</f>
        <v>2010</v>
      </c>
      <c r="F2438" s="15" t="s">
        <v>962</v>
      </c>
      <c r="G2438" s="17" t="s">
        <v>5534</v>
      </c>
      <c r="H2438" s="17" t="s">
        <v>5534</v>
      </c>
      <c r="I2438" s="17" t="s">
        <v>5534</v>
      </c>
      <c r="J2438" s="17">
        <v>0</v>
      </c>
      <c r="K2438" s="17">
        <v>0</v>
      </c>
      <c r="L2438" s="17">
        <v>0</v>
      </c>
      <c r="M2438" s="17">
        <v>0</v>
      </c>
      <c r="N2438" s="17">
        <v>0</v>
      </c>
    </row>
    <row r="2439" spans="2:14">
      <c r="B2439" s="15" t="s">
        <v>4592</v>
      </c>
      <c r="C2439" s="16">
        <v>40449</v>
      </c>
      <c r="D2439" s="15">
        <v>2010</v>
      </c>
      <c r="E2439" s="69">
        <f t="array" ref="E2439">MIN(IF(G2439:N2439&gt;0,($G$3:$N$3)))</f>
        <v>2010</v>
      </c>
      <c r="F2439" s="15" t="s">
        <v>963</v>
      </c>
      <c r="G2439" s="17">
        <v>0</v>
      </c>
      <c r="H2439" s="17">
        <v>0</v>
      </c>
      <c r="I2439" s="17">
        <v>0</v>
      </c>
      <c r="J2439" s="17">
        <v>1151.058</v>
      </c>
      <c r="K2439" s="17">
        <v>1151.058</v>
      </c>
      <c r="L2439" s="17">
        <v>1151.058</v>
      </c>
      <c r="M2439" s="17">
        <v>1151.058</v>
      </c>
      <c r="N2439" s="17">
        <v>1151.058</v>
      </c>
    </row>
    <row r="2440" spans="2:14">
      <c r="B2440" s="15" t="s">
        <v>4593</v>
      </c>
      <c r="C2440" s="16">
        <v>40450</v>
      </c>
      <c r="D2440" s="15">
        <v>2010</v>
      </c>
      <c r="E2440" s="69">
        <f>E2442</f>
        <v>2011</v>
      </c>
      <c r="F2440" s="15" t="s">
        <v>961</v>
      </c>
      <c r="G2440" s="17" t="s">
        <v>5534</v>
      </c>
      <c r="H2440" s="17" t="s">
        <v>5534</v>
      </c>
      <c r="I2440" s="17" t="s">
        <v>5534</v>
      </c>
      <c r="J2440" s="17" t="s">
        <v>5534</v>
      </c>
      <c r="K2440" s="17">
        <v>5645.442</v>
      </c>
      <c r="L2440" s="17">
        <v>5645.442</v>
      </c>
      <c r="M2440" s="17">
        <v>5645.442</v>
      </c>
      <c r="N2440" s="17">
        <v>5645.442</v>
      </c>
    </row>
    <row r="2441" spans="2:14">
      <c r="B2441" s="15" t="s">
        <v>4593</v>
      </c>
      <c r="C2441" s="16">
        <v>40450</v>
      </c>
      <c r="D2441" s="15">
        <v>2010</v>
      </c>
      <c r="E2441" s="69">
        <f>E2442</f>
        <v>2011</v>
      </c>
      <c r="F2441" s="15" t="s">
        <v>962</v>
      </c>
      <c r="G2441" s="17" t="s">
        <v>5534</v>
      </c>
      <c r="H2441" s="17" t="s">
        <v>5534</v>
      </c>
      <c r="I2441" s="17" t="s">
        <v>5534</v>
      </c>
      <c r="J2441" s="17" t="s">
        <v>5534</v>
      </c>
      <c r="K2441" s="17">
        <v>0</v>
      </c>
      <c r="L2441" s="17">
        <v>0</v>
      </c>
      <c r="M2441" s="17">
        <v>0</v>
      </c>
      <c r="N2441" s="17">
        <v>0</v>
      </c>
    </row>
    <row r="2442" spans="2:14">
      <c r="B2442" s="15" t="s">
        <v>4593</v>
      </c>
      <c r="C2442" s="16">
        <v>40450</v>
      </c>
      <c r="D2442" s="15">
        <v>2010</v>
      </c>
      <c r="E2442" s="69">
        <f t="array" ref="E2442">MIN(IF(G2442:N2442&gt;0,($G$3:$N$3)))</f>
        <v>2011</v>
      </c>
      <c r="F2442" s="15" t="s">
        <v>963</v>
      </c>
      <c r="G2442" s="17">
        <v>0</v>
      </c>
      <c r="H2442" s="17">
        <v>0</v>
      </c>
      <c r="I2442" s="17">
        <v>0</v>
      </c>
      <c r="J2442" s="17">
        <v>0</v>
      </c>
      <c r="K2442" s="17">
        <v>5645.442</v>
      </c>
      <c r="L2442" s="17">
        <v>5645.442</v>
      </c>
      <c r="M2442" s="17">
        <v>5645.442</v>
      </c>
      <c r="N2442" s="17">
        <v>5645.442</v>
      </c>
    </row>
    <row r="2443" spans="2:14">
      <c r="B2443" s="15" t="s">
        <v>4594</v>
      </c>
      <c r="C2443" s="16">
        <v>40451</v>
      </c>
      <c r="D2443" s="15">
        <v>2010</v>
      </c>
      <c r="E2443" s="69">
        <f>E2445</f>
        <v>2011</v>
      </c>
      <c r="F2443" s="15" t="s">
        <v>961</v>
      </c>
      <c r="G2443" s="17" t="s">
        <v>5534</v>
      </c>
      <c r="H2443" s="17" t="s">
        <v>5534</v>
      </c>
      <c r="I2443" s="17" t="s">
        <v>5534</v>
      </c>
      <c r="J2443" s="17" t="s">
        <v>5534</v>
      </c>
      <c r="K2443" s="17">
        <v>682.41</v>
      </c>
      <c r="L2443" s="17">
        <v>682.41</v>
      </c>
      <c r="M2443" s="17">
        <v>682.41</v>
      </c>
      <c r="N2443" s="17">
        <v>682.41</v>
      </c>
    </row>
    <row r="2444" spans="2:14">
      <c r="B2444" s="15" t="s">
        <v>4594</v>
      </c>
      <c r="C2444" s="16">
        <v>40451</v>
      </c>
      <c r="D2444" s="15">
        <v>2010</v>
      </c>
      <c r="E2444" s="69">
        <f>E2445</f>
        <v>2011</v>
      </c>
      <c r="F2444" s="15" t="s">
        <v>962</v>
      </c>
      <c r="G2444" s="17" t="s">
        <v>5534</v>
      </c>
      <c r="H2444" s="17" t="s">
        <v>5534</v>
      </c>
      <c r="I2444" s="17" t="s">
        <v>5534</v>
      </c>
      <c r="J2444" s="17" t="s">
        <v>5534</v>
      </c>
      <c r="K2444" s="17">
        <v>0</v>
      </c>
      <c r="L2444" s="17">
        <v>0</v>
      </c>
      <c r="M2444" s="17">
        <v>0</v>
      </c>
      <c r="N2444" s="17">
        <v>0</v>
      </c>
    </row>
    <row r="2445" spans="2:14">
      <c r="B2445" s="15" t="s">
        <v>4594</v>
      </c>
      <c r="C2445" s="16">
        <v>40451</v>
      </c>
      <c r="D2445" s="15">
        <v>2010</v>
      </c>
      <c r="E2445" s="69">
        <f t="array" ref="E2445">MIN(IF(G2445:N2445&gt;0,($G$3:$N$3)))</f>
        <v>2011</v>
      </c>
      <c r="F2445" s="15" t="s">
        <v>963</v>
      </c>
      <c r="G2445" s="17">
        <v>0</v>
      </c>
      <c r="H2445" s="17">
        <v>0</v>
      </c>
      <c r="I2445" s="17">
        <v>0</v>
      </c>
      <c r="J2445" s="17">
        <v>0</v>
      </c>
      <c r="K2445" s="17">
        <v>682.41</v>
      </c>
      <c r="L2445" s="17">
        <v>682.41</v>
      </c>
      <c r="M2445" s="17">
        <v>682.41</v>
      </c>
      <c r="N2445" s="17">
        <v>682.41</v>
      </c>
    </row>
    <row r="2446" spans="2:14">
      <c r="B2446" s="15" t="s">
        <v>4595</v>
      </c>
      <c r="C2446" s="16">
        <v>40451</v>
      </c>
      <c r="D2446" s="15">
        <v>2010</v>
      </c>
      <c r="E2446" s="69">
        <f>E2448</f>
        <v>2011</v>
      </c>
      <c r="F2446" s="15" t="s">
        <v>961</v>
      </c>
      <c r="G2446" s="17" t="s">
        <v>5534</v>
      </c>
      <c r="H2446" s="17" t="s">
        <v>5534</v>
      </c>
      <c r="I2446" s="17" t="s">
        <v>5534</v>
      </c>
      <c r="J2446" s="17" t="s">
        <v>5534</v>
      </c>
      <c r="K2446" s="17">
        <v>682.41</v>
      </c>
      <c r="L2446" s="17">
        <v>682.41</v>
      </c>
      <c r="M2446" s="17">
        <v>682.41</v>
      </c>
      <c r="N2446" s="17">
        <v>682.41</v>
      </c>
    </row>
    <row r="2447" spans="2:14">
      <c r="B2447" s="15" t="s">
        <v>4595</v>
      </c>
      <c r="C2447" s="16">
        <v>40451</v>
      </c>
      <c r="D2447" s="15">
        <v>2010</v>
      </c>
      <c r="E2447" s="69">
        <f>E2448</f>
        <v>2011</v>
      </c>
      <c r="F2447" s="15" t="s">
        <v>962</v>
      </c>
      <c r="G2447" s="17" t="s">
        <v>5534</v>
      </c>
      <c r="H2447" s="17" t="s">
        <v>5534</v>
      </c>
      <c r="I2447" s="17" t="s">
        <v>5534</v>
      </c>
      <c r="J2447" s="17" t="s">
        <v>5534</v>
      </c>
      <c r="K2447" s="17">
        <v>0</v>
      </c>
      <c r="L2447" s="17">
        <v>0</v>
      </c>
      <c r="M2447" s="17">
        <v>0</v>
      </c>
      <c r="N2447" s="17">
        <v>0</v>
      </c>
    </row>
    <row r="2448" spans="2:14">
      <c r="B2448" s="15" t="s">
        <v>4595</v>
      </c>
      <c r="C2448" s="16">
        <v>40451</v>
      </c>
      <c r="D2448" s="15">
        <v>2010</v>
      </c>
      <c r="E2448" s="69">
        <f t="array" ref="E2448">MIN(IF(G2448:N2448&gt;0,($G$3:$N$3)))</f>
        <v>2011</v>
      </c>
      <c r="F2448" s="15" t="s">
        <v>963</v>
      </c>
      <c r="G2448" s="17">
        <v>0</v>
      </c>
      <c r="H2448" s="17">
        <v>0</v>
      </c>
      <c r="I2448" s="17">
        <v>0</v>
      </c>
      <c r="J2448" s="17">
        <v>0</v>
      </c>
      <c r="K2448" s="17">
        <v>682.41</v>
      </c>
      <c r="L2448" s="17">
        <v>682.41</v>
      </c>
      <c r="M2448" s="17">
        <v>682.41</v>
      </c>
      <c r="N2448" s="17">
        <v>682.41</v>
      </c>
    </row>
    <row r="2449" spans="2:14">
      <c r="B2449" s="15" t="s">
        <v>4596</v>
      </c>
      <c r="C2449" s="16">
        <v>40452</v>
      </c>
      <c r="D2449" s="15">
        <v>2010</v>
      </c>
      <c r="E2449" s="69">
        <f>E2451</f>
        <v>2011</v>
      </c>
      <c r="F2449" s="15" t="s">
        <v>961</v>
      </c>
      <c r="G2449" s="17" t="s">
        <v>5534</v>
      </c>
      <c r="H2449" s="17" t="s">
        <v>5534</v>
      </c>
      <c r="I2449" s="17" t="s">
        <v>5534</v>
      </c>
      <c r="J2449" s="17" t="s">
        <v>5534</v>
      </c>
      <c r="K2449" s="17">
        <v>45.029999999999994</v>
      </c>
      <c r="L2449" s="17">
        <v>45.029999999999994</v>
      </c>
      <c r="M2449" s="17">
        <v>45.029999999999994</v>
      </c>
      <c r="N2449" s="17">
        <v>45.029999999999994</v>
      </c>
    </row>
    <row r="2450" spans="2:14">
      <c r="B2450" s="15" t="s">
        <v>4596</v>
      </c>
      <c r="C2450" s="16">
        <v>40452</v>
      </c>
      <c r="D2450" s="15">
        <v>2010</v>
      </c>
      <c r="E2450" s="69">
        <f>E2451</f>
        <v>2011</v>
      </c>
      <c r="F2450" s="15" t="s">
        <v>962</v>
      </c>
      <c r="G2450" s="17" t="s">
        <v>5534</v>
      </c>
      <c r="H2450" s="17" t="s">
        <v>5534</v>
      </c>
      <c r="I2450" s="17" t="s">
        <v>5534</v>
      </c>
      <c r="J2450" s="17" t="s">
        <v>5534</v>
      </c>
      <c r="K2450" s="17">
        <v>0</v>
      </c>
      <c r="L2450" s="17">
        <v>0</v>
      </c>
      <c r="M2450" s="17">
        <v>0</v>
      </c>
      <c r="N2450" s="17">
        <v>0</v>
      </c>
    </row>
    <row r="2451" spans="2:14">
      <c r="B2451" s="15" t="s">
        <v>4596</v>
      </c>
      <c r="C2451" s="16">
        <v>40452</v>
      </c>
      <c r="D2451" s="15">
        <v>2010</v>
      </c>
      <c r="E2451" s="69">
        <f t="array" ref="E2451">MIN(IF(G2451:N2451&gt;0,($G$3:$N$3)))</f>
        <v>2011</v>
      </c>
      <c r="F2451" s="15" t="s">
        <v>963</v>
      </c>
      <c r="G2451" s="17">
        <v>0</v>
      </c>
      <c r="H2451" s="17">
        <v>0</v>
      </c>
      <c r="I2451" s="17">
        <v>0</v>
      </c>
      <c r="J2451" s="17">
        <v>0</v>
      </c>
      <c r="K2451" s="17">
        <v>45.029999999999994</v>
      </c>
      <c r="L2451" s="17">
        <v>45.029999999999994</v>
      </c>
      <c r="M2451" s="17">
        <v>45.029999999999994</v>
      </c>
      <c r="N2451" s="17">
        <v>45.029999999999994</v>
      </c>
    </row>
    <row r="2452" spans="2:14">
      <c r="B2452" s="15" t="s">
        <v>4597</v>
      </c>
      <c r="C2452" s="16">
        <v>40456</v>
      </c>
      <c r="D2452" s="15">
        <v>2010</v>
      </c>
      <c r="E2452" s="69">
        <f>E2454</f>
        <v>2010</v>
      </c>
      <c r="F2452" s="15" t="s">
        <v>961</v>
      </c>
      <c r="G2452" s="17" t="s">
        <v>5534</v>
      </c>
      <c r="H2452" s="17" t="s">
        <v>5534</v>
      </c>
      <c r="I2452" s="17" t="s">
        <v>5534</v>
      </c>
      <c r="J2452" s="17">
        <v>0</v>
      </c>
      <c r="K2452" s="17">
        <v>619.44600000000003</v>
      </c>
      <c r="L2452" s="17">
        <v>619.44600000000003</v>
      </c>
      <c r="M2452" s="17">
        <v>619.44600000000003</v>
      </c>
      <c r="N2452" s="17">
        <v>619.44600000000003</v>
      </c>
    </row>
    <row r="2453" spans="2:14">
      <c r="B2453" s="15" t="s">
        <v>4597</v>
      </c>
      <c r="C2453" s="16">
        <v>40456</v>
      </c>
      <c r="D2453" s="15">
        <v>2010</v>
      </c>
      <c r="E2453" s="69">
        <f>E2454</f>
        <v>2010</v>
      </c>
      <c r="F2453" s="15" t="s">
        <v>962</v>
      </c>
      <c r="G2453" s="17" t="s">
        <v>5534</v>
      </c>
      <c r="H2453" s="17" t="s">
        <v>5534</v>
      </c>
      <c r="I2453" s="17" t="s">
        <v>5534</v>
      </c>
      <c r="J2453" s="17">
        <v>969</v>
      </c>
      <c r="K2453" s="17">
        <v>0</v>
      </c>
      <c r="L2453" s="17">
        <v>0</v>
      </c>
      <c r="M2453" s="17">
        <v>0</v>
      </c>
      <c r="N2453" s="17">
        <v>0</v>
      </c>
    </row>
    <row r="2454" spans="2:14">
      <c r="B2454" s="15" t="s">
        <v>4597</v>
      </c>
      <c r="C2454" s="16">
        <v>40456</v>
      </c>
      <c r="D2454" s="15">
        <v>2010</v>
      </c>
      <c r="E2454" s="69">
        <f t="array" ref="E2454">MIN(IF(G2454:N2454&gt;0,($G$3:$N$3)))</f>
        <v>2010</v>
      </c>
      <c r="F2454" s="15" t="s">
        <v>963</v>
      </c>
      <c r="G2454" s="17">
        <v>0</v>
      </c>
      <c r="H2454" s="17">
        <v>0</v>
      </c>
      <c r="I2454" s="17">
        <v>0</v>
      </c>
      <c r="J2454" s="17">
        <v>969</v>
      </c>
      <c r="K2454" s="17">
        <v>619.44600000000003</v>
      </c>
      <c r="L2454" s="17">
        <v>619.44600000000003</v>
      </c>
      <c r="M2454" s="17">
        <v>619.44600000000003</v>
      </c>
      <c r="N2454" s="17">
        <v>619.44600000000003</v>
      </c>
    </row>
    <row r="2455" spans="2:14">
      <c r="B2455" s="15" t="s">
        <v>4598</v>
      </c>
      <c r="C2455" s="16">
        <v>40456</v>
      </c>
      <c r="D2455" s="15">
        <v>2010</v>
      </c>
      <c r="E2455" s="69">
        <f>E2457</f>
        <v>2011</v>
      </c>
      <c r="F2455" s="15" t="s">
        <v>961</v>
      </c>
      <c r="G2455" s="17" t="s">
        <v>5534</v>
      </c>
      <c r="H2455" s="17" t="s">
        <v>5534</v>
      </c>
      <c r="I2455" s="17" t="s">
        <v>5534</v>
      </c>
      <c r="J2455" s="17" t="s">
        <v>5534</v>
      </c>
      <c r="K2455" s="17">
        <v>1320.5459999999998</v>
      </c>
      <c r="L2455" s="17">
        <v>1320.5459999999998</v>
      </c>
      <c r="M2455" s="17">
        <v>1320.5459999999998</v>
      </c>
      <c r="N2455" s="17">
        <v>1320.5459999999998</v>
      </c>
    </row>
    <row r="2456" spans="2:14">
      <c r="B2456" s="15" t="s">
        <v>4598</v>
      </c>
      <c r="C2456" s="16">
        <v>40456</v>
      </c>
      <c r="D2456" s="15">
        <v>2010</v>
      </c>
      <c r="E2456" s="69">
        <f>E2457</f>
        <v>2011</v>
      </c>
      <c r="F2456" s="15" t="s">
        <v>962</v>
      </c>
      <c r="G2456" s="17" t="s">
        <v>5534</v>
      </c>
      <c r="H2456" s="17" t="s">
        <v>5534</v>
      </c>
      <c r="I2456" s="17" t="s">
        <v>5534</v>
      </c>
      <c r="J2456" s="17" t="s">
        <v>5534</v>
      </c>
      <c r="K2456" s="17">
        <v>0</v>
      </c>
      <c r="L2456" s="17">
        <v>0</v>
      </c>
      <c r="M2456" s="17">
        <v>0</v>
      </c>
      <c r="N2456" s="17">
        <v>0</v>
      </c>
    </row>
    <row r="2457" spans="2:14">
      <c r="B2457" s="15" t="s">
        <v>4598</v>
      </c>
      <c r="C2457" s="16">
        <v>40456</v>
      </c>
      <c r="D2457" s="15">
        <v>2010</v>
      </c>
      <c r="E2457" s="69">
        <f t="array" ref="E2457">MIN(IF(G2457:N2457&gt;0,($G$3:$N$3)))</f>
        <v>2011</v>
      </c>
      <c r="F2457" s="15" t="s">
        <v>963</v>
      </c>
      <c r="G2457" s="17">
        <v>0</v>
      </c>
      <c r="H2457" s="17">
        <v>0</v>
      </c>
      <c r="I2457" s="17">
        <v>0</v>
      </c>
      <c r="J2457" s="17">
        <v>0</v>
      </c>
      <c r="K2457" s="17">
        <v>1320.5459999999998</v>
      </c>
      <c r="L2457" s="17">
        <v>1320.5459999999998</v>
      </c>
      <c r="M2457" s="17">
        <v>1320.5459999999998</v>
      </c>
      <c r="N2457" s="17">
        <v>1320.5459999999998</v>
      </c>
    </row>
    <row r="2458" spans="2:14">
      <c r="B2458" s="15" t="s">
        <v>4599</v>
      </c>
      <c r="C2458" s="16">
        <v>40461</v>
      </c>
      <c r="D2458" s="15">
        <v>2010</v>
      </c>
      <c r="E2458" s="69">
        <f>E2460</f>
        <v>2010</v>
      </c>
      <c r="F2458" s="15" t="s">
        <v>961</v>
      </c>
      <c r="G2458" s="17" t="s">
        <v>5534</v>
      </c>
      <c r="H2458" s="17" t="s">
        <v>5534</v>
      </c>
      <c r="I2458" s="17" t="s">
        <v>5534</v>
      </c>
      <c r="J2458" s="17">
        <v>680.94600000000003</v>
      </c>
      <c r="K2458" s="17">
        <v>680.94600000000003</v>
      </c>
      <c r="L2458" s="17">
        <v>680.94600000000003</v>
      </c>
      <c r="M2458" s="17">
        <v>680.94600000000003</v>
      </c>
      <c r="N2458" s="17">
        <v>680.94600000000003</v>
      </c>
    </row>
    <row r="2459" spans="2:14">
      <c r="B2459" s="15" t="s">
        <v>4599</v>
      </c>
      <c r="C2459" s="16">
        <v>40461</v>
      </c>
      <c r="D2459" s="15">
        <v>2010</v>
      </c>
      <c r="E2459" s="69">
        <f>E2460</f>
        <v>2010</v>
      </c>
      <c r="F2459" s="15" t="s">
        <v>962</v>
      </c>
      <c r="G2459" s="17" t="s">
        <v>5534</v>
      </c>
      <c r="H2459" s="17" t="s">
        <v>5534</v>
      </c>
      <c r="I2459" s="17" t="s">
        <v>5534</v>
      </c>
      <c r="J2459" s="17">
        <v>0</v>
      </c>
      <c r="K2459" s="17">
        <v>0</v>
      </c>
      <c r="L2459" s="17">
        <v>0</v>
      </c>
      <c r="M2459" s="17">
        <v>0</v>
      </c>
      <c r="N2459" s="17">
        <v>0</v>
      </c>
    </row>
    <row r="2460" spans="2:14">
      <c r="B2460" s="15" t="s">
        <v>4599</v>
      </c>
      <c r="C2460" s="16">
        <v>40461</v>
      </c>
      <c r="D2460" s="15">
        <v>2010</v>
      </c>
      <c r="E2460" s="69">
        <f t="array" ref="E2460">MIN(IF(G2460:N2460&gt;0,($G$3:$N$3)))</f>
        <v>2010</v>
      </c>
      <c r="F2460" s="15" t="s">
        <v>963</v>
      </c>
      <c r="G2460" s="17">
        <v>0</v>
      </c>
      <c r="H2460" s="17">
        <v>0</v>
      </c>
      <c r="I2460" s="17">
        <v>0</v>
      </c>
      <c r="J2460" s="17">
        <v>680.94600000000003</v>
      </c>
      <c r="K2460" s="17">
        <v>680.94600000000003</v>
      </c>
      <c r="L2460" s="17">
        <v>680.94600000000003</v>
      </c>
      <c r="M2460" s="17">
        <v>680.94600000000003</v>
      </c>
      <c r="N2460" s="17">
        <v>680.94600000000003</v>
      </c>
    </row>
    <row r="2461" spans="2:14">
      <c r="B2461" s="15" t="s">
        <v>4600</v>
      </c>
      <c r="C2461" s="16">
        <v>40465</v>
      </c>
      <c r="D2461" s="15">
        <v>2010</v>
      </c>
      <c r="E2461" s="69">
        <f>E2463</f>
        <v>2011</v>
      </c>
      <c r="F2461" s="15" t="s">
        <v>961</v>
      </c>
      <c r="G2461" s="17" t="s">
        <v>5534</v>
      </c>
      <c r="H2461" s="17" t="s">
        <v>5534</v>
      </c>
      <c r="I2461" s="17" t="s">
        <v>5534</v>
      </c>
      <c r="J2461" s="17" t="s">
        <v>5534</v>
      </c>
      <c r="K2461" s="17">
        <v>0</v>
      </c>
      <c r="L2461" s="17">
        <v>0</v>
      </c>
      <c r="M2461" s="17">
        <v>0</v>
      </c>
      <c r="N2461" s="17">
        <v>0</v>
      </c>
    </row>
    <row r="2462" spans="2:14">
      <c r="B2462" s="15" t="s">
        <v>4600</v>
      </c>
      <c r="C2462" s="16">
        <v>40465</v>
      </c>
      <c r="D2462" s="15">
        <v>2010</v>
      </c>
      <c r="E2462" s="69">
        <f>E2463</f>
        <v>2011</v>
      </c>
      <c r="F2462" s="15" t="s">
        <v>962</v>
      </c>
      <c r="G2462" s="17" t="s">
        <v>5534</v>
      </c>
      <c r="H2462" s="17" t="s">
        <v>5534</v>
      </c>
      <c r="I2462" s="17" t="s">
        <v>5534</v>
      </c>
      <c r="J2462" s="17" t="s">
        <v>5534</v>
      </c>
      <c r="K2462" s="17">
        <v>228</v>
      </c>
      <c r="L2462" s="17">
        <v>0</v>
      </c>
      <c r="M2462" s="17">
        <v>0</v>
      </c>
      <c r="N2462" s="17">
        <v>0</v>
      </c>
    </row>
    <row r="2463" spans="2:14">
      <c r="B2463" s="15" t="s">
        <v>4600</v>
      </c>
      <c r="C2463" s="16">
        <v>40465</v>
      </c>
      <c r="D2463" s="15">
        <v>2010</v>
      </c>
      <c r="E2463" s="69">
        <f t="array" ref="E2463">MIN(IF(G2463:N2463&gt;0,($G$3:$N$3)))</f>
        <v>2011</v>
      </c>
      <c r="F2463" s="15" t="s">
        <v>963</v>
      </c>
      <c r="G2463" s="17">
        <v>0</v>
      </c>
      <c r="H2463" s="17">
        <v>0</v>
      </c>
      <c r="I2463" s="17">
        <v>0</v>
      </c>
      <c r="J2463" s="17">
        <v>0</v>
      </c>
      <c r="K2463" s="17">
        <v>228</v>
      </c>
      <c r="L2463" s="17">
        <v>0</v>
      </c>
      <c r="M2463" s="17">
        <v>0</v>
      </c>
      <c r="N2463" s="17">
        <v>0</v>
      </c>
    </row>
    <row r="2464" spans="2:14">
      <c r="B2464" s="15" t="s">
        <v>4601</v>
      </c>
      <c r="C2464" s="16">
        <v>40468</v>
      </c>
      <c r="D2464" s="15">
        <v>2010</v>
      </c>
      <c r="E2464" s="69">
        <f>E2466</f>
        <v>2011</v>
      </c>
      <c r="F2464" s="15" t="s">
        <v>961</v>
      </c>
      <c r="G2464" s="17" t="s">
        <v>5534</v>
      </c>
      <c r="H2464" s="17" t="s">
        <v>5534</v>
      </c>
      <c r="I2464" s="17" t="s">
        <v>5534</v>
      </c>
      <c r="J2464" s="17" t="s">
        <v>5534</v>
      </c>
      <c r="K2464" s="17">
        <v>661.21799999999996</v>
      </c>
      <c r="L2464" s="17">
        <v>661.21799999999996</v>
      </c>
      <c r="M2464" s="17">
        <v>661.21799999999996</v>
      </c>
      <c r="N2464" s="17">
        <v>661.21799999999996</v>
      </c>
    </row>
    <row r="2465" spans="2:14">
      <c r="B2465" s="15" t="s">
        <v>4601</v>
      </c>
      <c r="C2465" s="16">
        <v>40468</v>
      </c>
      <c r="D2465" s="15">
        <v>2010</v>
      </c>
      <c r="E2465" s="69">
        <f>E2466</f>
        <v>2011</v>
      </c>
      <c r="F2465" s="15" t="s">
        <v>962</v>
      </c>
      <c r="G2465" s="17" t="s">
        <v>5534</v>
      </c>
      <c r="H2465" s="17" t="s">
        <v>5534</v>
      </c>
      <c r="I2465" s="17" t="s">
        <v>5534</v>
      </c>
      <c r="J2465" s="17" t="s">
        <v>5534</v>
      </c>
      <c r="K2465" s="17">
        <v>0</v>
      </c>
      <c r="L2465" s="17">
        <v>0</v>
      </c>
      <c r="M2465" s="17">
        <v>0</v>
      </c>
      <c r="N2465" s="17">
        <v>0</v>
      </c>
    </row>
    <row r="2466" spans="2:14">
      <c r="B2466" s="15" t="s">
        <v>4601</v>
      </c>
      <c r="C2466" s="16">
        <v>40468</v>
      </c>
      <c r="D2466" s="15">
        <v>2010</v>
      </c>
      <c r="E2466" s="69">
        <f t="array" ref="E2466">MIN(IF(G2466:N2466&gt;0,($G$3:$N$3)))</f>
        <v>2011</v>
      </c>
      <c r="F2466" s="15" t="s">
        <v>963</v>
      </c>
      <c r="G2466" s="17">
        <v>0</v>
      </c>
      <c r="H2466" s="17">
        <v>0</v>
      </c>
      <c r="I2466" s="17">
        <v>0</v>
      </c>
      <c r="J2466" s="17">
        <v>0</v>
      </c>
      <c r="K2466" s="17">
        <v>661.21799999999996</v>
      </c>
      <c r="L2466" s="17">
        <v>661.21799999999996</v>
      </c>
      <c r="M2466" s="17">
        <v>661.21799999999996</v>
      </c>
      <c r="N2466" s="17">
        <v>661.21799999999996</v>
      </c>
    </row>
    <row r="2467" spans="2:14">
      <c r="B2467" s="15" t="s">
        <v>4602</v>
      </c>
      <c r="C2467" s="16">
        <v>40470</v>
      </c>
      <c r="D2467" s="15">
        <v>2010</v>
      </c>
      <c r="E2467" s="69">
        <f>E2469</f>
        <v>2010</v>
      </c>
      <c r="F2467" s="15" t="s">
        <v>961</v>
      </c>
      <c r="G2467" s="17" t="s">
        <v>5534</v>
      </c>
      <c r="H2467" s="17" t="s">
        <v>5534</v>
      </c>
      <c r="I2467" s="17" t="s">
        <v>5534</v>
      </c>
      <c r="J2467" s="17">
        <v>0</v>
      </c>
      <c r="K2467" s="17">
        <v>1025.0940000000001</v>
      </c>
      <c r="L2467" s="17">
        <v>1025.0940000000001</v>
      </c>
      <c r="M2467" s="17">
        <v>1025.0940000000001</v>
      </c>
      <c r="N2467" s="17">
        <v>1025.0940000000001</v>
      </c>
    </row>
    <row r="2468" spans="2:14">
      <c r="B2468" s="15" t="s">
        <v>4602</v>
      </c>
      <c r="C2468" s="16">
        <v>40470</v>
      </c>
      <c r="D2468" s="15">
        <v>2010</v>
      </c>
      <c r="E2468" s="69">
        <f>E2469</f>
        <v>2010</v>
      </c>
      <c r="F2468" s="15" t="s">
        <v>962</v>
      </c>
      <c r="G2468" s="17" t="s">
        <v>5534</v>
      </c>
      <c r="H2468" s="17" t="s">
        <v>5534</v>
      </c>
      <c r="I2468" s="17" t="s">
        <v>5534</v>
      </c>
      <c r="J2468" s="17">
        <v>969</v>
      </c>
      <c r="K2468" s="17">
        <v>0</v>
      </c>
      <c r="L2468" s="17">
        <v>0</v>
      </c>
      <c r="M2468" s="17">
        <v>0</v>
      </c>
      <c r="N2468" s="17">
        <v>0</v>
      </c>
    </row>
    <row r="2469" spans="2:14">
      <c r="B2469" s="15" t="s">
        <v>4602</v>
      </c>
      <c r="C2469" s="16">
        <v>40470</v>
      </c>
      <c r="D2469" s="15">
        <v>2010</v>
      </c>
      <c r="E2469" s="69">
        <f t="array" ref="E2469">MIN(IF(G2469:N2469&gt;0,($G$3:$N$3)))</f>
        <v>2010</v>
      </c>
      <c r="F2469" s="15" t="s">
        <v>963</v>
      </c>
      <c r="G2469" s="17">
        <v>0</v>
      </c>
      <c r="H2469" s="17">
        <v>0</v>
      </c>
      <c r="I2469" s="17">
        <v>0</v>
      </c>
      <c r="J2469" s="17">
        <v>969</v>
      </c>
      <c r="K2469" s="17">
        <v>1025.0940000000001</v>
      </c>
      <c r="L2469" s="17">
        <v>1025.0940000000001</v>
      </c>
      <c r="M2469" s="17">
        <v>1025.0940000000001</v>
      </c>
      <c r="N2469" s="17">
        <v>1025.0940000000001</v>
      </c>
    </row>
    <row r="2470" spans="2:14">
      <c r="B2470" s="15" t="s">
        <v>4603</v>
      </c>
      <c r="C2470" s="16">
        <v>40474</v>
      </c>
      <c r="D2470" s="15">
        <v>2010</v>
      </c>
      <c r="E2470" s="69">
        <f>E2472</f>
        <v>2010</v>
      </c>
      <c r="F2470" s="15" t="s">
        <v>961</v>
      </c>
      <c r="G2470" s="17" t="s">
        <v>5534</v>
      </c>
      <c r="H2470" s="17" t="s">
        <v>5534</v>
      </c>
      <c r="I2470" s="17" t="s">
        <v>5534</v>
      </c>
      <c r="J2470" s="17">
        <v>0</v>
      </c>
      <c r="K2470" s="17">
        <v>14250000</v>
      </c>
      <c r="L2470" s="17">
        <v>14250000</v>
      </c>
      <c r="M2470" s="17">
        <v>89490000</v>
      </c>
      <c r="N2470" s="17">
        <v>89490000</v>
      </c>
    </row>
    <row r="2471" spans="2:14">
      <c r="B2471" s="15" t="s">
        <v>4603</v>
      </c>
      <c r="C2471" s="16">
        <v>40474</v>
      </c>
      <c r="D2471" s="15">
        <v>2010</v>
      </c>
      <c r="E2471" s="69">
        <f>E2472</f>
        <v>2010</v>
      </c>
      <c r="F2471" s="15" t="s">
        <v>962</v>
      </c>
      <c r="G2471" s="17" t="s">
        <v>5534</v>
      </c>
      <c r="H2471" s="17" t="s">
        <v>5534</v>
      </c>
      <c r="I2471" s="17" t="s">
        <v>5534</v>
      </c>
      <c r="J2471" s="17">
        <v>61560000</v>
      </c>
      <c r="K2471" s="17">
        <v>114000000</v>
      </c>
      <c r="L2471" s="17">
        <v>114000000</v>
      </c>
      <c r="M2471" s="17">
        <v>0</v>
      </c>
      <c r="N2471" s="17">
        <v>0</v>
      </c>
    </row>
    <row r="2472" spans="2:14">
      <c r="B2472" s="15" t="s">
        <v>4603</v>
      </c>
      <c r="C2472" s="16">
        <v>40474</v>
      </c>
      <c r="D2472" s="15">
        <v>2010</v>
      </c>
      <c r="E2472" s="69">
        <f t="array" ref="E2472">MIN(IF(G2472:N2472&gt;0,($G$3:$N$3)))</f>
        <v>2010</v>
      </c>
      <c r="F2472" s="15" t="s">
        <v>963</v>
      </c>
      <c r="G2472" s="17">
        <v>0</v>
      </c>
      <c r="H2472" s="17">
        <v>0</v>
      </c>
      <c r="I2472" s="17">
        <v>0</v>
      </c>
      <c r="J2472" s="17">
        <v>61560000</v>
      </c>
      <c r="K2472" s="17">
        <v>128250000</v>
      </c>
      <c r="L2472" s="17">
        <v>128250000</v>
      </c>
      <c r="M2472" s="17">
        <v>89490000</v>
      </c>
      <c r="N2472" s="17">
        <v>89490000</v>
      </c>
    </row>
    <row r="2473" spans="2:14">
      <c r="B2473" s="15" t="s">
        <v>4604</v>
      </c>
      <c r="C2473" s="16">
        <v>40474</v>
      </c>
      <c r="D2473" s="15">
        <v>2010</v>
      </c>
      <c r="E2473" s="69">
        <f>E2475</f>
        <v>2011</v>
      </c>
      <c r="F2473" s="15" t="s">
        <v>961</v>
      </c>
      <c r="G2473" s="17" t="s">
        <v>5534</v>
      </c>
      <c r="H2473" s="17" t="s">
        <v>5534</v>
      </c>
      <c r="I2473" s="17" t="s">
        <v>5534</v>
      </c>
      <c r="J2473" s="17" t="s">
        <v>5534</v>
      </c>
      <c r="K2473" s="17">
        <v>0</v>
      </c>
      <c r="L2473" s="17">
        <v>0</v>
      </c>
      <c r="M2473" s="17">
        <v>30019.35</v>
      </c>
      <c r="N2473" s="17">
        <v>30019.35</v>
      </c>
    </row>
    <row r="2474" spans="2:14">
      <c r="B2474" s="15" t="s">
        <v>4604</v>
      </c>
      <c r="C2474" s="16">
        <v>40474</v>
      </c>
      <c r="D2474" s="15">
        <v>2010</v>
      </c>
      <c r="E2474" s="69">
        <f>E2475</f>
        <v>2011</v>
      </c>
      <c r="F2474" s="15" t="s">
        <v>962</v>
      </c>
      <c r="G2474" s="17" t="s">
        <v>5534</v>
      </c>
      <c r="H2474" s="17" t="s">
        <v>5534</v>
      </c>
      <c r="I2474" s="17" t="s">
        <v>5534</v>
      </c>
      <c r="J2474" s="17" t="s">
        <v>5534</v>
      </c>
      <c r="K2474" s="17">
        <v>4360500</v>
      </c>
      <c r="L2474" s="17">
        <v>4360500</v>
      </c>
      <c r="M2474" s="17">
        <v>4475979.51</v>
      </c>
      <c r="N2474" s="17">
        <v>4540118.7419999996</v>
      </c>
    </row>
    <row r="2475" spans="2:14">
      <c r="B2475" s="15" t="s">
        <v>4604</v>
      </c>
      <c r="C2475" s="16">
        <v>40474</v>
      </c>
      <c r="D2475" s="15">
        <v>2010</v>
      </c>
      <c r="E2475" s="69">
        <f t="array" ref="E2475">MIN(IF(G2475:N2475&gt;0,($G$3:$N$3)))</f>
        <v>2011</v>
      </c>
      <c r="F2475" s="15" t="s">
        <v>963</v>
      </c>
      <c r="G2475" s="17">
        <v>0</v>
      </c>
      <c r="H2475" s="17">
        <v>0</v>
      </c>
      <c r="I2475" s="17">
        <v>0</v>
      </c>
      <c r="J2475" s="17">
        <v>0</v>
      </c>
      <c r="K2475" s="17">
        <v>4360500</v>
      </c>
      <c r="L2475" s="17">
        <v>4360500</v>
      </c>
      <c r="M2475" s="17">
        <v>4505998.8599999994</v>
      </c>
      <c r="N2475" s="17">
        <v>4570138.0920000002</v>
      </c>
    </row>
    <row r="2476" spans="2:14">
      <c r="B2476" s="15" t="s">
        <v>4605</v>
      </c>
      <c r="C2476" s="16">
        <v>40475</v>
      </c>
      <c r="D2476" s="15">
        <v>2010</v>
      </c>
      <c r="E2476" s="69">
        <f>E2478</f>
        <v>2011</v>
      </c>
      <c r="F2476" s="15" t="s">
        <v>961</v>
      </c>
      <c r="G2476" s="17" t="s">
        <v>5534</v>
      </c>
      <c r="H2476" s="17" t="s">
        <v>5534</v>
      </c>
      <c r="I2476" s="17" t="s">
        <v>5534</v>
      </c>
      <c r="J2476" s="17" t="s">
        <v>5534</v>
      </c>
      <c r="K2476" s="17">
        <v>1743.702</v>
      </c>
      <c r="L2476" s="17">
        <v>1743.702</v>
      </c>
      <c r="M2476" s="17">
        <v>1743.702</v>
      </c>
      <c r="N2476" s="17">
        <v>1743.702</v>
      </c>
    </row>
    <row r="2477" spans="2:14">
      <c r="B2477" s="15" t="s">
        <v>4605</v>
      </c>
      <c r="C2477" s="16">
        <v>40475</v>
      </c>
      <c r="D2477" s="15">
        <v>2010</v>
      </c>
      <c r="E2477" s="69">
        <f>E2478</f>
        <v>2011</v>
      </c>
      <c r="F2477" s="15" t="s">
        <v>962</v>
      </c>
      <c r="G2477" s="17" t="s">
        <v>5534</v>
      </c>
      <c r="H2477" s="17" t="s">
        <v>5534</v>
      </c>
      <c r="I2477" s="17" t="s">
        <v>5534</v>
      </c>
      <c r="J2477" s="17" t="s">
        <v>5534</v>
      </c>
      <c r="K2477" s="17">
        <v>6.0000000000000001E-3</v>
      </c>
      <c r="L2477" s="17">
        <v>6.0000000000000001E-3</v>
      </c>
      <c r="M2477" s="17">
        <v>6.0000000000000001E-3</v>
      </c>
      <c r="N2477" s="17">
        <v>6.0000000000000001E-3</v>
      </c>
    </row>
    <row r="2478" spans="2:14">
      <c r="B2478" s="15" t="s">
        <v>4605</v>
      </c>
      <c r="C2478" s="16">
        <v>40475</v>
      </c>
      <c r="D2478" s="15">
        <v>2010</v>
      </c>
      <c r="E2478" s="69">
        <f t="array" ref="E2478">MIN(IF(G2478:N2478&gt;0,($G$3:$N$3)))</f>
        <v>2011</v>
      </c>
      <c r="F2478" s="15" t="s">
        <v>963</v>
      </c>
      <c r="G2478" s="17">
        <v>0</v>
      </c>
      <c r="H2478" s="17">
        <v>0</v>
      </c>
      <c r="I2478" s="17">
        <v>0</v>
      </c>
      <c r="J2478" s="17">
        <v>0</v>
      </c>
      <c r="K2478" s="17">
        <v>1743.7080000000001</v>
      </c>
      <c r="L2478" s="17">
        <v>1743.7080000000001</v>
      </c>
      <c r="M2478" s="17">
        <v>1743.7080000000001</v>
      </c>
      <c r="N2478" s="17">
        <v>1743.7080000000001</v>
      </c>
    </row>
    <row r="2479" spans="2:14">
      <c r="B2479" s="15" t="s">
        <v>4606</v>
      </c>
      <c r="C2479" s="16">
        <v>40475</v>
      </c>
      <c r="D2479" s="15">
        <v>2010</v>
      </c>
      <c r="E2479" s="69">
        <f>E2481</f>
        <v>2011</v>
      </c>
      <c r="F2479" s="15" t="s">
        <v>961</v>
      </c>
      <c r="G2479" s="17" t="s">
        <v>5534</v>
      </c>
      <c r="H2479" s="17" t="s">
        <v>5534</v>
      </c>
      <c r="I2479" s="17" t="s">
        <v>5534</v>
      </c>
      <c r="J2479" s="17" t="s">
        <v>5534</v>
      </c>
      <c r="K2479" s="17">
        <v>661.34399999999994</v>
      </c>
      <c r="L2479" s="17">
        <v>661.34399999999994</v>
      </c>
      <c r="M2479" s="17">
        <v>661.34399999999994</v>
      </c>
      <c r="N2479" s="17">
        <v>661.34399999999994</v>
      </c>
    </row>
    <row r="2480" spans="2:14">
      <c r="B2480" s="15" t="s">
        <v>4606</v>
      </c>
      <c r="C2480" s="16">
        <v>40475</v>
      </c>
      <c r="D2480" s="15">
        <v>2010</v>
      </c>
      <c r="E2480" s="69">
        <f>E2481</f>
        <v>2011</v>
      </c>
      <c r="F2480" s="15" t="s">
        <v>962</v>
      </c>
      <c r="G2480" s="17" t="s">
        <v>5534</v>
      </c>
      <c r="H2480" s="17" t="s">
        <v>5534</v>
      </c>
      <c r="I2480" s="17" t="s">
        <v>5534</v>
      </c>
      <c r="J2480" s="17" t="s">
        <v>5534</v>
      </c>
      <c r="K2480" s="17">
        <v>0</v>
      </c>
      <c r="L2480" s="17">
        <v>0</v>
      </c>
      <c r="M2480" s="17">
        <v>0</v>
      </c>
      <c r="N2480" s="17">
        <v>0</v>
      </c>
    </row>
    <row r="2481" spans="2:14">
      <c r="B2481" s="15" t="s">
        <v>4606</v>
      </c>
      <c r="C2481" s="16">
        <v>40475</v>
      </c>
      <c r="D2481" s="15">
        <v>2010</v>
      </c>
      <c r="E2481" s="69">
        <f t="array" ref="E2481">MIN(IF(G2481:N2481&gt;0,($G$3:$N$3)))</f>
        <v>2011</v>
      </c>
      <c r="F2481" s="15" t="s">
        <v>963</v>
      </c>
      <c r="G2481" s="17">
        <v>0</v>
      </c>
      <c r="H2481" s="17">
        <v>0</v>
      </c>
      <c r="I2481" s="17">
        <v>0</v>
      </c>
      <c r="J2481" s="17">
        <v>0</v>
      </c>
      <c r="K2481" s="17">
        <v>661.34399999999994</v>
      </c>
      <c r="L2481" s="17">
        <v>661.34399999999994</v>
      </c>
      <c r="M2481" s="17">
        <v>661.34399999999994</v>
      </c>
      <c r="N2481" s="17">
        <v>661.34399999999994</v>
      </c>
    </row>
    <row r="2482" spans="2:14">
      <c r="B2482" s="15" t="s">
        <v>4607</v>
      </c>
      <c r="C2482" s="16">
        <v>40476</v>
      </c>
      <c r="D2482" s="15">
        <v>2010</v>
      </c>
      <c r="E2482" s="69">
        <f>E2484</f>
        <v>2010</v>
      </c>
      <c r="F2482" s="15" t="s">
        <v>961</v>
      </c>
      <c r="G2482" s="17" t="s">
        <v>5534</v>
      </c>
      <c r="H2482" s="17" t="s">
        <v>5534</v>
      </c>
      <c r="I2482" s="17" t="s">
        <v>5534</v>
      </c>
      <c r="J2482" s="17">
        <v>0</v>
      </c>
      <c r="K2482" s="17">
        <v>0</v>
      </c>
      <c r="L2482" s="17">
        <v>0</v>
      </c>
      <c r="M2482" s="17">
        <v>0</v>
      </c>
      <c r="N2482" s="17">
        <v>0</v>
      </c>
    </row>
    <row r="2483" spans="2:14">
      <c r="B2483" s="15" t="s">
        <v>4607</v>
      </c>
      <c r="C2483" s="16">
        <v>40476</v>
      </c>
      <c r="D2483" s="15">
        <v>2010</v>
      </c>
      <c r="E2483" s="69">
        <f>E2484</f>
        <v>2010</v>
      </c>
      <c r="F2483" s="15" t="s">
        <v>962</v>
      </c>
      <c r="G2483" s="17" t="s">
        <v>5534</v>
      </c>
      <c r="H2483" s="17" t="s">
        <v>5534</v>
      </c>
      <c r="I2483" s="17" t="s">
        <v>5534</v>
      </c>
      <c r="J2483" s="17">
        <v>17100000</v>
      </c>
      <c r="K2483" s="17">
        <v>17100000</v>
      </c>
      <c r="L2483" s="17">
        <v>17100000</v>
      </c>
      <c r="M2483" s="17">
        <v>17100000</v>
      </c>
      <c r="N2483" s="17">
        <v>17100000</v>
      </c>
    </row>
    <row r="2484" spans="2:14">
      <c r="B2484" s="15" t="s">
        <v>4607</v>
      </c>
      <c r="C2484" s="16">
        <v>40476</v>
      </c>
      <c r="D2484" s="15">
        <v>2010</v>
      </c>
      <c r="E2484" s="69">
        <f t="array" ref="E2484">MIN(IF(G2484:N2484&gt;0,($G$3:$N$3)))</f>
        <v>2010</v>
      </c>
      <c r="F2484" s="15" t="s">
        <v>963</v>
      </c>
      <c r="G2484" s="17">
        <v>0</v>
      </c>
      <c r="H2484" s="17">
        <v>0</v>
      </c>
      <c r="I2484" s="17">
        <v>0</v>
      </c>
      <c r="J2484" s="17">
        <v>17100000</v>
      </c>
      <c r="K2484" s="17">
        <v>17100000</v>
      </c>
      <c r="L2484" s="17">
        <v>17100000</v>
      </c>
      <c r="M2484" s="17">
        <v>17100000</v>
      </c>
      <c r="N2484" s="17">
        <v>17100000</v>
      </c>
    </row>
    <row r="2485" spans="2:14">
      <c r="B2485" s="15" t="s">
        <v>4608</v>
      </c>
      <c r="C2485" s="16">
        <v>40476</v>
      </c>
      <c r="D2485" s="15">
        <v>2010</v>
      </c>
      <c r="E2485" s="69">
        <f>E2487</f>
        <v>2011</v>
      </c>
      <c r="F2485" s="15" t="s">
        <v>961</v>
      </c>
      <c r="G2485" s="17" t="s">
        <v>5534</v>
      </c>
      <c r="H2485" s="17" t="s">
        <v>5534</v>
      </c>
      <c r="I2485" s="17" t="s">
        <v>5534</v>
      </c>
      <c r="J2485" s="17" t="s">
        <v>5534</v>
      </c>
      <c r="K2485" s="17">
        <v>1035.3239999999998</v>
      </c>
      <c r="L2485" s="17">
        <v>1035.3239999999998</v>
      </c>
      <c r="M2485" s="17">
        <v>1035.3239999999998</v>
      </c>
      <c r="N2485" s="17">
        <v>1035.3239999999998</v>
      </c>
    </row>
    <row r="2486" spans="2:14">
      <c r="B2486" s="15" t="s">
        <v>4608</v>
      </c>
      <c r="C2486" s="16">
        <v>40476</v>
      </c>
      <c r="D2486" s="15">
        <v>2010</v>
      </c>
      <c r="E2486" s="69">
        <f>E2487</f>
        <v>2011</v>
      </c>
      <c r="F2486" s="15" t="s">
        <v>962</v>
      </c>
      <c r="G2486" s="17" t="s">
        <v>5534</v>
      </c>
      <c r="H2486" s="17" t="s">
        <v>5534</v>
      </c>
      <c r="I2486" s="17" t="s">
        <v>5534</v>
      </c>
      <c r="J2486" s="17" t="s">
        <v>5534</v>
      </c>
      <c r="K2486" s="17">
        <v>0</v>
      </c>
      <c r="L2486" s="17">
        <v>0</v>
      </c>
      <c r="M2486" s="17">
        <v>0</v>
      </c>
      <c r="N2486" s="17">
        <v>0</v>
      </c>
    </row>
    <row r="2487" spans="2:14">
      <c r="B2487" s="15" t="s">
        <v>4608</v>
      </c>
      <c r="C2487" s="16">
        <v>40476</v>
      </c>
      <c r="D2487" s="15">
        <v>2010</v>
      </c>
      <c r="E2487" s="69">
        <f t="array" ref="E2487">MIN(IF(G2487:N2487&gt;0,($G$3:$N$3)))</f>
        <v>2011</v>
      </c>
      <c r="F2487" s="15" t="s">
        <v>963</v>
      </c>
      <c r="G2487" s="17">
        <v>0</v>
      </c>
      <c r="H2487" s="17">
        <v>0</v>
      </c>
      <c r="I2487" s="17">
        <v>0</v>
      </c>
      <c r="J2487" s="17">
        <v>0</v>
      </c>
      <c r="K2487" s="17">
        <v>1035.3239999999998</v>
      </c>
      <c r="L2487" s="17">
        <v>1035.3239999999998</v>
      </c>
      <c r="M2487" s="17">
        <v>1035.3239999999998</v>
      </c>
      <c r="N2487" s="17">
        <v>1035.3239999999998</v>
      </c>
    </row>
    <row r="2488" spans="2:14">
      <c r="B2488" s="15" t="s">
        <v>4609</v>
      </c>
      <c r="C2488" s="16">
        <v>40477</v>
      </c>
      <c r="D2488" s="15">
        <v>2010</v>
      </c>
      <c r="E2488" s="69">
        <f>E2490</f>
        <v>2011</v>
      </c>
      <c r="F2488" s="15" t="s">
        <v>961</v>
      </c>
      <c r="G2488" s="17" t="s">
        <v>5534</v>
      </c>
      <c r="H2488" s="17" t="s">
        <v>5534</v>
      </c>
      <c r="I2488" s="17" t="s">
        <v>5534</v>
      </c>
      <c r="J2488" s="17" t="s">
        <v>5534</v>
      </c>
      <c r="K2488" s="17">
        <v>962.67599999999993</v>
      </c>
      <c r="L2488" s="17">
        <v>962.67599999999993</v>
      </c>
      <c r="M2488" s="17">
        <v>962.67599999999993</v>
      </c>
      <c r="N2488" s="17">
        <v>962.67599999999993</v>
      </c>
    </row>
    <row r="2489" spans="2:14">
      <c r="B2489" s="15" t="s">
        <v>4609</v>
      </c>
      <c r="C2489" s="16">
        <v>40477</v>
      </c>
      <c r="D2489" s="15">
        <v>2010</v>
      </c>
      <c r="E2489" s="69">
        <f>E2490</f>
        <v>2011</v>
      </c>
      <c r="F2489" s="15" t="s">
        <v>962</v>
      </c>
      <c r="G2489" s="17" t="s">
        <v>5534</v>
      </c>
      <c r="H2489" s="17" t="s">
        <v>5534</v>
      </c>
      <c r="I2489" s="17" t="s">
        <v>5534</v>
      </c>
      <c r="J2489" s="17" t="s">
        <v>5534</v>
      </c>
      <c r="K2489" s="17">
        <v>0</v>
      </c>
      <c r="L2489" s="17">
        <v>0</v>
      </c>
      <c r="M2489" s="17">
        <v>0</v>
      </c>
      <c r="N2489" s="17">
        <v>0</v>
      </c>
    </row>
    <row r="2490" spans="2:14">
      <c r="B2490" s="15" t="s">
        <v>4609</v>
      </c>
      <c r="C2490" s="16">
        <v>40477</v>
      </c>
      <c r="D2490" s="15">
        <v>2010</v>
      </c>
      <c r="E2490" s="69">
        <f t="array" ref="E2490">MIN(IF(G2490:N2490&gt;0,($G$3:$N$3)))</f>
        <v>2011</v>
      </c>
      <c r="F2490" s="15" t="s">
        <v>963</v>
      </c>
      <c r="G2490" s="17">
        <v>0</v>
      </c>
      <c r="H2490" s="17">
        <v>0</v>
      </c>
      <c r="I2490" s="17">
        <v>0</v>
      </c>
      <c r="J2490" s="17">
        <v>0</v>
      </c>
      <c r="K2490" s="17">
        <v>962.67599999999993</v>
      </c>
      <c r="L2490" s="17">
        <v>962.67599999999993</v>
      </c>
      <c r="M2490" s="17">
        <v>962.67599999999993</v>
      </c>
      <c r="N2490" s="17">
        <v>962.67599999999993</v>
      </c>
    </row>
    <row r="2491" spans="2:14">
      <c r="B2491" s="15" t="s">
        <v>4610</v>
      </c>
      <c r="C2491" s="16">
        <v>40481</v>
      </c>
      <c r="D2491" s="15">
        <v>2010</v>
      </c>
      <c r="E2491" s="69">
        <f>E2493</f>
        <v>2010</v>
      </c>
      <c r="F2491" s="15" t="s">
        <v>961</v>
      </c>
      <c r="G2491" s="17" t="s">
        <v>5534</v>
      </c>
      <c r="H2491" s="17" t="s">
        <v>5534</v>
      </c>
      <c r="I2491" s="17" t="s">
        <v>5534</v>
      </c>
      <c r="J2491" s="17">
        <v>0</v>
      </c>
      <c r="K2491" s="17">
        <v>0</v>
      </c>
      <c r="L2491" s="17">
        <v>5702001.317999999</v>
      </c>
      <c r="M2491" s="17">
        <v>5702001.317999999</v>
      </c>
      <c r="N2491" s="17">
        <v>5702001.317999999</v>
      </c>
    </row>
    <row r="2492" spans="2:14">
      <c r="B2492" s="15" t="s">
        <v>4610</v>
      </c>
      <c r="C2492" s="16">
        <v>40481</v>
      </c>
      <c r="D2492" s="15">
        <v>2010</v>
      </c>
      <c r="E2492" s="69">
        <f>E2493</f>
        <v>2010</v>
      </c>
      <c r="F2492" s="15" t="s">
        <v>962</v>
      </c>
      <c r="G2492" s="17" t="s">
        <v>5534</v>
      </c>
      <c r="H2492" s="17" t="s">
        <v>5534</v>
      </c>
      <c r="I2492" s="17" t="s">
        <v>5534</v>
      </c>
      <c r="J2492" s="17">
        <v>9546151.9499999993</v>
      </c>
      <c r="K2492" s="17">
        <v>13651705.199999999</v>
      </c>
      <c r="L2492" s="17">
        <v>7949703.8820000002</v>
      </c>
      <c r="M2492" s="17">
        <v>6767681.4300000006</v>
      </c>
      <c r="N2492" s="17">
        <v>6767681.4300000006</v>
      </c>
    </row>
    <row r="2493" spans="2:14">
      <c r="B2493" s="15" t="s">
        <v>4610</v>
      </c>
      <c r="C2493" s="16">
        <v>40481</v>
      </c>
      <c r="D2493" s="15">
        <v>2010</v>
      </c>
      <c r="E2493" s="69">
        <f t="array" ref="E2493">MIN(IF(G2493:N2493&gt;0,($G$3:$N$3)))</f>
        <v>2010</v>
      </c>
      <c r="F2493" s="15" t="s">
        <v>963</v>
      </c>
      <c r="G2493" s="17">
        <v>0</v>
      </c>
      <c r="H2493" s="17">
        <v>0</v>
      </c>
      <c r="I2493" s="17">
        <v>0</v>
      </c>
      <c r="J2493" s="17">
        <v>9546151.9499999993</v>
      </c>
      <c r="K2493" s="17">
        <v>13651705.199999999</v>
      </c>
      <c r="L2493" s="17">
        <v>13651705.199999999</v>
      </c>
      <c r="M2493" s="17">
        <v>12469682.747999998</v>
      </c>
      <c r="N2493" s="17">
        <v>12469682.747999998</v>
      </c>
    </row>
    <row r="2494" spans="2:14">
      <c r="B2494" s="15" t="s">
        <v>4611</v>
      </c>
      <c r="C2494" s="16">
        <v>40481</v>
      </c>
      <c r="D2494" s="15">
        <v>2010</v>
      </c>
      <c r="E2494" s="69">
        <f>E2496</f>
        <v>2010</v>
      </c>
      <c r="F2494" s="15" t="s">
        <v>961</v>
      </c>
      <c r="G2494" s="17" t="s">
        <v>5534</v>
      </c>
      <c r="H2494" s="17" t="s">
        <v>5534</v>
      </c>
      <c r="I2494" s="17" t="s">
        <v>5534</v>
      </c>
      <c r="J2494" s="17">
        <v>0</v>
      </c>
      <c r="K2494" s="17">
        <v>0</v>
      </c>
      <c r="L2494" s="17">
        <v>0</v>
      </c>
      <c r="M2494" s="17">
        <v>0</v>
      </c>
      <c r="N2494" s="17">
        <v>0</v>
      </c>
    </row>
    <row r="2495" spans="2:14">
      <c r="B2495" s="15" t="s">
        <v>4611</v>
      </c>
      <c r="C2495" s="16">
        <v>40481</v>
      </c>
      <c r="D2495" s="15">
        <v>2010</v>
      </c>
      <c r="E2495" s="69">
        <f>E2496</f>
        <v>2010</v>
      </c>
      <c r="F2495" s="15" t="s">
        <v>962</v>
      </c>
      <c r="G2495" s="17" t="s">
        <v>5534</v>
      </c>
      <c r="H2495" s="17" t="s">
        <v>5534</v>
      </c>
      <c r="I2495" s="17" t="s">
        <v>5534</v>
      </c>
      <c r="J2495" s="17">
        <v>2669426.7359999996</v>
      </c>
      <c r="K2495" s="17">
        <v>0</v>
      </c>
      <c r="L2495" s="17">
        <v>0</v>
      </c>
      <c r="M2495" s="17">
        <v>0</v>
      </c>
      <c r="N2495" s="17">
        <v>0</v>
      </c>
    </row>
    <row r="2496" spans="2:14">
      <c r="B2496" s="15" t="s">
        <v>4611</v>
      </c>
      <c r="C2496" s="16">
        <v>40481</v>
      </c>
      <c r="D2496" s="15">
        <v>2010</v>
      </c>
      <c r="E2496" s="69">
        <f t="array" ref="E2496">MIN(IF(G2496:N2496&gt;0,($G$3:$N$3)))</f>
        <v>2010</v>
      </c>
      <c r="F2496" s="15" t="s">
        <v>963</v>
      </c>
      <c r="G2496" s="17">
        <v>0</v>
      </c>
      <c r="H2496" s="17">
        <v>0</v>
      </c>
      <c r="I2496" s="17">
        <v>0</v>
      </c>
      <c r="J2496" s="17">
        <v>2669426.7359999996</v>
      </c>
      <c r="K2496" s="17">
        <v>0</v>
      </c>
      <c r="L2496" s="17">
        <v>0</v>
      </c>
      <c r="M2496" s="17">
        <v>0</v>
      </c>
      <c r="N2496" s="17">
        <v>0</v>
      </c>
    </row>
    <row r="2497" spans="2:14">
      <c r="B2497" s="15" t="s">
        <v>4612</v>
      </c>
      <c r="C2497" s="16">
        <v>40481</v>
      </c>
      <c r="D2497" s="15">
        <v>2010</v>
      </c>
      <c r="E2497" s="69">
        <f>E2499</f>
        <v>2010</v>
      </c>
      <c r="F2497" s="15" t="s">
        <v>961</v>
      </c>
      <c r="G2497" s="17" t="s">
        <v>5534</v>
      </c>
      <c r="H2497" s="17" t="s">
        <v>5534</v>
      </c>
      <c r="I2497" s="17" t="s">
        <v>5534</v>
      </c>
      <c r="J2497" s="17">
        <v>0</v>
      </c>
      <c r="K2497" s="17">
        <v>0</v>
      </c>
      <c r="L2497" s="17">
        <v>0</v>
      </c>
      <c r="M2497" s="17">
        <v>0</v>
      </c>
      <c r="N2497" s="17">
        <v>400650.74400000001</v>
      </c>
    </row>
    <row r="2498" spans="2:14">
      <c r="B2498" s="15" t="s">
        <v>4612</v>
      </c>
      <c r="C2498" s="16">
        <v>40481</v>
      </c>
      <c r="D2498" s="15">
        <v>2010</v>
      </c>
      <c r="E2498" s="69">
        <f>E2499</f>
        <v>2010</v>
      </c>
      <c r="F2498" s="15" t="s">
        <v>962</v>
      </c>
      <c r="G2498" s="17" t="s">
        <v>5534</v>
      </c>
      <c r="H2498" s="17" t="s">
        <v>5534</v>
      </c>
      <c r="I2498" s="17" t="s">
        <v>5534</v>
      </c>
      <c r="J2498" s="17">
        <v>627000</v>
      </c>
      <c r="K2498" s="17">
        <v>627000</v>
      </c>
      <c r="L2498" s="17">
        <v>627000</v>
      </c>
      <c r="M2498" s="17">
        <v>627000</v>
      </c>
      <c r="N2498" s="17">
        <v>0</v>
      </c>
    </row>
    <row r="2499" spans="2:14">
      <c r="B2499" s="15" t="s">
        <v>4612</v>
      </c>
      <c r="C2499" s="16">
        <v>40481</v>
      </c>
      <c r="D2499" s="15">
        <v>2010</v>
      </c>
      <c r="E2499" s="69">
        <f t="array" ref="E2499">MIN(IF(G2499:N2499&gt;0,($G$3:$N$3)))</f>
        <v>2010</v>
      </c>
      <c r="F2499" s="15" t="s">
        <v>963</v>
      </c>
      <c r="G2499" s="17">
        <v>0</v>
      </c>
      <c r="H2499" s="17">
        <v>0</v>
      </c>
      <c r="I2499" s="17">
        <v>0</v>
      </c>
      <c r="J2499" s="17">
        <v>627000</v>
      </c>
      <c r="K2499" s="17">
        <v>627000</v>
      </c>
      <c r="L2499" s="17">
        <v>627000</v>
      </c>
      <c r="M2499" s="17">
        <v>627000</v>
      </c>
      <c r="N2499" s="17">
        <v>400650.74400000001</v>
      </c>
    </row>
    <row r="2500" spans="2:14">
      <c r="B2500" s="15" t="s">
        <v>4613</v>
      </c>
      <c r="C2500" s="16">
        <v>40481</v>
      </c>
      <c r="D2500" s="15">
        <v>2010</v>
      </c>
      <c r="E2500" s="69">
        <f>E2502</f>
        <v>2011</v>
      </c>
      <c r="F2500" s="15" t="s">
        <v>961</v>
      </c>
      <c r="G2500" s="17" t="s">
        <v>5534</v>
      </c>
      <c r="H2500" s="17" t="s">
        <v>5534</v>
      </c>
      <c r="I2500" s="17" t="s">
        <v>5534</v>
      </c>
      <c r="J2500" s="17" t="s">
        <v>5534</v>
      </c>
      <c r="K2500" s="17">
        <v>684.3599999999999</v>
      </c>
      <c r="L2500" s="17">
        <v>684.3599999999999</v>
      </c>
      <c r="M2500" s="17">
        <v>684.3599999999999</v>
      </c>
      <c r="N2500" s="17">
        <v>684.3599999999999</v>
      </c>
    </row>
    <row r="2501" spans="2:14">
      <c r="B2501" s="15" t="s">
        <v>4613</v>
      </c>
      <c r="C2501" s="16">
        <v>40481</v>
      </c>
      <c r="D2501" s="15">
        <v>2010</v>
      </c>
      <c r="E2501" s="69">
        <f>E2502</f>
        <v>2011</v>
      </c>
      <c r="F2501" s="15" t="s">
        <v>962</v>
      </c>
      <c r="G2501" s="17" t="s">
        <v>5534</v>
      </c>
      <c r="H2501" s="17" t="s">
        <v>5534</v>
      </c>
      <c r="I2501" s="17" t="s">
        <v>5534</v>
      </c>
      <c r="J2501" s="17" t="s">
        <v>5534</v>
      </c>
      <c r="K2501" s="17">
        <v>0</v>
      </c>
      <c r="L2501" s="17">
        <v>0</v>
      </c>
      <c r="M2501" s="17">
        <v>0</v>
      </c>
      <c r="N2501" s="17">
        <v>0</v>
      </c>
    </row>
    <row r="2502" spans="2:14">
      <c r="B2502" s="15" t="s">
        <v>4613</v>
      </c>
      <c r="C2502" s="16">
        <v>40481</v>
      </c>
      <c r="D2502" s="15">
        <v>2010</v>
      </c>
      <c r="E2502" s="69">
        <f t="array" ref="E2502">MIN(IF(G2502:N2502&gt;0,($G$3:$N$3)))</f>
        <v>2011</v>
      </c>
      <c r="F2502" s="15" t="s">
        <v>963</v>
      </c>
      <c r="G2502" s="17">
        <v>0</v>
      </c>
      <c r="H2502" s="17">
        <v>0</v>
      </c>
      <c r="I2502" s="17">
        <v>0</v>
      </c>
      <c r="J2502" s="17">
        <v>0</v>
      </c>
      <c r="K2502" s="17">
        <v>684.3599999999999</v>
      </c>
      <c r="L2502" s="17">
        <v>684.3599999999999</v>
      </c>
      <c r="M2502" s="17">
        <v>684.3599999999999</v>
      </c>
      <c r="N2502" s="17">
        <v>684.3599999999999</v>
      </c>
    </row>
    <row r="2503" spans="2:14">
      <c r="B2503" s="15" t="s">
        <v>4614</v>
      </c>
      <c r="C2503" s="16">
        <v>40481</v>
      </c>
      <c r="D2503" s="15">
        <v>2010</v>
      </c>
      <c r="E2503" s="69">
        <f>E2505</f>
        <v>2012</v>
      </c>
      <c r="F2503" s="15" t="s">
        <v>961</v>
      </c>
      <c r="G2503" s="17" t="s">
        <v>5534</v>
      </c>
      <c r="H2503" s="17" t="s">
        <v>5534</v>
      </c>
      <c r="I2503" s="17" t="s">
        <v>5534</v>
      </c>
      <c r="J2503" s="17" t="s">
        <v>5534</v>
      </c>
      <c r="K2503" s="17" t="s">
        <v>5534</v>
      </c>
      <c r="L2503" s="17">
        <v>0</v>
      </c>
      <c r="M2503" s="17">
        <v>0</v>
      </c>
      <c r="N2503" s="17">
        <v>0</v>
      </c>
    </row>
    <row r="2504" spans="2:14">
      <c r="B2504" s="15" t="s">
        <v>4614</v>
      </c>
      <c r="C2504" s="16">
        <v>40481</v>
      </c>
      <c r="D2504" s="15">
        <v>2010</v>
      </c>
      <c r="E2504" s="69">
        <f>E2505</f>
        <v>2012</v>
      </c>
      <c r="F2504" s="15" t="s">
        <v>962</v>
      </c>
      <c r="G2504" s="17" t="s">
        <v>5534</v>
      </c>
      <c r="H2504" s="17" t="s">
        <v>5534</v>
      </c>
      <c r="I2504" s="17" t="s">
        <v>5534</v>
      </c>
      <c r="J2504" s="17" t="s">
        <v>5534</v>
      </c>
      <c r="K2504" s="17" t="s">
        <v>5534</v>
      </c>
      <c r="L2504" s="17">
        <v>1995</v>
      </c>
      <c r="M2504" s="17">
        <v>1995</v>
      </c>
      <c r="N2504" s="17">
        <v>1995</v>
      </c>
    </row>
    <row r="2505" spans="2:14">
      <c r="B2505" s="15" t="s">
        <v>4614</v>
      </c>
      <c r="C2505" s="16">
        <v>40481</v>
      </c>
      <c r="D2505" s="15">
        <v>2010</v>
      </c>
      <c r="E2505" s="69">
        <f t="array" ref="E2505">MIN(IF(G2505:N2505&gt;0,($G$3:$N$3)))</f>
        <v>2012</v>
      </c>
      <c r="F2505" s="15" t="s">
        <v>963</v>
      </c>
      <c r="G2505" s="17">
        <v>0</v>
      </c>
      <c r="H2505" s="17">
        <v>0</v>
      </c>
      <c r="I2505" s="17">
        <v>0</v>
      </c>
      <c r="J2505" s="17">
        <v>0</v>
      </c>
      <c r="K2505" s="17">
        <v>0</v>
      </c>
      <c r="L2505" s="17">
        <v>1995</v>
      </c>
      <c r="M2505" s="17">
        <v>1995</v>
      </c>
      <c r="N2505" s="17">
        <v>1995</v>
      </c>
    </row>
    <row r="2506" spans="2:14">
      <c r="B2506" s="15" t="s">
        <v>4615</v>
      </c>
      <c r="C2506" s="16">
        <v>40485</v>
      </c>
      <c r="D2506" s="15">
        <v>2010</v>
      </c>
      <c r="E2506" s="69">
        <f>E2508</f>
        <v>2011</v>
      </c>
      <c r="F2506" s="15" t="s">
        <v>961</v>
      </c>
      <c r="G2506" s="17" t="s">
        <v>5534</v>
      </c>
      <c r="H2506" s="17" t="s">
        <v>5534</v>
      </c>
      <c r="I2506" s="17" t="s">
        <v>5534</v>
      </c>
      <c r="J2506" s="17" t="s">
        <v>5534</v>
      </c>
      <c r="K2506" s="17">
        <v>4150.2839999999997</v>
      </c>
      <c r="L2506" s="17">
        <v>4150.2839999999997</v>
      </c>
      <c r="M2506" s="17">
        <v>4150.2839999999997</v>
      </c>
      <c r="N2506" s="17">
        <v>4150.2839999999997</v>
      </c>
    </row>
    <row r="2507" spans="2:14">
      <c r="B2507" s="15" t="s">
        <v>4615</v>
      </c>
      <c r="C2507" s="16">
        <v>40485</v>
      </c>
      <c r="D2507" s="15">
        <v>2010</v>
      </c>
      <c r="E2507" s="69">
        <f>E2508</f>
        <v>2011</v>
      </c>
      <c r="F2507" s="15" t="s">
        <v>962</v>
      </c>
      <c r="G2507" s="17" t="s">
        <v>5534</v>
      </c>
      <c r="H2507" s="17" t="s">
        <v>5534</v>
      </c>
      <c r="I2507" s="17" t="s">
        <v>5534</v>
      </c>
      <c r="J2507" s="17" t="s">
        <v>5534</v>
      </c>
      <c r="K2507" s="17">
        <v>0</v>
      </c>
      <c r="L2507" s="17">
        <v>0</v>
      </c>
      <c r="M2507" s="17">
        <v>0</v>
      </c>
      <c r="N2507" s="17">
        <v>0</v>
      </c>
    </row>
    <row r="2508" spans="2:14">
      <c r="B2508" s="15" t="s">
        <v>4615</v>
      </c>
      <c r="C2508" s="16">
        <v>40485</v>
      </c>
      <c r="D2508" s="15">
        <v>2010</v>
      </c>
      <c r="E2508" s="69">
        <f t="array" ref="E2508">MIN(IF(G2508:N2508&gt;0,($G$3:$N$3)))</f>
        <v>2011</v>
      </c>
      <c r="F2508" s="15" t="s">
        <v>963</v>
      </c>
      <c r="G2508" s="17">
        <v>0</v>
      </c>
      <c r="H2508" s="17">
        <v>0</v>
      </c>
      <c r="I2508" s="17">
        <v>0</v>
      </c>
      <c r="J2508" s="17">
        <v>0</v>
      </c>
      <c r="K2508" s="17">
        <v>4150.2839999999997</v>
      </c>
      <c r="L2508" s="17">
        <v>4150.2839999999997</v>
      </c>
      <c r="M2508" s="17">
        <v>4150.2839999999997</v>
      </c>
      <c r="N2508" s="17">
        <v>4150.2839999999997</v>
      </c>
    </row>
    <row r="2509" spans="2:14">
      <c r="B2509" s="15" t="s">
        <v>4616</v>
      </c>
      <c r="C2509" s="16">
        <v>40487</v>
      </c>
      <c r="D2509" s="15">
        <v>2010</v>
      </c>
      <c r="E2509" s="69">
        <f>E2511</f>
        <v>2010</v>
      </c>
      <c r="F2509" s="15" t="s">
        <v>961</v>
      </c>
      <c r="G2509" s="17" t="s">
        <v>5534</v>
      </c>
      <c r="H2509" s="17" t="s">
        <v>5534</v>
      </c>
      <c r="I2509" s="17" t="s">
        <v>5534</v>
      </c>
      <c r="J2509" s="17">
        <v>0</v>
      </c>
      <c r="K2509" s="17">
        <v>586.02599999999995</v>
      </c>
      <c r="L2509" s="17">
        <v>586.02599999999995</v>
      </c>
      <c r="M2509" s="17">
        <v>586.02599999999995</v>
      </c>
      <c r="N2509" s="17">
        <v>586.02599999999995</v>
      </c>
    </row>
    <row r="2510" spans="2:14">
      <c r="B2510" s="15" t="s">
        <v>4616</v>
      </c>
      <c r="C2510" s="16">
        <v>40487</v>
      </c>
      <c r="D2510" s="15">
        <v>2010</v>
      </c>
      <c r="E2510" s="69">
        <f>E2511</f>
        <v>2010</v>
      </c>
      <c r="F2510" s="15" t="s">
        <v>962</v>
      </c>
      <c r="G2510" s="17" t="s">
        <v>5534</v>
      </c>
      <c r="H2510" s="17" t="s">
        <v>5534</v>
      </c>
      <c r="I2510" s="17" t="s">
        <v>5534</v>
      </c>
      <c r="J2510" s="17">
        <v>581.4</v>
      </c>
      <c r="K2510" s="17">
        <v>0</v>
      </c>
      <c r="L2510" s="17">
        <v>0</v>
      </c>
      <c r="M2510" s="17">
        <v>0</v>
      </c>
      <c r="N2510" s="17">
        <v>0</v>
      </c>
    </row>
    <row r="2511" spans="2:14">
      <c r="B2511" s="15" t="s">
        <v>4616</v>
      </c>
      <c r="C2511" s="16">
        <v>40487</v>
      </c>
      <c r="D2511" s="15">
        <v>2010</v>
      </c>
      <c r="E2511" s="69">
        <f t="array" ref="E2511">MIN(IF(G2511:N2511&gt;0,($G$3:$N$3)))</f>
        <v>2010</v>
      </c>
      <c r="F2511" s="15" t="s">
        <v>963</v>
      </c>
      <c r="G2511" s="17">
        <v>0</v>
      </c>
      <c r="H2511" s="17">
        <v>0</v>
      </c>
      <c r="I2511" s="17">
        <v>0</v>
      </c>
      <c r="J2511" s="17">
        <v>581.4</v>
      </c>
      <c r="K2511" s="17">
        <v>586.02599999999995</v>
      </c>
      <c r="L2511" s="17">
        <v>586.02599999999995</v>
      </c>
      <c r="M2511" s="17">
        <v>586.02599999999995</v>
      </c>
      <c r="N2511" s="17">
        <v>586.02599999999995</v>
      </c>
    </row>
    <row r="2512" spans="2:14">
      <c r="B2512" s="15" t="s">
        <v>4617</v>
      </c>
      <c r="C2512" s="16">
        <v>40489</v>
      </c>
      <c r="D2512" s="15">
        <v>2010</v>
      </c>
      <c r="E2512" s="69">
        <f>E2514</f>
        <v>2011</v>
      </c>
      <c r="F2512" s="15" t="s">
        <v>961</v>
      </c>
      <c r="G2512" s="17" t="s">
        <v>5534</v>
      </c>
      <c r="H2512" s="17" t="s">
        <v>5534</v>
      </c>
      <c r="I2512" s="17" t="s">
        <v>5534</v>
      </c>
      <c r="J2512" s="17" t="s">
        <v>5534</v>
      </c>
      <c r="K2512" s="17">
        <v>985.66799999999989</v>
      </c>
      <c r="L2512" s="17">
        <v>985.66799999999989</v>
      </c>
      <c r="M2512" s="17">
        <v>985.66799999999989</v>
      </c>
      <c r="N2512" s="17">
        <v>985.66799999999989</v>
      </c>
    </row>
    <row r="2513" spans="2:14">
      <c r="B2513" s="15" t="s">
        <v>4617</v>
      </c>
      <c r="C2513" s="16">
        <v>40489</v>
      </c>
      <c r="D2513" s="15">
        <v>2010</v>
      </c>
      <c r="E2513" s="69">
        <f>E2514</f>
        <v>2011</v>
      </c>
      <c r="F2513" s="15" t="s">
        <v>962</v>
      </c>
      <c r="G2513" s="17" t="s">
        <v>5534</v>
      </c>
      <c r="H2513" s="17" t="s">
        <v>5534</v>
      </c>
      <c r="I2513" s="17" t="s">
        <v>5534</v>
      </c>
      <c r="J2513" s="17" t="s">
        <v>5534</v>
      </c>
      <c r="K2513" s="17">
        <v>0</v>
      </c>
      <c r="L2513" s="17">
        <v>0</v>
      </c>
      <c r="M2513" s="17">
        <v>0</v>
      </c>
      <c r="N2513" s="17">
        <v>0</v>
      </c>
    </row>
    <row r="2514" spans="2:14">
      <c r="B2514" s="15" t="s">
        <v>4617</v>
      </c>
      <c r="C2514" s="16">
        <v>40489</v>
      </c>
      <c r="D2514" s="15">
        <v>2010</v>
      </c>
      <c r="E2514" s="69">
        <f t="array" ref="E2514">MIN(IF(G2514:N2514&gt;0,($G$3:$N$3)))</f>
        <v>2011</v>
      </c>
      <c r="F2514" s="15" t="s">
        <v>963</v>
      </c>
      <c r="G2514" s="17">
        <v>0</v>
      </c>
      <c r="H2514" s="17">
        <v>0</v>
      </c>
      <c r="I2514" s="17">
        <v>0</v>
      </c>
      <c r="J2514" s="17">
        <v>0</v>
      </c>
      <c r="K2514" s="17">
        <v>985.66799999999989</v>
      </c>
      <c r="L2514" s="17">
        <v>985.66799999999989</v>
      </c>
      <c r="M2514" s="17">
        <v>985.66799999999989</v>
      </c>
      <c r="N2514" s="17">
        <v>985.66799999999989</v>
      </c>
    </row>
    <row r="2515" spans="2:14">
      <c r="B2515" s="15" t="s">
        <v>4618</v>
      </c>
      <c r="C2515" s="16">
        <v>40491</v>
      </c>
      <c r="D2515" s="15">
        <v>2010</v>
      </c>
      <c r="E2515" s="69">
        <f>E2517</f>
        <v>2011</v>
      </c>
      <c r="F2515" s="15" t="s">
        <v>961</v>
      </c>
      <c r="G2515" s="17" t="s">
        <v>5534</v>
      </c>
      <c r="H2515" s="17" t="s">
        <v>5534</v>
      </c>
      <c r="I2515" s="17" t="s">
        <v>5534</v>
      </c>
      <c r="J2515" s="17" t="s">
        <v>5534</v>
      </c>
      <c r="K2515" s="17">
        <v>1106.0940000000001</v>
      </c>
      <c r="L2515" s="17">
        <v>1106.0940000000001</v>
      </c>
      <c r="M2515" s="17">
        <v>1106.0940000000001</v>
      </c>
      <c r="N2515" s="17">
        <v>1106.0940000000001</v>
      </c>
    </row>
    <row r="2516" spans="2:14">
      <c r="B2516" s="15" t="s">
        <v>4618</v>
      </c>
      <c r="C2516" s="16">
        <v>40491</v>
      </c>
      <c r="D2516" s="15">
        <v>2010</v>
      </c>
      <c r="E2516" s="69">
        <f>E2517</f>
        <v>2011</v>
      </c>
      <c r="F2516" s="15" t="s">
        <v>962</v>
      </c>
      <c r="G2516" s="17" t="s">
        <v>5534</v>
      </c>
      <c r="H2516" s="17" t="s">
        <v>5534</v>
      </c>
      <c r="I2516" s="17" t="s">
        <v>5534</v>
      </c>
      <c r="J2516" s="17" t="s">
        <v>5534</v>
      </c>
      <c r="K2516" s="17">
        <v>0</v>
      </c>
      <c r="L2516" s="17">
        <v>0</v>
      </c>
      <c r="M2516" s="17">
        <v>0</v>
      </c>
      <c r="N2516" s="17">
        <v>0</v>
      </c>
    </row>
    <row r="2517" spans="2:14">
      <c r="B2517" s="15" t="s">
        <v>4618</v>
      </c>
      <c r="C2517" s="16">
        <v>40491</v>
      </c>
      <c r="D2517" s="15">
        <v>2010</v>
      </c>
      <c r="E2517" s="69">
        <f t="array" ref="E2517">MIN(IF(G2517:N2517&gt;0,($G$3:$N$3)))</f>
        <v>2011</v>
      </c>
      <c r="F2517" s="15" t="s">
        <v>963</v>
      </c>
      <c r="G2517" s="17">
        <v>0</v>
      </c>
      <c r="H2517" s="17">
        <v>0</v>
      </c>
      <c r="I2517" s="17">
        <v>0</v>
      </c>
      <c r="J2517" s="17">
        <v>0</v>
      </c>
      <c r="K2517" s="17">
        <v>1106.0940000000001</v>
      </c>
      <c r="L2517" s="17">
        <v>1106.0940000000001</v>
      </c>
      <c r="M2517" s="17">
        <v>1106.0940000000001</v>
      </c>
      <c r="N2517" s="17">
        <v>1106.0940000000001</v>
      </c>
    </row>
    <row r="2518" spans="2:14">
      <c r="B2518" s="15" t="s">
        <v>4619</v>
      </c>
      <c r="C2518" s="16">
        <v>40493</v>
      </c>
      <c r="D2518" s="15">
        <v>2010</v>
      </c>
      <c r="E2518" s="69">
        <f>E2520</f>
        <v>2011</v>
      </c>
      <c r="F2518" s="15" t="s">
        <v>961</v>
      </c>
      <c r="G2518" s="17" t="s">
        <v>5534</v>
      </c>
      <c r="H2518" s="17" t="s">
        <v>5534</v>
      </c>
      <c r="I2518" s="17" t="s">
        <v>5534</v>
      </c>
      <c r="J2518" s="17" t="s">
        <v>5534</v>
      </c>
      <c r="K2518" s="17">
        <v>960.95399999999995</v>
      </c>
      <c r="L2518" s="17">
        <v>960.95399999999995</v>
      </c>
      <c r="M2518" s="17">
        <v>960.95399999999995</v>
      </c>
      <c r="N2518" s="17">
        <v>960.95399999999995</v>
      </c>
    </row>
    <row r="2519" spans="2:14">
      <c r="B2519" s="15" t="s">
        <v>4619</v>
      </c>
      <c r="C2519" s="16">
        <v>40493</v>
      </c>
      <c r="D2519" s="15">
        <v>2010</v>
      </c>
      <c r="E2519" s="69">
        <f>E2520</f>
        <v>2011</v>
      </c>
      <c r="F2519" s="15" t="s">
        <v>962</v>
      </c>
      <c r="G2519" s="17" t="s">
        <v>5534</v>
      </c>
      <c r="H2519" s="17" t="s">
        <v>5534</v>
      </c>
      <c r="I2519" s="17" t="s">
        <v>5534</v>
      </c>
      <c r="J2519" s="17" t="s">
        <v>5534</v>
      </c>
      <c r="K2519" s="17">
        <v>0</v>
      </c>
      <c r="L2519" s="17">
        <v>0</v>
      </c>
      <c r="M2519" s="17">
        <v>0</v>
      </c>
      <c r="N2519" s="17">
        <v>0</v>
      </c>
    </row>
    <row r="2520" spans="2:14">
      <c r="B2520" s="15" t="s">
        <v>4619</v>
      </c>
      <c r="C2520" s="16">
        <v>40493</v>
      </c>
      <c r="D2520" s="15">
        <v>2010</v>
      </c>
      <c r="E2520" s="69">
        <f t="array" ref="E2520">MIN(IF(G2520:N2520&gt;0,($G$3:$N$3)))</f>
        <v>2011</v>
      </c>
      <c r="F2520" s="15" t="s">
        <v>963</v>
      </c>
      <c r="G2520" s="17">
        <v>0</v>
      </c>
      <c r="H2520" s="17">
        <v>0</v>
      </c>
      <c r="I2520" s="17">
        <v>0</v>
      </c>
      <c r="J2520" s="17">
        <v>0</v>
      </c>
      <c r="K2520" s="17">
        <v>960.95399999999995</v>
      </c>
      <c r="L2520" s="17">
        <v>960.95399999999995</v>
      </c>
      <c r="M2520" s="17">
        <v>960.95399999999995</v>
      </c>
      <c r="N2520" s="17">
        <v>960.95399999999995</v>
      </c>
    </row>
    <row r="2521" spans="2:14">
      <c r="B2521" s="15" t="s">
        <v>4620</v>
      </c>
      <c r="C2521" s="16">
        <v>40494</v>
      </c>
      <c r="D2521" s="15">
        <v>2010</v>
      </c>
      <c r="E2521" s="69">
        <f>E2523</f>
        <v>2011</v>
      </c>
      <c r="F2521" s="15" t="s">
        <v>961</v>
      </c>
      <c r="G2521" s="17" t="s">
        <v>5534</v>
      </c>
      <c r="H2521" s="17" t="s">
        <v>5534</v>
      </c>
      <c r="I2521" s="17" t="s">
        <v>5534</v>
      </c>
      <c r="J2521" s="17" t="s">
        <v>5534</v>
      </c>
      <c r="K2521" s="17">
        <v>576.55799999999999</v>
      </c>
      <c r="L2521" s="17">
        <v>576.55799999999999</v>
      </c>
      <c r="M2521" s="17">
        <v>576.55799999999999</v>
      </c>
      <c r="N2521" s="17">
        <v>576.55799999999999</v>
      </c>
    </row>
    <row r="2522" spans="2:14">
      <c r="B2522" s="15" t="s">
        <v>4620</v>
      </c>
      <c r="C2522" s="16">
        <v>40494</v>
      </c>
      <c r="D2522" s="15">
        <v>2010</v>
      </c>
      <c r="E2522" s="69">
        <f>E2523</f>
        <v>2011</v>
      </c>
      <c r="F2522" s="15" t="s">
        <v>962</v>
      </c>
      <c r="G2522" s="17" t="s">
        <v>5534</v>
      </c>
      <c r="H2522" s="17" t="s">
        <v>5534</v>
      </c>
      <c r="I2522" s="17" t="s">
        <v>5534</v>
      </c>
      <c r="J2522" s="17" t="s">
        <v>5534</v>
      </c>
      <c r="K2522" s="17">
        <v>0</v>
      </c>
      <c r="L2522" s="17">
        <v>0</v>
      </c>
      <c r="M2522" s="17">
        <v>0</v>
      </c>
      <c r="N2522" s="17">
        <v>0</v>
      </c>
    </row>
    <row r="2523" spans="2:14">
      <c r="B2523" s="15" t="s">
        <v>4620</v>
      </c>
      <c r="C2523" s="16">
        <v>40494</v>
      </c>
      <c r="D2523" s="15">
        <v>2010</v>
      </c>
      <c r="E2523" s="69">
        <f t="array" ref="E2523">MIN(IF(G2523:N2523&gt;0,($G$3:$N$3)))</f>
        <v>2011</v>
      </c>
      <c r="F2523" s="15" t="s">
        <v>963</v>
      </c>
      <c r="G2523" s="17">
        <v>0</v>
      </c>
      <c r="H2523" s="17">
        <v>0</v>
      </c>
      <c r="I2523" s="17">
        <v>0</v>
      </c>
      <c r="J2523" s="17">
        <v>0</v>
      </c>
      <c r="K2523" s="17">
        <v>576.55799999999999</v>
      </c>
      <c r="L2523" s="17">
        <v>576.55799999999999</v>
      </c>
      <c r="M2523" s="17">
        <v>576.55799999999999</v>
      </c>
      <c r="N2523" s="17">
        <v>576.55799999999999</v>
      </c>
    </row>
    <row r="2524" spans="2:14">
      <c r="B2524" s="15" t="s">
        <v>4621</v>
      </c>
      <c r="C2524" s="16">
        <v>40496</v>
      </c>
      <c r="D2524" s="15">
        <v>2010</v>
      </c>
      <c r="E2524" s="69">
        <f>E2526</f>
        <v>2011</v>
      </c>
      <c r="F2524" s="15" t="s">
        <v>961</v>
      </c>
      <c r="G2524" s="17" t="s">
        <v>5534</v>
      </c>
      <c r="H2524" s="17" t="s">
        <v>5534</v>
      </c>
      <c r="I2524" s="17" t="s">
        <v>5534</v>
      </c>
      <c r="J2524" s="17" t="s">
        <v>5534</v>
      </c>
      <c r="K2524" s="17">
        <v>1386.0239999999999</v>
      </c>
      <c r="L2524" s="17">
        <v>1386.0239999999999</v>
      </c>
      <c r="M2524" s="17">
        <v>1386.0239999999999</v>
      </c>
      <c r="N2524" s="17">
        <v>1386.0239999999999</v>
      </c>
    </row>
    <row r="2525" spans="2:14">
      <c r="B2525" s="15" t="s">
        <v>4621</v>
      </c>
      <c r="C2525" s="16">
        <v>40496</v>
      </c>
      <c r="D2525" s="15">
        <v>2010</v>
      </c>
      <c r="E2525" s="69">
        <f>E2526</f>
        <v>2011</v>
      </c>
      <c r="F2525" s="15" t="s">
        <v>962</v>
      </c>
      <c r="G2525" s="17" t="s">
        <v>5534</v>
      </c>
      <c r="H2525" s="17" t="s">
        <v>5534</v>
      </c>
      <c r="I2525" s="17" t="s">
        <v>5534</v>
      </c>
      <c r="J2525" s="17" t="s">
        <v>5534</v>
      </c>
      <c r="K2525" s="17">
        <v>0</v>
      </c>
      <c r="L2525" s="17">
        <v>0</v>
      </c>
      <c r="M2525" s="17">
        <v>0</v>
      </c>
      <c r="N2525" s="17">
        <v>0</v>
      </c>
    </row>
    <row r="2526" spans="2:14">
      <c r="B2526" s="15" t="s">
        <v>4621</v>
      </c>
      <c r="C2526" s="16">
        <v>40496</v>
      </c>
      <c r="D2526" s="15">
        <v>2010</v>
      </c>
      <c r="E2526" s="69">
        <f t="array" ref="E2526">MIN(IF(G2526:N2526&gt;0,($G$3:$N$3)))</f>
        <v>2011</v>
      </c>
      <c r="F2526" s="15" t="s">
        <v>963</v>
      </c>
      <c r="G2526" s="17">
        <v>0</v>
      </c>
      <c r="H2526" s="17">
        <v>0</v>
      </c>
      <c r="I2526" s="17">
        <v>0</v>
      </c>
      <c r="J2526" s="17">
        <v>0</v>
      </c>
      <c r="K2526" s="17">
        <v>1386.0239999999999</v>
      </c>
      <c r="L2526" s="17">
        <v>1386.0239999999999</v>
      </c>
      <c r="M2526" s="17">
        <v>1386.0239999999999</v>
      </c>
      <c r="N2526" s="17">
        <v>1386.0239999999999</v>
      </c>
    </row>
    <row r="2527" spans="2:14">
      <c r="B2527" s="15" t="s">
        <v>4622</v>
      </c>
      <c r="C2527" s="16">
        <v>40497</v>
      </c>
      <c r="D2527" s="15">
        <v>2010</v>
      </c>
      <c r="E2527" s="69">
        <f>E2529</f>
        <v>2011</v>
      </c>
      <c r="F2527" s="15" t="s">
        <v>961</v>
      </c>
      <c r="G2527" s="17" t="s">
        <v>5534</v>
      </c>
      <c r="H2527" s="17" t="s">
        <v>5534</v>
      </c>
      <c r="I2527" s="17" t="s">
        <v>5534</v>
      </c>
      <c r="J2527" s="17" t="s">
        <v>5534</v>
      </c>
      <c r="K2527" s="17">
        <v>171.08399999999997</v>
      </c>
      <c r="L2527" s="17">
        <v>171.08399999999997</v>
      </c>
      <c r="M2527" s="17">
        <v>171.08399999999997</v>
      </c>
      <c r="N2527" s="17">
        <v>171.08399999999997</v>
      </c>
    </row>
    <row r="2528" spans="2:14">
      <c r="B2528" s="15" t="s">
        <v>4622</v>
      </c>
      <c r="C2528" s="16">
        <v>40497</v>
      </c>
      <c r="D2528" s="15">
        <v>2010</v>
      </c>
      <c r="E2528" s="69">
        <f>E2529</f>
        <v>2011</v>
      </c>
      <c r="F2528" s="15" t="s">
        <v>962</v>
      </c>
      <c r="G2528" s="17" t="s">
        <v>5534</v>
      </c>
      <c r="H2528" s="17" t="s">
        <v>5534</v>
      </c>
      <c r="I2528" s="17" t="s">
        <v>5534</v>
      </c>
      <c r="J2528" s="17" t="s">
        <v>5534</v>
      </c>
      <c r="K2528" s="17">
        <v>0</v>
      </c>
      <c r="L2528" s="17">
        <v>0</v>
      </c>
      <c r="M2528" s="17">
        <v>0</v>
      </c>
      <c r="N2528" s="17">
        <v>0</v>
      </c>
    </row>
    <row r="2529" spans="2:14">
      <c r="B2529" s="15" t="s">
        <v>4622</v>
      </c>
      <c r="C2529" s="16">
        <v>40497</v>
      </c>
      <c r="D2529" s="15">
        <v>2010</v>
      </c>
      <c r="E2529" s="69">
        <f t="array" ref="E2529">MIN(IF(G2529:N2529&gt;0,($G$3:$N$3)))</f>
        <v>2011</v>
      </c>
      <c r="F2529" s="15" t="s">
        <v>963</v>
      </c>
      <c r="G2529" s="17">
        <v>0</v>
      </c>
      <c r="H2529" s="17">
        <v>0</v>
      </c>
      <c r="I2529" s="17">
        <v>0</v>
      </c>
      <c r="J2529" s="17">
        <v>0</v>
      </c>
      <c r="K2529" s="17">
        <v>171.08399999999997</v>
      </c>
      <c r="L2529" s="17">
        <v>171.08399999999997</v>
      </c>
      <c r="M2529" s="17">
        <v>171.08399999999997</v>
      </c>
      <c r="N2529" s="17">
        <v>171.08399999999997</v>
      </c>
    </row>
    <row r="2530" spans="2:14">
      <c r="B2530" s="15" t="s">
        <v>4623</v>
      </c>
      <c r="C2530" s="16">
        <v>40500</v>
      </c>
      <c r="D2530" s="15">
        <v>2010</v>
      </c>
      <c r="E2530" s="69">
        <f>E2532</f>
        <v>2010</v>
      </c>
      <c r="F2530" s="15" t="s">
        <v>961</v>
      </c>
      <c r="G2530" s="17" t="s">
        <v>5534</v>
      </c>
      <c r="H2530" s="17" t="s">
        <v>5534</v>
      </c>
      <c r="I2530" s="17" t="s">
        <v>5534</v>
      </c>
      <c r="J2530" s="17">
        <v>0</v>
      </c>
      <c r="K2530" s="17">
        <v>851.32199999999989</v>
      </c>
      <c r="L2530" s="17">
        <v>851.32199999999989</v>
      </c>
      <c r="M2530" s="17">
        <v>851.32199999999989</v>
      </c>
      <c r="N2530" s="17">
        <v>851.32199999999989</v>
      </c>
    </row>
    <row r="2531" spans="2:14">
      <c r="B2531" s="15" t="s">
        <v>4623</v>
      </c>
      <c r="C2531" s="16">
        <v>40500</v>
      </c>
      <c r="D2531" s="15">
        <v>2010</v>
      </c>
      <c r="E2531" s="69">
        <f>E2532</f>
        <v>2010</v>
      </c>
      <c r="F2531" s="15" t="s">
        <v>962</v>
      </c>
      <c r="G2531" s="17" t="s">
        <v>5534</v>
      </c>
      <c r="H2531" s="17" t="s">
        <v>5534</v>
      </c>
      <c r="I2531" s="17" t="s">
        <v>5534</v>
      </c>
      <c r="J2531" s="17">
        <v>977.72399999999993</v>
      </c>
      <c r="K2531" s="17">
        <v>0</v>
      </c>
      <c r="L2531" s="17">
        <v>0</v>
      </c>
      <c r="M2531" s="17">
        <v>0</v>
      </c>
      <c r="N2531" s="17">
        <v>0</v>
      </c>
    </row>
    <row r="2532" spans="2:14">
      <c r="B2532" s="15" t="s">
        <v>4623</v>
      </c>
      <c r="C2532" s="16">
        <v>40500</v>
      </c>
      <c r="D2532" s="15">
        <v>2010</v>
      </c>
      <c r="E2532" s="69">
        <f t="array" ref="E2532">MIN(IF(G2532:N2532&gt;0,($G$3:$N$3)))</f>
        <v>2010</v>
      </c>
      <c r="F2532" s="15" t="s">
        <v>963</v>
      </c>
      <c r="G2532" s="17">
        <v>0</v>
      </c>
      <c r="H2532" s="17">
        <v>0</v>
      </c>
      <c r="I2532" s="17">
        <v>0</v>
      </c>
      <c r="J2532" s="17">
        <v>977.72399999999993</v>
      </c>
      <c r="K2532" s="17">
        <v>851.32199999999989</v>
      </c>
      <c r="L2532" s="17">
        <v>851.32199999999989</v>
      </c>
      <c r="M2532" s="17">
        <v>851.32199999999989</v>
      </c>
      <c r="N2532" s="17">
        <v>851.32199999999989</v>
      </c>
    </row>
    <row r="2533" spans="2:14">
      <c r="B2533" s="15" t="s">
        <v>4624</v>
      </c>
      <c r="C2533" s="16">
        <v>40501</v>
      </c>
      <c r="D2533" s="15">
        <v>2010</v>
      </c>
      <c r="E2533" s="69">
        <f>E2535</f>
        <v>2011</v>
      </c>
      <c r="F2533" s="15" t="s">
        <v>961</v>
      </c>
      <c r="G2533" s="17" t="s">
        <v>5534</v>
      </c>
      <c r="H2533" s="17" t="s">
        <v>5534</v>
      </c>
      <c r="I2533" s="17" t="s">
        <v>5534</v>
      </c>
      <c r="J2533" s="17" t="s">
        <v>5534</v>
      </c>
      <c r="K2533" s="17">
        <v>753.15599999999995</v>
      </c>
      <c r="L2533" s="17">
        <v>753.15599999999995</v>
      </c>
      <c r="M2533" s="17">
        <v>753.15599999999995</v>
      </c>
      <c r="N2533" s="17">
        <v>753.15599999999995</v>
      </c>
    </row>
    <row r="2534" spans="2:14">
      <c r="B2534" s="15" t="s">
        <v>4624</v>
      </c>
      <c r="C2534" s="16">
        <v>40501</v>
      </c>
      <c r="D2534" s="15">
        <v>2010</v>
      </c>
      <c r="E2534" s="69">
        <f>E2535</f>
        <v>2011</v>
      </c>
      <c r="F2534" s="15" t="s">
        <v>962</v>
      </c>
      <c r="G2534" s="17" t="s">
        <v>5534</v>
      </c>
      <c r="H2534" s="17" t="s">
        <v>5534</v>
      </c>
      <c r="I2534" s="17" t="s">
        <v>5534</v>
      </c>
      <c r="J2534" s="17" t="s">
        <v>5534</v>
      </c>
      <c r="K2534" s="17">
        <v>6.0000000000000001E-3</v>
      </c>
      <c r="L2534" s="17">
        <v>6.0000000000000001E-3</v>
      </c>
      <c r="M2534" s="17">
        <v>6.0000000000000001E-3</v>
      </c>
      <c r="N2534" s="17">
        <v>6.0000000000000001E-3</v>
      </c>
    </row>
    <row r="2535" spans="2:14">
      <c r="B2535" s="15" t="s">
        <v>4624</v>
      </c>
      <c r="C2535" s="16">
        <v>40501</v>
      </c>
      <c r="D2535" s="15">
        <v>2010</v>
      </c>
      <c r="E2535" s="69">
        <f t="array" ref="E2535">MIN(IF(G2535:N2535&gt;0,($G$3:$N$3)))</f>
        <v>2011</v>
      </c>
      <c r="F2535" s="15" t="s">
        <v>963</v>
      </c>
      <c r="G2535" s="17">
        <v>0</v>
      </c>
      <c r="H2535" s="17">
        <v>0</v>
      </c>
      <c r="I2535" s="17">
        <v>0</v>
      </c>
      <c r="J2535" s="17">
        <v>0</v>
      </c>
      <c r="K2535" s="17">
        <v>753.16199999999992</v>
      </c>
      <c r="L2535" s="17">
        <v>753.16199999999992</v>
      </c>
      <c r="M2535" s="17">
        <v>753.16199999999992</v>
      </c>
      <c r="N2535" s="17">
        <v>753.16199999999992</v>
      </c>
    </row>
    <row r="2536" spans="2:14">
      <c r="B2536" s="15" t="s">
        <v>4625</v>
      </c>
      <c r="C2536" s="16">
        <v>40502</v>
      </c>
      <c r="D2536" s="15">
        <v>2010</v>
      </c>
      <c r="E2536" s="69">
        <f>E2538</f>
        <v>2010</v>
      </c>
      <c r="F2536" s="15" t="s">
        <v>961</v>
      </c>
      <c r="G2536" s="17" t="s">
        <v>5534</v>
      </c>
      <c r="H2536" s="17" t="s">
        <v>5534</v>
      </c>
      <c r="I2536" s="17" t="s">
        <v>5534</v>
      </c>
      <c r="J2536" s="17">
        <v>0</v>
      </c>
      <c r="K2536" s="17">
        <v>1080.4379999999999</v>
      </c>
      <c r="L2536" s="17">
        <v>1080.4379999999999</v>
      </c>
      <c r="M2536" s="17">
        <v>1080.4379999999999</v>
      </c>
      <c r="N2536" s="17">
        <v>1080.4379999999999</v>
      </c>
    </row>
    <row r="2537" spans="2:14">
      <c r="B2537" s="15" t="s">
        <v>4625</v>
      </c>
      <c r="C2537" s="16">
        <v>40502</v>
      </c>
      <c r="D2537" s="15">
        <v>2010</v>
      </c>
      <c r="E2537" s="69">
        <f>E2538</f>
        <v>2010</v>
      </c>
      <c r="F2537" s="15" t="s">
        <v>962</v>
      </c>
      <c r="G2537" s="17" t="s">
        <v>5534</v>
      </c>
      <c r="H2537" s="17" t="s">
        <v>5534</v>
      </c>
      <c r="I2537" s="17" t="s">
        <v>5534</v>
      </c>
      <c r="J2537" s="17">
        <v>726.75</v>
      </c>
      <c r="K2537" s="17">
        <v>0</v>
      </c>
      <c r="L2537" s="17">
        <v>0</v>
      </c>
      <c r="M2537" s="17">
        <v>0</v>
      </c>
      <c r="N2537" s="17">
        <v>0</v>
      </c>
    </row>
    <row r="2538" spans="2:14">
      <c r="B2538" s="15" t="s">
        <v>4625</v>
      </c>
      <c r="C2538" s="16">
        <v>40502</v>
      </c>
      <c r="D2538" s="15">
        <v>2010</v>
      </c>
      <c r="E2538" s="69">
        <f t="array" ref="E2538">MIN(IF(G2538:N2538&gt;0,($G$3:$N$3)))</f>
        <v>2010</v>
      </c>
      <c r="F2538" s="15" t="s">
        <v>963</v>
      </c>
      <c r="G2538" s="17">
        <v>0</v>
      </c>
      <c r="H2538" s="17">
        <v>0</v>
      </c>
      <c r="I2538" s="17">
        <v>0</v>
      </c>
      <c r="J2538" s="17">
        <v>726.75</v>
      </c>
      <c r="K2538" s="17">
        <v>1080.4379999999999</v>
      </c>
      <c r="L2538" s="17">
        <v>1080.4379999999999</v>
      </c>
      <c r="M2538" s="17">
        <v>1080.4379999999999</v>
      </c>
      <c r="N2538" s="17">
        <v>1080.4379999999999</v>
      </c>
    </row>
    <row r="2539" spans="2:14">
      <c r="B2539" s="15" t="s">
        <v>4626</v>
      </c>
      <c r="C2539" s="16">
        <v>40503</v>
      </c>
      <c r="D2539" s="15">
        <v>2010</v>
      </c>
      <c r="E2539" s="69">
        <f>E2541</f>
        <v>2010</v>
      </c>
      <c r="F2539" s="15" t="s">
        <v>961</v>
      </c>
      <c r="G2539" s="17" t="s">
        <v>5534</v>
      </c>
      <c r="H2539" s="17" t="s">
        <v>5534</v>
      </c>
      <c r="I2539" s="17" t="s">
        <v>5534</v>
      </c>
      <c r="J2539" s="17">
        <v>0</v>
      </c>
      <c r="K2539" s="17">
        <v>857.274</v>
      </c>
      <c r="L2539" s="17">
        <v>857.274</v>
      </c>
      <c r="M2539" s="17">
        <v>857.274</v>
      </c>
      <c r="N2539" s="17">
        <v>857.274</v>
      </c>
    </row>
    <row r="2540" spans="2:14">
      <c r="B2540" s="15" t="s">
        <v>4626</v>
      </c>
      <c r="C2540" s="16">
        <v>40503</v>
      </c>
      <c r="D2540" s="15">
        <v>2010</v>
      </c>
      <c r="E2540" s="69">
        <f>E2541</f>
        <v>2010</v>
      </c>
      <c r="F2540" s="15" t="s">
        <v>962</v>
      </c>
      <c r="G2540" s="17" t="s">
        <v>5534</v>
      </c>
      <c r="H2540" s="17" t="s">
        <v>5534</v>
      </c>
      <c r="I2540" s="17" t="s">
        <v>5534</v>
      </c>
      <c r="J2540" s="17">
        <v>969</v>
      </c>
      <c r="K2540" s="17">
        <v>0</v>
      </c>
      <c r="L2540" s="17">
        <v>0</v>
      </c>
      <c r="M2540" s="17">
        <v>0</v>
      </c>
      <c r="N2540" s="17">
        <v>0</v>
      </c>
    </row>
    <row r="2541" spans="2:14">
      <c r="B2541" s="15" t="s">
        <v>4626</v>
      </c>
      <c r="C2541" s="16">
        <v>40503</v>
      </c>
      <c r="D2541" s="15">
        <v>2010</v>
      </c>
      <c r="E2541" s="69">
        <f t="array" ref="E2541">MIN(IF(G2541:N2541&gt;0,($G$3:$N$3)))</f>
        <v>2010</v>
      </c>
      <c r="F2541" s="15" t="s">
        <v>963</v>
      </c>
      <c r="G2541" s="17">
        <v>0</v>
      </c>
      <c r="H2541" s="17">
        <v>0</v>
      </c>
      <c r="I2541" s="17">
        <v>0</v>
      </c>
      <c r="J2541" s="17">
        <v>969</v>
      </c>
      <c r="K2541" s="17">
        <v>857.274</v>
      </c>
      <c r="L2541" s="17">
        <v>857.274</v>
      </c>
      <c r="M2541" s="17">
        <v>857.274</v>
      </c>
      <c r="N2541" s="17">
        <v>857.274</v>
      </c>
    </row>
    <row r="2542" spans="2:14">
      <c r="B2542" s="15" t="s">
        <v>4627</v>
      </c>
      <c r="C2542" s="16">
        <v>40503</v>
      </c>
      <c r="D2542" s="15">
        <v>2010</v>
      </c>
      <c r="E2542" s="69">
        <f>E2544</f>
        <v>2011</v>
      </c>
      <c r="F2542" s="15" t="s">
        <v>961</v>
      </c>
      <c r="G2542" s="17" t="s">
        <v>5534</v>
      </c>
      <c r="H2542" s="17" t="s">
        <v>5534</v>
      </c>
      <c r="I2542" s="17" t="s">
        <v>5534</v>
      </c>
      <c r="J2542" s="17" t="s">
        <v>5534</v>
      </c>
      <c r="K2542" s="17">
        <v>1138.5719999999999</v>
      </c>
      <c r="L2542" s="17">
        <v>1138.5719999999999</v>
      </c>
      <c r="M2542" s="17">
        <v>1138.5719999999999</v>
      </c>
      <c r="N2542" s="17">
        <v>1138.5719999999999</v>
      </c>
    </row>
    <row r="2543" spans="2:14">
      <c r="B2543" s="15" t="s">
        <v>4627</v>
      </c>
      <c r="C2543" s="16">
        <v>40503</v>
      </c>
      <c r="D2543" s="15">
        <v>2010</v>
      </c>
      <c r="E2543" s="69">
        <f>E2544</f>
        <v>2011</v>
      </c>
      <c r="F2543" s="15" t="s">
        <v>962</v>
      </c>
      <c r="G2543" s="17" t="s">
        <v>5534</v>
      </c>
      <c r="H2543" s="17" t="s">
        <v>5534</v>
      </c>
      <c r="I2543" s="17" t="s">
        <v>5534</v>
      </c>
      <c r="J2543" s="17" t="s">
        <v>5534</v>
      </c>
      <c r="K2543" s="17">
        <v>0</v>
      </c>
      <c r="L2543" s="17">
        <v>0</v>
      </c>
      <c r="M2543" s="17">
        <v>0</v>
      </c>
      <c r="N2543" s="17">
        <v>0</v>
      </c>
    </row>
    <row r="2544" spans="2:14">
      <c r="B2544" s="15" t="s">
        <v>4627</v>
      </c>
      <c r="C2544" s="16">
        <v>40503</v>
      </c>
      <c r="D2544" s="15">
        <v>2010</v>
      </c>
      <c r="E2544" s="69">
        <f t="array" ref="E2544">MIN(IF(G2544:N2544&gt;0,($G$3:$N$3)))</f>
        <v>2011</v>
      </c>
      <c r="F2544" s="15" t="s">
        <v>963</v>
      </c>
      <c r="G2544" s="17">
        <v>0</v>
      </c>
      <c r="H2544" s="17">
        <v>0</v>
      </c>
      <c r="I2544" s="17">
        <v>0</v>
      </c>
      <c r="J2544" s="17">
        <v>0</v>
      </c>
      <c r="K2544" s="17">
        <v>1138.5719999999999</v>
      </c>
      <c r="L2544" s="17">
        <v>1138.5719999999999</v>
      </c>
      <c r="M2544" s="17">
        <v>1138.5719999999999</v>
      </c>
      <c r="N2544" s="17">
        <v>1138.5719999999999</v>
      </c>
    </row>
    <row r="2545" spans="2:14">
      <c r="B2545" s="15" t="s">
        <v>4628</v>
      </c>
      <c r="C2545" s="16">
        <v>40504</v>
      </c>
      <c r="D2545" s="15">
        <v>2010</v>
      </c>
      <c r="E2545" s="69">
        <f>E2547</f>
        <v>2011</v>
      </c>
      <c r="F2545" s="15" t="s">
        <v>961</v>
      </c>
      <c r="G2545" s="17" t="s">
        <v>5534</v>
      </c>
      <c r="H2545" s="17" t="s">
        <v>5534</v>
      </c>
      <c r="I2545" s="17" t="s">
        <v>5534</v>
      </c>
      <c r="J2545" s="17" t="s">
        <v>5534</v>
      </c>
      <c r="K2545" s="17">
        <v>985.66799999999989</v>
      </c>
      <c r="L2545" s="17">
        <v>985.66799999999989</v>
      </c>
      <c r="M2545" s="17">
        <v>985.66799999999989</v>
      </c>
      <c r="N2545" s="17">
        <v>985.66799999999989</v>
      </c>
    </row>
    <row r="2546" spans="2:14">
      <c r="B2546" s="15" t="s">
        <v>4628</v>
      </c>
      <c r="C2546" s="16">
        <v>40504</v>
      </c>
      <c r="D2546" s="15">
        <v>2010</v>
      </c>
      <c r="E2546" s="69">
        <f>E2547</f>
        <v>2011</v>
      </c>
      <c r="F2546" s="15" t="s">
        <v>962</v>
      </c>
      <c r="G2546" s="17" t="s">
        <v>5534</v>
      </c>
      <c r="H2546" s="17" t="s">
        <v>5534</v>
      </c>
      <c r="I2546" s="17" t="s">
        <v>5534</v>
      </c>
      <c r="J2546" s="17" t="s">
        <v>5534</v>
      </c>
      <c r="K2546" s="17">
        <v>0</v>
      </c>
      <c r="L2546" s="17">
        <v>0</v>
      </c>
      <c r="M2546" s="17">
        <v>0</v>
      </c>
      <c r="N2546" s="17">
        <v>0</v>
      </c>
    </row>
    <row r="2547" spans="2:14">
      <c r="B2547" s="15" t="s">
        <v>4628</v>
      </c>
      <c r="C2547" s="16">
        <v>40504</v>
      </c>
      <c r="D2547" s="15">
        <v>2010</v>
      </c>
      <c r="E2547" s="69">
        <f t="array" ref="E2547">MIN(IF(G2547:N2547&gt;0,($G$3:$N$3)))</f>
        <v>2011</v>
      </c>
      <c r="F2547" s="15" t="s">
        <v>963</v>
      </c>
      <c r="G2547" s="17">
        <v>0</v>
      </c>
      <c r="H2547" s="17">
        <v>0</v>
      </c>
      <c r="I2547" s="17">
        <v>0</v>
      </c>
      <c r="J2547" s="17">
        <v>0</v>
      </c>
      <c r="K2547" s="17">
        <v>985.66799999999989</v>
      </c>
      <c r="L2547" s="17">
        <v>985.66799999999989</v>
      </c>
      <c r="M2547" s="17">
        <v>985.66799999999989</v>
      </c>
      <c r="N2547" s="17">
        <v>985.66799999999989</v>
      </c>
    </row>
    <row r="2548" spans="2:14">
      <c r="B2548" s="15" t="s">
        <v>4629</v>
      </c>
      <c r="C2548" s="16">
        <v>40504</v>
      </c>
      <c r="D2548" s="15">
        <v>2010</v>
      </c>
      <c r="E2548" s="69">
        <f>E2550</f>
        <v>2011</v>
      </c>
      <c r="F2548" s="15" t="s">
        <v>961</v>
      </c>
      <c r="G2548" s="17" t="s">
        <v>5534</v>
      </c>
      <c r="H2548" s="17" t="s">
        <v>5534</v>
      </c>
      <c r="I2548" s="17" t="s">
        <v>5534</v>
      </c>
      <c r="J2548" s="17" t="s">
        <v>5534</v>
      </c>
      <c r="K2548" s="17">
        <v>726.26400000000001</v>
      </c>
      <c r="L2548" s="17">
        <v>726.26400000000001</v>
      </c>
      <c r="M2548" s="17">
        <v>726.26400000000001</v>
      </c>
      <c r="N2548" s="17">
        <v>726.26400000000001</v>
      </c>
    </row>
    <row r="2549" spans="2:14">
      <c r="B2549" s="15" t="s">
        <v>4629</v>
      </c>
      <c r="C2549" s="16">
        <v>40504</v>
      </c>
      <c r="D2549" s="15">
        <v>2010</v>
      </c>
      <c r="E2549" s="69">
        <f>E2550</f>
        <v>2011</v>
      </c>
      <c r="F2549" s="15" t="s">
        <v>962</v>
      </c>
      <c r="G2549" s="17" t="s">
        <v>5534</v>
      </c>
      <c r="H2549" s="17" t="s">
        <v>5534</v>
      </c>
      <c r="I2549" s="17" t="s">
        <v>5534</v>
      </c>
      <c r="J2549" s="17" t="s">
        <v>5534</v>
      </c>
      <c r="K2549" s="17">
        <v>0</v>
      </c>
      <c r="L2549" s="17">
        <v>0</v>
      </c>
      <c r="M2549" s="17">
        <v>0</v>
      </c>
      <c r="N2549" s="17">
        <v>0</v>
      </c>
    </row>
    <row r="2550" spans="2:14">
      <c r="B2550" s="15" t="s">
        <v>4629</v>
      </c>
      <c r="C2550" s="16">
        <v>40504</v>
      </c>
      <c r="D2550" s="15">
        <v>2010</v>
      </c>
      <c r="E2550" s="69">
        <f t="array" ref="E2550">MIN(IF(G2550:N2550&gt;0,($G$3:$N$3)))</f>
        <v>2011</v>
      </c>
      <c r="F2550" s="15" t="s">
        <v>963</v>
      </c>
      <c r="G2550" s="17">
        <v>0</v>
      </c>
      <c r="H2550" s="17">
        <v>0</v>
      </c>
      <c r="I2550" s="17">
        <v>0</v>
      </c>
      <c r="J2550" s="17">
        <v>0</v>
      </c>
      <c r="K2550" s="17">
        <v>726.26400000000001</v>
      </c>
      <c r="L2550" s="17">
        <v>726.26400000000001</v>
      </c>
      <c r="M2550" s="17">
        <v>726.26400000000001</v>
      </c>
      <c r="N2550" s="17">
        <v>726.26400000000001</v>
      </c>
    </row>
    <row r="2551" spans="2:14">
      <c r="B2551" s="15" t="s">
        <v>4630</v>
      </c>
      <c r="C2551" s="16">
        <v>40505</v>
      </c>
      <c r="D2551" s="15">
        <v>2010</v>
      </c>
      <c r="E2551" s="69">
        <f>E2553</f>
        <v>2011</v>
      </c>
      <c r="F2551" s="15" t="s">
        <v>961</v>
      </c>
      <c r="G2551" s="17" t="s">
        <v>5534</v>
      </c>
      <c r="H2551" s="17" t="s">
        <v>5534</v>
      </c>
      <c r="I2551" s="17" t="s">
        <v>5534</v>
      </c>
      <c r="J2551" s="17" t="s">
        <v>5534</v>
      </c>
      <c r="K2551" s="17">
        <v>576.55799999999999</v>
      </c>
      <c r="L2551" s="17">
        <v>576.55799999999999</v>
      </c>
      <c r="M2551" s="17">
        <v>576.55799999999999</v>
      </c>
      <c r="N2551" s="17">
        <v>576.55799999999999</v>
      </c>
    </row>
    <row r="2552" spans="2:14">
      <c r="B2552" s="15" t="s">
        <v>4630</v>
      </c>
      <c r="C2552" s="16">
        <v>40505</v>
      </c>
      <c r="D2552" s="15">
        <v>2010</v>
      </c>
      <c r="E2552" s="69">
        <f>E2553</f>
        <v>2011</v>
      </c>
      <c r="F2552" s="15" t="s">
        <v>962</v>
      </c>
      <c r="G2552" s="17" t="s">
        <v>5534</v>
      </c>
      <c r="H2552" s="17" t="s">
        <v>5534</v>
      </c>
      <c r="I2552" s="17" t="s">
        <v>5534</v>
      </c>
      <c r="J2552" s="17" t="s">
        <v>5534</v>
      </c>
      <c r="K2552" s="17">
        <v>0</v>
      </c>
      <c r="L2552" s="17">
        <v>0</v>
      </c>
      <c r="M2552" s="17">
        <v>0</v>
      </c>
      <c r="N2552" s="17">
        <v>0</v>
      </c>
    </row>
    <row r="2553" spans="2:14">
      <c r="B2553" s="15" t="s">
        <v>4630</v>
      </c>
      <c r="C2553" s="16">
        <v>40505</v>
      </c>
      <c r="D2553" s="15">
        <v>2010</v>
      </c>
      <c r="E2553" s="69">
        <f t="array" ref="E2553">MIN(IF(G2553:N2553&gt;0,($G$3:$N$3)))</f>
        <v>2011</v>
      </c>
      <c r="F2553" s="15" t="s">
        <v>963</v>
      </c>
      <c r="G2553" s="17">
        <v>0</v>
      </c>
      <c r="H2553" s="17">
        <v>0</v>
      </c>
      <c r="I2553" s="17">
        <v>0</v>
      </c>
      <c r="J2553" s="17">
        <v>0</v>
      </c>
      <c r="K2553" s="17">
        <v>576.55799999999999</v>
      </c>
      <c r="L2553" s="17">
        <v>576.55799999999999</v>
      </c>
      <c r="M2553" s="17">
        <v>576.55799999999999</v>
      </c>
      <c r="N2553" s="17">
        <v>576.55799999999999</v>
      </c>
    </row>
    <row r="2554" spans="2:14">
      <c r="B2554" s="15" t="s">
        <v>4631</v>
      </c>
      <c r="C2554" s="16">
        <v>40508</v>
      </c>
      <c r="D2554" s="15">
        <v>2010</v>
      </c>
      <c r="E2554" s="69">
        <f>E2556</f>
        <v>2011</v>
      </c>
      <c r="F2554" s="15" t="s">
        <v>961</v>
      </c>
      <c r="G2554" s="17" t="s">
        <v>5534</v>
      </c>
      <c r="H2554" s="17" t="s">
        <v>5534</v>
      </c>
      <c r="I2554" s="17" t="s">
        <v>5534</v>
      </c>
      <c r="J2554" s="17" t="s">
        <v>5534</v>
      </c>
      <c r="K2554" s="17">
        <v>576.55799999999999</v>
      </c>
      <c r="L2554" s="17">
        <v>576.55799999999999</v>
      </c>
      <c r="M2554" s="17">
        <v>576.55799999999999</v>
      </c>
      <c r="N2554" s="17">
        <v>576.55799999999999</v>
      </c>
    </row>
    <row r="2555" spans="2:14">
      <c r="B2555" s="15" t="s">
        <v>4631</v>
      </c>
      <c r="C2555" s="16">
        <v>40508</v>
      </c>
      <c r="D2555" s="15">
        <v>2010</v>
      </c>
      <c r="E2555" s="69">
        <f>E2556</f>
        <v>2011</v>
      </c>
      <c r="F2555" s="15" t="s">
        <v>962</v>
      </c>
      <c r="G2555" s="17" t="s">
        <v>5534</v>
      </c>
      <c r="H2555" s="17" t="s">
        <v>5534</v>
      </c>
      <c r="I2555" s="17" t="s">
        <v>5534</v>
      </c>
      <c r="J2555" s="17" t="s">
        <v>5534</v>
      </c>
      <c r="K2555" s="17">
        <v>0</v>
      </c>
      <c r="L2555" s="17">
        <v>0</v>
      </c>
      <c r="M2555" s="17">
        <v>0</v>
      </c>
      <c r="N2555" s="17">
        <v>0</v>
      </c>
    </row>
    <row r="2556" spans="2:14">
      <c r="B2556" s="15" t="s">
        <v>4631</v>
      </c>
      <c r="C2556" s="16">
        <v>40508</v>
      </c>
      <c r="D2556" s="15">
        <v>2010</v>
      </c>
      <c r="E2556" s="69">
        <f t="array" ref="E2556">MIN(IF(G2556:N2556&gt;0,($G$3:$N$3)))</f>
        <v>2011</v>
      </c>
      <c r="F2556" s="15" t="s">
        <v>963</v>
      </c>
      <c r="G2556" s="17">
        <v>0</v>
      </c>
      <c r="H2556" s="17">
        <v>0</v>
      </c>
      <c r="I2556" s="17">
        <v>0</v>
      </c>
      <c r="J2556" s="17">
        <v>0</v>
      </c>
      <c r="K2556" s="17">
        <v>576.55799999999999</v>
      </c>
      <c r="L2556" s="17">
        <v>576.55799999999999</v>
      </c>
      <c r="M2556" s="17">
        <v>576.55799999999999</v>
      </c>
      <c r="N2556" s="17">
        <v>576.55799999999999</v>
      </c>
    </row>
    <row r="2557" spans="2:14">
      <c r="B2557" s="15" t="s">
        <v>4632</v>
      </c>
      <c r="C2557" s="16">
        <v>40510</v>
      </c>
      <c r="D2557" s="15">
        <v>2010</v>
      </c>
      <c r="E2557" s="69">
        <f>E2559</f>
        <v>2011</v>
      </c>
      <c r="F2557" s="15" t="s">
        <v>961</v>
      </c>
      <c r="G2557" s="17" t="s">
        <v>5534</v>
      </c>
      <c r="H2557" s="17" t="s">
        <v>5534</v>
      </c>
      <c r="I2557" s="17" t="s">
        <v>5534</v>
      </c>
      <c r="J2557" s="17" t="s">
        <v>5534</v>
      </c>
      <c r="K2557" s="17">
        <v>240.714</v>
      </c>
      <c r="L2557" s="17">
        <v>240.714</v>
      </c>
      <c r="M2557" s="17">
        <v>240.714</v>
      </c>
      <c r="N2557" s="17">
        <v>240.714</v>
      </c>
    </row>
    <row r="2558" spans="2:14">
      <c r="B2558" s="15" t="s">
        <v>4632</v>
      </c>
      <c r="C2558" s="16">
        <v>40510</v>
      </c>
      <c r="D2558" s="15">
        <v>2010</v>
      </c>
      <c r="E2558" s="69">
        <f>E2559</f>
        <v>2011</v>
      </c>
      <c r="F2558" s="15" t="s">
        <v>962</v>
      </c>
      <c r="G2558" s="17" t="s">
        <v>5534</v>
      </c>
      <c r="H2558" s="17" t="s">
        <v>5534</v>
      </c>
      <c r="I2558" s="17" t="s">
        <v>5534</v>
      </c>
      <c r="J2558" s="17" t="s">
        <v>5534</v>
      </c>
      <c r="K2558" s="17">
        <v>0</v>
      </c>
      <c r="L2558" s="17">
        <v>0</v>
      </c>
      <c r="M2558" s="17">
        <v>0</v>
      </c>
      <c r="N2558" s="17">
        <v>0</v>
      </c>
    </row>
    <row r="2559" spans="2:14">
      <c r="B2559" s="15" t="s">
        <v>4632</v>
      </c>
      <c r="C2559" s="16">
        <v>40510</v>
      </c>
      <c r="D2559" s="15">
        <v>2010</v>
      </c>
      <c r="E2559" s="69">
        <f t="array" ref="E2559">MIN(IF(G2559:N2559&gt;0,($G$3:$N$3)))</f>
        <v>2011</v>
      </c>
      <c r="F2559" s="15" t="s">
        <v>963</v>
      </c>
      <c r="G2559" s="17">
        <v>0</v>
      </c>
      <c r="H2559" s="17">
        <v>0</v>
      </c>
      <c r="I2559" s="17">
        <v>0</v>
      </c>
      <c r="J2559" s="17">
        <v>0</v>
      </c>
      <c r="K2559" s="17">
        <v>240.714</v>
      </c>
      <c r="L2559" s="17">
        <v>240.714</v>
      </c>
      <c r="M2559" s="17">
        <v>240.714</v>
      </c>
      <c r="N2559" s="17">
        <v>240.714</v>
      </c>
    </row>
    <row r="2560" spans="2:14">
      <c r="B2560" s="15" t="s">
        <v>4633</v>
      </c>
      <c r="C2560" s="16">
        <v>40510</v>
      </c>
      <c r="D2560" s="15">
        <v>2010</v>
      </c>
      <c r="E2560" s="69">
        <f>E2562</f>
        <v>2011</v>
      </c>
      <c r="F2560" s="15" t="s">
        <v>961</v>
      </c>
      <c r="G2560" s="17" t="s">
        <v>5534</v>
      </c>
      <c r="H2560" s="17" t="s">
        <v>5534</v>
      </c>
      <c r="I2560" s="17" t="s">
        <v>5534</v>
      </c>
      <c r="J2560" s="17" t="s">
        <v>5534</v>
      </c>
      <c r="K2560" s="17">
        <v>859.46400000000006</v>
      </c>
      <c r="L2560" s="17">
        <v>859.46400000000006</v>
      </c>
      <c r="M2560" s="17">
        <v>859.46400000000006</v>
      </c>
      <c r="N2560" s="17">
        <v>859.46400000000006</v>
      </c>
    </row>
    <row r="2561" spans="2:14">
      <c r="B2561" s="15" t="s">
        <v>4633</v>
      </c>
      <c r="C2561" s="16">
        <v>40510</v>
      </c>
      <c r="D2561" s="15">
        <v>2010</v>
      </c>
      <c r="E2561" s="69">
        <f>E2562</f>
        <v>2011</v>
      </c>
      <c r="F2561" s="15" t="s">
        <v>962</v>
      </c>
      <c r="G2561" s="17" t="s">
        <v>5534</v>
      </c>
      <c r="H2561" s="17" t="s">
        <v>5534</v>
      </c>
      <c r="I2561" s="17" t="s">
        <v>5534</v>
      </c>
      <c r="J2561" s="17" t="s">
        <v>5534</v>
      </c>
      <c r="K2561" s="17">
        <v>0</v>
      </c>
      <c r="L2561" s="17">
        <v>0</v>
      </c>
      <c r="M2561" s="17">
        <v>0</v>
      </c>
      <c r="N2561" s="17">
        <v>0</v>
      </c>
    </row>
    <row r="2562" spans="2:14">
      <c r="B2562" s="15" t="s">
        <v>4633</v>
      </c>
      <c r="C2562" s="16">
        <v>40510</v>
      </c>
      <c r="D2562" s="15">
        <v>2010</v>
      </c>
      <c r="E2562" s="69">
        <f t="array" ref="E2562">MIN(IF(G2562:N2562&gt;0,($G$3:$N$3)))</f>
        <v>2011</v>
      </c>
      <c r="F2562" s="15" t="s">
        <v>963</v>
      </c>
      <c r="G2562" s="17">
        <v>0</v>
      </c>
      <c r="H2562" s="17">
        <v>0</v>
      </c>
      <c r="I2562" s="17">
        <v>0</v>
      </c>
      <c r="J2562" s="17">
        <v>0</v>
      </c>
      <c r="K2562" s="17">
        <v>859.46400000000006</v>
      </c>
      <c r="L2562" s="17">
        <v>859.46400000000006</v>
      </c>
      <c r="M2562" s="17">
        <v>859.46400000000006</v>
      </c>
      <c r="N2562" s="17">
        <v>859.46400000000006</v>
      </c>
    </row>
    <row r="2563" spans="2:14">
      <c r="B2563" s="15" t="s">
        <v>4634</v>
      </c>
      <c r="C2563" s="16">
        <v>40512</v>
      </c>
      <c r="D2563" s="15">
        <v>2010</v>
      </c>
      <c r="E2563" s="69">
        <f>E2565</f>
        <v>2011</v>
      </c>
      <c r="F2563" s="15" t="s">
        <v>961</v>
      </c>
      <c r="G2563" s="17" t="s">
        <v>5534</v>
      </c>
      <c r="H2563" s="17" t="s">
        <v>5534</v>
      </c>
      <c r="I2563" s="17" t="s">
        <v>5534</v>
      </c>
      <c r="J2563" s="17" t="s">
        <v>5534</v>
      </c>
      <c r="K2563" s="17">
        <v>0</v>
      </c>
      <c r="L2563" s="17">
        <v>1034.952</v>
      </c>
      <c r="M2563" s="17">
        <v>1034.952</v>
      </c>
      <c r="N2563" s="17">
        <v>1034.952</v>
      </c>
    </row>
    <row r="2564" spans="2:14">
      <c r="B2564" s="15" t="s">
        <v>4634</v>
      </c>
      <c r="C2564" s="16">
        <v>40512</v>
      </c>
      <c r="D2564" s="15">
        <v>2010</v>
      </c>
      <c r="E2564" s="69">
        <f>E2565</f>
        <v>2011</v>
      </c>
      <c r="F2564" s="15" t="s">
        <v>962</v>
      </c>
      <c r="G2564" s="17" t="s">
        <v>5534</v>
      </c>
      <c r="H2564" s="17" t="s">
        <v>5534</v>
      </c>
      <c r="I2564" s="17" t="s">
        <v>5534</v>
      </c>
      <c r="J2564" s="17" t="s">
        <v>5534</v>
      </c>
      <c r="K2564" s="17">
        <v>1034.952</v>
      </c>
      <c r="L2564" s="17">
        <v>0</v>
      </c>
      <c r="M2564" s="17">
        <v>0</v>
      </c>
      <c r="N2564" s="17">
        <v>0</v>
      </c>
    </row>
    <row r="2565" spans="2:14">
      <c r="B2565" s="15" t="s">
        <v>4634</v>
      </c>
      <c r="C2565" s="16">
        <v>40512</v>
      </c>
      <c r="D2565" s="15">
        <v>2010</v>
      </c>
      <c r="E2565" s="69">
        <f t="array" ref="E2565">MIN(IF(G2565:N2565&gt;0,($G$3:$N$3)))</f>
        <v>2011</v>
      </c>
      <c r="F2565" s="15" t="s">
        <v>963</v>
      </c>
      <c r="G2565" s="17">
        <v>0</v>
      </c>
      <c r="H2565" s="17">
        <v>0</v>
      </c>
      <c r="I2565" s="17">
        <v>0</v>
      </c>
      <c r="J2565" s="17">
        <v>0</v>
      </c>
      <c r="K2565" s="17">
        <v>1034.952</v>
      </c>
      <c r="L2565" s="17">
        <v>1034.952</v>
      </c>
      <c r="M2565" s="17">
        <v>1034.952</v>
      </c>
      <c r="N2565" s="17">
        <v>1034.952</v>
      </c>
    </row>
    <row r="2566" spans="2:14">
      <c r="B2566" s="15" t="s">
        <v>4635</v>
      </c>
      <c r="C2566" s="16">
        <v>40515</v>
      </c>
      <c r="D2566" s="15">
        <v>2010</v>
      </c>
      <c r="E2566" s="69">
        <f>E2568</f>
        <v>2011</v>
      </c>
      <c r="F2566" s="15" t="s">
        <v>961</v>
      </c>
      <c r="G2566" s="17" t="s">
        <v>5534</v>
      </c>
      <c r="H2566" s="17" t="s">
        <v>5534</v>
      </c>
      <c r="I2566" s="17" t="s">
        <v>5534</v>
      </c>
      <c r="J2566" s="17" t="s">
        <v>5534</v>
      </c>
      <c r="K2566" s="17">
        <v>2681.4179999999997</v>
      </c>
      <c r="L2566" s="17">
        <v>2681.4179999999997</v>
      </c>
      <c r="M2566" s="17">
        <v>2681.4179999999997</v>
      </c>
      <c r="N2566" s="17">
        <v>2681.4179999999997</v>
      </c>
    </row>
    <row r="2567" spans="2:14">
      <c r="B2567" s="15" t="s">
        <v>4635</v>
      </c>
      <c r="C2567" s="16">
        <v>40515</v>
      </c>
      <c r="D2567" s="15">
        <v>2010</v>
      </c>
      <c r="E2567" s="69">
        <f>E2568</f>
        <v>2011</v>
      </c>
      <c r="F2567" s="15" t="s">
        <v>962</v>
      </c>
      <c r="G2567" s="17" t="s">
        <v>5534</v>
      </c>
      <c r="H2567" s="17" t="s">
        <v>5534</v>
      </c>
      <c r="I2567" s="17" t="s">
        <v>5534</v>
      </c>
      <c r="J2567" s="17" t="s">
        <v>5534</v>
      </c>
      <c r="K2567" s="17">
        <v>0</v>
      </c>
      <c r="L2567" s="17">
        <v>0</v>
      </c>
      <c r="M2567" s="17">
        <v>0</v>
      </c>
      <c r="N2567" s="17">
        <v>0</v>
      </c>
    </row>
    <row r="2568" spans="2:14">
      <c r="B2568" s="15" t="s">
        <v>4635</v>
      </c>
      <c r="C2568" s="16">
        <v>40515</v>
      </c>
      <c r="D2568" s="15">
        <v>2010</v>
      </c>
      <c r="E2568" s="69">
        <f t="array" ref="E2568">MIN(IF(G2568:N2568&gt;0,($G$3:$N$3)))</f>
        <v>2011</v>
      </c>
      <c r="F2568" s="15" t="s">
        <v>963</v>
      </c>
      <c r="G2568" s="17">
        <v>0</v>
      </c>
      <c r="H2568" s="17">
        <v>0</v>
      </c>
      <c r="I2568" s="17">
        <v>0</v>
      </c>
      <c r="J2568" s="17">
        <v>0</v>
      </c>
      <c r="K2568" s="17">
        <v>2681.4179999999997</v>
      </c>
      <c r="L2568" s="17">
        <v>2681.4179999999997</v>
      </c>
      <c r="M2568" s="17">
        <v>2681.4179999999997</v>
      </c>
      <c r="N2568" s="17">
        <v>2681.4179999999997</v>
      </c>
    </row>
    <row r="2569" spans="2:14">
      <c r="B2569" s="15" t="s">
        <v>4636</v>
      </c>
      <c r="C2569" s="16">
        <v>40519</v>
      </c>
      <c r="D2569" s="15">
        <v>2010</v>
      </c>
      <c r="E2569" s="69">
        <f>E2571</f>
        <v>2011</v>
      </c>
      <c r="F2569" s="15" t="s">
        <v>961</v>
      </c>
      <c r="G2569" s="17" t="s">
        <v>5534</v>
      </c>
      <c r="H2569" s="17" t="s">
        <v>5534</v>
      </c>
      <c r="I2569" s="17" t="s">
        <v>5534</v>
      </c>
      <c r="J2569" s="17" t="s">
        <v>5534</v>
      </c>
      <c r="K2569" s="17">
        <v>2548.2360000000003</v>
      </c>
      <c r="L2569" s="17">
        <v>2548.2360000000003</v>
      </c>
      <c r="M2569" s="17">
        <v>2548.2360000000003</v>
      </c>
      <c r="N2569" s="17">
        <v>2548.2360000000003</v>
      </c>
    </row>
    <row r="2570" spans="2:14">
      <c r="B2570" s="15" t="s">
        <v>4636</v>
      </c>
      <c r="C2570" s="16">
        <v>40519</v>
      </c>
      <c r="D2570" s="15">
        <v>2010</v>
      </c>
      <c r="E2570" s="69">
        <f>E2571</f>
        <v>2011</v>
      </c>
      <c r="F2570" s="15" t="s">
        <v>962</v>
      </c>
      <c r="G2570" s="17" t="s">
        <v>5534</v>
      </c>
      <c r="H2570" s="17" t="s">
        <v>5534</v>
      </c>
      <c r="I2570" s="17" t="s">
        <v>5534</v>
      </c>
      <c r="J2570" s="17" t="s">
        <v>5534</v>
      </c>
      <c r="K2570" s="17">
        <v>0</v>
      </c>
      <c r="L2570" s="17">
        <v>0</v>
      </c>
      <c r="M2570" s="17">
        <v>0</v>
      </c>
      <c r="N2570" s="17">
        <v>0</v>
      </c>
    </row>
    <row r="2571" spans="2:14">
      <c r="B2571" s="15" t="s">
        <v>4636</v>
      </c>
      <c r="C2571" s="16">
        <v>40519</v>
      </c>
      <c r="D2571" s="15">
        <v>2010</v>
      </c>
      <c r="E2571" s="69">
        <f t="array" ref="E2571">MIN(IF(G2571:N2571&gt;0,($G$3:$N$3)))</f>
        <v>2011</v>
      </c>
      <c r="F2571" s="15" t="s">
        <v>963</v>
      </c>
      <c r="G2571" s="17">
        <v>0</v>
      </c>
      <c r="H2571" s="17">
        <v>0</v>
      </c>
      <c r="I2571" s="17">
        <v>0</v>
      </c>
      <c r="J2571" s="17">
        <v>0</v>
      </c>
      <c r="K2571" s="17">
        <v>2548.2360000000003</v>
      </c>
      <c r="L2571" s="17">
        <v>2548.2360000000003</v>
      </c>
      <c r="M2571" s="17">
        <v>2548.2360000000003</v>
      </c>
      <c r="N2571" s="17">
        <v>2548.2360000000003</v>
      </c>
    </row>
    <row r="2572" spans="2:14">
      <c r="B2572" s="15" t="s">
        <v>4637</v>
      </c>
      <c r="C2572" s="16">
        <v>40523</v>
      </c>
      <c r="D2572" s="15">
        <v>2010</v>
      </c>
      <c r="E2572" s="69">
        <f>E2574</f>
        <v>2011</v>
      </c>
      <c r="F2572" s="15" t="s">
        <v>961</v>
      </c>
      <c r="G2572" s="17" t="s">
        <v>5534</v>
      </c>
      <c r="H2572" s="17" t="s">
        <v>5534</v>
      </c>
      <c r="I2572" s="17" t="s">
        <v>5534</v>
      </c>
      <c r="J2572" s="17" t="s">
        <v>5534</v>
      </c>
      <c r="K2572" s="17">
        <v>2935.752</v>
      </c>
      <c r="L2572" s="17">
        <v>2935.752</v>
      </c>
      <c r="M2572" s="17">
        <v>2935.752</v>
      </c>
      <c r="N2572" s="17">
        <v>2935.752</v>
      </c>
    </row>
    <row r="2573" spans="2:14">
      <c r="B2573" s="15" t="s">
        <v>4637</v>
      </c>
      <c r="C2573" s="16">
        <v>40523</v>
      </c>
      <c r="D2573" s="15">
        <v>2010</v>
      </c>
      <c r="E2573" s="69">
        <f>E2574</f>
        <v>2011</v>
      </c>
      <c r="F2573" s="15" t="s">
        <v>962</v>
      </c>
      <c r="G2573" s="17" t="s">
        <v>5534</v>
      </c>
      <c r="H2573" s="17" t="s">
        <v>5534</v>
      </c>
      <c r="I2573" s="17" t="s">
        <v>5534</v>
      </c>
      <c r="J2573" s="17" t="s">
        <v>5534</v>
      </c>
      <c r="K2573" s="17">
        <v>0</v>
      </c>
      <c r="L2573" s="17">
        <v>0</v>
      </c>
      <c r="M2573" s="17">
        <v>0</v>
      </c>
      <c r="N2573" s="17">
        <v>0</v>
      </c>
    </row>
    <row r="2574" spans="2:14">
      <c r="B2574" s="15" t="s">
        <v>4637</v>
      </c>
      <c r="C2574" s="16">
        <v>40523</v>
      </c>
      <c r="D2574" s="15">
        <v>2010</v>
      </c>
      <c r="E2574" s="69">
        <f t="array" ref="E2574">MIN(IF(G2574:N2574&gt;0,($G$3:$N$3)))</f>
        <v>2011</v>
      </c>
      <c r="F2574" s="15" t="s">
        <v>963</v>
      </c>
      <c r="G2574" s="17">
        <v>0</v>
      </c>
      <c r="H2574" s="17">
        <v>0</v>
      </c>
      <c r="I2574" s="17">
        <v>0</v>
      </c>
      <c r="J2574" s="17">
        <v>0</v>
      </c>
      <c r="K2574" s="17">
        <v>2935.752</v>
      </c>
      <c r="L2574" s="17">
        <v>2935.752</v>
      </c>
      <c r="M2574" s="17">
        <v>2935.752</v>
      </c>
      <c r="N2574" s="17">
        <v>2935.752</v>
      </c>
    </row>
    <row r="2575" spans="2:14">
      <c r="B2575" s="15" t="s">
        <v>4638</v>
      </c>
      <c r="C2575" s="16">
        <v>40525</v>
      </c>
      <c r="D2575" s="15">
        <v>2010</v>
      </c>
      <c r="E2575" s="69">
        <f>E2577</f>
        <v>2010</v>
      </c>
      <c r="F2575" s="15" t="s">
        <v>961</v>
      </c>
      <c r="G2575" s="17" t="s">
        <v>5534</v>
      </c>
      <c r="H2575" s="17" t="s">
        <v>5534</v>
      </c>
      <c r="I2575" s="17" t="s">
        <v>5534</v>
      </c>
      <c r="J2575" s="17">
        <v>0</v>
      </c>
      <c r="K2575" s="17">
        <v>0</v>
      </c>
      <c r="L2575" s="17">
        <v>0</v>
      </c>
      <c r="M2575" s="17">
        <v>0</v>
      </c>
      <c r="N2575" s="17">
        <v>0</v>
      </c>
    </row>
    <row r="2576" spans="2:14">
      <c r="B2576" s="15" t="s">
        <v>4638</v>
      </c>
      <c r="C2576" s="16">
        <v>40525</v>
      </c>
      <c r="D2576" s="15">
        <v>2010</v>
      </c>
      <c r="E2576" s="69">
        <f>E2577</f>
        <v>2010</v>
      </c>
      <c r="F2576" s="15" t="s">
        <v>962</v>
      </c>
      <c r="G2576" s="17" t="s">
        <v>5534</v>
      </c>
      <c r="H2576" s="17" t="s">
        <v>5534</v>
      </c>
      <c r="I2576" s="17" t="s">
        <v>5534</v>
      </c>
      <c r="J2576" s="17">
        <v>285000</v>
      </c>
      <c r="K2576" s="17">
        <v>285000</v>
      </c>
      <c r="L2576" s="17">
        <v>285000</v>
      </c>
      <c r="M2576" s="17">
        <v>285000</v>
      </c>
      <c r="N2576" s="17">
        <v>285000</v>
      </c>
    </row>
    <row r="2577" spans="2:14">
      <c r="B2577" s="15" t="s">
        <v>4638</v>
      </c>
      <c r="C2577" s="16">
        <v>40525</v>
      </c>
      <c r="D2577" s="15">
        <v>2010</v>
      </c>
      <c r="E2577" s="69">
        <f t="array" ref="E2577">MIN(IF(G2577:N2577&gt;0,($G$3:$N$3)))</f>
        <v>2010</v>
      </c>
      <c r="F2577" s="15" t="s">
        <v>963</v>
      </c>
      <c r="G2577" s="17">
        <v>0</v>
      </c>
      <c r="H2577" s="17">
        <v>0</v>
      </c>
      <c r="I2577" s="17">
        <v>0</v>
      </c>
      <c r="J2577" s="17">
        <v>285000</v>
      </c>
      <c r="K2577" s="17">
        <v>285000</v>
      </c>
      <c r="L2577" s="17">
        <v>285000</v>
      </c>
      <c r="M2577" s="17">
        <v>285000</v>
      </c>
      <c r="N2577" s="17">
        <v>285000</v>
      </c>
    </row>
    <row r="2578" spans="2:14">
      <c r="B2578" s="15" t="s">
        <v>4639</v>
      </c>
      <c r="C2578" s="16">
        <v>40525</v>
      </c>
      <c r="D2578" s="15">
        <v>2010</v>
      </c>
      <c r="E2578" s="69">
        <f>E2580</f>
        <v>2011</v>
      </c>
      <c r="F2578" s="15" t="s">
        <v>961</v>
      </c>
      <c r="G2578" s="17" t="s">
        <v>5534</v>
      </c>
      <c r="H2578" s="17" t="s">
        <v>5534</v>
      </c>
      <c r="I2578" s="17" t="s">
        <v>5534</v>
      </c>
      <c r="J2578" s="17" t="s">
        <v>5534</v>
      </c>
      <c r="K2578" s="17">
        <v>985.476</v>
      </c>
      <c r="L2578" s="17">
        <v>985.476</v>
      </c>
      <c r="M2578" s="17">
        <v>985.476</v>
      </c>
      <c r="N2578" s="17">
        <v>985.476</v>
      </c>
    </row>
    <row r="2579" spans="2:14">
      <c r="B2579" s="15" t="s">
        <v>4639</v>
      </c>
      <c r="C2579" s="16">
        <v>40525</v>
      </c>
      <c r="D2579" s="15">
        <v>2010</v>
      </c>
      <c r="E2579" s="69">
        <f>E2580</f>
        <v>2011</v>
      </c>
      <c r="F2579" s="15" t="s">
        <v>962</v>
      </c>
      <c r="G2579" s="17" t="s">
        <v>5534</v>
      </c>
      <c r="H2579" s="17" t="s">
        <v>5534</v>
      </c>
      <c r="I2579" s="17" t="s">
        <v>5534</v>
      </c>
      <c r="J2579" s="17" t="s">
        <v>5534</v>
      </c>
      <c r="K2579" s="17">
        <v>0</v>
      </c>
      <c r="L2579" s="17">
        <v>0</v>
      </c>
      <c r="M2579" s="17">
        <v>0</v>
      </c>
      <c r="N2579" s="17">
        <v>0</v>
      </c>
    </row>
    <row r="2580" spans="2:14">
      <c r="B2580" s="15" t="s">
        <v>4639</v>
      </c>
      <c r="C2580" s="16">
        <v>40525</v>
      </c>
      <c r="D2580" s="15">
        <v>2010</v>
      </c>
      <c r="E2580" s="69">
        <f t="array" ref="E2580">MIN(IF(G2580:N2580&gt;0,($G$3:$N$3)))</f>
        <v>2011</v>
      </c>
      <c r="F2580" s="15" t="s">
        <v>963</v>
      </c>
      <c r="G2580" s="17">
        <v>0</v>
      </c>
      <c r="H2580" s="17">
        <v>0</v>
      </c>
      <c r="I2580" s="17">
        <v>0</v>
      </c>
      <c r="J2580" s="17">
        <v>0</v>
      </c>
      <c r="K2580" s="17">
        <v>985.476</v>
      </c>
      <c r="L2580" s="17">
        <v>985.476</v>
      </c>
      <c r="M2580" s="17">
        <v>985.476</v>
      </c>
      <c r="N2580" s="17">
        <v>985.476</v>
      </c>
    </row>
    <row r="2581" spans="2:14">
      <c r="B2581" s="15" t="s">
        <v>4640</v>
      </c>
      <c r="C2581" s="16">
        <v>40525</v>
      </c>
      <c r="D2581" s="15">
        <v>2010</v>
      </c>
      <c r="E2581" s="69">
        <f>E2583</f>
        <v>2011</v>
      </c>
      <c r="F2581" s="15" t="s">
        <v>961</v>
      </c>
      <c r="G2581" s="17" t="s">
        <v>5534</v>
      </c>
      <c r="H2581" s="17" t="s">
        <v>5534</v>
      </c>
      <c r="I2581" s="17" t="s">
        <v>5534</v>
      </c>
      <c r="J2581" s="17" t="s">
        <v>5534</v>
      </c>
      <c r="K2581" s="17">
        <v>1434.18</v>
      </c>
      <c r="L2581" s="17">
        <v>1434.18</v>
      </c>
      <c r="M2581" s="17">
        <v>1434.18</v>
      </c>
      <c r="N2581" s="17">
        <v>1434.18</v>
      </c>
    </row>
    <row r="2582" spans="2:14">
      <c r="B2582" s="15" t="s">
        <v>4640</v>
      </c>
      <c r="C2582" s="16">
        <v>40525</v>
      </c>
      <c r="D2582" s="15">
        <v>2010</v>
      </c>
      <c r="E2582" s="69">
        <f>E2583</f>
        <v>2011</v>
      </c>
      <c r="F2582" s="15" t="s">
        <v>962</v>
      </c>
      <c r="G2582" s="17" t="s">
        <v>5534</v>
      </c>
      <c r="H2582" s="17" t="s">
        <v>5534</v>
      </c>
      <c r="I2582" s="17" t="s">
        <v>5534</v>
      </c>
      <c r="J2582" s="17" t="s">
        <v>5534</v>
      </c>
      <c r="K2582" s="17">
        <v>0</v>
      </c>
      <c r="L2582" s="17">
        <v>0</v>
      </c>
      <c r="M2582" s="17">
        <v>0</v>
      </c>
      <c r="N2582" s="17">
        <v>0</v>
      </c>
    </row>
    <row r="2583" spans="2:14">
      <c r="B2583" s="15" t="s">
        <v>4640</v>
      </c>
      <c r="C2583" s="16">
        <v>40525</v>
      </c>
      <c r="D2583" s="15">
        <v>2010</v>
      </c>
      <c r="E2583" s="69">
        <f t="array" ref="E2583">MIN(IF(G2583:N2583&gt;0,($G$3:$N$3)))</f>
        <v>2011</v>
      </c>
      <c r="F2583" s="15" t="s">
        <v>963</v>
      </c>
      <c r="G2583" s="17">
        <v>0</v>
      </c>
      <c r="H2583" s="17">
        <v>0</v>
      </c>
      <c r="I2583" s="17">
        <v>0</v>
      </c>
      <c r="J2583" s="17">
        <v>0</v>
      </c>
      <c r="K2583" s="17">
        <v>1434.18</v>
      </c>
      <c r="L2583" s="17">
        <v>1434.18</v>
      </c>
      <c r="M2583" s="17">
        <v>1434.18</v>
      </c>
      <c r="N2583" s="17">
        <v>1434.18</v>
      </c>
    </row>
    <row r="2584" spans="2:14">
      <c r="B2584" s="15" t="s">
        <v>4641</v>
      </c>
      <c r="C2584" s="16">
        <v>40529</v>
      </c>
      <c r="D2584" s="15">
        <v>2010</v>
      </c>
      <c r="E2584" s="69">
        <f>E2586</f>
        <v>2011</v>
      </c>
      <c r="F2584" s="15" t="s">
        <v>961</v>
      </c>
      <c r="G2584" s="17" t="s">
        <v>5534</v>
      </c>
      <c r="H2584" s="17" t="s">
        <v>5534</v>
      </c>
      <c r="I2584" s="17" t="s">
        <v>5534</v>
      </c>
      <c r="J2584" s="17" t="s">
        <v>5534</v>
      </c>
      <c r="K2584" s="17">
        <v>1249.818</v>
      </c>
      <c r="L2584" s="17">
        <v>1249.818</v>
      </c>
      <c r="M2584" s="17">
        <v>1249.818</v>
      </c>
      <c r="N2584" s="17">
        <v>1249.818</v>
      </c>
    </row>
    <row r="2585" spans="2:14">
      <c r="B2585" s="15" t="s">
        <v>4641</v>
      </c>
      <c r="C2585" s="16">
        <v>40529</v>
      </c>
      <c r="D2585" s="15">
        <v>2010</v>
      </c>
      <c r="E2585" s="69">
        <f>E2586</f>
        <v>2011</v>
      </c>
      <c r="F2585" s="15" t="s">
        <v>962</v>
      </c>
      <c r="G2585" s="17" t="s">
        <v>5534</v>
      </c>
      <c r="H2585" s="17" t="s">
        <v>5534</v>
      </c>
      <c r="I2585" s="17" t="s">
        <v>5534</v>
      </c>
      <c r="J2585" s="17" t="s">
        <v>5534</v>
      </c>
      <c r="K2585" s="17">
        <v>0</v>
      </c>
      <c r="L2585" s="17">
        <v>0</v>
      </c>
      <c r="M2585" s="17">
        <v>0</v>
      </c>
      <c r="N2585" s="17">
        <v>0</v>
      </c>
    </row>
    <row r="2586" spans="2:14">
      <c r="B2586" s="15" t="s">
        <v>4641</v>
      </c>
      <c r="C2586" s="16">
        <v>40529</v>
      </c>
      <c r="D2586" s="15">
        <v>2010</v>
      </c>
      <c r="E2586" s="69">
        <f t="array" ref="E2586">MIN(IF(G2586:N2586&gt;0,($G$3:$N$3)))</f>
        <v>2011</v>
      </c>
      <c r="F2586" s="15" t="s">
        <v>963</v>
      </c>
      <c r="G2586" s="17">
        <v>0</v>
      </c>
      <c r="H2586" s="17">
        <v>0</v>
      </c>
      <c r="I2586" s="17">
        <v>0</v>
      </c>
      <c r="J2586" s="17">
        <v>0</v>
      </c>
      <c r="K2586" s="17">
        <v>1249.818</v>
      </c>
      <c r="L2586" s="17">
        <v>1249.818</v>
      </c>
      <c r="M2586" s="17">
        <v>1249.818</v>
      </c>
      <c r="N2586" s="17">
        <v>1249.818</v>
      </c>
    </row>
    <row r="2587" spans="2:14">
      <c r="B2587" s="15" t="s">
        <v>4642</v>
      </c>
      <c r="C2587" s="16">
        <v>40533</v>
      </c>
      <c r="D2587" s="15">
        <v>2010</v>
      </c>
      <c r="E2587" s="69">
        <f>E2589</f>
        <v>2011</v>
      </c>
      <c r="F2587" s="15" t="s">
        <v>961</v>
      </c>
      <c r="G2587" s="17" t="s">
        <v>5534</v>
      </c>
      <c r="H2587" s="17" t="s">
        <v>5534</v>
      </c>
      <c r="I2587" s="17" t="s">
        <v>5534</v>
      </c>
      <c r="J2587" s="17" t="s">
        <v>5534</v>
      </c>
      <c r="K2587" s="17">
        <v>576.55799999999999</v>
      </c>
      <c r="L2587" s="17">
        <v>576.55799999999999</v>
      </c>
      <c r="M2587" s="17">
        <v>576.55799999999999</v>
      </c>
      <c r="N2587" s="17">
        <v>576.55799999999999</v>
      </c>
    </row>
    <row r="2588" spans="2:14">
      <c r="B2588" s="15" t="s">
        <v>4642</v>
      </c>
      <c r="C2588" s="16">
        <v>40533</v>
      </c>
      <c r="D2588" s="15">
        <v>2010</v>
      </c>
      <c r="E2588" s="69">
        <f>E2589</f>
        <v>2011</v>
      </c>
      <c r="F2588" s="15" t="s">
        <v>962</v>
      </c>
      <c r="G2588" s="17" t="s">
        <v>5534</v>
      </c>
      <c r="H2588" s="17" t="s">
        <v>5534</v>
      </c>
      <c r="I2588" s="17" t="s">
        <v>5534</v>
      </c>
      <c r="J2588" s="17" t="s">
        <v>5534</v>
      </c>
      <c r="K2588" s="17">
        <v>0</v>
      </c>
      <c r="L2588" s="17">
        <v>0</v>
      </c>
      <c r="M2588" s="17">
        <v>0</v>
      </c>
      <c r="N2588" s="17">
        <v>0</v>
      </c>
    </row>
    <row r="2589" spans="2:14">
      <c r="B2589" s="15" t="s">
        <v>4642</v>
      </c>
      <c r="C2589" s="16">
        <v>40533</v>
      </c>
      <c r="D2589" s="15">
        <v>2010</v>
      </c>
      <c r="E2589" s="69">
        <f t="array" ref="E2589">MIN(IF(G2589:N2589&gt;0,($G$3:$N$3)))</f>
        <v>2011</v>
      </c>
      <c r="F2589" s="15" t="s">
        <v>963</v>
      </c>
      <c r="G2589" s="17">
        <v>0</v>
      </c>
      <c r="H2589" s="17">
        <v>0</v>
      </c>
      <c r="I2589" s="17">
        <v>0</v>
      </c>
      <c r="J2589" s="17">
        <v>0</v>
      </c>
      <c r="K2589" s="17">
        <v>576.55799999999999</v>
      </c>
      <c r="L2589" s="17">
        <v>576.55799999999999</v>
      </c>
      <c r="M2589" s="17">
        <v>576.55799999999999</v>
      </c>
      <c r="N2589" s="17">
        <v>576.55799999999999</v>
      </c>
    </row>
    <row r="2590" spans="2:14">
      <c r="B2590" s="15" t="s">
        <v>4643</v>
      </c>
      <c r="C2590" s="16">
        <v>40534</v>
      </c>
      <c r="D2590" s="15">
        <v>2010</v>
      </c>
      <c r="E2590" s="69">
        <f>E2592</f>
        <v>2011</v>
      </c>
      <c r="F2590" s="15" t="s">
        <v>961</v>
      </c>
      <c r="G2590" s="17" t="s">
        <v>5534</v>
      </c>
      <c r="H2590" s="17" t="s">
        <v>5534</v>
      </c>
      <c r="I2590" s="17" t="s">
        <v>5534</v>
      </c>
      <c r="J2590" s="17" t="s">
        <v>5534</v>
      </c>
      <c r="K2590" s="17">
        <v>1162.482</v>
      </c>
      <c r="L2590" s="17">
        <v>1162.482</v>
      </c>
      <c r="M2590" s="17">
        <v>1162.482</v>
      </c>
      <c r="N2590" s="17">
        <v>1162.482</v>
      </c>
    </row>
    <row r="2591" spans="2:14">
      <c r="B2591" s="15" t="s">
        <v>4643</v>
      </c>
      <c r="C2591" s="16">
        <v>40534</v>
      </c>
      <c r="D2591" s="15">
        <v>2010</v>
      </c>
      <c r="E2591" s="69">
        <f>E2592</f>
        <v>2011</v>
      </c>
      <c r="F2591" s="15" t="s">
        <v>962</v>
      </c>
      <c r="G2591" s="17" t="s">
        <v>5534</v>
      </c>
      <c r="H2591" s="17" t="s">
        <v>5534</v>
      </c>
      <c r="I2591" s="17" t="s">
        <v>5534</v>
      </c>
      <c r="J2591" s="17" t="s">
        <v>5534</v>
      </c>
      <c r="K2591" s="17">
        <v>0</v>
      </c>
      <c r="L2591" s="17">
        <v>0</v>
      </c>
      <c r="M2591" s="17">
        <v>0</v>
      </c>
      <c r="N2591" s="17">
        <v>0</v>
      </c>
    </row>
    <row r="2592" spans="2:14">
      <c r="B2592" s="15" t="s">
        <v>4643</v>
      </c>
      <c r="C2592" s="16">
        <v>40534</v>
      </c>
      <c r="D2592" s="15">
        <v>2010</v>
      </c>
      <c r="E2592" s="69">
        <f t="array" ref="E2592">MIN(IF(G2592:N2592&gt;0,($G$3:$N$3)))</f>
        <v>2011</v>
      </c>
      <c r="F2592" s="15" t="s">
        <v>963</v>
      </c>
      <c r="G2592" s="17">
        <v>0</v>
      </c>
      <c r="H2592" s="17">
        <v>0</v>
      </c>
      <c r="I2592" s="17">
        <v>0</v>
      </c>
      <c r="J2592" s="17">
        <v>0</v>
      </c>
      <c r="K2592" s="17">
        <v>1162.482</v>
      </c>
      <c r="L2592" s="17">
        <v>1162.482</v>
      </c>
      <c r="M2592" s="17">
        <v>1162.482</v>
      </c>
      <c r="N2592" s="17">
        <v>1162.482</v>
      </c>
    </row>
    <row r="2593" spans="2:14">
      <c r="B2593" s="15" t="s">
        <v>4644</v>
      </c>
      <c r="C2593" s="16">
        <v>40537</v>
      </c>
      <c r="D2593" s="15">
        <v>2010</v>
      </c>
      <c r="E2593" s="69">
        <f>E2595</f>
        <v>2011</v>
      </c>
      <c r="F2593" s="15" t="s">
        <v>961</v>
      </c>
      <c r="G2593" s="17" t="s">
        <v>5534</v>
      </c>
      <c r="H2593" s="17" t="s">
        <v>5534</v>
      </c>
      <c r="I2593" s="17" t="s">
        <v>5534</v>
      </c>
      <c r="J2593" s="17" t="s">
        <v>5534</v>
      </c>
      <c r="K2593" s="17">
        <v>811.19399999999996</v>
      </c>
      <c r="L2593" s="17">
        <v>811.19399999999996</v>
      </c>
      <c r="M2593" s="17">
        <v>811.19399999999996</v>
      </c>
      <c r="N2593" s="17">
        <v>811.19399999999996</v>
      </c>
    </row>
    <row r="2594" spans="2:14">
      <c r="B2594" s="15" t="s">
        <v>4644</v>
      </c>
      <c r="C2594" s="16">
        <v>40537</v>
      </c>
      <c r="D2594" s="15">
        <v>2010</v>
      </c>
      <c r="E2594" s="69">
        <f>E2595</f>
        <v>2011</v>
      </c>
      <c r="F2594" s="15" t="s">
        <v>962</v>
      </c>
      <c r="G2594" s="17" t="s">
        <v>5534</v>
      </c>
      <c r="H2594" s="17" t="s">
        <v>5534</v>
      </c>
      <c r="I2594" s="17" t="s">
        <v>5534</v>
      </c>
      <c r="J2594" s="17" t="s">
        <v>5534</v>
      </c>
      <c r="K2594" s="17">
        <v>0</v>
      </c>
      <c r="L2594" s="17">
        <v>0</v>
      </c>
      <c r="M2594" s="17">
        <v>0</v>
      </c>
      <c r="N2594" s="17">
        <v>0</v>
      </c>
    </row>
    <row r="2595" spans="2:14">
      <c r="B2595" s="15" t="s">
        <v>4644</v>
      </c>
      <c r="C2595" s="16">
        <v>40537</v>
      </c>
      <c r="D2595" s="15">
        <v>2010</v>
      </c>
      <c r="E2595" s="69">
        <f t="array" ref="E2595">MIN(IF(G2595:N2595&gt;0,($G$3:$N$3)))</f>
        <v>2011</v>
      </c>
      <c r="F2595" s="15" t="s">
        <v>963</v>
      </c>
      <c r="G2595" s="17">
        <v>0</v>
      </c>
      <c r="H2595" s="17">
        <v>0</v>
      </c>
      <c r="I2595" s="17">
        <v>0</v>
      </c>
      <c r="J2595" s="17">
        <v>0</v>
      </c>
      <c r="K2595" s="17">
        <v>811.19399999999996</v>
      </c>
      <c r="L2595" s="17">
        <v>811.19399999999996</v>
      </c>
      <c r="M2595" s="17">
        <v>811.19399999999996</v>
      </c>
      <c r="N2595" s="17">
        <v>811.19399999999996</v>
      </c>
    </row>
    <row r="2596" spans="2:14">
      <c r="B2596" s="15" t="s">
        <v>4645</v>
      </c>
      <c r="C2596" s="16">
        <v>40537</v>
      </c>
      <c r="D2596" s="15">
        <v>2010</v>
      </c>
      <c r="E2596" s="69">
        <f>E2598</f>
        <v>2011</v>
      </c>
      <c r="F2596" s="15" t="s">
        <v>961</v>
      </c>
      <c r="G2596" s="17" t="s">
        <v>5534</v>
      </c>
      <c r="H2596" s="17" t="s">
        <v>5534</v>
      </c>
      <c r="I2596" s="17" t="s">
        <v>5534</v>
      </c>
      <c r="J2596" s="17" t="s">
        <v>5534</v>
      </c>
      <c r="K2596" s="17">
        <v>4321.2179999999998</v>
      </c>
      <c r="L2596" s="17">
        <v>4321.2179999999998</v>
      </c>
      <c r="M2596" s="17">
        <v>4321.2179999999998</v>
      </c>
      <c r="N2596" s="17">
        <v>4321.2179999999998</v>
      </c>
    </row>
    <row r="2597" spans="2:14">
      <c r="B2597" s="15" t="s">
        <v>4645</v>
      </c>
      <c r="C2597" s="16">
        <v>40537</v>
      </c>
      <c r="D2597" s="15">
        <v>2010</v>
      </c>
      <c r="E2597" s="69">
        <f>E2598</f>
        <v>2011</v>
      </c>
      <c r="F2597" s="15" t="s">
        <v>962</v>
      </c>
      <c r="G2597" s="17" t="s">
        <v>5534</v>
      </c>
      <c r="H2597" s="17" t="s">
        <v>5534</v>
      </c>
      <c r="I2597" s="17" t="s">
        <v>5534</v>
      </c>
      <c r="J2597" s="17" t="s">
        <v>5534</v>
      </c>
      <c r="K2597" s="17">
        <v>0.48599999999999999</v>
      </c>
      <c r="L2597" s="17">
        <v>0.48599999999999999</v>
      </c>
      <c r="M2597" s="17">
        <v>0.48599999999999999</v>
      </c>
      <c r="N2597" s="17">
        <v>0.48599999999999999</v>
      </c>
    </row>
    <row r="2598" spans="2:14">
      <c r="B2598" s="15" t="s">
        <v>4645</v>
      </c>
      <c r="C2598" s="16">
        <v>40537</v>
      </c>
      <c r="D2598" s="15">
        <v>2010</v>
      </c>
      <c r="E2598" s="69">
        <f t="array" ref="E2598">MIN(IF(G2598:N2598&gt;0,($G$3:$N$3)))</f>
        <v>2011</v>
      </c>
      <c r="F2598" s="15" t="s">
        <v>963</v>
      </c>
      <c r="G2598" s="17">
        <v>0</v>
      </c>
      <c r="H2598" s="17">
        <v>0</v>
      </c>
      <c r="I2598" s="17">
        <v>0</v>
      </c>
      <c r="J2598" s="17">
        <v>0</v>
      </c>
      <c r="K2598" s="17">
        <v>4321.7039999999997</v>
      </c>
      <c r="L2598" s="17">
        <v>4321.7039999999997</v>
      </c>
      <c r="M2598" s="17">
        <v>4321.7039999999997</v>
      </c>
      <c r="N2598" s="17">
        <v>4321.7039999999997</v>
      </c>
    </row>
    <row r="2599" spans="2:14">
      <c r="B2599" s="15" t="s">
        <v>4646</v>
      </c>
      <c r="C2599" s="16">
        <v>40538</v>
      </c>
      <c r="D2599" s="15">
        <v>2010</v>
      </c>
      <c r="E2599" s="69">
        <f>E2601</f>
        <v>2011</v>
      </c>
      <c r="F2599" s="15" t="s">
        <v>961</v>
      </c>
      <c r="G2599" s="17" t="s">
        <v>5534</v>
      </c>
      <c r="H2599" s="17" t="s">
        <v>5534</v>
      </c>
      <c r="I2599" s="17" t="s">
        <v>5534</v>
      </c>
      <c r="J2599" s="17" t="s">
        <v>5534</v>
      </c>
      <c r="K2599" s="17">
        <v>3552.252</v>
      </c>
      <c r="L2599" s="17">
        <v>3552.252</v>
      </c>
      <c r="M2599" s="17">
        <v>3552.252</v>
      </c>
      <c r="N2599" s="17">
        <v>3552.252</v>
      </c>
    </row>
    <row r="2600" spans="2:14">
      <c r="B2600" s="15" t="s">
        <v>4646</v>
      </c>
      <c r="C2600" s="16">
        <v>40538</v>
      </c>
      <c r="D2600" s="15">
        <v>2010</v>
      </c>
      <c r="E2600" s="69">
        <f>E2601</f>
        <v>2011</v>
      </c>
      <c r="F2600" s="15" t="s">
        <v>962</v>
      </c>
      <c r="G2600" s="17" t="s">
        <v>5534</v>
      </c>
      <c r="H2600" s="17" t="s">
        <v>5534</v>
      </c>
      <c r="I2600" s="17" t="s">
        <v>5534</v>
      </c>
      <c r="J2600" s="17" t="s">
        <v>5534</v>
      </c>
      <c r="K2600" s="17">
        <v>0</v>
      </c>
      <c r="L2600" s="17">
        <v>0</v>
      </c>
      <c r="M2600" s="17">
        <v>0</v>
      </c>
      <c r="N2600" s="17">
        <v>0</v>
      </c>
    </row>
    <row r="2601" spans="2:14">
      <c r="B2601" s="15" t="s">
        <v>4646</v>
      </c>
      <c r="C2601" s="16">
        <v>40538</v>
      </c>
      <c r="D2601" s="15">
        <v>2010</v>
      </c>
      <c r="E2601" s="69">
        <f t="array" ref="E2601">MIN(IF(G2601:N2601&gt;0,($G$3:$N$3)))</f>
        <v>2011</v>
      </c>
      <c r="F2601" s="15" t="s">
        <v>963</v>
      </c>
      <c r="G2601" s="17">
        <v>0</v>
      </c>
      <c r="H2601" s="17">
        <v>0</v>
      </c>
      <c r="I2601" s="17">
        <v>0</v>
      </c>
      <c r="J2601" s="17">
        <v>0</v>
      </c>
      <c r="K2601" s="17">
        <v>3552.252</v>
      </c>
      <c r="L2601" s="17">
        <v>3552.252</v>
      </c>
      <c r="M2601" s="17">
        <v>3552.252</v>
      </c>
      <c r="N2601" s="17">
        <v>3552.252</v>
      </c>
    </row>
    <row r="2602" spans="2:14">
      <c r="B2602" s="15" t="s">
        <v>4647</v>
      </c>
      <c r="C2602" s="16">
        <v>40539</v>
      </c>
      <c r="D2602" s="15">
        <v>2010</v>
      </c>
      <c r="E2602" s="69">
        <f>E2604</f>
        <v>2011</v>
      </c>
      <c r="F2602" s="15" t="s">
        <v>961</v>
      </c>
      <c r="G2602" s="17" t="s">
        <v>5534</v>
      </c>
      <c r="H2602" s="17" t="s">
        <v>5534</v>
      </c>
      <c r="I2602" s="17" t="s">
        <v>5534</v>
      </c>
      <c r="J2602" s="17" t="s">
        <v>5534</v>
      </c>
      <c r="K2602" s="17">
        <v>1894.1399999999999</v>
      </c>
      <c r="L2602" s="17">
        <v>1894.1399999999999</v>
      </c>
      <c r="M2602" s="17">
        <v>1894.1399999999999</v>
      </c>
      <c r="N2602" s="17">
        <v>1894.1399999999999</v>
      </c>
    </row>
    <row r="2603" spans="2:14">
      <c r="B2603" s="15" t="s">
        <v>4647</v>
      </c>
      <c r="C2603" s="16">
        <v>40539</v>
      </c>
      <c r="D2603" s="15">
        <v>2010</v>
      </c>
      <c r="E2603" s="69">
        <f>E2604</f>
        <v>2011</v>
      </c>
      <c r="F2603" s="15" t="s">
        <v>962</v>
      </c>
      <c r="G2603" s="17" t="s">
        <v>5534</v>
      </c>
      <c r="H2603" s="17" t="s">
        <v>5534</v>
      </c>
      <c r="I2603" s="17" t="s">
        <v>5534</v>
      </c>
      <c r="J2603" s="17" t="s">
        <v>5534</v>
      </c>
      <c r="K2603" s="17">
        <v>0</v>
      </c>
      <c r="L2603" s="17">
        <v>0</v>
      </c>
      <c r="M2603" s="17">
        <v>0</v>
      </c>
      <c r="N2603" s="17">
        <v>0</v>
      </c>
    </row>
    <row r="2604" spans="2:14">
      <c r="B2604" s="15" t="s">
        <v>4647</v>
      </c>
      <c r="C2604" s="16">
        <v>40539</v>
      </c>
      <c r="D2604" s="15">
        <v>2010</v>
      </c>
      <c r="E2604" s="69">
        <f t="array" ref="E2604">MIN(IF(G2604:N2604&gt;0,($G$3:$N$3)))</f>
        <v>2011</v>
      </c>
      <c r="F2604" s="15" t="s">
        <v>963</v>
      </c>
      <c r="G2604" s="17">
        <v>0</v>
      </c>
      <c r="H2604" s="17">
        <v>0</v>
      </c>
      <c r="I2604" s="17">
        <v>0</v>
      </c>
      <c r="J2604" s="17">
        <v>0</v>
      </c>
      <c r="K2604" s="17">
        <v>1894.1399999999999</v>
      </c>
      <c r="L2604" s="17">
        <v>1894.1399999999999</v>
      </c>
      <c r="M2604" s="17">
        <v>1894.1399999999999</v>
      </c>
      <c r="N2604" s="17">
        <v>1894.1399999999999</v>
      </c>
    </row>
    <row r="2605" spans="2:14">
      <c r="B2605" s="15" t="s">
        <v>4648</v>
      </c>
      <c r="C2605" s="16">
        <v>40542</v>
      </c>
      <c r="D2605" s="15">
        <v>2010</v>
      </c>
      <c r="E2605" s="69">
        <f>E2607</f>
        <v>2011</v>
      </c>
      <c r="F2605" s="15" t="s">
        <v>961</v>
      </c>
      <c r="G2605" s="17" t="s">
        <v>5534</v>
      </c>
      <c r="H2605" s="17" t="s">
        <v>5534</v>
      </c>
      <c r="I2605" s="17" t="s">
        <v>5534</v>
      </c>
      <c r="J2605" s="17" t="s">
        <v>5534</v>
      </c>
      <c r="K2605" s="17">
        <v>0</v>
      </c>
      <c r="L2605" s="17">
        <v>0</v>
      </c>
      <c r="M2605" s="17">
        <v>0</v>
      </c>
      <c r="N2605" s="17">
        <v>0</v>
      </c>
    </row>
    <row r="2606" spans="2:14">
      <c r="B2606" s="15" t="s">
        <v>4648</v>
      </c>
      <c r="C2606" s="16">
        <v>40542</v>
      </c>
      <c r="D2606" s="15">
        <v>2010</v>
      </c>
      <c r="E2606" s="69">
        <f>E2607</f>
        <v>2011</v>
      </c>
      <c r="F2606" s="15" t="s">
        <v>962</v>
      </c>
      <c r="G2606" s="17" t="s">
        <v>5534</v>
      </c>
      <c r="H2606" s="17" t="s">
        <v>5534</v>
      </c>
      <c r="I2606" s="17" t="s">
        <v>5534</v>
      </c>
      <c r="J2606" s="17" t="s">
        <v>5534</v>
      </c>
      <c r="K2606" s="17">
        <v>697081.5</v>
      </c>
      <c r="L2606" s="17">
        <v>0</v>
      </c>
      <c r="M2606" s="17">
        <v>0</v>
      </c>
      <c r="N2606" s="17">
        <v>0</v>
      </c>
    </row>
    <row r="2607" spans="2:14">
      <c r="B2607" s="15" t="s">
        <v>4648</v>
      </c>
      <c r="C2607" s="16">
        <v>40542</v>
      </c>
      <c r="D2607" s="15">
        <v>2010</v>
      </c>
      <c r="E2607" s="69">
        <f t="array" ref="E2607">MIN(IF(G2607:N2607&gt;0,($G$3:$N$3)))</f>
        <v>2011</v>
      </c>
      <c r="F2607" s="15" t="s">
        <v>963</v>
      </c>
      <c r="G2607" s="17">
        <v>0</v>
      </c>
      <c r="H2607" s="17">
        <v>0</v>
      </c>
      <c r="I2607" s="17">
        <v>0</v>
      </c>
      <c r="J2607" s="17">
        <v>0</v>
      </c>
      <c r="K2607" s="17">
        <v>697081.5</v>
      </c>
      <c r="L2607" s="17">
        <v>0</v>
      </c>
      <c r="M2607" s="17">
        <v>0</v>
      </c>
      <c r="N2607" s="17">
        <v>0</v>
      </c>
    </row>
    <row r="2608" spans="2:14">
      <c r="B2608" s="15" t="s">
        <v>4649</v>
      </c>
      <c r="C2608" s="16">
        <v>40545</v>
      </c>
      <c r="D2608" s="15">
        <v>2011</v>
      </c>
      <c r="E2608" s="69">
        <f>E2610</f>
        <v>2011</v>
      </c>
      <c r="F2608" s="15" t="s">
        <v>961</v>
      </c>
      <c r="G2608" s="17" t="s">
        <v>5534</v>
      </c>
      <c r="H2608" s="17" t="s">
        <v>5534</v>
      </c>
      <c r="I2608" s="17" t="s">
        <v>5534</v>
      </c>
      <c r="J2608" s="17" t="s">
        <v>5534</v>
      </c>
      <c r="K2608" s="17">
        <v>0</v>
      </c>
      <c r="L2608" s="17">
        <v>0</v>
      </c>
      <c r="M2608" s="17">
        <v>0</v>
      </c>
      <c r="N2608" s="17">
        <v>0</v>
      </c>
    </row>
    <row r="2609" spans="2:14">
      <c r="B2609" s="15" t="s">
        <v>4649</v>
      </c>
      <c r="C2609" s="16">
        <v>40545</v>
      </c>
      <c r="D2609" s="15">
        <v>2011</v>
      </c>
      <c r="E2609" s="69">
        <f>E2610</f>
        <v>2011</v>
      </c>
      <c r="F2609" s="15" t="s">
        <v>962</v>
      </c>
      <c r="G2609" s="17" t="s">
        <v>5534</v>
      </c>
      <c r="H2609" s="17" t="s">
        <v>5534</v>
      </c>
      <c r="I2609" s="17" t="s">
        <v>5534</v>
      </c>
      <c r="J2609" s="17" t="s">
        <v>5534</v>
      </c>
      <c r="K2609" s="17">
        <v>969</v>
      </c>
      <c r="L2609" s="17">
        <v>0</v>
      </c>
      <c r="M2609" s="17">
        <v>0</v>
      </c>
      <c r="N2609" s="17">
        <v>0</v>
      </c>
    </row>
    <row r="2610" spans="2:14">
      <c r="B2610" s="15" t="s">
        <v>4649</v>
      </c>
      <c r="C2610" s="16">
        <v>40545</v>
      </c>
      <c r="D2610" s="15">
        <v>2011</v>
      </c>
      <c r="E2610" s="69">
        <f t="array" ref="E2610">MIN(IF(G2610:N2610&gt;0,($G$3:$N$3)))</f>
        <v>2011</v>
      </c>
      <c r="F2610" s="15" t="s">
        <v>963</v>
      </c>
      <c r="G2610" s="17">
        <v>0</v>
      </c>
      <c r="H2610" s="17">
        <v>0</v>
      </c>
      <c r="I2610" s="17">
        <v>0</v>
      </c>
      <c r="J2610" s="17">
        <v>0</v>
      </c>
      <c r="K2610" s="17">
        <v>969</v>
      </c>
      <c r="L2610" s="17">
        <v>0</v>
      </c>
      <c r="M2610" s="17">
        <v>0</v>
      </c>
      <c r="N2610" s="17">
        <v>0</v>
      </c>
    </row>
    <row r="2611" spans="2:14">
      <c r="B2611" s="15" t="s">
        <v>4650</v>
      </c>
      <c r="C2611" s="16">
        <v>40546</v>
      </c>
      <c r="D2611" s="15">
        <v>2011</v>
      </c>
      <c r="E2611" s="69">
        <f>E2613</f>
        <v>2011</v>
      </c>
      <c r="F2611" s="15" t="s">
        <v>961</v>
      </c>
      <c r="G2611" s="17" t="s">
        <v>5534</v>
      </c>
      <c r="H2611" s="17" t="s">
        <v>5534</v>
      </c>
      <c r="I2611" s="17" t="s">
        <v>5534</v>
      </c>
      <c r="J2611" s="17" t="s">
        <v>5534</v>
      </c>
      <c r="K2611" s="17">
        <v>576.55799999999999</v>
      </c>
      <c r="L2611" s="17">
        <v>576.55799999999999</v>
      </c>
      <c r="M2611" s="17">
        <v>576.55799999999999</v>
      </c>
      <c r="N2611" s="17">
        <v>576.55799999999999</v>
      </c>
    </row>
    <row r="2612" spans="2:14">
      <c r="B2612" s="15" t="s">
        <v>4650</v>
      </c>
      <c r="C2612" s="16">
        <v>40546</v>
      </c>
      <c r="D2612" s="15">
        <v>2011</v>
      </c>
      <c r="E2612" s="69">
        <f>E2613</f>
        <v>2011</v>
      </c>
      <c r="F2612" s="15" t="s">
        <v>962</v>
      </c>
      <c r="G2612" s="17" t="s">
        <v>5534</v>
      </c>
      <c r="H2612" s="17" t="s">
        <v>5534</v>
      </c>
      <c r="I2612" s="17" t="s">
        <v>5534</v>
      </c>
      <c r="J2612" s="17" t="s">
        <v>5534</v>
      </c>
      <c r="K2612" s="17">
        <v>0</v>
      </c>
      <c r="L2612" s="17">
        <v>0</v>
      </c>
      <c r="M2612" s="17">
        <v>0</v>
      </c>
      <c r="N2612" s="17">
        <v>0</v>
      </c>
    </row>
    <row r="2613" spans="2:14">
      <c r="B2613" s="15" t="s">
        <v>4650</v>
      </c>
      <c r="C2613" s="16">
        <v>40546</v>
      </c>
      <c r="D2613" s="15">
        <v>2011</v>
      </c>
      <c r="E2613" s="69">
        <f t="array" ref="E2613">MIN(IF(G2613:N2613&gt;0,($G$3:$N$3)))</f>
        <v>2011</v>
      </c>
      <c r="F2613" s="15" t="s">
        <v>963</v>
      </c>
      <c r="G2613" s="17">
        <v>0</v>
      </c>
      <c r="H2613" s="17">
        <v>0</v>
      </c>
      <c r="I2613" s="17">
        <v>0</v>
      </c>
      <c r="J2613" s="17">
        <v>0</v>
      </c>
      <c r="K2613" s="17">
        <v>576.55799999999999</v>
      </c>
      <c r="L2613" s="17">
        <v>576.55799999999999</v>
      </c>
      <c r="M2613" s="17">
        <v>576.55799999999999</v>
      </c>
      <c r="N2613" s="17">
        <v>576.55799999999999</v>
      </c>
    </row>
    <row r="2614" spans="2:14">
      <c r="B2614" s="15" t="s">
        <v>4651</v>
      </c>
      <c r="C2614" s="16">
        <v>40547</v>
      </c>
      <c r="D2614" s="15">
        <v>2011</v>
      </c>
      <c r="E2614" s="69">
        <f>E2616</f>
        <v>2011</v>
      </c>
      <c r="F2614" s="15" t="s">
        <v>961</v>
      </c>
      <c r="G2614" s="17" t="s">
        <v>5534</v>
      </c>
      <c r="H2614" s="17" t="s">
        <v>5534</v>
      </c>
      <c r="I2614" s="17" t="s">
        <v>5534</v>
      </c>
      <c r="J2614" s="17" t="s">
        <v>5534</v>
      </c>
      <c r="K2614" s="17">
        <v>902.47199999999987</v>
      </c>
      <c r="L2614" s="17">
        <v>902.47199999999987</v>
      </c>
      <c r="M2614" s="17">
        <v>902.47199999999987</v>
      </c>
      <c r="N2614" s="17">
        <v>902.47199999999987</v>
      </c>
    </row>
    <row r="2615" spans="2:14">
      <c r="B2615" s="15" t="s">
        <v>4651</v>
      </c>
      <c r="C2615" s="16">
        <v>40547</v>
      </c>
      <c r="D2615" s="15">
        <v>2011</v>
      </c>
      <c r="E2615" s="69">
        <f>E2616</f>
        <v>2011</v>
      </c>
      <c r="F2615" s="15" t="s">
        <v>962</v>
      </c>
      <c r="G2615" s="17" t="s">
        <v>5534</v>
      </c>
      <c r="H2615" s="17" t="s">
        <v>5534</v>
      </c>
      <c r="I2615" s="17" t="s">
        <v>5534</v>
      </c>
      <c r="J2615" s="17" t="s">
        <v>5534</v>
      </c>
      <c r="K2615" s="17">
        <v>0</v>
      </c>
      <c r="L2615" s="17">
        <v>0</v>
      </c>
      <c r="M2615" s="17">
        <v>0</v>
      </c>
      <c r="N2615" s="17">
        <v>0</v>
      </c>
    </row>
    <row r="2616" spans="2:14">
      <c r="B2616" s="15" t="s">
        <v>4651</v>
      </c>
      <c r="C2616" s="16">
        <v>40547</v>
      </c>
      <c r="D2616" s="15">
        <v>2011</v>
      </c>
      <c r="E2616" s="69">
        <f t="array" ref="E2616">MIN(IF(G2616:N2616&gt;0,($G$3:$N$3)))</f>
        <v>2011</v>
      </c>
      <c r="F2616" s="15" t="s">
        <v>963</v>
      </c>
      <c r="G2616" s="17">
        <v>0</v>
      </c>
      <c r="H2616" s="17">
        <v>0</v>
      </c>
      <c r="I2616" s="17">
        <v>0</v>
      </c>
      <c r="J2616" s="17">
        <v>0</v>
      </c>
      <c r="K2616" s="17">
        <v>902.47199999999987</v>
      </c>
      <c r="L2616" s="17">
        <v>902.47199999999987</v>
      </c>
      <c r="M2616" s="17">
        <v>902.47199999999987</v>
      </c>
      <c r="N2616" s="17">
        <v>902.47199999999987</v>
      </c>
    </row>
    <row r="2617" spans="2:14">
      <c r="B2617" s="15" t="s">
        <v>4652</v>
      </c>
      <c r="C2617" s="16">
        <v>40547</v>
      </c>
      <c r="D2617" s="15">
        <v>2011</v>
      </c>
      <c r="E2617" s="69">
        <f>E2619</f>
        <v>2011</v>
      </c>
      <c r="F2617" s="15" t="s">
        <v>961</v>
      </c>
      <c r="G2617" s="17" t="s">
        <v>5534</v>
      </c>
      <c r="H2617" s="17" t="s">
        <v>5534</v>
      </c>
      <c r="I2617" s="17" t="s">
        <v>5534</v>
      </c>
      <c r="J2617" s="17" t="s">
        <v>5534</v>
      </c>
      <c r="K2617" s="17">
        <v>1367.8319999999999</v>
      </c>
      <c r="L2617" s="17">
        <v>1367.8319999999999</v>
      </c>
      <c r="M2617" s="17">
        <v>1367.8319999999999</v>
      </c>
      <c r="N2617" s="17">
        <v>1367.8319999999999</v>
      </c>
    </row>
    <row r="2618" spans="2:14">
      <c r="B2618" s="15" t="s">
        <v>4652</v>
      </c>
      <c r="C2618" s="16">
        <v>40547</v>
      </c>
      <c r="D2618" s="15">
        <v>2011</v>
      </c>
      <c r="E2618" s="69">
        <f>E2619</f>
        <v>2011</v>
      </c>
      <c r="F2618" s="15" t="s">
        <v>962</v>
      </c>
      <c r="G2618" s="17" t="s">
        <v>5534</v>
      </c>
      <c r="H2618" s="17" t="s">
        <v>5534</v>
      </c>
      <c r="I2618" s="17" t="s">
        <v>5534</v>
      </c>
      <c r="J2618" s="17" t="s">
        <v>5534</v>
      </c>
      <c r="K2618" s="17">
        <v>0</v>
      </c>
      <c r="L2618" s="17">
        <v>0</v>
      </c>
      <c r="M2618" s="17">
        <v>0</v>
      </c>
      <c r="N2618" s="17">
        <v>0</v>
      </c>
    </row>
    <row r="2619" spans="2:14">
      <c r="B2619" s="15" t="s">
        <v>4652</v>
      </c>
      <c r="C2619" s="16">
        <v>40547</v>
      </c>
      <c r="D2619" s="15">
        <v>2011</v>
      </c>
      <c r="E2619" s="69">
        <f t="array" ref="E2619">MIN(IF(G2619:N2619&gt;0,($G$3:$N$3)))</f>
        <v>2011</v>
      </c>
      <c r="F2619" s="15" t="s">
        <v>963</v>
      </c>
      <c r="G2619" s="17">
        <v>0</v>
      </c>
      <c r="H2619" s="17">
        <v>0</v>
      </c>
      <c r="I2619" s="17">
        <v>0</v>
      </c>
      <c r="J2619" s="17">
        <v>0</v>
      </c>
      <c r="K2619" s="17">
        <v>1367.8319999999999</v>
      </c>
      <c r="L2619" s="17">
        <v>1367.8319999999999</v>
      </c>
      <c r="M2619" s="17">
        <v>1367.8319999999999</v>
      </c>
      <c r="N2619" s="17">
        <v>1367.8319999999999</v>
      </c>
    </row>
    <row r="2620" spans="2:14">
      <c r="B2620" s="15" t="s">
        <v>4653</v>
      </c>
      <c r="C2620" s="16">
        <v>40547</v>
      </c>
      <c r="D2620" s="15">
        <v>2011</v>
      </c>
      <c r="E2620" s="69">
        <f>E2622</f>
        <v>2011</v>
      </c>
      <c r="F2620" s="15" t="s">
        <v>961</v>
      </c>
      <c r="G2620" s="17" t="s">
        <v>5534</v>
      </c>
      <c r="H2620" s="17" t="s">
        <v>5534</v>
      </c>
      <c r="I2620" s="17" t="s">
        <v>5534</v>
      </c>
      <c r="J2620" s="17" t="s">
        <v>5534</v>
      </c>
      <c r="K2620" s="17">
        <v>0</v>
      </c>
      <c r="L2620" s="17">
        <v>1616.826</v>
      </c>
      <c r="M2620" s="17">
        <v>1616.826</v>
      </c>
      <c r="N2620" s="17">
        <v>1616.826</v>
      </c>
    </row>
    <row r="2621" spans="2:14">
      <c r="B2621" s="15" t="s">
        <v>4653</v>
      </c>
      <c r="C2621" s="16">
        <v>40547</v>
      </c>
      <c r="D2621" s="15">
        <v>2011</v>
      </c>
      <c r="E2621" s="69">
        <f>E2622</f>
        <v>2011</v>
      </c>
      <c r="F2621" s="15" t="s">
        <v>962</v>
      </c>
      <c r="G2621" s="17" t="s">
        <v>5534</v>
      </c>
      <c r="H2621" s="17" t="s">
        <v>5534</v>
      </c>
      <c r="I2621" s="17" t="s">
        <v>5534</v>
      </c>
      <c r="J2621" s="17" t="s">
        <v>5534</v>
      </c>
      <c r="K2621" s="17">
        <v>2373.12</v>
      </c>
      <c r="L2621" s="17">
        <v>6.0000000000000001E-3</v>
      </c>
      <c r="M2621" s="17">
        <v>6.0000000000000001E-3</v>
      </c>
      <c r="N2621" s="17">
        <v>6.0000000000000001E-3</v>
      </c>
    </row>
    <row r="2622" spans="2:14">
      <c r="B2622" s="15" t="s">
        <v>4653</v>
      </c>
      <c r="C2622" s="16">
        <v>40547</v>
      </c>
      <c r="D2622" s="15">
        <v>2011</v>
      </c>
      <c r="E2622" s="69">
        <f t="array" ref="E2622">MIN(IF(G2622:N2622&gt;0,($G$3:$N$3)))</f>
        <v>2011</v>
      </c>
      <c r="F2622" s="15" t="s">
        <v>963</v>
      </c>
      <c r="G2622" s="17">
        <v>0</v>
      </c>
      <c r="H2622" s="17">
        <v>0</v>
      </c>
      <c r="I2622" s="17">
        <v>0</v>
      </c>
      <c r="J2622" s="17">
        <v>0</v>
      </c>
      <c r="K2622" s="17">
        <v>2373.12</v>
      </c>
      <c r="L2622" s="17">
        <v>1616.8320000000001</v>
      </c>
      <c r="M2622" s="17">
        <v>1616.8320000000001</v>
      </c>
      <c r="N2622" s="17">
        <v>1616.8320000000001</v>
      </c>
    </row>
    <row r="2623" spans="2:14">
      <c r="B2623" s="15" t="s">
        <v>4654</v>
      </c>
      <c r="C2623" s="16">
        <v>40548</v>
      </c>
      <c r="D2623" s="15">
        <v>2011</v>
      </c>
      <c r="E2623" s="69">
        <f>E2625</f>
        <v>2011</v>
      </c>
      <c r="F2623" s="15" t="s">
        <v>961</v>
      </c>
      <c r="G2623" s="17" t="s">
        <v>5534</v>
      </c>
      <c r="H2623" s="17" t="s">
        <v>5534</v>
      </c>
      <c r="I2623" s="17" t="s">
        <v>5534</v>
      </c>
      <c r="J2623" s="17" t="s">
        <v>5534</v>
      </c>
      <c r="K2623" s="17">
        <v>4296.7619999999997</v>
      </c>
      <c r="L2623" s="17">
        <v>4296.7619999999997</v>
      </c>
      <c r="M2623" s="17">
        <v>4296.7619999999997</v>
      </c>
      <c r="N2623" s="17">
        <v>4296.7619999999997</v>
      </c>
    </row>
    <row r="2624" spans="2:14">
      <c r="B2624" s="15" t="s">
        <v>4654</v>
      </c>
      <c r="C2624" s="16">
        <v>40548</v>
      </c>
      <c r="D2624" s="15">
        <v>2011</v>
      </c>
      <c r="E2624" s="69">
        <f>E2625</f>
        <v>2011</v>
      </c>
      <c r="F2624" s="15" t="s">
        <v>962</v>
      </c>
      <c r="G2624" s="17" t="s">
        <v>5534</v>
      </c>
      <c r="H2624" s="17" t="s">
        <v>5534</v>
      </c>
      <c r="I2624" s="17" t="s">
        <v>5534</v>
      </c>
      <c r="J2624" s="17" t="s">
        <v>5534</v>
      </c>
      <c r="K2624" s="17">
        <v>0</v>
      </c>
      <c r="L2624" s="17">
        <v>0</v>
      </c>
      <c r="M2624" s="17">
        <v>0</v>
      </c>
      <c r="N2624" s="17">
        <v>0</v>
      </c>
    </row>
    <row r="2625" spans="2:14">
      <c r="B2625" s="15" t="s">
        <v>4654</v>
      </c>
      <c r="C2625" s="16">
        <v>40548</v>
      </c>
      <c r="D2625" s="15">
        <v>2011</v>
      </c>
      <c r="E2625" s="69">
        <f t="array" ref="E2625">MIN(IF(G2625:N2625&gt;0,($G$3:$N$3)))</f>
        <v>2011</v>
      </c>
      <c r="F2625" s="15" t="s">
        <v>963</v>
      </c>
      <c r="G2625" s="17">
        <v>0</v>
      </c>
      <c r="H2625" s="17">
        <v>0</v>
      </c>
      <c r="I2625" s="17">
        <v>0</v>
      </c>
      <c r="J2625" s="17">
        <v>0</v>
      </c>
      <c r="K2625" s="17">
        <v>4296.7619999999997</v>
      </c>
      <c r="L2625" s="17">
        <v>4296.7619999999997</v>
      </c>
      <c r="M2625" s="17">
        <v>4296.7619999999997</v>
      </c>
      <c r="N2625" s="17">
        <v>4296.7619999999997</v>
      </c>
    </row>
    <row r="2626" spans="2:14">
      <c r="B2626" s="15" t="s">
        <v>4655</v>
      </c>
      <c r="C2626" s="16">
        <v>40550</v>
      </c>
      <c r="D2626" s="15">
        <v>2011</v>
      </c>
      <c r="E2626" s="69">
        <f>E2628</f>
        <v>2011</v>
      </c>
      <c r="F2626" s="15" t="s">
        <v>961</v>
      </c>
      <c r="G2626" s="17" t="s">
        <v>5534</v>
      </c>
      <c r="H2626" s="17" t="s">
        <v>5534</v>
      </c>
      <c r="I2626" s="17" t="s">
        <v>5534</v>
      </c>
      <c r="J2626" s="17" t="s">
        <v>5534</v>
      </c>
      <c r="K2626" s="17">
        <v>3698.5619999999999</v>
      </c>
      <c r="L2626" s="17">
        <v>3698.5619999999999</v>
      </c>
      <c r="M2626" s="17">
        <v>3698.5619999999999</v>
      </c>
      <c r="N2626" s="17">
        <v>3698.5619999999999</v>
      </c>
    </row>
    <row r="2627" spans="2:14">
      <c r="B2627" s="15" t="s">
        <v>4655</v>
      </c>
      <c r="C2627" s="16">
        <v>40550</v>
      </c>
      <c r="D2627" s="15">
        <v>2011</v>
      </c>
      <c r="E2627" s="69">
        <f>E2628</f>
        <v>2011</v>
      </c>
      <c r="F2627" s="15" t="s">
        <v>962</v>
      </c>
      <c r="G2627" s="17" t="s">
        <v>5534</v>
      </c>
      <c r="H2627" s="17" t="s">
        <v>5534</v>
      </c>
      <c r="I2627" s="17" t="s">
        <v>5534</v>
      </c>
      <c r="J2627" s="17" t="s">
        <v>5534</v>
      </c>
      <c r="K2627" s="17">
        <v>0</v>
      </c>
      <c r="L2627" s="17">
        <v>0</v>
      </c>
      <c r="M2627" s="17">
        <v>0</v>
      </c>
      <c r="N2627" s="17">
        <v>0</v>
      </c>
    </row>
    <row r="2628" spans="2:14">
      <c r="B2628" s="15" t="s">
        <v>4655</v>
      </c>
      <c r="C2628" s="16">
        <v>40550</v>
      </c>
      <c r="D2628" s="15">
        <v>2011</v>
      </c>
      <c r="E2628" s="69">
        <f t="array" ref="E2628">MIN(IF(G2628:N2628&gt;0,($G$3:$N$3)))</f>
        <v>2011</v>
      </c>
      <c r="F2628" s="15" t="s">
        <v>963</v>
      </c>
      <c r="G2628" s="17">
        <v>0</v>
      </c>
      <c r="H2628" s="17">
        <v>0</v>
      </c>
      <c r="I2628" s="17">
        <v>0</v>
      </c>
      <c r="J2628" s="17">
        <v>0</v>
      </c>
      <c r="K2628" s="17">
        <v>3698.5619999999999</v>
      </c>
      <c r="L2628" s="17">
        <v>3698.5619999999999</v>
      </c>
      <c r="M2628" s="17">
        <v>3698.5619999999999</v>
      </c>
      <c r="N2628" s="17">
        <v>3698.5619999999999</v>
      </c>
    </row>
    <row r="2629" spans="2:14">
      <c r="B2629" s="15" t="s">
        <v>4656</v>
      </c>
      <c r="C2629" s="16">
        <v>40551</v>
      </c>
      <c r="D2629" s="15">
        <v>2011</v>
      </c>
      <c r="E2629" s="69">
        <f>E2631</f>
        <v>2011</v>
      </c>
      <c r="F2629" s="15" t="s">
        <v>961</v>
      </c>
      <c r="G2629" s="17" t="s">
        <v>5534</v>
      </c>
      <c r="H2629" s="17" t="s">
        <v>5534</v>
      </c>
      <c r="I2629" s="17" t="s">
        <v>5534</v>
      </c>
      <c r="J2629" s="17" t="s">
        <v>5534</v>
      </c>
      <c r="K2629" s="17">
        <v>985.66799999999989</v>
      </c>
      <c r="L2629" s="17">
        <v>985.66799999999989</v>
      </c>
      <c r="M2629" s="17">
        <v>985.66799999999989</v>
      </c>
      <c r="N2629" s="17">
        <v>985.66799999999989</v>
      </c>
    </row>
    <row r="2630" spans="2:14">
      <c r="B2630" s="15" t="s">
        <v>4656</v>
      </c>
      <c r="C2630" s="16">
        <v>40551</v>
      </c>
      <c r="D2630" s="15">
        <v>2011</v>
      </c>
      <c r="E2630" s="69">
        <f>E2631</f>
        <v>2011</v>
      </c>
      <c r="F2630" s="15" t="s">
        <v>962</v>
      </c>
      <c r="G2630" s="17" t="s">
        <v>5534</v>
      </c>
      <c r="H2630" s="17" t="s">
        <v>5534</v>
      </c>
      <c r="I2630" s="17" t="s">
        <v>5534</v>
      </c>
      <c r="J2630" s="17" t="s">
        <v>5534</v>
      </c>
      <c r="K2630" s="17">
        <v>0</v>
      </c>
      <c r="L2630" s="17">
        <v>0</v>
      </c>
      <c r="M2630" s="17">
        <v>0</v>
      </c>
      <c r="N2630" s="17">
        <v>0</v>
      </c>
    </row>
    <row r="2631" spans="2:14">
      <c r="B2631" s="15" t="s">
        <v>4656</v>
      </c>
      <c r="C2631" s="16">
        <v>40551</v>
      </c>
      <c r="D2631" s="15">
        <v>2011</v>
      </c>
      <c r="E2631" s="69">
        <f t="array" ref="E2631">MIN(IF(G2631:N2631&gt;0,($G$3:$N$3)))</f>
        <v>2011</v>
      </c>
      <c r="F2631" s="15" t="s">
        <v>963</v>
      </c>
      <c r="G2631" s="17">
        <v>0</v>
      </c>
      <c r="H2631" s="17">
        <v>0</v>
      </c>
      <c r="I2631" s="17">
        <v>0</v>
      </c>
      <c r="J2631" s="17">
        <v>0</v>
      </c>
      <c r="K2631" s="17">
        <v>985.66799999999989</v>
      </c>
      <c r="L2631" s="17">
        <v>985.66799999999989</v>
      </c>
      <c r="M2631" s="17">
        <v>985.66799999999989</v>
      </c>
      <c r="N2631" s="17">
        <v>985.66799999999989</v>
      </c>
    </row>
    <row r="2632" spans="2:14">
      <c r="B2632" s="15" t="s">
        <v>4657</v>
      </c>
      <c r="C2632" s="16">
        <v>40551</v>
      </c>
      <c r="D2632" s="15">
        <v>2011</v>
      </c>
      <c r="E2632" s="69">
        <f>E2634</f>
        <v>2011</v>
      </c>
      <c r="F2632" s="15" t="s">
        <v>961</v>
      </c>
      <c r="G2632" s="17" t="s">
        <v>5534</v>
      </c>
      <c r="H2632" s="17" t="s">
        <v>5534</v>
      </c>
      <c r="I2632" s="17" t="s">
        <v>5534</v>
      </c>
      <c r="J2632" s="17" t="s">
        <v>5534</v>
      </c>
      <c r="K2632" s="17">
        <v>843.51599999999996</v>
      </c>
      <c r="L2632" s="17">
        <v>843.51599999999996</v>
      </c>
      <c r="M2632" s="17">
        <v>843.51599999999996</v>
      </c>
      <c r="N2632" s="17">
        <v>843.51599999999996</v>
      </c>
    </row>
    <row r="2633" spans="2:14">
      <c r="B2633" s="15" t="s">
        <v>4657</v>
      </c>
      <c r="C2633" s="16">
        <v>40551</v>
      </c>
      <c r="D2633" s="15">
        <v>2011</v>
      </c>
      <c r="E2633" s="69">
        <f>E2634</f>
        <v>2011</v>
      </c>
      <c r="F2633" s="15" t="s">
        <v>962</v>
      </c>
      <c r="G2633" s="17" t="s">
        <v>5534</v>
      </c>
      <c r="H2633" s="17" t="s">
        <v>5534</v>
      </c>
      <c r="I2633" s="17" t="s">
        <v>5534</v>
      </c>
      <c r="J2633" s="17" t="s">
        <v>5534</v>
      </c>
      <c r="K2633" s="17">
        <v>0</v>
      </c>
      <c r="L2633" s="17">
        <v>0</v>
      </c>
      <c r="M2633" s="17">
        <v>0</v>
      </c>
      <c r="N2633" s="17">
        <v>0</v>
      </c>
    </row>
    <row r="2634" spans="2:14">
      <c r="B2634" s="15" t="s">
        <v>4657</v>
      </c>
      <c r="C2634" s="16">
        <v>40551</v>
      </c>
      <c r="D2634" s="15">
        <v>2011</v>
      </c>
      <c r="E2634" s="69">
        <f t="array" ref="E2634">MIN(IF(G2634:N2634&gt;0,($G$3:$N$3)))</f>
        <v>2011</v>
      </c>
      <c r="F2634" s="15" t="s">
        <v>963</v>
      </c>
      <c r="G2634" s="17">
        <v>0</v>
      </c>
      <c r="H2634" s="17">
        <v>0</v>
      </c>
      <c r="I2634" s="17">
        <v>0</v>
      </c>
      <c r="J2634" s="17">
        <v>0</v>
      </c>
      <c r="K2634" s="17">
        <v>843.51599999999996</v>
      </c>
      <c r="L2634" s="17">
        <v>843.51599999999996</v>
      </c>
      <c r="M2634" s="17">
        <v>843.51599999999996</v>
      </c>
      <c r="N2634" s="17">
        <v>843.51599999999996</v>
      </c>
    </row>
    <row r="2635" spans="2:14">
      <c r="B2635" s="15" t="s">
        <v>4658</v>
      </c>
      <c r="C2635" s="16">
        <v>40551</v>
      </c>
      <c r="D2635" s="15">
        <v>2011</v>
      </c>
      <c r="E2635" s="69">
        <f>E2637</f>
        <v>2011</v>
      </c>
      <c r="F2635" s="15" t="s">
        <v>961</v>
      </c>
      <c r="G2635" s="17" t="s">
        <v>5534</v>
      </c>
      <c r="H2635" s="17" t="s">
        <v>5534</v>
      </c>
      <c r="I2635" s="17" t="s">
        <v>5534</v>
      </c>
      <c r="J2635" s="17" t="s">
        <v>5534</v>
      </c>
      <c r="K2635" s="17">
        <v>1102.6079999999999</v>
      </c>
      <c r="L2635" s="17">
        <v>1102.6079999999999</v>
      </c>
      <c r="M2635" s="17">
        <v>1102.6079999999999</v>
      </c>
      <c r="N2635" s="17">
        <v>1102.6079999999999</v>
      </c>
    </row>
    <row r="2636" spans="2:14">
      <c r="B2636" s="15" t="s">
        <v>4658</v>
      </c>
      <c r="C2636" s="16">
        <v>40551</v>
      </c>
      <c r="D2636" s="15">
        <v>2011</v>
      </c>
      <c r="E2636" s="69">
        <f>E2637</f>
        <v>2011</v>
      </c>
      <c r="F2636" s="15" t="s">
        <v>962</v>
      </c>
      <c r="G2636" s="17" t="s">
        <v>5534</v>
      </c>
      <c r="H2636" s="17" t="s">
        <v>5534</v>
      </c>
      <c r="I2636" s="17" t="s">
        <v>5534</v>
      </c>
      <c r="J2636" s="17" t="s">
        <v>5534</v>
      </c>
      <c r="K2636" s="17">
        <v>0</v>
      </c>
      <c r="L2636" s="17">
        <v>0</v>
      </c>
      <c r="M2636" s="17">
        <v>0</v>
      </c>
      <c r="N2636" s="17">
        <v>0</v>
      </c>
    </row>
    <row r="2637" spans="2:14">
      <c r="B2637" s="15" t="s">
        <v>4658</v>
      </c>
      <c r="C2637" s="16">
        <v>40551</v>
      </c>
      <c r="D2637" s="15">
        <v>2011</v>
      </c>
      <c r="E2637" s="69">
        <f t="array" ref="E2637">MIN(IF(G2637:N2637&gt;0,($G$3:$N$3)))</f>
        <v>2011</v>
      </c>
      <c r="F2637" s="15" t="s">
        <v>963</v>
      </c>
      <c r="G2637" s="17">
        <v>0</v>
      </c>
      <c r="H2637" s="17">
        <v>0</v>
      </c>
      <c r="I2637" s="17">
        <v>0</v>
      </c>
      <c r="J2637" s="17">
        <v>0</v>
      </c>
      <c r="K2637" s="17">
        <v>1102.6079999999999</v>
      </c>
      <c r="L2637" s="17">
        <v>1102.6079999999999</v>
      </c>
      <c r="M2637" s="17">
        <v>1102.6079999999999</v>
      </c>
      <c r="N2637" s="17">
        <v>1102.6079999999999</v>
      </c>
    </row>
    <row r="2638" spans="2:14">
      <c r="B2638" s="15" t="s">
        <v>4659</v>
      </c>
      <c r="C2638" s="16">
        <v>40552</v>
      </c>
      <c r="D2638" s="15">
        <v>2011</v>
      </c>
      <c r="E2638" s="69">
        <f>E2640</f>
        <v>2011</v>
      </c>
      <c r="F2638" s="15" t="s">
        <v>961</v>
      </c>
      <c r="G2638" s="17" t="s">
        <v>5534</v>
      </c>
      <c r="H2638" s="17" t="s">
        <v>5534</v>
      </c>
      <c r="I2638" s="17" t="s">
        <v>5534</v>
      </c>
      <c r="J2638" s="17" t="s">
        <v>5534</v>
      </c>
      <c r="K2638" s="17">
        <v>222.86999999999998</v>
      </c>
      <c r="L2638" s="17">
        <v>222.86999999999998</v>
      </c>
      <c r="M2638" s="17">
        <v>222.86999999999998</v>
      </c>
      <c r="N2638" s="17">
        <v>222.86999999999998</v>
      </c>
    </row>
    <row r="2639" spans="2:14">
      <c r="B2639" s="15" t="s">
        <v>4659</v>
      </c>
      <c r="C2639" s="16">
        <v>40552</v>
      </c>
      <c r="D2639" s="15">
        <v>2011</v>
      </c>
      <c r="E2639" s="69">
        <f>E2640</f>
        <v>2011</v>
      </c>
      <c r="F2639" s="15" t="s">
        <v>962</v>
      </c>
      <c r="G2639" s="17" t="s">
        <v>5534</v>
      </c>
      <c r="H2639" s="17" t="s">
        <v>5534</v>
      </c>
      <c r="I2639" s="17" t="s">
        <v>5534</v>
      </c>
      <c r="J2639" s="17" t="s">
        <v>5534</v>
      </c>
      <c r="K2639" s="17">
        <v>0</v>
      </c>
      <c r="L2639" s="17">
        <v>0</v>
      </c>
      <c r="M2639" s="17">
        <v>0</v>
      </c>
      <c r="N2639" s="17">
        <v>0</v>
      </c>
    </row>
    <row r="2640" spans="2:14">
      <c r="B2640" s="15" t="s">
        <v>4659</v>
      </c>
      <c r="C2640" s="16">
        <v>40552</v>
      </c>
      <c r="D2640" s="15">
        <v>2011</v>
      </c>
      <c r="E2640" s="69">
        <f t="array" ref="E2640">MIN(IF(G2640:N2640&gt;0,($G$3:$N$3)))</f>
        <v>2011</v>
      </c>
      <c r="F2640" s="15" t="s">
        <v>963</v>
      </c>
      <c r="G2640" s="17">
        <v>0</v>
      </c>
      <c r="H2640" s="17">
        <v>0</v>
      </c>
      <c r="I2640" s="17">
        <v>0</v>
      </c>
      <c r="J2640" s="17">
        <v>0</v>
      </c>
      <c r="K2640" s="17">
        <v>222.86999999999998</v>
      </c>
      <c r="L2640" s="17">
        <v>222.86999999999998</v>
      </c>
      <c r="M2640" s="17">
        <v>222.86999999999998</v>
      </c>
      <c r="N2640" s="17">
        <v>222.86999999999998</v>
      </c>
    </row>
    <row r="2641" spans="2:14">
      <c r="B2641" s="15" t="s">
        <v>4660</v>
      </c>
      <c r="C2641" s="16">
        <v>40553</v>
      </c>
      <c r="D2641" s="15">
        <v>2011</v>
      </c>
      <c r="E2641" s="69">
        <f>E2643</f>
        <v>2011</v>
      </c>
      <c r="F2641" s="15" t="s">
        <v>961</v>
      </c>
      <c r="G2641" s="17" t="s">
        <v>5534</v>
      </c>
      <c r="H2641" s="17" t="s">
        <v>5534</v>
      </c>
      <c r="I2641" s="17" t="s">
        <v>5534</v>
      </c>
      <c r="J2641" s="17" t="s">
        <v>5534</v>
      </c>
      <c r="K2641" s="17">
        <v>282.14999999999998</v>
      </c>
      <c r="L2641" s="17">
        <v>282.14999999999998</v>
      </c>
      <c r="M2641" s="17">
        <v>282.14999999999998</v>
      </c>
      <c r="N2641" s="17">
        <v>282.14999999999998</v>
      </c>
    </row>
    <row r="2642" spans="2:14">
      <c r="B2642" s="15" t="s">
        <v>4660</v>
      </c>
      <c r="C2642" s="16">
        <v>40553</v>
      </c>
      <c r="D2642" s="15">
        <v>2011</v>
      </c>
      <c r="E2642" s="69">
        <f>E2643</f>
        <v>2011</v>
      </c>
      <c r="F2642" s="15" t="s">
        <v>962</v>
      </c>
      <c r="G2642" s="17" t="s">
        <v>5534</v>
      </c>
      <c r="H2642" s="17" t="s">
        <v>5534</v>
      </c>
      <c r="I2642" s="17" t="s">
        <v>5534</v>
      </c>
      <c r="J2642" s="17" t="s">
        <v>5534</v>
      </c>
      <c r="K2642" s="17">
        <v>0</v>
      </c>
      <c r="L2642" s="17">
        <v>0</v>
      </c>
      <c r="M2642" s="17">
        <v>0</v>
      </c>
      <c r="N2642" s="17">
        <v>0</v>
      </c>
    </row>
    <row r="2643" spans="2:14">
      <c r="B2643" s="15" t="s">
        <v>4660</v>
      </c>
      <c r="C2643" s="16">
        <v>40553</v>
      </c>
      <c r="D2643" s="15">
        <v>2011</v>
      </c>
      <c r="E2643" s="69">
        <f t="array" ref="E2643">MIN(IF(G2643:N2643&gt;0,($G$3:$N$3)))</f>
        <v>2011</v>
      </c>
      <c r="F2643" s="15" t="s">
        <v>963</v>
      </c>
      <c r="G2643" s="17">
        <v>0</v>
      </c>
      <c r="H2643" s="17">
        <v>0</v>
      </c>
      <c r="I2643" s="17">
        <v>0</v>
      </c>
      <c r="J2643" s="17">
        <v>0</v>
      </c>
      <c r="K2643" s="17">
        <v>282.14999999999998</v>
      </c>
      <c r="L2643" s="17">
        <v>282.14999999999998</v>
      </c>
      <c r="M2643" s="17">
        <v>282.14999999999998</v>
      </c>
      <c r="N2643" s="17">
        <v>282.14999999999998</v>
      </c>
    </row>
    <row r="2644" spans="2:14">
      <c r="B2644" s="15" t="s">
        <v>4661</v>
      </c>
      <c r="C2644" s="16">
        <v>40553</v>
      </c>
      <c r="D2644" s="15">
        <v>2011</v>
      </c>
      <c r="E2644" s="69">
        <f>E2646</f>
        <v>2011</v>
      </c>
      <c r="F2644" s="15" t="s">
        <v>961</v>
      </c>
      <c r="G2644" s="17" t="s">
        <v>5534</v>
      </c>
      <c r="H2644" s="17" t="s">
        <v>5534</v>
      </c>
      <c r="I2644" s="17" t="s">
        <v>5534</v>
      </c>
      <c r="J2644" s="17" t="s">
        <v>5534</v>
      </c>
      <c r="K2644" s="17">
        <v>576.55799999999999</v>
      </c>
      <c r="L2644" s="17">
        <v>576.55799999999999</v>
      </c>
      <c r="M2644" s="17">
        <v>576.55799999999999</v>
      </c>
      <c r="N2644" s="17">
        <v>576.55799999999999</v>
      </c>
    </row>
    <row r="2645" spans="2:14">
      <c r="B2645" s="15" t="s">
        <v>4661</v>
      </c>
      <c r="C2645" s="16">
        <v>40553</v>
      </c>
      <c r="D2645" s="15">
        <v>2011</v>
      </c>
      <c r="E2645" s="69">
        <f>E2646</f>
        <v>2011</v>
      </c>
      <c r="F2645" s="15" t="s">
        <v>962</v>
      </c>
      <c r="G2645" s="17" t="s">
        <v>5534</v>
      </c>
      <c r="H2645" s="17" t="s">
        <v>5534</v>
      </c>
      <c r="I2645" s="17" t="s">
        <v>5534</v>
      </c>
      <c r="J2645" s="17" t="s">
        <v>5534</v>
      </c>
      <c r="K2645" s="17">
        <v>0</v>
      </c>
      <c r="L2645" s="17">
        <v>0</v>
      </c>
      <c r="M2645" s="17">
        <v>0</v>
      </c>
      <c r="N2645" s="17">
        <v>0</v>
      </c>
    </row>
    <row r="2646" spans="2:14">
      <c r="B2646" s="15" t="s">
        <v>4661</v>
      </c>
      <c r="C2646" s="16">
        <v>40553</v>
      </c>
      <c r="D2646" s="15">
        <v>2011</v>
      </c>
      <c r="E2646" s="69">
        <f t="array" ref="E2646">MIN(IF(G2646:N2646&gt;0,($G$3:$N$3)))</f>
        <v>2011</v>
      </c>
      <c r="F2646" s="15" t="s">
        <v>963</v>
      </c>
      <c r="G2646" s="17">
        <v>0</v>
      </c>
      <c r="H2646" s="17">
        <v>0</v>
      </c>
      <c r="I2646" s="17">
        <v>0</v>
      </c>
      <c r="J2646" s="17">
        <v>0</v>
      </c>
      <c r="K2646" s="17">
        <v>576.55799999999999</v>
      </c>
      <c r="L2646" s="17">
        <v>576.55799999999999</v>
      </c>
      <c r="M2646" s="17">
        <v>576.55799999999999</v>
      </c>
      <c r="N2646" s="17">
        <v>576.55799999999999</v>
      </c>
    </row>
    <row r="2647" spans="2:14">
      <c r="B2647" s="15" t="s">
        <v>4662</v>
      </c>
      <c r="C2647" s="16">
        <v>40553</v>
      </c>
      <c r="D2647" s="15">
        <v>2011</v>
      </c>
      <c r="E2647" s="69">
        <f>E2649</f>
        <v>2011</v>
      </c>
      <c r="F2647" s="15" t="s">
        <v>961</v>
      </c>
      <c r="G2647" s="17" t="s">
        <v>5534</v>
      </c>
      <c r="H2647" s="17" t="s">
        <v>5534</v>
      </c>
      <c r="I2647" s="17" t="s">
        <v>5534</v>
      </c>
      <c r="J2647" s="17" t="s">
        <v>5534</v>
      </c>
      <c r="K2647" s="17">
        <v>0</v>
      </c>
      <c r="L2647" s="17">
        <v>0</v>
      </c>
      <c r="M2647" s="17">
        <v>0</v>
      </c>
      <c r="N2647" s="17">
        <v>0</v>
      </c>
    </row>
    <row r="2648" spans="2:14">
      <c r="B2648" s="15" t="s">
        <v>4662</v>
      </c>
      <c r="C2648" s="16">
        <v>40553</v>
      </c>
      <c r="D2648" s="15">
        <v>2011</v>
      </c>
      <c r="E2648" s="69">
        <f>E2649</f>
        <v>2011</v>
      </c>
      <c r="F2648" s="15" t="s">
        <v>962</v>
      </c>
      <c r="G2648" s="17" t="s">
        <v>5534</v>
      </c>
      <c r="H2648" s="17" t="s">
        <v>5534</v>
      </c>
      <c r="I2648" s="17" t="s">
        <v>5534</v>
      </c>
      <c r="J2648" s="17" t="s">
        <v>5534</v>
      </c>
      <c r="K2648" s="17">
        <v>32479.577999999998</v>
      </c>
      <c r="L2648" s="17">
        <v>0</v>
      </c>
      <c r="M2648" s="17">
        <v>0</v>
      </c>
      <c r="N2648" s="17">
        <v>0</v>
      </c>
    </row>
    <row r="2649" spans="2:14">
      <c r="B2649" s="15" t="s">
        <v>4662</v>
      </c>
      <c r="C2649" s="16">
        <v>40553</v>
      </c>
      <c r="D2649" s="15">
        <v>2011</v>
      </c>
      <c r="E2649" s="69">
        <f t="array" ref="E2649">MIN(IF(G2649:N2649&gt;0,($G$3:$N$3)))</f>
        <v>2011</v>
      </c>
      <c r="F2649" s="15" t="s">
        <v>963</v>
      </c>
      <c r="G2649" s="17">
        <v>0</v>
      </c>
      <c r="H2649" s="17">
        <v>0</v>
      </c>
      <c r="I2649" s="17">
        <v>0</v>
      </c>
      <c r="J2649" s="17">
        <v>0</v>
      </c>
      <c r="K2649" s="17">
        <v>32479.577999999998</v>
      </c>
      <c r="L2649" s="17">
        <v>0</v>
      </c>
      <c r="M2649" s="17">
        <v>0</v>
      </c>
      <c r="N2649" s="17">
        <v>0</v>
      </c>
    </row>
    <row r="2650" spans="2:14">
      <c r="B2650" s="15" t="s">
        <v>4663</v>
      </c>
      <c r="C2650" s="16">
        <v>40554</v>
      </c>
      <c r="D2650" s="15">
        <v>2011</v>
      </c>
      <c r="E2650" s="69">
        <f>E2652</f>
        <v>2011</v>
      </c>
      <c r="F2650" s="15" t="s">
        <v>961</v>
      </c>
      <c r="G2650" s="17" t="s">
        <v>5534</v>
      </c>
      <c r="H2650" s="17" t="s">
        <v>5534</v>
      </c>
      <c r="I2650" s="17" t="s">
        <v>5534</v>
      </c>
      <c r="J2650" s="17" t="s">
        <v>5534</v>
      </c>
      <c r="K2650" s="17">
        <v>663.21599999999989</v>
      </c>
      <c r="L2650" s="17">
        <v>663.21599999999989</v>
      </c>
      <c r="M2650" s="17">
        <v>663.21599999999989</v>
      </c>
      <c r="N2650" s="17">
        <v>663.21599999999989</v>
      </c>
    </row>
    <row r="2651" spans="2:14">
      <c r="B2651" s="15" t="s">
        <v>4663</v>
      </c>
      <c r="C2651" s="16">
        <v>40554</v>
      </c>
      <c r="D2651" s="15">
        <v>2011</v>
      </c>
      <c r="E2651" s="69">
        <f>E2652</f>
        <v>2011</v>
      </c>
      <c r="F2651" s="15" t="s">
        <v>962</v>
      </c>
      <c r="G2651" s="17" t="s">
        <v>5534</v>
      </c>
      <c r="H2651" s="17" t="s">
        <v>5534</v>
      </c>
      <c r="I2651" s="17" t="s">
        <v>5534</v>
      </c>
      <c r="J2651" s="17" t="s">
        <v>5534</v>
      </c>
      <c r="K2651" s="17">
        <v>0</v>
      </c>
      <c r="L2651" s="17">
        <v>0</v>
      </c>
      <c r="M2651" s="17">
        <v>0</v>
      </c>
      <c r="N2651" s="17">
        <v>0</v>
      </c>
    </row>
    <row r="2652" spans="2:14">
      <c r="B2652" s="15" t="s">
        <v>4663</v>
      </c>
      <c r="C2652" s="16">
        <v>40554</v>
      </c>
      <c r="D2652" s="15">
        <v>2011</v>
      </c>
      <c r="E2652" s="69">
        <f t="array" ref="E2652">MIN(IF(G2652:N2652&gt;0,($G$3:$N$3)))</f>
        <v>2011</v>
      </c>
      <c r="F2652" s="15" t="s">
        <v>963</v>
      </c>
      <c r="G2652" s="17">
        <v>0</v>
      </c>
      <c r="H2652" s="17">
        <v>0</v>
      </c>
      <c r="I2652" s="17">
        <v>0</v>
      </c>
      <c r="J2652" s="17">
        <v>0</v>
      </c>
      <c r="K2652" s="17">
        <v>663.21599999999989</v>
      </c>
      <c r="L2652" s="17">
        <v>663.21599999999989</v>
      </c>
      <c r="M2652" s="17">
        <v>663.21599999999989</v>
      </c>
      <c r="N2652" s="17">
        <v>663.21599999999989</v>
      </c>
    </row>
    <row r="2653" spans="2:14">
      <c r="B2653" s="15" t="s">
        <v>4664</v>
      </c>
      <c r="C2653" s="16">
        <v>40556</v>
      </c>
      <c r="D2653" s="15">
        <v>2011</v>
      </c>
      <c r="E2653" s="69">
        <f>E2655</f>
        <v>2011</v>
      </c>
      <c r="F2653" s="15" t="s">
        <v>961</v>
      </c>
      <c r="G2653" s="17" t="s">
        <v>5534</v>
      </c>
      <c r="H2653" s="17" t="s">
        <v>5534</v>
      </c>
      <c r="I2653" s="17" t="s">
        <v>5534</v>
      </c>
      <c r="J2653" s="17" t="s">
        <v>5534</v>
      </c>
      <c r="K2653" s="17">
        <v>619.44600000000003</v>
      </c>
      <c r="L2653" s="17">
        <v>619.44600000000003</v>
      </c>
      <c r="M2653" s="17">
        <v>619.44600000000003</v>
      </c>
      <c r="N2653" s="17">
        <v>619.44600000000003</v>
      </c>
    </row>
    <row r="2654" spans="2:14">
      <c r="B2654" s="15" t="s">
        <v>4664</v>
      </c>
      <c r="C2654" s="16">
        <v>40556</v>
      </c>
      <c r="D2654" s="15">
        <v>2011</v>
      </c>
      <c r="E2654" s="69">
        <f>E2655</f>
        <v>2011</v>
      </c>
      <c r="F2654" s="15" t="s">
        <v>962</v>
      </c>
      <c r="G2654" s="17" t="s">
        <v>5534</v>
      </c>
      <c r="H2654" s="17" t="s">
        <v>5534</v>
      </c>
      <c r="I2654" s="17" t="s">
        <v>5534</v>
      </c>
      <c r="J2654" s="17" t="s">
        <v>5534</v>
      </c>
      <c r="K2654" s="17">
        <v>0</v>
      </c>
      <c r="L2654" s="17">
        <v>0</v>
      </c>
      <c r="M2654" s="17">
        <v>0</v>
      </c>
      <c r="N2654" s="17">
        <v>0</v>
      </c>
    </row>
    <row r="2655" spans="2:14">
      <c r="B2655" s="15" t="s">
        <v>4664</v>
      </c>
      <c r="C2655" s="16">
        <v>40556</v>
      </c>
      <c r="D2655" s="15">
        <v>2011</v>
      </c>
      <c r="E2655" s="69">
        <f t="array" ref="E2655">MIN(IF(G2655:N2655&gt;0,($G$3:$N$3)))</f>
        <v>2011</v>
      </c>
      <c r="F2655" s="15" t="s">
        <v>963</v>
      </c>
      <c r="G2655" s="17">
        <v>0</v>
      </c>
      <c r="H2655" s="17">
        <v>0</v>
      </c>
      <c r="I2655" s="17">
        <v>0</v>
      </c>
      <c r="J2655" s="17">
        <v>0</v>
      </c>
      <c r="K2655" s="17">
        <v>619.44600000000003</v>
      </c>
      <c r="L2655" s="17">
        <v>619.44600000000003</v>
      </c>
      <c r="M2655" s="17">
        <v>619.44600000000003</v>
      </c>
      <c r="N2655" s="17">
        <v>619.44600000000003</v>
      </c>
    </row>
    <row r="2656" spans="2:14">
      <c r="B2656" s="15" t="s">
        <v>4665</v>
      </c>
      <c r="C2656" s="16">
        <v>40557</v>
      </c>
      <c r="D2656" s="15">
        <v>2011</v>
      </c>
      <c r="E2656" s="69">
        <f>E2658</f>
        <v>2011</v>
      </c>
      <c r="F2656" s="15" t="s">
        <v>961</v>
      </c>
      <c r="G2656" s="17" t="s">
        <v>5534</v>
      </c>
      <c r="H2656" s="17" t="s">
        <v>5534</v>
      </c>
      <c r="I2656" s="17" t="s">
        <v>5534</v>
      </c>
      <c r="J2656" s="17" t="s">
        <v>5534</v>
      </c>
      <c r="K2656" s="17">
        <v>1030.9379999999999</v>
      </c>
      <c r="L2656" s="17">
        <v>1030.9379999999999</v>
      </c>
      <c r="M2656" s="17">
        <v>1030.9379999999999</v>
      </c>
      <c r="N2656" s="17">
        <v>1030.9379999999999</v>
      </c>
    </row>
    <row r="2657" spans="2:14">
      <c r="B2657" s="15" t="s">
        <v>4665</v>
      </c>
      <c r="C2657" s="16">
        <v>40557</v>
      </c>
      <c r="D2657" s="15">
        <v>2011</v>
      </c>
      <c r="E2657" s="69">
        <f>E2658</f>
        <v>2011</v>
      </c>
      <c r="F2657" s="15" t="s">
        <v>962</v>
      </c>
      <c r="G2657" s="17" t="s">
        <v>5534</v>
      </c>
      <c r="H2657" s="17" t="s">
        <v>5534</v>
      </c>
      <c r="I2657" s="17" t="s">
        <v>5534</v>
      </c>
      <c r="J2657" s="17" t="s">
        <v>5534</v>
      </c>
      <c r="K2657" s="17">
        <v>0</v>
      </c>
      <c r="L2657" s="17">
        <v>0</v>
      </c>
      <c r="M2657" s="17">
        <v>0</v>
      </c>
      <c r="N2657" s="17">
        <v>0</v>
      </c>
    </row>
    <row r="2658" spans="2:14">
      <c r="B2658" s="15" t="s">
        <v>4665</v>
      </c>
      <c r="C2658" s="16">
        <v>40557</v>
      </c>
      <c r="D2658" s="15">
        <v>2011</v>
      </c>
      <c r="E2658" s="69">
        <f t="array" ref="E2658">MIN(IF(G2658:N2658&gt;0,($G$3:$N$3)))</f>
        <v>2011</v>
      </c>
      <c r="F2658" s="15" t="s">
        <v>963</v>
      </c>
      <c r="G2658" s="17">
        <v>0</v>
      </c>
      <c r="H2658" s="17">
        <v>0</v>
      </c>
      <c r="I2658" s="17">
        <v>0</v>
      </c>
      <c r="J2658" s="17">
        <v>0</v>
      </c>
      <c r="K2658" s="17">
        <v>1030.9379999999999</v>
      </c>
      <c r="L2658" s="17">
        <v>1030.9379999999999</v>
      </c>
      <c r="M2658" s="17">
        <v>1030.9379999999999</v>
      </c>
      <c r="N2658" s="17">
        <v>1030.9379999999999</v>
      </c>
    </row>
    <row r="2659" spans="2:14">
      <c r="B2659" s="15" t="s">
        <v>4666</v>
      </c>
      <c r="C2659" s="16">
        <v>40557</v>
      </c>
      <c r="D2659" s="15">
        <v>2011</v>
      </c>
      <c r="E2659" s="69">
        <f>E2661</f>
        <v>2011</v>
      </c>
      <c r="F2659" s="15" t="s">
        <v>961</v>
      </c>
      <c r="G2659" s="17" t="s">
        <v>5534</v>
      </c>
      <c r="H2659" s="17" t="s">
        <v>5534</v>
      </c>
      <c r="I2659" s="17" t="s">
        <v>5534</v>
      </c>
      <c r="J2659" s="17" t="s">
        <v>5534</v>
      </c>
      <c r="K2659" s="17">
        <v>1030.9379999999999</v>
      </c>
      <c r="L2659" s="17">
        <v>1030.9379999999999</v>
      </c>
      <c r="M2659" s="17">
        <v>1030.9379999999999</v>
      </c>
      <c r="N2659" s="17">
        <v>1030.9379999999999</v>
      </c>
    </row>
    <row r="2660" spans="2:14">
      <c r="B2660" s="15" t="s">
        <v>4666</v>
      </c>
      <c r="C2660" s="16">
        <v>40557</v>
      </c>
      <c r="D2660" s="15">
        <v>2011</v>
      </c>
      <c r="E2660" s="69">
        <f>E2661</f>
        <v>2011</v>
      </c>
      <c r="F2660" s="15" t="s">
        <v>962</v>
      </c>
      <c r="G2660" s="17" t="s">
        <v>5534</v>
      </c>
      <c r="H2660" s="17" t="s">
        <v>5534</v>
      </c>
      <c r="I2660" s="17" t="s">
        <v>5534</v>
      </c>
      <c r="J2660" s="17" t="s">
        <v>5534</v>
      </c>
      <c r="K2660" s="17">
        <v>0</v>
      </c>
      <c r="L2660" s="17">
        <v>0</v>
      </c>
      <c r="M2660" s="17">
        <v>0</v>
      </c>
      <c r="N2660" s="17">
        <v>0</v>
      </c>
    </row>
    <row r="2661" spans="2:14">
      <c r="B2661" s="15" t="s">
        <v>4666</v>
      </c>
      <c r="C2661" s="16">
        <v>40557</v>
      </c>
      <c r="D2661" s="15">
        <v>2011</v>
      </c>
      <c r="E2661" s="69">
        <f t="array" ref="E2661">MIN(IF(G2661:N2661&gt;0,($G$3:$N$3)))</f>
        <v>2011</v>
      </c>
      <c r="F2661" s="15" t="s">
        <v>963</v>
      </c>
      <c r="G2661" s="17">
        <v>0</v>
      </c>
      <c r="H2661" s="17">
        <v>0</v>
      </c>
      <c r="I2661" s="17">
        <v>0</v>
      </c>
      <c r="J2661" s="17">
        <v>0</v>
      </c>
      <c r="K2661" s="17">
        <v>1030.9379999999999</v>
      </c>
      <c r="L2661" s="17">
        <v>1030.9379999999999</v>
      </c>
      <c r="M2661" s="17">
        <v>1030.9379999999999</v>
      </c>
      <c r="N2661" s="17">
        <v>1030.9379999999999</v>
      </c>
    </row>
    <row r="2662" spans="2:14">
      <c r="B2662" s="15" t="s">
        <v>4667</v>
      </c>
      <c r="C2662" s="16">
        <v>40557</v>
      </c>
      <c r="D2662" s="15">
        <v>2011</v>
      </c>
      <c r="E2662" s="69">
        <f>E2664</f>
        <v>2011</v>
      </c>
      <c r="F2662" s="15" t="s">
        <v>961</v>
      </c>
      <c r="G2662" s="17" t="s">
        <v>5534</v>
      </c>
      <c r="H2662" s="17" t="s">
        <v>5534</v>
      </c>
      <c r="I2662" s="17" t="s">
        <v>5534</v>
      </c>
      <c r="J2662" s="17" t="s">
        <v>5534</v>
      </c>
      <c r="K2662" s="17">
        <v>576.55799999999999</v>
      </c>
      <c r="L2662" s="17">
        <v>576.55799999999999</v>
      </c>
      <c r="M2662" s="17">
        <v>576.55799999999999</v>
      </c>
      <c r="N2662" s="17">
        <v>576.55799999999999</v>
      </c>
    </row>
    <row r="2663" spans="2:14">
      <c r="B2663" s="15" t="s">
        <v>4667</v>
      </c>
      <c r="C2663" s="16">
        <v>40557</v>
      </c>
      <c r="D2663" s="15">
        <v>2011</v>
      </c>
      <c r="E2663" s="69">
        <f>E2664</f>
        <v>2011</v>
      </c>
      <c r="F2663" s="15" t="s">
        <v>962</v>
      </c>
      <c r="G2663" s="17" t="s">
        <v>5534</v>
      </c>
      <c r="H2663" s="17" t="s">
        <v>5534</v>
      </c>
      <c r="I2663" s="17" t="s">
        <v>5534</v>
      </c>
      <c r="J2663" s="17" t="s">
        <v>5534</v>
      </c>
      <c r="K2663" s="17">
        <v>0</v>
      </c>
      <c r="L2663" s="17">
        <v>0</v>
      </c>
      <c r="M2663" s="17">
        <v>0</v>
      </c>
      <c r="N2663" s="17">
        <v>0</v>
      </c>
    </row>
    <row r="2664" spans="2:14">
      <c r="B2664" s="15" t="s">
        <v>4667</v>
      </c>
      <c r="C2664" s="16">
        <v>40557</v>
      </c>
      <c r="D2664" s="15">
        <v>2011</v>
      </c>
      <c r="E2664" s="69">
        <f t="array" ref="E2664">MIN(IF(G2664:N2664&gt;0,($G$3:$N$3)))</f>
        <v>2011</v>
      </c>
      <c r="F2664" s="15" t="s">
        <v>963</v>
      </c>
      <c r="G2664" s="17">
        <v>0</v>
      </c>
      <c r="H2664" s="17">
        <v>0</v>
      </c>
      <c r="I2664" s="17">
        <v>0</v>
      </c>
      <c r="J2664" s="17">
        <v>0</v>
      </c>
      <c r="K2664" s="17">
        <v>576.55799999999999</v>
      </c>
      <c r="L2664" s="17">
        <v>576.55799999999999</v>
      </c>
      <c r="M2664" s="17">
        <v>576.55799999999999</v>
      </c>
      <c r="N2664" s="17">
        <v>576.55799999999999</v>
      </c>
    </row>
    <row r="2665" spans="2:14">
      <c r="B2665" s="15" t="s">
        <v>4668</v>
      </c>
      <c r="C2665" s="16">
        <v>40559</v>
      </c>
      <c r="D2665" s="15">
        <v>2011</v>
      </c>
      <c r="E2665" s="69">
        <f>E2667</f>
        <v>2011</v>
      </c>
      <c r="F2665" s="15" t="s">
        <v>961</v>
      </c>
      <c r="G2665" s="17" t="s">
        <v>5534</v>
      </c>
      <c r="H2665" s="17" t="s">
        <v>5534</v>
      </c>
      <c r="I2665" s="17" t="s">
        <v>5534</v>
      </c>
      <c r="J2665" s="17" t="s">
        <v>5534</v>
      </c>
      <c r="K2665" s="17">
        <v>663.28200000000004</v>
      </c>
      <c r="L2665" s="17">
        <v>663.28200000000004</v>
      </c>
      <c r="M2665" s="17">
        <v>663.28200000000004</v>
      </c>
      <c r="N2665" s="17">
        <v>663.28200000000004</v>
      </c>
    </row>
    <row r="2666" spans="2:14">
      <c r="B2666" s="15" t="s">
        <v>4668</v>
      </c>
      <c r="C2666" s="16">
        <v>40559</v>
      </c>
      <c r="D2666" s="15">
        <v>2011</v>
      </c>
      <c r="E2666" s="69">
        <f>E2667</f>
        <v>2011</v>
      </c>
      <c r="F2666" s="15" t="s">
        <v>962</v>
      </c>
      <c r="G2666" s="17" t="s">
        <v>5534</v>
      </c>
      <c r="H2666" s="17" t="s">
        <v>5534</v>
      </c>
      <c r="I2666" s="17" t="s">
        <v>5534</v>
      </c>
      <c r="J2666" s="17" t="s">
        <v>5534</v>
      </c>
      <c r="K2666" s="17">
        <v>0</v>
      </c>
      <c r="L2666" s="17">
        <v>0</v>
      </c>
      <c r="M2666" s="17">
        <v>0</v>
      </c>
      <c r="N2666" s="17">
        <v>0</v>
      </c>
    </row>
    <row r="2667" spans="2:14">
      <c r="B2667" s="15" t="s">
        <v>4668</v>
      </c>
      <c r="C2667" s="16">
        <v>40559</v>
      </c>
      <c r="D2667" s="15">
        <v>2011</v>
      </c>
      <c r="E2667" s="69">
        <f t="array" ref="E2667">MIN(IF(G2667:N2667&gt;0,($G$3:$N$3)))</f>
        <v>2011</v>
      </c>
      <c r="F2667" s="15" t="s">
        <v>963</v>
      </c>
      <c r="G2667" s="17">
        <v>0</v>
      </c>
      <c r="H2667" s="17">
        <v>0</v>
      </c>
      <c r="I2667" s="17">
        <v>0</v>
      </c>
      <c r="J2667" s="17">
        <v>0</v>
      </c>
      <c r="K2667" s="17">
        <v>663.28200000000004</v>
      </c>
      <c r="L2667" s="17">
        <v>663.28200000000004</v>
      </c>
      <c r="M2667" s="17">
        <v>663.28200000000004</v>
      </c>
      <c r="N2667" s="17">
        <v>663.28200000000004</v>
      </c>
    </row>
    <row r="2668" spans="2:14">
      <c r="B2668" s="15" t="s">
        <v>4669</v>
      </c>
      <c r="C2668" s="16">
        <v>40559</v>
      </c>
      <c r="D2668" s="15">
        <v>2011</v>
      </c>
      <c r="E2668" s="69">
        <f>E2670</f>
        <v>2011</v>
      </c>
      <c r="F2668" s="15" t="s">
        <v>961</v>
      </c>
      <c r="G2668" s="17" t="s">
        <v>5534</v>
      </c>
      <c r="H2668" s="17" t="s">
        <v>5534</v>
      </c>
      <c r="I2668" s="17" t="s">
        <v>5534</v>
      </c>
      <c r="J2668" s="17" t="s">
        <v>5534</v>
      </c>
      <c r="K2668" s="17">
        <v>932.62800000000004</v>
      </c>
      <c r="L2668" s="17">
        <v>932.62800000000004</v>
      </c>
      <c r="M2668" s="17">
        <v>932.62800000000004</v>
      </c>
      <c r="N2668" s="17">
        <v>932.62800000000004</v>
      </c>
    </row>
    <row r="2669" spans="2:14">
      <c r="B2669" s="15" t="s">
        <v>4669</v>
      </c>
      <c r="C2669" s="16">
        <v>40559</v>
      </c>
      <c r="D2669" s="15">
        <v>2011</v>
      </c>
      <c r="E2669" s="69">
        <f>E2670</f>
        <v>2011</v>
      </c>
      <c r="F2669" s="15" t="s">
        <v>962</v>
      </c>
      <c r="G2669" s="17" t="s">
        <v>5534</v>
      </c>
      <c r="H2669" s="17" t="s">
        <v>5534</v>
      </c>
      <c r="I2669" s="17" t="s">
        <v>5534</v>
      </c>
      <c r="J2669" s="17" t="s">
        <v>5534</v>
      </c>
      <c r="K2669" s="17">
        <v>0</v>
      </c>
      <c r="L2669" s="17">
        <v>0</v>
      </c>
      <c r="M2669" s="17">
        <v>0</v>
      </c>
      <c r="N2669" s="17">
        <v>0</v>
      </c>
    </row>
    <row r="2670" spans="2:14">
      <c r="B2670" s="15" t="s">
        <v>4669</v>
      </c>
      <c r="C2670" s="16">
        <v>40559</v>
      </c>
      <c r="D2670" s="15">
        <v>2011</v>
      </c>
      <c r="E2670" s="69">
        <f t="array" ref="E2670">MIN(IF(G2670:N2670&gt;0,($G$3:$N$3)))</f>
        <v>2011</v>
      </c>
      <c r="F2670" s="15" t="s">
        <v>963</v>
      </c>
      <c r="G2670" s="17">
        <v>0</v>
      </c>
      <c r="H2670" s="17">
        <v>0</v>
      </c>
      <c r="I2670" s="17">
        <v>0</v>
      </c>
      <c r="J2670" s="17">
        <v>0</v>
      </c>
      <c r="K2670" s="17">
        <v>932.62800000000004</v>
      </c>
      <c r="L2670" s="17">
        <v>932.62800000000004</v>
      </c>
      <c r="M2670" s="17">
        <v>932.62800000000004</v>
      </c>
      <c r="N2670" s="17">
        <v>932.62800000000004</v>
      </c>
    </row>
    <row r="2671" spans="2:14">
      <c r="B2671" s="15" t="s">
        <v>4670</v>
      </c>
      <c r="C2671" s="16">
        <v>40560</v>
      </c>
      <c r="D2671" s="15">
        <v>2011</v>
      </c>
      <c r="E2671" s="69">
        <f>E2673</f>
        <v>2011</v>
      </c>
      <c r="F2671" s="15" t="s">
        <v>961</v>
      </c>
      <c r="G2671" s="17" t="s">
        <v>5534</v>
      </c>
      <c r="H2671" s="17" t="s">
        <v>5534</v>
      </c>
      <c r="I2671" s="17" t="s">
        <v>5534</v>
      </c>
      <c r="J2671" s="17" t="s">
        <v>5534</v>
      </c>
      <c r="K2671" s="17">
        <v>0</v>
      </c>
      <c r="L2671" s="17">
        <v>0</v>
      </c>
      <c r="M2671" s="17">
        <v>0</v>
      </c>
      <c r="N2671" s="17">
        <v>0</v>
      </c>
    </row>
    <row r="2672" spans="2:14">
      <c r="B2672" s="15" t="s">
        <v>4670</v>
      </c>
      <c r="C2672" s="16">
        <v>40560</v>
      </c>
      <c r="D2672" s="15">
        <v>2011</v>
      </c>
      <c r="E2672" s="69">
        <f>E2673</f>
        <v>2011</v>
      </c>
      <c r="F2672" s="15" t="s">
        <v>962</v>
      </c>
      <c r="G2672" s="17" t="s">
        <v>5534</v>
      </c>
      <c r="H2672" s="17" t="s">
        <v>5534</v>
      </c>
      <c r="I2672" s="17" t="s">
        <v>5534</v>
      </c>
      <c r="J2672" s="17" t="s">
        <v>5534</v>
      </c>
      <c r="K2672" s="17">
        <v>142500</v>
      </c>
      <c r="L2672" s="17">
        <v>142500</v>
      </c>
      <c r="M2672" s="17">
        <v>0</v>
      </c>
      <c r="N2672" s="17">
        <v>0</v>
      </c>
    </row>
    <row r="2673" spans="2:14">
      <c r="B2673" s="15" t="s">
        <v>4670</v>
      </c>
      <c r="C2673" s="16">
        <v>40560</v>
      </c>
      <c r="D2673" s="15">
        <v>2011</v>
      </c>
      <c r="E2673" s="69">
        <f t="array" ref="E2673">MIN(IF(G2673:N2673&gt;0,($G$3:$N$3)))</f>
        <v>2011</v>
      </c>
      <c r="F2673" s="15" t="s">
        <v>963</v>
      </c>
      <c r="G2673" s="17">
        <v>0</v>
      </c>
      <c r="H2673" s="17">
        <v>0</v>
      </c>
      <c r="I2673" s="17">
        <v>0</v>
      </c>
      <c r="J2673" s="17">
        <v>0</v>
      </c>
      <c r="K2673" s="17">
        <v>142500</v>
      </c>
      <c r="L2673" s="17">
        <v>142500</v>
      </c>
      <c r="M2673" s="17">
        <v>0</v>
      </c>
      <c r="N2673" s="17">
        <v>0</v>
      </c>
    </row>
    <row r="2674" spans="2:14">
      <c r="B2674" s="15" t="s">
        <v>4671</v>
      </c>
      <c r="C2674" s="16">
        <v>40563</v>
      </c>
      <c r="D2674" s="15">
        <v>2011</v>
      </c>
      <c r="E2674" s="69">
        <f>E2676</f>
        <v>2011</v>
      </c>
      <c r="F2674" s="15" t="s">
        <v>961</v>
      </c>
      <c r="G2674" s="17" t="s">
        <v>5534</v>
      </c>
      <c r="H2674" s="17" t="s">
        <v>5534</v>
      </c>
      <c r="I2674" s="17" t="s">
        <v>5534</v>
      </c>
      <c r="J2674" s="17" t="s">
        <v>5534</v>
      </c>
      <c r="K2674" s="17">
        <v>0</v>
      </c>
      <c r="L2674" s="17">
        <v>0</v>
      </c>
      <c r="M2674" s="17">
        <v>0</v>
      </c>
      <c r="N2674" s="17">
        <v>0</v>
      </c>
    </row>
    <row r="2675" spans="2:14">
      <c r="B2675" s="15" t="s">
        <v>4671</v>
      </c>
      <c r="C2675" s="16">
        <v>40563</v>
      </c>
      <c r="D2675" s="15">
        <v>2011</v>
      </c>
      <c r="E2675" s="69">
        <f>E2676</f>
        <v>2011</v>
      </c>
      <c r="F2675" s="15" t="s">
        <v>962</v>
      </c>
      <c r="G2675" s="17" t="s">
        <v>5534</v>
      </c>
      <c r="H2675" s="17" t="s">
        <v>5534</v>
      </c>
      <c r="I2675" s="17" t="s">
        <v>5534</v>
      </c>
      <c r="J2675" s="17" t="s">
        <v>5534</v>
      </c>
      <c r="K2675" s="17">
        <v>427500</v>
      </c>
      <c r="L2675" s="17">
        <v>427500</v>
      </c>
      <c r="M2675" s="17">
        <v>427500</v>
      </c>
      <c r="N2675" s="17">
        <v>0</v>
      </c>
    </row>
    <row r="2676" spans="2:14">
      <c r="B2676" s="15" t="s">
        <v>4671</v>
      </c>
      <c r="C2676" s="16">
        <v>40563</v>
      </c>
      <c r="D2676" s="15">
        <v>2011</v>
      </c>
      <c r="E2676" s="69">
        <f t="array" ref="E2676">MIN(IF(G2676:N2676&gt;0,($G$3:$N$3)))</f>
        <v>2011</v>
      </c>
      <c r="F2676" s="15" t="s">
        <v>963</v>
      </c>
      <c r="G2676" s="17">
        <v>0</v>
      </c>
      <c r="H2676" s="17">
        <v>0</v>
      </c>
      <c r="I2676" s="17">
        <v>0</v>
      </c>
      <c r="J2676" s="17">
        <v>0</v>
      </c>
      <c r="K2676" s="17">
        <v>427500</v>
      </c>
      <c r="L2676" s="17">
        <v>427500</v>
      </c>
      <c r="M2676" s="17">
        <v>427500</v>
      </c>
      <c r="N2676" s="17">
        <v>0</v>
      </c>
    </row>
    <row r="2677" spans="2:14">
      <c r="B2677" s="15" t="s">
        <v>4672</v>
      </c>
      <c r="C2677" s="16">
        <v>40563</v>
      </c>
      <c r="D2677" s="15">
        <v>2011</v>
      </c>
      <c r="E2677" s="69">
        <f>E2679</f>
        <v>2011</v>
      </c>
      <c r="F2677" s="15" t="s">
        <v>961</v>
      </c>
      <c r="G2677" s="17" t="s">
        <v>5534</v>
      </c>
      <c r="H2677" s="17" t="s">
        <v>5534</v>
      </c>
      <c r="I2677" s="17" t="s">
        <v>5534</v>
      </c>
      <c r="J2677" s="17" t="s">
        <v>5534</v>
      </c>
      <c r="K2677" s="17">
        <v>335.16</v>
      </c>
      <c r="L2677" s="17">
        <v>335.16</v>
      </c>
      <c r="M2677" s="17">
        <v>335.16</v>
      </c>
      <c r="N2677" s="17">
        <v>335.16</v>
      </c>
    </row>
    <row r="2678" spans="2:14">
      <c r="B2678" s="15" t="s">
        <v>4672</v>
      </c>
      <c r="C2678" s="16">
        <v>40563</v>
      </c>
      <c r="D2678" s="15">
        <v>2011</v>
      </c>
      <c r="E2678" s="69">
        <f>E2679</f>
        <v>2011</v>
      </c>
      <c r="F2678" s="15" t="s">
        <v>962</v>
      </c>
      <c r="G2678" s="17" t="s">
        <v>5534</v>
      </c>
      <c r="H2678" s="17" t="s">
        <v>5534</v>
      </c>
      <c r="I2678" s="17" t="s">
        <v>5534</v>
      </c>
      <c r="J2678" s="17" t="s">
        <v>5534</v>
      </c>
      <c r="K2678" s="17">
        <v>0</v>
      </c>
      <c r="L2678" s="17">
        <v>0</v>
      </c>
      <c r="M2678" s="17">
        <v>0</v>
      </c>
      <c r="N2678" s="17">
        <v>0</v>
      </c>
    </row>
    <row r="2679" spans="2:14">
      <c r="B2679" s="15" t="s">
        <v>4672</v>
      </c>
      <c r="C2679" s="16">
        <v>40563</v>
      </c>
      <c r="D2679" s="15">
        <v>2011</v>
      </c>
      <c r="E2679" s="69">
        <f t="array" ref="E2679">MIN(IF(G2679:N2679&gt;0,($G$3:$N$3)))</f>
        <v>2011</v>
      </c>
      <c r="F2679" s="15" t="s">
        <v>963</v>
      </c>
      <c r="G2679" s="17">
        <v>0</v>
      </c>
      <c r="H2679" s="17">
        <v>0</v>
      </c>
      <c r="I2679" s="17">
        <v>0</v>
      </c>
      <c r="J2679" s="17">
        <v>0</v>
      </c>
      <c r="K2679" s="17">
        <v>335.16</v>
      </c>
      <c r="L2679" s="17">
        <v>335.16</v>
      </c>
      <c r="M2679" s="17">
        <v>335.16</v>
      </c>
      <c r="N2679" s="17">
        <v>335.16</v>
      </c>
    </row>
    <row r="2680" spans="2:14">
      <c r="B2680" s="15" t="s">
        <v>4673</v>
      </c>
      <c r="C2680" s="16">
        <v>40565</v>
      </c>
      <c r="D2680" s="15">
        <v>2011</v>
      </c>
      <c r="E2680" s="69">
        <f>E2682</f>
        <v>2011</v>
      </c>
      <c r="F2680" s="15" t="s">
        <v>961</v>
      </c>
      <c r="G2680" s="17" t="s">
        <v>5534</v>
      </c>
      <c r="H2680" s="17" t="s">
        <v>5534</v>
      </c>
      <c r="I2680" s="17" t="s">
        <v>5534</v>
      </c>
      <c r="J2680" s="17" t="s">
        <v>5534</v>
      </c>
      <c r="K2680" s="17">
        <v>0</v>
      </c>
      <c r="L2680" s="17">
        <v>0</v>
      </c>
      <c r="M2680" s="17">
        <v>0</v>
      </c>
      <c r="N2680" s="17">
        <v>0</v>
      </c>
    </row>
    <row r="2681" spans="2:14">
      <c r="B2681" s="15" t="s">
        <v>4673</v>
      </c>
      <c r="C2681" s="16">
        <v>40565</v>
      </c>
      <c r="D2681" s="15">
        <v>2011</v>
      </c>
      <c r="E2681" s="69">
        <f>E2682</f>
        <v>2011</v>
      </c>
      <c r="F2681" s="15" t="s">
        <v>962</v>
      </c>
      <c r="G2681" s="17" t="s">
        <v>5534</v>
      </c>
      <c r="H2681" s="17" t="s">
        <v>5534</v>
      </c>
      <c r="I2681" s="17" t="s">
        <v>5534</v>
      </c>
      <c r="J2681" s="17" t="s">
        <v>5534</v>
      </c>
      <c r="K2681" s="17">
        <v>988032.86999999988</v>
      </c>
      <c r="L2681" s="17">
        <v>0</v>
      </c>
      <c r="M2681" s="17">
        <v>0</v>
      </c>
      <c r="N2681" s="17">
        <v>0</v>
      </c>
    </row>
    <row r="2682" spans="2:14">
      <c r="B2682" s="15" t="s">
        <v>4673</v>
      </c>
      <c r="C2682" s="16">
        <v>40565</v>
      </c>
      <c r="D2682" s="15">
        <v>2011</v>
      </c>
      <c r="E2682" s="69">
        <f t="array" ref="E2682">MIN(IF(G2682:N2682&gt;0,($G$3:$N$3)))</f>
        <v>2011</v>
      </c>
      <c r="F2682" s="15" t="s">
        <v>963</v>
      </c>
      <c r="G2682" s="17">
        <v>0</v>
      </c>
      <c r="H2682" s="17">
        <v>0</v>
      </c>
      <c r="I2682" s="17">
        <v>0</v>
      </c>
      <c r="J2682" s="17">
        <v>0</v>
      </c>
      <c r="K2682" s="17">
        <v>988032.86999999988</v>
      </c>
      <c r="L2682" s="17">
        <v>0</v>
      </c>
      <c r="M2682" s="17">
        <v>0</v>
      </c>
      <c r="N2682" s="17">
        <v>0</v>
      </c>
    </row>
    <row r="2683" spans="2:14">
      <c r="B2683" s="15" t="s">
        <v>4674</v>
      </c>
      <c r="C2683" s="16">
        <v>40565</v>
      </c>
      <c r="D2683" s="15">
        <v>2011</v>
      </c>
      <c r="E2683" s="69">
        <f>E2685</f>
        <v>2011</v>
      </c>
      <c r="F2683" s="15" t="s">
        <v>961</v>
      </c>
      <c r="G2683" s="17" t="s">
        <v>5534</v>
      </c>
      <c r="H2683" s="17" t="s">
        <v>5534</v>
      </c>
      <c r="I2683" s="17" t="s">
        <v>5534</v>
      </c>
      <c r="J2683" s="17" t="s">
        <v>5534</v>
      </c>
      <c r="K2683" s="17">
        <v>1320.5459999999998</v>
      </c>
      <c r="L2683" s="17">
        <v>1320.5459999999998</v>
      </c>
      <c r="M2683" s="17">
        <v>1320.5459999999998</v>
      </c>
      <c r="N2683" s="17">
        <v>1320.5459999999998</v>
      </c>
    </row>
    <row r="2684" spans="2:14">
      <c r="B2684" s="15" t="s">
        <v>4674</v>
      </c>
      <c r="C2684" s="16">
        <v>40565</v>
      </c>
      <c r="D2684" s="15">
        <v>2011</v>
      </c>
      <c r="E2684" s="69">
        <f>E2685</f>
        <v>2011</v>
      </c>
      <c r="F2684" s="15" t="s">
        <v>962</v>
      </c>
      <c r="G2684" s="17" t="s">
        <v>5534</v>
      </c>
      <c r="H2684" s="17" t="s">
        <v>5534</v>
      </c>
      <c r="I2684" s="17" t="s">
        <v>5534</v>
      </c>
      <c r="J2684" s="17" t="s">
        <v>5534</v>
      </c>
      <c r="K2684" s="17">
        <v>0</v>
      </c>
      <c r="L2684" s="17">
        <v>0</v>
      </c>
      <c r="M2684" s="17">
        <v>0</v>
      </c>
      <c r="N2684" s="17">
        <v>0</v>
      </c>
    </row>
    <row r="2685" spans="2:14">
      <c r="B2685" s="15" t="s">
        <v>4674</v>
      </c>
      <c r="C2685" s="16">
        <v>40565</v>
      </c>
      <c r="D2685" s="15">
        <v>2011</v>
      </c>
      <c r="E2685" s="69">
        <f t="array" ref="E2685">MIN(IF(G2685:N2685&gt;0,($G$3:$N$3)))</f>
        <v>2011</v>
      </c>
      <c r="F2685" s="15" t="s">
        <v>963</v>
      </c>
      <c r="G2685" s="17">
        <v>0</v>
      </c>
      <c r="H2685" s="17">
        <v>0</v>
      </c>
      <c r="I2685" s="17">
        <v>0</v>
      </c>
      <c r="J2685" s="17">
        <v>0</v>
      </c>
      <c r="K2685" s="17">
        <v>1320.5459999999998</v>
      </c>
      <c r="L2685" s="17">
        <v>1320.5459999999998</v>
      </c>
      <c r="M2685" s="17">
        <v>1320.5459999999998</v>
      </c>
      <c r="N2685" s="17">
        <v>1320.5459999999998</v>
      </c>
    </row>
    <row r="2686" spans="2:14">
      <c r="B2686" s="15" t="s">
        <v>4675</v>
      </c>
      <c r="C2686" s="16">
        <v>40567</v>
      </c>
      <c r="D2686" s="15">
        <v>2011</v>
      </c>
      <c r="E2686" s="69">
        <f>E2688</f>
        <v>2011</v>
      </c>
      <c r="F2686" s="15" t="s">
        <v>961</v>
      </c>
      <c r="G2686" s="17" t="s">
        <v>5534</v>
      </c>
      <c r="H2686" s="17" t="s">
        <v>5534</v>
      </c>
      <c r="I2686" s="17" t="s">
        <v>5534</v>
      </c>
      <c r="J2686" s="17" t="s">
        <v>5534</v>
      </c>
      <c r="K2686" s="17">
        <v>576.55799999999999</v>
      </c>
      <c r="L2686" s="17">
        <v>576.55799999999999</v>
      </c>
      <c r="M2686" s="17">
        <v>576.55799999999999</v>
      </c>
      <c r="N2686" s="17">
        <v>576.55799999999999</v>
      </c>
    </row>
    <row r="2687" spans="2:14">
      <c r="B2687" s="15" t="s">
        <v>4675</v>
      </c>
      <c r="C2687" s="16">
        <v>40567</v>
      </c>
      <c r="D2687" s="15">
        <v>2011</v>
      </c>
      <c r="E2687" s="69">
        <f>E2688</f>
        <v>2011</v>
      </c>
      <c r="F2687" s="15" t="s">
        <v>962</v>
      </c>
      <c r="G2687" s="17" t="s">
        <v>5534</v>
      </c>
      <c r="H2687" s="17" t="s">
        <v>5534</v>
      </c>
      <c r="I2687" s="17" t="s">
        <v>5534</v>
      </c>
      <c r="J2687" s="17" t="s">
        <v>5534</v>
      </c>
      <c r="K2687" s="17">
        <v>0</v>
      </c>
      <c r="L2687" s="17">
        <v>0</v>
      </c>
      <c r="M2687" s="17">
        <v>0</v>
      </c>
      <c r="N2687" s="17">
        <v>0</v>
      </c>
    </row>
    <row r="2688" spans="2:14">
      <c r="B2688" s="15" t="s">
        <v>4675</v>
      </c>
      <c r="C2688" s="16">
        <v>40567</v>
      </c>
      <c r="D2688" s="15">
        <v>2011</v>
      </c>
      <c r="E2688" s="69">
        <f t="array" ref="E2688">MIN(IF(G2688:N2688&gt;0,($G$3:$N$3)))</f>
        <v>2011</v>
      </c>
      <c r="F2688" s="15" t="s">
        <v>963</v>
      </c>
      <c r="G2688" s="17">
        <v>0</v>
      </c>
      <c r="H2688" s="17">
        <v>0</v>
      </c>
      <c r="I2688" s="17">
        <v>0</v>
      </c>
      <c r="J2688" s="17">
        <v>0</v>
      </c>
      <c r="K2688" s="17">
        <v>576.55799999999999</v>
      </c>
      <c r="L2688" s="17">
        <v>576.55799999999999</v>
      </c>
      <c r="M2688" s="17">
        <v>576.55799999999999</v>
      </c>
      <c r="N2688" s="17">
        <v>576.55799999999999</v>
      </c>
    </row>
    <row r="2689" spans="2:14">
      <c r="B2689" s="15" t="s">
        <v>4676</v>
      </c>
      <c r="C2689" s="16">
        <v>40568</v>
      </c>
      <c r="D2689" s="15">
        <v>2011</v>
      </c>
      <c r="E2689" s="69">
        <f>E2691</f>
        <v>2011</v>
      </c>
      <c r="F2689" s="15" t="s">
        <v>961</v>
      </c>
      <c r="G2689" s="17" t="s">
        <v>5534</v>
      </c>
      <c r="H2689" s="17" t="s">
        <v>5534</v>
      </c>
      <c r="I2689" s="17" t="s">
        <v>5534</v>
      </c>
      <c r="J2689" s="17" t="s">
        <v>5534</v>
      </c>
      <c r="K2689" s="17">
        <v>576.55799999999999</v>
      </c>
      <c r="L2689" s="17">
        <v>576.55799999999999</v>
      </c>
      <c r="M2689" s="17">
        <v>576.55799999999999</v>
      </c>
      <c r="N2689" s="17">
        <v>576.55799999999999</v>
      </c>
    </row>
    <row r="2690" spans="2:14">
      <c r="B2690" s="15" t="s">
        <v>4676</v>
      </c>
      <c r="C2690" s="16">
        <v>40568</v>
      </c>
      <c r="D2690" s="15">
        <v>2011</v>
      </c>
      <c r="E2690" s="69">
        <f>E2691</f>
        <v>2011</v>
      </c>
      <c r="F2690" s="15" t="s">
        <v>962</v>
      </c>
      <c r="G2690" s="17" t="s">
        <v>5534</v>
      </c>
      <c r="H2690" s="17" t="s">
        <v>5534</v>
      </c>
      <c r="I2690" s="17" t="s">
        <v>5534</v>
      </c>
      <c r="J2690" s="17" t="s">
        <v>5534</v>
      </c>
      <c r="K2690" s="17">
        <v>0</v>
      </c>
      <c r="L2690" s="17">
        <v>0</v>
      </c>
      <c r="M2690" s="17">
        <v>0</v>
      </c>
      <c r="N2690" s="17">
        <v>0</v>
      </c>
    </row>
    <row r="2691" spans="2:14">
      <c r="B2691" s="15" t="s">
        <v>4676</v>
      </c>
      <c r="C2691" s="16">
        <v>40568</v>
      </c>
      <c r="D2691" s="15">
        <v>2011</v>
      </c>
      <c r="E2691" s="69">
        <f t="array" ref="E2691">MIN(IF(G2691:N2691&gt;0,($G$3:$N$3)))</f>
        <v>2011</v>
      </c>
      <c r="F2691" s="15" t="s">
        <v>963</v>
      </c>
      <c r="G2691" s="17">
        <v>0</v>
      </c>
      <c r="H2691" s="17">
        <v>0</v>
      </c>
      <c r="I2691" s="17">
        <v>0</v>
      </c>
      <c r="J2691" s="17">
        <v>0</v>
      </c>
      <c r="K2691" s="17">
        <v>576.55799999999999</v>
      </c>
      <c r="L2691" s="17">
        <v>576.55799999999999</v>
      </c>
      <c r="M2691" s="17">
        <v>576.55799999999999</v>
      </c>
      <c r="N2691" s="17">
        <v>576.55799999999999</v>
      </c>
    </row>
    <row r="2692" spans="2:14">
      <c r="B2692" s="15" t="s">
        <v>4677</v>
      </c>
      <c r="C2692" s="16">
        <v>40570</v>
      </c>
      <c r="D2692" s="15">
        <v>2011</v>
      </c>
      <c r="E2692" s="69">
        <f>E2694</f>
        <v>2012</v>
      </c>
      <c r="F2692" s="15" t="s">
        <v>961</v>
      </c>
      <c r="G2692" s="17" t="s">
        <v>5534</v>
      </c>
      <c r="H2692" s="17" t="s">
        <v>5534</v>
      </c>
      <c r="I2692" s="17" t="s">
        <v>5534</v>
      </c>
      <c r="J2692" s="17" t="s">
        <v>5534</v>
      </c>
      <c r="K2692" s="17">
        <v>0</v>
      </c>
      <c r="L2692" s="17">
        <v>1067.9219999999998</v>
      </c>
      <c r="M2692" s="17">
        <v>1067.9219999999998</v>
      </c>
      <c r="N2692" s="17">
        <v>1067.9219999999998</v>
      </c>
    </row>
    <row r="2693" spans="2:14">
      <c r="B2693" s="15" t="s">
        <v>4677</v>
      </c>
      <c r="C2693" s="16">
        <v>40570</v>
      </c>
      <c r="D2693" s="15">
        <v>2011</v>
      </c>
      <c r="E2693" s="69">
        <f>E2694</f>
        <v>2012</v>
      </c>
      <c r="F2693" s="15" t="s">
        <v>962</v>
      </c>
      <c r="G2693" s="17" t="s">
        <v>5534</v>
      </c>
      <c r="H2693" s="17" t="s">
        <v>5534</v>
      </c>
      <c r="I2693" s="17" t="s">
        <v>5534</v>
      </c>
      <c r="J2693" s="17" t="s">
        <v>5534</v>
      </c>
      <c r="K2693" s="17">
        <v>0</v>
      </c>
      <c r="L2693" s="17">
        <v>6.0000000000000001E-3</v>
      </c>
      <c r="M2693" s="17">
        <v>6.0000000000000001E-3</v>
      </c>
      <c r="N2693" s="17">
        <v>6.0000000000000001E-3</v>
      </c>
    </row>
    <row r="2694" spans="2:14">
      <c r="B2694" s="15" t="s">
        <v>4677</v>
      </c>
      <c r="C2694" s="16">
        <v>40570</v>
      </c>
      <c r="D2694" s="15">
        <v>2011</v>
      </c>
      <c r="E2694" s="69">
        <f t="array" ref="E2694">MIN(IF(G2694:N2694&gt;0,($G$3:$N$3)))</f>
        <v>2012</v>
      </c>
      <c r="F2694" s="15" t="s">
        <v>963</v>
      </c>
      <c r="G2694" s="17">
        <v>0</v>
      </c>
      <c r="H2694" s="17">
        <v>0</v>
      </c>
      <c r="I2694" s="17">
        <v>0</v>
      </c>
      <c r="J2694" s="17">
        <v>0</v>
      </c>
      <c r="K2694" s="17">
        <v>0</v>
      </c>
      <c r="L2694" s="17">
        <v>1067.9279999999999</v>
      </c>
      <c r="M2694" s="17">
        <v>1067.9279999999999</v>
      </c>
      <c r="N2694" s="17">
        <v>1067.9279999999999</v>
      </c>
    </row>
    <row r="2695" spans="2:14">
      <c r="B2695" s="15" t="s">
        <v>4678</v>
      </c>
      <c r="C2695" s="16">
        <v>40572</v>
      </c>
      <c r="D2695" s="15">
        <v>2011</v>
      </c>
      <c r="E2695" s="69">
        <f>E2697</f>
        <v>2011</v>
      </c>
      <c r="F2695" s="15" t="s">
        <v>961</v>
      </c>
      <c r="G2695" s="17" t="s">
        <v>5534</v>
      </c>
      <c r="H2695" s="17" t="s">
        <v>5534</v>
      </c>
      <c r="I2695" s="17" t="s">
        <v>5534</v>
      </c>
      <c r="J2695" s="17" t="s">
        <v>5534</v>
      </c>
      <c r="K2695" s="17">
        <v>257.07</v>
      </c>
      <c r="L2695" s="17">
        <v>257.07</v>
      </c>
      <c r="M2695" s="17">
        <v>257.07</v>
      </c>
      <c r="N2695" s="17">
        <v>257.07</v>
      </c>
    </row>
    <row r="2696" spans="2:14">
      <c r="B2696" s="15" t="s">
        <v>4678</v>
      </c>
      <c r="C2696" s="16">
        <v>40572</v>
      </c>
      <c r="D2696" s="15">
        <v>2011</v>
      </c>
      <c r="E2696" s="69">
        <f>E2697</f>
        <v>2011</v>
      </c>
      <c r="F2696" s="15" t="s">
        <v>962</v>
      </c>
      <c r="G2696" s="17" t="s">
        <v>5534</v>
      </c>
      <c r="H2696" s="17" t="s">
        <v>5534</v>
      </c>
      <c r="I2696" s="17" t="s">
        <v>5534</v>
      </c>
      <c r="J2696" s="17" t="s">
        <v>5534</v>
      </c>
      <c r="K2696" s="17">
        <v>0</v>
      </c>
      <c r="L2696" s="17">
        <v>0</v>
      </c>
      <c r="M2696" s="17">
        <v>0</v>
      </c>
      <c r="N2696" s="17">
        <v>0</v>
      </c>
    </row>
    <row r="2697" spans="2:14">
      <c r="B2697" s="15" t="s">
        <v>4678</v>
      </c>
      <c r="C2697" s="16">
        <v>40572</v>
      </c>
      <c r="D2697" s="15">
        <v>2011</v>
      </c>
      <c r="E2697" s="69">
        <f t="array" ref="E2697">MIN(IF(G2697:N2697&gt;0,($G$3:$N$3)))</f>
        <v>2011</v>
      </c>
      <c r="F2697" s="15" t="s">
        <v>963</v>
      </c>
      <c r="G2697" s="17">
        <v>0</v>
      </c>
      <c r="H2697" s="17">
        <v>0</v>
      </c>
      <c r="I2697" s="17">
        <v>0</v>
      </c>
      <c r="J2697" s="17">
        <v>0</v>
      </c>
      <c r="K2697" s="17">
        <v>257.07</v>
      </c>
      <c r="L2697" s="17">
        <v>257.07</v>
      </c>
      <c r="M2697" s="17">
        <v>257.07</v>
      </c>
      <c r="N2697" s="17">
        <v>257.07</v>
      </c>
    </row>
    <row r="2698" spans="2:14">
      <c r="B2698" s="15" t="s">
        <v>4679</v>
      </c>
      <c r="C2698" s="16">
        <v>40573</v>
      </c>
      <c r="D2698" s="15">
        <v>2011</v>
      </c>
      <c r="E2698" s="69">
        <f>E2700</f>
        <v>2011</v>
      </c>
      <c r="F2698" s="15" t="s">
        <v>961</v>
      </c>
      <c r="G2698" s="17" t="s">
        <v>5534</v>
      </c>
      <c r="H2698" s="17" t="s">
        <v>5534</v>
      </c>
      <c r="I2698" s="17" t="s">
        <v>5534</v>
      </c>
      <c r="J2698" s="17" t="s">
        <v>5534</v>
      </c>
      <c r="K2698" s="17">
        <v>0</v>
      </c>
      <c r="L2698" s="17">
        <v>1244.2859999999998</v>
      </c>
      <c r="M2698" s="17">
        <v>1244.2859999999998</v>
      </c>
      <c r="N2698" s="17">
        <v>1244.2859999999998</v>
      </c>
    </row>
    <row r="2699" spans="2:14">
      <c r="B2699" s="15" t="s">
        <v>4679</v>
      </c>
      <c r="C2699" s="16">
        <v>40573</v>
      </c>
      <c r="D2699" s="15">
        <v>2011</v>
      </c>
      <c r="E2699" s="69">
        <f>E2700</f>
        <v>2011</v>
      </c>
      <c r="F2699" s="15" t="s">
        <v>962</v>
      </c>
      <c r="G2699" s="17" t="s">
        <v>5534</v>
      </c>
      <c r="H2699" s="17" t="s">
        <v>5534</v>
      </c>
      <c r="I2699" s="17" t="s">
        <v>5534</v>
      </c>
      <c r="J2699" s="17" t="s">
        <v>5534</v>
      </c>
      <c r="K2699" s="17">
        <v>1496.586</v>
      </c>
      <c r="L2699" s="17">
        <v>0</v>
      </c>
      <c r="M2699" s="17">
        <v>0</v>
      </c>
      <c r="N2699" s="17">
        <v>0</v>
      </c>
    </row>
    <row r="2700" spans="2:14">
      <c r="B2700" s="15" t="s">
        <v>4679</v>
      </c>
      <c r="C2700" s="16">
        <v>40573</v>
      </c>
      <c r="D2700" s="15">
        <v>2011</v>
      </c>
      <c r="E2700" s="69">
        <f t="array" ref="E2700">MIN(IF(G2700:N2700&gt;0,($G$3:$N$3)))</f>
        <v>2011</v>
      </c>
      <c r="F2700" s="15" t="s">
        <v>963</v>
      </c>
      <c r="G2700" s="17">
        <v>0</v>
      </c>
      <c r="H2700" s="17">
        <v>0</v>
      </c>
      <c r="I2700" s="17">
        <v>0</v>
      </c>
      <c r="J2700" s="17">
        <v>0</v>
      </c>
      <c r="K2700" s="17">
        <v>1496.586</v>
      </c>
      <c r="L2700" s="17">
        <v>1244.2859999999998</v>
      </c>
      <c r="M2700" s="17">
        <v>1244.2859999999998</v>
      </c>
      <c r="N2700" s="17">
        <v>1244.2859999999998</v>
      </c>
    </row>
    <row r="2701" spans="2:14">
      <c r="B2701" s="15" t="s">
        <v>4680</v>
      </c>
      <c r="C2701" s="16">
        <v>40574</v>
      </c>
      <c r="D2701" s="15">
        <v>2011</v>
      </c>
      <c r="E2701" s="69">
        <f>E2703</f>
        <v>2011</v>
      </c>
      <c r="F2701" s="15" t="s">
        <v>961</v>
      </c>
      <c r="G2701" s="17" t="s">
        <v>5534</v>
      </c>
      <c r="H2701" s="17" t="s">
        <v>5534</v>
      </c>
      <c r="I2701" s="17" t="s">
        <v>5534</v>
      </c>
      <c r="J2701" s="17" t="s">
        <v>5534</v>
      </c>
      <c r="K2701" s="17">
        <v>576.55799999999999</v>
      </c>
      <c r="L2701" s="17">
        <v>576.55799999999999</v>
      </c>
      <c r="M2701" s="17">
        <v>576.55799999999999</v>
      </c>
      <c r="N2701" s="17">
        <v>576.55799999999999</v>
      </c>
    </row>
    <row r="2702" spans="2:14">
      <c r="B2702" s="15" t="s">
        <v>4680</v>
      </c>
      <c r="C2702" s="16">
        <v>40574</v>
      </c>
      <c r="D2702" s="15">
        <v>2011</v>
      </c>
      <c r="E2702" s="69">
        <f>E2703</f>
        <v>2011</v>
      </c>
      <c r="F2702" s="15" t="s">
        <v>962</v>
      </c>
      <c r="G2702" s="17" t="s">
        <v>5534</v>
      </c>
      <c r="H2702" s="17" t="s">
        <v>5534</v>
      </c>
      <c r="I2702" s="17" t="s">
        <v>5534</v>
      </c>
      <c r="J2702" s="17" t="s">
        <v>5534</v>
      </c>
      <c r="K2702" s="17">
        <v>0</v>
      </c>
      <c r="L2702" s="17">
        <v>0</v>
      </c>
      <c r="M2702" s="17">
        <v>0</v>
      </c>
      <c r="N2702" s="17">
        <v>0</v>
      </c>
    </row>
    <row r="2703" spans="2:14">
      <c r="B2703" s="15" t="s">
        <v>4680</v>
      </c>
      <c r="C2703" s="16">
        <v>40574</v>
      </c>
      <c r="D2703" s="15">
        <v>2011</v>
      </c>
      <c r="E2703" s="69">
        <f t="array" ref="E2703">MIN(IF(G2703:N2703&gt;0,($G$3:$N$3)))</f>
        <v>2011</v>
      </c>
      <c r="F2703" s="15" t="s">
        <v>963</v>
      </c>
      <c r="G2703" s="17">
        <v>0</v>
      </c>
      <c r="H2703" s="17">
        <v>0</v>
      </c>
      <c r="I2703" s="17">
        <v>0</v>
      </c>
      <c r="J2703" s="17">
        <v>0</v>
      </c>
      <c r="K2703" s="17">
        <v>576.55799999999999</v>
      </c>
      <c r="L2703" s="17">
        <v>576.55799999999999</v>
      </c>
      <c r="M2703" s="17">
        <v>576.55799999999999</v>
      </c>
      <c r="N2703" s="17">
        <v>576.55799999999999</v>
      </c>
    </row>
    <row r="2704" spans="2:14">
      <c r="B2704" s="15" t="s">
        <v>4681</v>
      </c>
      <c r="C2704" s="16">
        <v>40575</v>
      </c>
      <c r="D2704" s="15">
        <v>2011</v>
      </c>
      <c r="E2704" s="69">
        <f>E2706</f>
        <v>2011</v>
      </c>
      <c r="F2704" s="15" t="s">
        <v>961</v>
      </c>
      <c r="G2704" s="17" t="s">
        <v>5534</v>
      </c>
      <c r="H2704" s="17" t="s">
        <v>5534</v>
      </c>
      <c r="I2704" s="17" t="s">
        <v>5534</v>
      </c>
      <c r="J2704" s="17" t="s">
        <v>5534</v>
      </c>
      <c r="K2704" s="17">
        <v>1024.1099999999999</v>
      </c>
      <c r="L2704" s="17">
        <v>1024.1099999999999</v>
      </c>
      <c r="M2704" s="17">
        <v>1024.1099999999999</v>
      </c>
      <c r="N2704" s="17">
        <v>1024.1099999999999</v>
      </c>
    </row>
    <row r="2705" spans="2:14">
      <c r="B2705" s="15" t="s">
        <v>4681</v>
      </c>
      <c r="C2705" s="16">
        <v>40575</v>
      </c>
      <c r="D2705" s="15">
        <v>2011</v>
      </c>
      <c r="E2705" s="69">
        <f>E2706</f>
        <v>2011</v>
      </c>
      <c r="F2705" s="15" t="s">
        <v>962</v>
      </c>
      <c r="G2705" s="17" t="s">
        <v>5534</v>
      </c>
      <c r="H2705" s="17" t="s">
        <v>5534</v>
      </c>
      <c r="I2705" s="17" t="s">
        <v>5534</v>
      </c>
      <c r="J2705" s="17" t="s">
        <v>5534</v>
      </c>
      <c r="K2705" s="17">
        <v>0</v>
      </c>
      <c r="L2705" s="17">
        <v>0</v>
      </c>
      <c r="M2705" s="17">
        <v>0</v>
      </c>
      <c r="N2705" s="17">
        <v>0</v>
      </c>
    </row>
    <row r="2706" spans="2:14">
      <c r="B2706" s="15" t="s">
        <v>4681</v>
      </c>
      <c r="C2706" s="16">
        <v>40575</v>
      </c>
      <c r="D2706" s="15">
        <v>2011</v>
      </c>
      <c r="E2706" s="69">
        <f t="array" ref="E2706">MIN(IF(G2706:N2706&gt;0,($G$3:$N$3)))</f>
        <v>2011</v>
      </c>
      <c r="F2706" s="15" t="s">
        <v>963</v>
      </c>
      <c r="G2706" s="17">
        <v>0</v>
      </c>
      <c r="H2706" s="17">
        <v>0</v>
      </c>
      <c r="I2706" s="17">
        <v>0</v>
      </c>
      <c r="J2706" s="17">
        <v>0</v>
      </c>
      <c r="K2706" s="17">
        <v>1024.1099999999999</v>
      </c>
      <c r="L2706" s="17">
        <v>1024.1099999999999</v>
      </c>
      <c r="M2706" s="17">
        <v>1024.1099999999999</v>
      </c>
      <c r="N2706" s="17">
        <v>1024.1099999999999</v>
      </c>
    </row>
    <row r="2707" spans="2:14">
      <c r="B2707" s="15" t="s">
        <v>4682</v>
      </c>
      <c r="C2707" s="16">
        <v>40579</v>
      </c>
      <c r="D2707" s="15">
        <v>2011</v>
      </c>
      <c r="E2707" s="69">
        <f>E2709</f>
        <v>2011</v>
      </c>
      <c r="F2707" s="15" t="s">
        <v>961</v>
      </c>
      <c r="G2707" s="17" t="s">
        <v>5534</v>
      </c>
      <c r="H2707" s="17" t="s">
        <v>5534</v>
      </c>
      <c r="I2707" s="17" t="s">
        <v>5534</v>
      </c>
      <c r="J2707" s="17" t="s">
        <v>5534</v>
      </c>
      <c r="K2707" s="17">
        <v>576.55799999999999</v>
      </c>
      <c r="L2707" s="17">
        <v>576.55799999999999</v>
      </c>
      <c r="M2707" s="17">
        <v>576.55799999999999</v>
      </c>
      <c r="N2707" s="17">
        <v>576.55799999999999</v>
      </c>
    </row>
    <row r="2708" spans="2:14">
      <c r="B2708" s="15" t="s">
        <v>4682</v>
      </c>
      <c r="C2708" s="16">
        <v>40579</v>
      </c>
      <c r="D2708" s="15">
        <v>2011</v>
      </c>
      <c r="E2708" s="69">
        <f>E2709</f>
        <v>2011</v>
      </c>
      <c r="F2708" s="15" t="s">
        <v>962</v>
      </c>
      <c r="G2708" s="17" t="s">
        <v>5534</v>
      </c>
      <c r="H2708" s="17" t="s">
        <v>5534</v>
      </c>
      <c r="I2708" s="17" t="s">
        <v>5534</v>
      </c>
      <c r="J2708" s="17" t="s">
        <v>5534</v>
      </c>
      <c r="K2708" s="17">
        <v>0</v>
      </c>
      <c r="L2708" s="17">
        <v>0</v>
      </c>
      <c r="M2708" s="17">
        <v>0</v>
      </c>
      <c r="N2708" s="17">
        <v>0</v>
      </c>
    </row>
    <row r="2709" spans="2:14">
      <c r="B2709" s="15" t="s">
        <v>4682</v>
      </c>
      <c r="C2709" s="16">
        <v>40579</v>
      </c>
      <c r="D2709" s="15">
        <v>2011</v>
      </c>
      <c r="E2709" s="69">
        <f t="array" ref="E2709">MIN(IF(G2709:N2709&gt;0,($G$3:$N$3)))</f>
        <v>2011</v>
      </c>
      <c r="F2709" s="15" t="s">
        <v>963</v>
      </c>
      <c r="G2709" s="17">
        <v>0</v>
      </c>
      <c r="H2709" s="17">
        <v>0</v>
      </c>
      <c r="I2709" s="17">
        <v>0</v>
      </c>
      <c r="J2709" s="17">
        <v>0</v>
      </c>
      <c r="K2709" s="17">
        <v>576.55799999999999</v>
      </c>
      <c r="L2709" s="17">
        <v>576.55799999999999</v>
      </c>
      <c r="M2709" s="17">
        <v>576.55799999999999</v>
      </c>
      <c r="N2709" s="17">
        <v>576.55799999999999</v>
      </c>
    </row>
    <row r="2710" spans="2:14">
      <c r="B2710" s="15" t="s">
        <v>4683</v>
      </c>
      <c r="C2710" s="16">
        <v>40582</v>
      </c>
      <c r="D2710" s="15">
        <v>2011</v>
      </c>
      <c r="E2710" s="69">
        <f>E2712</f>
        <v>2011</v>
      </c>
      <c r="F2710" s="15" t="s">
        <v>961</v>
      </c>
      <c r="G2710" s="17" t="s">
        <v>5534</v>
      </c>
      <c r="H2710" s="17" t="s">
        <v>5534</v>
      </c>
      <c r="I2710" s="17" t="s">
        <v>5534</v>
      </c>
      <c r="J2710" s="17" t="s">
        <v>5534</v>
      </c>
      <c r="K2710" s="17">
        <v>634.81200000000001</v>
      </c>
      <c r="L2710" s="17">
        <v>634.81200000000001</v>
      </c>
      <c r="M2710" s="17">
        <v>634.81200000000001</v>
      </c>
      <c r="N2710" s="17">
        <v>634.81200000000001</v>
      </c>
    </row>
    <row r="2711" spans="2:14">
      <c r="B2711" s="15" t="s">
        <v>4683</v>
      </c>
      <c r="C2711" s="16">
        <v>40582</v>
      </c>
      <c r="D2711" s="15">
        <v>2011</v>
      </c>
      <c r="E2711" s="69">
        <f>E2712</f>
        <v>2011</v>
      </c>
      <c r="F2711" s="15" t="s">
        <v>962</v>
      </c>
      <c r="G2711" s="17" t="s">
        <v>5534</v>
      </c>
      <c r="H2711" s="17" t="s">
        <v>5534</v>
      </c>
      <c r="I2711" s="17" t="s">
        <v>5534</v>
      </c>
      <c r="J2711" s="17" t="s">
        <v>5534</v>
      </c>
      <c r="K2711" s="17">
        <v>0</v>
      </c>
      <c r="L2711" s="17">
        <v>0</v>
      </c>
      <c r="M2711" s="17">
        <v>0</v>
      </c>
      <c r="N2711" s="17">
        <v>0</v>
      </c>
    </row>
    <row r="2712" spans="2:14">
      <c r="B2712" s="15" t="s">
        <v>4683</v>
      </c>
      <c r="C2712" s="16">
        <v>40582</v>
      </c>
      <c r="D2712" s="15">
        <v>2011</v>
      </c>
      <c r="E2712" s="69">
        <f t="array" ref="E2712">MIN(IF(G2712:N2712&gt;0,($G$3:$N$3)))</f>
        <v>2011</v>
      </c>
      <c r="F2712" s="15" t="s">
        <v>963</v>
      </c>
      <c r="G2712" s="17">
        <v>0</v>
      </c>
      <c r="H2712" s="17">
        <v>0</v>
      </c>
      <c r="I2712" s="17">
        <v>0</v>
      </c>
      <c r="J2712" s="17">
        <v>0</v>
      </c>
      <c r="K2712" s="17">
        <v>634.81200000000001</v>
      </c>
      <c r="L2712" s="17">
        <v>634.81200000000001</v>
      </c>
      <c r="M2712" s="17">
        <v>634.81200000000001</v>
      </c>
      <c r="N2712" s="17">
        <v>634.81200000000001</v>
      </c>
    </row>
    <row r="2713" spans="2:14">
      <c r="B2713" s="15" t="s">
        <v>4684</v>
      </c>
      <c r="C2713" s="16">
        <v>40583</v>
      </c>
      <c r="D2713" s="15">
        <v>2011</v>
      </c>
      <c r="E2713" s="69">
        <f>E2715</f>
        <v>2011</v>
      </c>
      <c r="F2713" s="15" t="s">
        <v>961</v>
      </c>
      <c r="G2713" s="17" t="s">
        <v>5534</v>
      </c>
      <c r="H2713" s="17" t="s">
        <v>5534</v>
      </c>
      <c r="I2713" s="17" t="s">
        <v>5534</v>
      </c>
      <c r="J2713" s="17" t="s">
        <v>5534</v>
      </c>
      <c r="K2713" s="17">
        <v>3552.2759999999998</v>
      </c>
      <c r="L2713" s="17">
        <v>3552.2759999999998</v>
      </c>
      <c r="M2713" s="17">
        <v>3552.2759999999998</v>
      </c>
      <c r="N2713" s="17">
        <v>3552.2759999999998</v>
      </c>
    </row>
    <row r="2714" spans="2:14">
      <c r="B2714" s="15" t="s">
        <v>4684</v>
      </c>
      <c r="C2714" s="16">
        <v>40583</v>
      </c>
      <c r="D2714" s="15">
        <v>2011</v>
      </c>
      <c r="E2714" s="69">
        <f>E2715</f>
        <v>2011</v>
      </c>
      <c r="F2714" s="15" t="s">
        <v>962</v>
      </c>
      <c r="G2714" s="17" t="s">
        <v>5534</v>
      </c>
      <c r="H2714" s="17" t="s">
        <v>5534</v>
      </c>
      <c r="I2714" s="17" t="s">
        <v>5534</v>
      </c>
      <c r="J2714" s="17" t="s">
        <v>5534</v>
      </c>
      <c r="K2714" s="17">
        <v>0</v>
      </c>
      <c r="L2714" s="17">
        <v>0</v>
      </c>
      <c r="M2714" s="17">
        <v>0</v>
      </c>
      <c r="N2714" s="17">
        <v>0</v>
      </c>
    </row>
    <row r="2715" spans="2:14">
      <c r="B2715" s="15" t="s">
        <v>4684</v>
      </c>
      <c r="C2715" s="16">
        <v>40583</v>
      </c>
      <c r="D2715" s="15">
        <v>2011</v>
      </c>
      <c r="E2715" s="69">
        <f t="array" ref="E2715">MIN(IF(G2715:N2715&gt;0,($G$3:$N$3)))</f>
        <v>2011</v>
      </c>
      <c r="F2715" s="15" t="s">
        <v>963</v>
      </c>
      <c r="G2715" s="17">
        <v>0</v>
      </c>
      <c r="H2715" s="17">
        <v>0</v>
      </c>
      <c r="I2715" s="17">
        <v>0</v>
      </c>
      <c r="J2715" s="17">
        <v>0</v>
      </c>
      <c r="K2715" s="17">
        <v>3552.2759999999998</v>
      </c>
      <c r="L2715" s="17">
        <v>3552.2759999999998</v>
      </c>
      <c r="M2715" s="17">
        <v>3552.2759999999998</v>
      </c>
      <c r="N2715" s="17">
        <v>3552.2759999999998</v>
      </c>
    </row>
    <row r="2716" spans="2:14">
      <c r="B2716" s="15" t="s">
        <v>4685</v>
      </c>
      <c r="C2716" s="16">
        <v>40583</v>
      </c>
      <c r="D2716" s="15">
        <v>2011</v>
      </c>
      <c r="E2716" s="69">
        <f>E2718</f>
        <v>2011</v>
      </c>
      <c r="F2716" s="15" t="s">
        <v>961</v>
      </c>
      <c r="G2716" s="17" t="s">
        <v>5534</v>
      </c>
      <c r="H2716" s="17" t="s">
        <v>5534</v>
      </c>
      <c r="I2716" s="17" t="s">
        <v>5534</v>
      </c>
      <c r="J2716" s="17" t="s">
        <v>5534</v>
      </c>
      <c r="K2716" s="17">
        <v>1148.9939999999999</v>
      </c>
      <c r="L2716" s="17">
        <v>1148.9939999999999</v>
      </c>
      <c r="M2716" s="17">
        <v>1148.9939999999999</v>
      </c>
      <c r="N2716" s="17">
        <v>1148.9939999999999</v>
      </c>
    </row>
    <row r="2717" spans="2:14">
      <c r="B2717" s="15" t="s">
        <v>4685</v>
      </c>
      <c r="C2717" s="16">
        <v>40583</v>
      </c>
      <c r="D2717" s="15">
        <v>2011</v>
      </c>
      <c r="E2717" s="69">
        <f>E2718</f>
        <v>2011</v>
      </c>
      <c r="F2717" s="15" t="s">
        <v>962</v>
      </c>
      <c r="G2717" s="17" t="s">
        <v>5534</v>
      </c>
      <c r="H2717" s="17" t="s">
        <v>5534</v>
      </c>
      <c r="I2717" s="17" t="s">
        <v>5534</v>
      </c>
      <c r="J2717" s="17" t="s">
        <v>5534</v>
      </c>
      <c r="K2717" s="17">
        <v>0</v>
      </c>
      <c r="L2717" s="17">
        <v>0</v>
      </c>
      <c r="M2717" s="17">
        <v>0</v>
      </c>
      <c r="N2717" s="17">
        <v>0</v>
      </c>
    </row>
    <row r="2718" spans="2:14">
      <c r="B2718" s="15" t="s">
        <v>4685</v>
      </c>
      <c r="C2718" s="16">
        <v>40583</v>
      </c>
      <c r="D2718" s="15">
        <v>2011</v>
      </c>
      <c r="E2718" s="69">
        <f t="array" ref="E2718">MIN(IF(G2718:N2718&gt;0,($G$3:$N$3)))</f>
        <v>2011</v>
      </c>
      <c r="F2718" s="15" t="s">
        <v>963</v>
      </c>
      <c r="G2718" s="17">
        <v>0</v>
      </c>
      <c r="H2718" s="17">
        <v>0</v>
      </c>
      <c r="I2718" s="17">
        <v>0</v>
      </c>
      <c r="J2718" s="17">
        <v>0</v>
      </c>
      <c r="K2718" s="17">
        <v>1148.9939999999999</v>
      </c>
      <c r="L2718" s="17">
        <v>1148.9939999999999</v>
      </c>
      <c r="M2718" s="17">
        <v>1148.9939999999999</v>
      </c>
      <c r="N2718" s="17">
        <v>1148.9939999999999</v>
      </c>
    </row>
    <row r="2719" spans="2:14">
      <c r="B2719" s="15" t="s">
        <v>4686</v>
      </c>
      <c r="C2719" s="16">
        <v>40585</v>
      </c>
      <c r="D2719" s="15">
        <v>2011</v>
      </c>
      <c r="E2719" s="69">
        <f>E2721</f>
        <v>2011</v>
      </c>
      <c r="F2719" s="15" t="s">
        <v>961</v>
      </c>
      <c r="G2719" s="17" t="s">
        <v>5534</v>
      </c>
      <c r="H2719" s="17" t="s">
        <v>5534</v>
      </c>
      <c r="I2719" s="17" t="s">
        <v>5534</v>
      </c>
      <c r="J2719" s="17" t="s">
        <v>5534</v>
      </c>
      <c r="K2719" s="17">
        <v>576.55799999999999</v>
      </c>
      <c r="L2719" s="17">
        <v>576.55799999999999</v>
      </c>
      <c r="M2719" s="17">
        <v>576.55799999999999</v>
      </c>
      <c r="N2719" s="17">
        <v>576.55799999999999</v>
      </c>
    </row>
    <row r="2720" spans="2:14">
      <c r="B2720" s="15" t="s">
        <v>4686</v>
      </c>
      <c r="C2720" s="16">
        <v>40585</v>
      </c>
      <c r="D2720" s="15">
        <v>2011</v>
      </c>
      <c r="E2720" s="69">
        <f>E2721</f>
        <v>2011</v>
      </c>
      <c r="F2720" s="15" t="s">
        <v>962</v>
      </c>
      <c r="G2720" s="17" t="s">
        <v>5534</v>
      </c>
      <c r="H2720" s="17" t="s">
        <v>5534</v>
      </c>
      <c r="I2720" s="17" t="s">
        <v>5534</v>
      </c>
      <c r="J2720" s="17" t="s">
        <v>5534</v>
      </c>
      <c r="K2720" s="17">
        <v>0</v>
      </c>
      <c r="L2720" s="17">
        <v>0</v>
      </c>
      <c r="M2720" s="17">
        <v>0</v>
      </c>
      <c r="N2720" s="17">
        <v>0</v>
      </c>
    </row>
    <row r="2721" spans="2:14">
      <c r="B2721" s="15" t="s">
        <v>4686</v>
      </c>
      <c r="C2721" s="16">
        <v>40585</v>
      </c>
      <c r="D2721" s="15">
        <v>2011</v>
      </c>
      <c r="E2721" s="69">
        <f t="array" ref="E2721">MIN(IF(G2721:N2721&gt;0,($G$3:$N$3)))</f>
        <v>2011</v>
      </c>
      <c r="F2721" s="15" t="s">
        <v>963</v>
      </c>
      <c r="G2721" s="17">
        <v>0</v>
      </c>
      <c r="H2721" s="17">
        <v>0</v>
      </c>
      <c r="I2721" s="17">
        <v>0</v>
      </c>
      <c r="J2721" s="17">
        <v>0</v>
      </c>
      <c r="K2721" s="17">
        <v>576.55799999999999</v>
      </c>
      <c r="L2721" s="17">
        <v>576.55799999999999</v>
      </c>
      <c r="M2721" s="17">
        <v>576.55799999999999</v>
      </c>
      <c r="N2721" s="17">
        <v>576.55799999999999</v>
      </c>
    </row>
    <row r="2722" spans="2:14">
      <c r="B2722" s="15" t="s">
        <v>4687</v>
      </c>
      <c r="C2722" s="16">
        <v>40585</v>
      </c>
      <c r="D2722" s="15">
        <v>2011</v>
      </c>
      <c r="E2722" s="69">
        <f>E2724</f>
        <v>2011</v>
      </c>
      <c r="F2722" s="15" t="s">
        <v>961</v>
      </c>
      <c r="G2722" s="17" t="s">
        <v>5534</v>
      </c>
      <c r="H2722" s="17" t="s">
        <v>5534</v>
      </c>
      <c r="I2722" s="17" t="s">
        <v>5534</v>
      </c>
      <c r="J2722" s="17" t="s">
        <v>5534</v>
      </c>
      <c r="K2722" s="17">
        <v>985.66799999999989</v>
      </c>
      <c r="L2722" s="17">
        <v>985.66799999999989</v>
      </c>
      <c r="M2722" s="17">
        <v>985.66799999999989</v>
      </c>
      <c r="N2722" s="17">
        <v>985.66799999999989</v>
      </c>
    </row>
    <row r="2723" spans="2:14">
      <c r="B2723" s="15" t="s">
        <v>4687</v>
      </c>
      <c r="C2723" s="16">
        <v>40585</v>
      </c>
      <c r="D2723" s="15">
        <v>2011</v>
      </c>
      <c r="E2723" s="69">
        <f>E2724</f>
        <v>2011</v>
      </c>
      <c r="F2723" s="15" t="s">
        <v>962</v>
      </c>
      <c r="G2723" s="17" t="s">
        <v>5534</v>
      </c>
      <c r="H2723" s="17" t="s">
        <v>5534</v>
      </c>
      <c r="I2723" s="17" t="s">
        <v>5534</v>
      </c>
      <c r="J2723" s="17" t="s">
        <v>5534</v>
      </c>
      <c r="K2723" s="17">
        <v>0</v>
      </c>
      <c r="L2723" s="17">
        <v>0</v>
      </c>
      <c r="M2723" s="17">
        <v>0</v>
      </c>
      <c r="N2723" s="17">
        <v>0</v>
      </c>
    </row>
    <row r="2724" spans="2:14">
      <c r="B2724" s="15" t="s">
        <v>4687</v>
      </c>
      <c r="C2724" s="16">
        <v>40585</v>
      </c>
      <c r="D2724" s="15">
        <v>2011</v>
      </c>
      <c r="E2724" s="69">
        <f t="array" ref="E2724">MIN(IF(G2724:N2724&gt;0,($G$3:$N$3)))</f>
        <v>2011</v>
      </c>
      <c r="F2724" s="15" t="s">
        <v>963</v>
      </c>
      <c r="G2724" s="17">
        <v>0</v>
      </c>
      <c r="H2724" s="17">
        <v>0</v>
      </c>
      <c r="I2724" s="17">
        <v>0</v>
      </c>
      <c r="J2724" s="17">
        <v>0</v>
      </c>
      <c r="K2724" s="17">
        <v>985.66799999999989</v>
      </c>
      <c r="L2724" s="17">
        <v>985.66799999999989</v>
      </c>
      <c r="M2724" s="17">
        <v>985.66799999999989</v>
      </c>
      <c r="N2724" s="17">
        <v>985.66799999999989</v>
      </c>
    </row>
    <row r="2725" spans="2:14">
      <c r="B2725" s="15" t="s">
        <v>4688</v>
      </c>
      <c r="C2725" s="16">
        <v>40586</v>
      </c>
      <c r="D2725" s="15">
        <v>2011</v>
      </c>
      <c r="E2725" s="69">
        <f>E2727</f>
        <v>2011</v>
      </c>
      <c r="F2725" s="15" t="s">
        <v>961</v>
      </c>
      <c r="G2725" s="17" t="s">
        <v>5534</v>
      </c>
      <c r="H2725" s="17" t="s">
        <v>5534</v>
      </c>
      <c r="I2725" s="17" t="s">
        <v>5534</v>
      </c>
      <c r="J2725" s="17" t="s">
        <v>5534</v>
      </c>
      <c r="K2725" s="17">
        <v>0</v>
      </c>
      <c r="L2725" s="17">
        <v>0</v>
      </c>
      <c r="M2725" s="17">
        <v>459874.31399999995</v>
      </c>
      <c r="N2725" s="17">
        <v>459874.31399999995</v>
      </c>
    </row>
    <row r="2726" spans="2:14">
      <c r="B2726" s="15" t="s">
        <v>4688</v>
      </c>
      <c r="C2726" s="16">
        <v>40586</v>
      </c>
      <c r="D2726" s="15">
        <v>2011</v>
      </c>
      <c r="E2726" s="69">
        <f>E2727</f>
        <v>2011</v>
      </c>
      <c r="F2726" s="15" t="s">
        <v>962</v>
      </c>
      <c r="G2726" s="17" t="s">
        <v>5534</v>
      </c>
      <c r="H2726" s="17" t="s">
        <v>5534</v>
      </c>
      <c r="I2726" s="17" t="s">
        <v>5534</v>
      </c>
      <c r="J2726" s="17" t="s">
        <v>5534</v>
      </c>
      <c r="K2726" s="17">
        <v>5130000</v>
      </c>
      <c r="L2726" s="17">
        <v>5130000</v>
      </c>
      <c r="M2726" s="17">
        <v>4670125.6859999998</v>
      </c>
      <c r="N2726" s="17">
        <v>4670125.6859999998</v>
      </c>
    </row>
    <row r="2727" spans="2:14">
      <c r="B2727" s="15" t="s">
        <v>4688</v>
      </c>
      <c r="C2727" s="16">
        <v>40586</v>
      </c>
      <c r="D2727" s="15">
        <v>2011</v>
      </c>
      <c r="E2727" s="69">
        <f t="array" ref="E2727">MIN(IF(G2727:N2727&gt;0,($G$3:$N$3)))</f>
        <v>2011</v>
      </c>
      <c r="F2727" s="15" t="s">
        <v>963</v>
      </c>
      <c r="G2727" s="17">
        <v>0</v>
      </c>
      <c r="H2727" s="17">
        <v>0</v>
      </c>
      <c r="I2727" s="17">
        <v>0</v>
      </c>
      <c r="J2727" s="17">
        <v>0</v>
      </c>
      <c r="K2727" s="17">
        <v>5130000</v>
      </c>
      <c r="L2727" s="17">
        <v>5130000</v>
      </c>
      <c r="M2727" s="17">
        <v>5130000</v>
      </c>
      <c r="N2727" s="17">
        <v>5130000</v>
      </c>
    </row>
    <row r="2728" spans="2:14">
      <c r="B2728" s="15" t="s">
        <v>4689</v>
      </c>
      <c r="C2728" s="16">
        <v>40587</v>
      </c>
      <c r="D2728" s="15">
        <v>2011</v>
      </c>
      <c r="E2728" s="69">
        <f>E2730</f>
        <v>2011</v>
      </c>
      <c r="F2728" s="15" t="s">
        <v>961</v>
      </c>
      <c r="G2728" s="17" t="s">
        <v>5534</v>
      </c>
      <c r="H2728" s="17" t="s">
        <v>5534</v>
      </c>
      <c r="I2728" s="17" t="s">
        <v>5534</v>
      </c>
      <c r="J2728" s="17" t="s">
        <v>5534</v>
      </c>
      <c r="K2728" s="17">
        <v>0</v>
      </c>
      <c r="L2728" s="17">
        <v>673.45799999999997</v>
      </c>
      <c r="M2728" s="17">
        <v>673.45799999999997</v>
      </c>
      <c r="N2728" s="17">
        <v>673.45799999999997</v>
      </c>
    </row>
    <row r="2729" spans="2:14">
      <c r="B2729" s="15" t="s">
        <v>4689</v>
      </c>
      <c r="C2729" s="16">
        <v>40587</v>
      </c>
      <c r="D2729" s="15">
        <v>2011</v>
      </c>
      <c r="E2729" s="69">
        <f>E2730</f>
        <v>2011</v>
      </c>
      <c r="F2729" s="15" t="s">
        <v>962</v>
      </c>
      <c r="G2729" s="17" t="s">
        <v>5534</v>
      </c>
      <c r="H2729" s="17" t="s">
        <v>5534</v>
      </c>
      <c r="I2729" s="17" t="s">
        <v>5534</v>
      </c>
      <c r="J2729" s="17" t="s">
        <v>5534</v>
      </c>
      <c r="K2729" s="17">
        <v>336.726</v>
      </c>
      <c r="L2729" s="17">
        <v>0</v>
      </c>
      <c r="M2729" s="17">
        <v>0</v>
      </c>
      <c r="N2729" s="17">
        <v>0</v>
      </c>
    </row>
    <row r="2730" spans="2:14">
      <c r="B2730" s="15" t="s">
        <v>4689</v>
      </c>
      <c r="C2730" s="16">
        <v>40587</v>
      </c>
      <c r="D2730" s="15">
        <v>2011</v>
      </c>
      <c r="E2730" s="69">
        <f t="array" ref="E2730">MIN(IF(G2730:N2730&gt;0,($G$3:$N$3)))</f>
        <v>2011</v>
      </c>
      <c r="F2730" s="15" t="s">
        <v>963</v>
      </c>
      <c r="G2730" s="17">
        <v>0</v>
      </c>
      <c r="H2730" s="17">
        <v>0</v>
      </c>
      <c r="I2730" s="17">
        <v>0</v>
      </c>
      <c r="J2730" s="17">
        <v>0</v>
      </c>
      <c r="K2730" s="17">
        <v>336.726</v>
      </c>
      <c r="L2730" s="17">
        <v>673.45799999999997</v>
      </c>
      <c r="M2730" s="17">
        <v>673.45799999999997</v>
      </c>
      <c r="N2730" s="17">
        <v>673.45799999999997</v>
      </c>
    </row>
    <row r="2731" spans="2:14">
      <c r="B2731" s="15" t="s">
        <v>4690</v>
      </c>
      <c r="C2731" s="16">
        <v>40588</v>
      </c>
      <c r="D2731" s="15">
        <v>2011</v>
      </c>
      <c r="E2731" s="69">
        <f>E2733</f>
        <v>2011</v>
      </c>
      <c r="F2731" s="15" t="s">
        <v>961</v>
      </c>
      <c r="G2731" s="17" t="s">
        <v>5534</v>
      </c>
      <c r="H2731" s="17" t="s">
        <v>5534</v>
      </c>
      <c r="I2731" s="17" t="s">
        <v>5534</v>
      </c>
      <c r="J2731" s="17" t="s">
        <v>5534</v>
      </c>
      <c r="K2731" s="17">
        <v>576.55799999999999</v>
      </c>
      <c r="L2731" s="17">
        <v>576.55799999999999</v>
      </c>
      <c r="M2731" s="17">
        <v>576.55799999999999</v>
      </c>
      <c r="N2731" s="17">
        <v>576.55799999999999</v>
      </c>
    </row>
    <row r="2732" spans="2:14">
      <c r="B2732" s="15" t="s">
        <v>4690</v>
      </c>
      <c r="C2732" s="16">
        <v>40588</v>
      </c>
      <c r="D2732" s="15">
        <v>2011</v>
      </c>
      <c r="E2732" s="69">
        <f>E2733</f>
        <v>2011</v>
      </c>
      <c r="F2732" s="15" t="s">
        <v>962</v>
      </c>
      <c r="G2732" s="17" t="s">
        <v>5534</v>
      </c>
      <c r="H2732" s="17" t="s">
        <v>5534</v>
      </c>
      <c r="I2732" s="17" t="s">
        <v>5534</v>
      </c>
      <c r="J2732" s="17" t="s">
        <v>5534</v>
      </c>
      <c r="K2732" s="17">
        <v>0</v>
      </c>
      <c r="L2732" s="17">
        <v>0</v>
      </c>
      <c r="M2732" s="17">
        <v>0</v>
      </c>
      <c r="N2732" s="17">
        <v>0</v>
      </c>
    </row>
    <row r="2733" spans="2:14">
      <c r="B2733" s="15" t="s">
        <v>4690</v>
      </c>
      <c r="C2733" s="16">
        <v>40588</v>
      </c>
      <c r="D2733" s="15">
        <v>2011</v>
      </c>
      <c r="E2733" s="69">
        <f t="array" ref="E2733">MIN(IF(G2733:N2733&gt;0,($G$3:$N$3)))</f>
        <v>2011</v>
      </c>
      <c r="F2733" s="15" t="s">
        <v>963</v>
      </c>
      <c r="G2733" s="17">
        <v>0</v>
      </c>
      <c r="H2733" s="17">
        <v>0</v>
      </c>
      <c r="I2733" s="17">
        <v>0</v>
      </c>
      <c r="J2733" s="17">
        <v>0</v>
      </c>
      <c r="K2733" s="17">
        <v>576.55799999999999</v>
      </c>
      <c r="L2733" s="17">
        <v>576.55799999999999</v>
      </c>
      <c r="M2733" s="17">
        <v>576.55799999999999</v>
      </c>
      <c r="N2733" s="17">
        <v>576.55799999999999</v>
      </c>
    </row>
    <row r="2734" spans="2:14">
      <c r="B2734" s="15" t="s">
        <v>4691</v>
      </c>
      <c r="C2734" s="16">
        <v>40588</v>
      </c>
      <c r="D2734" s="15">
        <v>2011</v>
      </c>
      <c r="E2734" s="69">
        <f>E2736</f>
        <v>2011</v>
      </c>
      <c r="F2734" s="15" t="s">
        <v>961</v>
      </c>
      <c r="G2734" s="17" t="s">
        <v>5534</v>
      </c>
      <c r="H2734" s="17" t="s">
        <v>5534</v>
      </c>
      <c r="I2734" s="17" t="s">
        <v>5534</v>
      </c>
      <c r="J2734" s="17" t="s">
        <v>5534</v>
      </c>
      <c r="K2734" s="17">
        <v>685.74599999999998</v>
      </c>
      <c r="L2734" s="17">
        <v>685.74599999999998</v>
      </c>
      <c r="M2734" s="17">
        <v>685.74599999999998</v>
      </c>
      <c r="N2734" s="17">
        <v>685.74599999999998</v>
      </c>
    </row>
    <row r="2735" spans="2:14">
      <c r="B2735" s="15" t="s">
        <v>4691</v>
      </c>
      <c r="C2735" s="16">
        <v>40588</v>
      </c>
      <c r="D2735" s="15">
        <v>2011</v>
      </c>
      <c r="E2735" s="69">
        <f>E2736</f>
        <v>2011</v>
      </c>
      <c r="F2735" s="15" t="s">
        <v>962</v>
      </c>
      <c r="G2735" s="17" t="s">
        <v>5534</v>
      </c>
      <c r="H2735" s="17" t="s">
        <v>5534</v>
      </c>
      <c r="I2735" s="17" t="s">
        <v>5534</v>
      </c>
      <c r="J2735" s="17" t="s">
        <v>5534</v>
      </c>
      <c r="K2735" s="17">
        <v>0</v>
      </c>
      <c r="L2735" s="17">
        <v>0</v>
      </c>
      <c r="M2735" s="17">
        <v>0</v>
      </c>
      <c r="N2735" s="17">
        <v>0</v>
      </c>
    </row>
    <row r="2736" spans="2:14">
      <c r="B2736" s="15" t="s">
        <v>4691</v>
      </c>
      <c r="C2736" s="16">
        <v>40588</v>
      </c>
      <c r="D2736" s="15">
        <v>2011</v>
      </c>
      <c r="E2736" s="69">
        <f t="array" ref="E2736">MIN(IF(G2736:N2736&gt;0,($G$3:$N$3)))</f>
        <v>2011</v>
      </c>
      <c r="F2736" s="15" t="s">
        <v>963</v>
      </c>
      <c r="G2736" s="17">
        <v>0</v>
      </c>
      <c r="H2736" s="17">
        <v>0</v>
      </c>
      <c r="I2736" s="17">
        <v>0</v>
      </c>
      <c r="J2736" s="17">
        <v>0</v>
      </c>
      <c r="K2736" s="17">
        <v>685.74599999999998</v>
      </c>
      <c r="L2736" s="17">
        <v>685.74599999999998</v>
      </c>
      <c r="M2736" s="17">
        <v>685.74599999999998</v>
      </c>
      <c r="N2736" s="17">
        <v>685.74599999999998</v>
      </c>
    </row>
    <row r="2737" spans="2:14">
      <c r="B2737" s="15" t="s">
        <v>4692</v>
      </c>
      <c r="C2737" s="16">
        <v>40591</v>
      </c>
      <c r="D2737" s="15">
        <v>2011</v>
      </c>
      <c r="E2737" s="69">
        <f>E2739</f>
        <v>2011</v>
      </c>
      <c r="F2737" s="15" t="s">
        <v>961</v>
      </c>
      <c r="G2737" s="17" t="s">
        <v>5534</v>
      </c>
      <c r="H2737" s="17" t="s">
        <v>5534</v>
      </c>
      <c r="I2737" s="17" t="s">
        <v>5534</v>
      </c>
      <c r="J2737" s="17" t="s">
        <v>5534</v>
      </c>
      <c r="K2737" s="17">
        <v>0</v>
      </c>
      <c r="L2737" s="17">
        <v>0</v>
      </c>
      <c r="M2737" s="17">
        <v>0</v>
      </c>
      <c r="N2737" s="17">
        <v>0</v>
      </c>
    </row>
    <row r="2738" spans="2:14">
      <c r="B2738" s="15" t="s">
        <v>4692</v>
      </c>
      <c r="C2738" s="16">
        <v>40591</v>
      </c>
      <c r="D2738" s="15">
        <v>2011</v>
      </c>
      <c r="E2738" s="69">
        <f>E2739</f>
        <v>2011</v>
      </c>
      <c r="F2738" s="15" t="s">
        <v>962</v>
      </c>
      <c r="G2738" s="17" t="s">
        <v>5534</v>
      </c>
      <c r="H2738" s="17" t="s">
        <v>5534</v>
      </c>
      <c r="I2738" s="17" t="s">
        <v>5534</v>
      </c>
      <c r="J2738" s="17" t="s">
        <v>5534</v>
      </c>
      <c r="K2738" s="17">
        <v>456000</v>
      </c>
      <c r="L2738" s="17">
        <v>456000</v>
      </c>
      <c r="M2738" s="17">
        <v>0</v>
      </c>
      <c r="N2738" s="17">
        <v>0</v>
      </c>
    </row>
    <row r="2739" spans="2:14">
      <c r="B2739" s="15" t="s">
        <v>4692</v>
      </c>
      <c r="C2739" s="16">
        <v>40591</v>
      </c>
      <c r="D2739" s="15">
        <v>2011</v>
      </c>
      <c r="E2739" s="69">
        <f t="array" ref="E2739">MIN(IF(G2739:N2739&gt;0,($G$3:$N$3)))</f>
        <v>2011</v>
      </c>
      <c r="F2739" s="15" t="s">
        <v>963</v>
      </c>
      <c r="G2739" s="17">
        <v>0</v>
      </c>
      <c r="H2739" s="17">
        <v>0</v>
      </c>
      <c r="I2739" s="17">
        <v>0</v>
      </c>
      <c r="J2739" s="17">
        <v>0</v>
      </c>
      <c r="K2739" s="17">
        <v>456000</v>
      </c>
      <c r="L2739" s="17">
        <v>456000</v>
      </c>
      <c r="M2739" s="17">
        <v>0</v>
      </c>
      <c r="N2739" s="17">
        <v>0</v>
      </c>
    </row>
    <row r="2740" spans="2:14">
      <c r="B2740" s="15" t="s">
        <v>4693</v>
      </c>
      <c r="C2740" s="16">
        <v>40594</v>
      </c>
      <c r="D2740" s="15">
        <v>2011</v>
      </c>
      <c r="E2740" s="69">
        <f>E2742</f>
        <v>2011</v>
      </c>
      <c r="F2740" s="15" t="s">
        <v>961</v>
      </c>
      <c r="G2740" s="17" t="s">
        <v>5534</v>
      </c>
      <c r="H2740" s="17" t="s">
        <v>5534</v>
      </c>
      <c r="I2740" s="17" t="s">
        <v>5534</v>
      </c>
      <c r="J2740" s="17" t="s">
        <v>5534</v>
      </c>
      <c r="K2740" s="17">
        <v>0</v>
      </c>
      <c r="L2740" s="17">
        <v>0</v>
      </c>
      <c r="M2740" s="17">
        <v>0</v>
      </c>
      <c r="N2740" s="17">
        <v>0</v>
      </c>
    </row>
    <row r="2741" spans="2:14">
      <c r="B2741" s="15" t="s">
        <v>4693</v>
      </c>
      <c r="C2741" s="16">
        <v>40594</v>
      </c>
      <c r="D2741" s="15">
        <v>2011</v>
      </c>
      <c r="E2741" s="69">
        <f>E2742</f>
        <v>2011</v>
      </c>
      <c r="F2741" s="15" t="s">
        <v>962</v>
      </c>
      <c r="G2741" s="17" t="s">
        <v>5534</v>
      </c>
      <c r="H2741" s="17" t="s">
        <v>5534</v>
      </c>
      <c r="I2741" s="17" t="s">
        <v>5534</v>
      </c>
      <c r="J2741" s="17" t="s">
        <v>5534</v>
      </c>
      <c r="K2741" s="17">
        <v>4474500</v>
      </c>
      <c r="L2741" s="17">
        <v>4474500</v>
      </c>
      <c r="M2741" s="17">
        <v>0</v>
      </c>
      <c r="N2741" s="17">
        <v>0</v>
      </c>
    </row>
    <row r="2742" spans="2:14">
      <c r="B2742" s="15" t="s">
        <v>4693</v>
      </c>
      <c r="C2742" s="16">
        <v>40594</v>
      </c>
      <c r="D2742" s="15">
        <v>2011</v>
      </c>
      <c r="E2742" s="69">
        <f t="array" ref="E2742">MIN(IF(G2742:N2742&gt;0,($G$3:$N$3)))</f>
        <v>2011</v>
      </c>
      <c r="F2742" s="15" t="s">
        <v>963</v>
      </c>
      <c r="G2742" s="17">
        <v>0</v>
      </c>
      <c r="H2742" s="17">
        <v>0</v>
      </c>
      <c r="I2742" s="17">
        <v>0</v>
      </c>
      <c r="J2742" s="17">
        <v>0</v>
      </c>
      <c r="K2742" s="17">
        <v>4474500</v>
      </c>
      <c r="L2742" s="17">
        <v>4474500</v>
      </c>
      <c r="M2742" s="17">
        <v>0</v>
      </c>
      <c r="N2742" s="17">
        <v>0</v>
      </c>
    </row>
    <row r="2743" spans="2:14">
      <c r="B2743" s="15" t="s">
        <v>4694</v>
      </c>
      <c r="C2743" s="16">
        <v>40595</v>
      </c>
      <c r="D2743" s="15">
        <v>2011</v>
      </c>
      <c r="E2743" s="69">
        <f>E2745</f>
        <v>2011</v>
      </c>
      <c r="F2743" s="15" t="s">
        <v>961</v>
      </c>
      <c r="G2743" s="17" t="s">
        <v>5534</v>
      </c>
      <c r="H2743" s="17" t="s">
        <v>5534</v>
      </c>
      <c r="I2743" s="17" t="s">
        <v>5534</v>
      </c>
      <c r="J2743" s="17" t="s">
        <v>5534</v>
      </c>
      <c r="K2743" s="17">
        <v>0</v>
      </c>
      <c r="L2743" s="17">
        <v>0</v>
      </c>
      <c r="M2743" s="17">
        <v>0</v>
      </c>
      <c r="N2743" s="17">
        <v>0</v>
      </c>
    </row>
    <row r="2744" spans="2:14">
      <c r="B2744" s="15" t="s">
        <v>4694</v>
      </c>
      <c r="C2744" s="16">
        <v>40595</v>
      </c>
      <c r="D2744" s="15">
        <v>2011</v>
      </c>
      <c r="E2744" s="69">
        <f>E2745</f>
        <v>2011</v>
      </c>
      <c r="F2744" s="15" t="s">
        <v>962</v>
      </c>
      <c r="G2744" s="17" t="s">
        <v>5534</v>
      </c>
      <c r="H2744" s="17" t="s">
        <v>5534</v>
      </c>
      <c r="I2744" s="17" t="s">
        <v>5534</v>
      </c>
      <c r="J2744" s="17" t="s">
        <v>5534</v>
      </c>
      <c r="K2744" s="17">
        <v>1083000</v>
      </c>
      <c r="L2744" s="17">
        <v>1083000</v>
      </c>
      <c r="M2744" s="17">
        <v>0</v>
      </c>
      <c r="N2744" s="17">
        <v>0</v>
      </c>
    </row>
    <row r="2745" spans="2:14">
      <c r="B2745" s="15" t="s">
        <v>4694</v>
      </c>
      <c r="C2745" s="16">
        <v>40595</v>
      </c>
      <c r="D2745" s="15">
        <v>2011</v>
      </c>
      <c r="E2745" s="69">
        <f t="array" ref="E2745">MIN(IF(G2745:N2745&gt;0,($G$3:$N$3)))</f>
        <v>2011</v>
      </c>
      <c r="F2745" s="15" t="s">
        <v>963</v>
      </c>
      <c r="G2745" s="17">
        <v>0</v>
      </c>
      <c r="H2745" s="17">
        <v>0</v>
      </c>
      <c r="I2745" s="17">
        <v>0</v>
      </c>
      <c r="J2745" s="17">
        <v>0</v>
      </c>
      <c r="K2745" s="17">
        <v>1083000</v>
      </c>
      <c r="L2745" s="17">
        <v>1083000</v>
      </c>
      <c r="M2745" s="17">
        <v>0</v>
      </c>
      <c r="N2745" s="17">
        <v>0</v>
      </c>
    </row>
    <row r="2746" spans="2:14">
      <c r="B2746" s="15" t="s">
        <v>4695</v>
      </c>
      <c r="C2746" s="16">
        <v>40596</v>
      </c>
      <c r="D2746" s="15">
        <v>2011</v>
      </c>
      <c r="E2746" s="69">
        <f>E2748</f>
        <v>2011</v>
      </c>
      <c r="F2746" s="15" t="s">
        <v>961</v>
      </c>
      <c r="G2746" s="17" t="s">
        <v>5534</v>
      </c>
      <c r="H2746" s="17" t="s">
        <v>5534</v>
      </c>
      <c r="I2746" s="17" t="s">
        <v>5534</v>
      </c>
      <c r="J2746" s="17" t="s">
        <v>5534</v>
      </c>
      <c r="K2746" s="17">
        <v>381.39</v>
      </c>
      <c r="L2746" s="17">
        <v>381.39</v>
      </c>
      <c r="M2746" s="17">
        <v>381.39</v>
      </c>
      <c r="N2746" s="17">
        <v>381.39</v>
      </c>
    </row>
    <row r="2747" spans="2:14">
      <c r="B2747" s="15" t="s">
        <v>4695</v>
      </c>
      <c r="C2747" s="16">
        <v>40596</v>
      </c>
      <c r="D2747" s="15">
        <v>2011</v>
      </c>
      <c r="E2747" s="69">
        <f>E2748</f>
        <v>2011</v>
      </c>
      <c r="F2747" s="15" t="s">
        <v>962</v>
      </c>
      <c r="G2747" s="17" t="s">
        <v>5534</v>
      </c>
      <c r="H2747" s="17" t="s">
        <v>5534</v>
      </c>
      <c r="I2747" s="17" t="s">
        <v>5534</v>
      </c>
      <c r="J2747" s="17" t="s">
        <v>5534</v>
      </c>
      <c r="K2747" s="17">
        <v>0</v>
      </c>
      <c r="L2747" s="17">
        <v>0</v>
      </c>
      <c r="M2747" s="17">
        <v>0</v>
      </c>
      <c r="N2747" s="17">
        <v>0</v>
      </c>
    </row>
    <row r="2748" spans="2:14">
      <c r="B2748" s="15" t="s">
        <v>4695</v>
      </c>
      <c r="C2748" s="16">
        <v>40596</v>
      </c>
      <c r="D2748" s="15">
        <v>2011</v>
      </c>
      <c r="E2748" s="69">
        <f t="array" ref="E2748">MIN(IF(G2748:N2748&gt;0,($G$3:$N$3)))</f>
        <v>2011</v>
      </c>
      <c r="F2748" s="15" t="s">
        <v>963</v>
      </c>
      <c r="G2748" s="17">
        <v>0</v>
      </c>
      <c r="H2748" s="17">
        <v>0</v>
      </c>
      <c r="I2748" s="17">
        <v>0</v>
      </c>
      <c r="J2748" s="17">
        <v>0</v>
      </c>
      <c r="K2748" s="17">
        <v>381.39</v>
      </c>
      <c r="L2748" s="17">
        <v>381.39</v>
      </c>
      <c r="M2748" s="17">
        <v>381.39</v>
      </c>
      <c r="N2748" s="17">
        <v>381.39</v>
      </c>
    </row>
    <row r="2749" spans="2:14">
      <c r="B2749" s="15" t="s">
        <v>4696</v>
      </c>
      <c r="C2749" s="16">
        <v>40597</v>
      </c>
      <c r="D2749" s="15">
        <v>2011</v>
      </c>
      <c r="E2749" s="69">
        <f>E2751</f>
        <v>2011</v>
      </c>
      <c r="F2749" s="15" t="s">
        <v>961</v>
      </c>
      <c r="G2749" s="17" t="s">
        <v>5534</v>
      </c>
      <c r="H2749" s="17" t="s">
        <v>5534</v>
      </c>
      <c r="I2749" s="17" t="s">
        <v>5534</v>
      </c>
      <c r="J2749" s="17" t="s">
        <v>5534</v>
      </c>
      <c r="K2749" s="17">
        <v>11.922000000000001</v>
      </c>
      <c r="L2749" s="17">
        <v>11.922000000000001</v>
      </c>
      <c r="M2749" s="17">
        <v>11.922000000000001</v>
      </c>
      <c r="N2749" s="17">
        <v>11.922000000000001</v>
      </c>
    </row>
    <row r="2750" spans="2:14">
      <c r="B2750" s="15" t="s">
        <v>4696</v>
      </c>
      <c r="C2750" s="16">
        <v>40597</v>
      </c>
      <c r="D2750" s="15">
        <v>2011</v>
      </c>
      <c r="E2750" s="69">
        <f>E2751</f>
        <v>2011</v>
      </c>
      <c r="F2750" s="15" t="s">
        <v>962</v>
      </c>
      <c r="G2750" s="17" t="s">
        <v>5534</v>
      </c>
      <c r="H2750" s="17" t="s">
        <v>5534</v>
      </c>
      <c r="I2750" s="17" t="s">
        <v>5534</v>
      </c>
      <c r="J2750" s="17" t="s">
        <v>5534</v>
      </c>
      <c r="K2750" s="17">
        <v>0</v>
      </c>
      <c r="L2750" s="17">
        <v>0</v>
      </c>
      <c r="M2750" s="17">
        <v>0</v>
      </c>
      <c r="N2750" s="17">
        <v>0</v>
      </c>
    </row>
    <row r="2751" spans="2:14">
      <c r="B2751" s="15" t="s">
        <v>4696</v>
      </c>
      <c r="C2751" s="16">
        <v>40597</v>
      </c>
      <c r="D2751" s="15">
        <v>2011</v>
      </c>
      <c r="E2751" s="69">
        <f t="array" ref="E2751">MIN(IF(G2751:N2751&gt;0,($G$3:$N$3)))</f>
        <v>2011</v>
      </c>
      <c r="F2751" s="15" t="s">
        <v>963</v>
      </c>
      <c r="G2751" s="17">
        <v>0</v>
      </c>
      <c r="H2751" s="17">
        <v>0</v>
      </c>
      <c r="I2751" s="17">
        <v>0</v>
      </c>
      <c r="J2751" s="17">
        <v>0</v>
      </c>
      <c r="K2751" s="17">
        <v>11.922000000000001</v>
      </c>
      <c r="L2751" s="17">
        <v>11.922000000000001</v>
      </c>
      <c r="M2751" s="17">
        <v>11.922000000000001</v>
      </c>
      <c r="N2751" s="17">
        <v>11.922000000000001</v>
      </c>
    </row>
    <row r="2752" spans="2:14">
      <c r="B2752" s="15" t="s">
        <v>4697</v>
      </c>
      <c r="C2752" s="16">
        <v>40602</v>
      </c>
      <c r="D2752" s="15">
        <v>2011</v>
      </c>
      <c r="E2752" s="69">
        <f>E2754</f>
        <v>2011</v>
      </c>
      <c r="F2752" s="15" t="s">
        <v>961</v>
      </c>
      <c r="G2752" s="17" t="s">
        <v>5534</v>
      </c>
      <c r="H2752" s="17" t="s">
        <v>5534</v>
      </c>
      <c r="I2752" s="17" t="s">
        <v>5534</v>
      </c>
      <c r="J2752" s="17" t="s">
        <v>5534</v>
      </c>
      <c r="K2752" s="17">
        <v>985.66799999999989</v>
      </c>
      <c r="L2752" s="17">
        <v>985.66799999999989</v>
      </c>
      <c r="M2752" s="17">
        <v>985.66799999999989</v>
      </c>
      <c r="N2752" s="17">
        <v>985.66799999999989</v>
      </c>
    </row>
    <row r="2753" spans="2:14">
      <c r="B2753" s="15" t="s">
        <v>4697</v>
      </c>
      <c r="C2753" s="16">
        <v>40602</v>
      </c>
      <c r="D2753" s="15">
        <v>2011</v>
      </c>
      <c r="E2753" s="69">
        <f>E2754</f>
        <v>2011</v>
      </c>
      <c r="F2753" s="15" t="s">
        <v>962</v>
      </c>
      <c r="G2753" s="17" t="s">
        <v>5534</v>
      </c>
      <c r="H2753" s="17" t="s">
        <v>5534</v>
      </c>
      <c r="I2753" s="17" t="s">
        <v>5534</v>
      </c>
      <c r="J2753" s="17" t="s">
        <v>5534</v>
      </c>
      <c r="K2753" s="17">
        <v>0</v>
      </c>
      <c r="L2753" s="17">
        <v>0</v>
      </c>
      <c r="M2753" s="17">
        <v>0</v>
      </c>
      <c r="N2753" s="17">
        <v>0</v>
      </c>
    </row>
    <row r="2754" spans="2:14">
      <c r="B2754" s="15" t="s">
        <v>4697</v>
      </c>
      <c r="C2754" s="16">
        <v>40602</v>
      </c>
      <c r="D2754" s="15">
        <v>2011</v>
      </c>
      <c r="E2754" s="69">
        <f t="array" ref="E2754">MIN(IF(G2754:N2754&gt;0,($G$3:$N$3)))</f>
        <v>2011</v>
      </c>
      <c r="F2754" s="15" t="s">
        <v>963</v>
      </c>
      <c r="G2754" s="17">
        <v>0</v>
      </c>
      <c r="H2754" s="17">
        <v>0</v>
      </c>
      <c r="I2754" s="17">
        <v>0</v>
      </c>
      <c r="J2754" s="17">
        <v>0</v>
      </c>
      <c r="K2754" s="17">
        <v>985.66799999999989</v>
      </c>
      <c r="L2754" s="17">
        <v>985.66799999999989</v>
      </c>
      <c r="M2754" s="17">
        <v>985.66799999999989</v>
      </c>
      <c r="N2754" s="17">
        <v>985.66799999999989</v>
      </c>
    </row>
    <row r="2755" spans="2:14">
      <c r="B2755" s="15" t="s">
        <v>4698</v>
      </c>
      <c r="C2755" s="16">
        <v>40603</v>
      </c>
      <c r="D2755" s="15">
        <v>2011</v>
      </c>
      <c r="E2755" s="69">
        <f>E2757</f>
        <v>2011</v>
      </c>
      <c r="F2755" s="15" t="s">
        <v>961</v>
      </c>
      <c r="G2755" s="17" t="s">
        <v>5534</v>
      </c>
      <c r="H2755" s="17" t="s">
        <v>5534</v>
      </c>
      <c r="I2755" s="17" t="s">
        <v>5534</v>
      </c>
      <c r="J2755" s="17" t="s">
        <v>5534</v>
      </c>
      <c r="K2755" s="17">
        <v>906.28800000000001</v>
      </c>
      <c r="L2755" s="17">
        <v>906.28800000000001</v>
      </c>
      <c r="M2755" s="17">
        <v>906.28800000000001</v>
      </c>
      <c r="N2755" s="17">
        <v>906.28800000000001</v>
      </c>
    </row>
    <row r="2756" spans="2:14">
      <c r="B2756" s="15" t="s">
        <v>4698</v>
      </c>
      <c r="C2756" s="16">
        <v>40603</v>
      </c>
      <c r="D2756" s="15">
        <v>2011</v>
      </c>
      <c r="E2756" s="69">
        <f>E2757</f>
        <v>2011</v>
      </c>
      <c r="F2756" s="15" t="s">
        <v>962</v>
      </c>
      <c r="G2756" s="17" t="s">
        <v>5534</v>
      </c>
      <c r="H2756" s="17" t="s">
        <v>5534</v>
      </c>
      <c r="I2756" s="17" t="s">
        <v>5534</v>
      </c>
      <c r="J2756" s="17" t="s">
        <v>5534</v>
      </c>
      <c r="K2756" s="17">
        <v>0</v>
      </c>
      <c r="L2756" s="17">
        <v>0</v>
      </c>
      <c r="M2756" s="17">
        <v>0</v>
      </c>
      <c r="N2756" s="17">
        <v>0</v>
      </c>
    </row>
    <row r="2757" spans="2:14">
      <c r="B2757" s="15" t="s">
        <v>4698</v>
      </c>
      <c r="C2757" s="16">
        <v>40603</v>
      </c>
      <c r="D2757" s="15">
        <v>2011</v>
      </c>
      <c r="E2757" s="69">
        <f t="array" ref="E2757">MIN(IF(G2757:N2757&gt;0,($G$3:$N$3)))</f>
        <v>2011</v>
      </c>
      <c r="F2757" s="15" t="s">
        <v>963</v>
      </c>
      <c r="G2757" s="17">
        <v>0</v>
      </c>
      <c r="H2757" s="17">
        <v>0</v>
      </c>
      <c r="I2757" s="17">
        <v>0</v>
      </c>
      <c r="J2757" s="17">
        <v>0</v>
      </c>
      <c r="K2757" s="17">
        <v>906.28800000000001</v>
      </c>
      <c r="L2757" s="17">
        <v>906.28800000000001</v>
      </c>
      <c r="M2757" s="17">
        <v>906.28800000000001</v>
      </c>
      <c r="N2757" s="17">
        <v>906.28800000000001</v>
      </c>
    </row>
    <row r="2758" spans="2:14">
      <c r="B2758" s="15" t="s">
        <v>4699</v>
      </c>
      <c r="C2758" s="16">
        <v>40606</v>
      </c>
      <c r="D2758" s="15">
        <v>2011</v>
      </c>
      <c r="E2758" s="69">
        <f>E2760</f>
        <v>2011</v>
      </c>
      <c r="F2758" s="15" t="s">
        <v>961</v>
      </c>
      <c r="G2758" s="17" t="s">
        <v>5534</v>
      </c>
      <c r="H2758" s="17" t="s">
        <v>5534</v>
      </c>
      <c r="I2758" s="17" t="s">
        <v>5534</v>
      </c>
      <c r="J2758" s="17" t="s">
        <v>5534</v>
      </c>
      <c r="K2758" s="17">
        <v>1111.0319999999999</v>
      </c>
      <c r="L2758" s="17">
        <v>1111.0319999999999</v>
      </c>
      <c r="M2758" s="17">
        <v>1111.0319999999999</v>
      </c>
      <c r="N2758" s="17">
        <v>1111.0319999999999</v>
      </c>
    </row>
    <row r="2759" spans="2:14">
      <c r="B2759" s="15" t="s">
        <v>4699</v>
      </c>
      <c r="C2759" s="16">
        <v>40606</v>
      </c>
      <c r="D2759" s="15">
        <v>2011</v>
      </c>
      <c r="E2759" s="69">
        <f>E2760</f>
        <v>2011</v>
      </c>
      <c r="F2759" s="15" t="s">
        <v>962</v>
      </c>
      <c r="G2759" s="17" t="s">
        <v>5534</v>
      </c>
      <c r="H2759" s="17" t="s">
        <v>5534</v>
      </c>
      <c r="I2759" s="17" t="s">
        <v>5534</v>
      </c>
      <c r="J2759" s="17" t="s">
        <v>5534</v>
      </c>
      <c r="K2759" s="17">
        <v>0</v>
      </c>
      <c r="L2759" s="17">
        <v>0</v>
      </c>
      <c r="M2759" s="17">
        <v>0</v>
      </c>
      <c r="N2759" s="17">
        <v>0</v>
      </c>
    </row>
    <row r="2760" spans="2:14">
      <c r="B2760" s="15" t="s">
        <v>4699</v>
      </c>
      <c r="C2760" s="16">
        <v>40606</v>
      </c>
      <c r="D2760" s="15">
        <v>2011</v>
      </c>
      <c r="E2760" s="69">
        <f t="array" ref="E2760">MIN(IF(G2760:N2760&gt;0,($G$3:$N$3)))</f>
        <v>2011</v>
      </c>
      <c r="F2760" s="15" t="s">
        <v>963</v>
      </c>
      <c r="G2760" s="17">
        <v>0</v>
      </c>
      <c r="H2760" s="17">
        <v>0</v>
      </c>
      <c r="I2760" s="17">
        <v>0</v>
      </c>
      <c r="J2760" s="17">
        <v>0</v>
      </c>
      <c r="K2760" s="17">
        <v>1111.0319999999999</v>
      </c>
      <c r="L2760" s="17">
        <v>1111.0319999999999</v>
      </c>
      <c r="M2760" s="17">
        <v>1111.0319999999999</v>
      </c>
      <c r="N2760" s="17">
        <v>1111.0319999999999</v>
      </c>
    </row>
    <row r="2761" spans="2:14">
      <c r="B2761" s="15" t="s">
        <v>4700</v>
      </c>
      <c r="C2761" s="16">
        <v>40613</v>
      </c>
      <c r="D2761" s="15">
        <v>2011</v>
      </c>
      <c r="E2761" s="69">
        <f>E2763</f>
        <v>2012</v>
      </c>
      <c r="F2761" s="15" t="s">
        <v>961</v>
      </c>
      <c r="G2761" s="17" t="s">
        <v>5534</v>
      </c>
      <c r="H2761" s="17" t="s">
        <v>5534</v>
      </c>
      <c r="I2761" s="17" t="s">
        <v>5534</v>
      </c>
      <c r="J2761" s="17" t="s">
        <v>5534</v>
      </c>
      <c r="K2761" s="17" t="s">
        <v>5534</v>
      </c>
      <c r="L2761" s="17">
        <v>982.92599999999993</v>
      </c>
      <c r="M2761" s="17">
        <v>982.92599999999993</v>
      </c>
      <c r="N2761" s="17">
        <v>982.92599999999993</v>
      </c>
    </row>
    <row r="2762" spans="2:14">
      <c r="B2762" s="15" t="s">
        <v>4700</v>
      </c>
      <c r="C2762" s="16">
        <v>40613</v>
      </c>
      <c r="D2762" s="15">
        <v>2011</v>
      </c>
      <c r="E2762" s="69">
        <f>E2763</f>
        <v>2012</v>
      </c>
      <c r="F2762" s="15" t="s">
        <v>962</v>
      </c>
      <c r="G2762" s="17" t="s">
        <v>5534</v>
      </c>
      <c r="H2762" s="17" t="s">
        <v>5534</v>
      </c>
      <c r="I2762" s="17" t="s">
        <v>5534</v>
      </c>
      <c r="J2762" s="17" t="s">
        <v>5534</v>
      </c>
      <c r="K2762" s="17" t="s">
        <v>5534</v>
      </c>
      <c r="L2762" s="17">
        <v>0</v>
      </c>
      <c r="M2762" s="17">
        <v>0</v>
      </c>
      <c r="N2762" s="17">
        <v>0</v>
      </c>
    </row>
    <row r="2763" spans="2:14">
      <c r="B2763" s="15" t="s">
        <v>4700</v>
      </c>
      <c r="C2763" s="16">
        <v>40613</v>
      </c>
      <c r="D2763" s="15">
        <v>2011</v>
      </c>
      <c r="E2763" s="69">
        <f t="array" ref="E2763">MIN(IF(G2763:N2763&gt;0,($G$3:$N$3)))</f>
        <v>2012</v>
      </c>
      <c r="F2763" s="15" t="s">
        <v>963</v>
      </c>
      <c r="G2763" s="17">
        <v>0</v>
      </c>
      <c r="H2763" s="17">
        <v>0</v>
      </c>
      <c r="I2763" s="17">
        <v>0</v>
      </c>
      <c r="J2763" s="17">
        <v>0</v>
      </c>
      <c r="K2763" s="17">
        <v>0</v>
      </c>
      <c r="L2763" s="17">
        <v>982.92599999999993</v>
      </c>
      <c r="M2763" s="17">
        <v>982.92599999999993</v>
      </c>
      <c r="N2763" s="17">
        <v>982.92599999999993</v>
      </c>
    </row>
    <row r="2764" spans="2:14">
      <c r="B2764" s="15" t="s">
        <v>4701</v>
      </c>
      <c r="C2764" s="16">
        <v>40614</v>
      </c>
      <c r="D2764" s="15">
        <v>2011</v>
      </c>
      <c r="E2764" s="69">
        <f>E2766</f>
        <v>2011</v>
      </c>
      <c r="F2764" s="15" t="s">
        <v>961</v>
      </c>
      <c r="G2764" s="17" t="s">
        <v>5534</v>
      </c>
      <c r="H2764" s="17" t="s">
        <v>5534</v>
      </c>
      <c r="I2764" s="17" t="s">
        <v>5534</v>
      </c>
      <c r="J2764" s="17" t="s">
        <v>5534</v>
      </c>
      <c r="K2764" s="17">
        <v>4227.4379999999992</v>
      </c>
      <c r="L2764" s="17">
        <v>4227.4379999999992</v>
      </c>
      <c r="M2764" s="17">
        <v>4227.4379999999992</v>
      </c>
      <c r="N2764" s="17">
        <v>4227.4379999999992</v>
      </c>
    </row>
    <row r="2765" spans="2:14">
      <c r="B2765" s="15" t="s">
        <v>4701</v>
      </c>
      <c r="C2765" s="16">
        <v>40614</v>
      </c>
      <c r="D2765" s="15">
        <v>2011</v>
      </c>
      <c r="E2765" s="69">
        <f>E2766</f>
        <v>2011</v>
      </c>
      <c r="F2765" s="15" t="s">
        <v>962</v>
      </c>
      <c r="G2765" s="17" t="s">
        <v>5534</v>
      </c>
      <c r="H2765" s="17" t="s">
        <v>5534</v>
      </c>
      <c r="I2765" s="17" t="s">
        <v>5534</v>
      </c>
      <c r="J2765" s="17" t="s">
        <v>5534</v>
      </c>
      <c r="K2765" s="17">
        <v>6.0000000000000001E-3</v>
      </c>
      <c r="L2765" s="17">
        <v>6.0000000000000001E-3</v>
      </c>
      <c r="M2765" s="17">
        <v>6.0000000000000001E-3</v>
      </c>
      <c r="N2765" s="17">
        <v>6.0000000000000001E-3</v>
      </c>
    </row>
    <row r="2766" spans="2:14">
      <c r="B2766" s="15" t="s">
        <v>4701</v>
      </c>
      <c r="C2766" s="16">
        <v>40614</v>
      </c>
      <c r="D2766" s="15">
        <v>2011</v>
      </c>
      <c r="E2766" s="69">
        <f t="array" ref="E2766">MIN(IF(G2766:N2766&gt;0,($G$3:$N$3)))</f>
        <v>2011</v>
      </c>
      <c r="F2766" s="15" t="s">
        <v>963</v>
      </c>
      <c r="G2766" s="17">
        <v>0</v>
      </c>
      <c r="H2766" s="17">
        <v>0</v>
      </c>
      <c r="I2766" s="17">
        <v>0</v>
      </c>
      <c r="J2766" s="17">
        <v>0</v>
      </c>
      <c r="K2766" s="17">
        <v>4227.4439999999995</v>
      </c>
      <c r="L2766" s="17">
        <v>4227.4439999999995</v>
      </c>
      <c r="M2766" s="17">
        <v>4227.4439999999995</v>
      </c>
      <c r="N2766" s="17">
        <v>4227.4439999999995</v>
      </c>
    </row>
    <row r="2767" spans="2:14">
      <c r="B2767" s="15" t="s">
        <v>4702</v>
      </c>
      <c r="C2767" s="16">
        <v>40620</v>
      </c>
      <c r="D2767" s="15">
        <v>2011</v>
      </c>
      <c r="E2767" s="69">
        <f>E2769</f>
        <v>2011</v>
      </c>
      <c r="F2767" s="15" t="s">
        <v>961</v>
      </c>
      <c r="G2767" s="17" t="s">
        <v>5534</v>
      </c>
      <c r="H2767" s="17" t="s">
        <v>5534</v>
      </c>
      <c r="I2767" s="17" t="s">
        <v>5534</v>
      </c>
      <c r="J2767" s="17" t="s">
        <v>5534</v>
      </c>
      <c r="K2767" s="17">
        <v>0</v>
      </c>
      <c r="L2767" s="17">
        <v>0</v>
      </c>
      <c r="M2767" s="17">
        <v>0</v>
      </c>
      <c r="N2767" s="17">
        <v>453470.53199999995</v>
      </c>
    </row>
    <row r="2768" spans="2:14">
      <c r="B2768" s="15" t="s">
        <v>4702</v>
      </c>
      <c r="C2768" s="16">
        <v>40620</v>
      </c>
      <c r="D2768" s="15">
        <v>2011</v>
      </c>
      <c r="E2768" s="69">
        <f>E2769</f>
        <v>2011</v>
      </c>
      <c r="F2768" s="15" t="s">
        <v>962</v>
      </c>
      <c r="G2768" s="17" t="s">
        <v>5534</v>
      </c>
      <c r="H2768" s="17" t="s">
        <v>5534</v>
      </c>
      <c r="I2768" s="17" t="s">
        <v>5534</v>
      </c>
      <c r="J2768" s="17" t="s">
        <v>5534</v>
      </c>
      <c r="K2768" s="17">
        <v>135506.1</v>
      </c>
      <c r="L2768" s="17">
        <v>135506.1</v>
      </c>
      <c r="M2768" s="17">
        <v>256500</v>
      </c>
      <c r="N2768" s="17">
        <v>0</v>
      </c>
    </row>
    <row r="2769" spans="2:14">
      <c r="B2769" s="15" t="s">
        <v>4702</v>
      </c>
      <c r="C2769" s="16">
        <v>40620</v>
      </c>
      <c r="D2769" s="15">
        <v>2011</v>
      </c>
      <c r="E2769" s="69">
        <f t="array" ref="E2769">MIN(IF(G2769:N2769&gt;0,($G$3:$N$3)))</f>
        <v>2011</v>
      </c>
      <c r="F2769" s="15" t="s">
        <v>963</v>
      </c>
      <c r="G2769" s="17">
        <v>0</v>
      </c>
      <c r="H2769" s="17">
        <v>0</v>
      </c>
      <c r="I2769" s="17">
        <v>0</v>
      </c>
      <c r="J2769" s="17">
        <v>0</v>
      </c>
      <c r="K2769" s="17">
        <v>135506.1</v>
      </c>
      <c r="L2769" s="17">
        <v>135506.1</v>
      </c>
      <c r="M2769" s="17">
        <v>256500</v>
      </c>
      <c r="N2769" s="17">
        <v>453470.53199999995</v>
      </c>
    </row>
    <row r="2770" spans="2:14">
      <c r="B2770" s="15" t="s">
        <v>4703</v>
      </c>
      <c r="C2770" s="16">
        <v>40626</v>
      </c>
      <c r="D2770" s="15">
        <v>2011</v>
      </c>
      <c r="E2770" s="69">
        <f>E2772</f>
        <v>2011</v>
      </c>
      <c r="F2770" s="15" t="s">
        <v>961</v>
      </c>
      <c r="G2770" s="17" t="s">
        <v>5534</v>
      </c>
      <c r="H2770" s="17" t="s">
        <v>5534</v>
      </c>
      <c r="I2770" s="17" t="s">
        <v>5534</v>
      </c>
      <c r="J2770" s="17" t="s">
        <v>5534</v>
      </c>
      <c r="K2770" s="17">
        <v>1267.5060000000001</v>
      </c>
      <c r="L2770" s="17">
        <v>1267.5060000000001</v>
      </c>
      <c r="M2770" s="17">
        <v>1267.5060000000001</v>
      </c>
      <c r="N2770" s="17">
        <v>1267.5060000000001</v>
      </c>
    </row>
    <row r="2771" spans="2:14">
      <c r="B2771" s="15" t="s">
        <v>4703</v>
      </c>
      <c r="C2771" s="16">
        <v>40626</v>
      </c>
      <c r="D2771" s="15">
        <v>2011</v>
      </c>
      <c r="E2771" s="69">
        <f>E2772</f>
        <v>2011</v>
      </c>
      <c r="F2771" s="15" t="s">
        <v>962</v>
      </c>
      <c r="G2771" s="17" t="s">
        <v>5534</v>
      </c>
      <c r="H2771" s="17" t="s">
        <v>5534</v>
      </c>
      <c r="I2771" s="17" t="s">
        <v>5534</v>
      </c>
      <c r="J2771" s="17" t="s">
        <v>5534</v>
      </c>
      <c r="K2771" s="17">
        <v>0</v>
      </c>
      <c r="L2771" s="17">
        <v>0</v>
      </c>
      <c r="M2771" s="17">
        <v>0</v>
      </c>
      <c r="N2771" s="17">
        <v>0</v>
      </c>
    </row>
    <row r="2772" spans="2:14">
      <c r="B2772" s="15" t="s">
        <v>4703</v>
      </c>
      <c r="C2772" s="16">
        <v>40626</v>
      </c>
      <c r="D2772" s="15">
        <v>2011</v>
      </c>
      <c r="E2772" s="69">
        <f t="array" ref="E2772">MIN(IF(G2772:N2772&gt;0,($G$3:$N$3)))</f>
        <v>2011</v>
      </c>
      <c r="F2772" s="15" t="s">
        <v>963</v>
      </c>
      <c r="G2772" s="17">
        <v>0</v>
      </c>
      <c r="H2772" s="17">
        <v>0</v>
      </c>
      <c r="I2772" s="17">
        <v>0</v>
      </c>
      <c r="J2772" s="17">
        <v>0</v>
      </c>
      <c r="K2772" s="17">
        <v>1267.5060000000001</v>
      </c>
      <c r="L2772" s="17">
        <v>1267.5060000000001</v>
      </c>
      <c r="M2772" s="17">
        <v>1267.5060000000001</v>
      </c>
      <c r="N2772" s="17">
        <v>1267.5060000000001</v>
      </c>
    </row>
    <row r="2773" spans="2:14">
      <c r="B2773" s="15" t="s">
        <v>4704</v>
      </c>
      <c r="C2773" s="16">
        <v>40628</v>
      </c>
      <c r="D2773" s="15">
        <v>2011</v>
      </c>
      <c r="E2773" s="69">
        <f>E2775</f>
        <v>2011</v>
      </c>
      <c r="F2773" s="15" t="s">
        <v>961</v>
      </c>
      <c r="G2773" s="17" t="s">
        <v>5534</v>
      </c>
      <c r="H2773" s="17" t="s">
        <v>5534</v>
      </c>
      <c r="I2773" s="17" t="s">
        <v>5534</v>
      </c>
      <c r="J2773" s="17" t="s">
        <v>5534</v>
      </c>
      <c r="K2773" s="17">
        <v>848.73599999999999</v>
      </c>
      <c r="L2773" s="17">
        <v>848.73599999999999</v>
      </c>
      <c r="M2773" s="17">
        <v>848.73599999999999</v>
      </c>
      <c r="N2773" s="17">
        <v>848.73599999999999</v>
      </c>
    </row>
    <row r="2774" spans="2:14">
      <c r="B2774" s="15" t="s">
        <v>4704</v>
      </c>
      <c r="C2774" s="16">
        <v>40628</v>
      </c>
      <c r="D2774" s="15">
        <v>2011</v>
      </c>
      <c r="E2774" s="69">
        <f>E2775</f>
        <v>2011</v>
      </c>
      <c r="F2774" s="15" t="s">
        <v>962</v>
      </c>
      <c r="G2774" s="17" t="s">
        <v>5534</v>
      </c>
      <c r="H2774" s="17" t="s">
        <v>5534</v>
      </c>
      <c r="I2774" s="17" t="s">
        <v>5534</v>
      </c>
      <c r="J2774" s="17" t="s">
        <v>5534</v>
      </c>
      <c r="K2774" s="17">
        <v>0</v>
      </c>
      <c r="L2774" s="17">
        <v>0</v>
      </c>
      <c r="M2774" s="17">
        <v>0</v>
      </c>
      <c r="N2774" s="17">
        <v>0</v>
      </c>
    </row>
    <row r="2775" spans="2:14">
      <c r="B2775" s="15" t="s">
        <v>4704</v>
      </c>
      <c r="C2775" s="16">
        <v>40628</v>
      </c>
      <c r="D2775" s="15">
        <v>2011</v>
      </c>
      <c r="E2775" s="69">
        <f t="array" ref="E2775">MIN(IF(G2775:N2775&gt;0,($G$3:$N$3)))</f>
        <v>2011</v>
      </c>
      <c r="F2775" s="15" t="s">
        <v>963</v>
      </c>
      <c r="G2775" s="17">
        <v>0</v>
      </c>
      <c r="H2775" s="17">
        <v>0</v>
      </c>
      <c r="I2775" s="17">
        <v>0</v>
      </c>
      <c r="J2775" s="17">
        <v>0</v>
      </c>
      <c r="K2775" s="17">
        <v>848.73599999999999</v>
      </c>
      <c r="L2775" s="17">
        <v>848.73599999999999</v>
      </c>
      <c r="M2775" s="17">
        <v>848.73599999999999</v>
      </c>
      <c r="N2775" s="17">
        <v>848.73599999999999</v>
      </c>
    </row>
    <row r="2776" spans="2:14">
      <c r="B2776" s="15" t="s">
        <v>4705</v>
      </c>
      <c r="C2776" s="16">
        <v>40631</v>
      </c>
      <c r="D2776" s="15">
        <v>2011</v>
      </c>
      <c r="E2776" s="69">
        <f>E2778</f>
        <v>2011</v>
      </c>
      <c r="F2776" s="15" t="s">
        <v>961</v>
      </c>
      <c r="G2776" s="17" t="s">
        <v>5534</v>
      </c>
      <c r="H2776" s="17" t="s">
        <v>5534</v>
      </c>
      <c r="I2776" s="17" t="s">
        <v>5534</v>
      </c>
      <c r="J2776" s="17" t="s">
        <v>5534</v>
      </c>
      <c r="K2776" s="17">
        <v>1025.0940000000001</v>
      </c>
      <c r="L2776" s="17">
        <v>1025.0940000000001</v>
      </c>
      <c r="M2776" s="17">
        <v>1025.0940000000001</v>
      </c>
      <c r="N2776" s="17">
        <v>1025.0940000000001</v>
      </c>
    </row>
    <row r="2777" spans="2:14">
      <c r="B2777" s="15" t="s">
        <v>4705</v>
      </c>
      <c r="C2777" s="16">
        <v>40631</v>
      </c>
      <c r="D2777" s="15">
        <v>2011</v>
      </c>
      <c r="E2777" s="69">
        <f>E2778</f>
        <v>2011</v>
      </c>
      <c r="F2777" s="15" t="s">
        <v>962</v>
      </c>
      <c r="G2777" s="17" t="s">
        <v>5534</v>
      </c>
      <c r="H2777" s="17" t="s">
        <v>5534</v>
      </c>
      <c r="I2777" s="17" t="s">
        <v>5534</v>
      </c>
      <c r="J2777" s="17" t="s">
        <v>5534</v>
      </c>
      <c r="K2777" s="17">
        <v>0</v>
      </c>
      <c r="L2777" s="17">
        <v>0</v>
      </c>
      <c r="M2777" s="17">
        <v>0</v>
      </c>
      <c r="N2777" s="17">
        <v>0</v>
      </c>
    </row>
    <row r="2778" spans="2:14">
      <c r="B2778" s="15" t="s">
        <v>4705</v>
      </c>
      <c r="C2778" s="16">
        <v>40631</v>
      </c>
      <c r="D2778" s="15">
        <v>2011</v>
      </c>
      <c r="E2778" s="69">
        <f t="array" ref="E2778">MIN(IF(G2778:N2778&gt;0,($G$3:$N$3)))</f>
        <v>2011</v>
      </c>
      <c r="F2778" s="15" t="s">
        <v>963</v>
      </c>
      <c r="G2778" s="17">
        <v>0</v>
      </c>
      <c r="H2778" s="17">
        <v>0</v>
      </c>
      <c r="I2778" s="17">
        <v>0</v>
      </c>
      <c r="J2778" s="17">
        <v>0</v>
      </c>
      <c r="K2778" s="17">
        <v>1025.0940000000001</v>
      </c>
      <c r="L2778" s="17">
        <v>1025.0940000000001</v>
      </c>
      <c r="M2778" s="17">
        <v>1025.0940000000001</v>
      </c>
      <c r="N2778" s="17">
        <v>1025.0940000000001</v>
      </c>
    </row>
    <row r="2779" spans="2:14">
      <c r="B2779" s="15" t="s">
        <v>4706</v>
      </c>
      <c r="C2779" s="16">
        <v>40633</v>
      </c>
      <c r="D2779" s="15">
        <v>2011</v>
      </c>
      <c r="E2779" s="69">
        <f>E2781</f>
        <v>2011</v>
      </c>
      <c r="F2779" s="15" t="s">
        <v>961</v>
      </c>
      <c r="G2779" s="17" t="s">
        <v>5534</v>
      </c>
      <c r="H2779" s="17" t="s">
        <v>5534</v>
      </c>
      <c r="I2779" s="17" t="s">
        <v>5534</v>
      </c>
      <c r="J2779" s="17" t="s">
        <v>5534</v>
      </c>
      <c r="K2779" s="17">
        <v>0</v>
      </c>
      <c r="L2779" s="17">
        <v>0</v>
      </c>
      <c r="M2779" s="17">
        <v>142.494</v>
      </c>
      <c r="N2779" s="17">
        <v>142.494</v>
      </c>
    </row>
    <row r="2780" spans="2:14">
      <c r="B2780" s="15" t="s">
        <v>4706</v>
      </c>
      <c r="C2780" s="16">
        <v>40633</v>
      </c>
      <c r="D2780" s="15">
        <v>2011</v>
      </c>
      <c r="E2780" s="69">
        <f>E2781</f>
        <v>2011</v>
      </c>
      <c r="F2780" s="15" t="s">
        <v>962</v>
      </c>
      <c r="G2780" s="17" t="s">
        <v>5534</v>
      </c>
      <c r="H2780" s="17" t="s">
        <v>5534</v>
      </c>
      <c r="I2780" s="17" t="s">
        <v>5534</v>
      </c>
      <c r="J2780" s="17" t="s">
        <v>5534</v>
      </c>
      <c r="K2780" s="17">
        <v>142.494</v>
      </c>
      <c r="L2780" s="17">
        <v>142.494</v>
      </c>
      <c r="M2780" s="17">
        <v>0</v>
      </c>
      <c r="N2780" s="17">
        <v>0</v>
      </c>
    </row>
    <row r="2781" spans="2:14">
      <c r="B2781" s="15" t="s">
        <v>4706</v>
      </c>
      <c r="C2781" s="16">
        <v>40633</v>
      </c>
      <c r="D2781" s="15">
        <v>2011</v>
      </c>
      <c r="E2781" s="69">
        <f t="array" ref="E2781">MIN(IF(G2781:N2781&gt;0,($G$3:$N$3)))</f>
        <v>2011</v>
      </c>
      <c r="F2781" s="15" t="s">
        <v>963</v>
      </c>
      <c r="G2781" s="17">
        <v>0</v>
      </c>
      <c r="H2781" s="17">
        <v>0</v>
      </c>
      <c r="I2781" s="17">
        <v>0</v>
      </c>
      <c r="J2781" s="17">
        <v>0</v>
      </c>
      <c r="K2781" s="17">
        <v>142.494</v>
      </c>
      <c r="L2781" s="17">
        <v>142.494</v>
      </c>
      <c r="M2781" s="17">
        <v>142.494</v>
      </c>
      <c r="N2781" s="17">
        <v>142.494</v>
      </c>
    </row>
    <row r="2782" spans="2:14">
      <c r="B2782" s="15" t="s">
        <v>4707</v>
      </c>
      <c r="C2782" s="16">
        <v>40633</v>
      </c>
      <c r="D2782" s="15">
        <v>2011</v>
      </c>
      <c r="E2782" s="69">
        <f>E2784</f>
        <v>2011</v>
      </c>
      <c r="F2782" s="15" t="s">
        <v>961</v>
      </c>
      <c r="G2782" s="17" t="s">
        <v>5534</v>
      </c>
      <c r="H2782" s="17" t="s">
        <v>5534</v>
      </c>
      <c r="I2782" s="17" t="s">
        <v>5534</v>
      </c>
      <c r="J2782" s="17" t="s">
        <v>5534</v>
      </c>
      <c r="K2782" s="17">
        <v>543.51</v>
      </c>
      <c r="L2782" s="17">
        <v>543.51</v>
      </c>
      <c r="M2782" s="17">
        <v>543.51</v>
      </c>
      <c r="N2782" s="17">
        <v>543.51</v>
      </c>
    </row>
    <row r="2783" spans="2:14">
      <c r="B2783" s="15" t="s">
        <v>4707</v>
      </c>
      <c r="C2783" s="16">
        <v>40633</v>
      </c>
      <c r="D2783" s="15">
        <v>2011</v>
      </c>
      <c r="E2783" s="69">
        <f>E2784</f>
        <v>2011</v>
      </c>
      <c r="F2783" s="15" t="s">
        <v>962</v>
      </c>
      <c r="G2783" s="17" t="s">
        <v>5534</v>
      </c>
      <c r="H2783" s="17" t="s">
        <v>5534</v>
      </c>
      <c r="I2783" s="17" t="s">
        <v>5534</v>
      </c>
      <c r="J2783" s="17" t="s">
        <v>5534</v>
      </c>
      <c r="K2783" s="17">
        <v>0</v>
      </c>
      <c r="L2783" s="17">
        <v>0</v>
      </c>
      <c r="M2783" s="17">
        <v>0</v>
      </c>
      <c r="N2783" s="17">
        <v>0</v>
      </c>
    </row>
    <row r="2784" spans="2:14">
      <c r="B2784" s="15" t="s">
        <v>4707</v>
      </c>
      <c r="C2784" s="16">
        <v>40633</v>
      </c>
      <c r="D2784" s="15">
        <v>2011</v>
      </c>
      <c r="E2784" s="69">
        <f t="array" ref="E2784">MIN(IF(G2784:N2784&gt;0,($G$3:$N$3)))</f>
        <v>2011</v>
      </c>
      <c r="F2784" s="15" t="s">
        <v>963</v>
      </c>
      <c r="G2784" s="17">
        <v>0</v>
      </c>
      <c r="H2784" s="17">
        <v>0</v>
      </c>
      <c r="I2784" s="17">
        <v>0</v>
      </c>
      <c r="J2784" s="17">
        <v>0</v>
      </c>
      <c r="K2784" s="17">
        <v>543.51</v>
      </c>
      <c r="L2784" s="17">
        <v>543.51</v>
      </c>
      <c r="M2784" s="17">
        <v>543.51</v>
      </c>
      <c r="N2784" s="17">
        <v>543.51</v>
      </c>
    </row>
    <row r="2785" spans="2:14">
      <c r="B2785" s="15" t="s">
        <v>4708</v>
      </c>
      <c r="C2785" s="16">
        <v>40633</v>
      </c>
      <c r="D2785" s="15">
        <v>2011</v>
      </c>
      <c r="E2785" s="69">
        <f>E2787</f>
        <v>2011</v>
      </c>
      <c r="F2785" s="15" t="s">
        <v>961</v>
      </c>
      <c r="G2785" s="17" t="s">
        <v>5534</v>
      </c>
      <c r="H2785" s="17" t="s">
        <v>5534</v>
      </c>
      <c r="I2785" s="17" t="s">
        <v>5534</v>
      </c>
      <c r="J2785" s="17" t="s">
        <v>5534</v>
      </c>
      <c r="K2785" s="17">
        <v>0</v>
      </c>
      <c r="L2785" s="17">
        <v>1267.5060000000001</v>
      </c>
      <c r="M2785" s="17">
        <v>1267.5060000000001</v>
      </c>
      <c r="N2785" s="17">
        <v>1267.5060000000001</v>
      </c>
    </row>
    <row r="2786" spans="2:14">
      <c r="B2786" s="15" t="s">
        <v>4708</v>
      </c>
      <c r="C2786" s="16">
        <v>40633</v>
      </c>
      <c r="D2786" s="15">
        <v>2011</v>
      </c>
      <c r="E2786" s="69">
        <f>E2787</f>
        <v>2011</v>
      </c>
      <c r="F2786" s="15" t="s">
        <v>962</v>
      </c>
      <c r="G2786" s="17" t="s">
        <v>5534</v>
      </c>
      <c r="H2786" s="17" t="s">
        <v>5534</v>
      </c>
      <c r="I2786" s="17" t="s">
        <v>5534</v>
      </c>
      <c r="J2786" s="17" t="s">
        <v>5534</v>
      </c>
      <c r="K2786" s="17">
        <v>1320.5459999999998</v>
      </c>
      <c r="L2786" s="17">
        <v>0</v>
      </c>
      <c r="M2786" s="17">
        <v>0</v>
      </c>
      <c r="N2786" s="17">
        <v>0</v>
      </c>
    </row>
    <row r="2787" spans="2:14">
      <c r="B2787" s="15" t="s">
        <v>4708</v>
      </c>
      <c r="C2787" s="16">
        <v>40633</v>
      </c>
      <c r="D2787" s="15">
        <v>2011</v>
      </c>
      <c r="E2787" s="69">
        <f t="array" ref="E2787">MIN(IF(G2787:N2787&gt;0,($G$3:$N$3)))</f>
        <v>2011</v>
      </c>
      <c r="F2787" s="15" t="s">
        <v>963</v>
      </c>
      <c r="G2787" s="17">
        <v>0</v>
      </c>
      <c r="H2787" s="17">
        <v>0</v>
      </c>
      <c r="I2787" s="17">
        <v>0</v>
      </c>
      <c r="J2787" s="17">
        <v>0</v>
      </c>
      <c r="K2787" s="17">
        <v>1320.5459999999998</v>
      </c>
      <c r="L2787" s="17">
        <v>1267.5060000000001</v>
      </c>
      <c r="M2787" s="17">
        <v>1267.5060000000001</v>
      </c>
      <c r="N2787" s="17">
        <v>1267.5060000000001</v>
      </c>
    </row>
    <row r="2788" spans="2:14">
      <c r="B2788" s="15" t="s">
        <v>4709</v>
      </c>
      <c r="C2788" s="16">
        <v>40634</v>
      </c>
      <c r="D2788" s="15">
        <v>2011</v>
      </c>
      <c r="E2788" s="69">
        <f>E2790</f>
        <v>2011</v>
      </c>
      <c r="F2788" s="15" t="s">
        <v>961</v>
      </c>
      <c r="G2788" s="17" t="s">
        <v>5534</v>
      </c>
      <c r="H2788" s="17" t="s">
        <v>5534</v>
      </c>
      <c r="I2788" s="17" t="s">
        <v>5534</v>
      </c>
      <c r="J2788" s="17" t="s">
        <v>5534</v>
      </c>
      <c r="K2788" s="17">
        <v>484.00799999999992</v>
      </c>
      <c r="L2788" s="17">
        <v>484.00799999999992</v>
      </c>
      <c r="M2788" s="17">
        <v>484.00799999999992</v>
      </c>
      <c r="N2788" s="17">
        <v>484.00799999999992</v>
      </c>
    </row>
    <row r="2789" spans="2:14">
      <c r="B2789" s="15" t="s">
        <v>4709</v>
      </c>
      <c r="C2789" s="16">
        <v>40634</v>
      </c>
      <c r="D2789" s="15">
        <v>2011</v>
      </c>
      <c r="E2789" s="69">
        <f>E2790</f>
        <v>2011</v>
      </c>
      <c r="F2789" s="15" t="s">
        <v>962</v>
      </c>
      <c r="G2789" s="17" t="s">
        <v>5534</v>
      </c>
      <c r="H2789" s="17" t="s">
        <v>5534</v>
      </c>
      <c r="I2789" s="17" t="s">
        <v>5534</v>
      </c>
      <c r="J2789" s="17" t="s">
        <v>5534</v>
      </c>
      <c r="K2789" s="17">
        <v>0</v>
      </c>
      <c r="L2789" s="17">
        <v>0</v>
      </c>
      <c r="M2789" s="17">
        <v>0</v>
      </c>
      <c r="N2789" s="17">
        <v>0</v>
      </c>
    </row>
    <row r="2790" spans="2:14">
      <c r="B2790" s="15" t="s">
        <v>4709</v>
      </c>
      <c r="C2790" s="16">
        <v>40634</v>
      </c>
      <c r="D2790" s="15">
        <v>2011</v>
      </c>
      <c r="E2790" s="69">
        <f t="array" ref="E2790">MIN(IF(G2790:N2790&gt;0,($G$3:$N$3)))</f>
        <v>2011</v>
      </c>
      <c r="F2790" s="15" t="s">
        <v>963</v>
      </c>
      <c r="G2790" s="17">
        <v>0</v>
      </c>
      <c r="H2790" s="17">
        <v>0</v>
      </c>
      <c r="I2790" s="17">
        <v>0</v>
      </c>
      <c r="J2790" s="17">
        <v>0</v>
      </c>
      <c r="K2790" s="17">
        <v>484.00799999999992</v>
      </c>
      <c r="L2790" s="17">
        <v>484.00799999999992</v>
      </c>
      <c r="M2790" s="17">
        <v>484.00799999999992</v>
      </c>
      <c r="N2790" s="17">
        <v>484.00799999999992</v>
      </c>
    </row>
    <row r="2791" spans="2:14">
      <c r="B2791" s="15" t="s">
        <v>4710</v>
      </c>
      <c r="C2791" s="16">
        <v>40635</v>
      </c>
      <c r="D2791" s="15">
        <v>2011</v>
      </c>
      <c r="E2791" s="69">
        <f>E2793</f>
        <v>2011</v>
      </c>
      <c r="F2791" s="15" t="s">
        <v>961</v>
      </c>
      <c r="G2791" s="17" t="s">
        <v>5534</v>
      </c>
      <c r="H2791" s="17" t="s">
        <v>5534</v>
      </c>
      <c r="I2791" s="17" t="s">
        <v>5534</v>
      </c>
      <c r="J2791" s="17" t="s">
        <v>5534</v>
      </c>
      <c r="K2791" s="17">
        <v>537.25199999999995</v>
      </c>
      <c r="L2791" s="17">
        <v>537.25199999999995</v>
      </c>
      <c r="M2791" s="17">
        <v>537.25199999999995</v>
      </c>
      <c r="N2791" s="17">
        <v>537.25199999999995</v>
      </c>
    </row>
    <row r="2792" spans="2:14">
      <c r="B2792" s="15" t="s">
        <v>4710</v>
      </c>
      <c r="C2792" s="16">
        <v>40635</v>
      </c>
      <c r="D2792" s="15">
        <v>2011</v>
      </c>
      <c r="E2792" s="69">
        <f>E2793</f>
        <v>2011</v>
      </c>
      <c r="F2792" s="15" t="s">
        <v>962</v>
      </c>
      <c r="G2792" s="17" t="s">
        <v>5534</v>
      </c>
      <c r="H2792" s="17" t="s">
        <v>5534</v>
      </c>
      <c r="I2792" s="17" t="s">
        <v>5534</v>
      </c>
      <c r="J2792" s="17" t="s">
        <v>5534</v>
      </c>
      <c r="K2792" s="17">
        <v>0</v>
      </c>
      <c r="L2792" s="17">
        <v>0</v>
      </c>
      <c r="M2792" s="17">
        <v>0</v>
      </c>
      <c r="N2792" s="17">
        <v>0</v>
      </c>
    </row>
    <row r="2793" spans="2:14">
      <c r="B2793" s="15" t="s">
        <v>4710</v>
      </c>
      <c r="C2793" s="16">
        <v>40635</v>
      </c>
      <c r="D2793" s="15">
        <v>2011</v>
      </c>
      <c r="E2793" s="69">
        <f t="array" ref="E2793">MIN(IF(G2793:N2793&gt;0,($G$3:$N$3)))</f>
        <v>2011</v>
      </c>
      <c r="F2793" s="15" t="s">
        <v>963</v>
      </c>
      <c r="G2793" s="17">
        <v>0</v>
      </c>
      <c r="H2793" s="17">
        <v>0</v>
      </c>
      <c r="I2793" s="17">
        <v>0</v>
      </c>
      <c r="J2793" s="17">
        <v>0</v>
      </c>
      <c r="K2793" s="17">
        <v>537.25199999999995</v>
      </c>
      <c r="L2793" s="17">
        <v>537.25199999999995</v>
      </c>
      <c r="M2793" s="17">
        <v>537.25199999999995</v>
      </c>
      <c r="N2793" s="17">
        <v>537.25199999999995</v>
      </c>
    </row>
    <row r="2794" spans="2:14">
      <c r="B2794" s="15" t="s">
        <v>4711</v>
      </c>
      <c r="C2794" s="16">
        <v>40635</v>
      </c>
      <c r="D2794" s="15">
        <v>2011</v>
      </c>
      <c r="E2794" s="69">
        <f>E2796</f>
        <v>2011</v>
      </c>
      <c r="F2794" s="15" t="s">
        <v>961</v>
      </c>
      <c r="G2794" s="17" t="s">
        <v>5534</v>
      </c>
      <c r="H2794" s="17" t="s">
        <v>5534</v>
      </c>
      <c r="I2794" s="17" t="s">
        <v>5534</v>
      </c>
      <c r="J2794" s="17" t="s">
        <v>5534</v>
      </c>
      <c r="K2794" s="17">
        <v>0</v>
      </c>
      <c r="L2794" s="17">
        <v>0</v>
      </c>
      <c r="M2794" s="17">
        <v>0</v>
      </c>
      <c r="N2794" s="17">
        <v>0</v>
      </c>
    </row>
    <row r="2795" spans="2:14">
      <c r="B2795" s="15" t="s">
        <v>4711</v>
      </c>
      <c r="C2795" s="16">
        <v>40635</v>
      </c>
      <c r="D2795" s="15">
        <v>2011</v>
      </c>
      <c r="E2795" s="69">
        <f>E2796</f>
        <v>2011</v>
      </c>
      <c r="F2795" s="15" t="s">
        <v>962</v>
      </c>
      <c r="G2795" s="17" t="s">
        <v>5534</v>
      </c>
      <c r="H2795" s="17" t="s">
        <v>5534</v>
      </c>
      <c r="I2795" s="17" t="s">
        <v>5534</v>
      </c>
      <c r="J2795" s="17" t="s">
        <v>5534</v>
      </c>
      <c r="K2795" s="17">
        <v>2964000</v>
      </c>
      <c r="L2795" s="17">
        <v>2964000</v>
      </c>
      <c r="M2795" s="17">
        <v>0</v>
      </c>
      <c r="N2795" s="17">
        <v>0</v>
      </c>
    </row>
    <row r="2796" spans="2:14">
      <c r="B2796" s="15" t="s">
        <v>4711</v>
      </c>
      <c r="C2796" s="16">
        <v>40635</v>
      </c>
      <c r="D2796" s="15">
        <v>2011</v>
      </c>
      <c r="E2796" s="69">
        <f t="array" ref="E2796">MIN(IF(G2796:N2796&gt;0,($G$3:$N$3)))</f>
        <v>2011</v>
      </c>
      <c r="F2796" s="15" t="s">
        <v>963</v>
      </c>
      <c r="G2796" s="17">
        <v>0</v>
      </c>
      <c r="H2796" s="17">
        <v>0</v>
      </c>
      <c r="I2796" s="17">
        <v>0</v>
      </c>
      <c r="J2796" s="17">
        <v>0</v>
      </c>
      <c r="K2796" s="17">
        <v>2964000</v>
      </c>
      <c r="L2796" s="17">
        <v>2964000</v>
      </c>
      <c r="M2796" s="17">
        <v>0</v>
      </c>
      <c r="N2796" s="17">
        <v>0</v>
      </c>
    </row>
    <row r="2797" spans="2:14">
      <c r="B2797" s="15" t="s">
        <v>4712</v>
      </c>
      <c r="C2797" s="16">
        <v>40636</v>
      </c>
      <c r="D2797" s="15">
        <v>2011</v>
      </c>
      <c r="E2797" s="69">
        <f>E2799</f>
        <v>2011</v>
      </c>
      <c r="F2797" s="15" t="s">
        <v>961</v>
      </c>
      <c r="G2797" s="17" t="s">
        <v>5534</v>
      </c>
      <c r="H2797" s="17" t="s">
        <v>5534</v>
      </c>
      <c r="I2797" s="17" t="s">
        <v>5534</v>
      </c>
      <c r="J2797" s="17" t="s">
        <v>5534</v>
      </c>
      <c r="K2797" s="17">
        <v>0</v>
      </c>
      <c r="L2797" s="17">
        <v>0</v>
      </c>
      <c r="M2797" s="17">
        <v>0</v>
      </c>
      <c r="N2797" s="17">
        <v>0</v>
      </c>
    </row>
    <row r="2798" spans="2:14">
      <c r="B2798" s="15" t="s">
        <v>4712</v>
      </c>
      <c r="C2798" s="16">
        <v>40636</v>
      </c>
      <c r="D2798" s="15">
        <v>2011</v>
      </c>
      <c r="E2798" s="69">
        <f>E2799</f>
        <v>2011</v>
      </c>
      <c r="F2798" s="15" t="s">
        <v>962</v>
      </c>
      <c r="G2798" s="17" t="s">
        <v>5534</v>
      </c>
      <c r="H2798" s="17" t="s">
        <v>5534</v>
      </c>
      <c r="I2798" s="17" t="s">
        <v>5534</v>
      </c>
      <c r="J2798" s="17" t="s">
        <v>5534</v>
      </c>
      <c r="K2798" s="17">
        <v>21869.7</v>
      </c>
      <c r="L2798" s="17">
        <v>0</v>
      </c>
      <c r="M2798" s="17">
        <v>0</v>
      </c>
      <c r="N2798" s="17">
        <v>0</v>
      </c>
    </row>
    <row r="2799" spans="2:14">
      <c r="B2799" s="15" t="s">
        <v>4712</v>
      </c>
      <c r="C2799" s="16">
        <v>40636</v>
      </c>
      <c r="D2799" s="15">
        <v>2011</v>
      </c>
      <c r="E2799" s="69">
        <f t="array" ref="E2799">MIN(IF(G2799:N2799&gt;0,($G$3:$N$3)))</f>
        <v>2011</v>
      </c>
      <c r="F2799" s="15" t="s">
        <v>963</v>
      </c>
      <c r="G2799" s="17">
        <v>0</v>
      </c>
      <c r="H2799" s="17">
        <v>0</v>
      </c>
      <c r="I2799" s="17">
        <v>0</v>
      </c>
      <c r="J2799" s="17">
        <v>0</v>
      </c>
      <c r="K2799" s="17">
        <v>21869.7</v>
      </c>
      <c r="L2799" s="17">
        <v>0</v>
      </c>
      <c r="M2799" s="17">
        <v>0</v>
      </c>
      <c r="N2799" s="17">
        <v>0</v>
      </c>
    </row>
    <row r="2800" spans="2:14">
      <c r="B2800" s="15" t="s">
        <v>4713</v>
      </c>
      <c r="C2800" s="16">
        <v>40639</v>
      </c>
      <c r="D2800" s="15">
        <v>2011</v>
      </c>
      <c r="E2800" s="69">
        <f>E2802</f>
        <v>2011</v>
      </c>
      <c r="F2800" s="15" t="s">
        <v>961</v>
      </c>
      <c r="G2800" s="17" t="s">
        <v>5534</v>
      </c>
      <c r="H2800" s="17" t="s">
        <v>5534</v>
      </c>
      <c r="I2800" s="17" t="s">
        <v>5534</v>
      </c>
      <c r="J2800" s="17" t="s">
        <v>5534</v>
      </c>
      <c r="K2800" s="17">
        <v>0</v>
      </c>
      <c r="L2800" s="17">
        <v>62542.392</v>
      </c>
      <c r="M2800" s="17">
        <v>62542.392</v>
      </c>
      <c r="N2800" s="17">
        <v>62542.392</v>
      </c>
    </row>
    <row r="2801" spans="2:14">
      <c r="B2801" s="15" t="s">
        <v>4713</v>
      </c>
      <c r="C2801" s="16">
        <v>40639</v>
      </c>
      <c r="D2801" s="15">
        <v>2011</v>
      </c>
      <c r="E2801" s="69">
        <f>E2802</f>
        <v>2011</v>
      </c>
      <c r="F2801" s="15" t="s">
        <v>962</v>
      </c>
      <c r="G2801" s="17" t="s">
        <v>5534</v>
      </c>
      <c r="H2801" s="17" t="s">
        <v>5534</v>
      </c>
      <c r="I2801" s="17" t="s">
        <v>5534</v>
      </c>
      <c r="J2801" s="17" t="s">
        <v>5534</v>
      </c>
      <c r="K2801" s="17">
        <v>50095.187999999995</v>
      </c>
      <c r="L2801" s="17">
        <v>0</v>
      </c>
      <c r="M2801" s="17">
        <v>0</v>
      </c>
      <c r="N2801" s="17">
        <v>0</v>
      </c>
    </row>
    <row r="2802" spans="2:14">
      <c r="B2802" s="15" t="s">
        <v>4713</v>
      </c>
      <c r="C2802" s="16">
        <v>40639</v>
      </c>
      <c r="D2802" s="15">
        <v>2011</v>
      </c>
      <c r="E2802" s="69">
        <f t="array" ref="E2802">MIN(IF(G2802:N2802&gt;0,($G$3:$N$3)))</f>
        <v>2011</v>
      </c>
      <c r="F2802" s="15" t="s">
        <v>963</v>
      </c>
      <c r="G2802" s="17">
        <v>0</v>
      </c>
      <c r="H2802" s="17">
        <v>0</v>
      </c>
      <c r="I2802" s="17">
        <v>0</v>
      </c>
      <c r="J2802" s="17">
        <v>0</v>
      </c>
      <c r="K2802" s="17">
        <v>50095.187999999995</v>
      </c>
      <c r="L2802" s="17">
        <v>62542.392</v>
      </c>
      <c r="M2802" s="17">
        <v>62542.392</v>
      </c>
      <c r="N2802" s="17">
        <v>62542.392</v>
      </c>
    </row>
    <row r="2803" spans="2:14">
      <c r="B2803" s="15" t="s">
        <v>4714</v>
      </c>
      <c r="C2803" s="16">
        <v>40641</v>
      </c>
      <c r="D2803" s="15">
        <v>2011</v>
      </c>
      <c r="E2803" s="69">
        <f>E2805</f>
        <v>2011</v>
      </c>
      <c r="F2803" s="15" t="s">
        <v>961</v>
      </c>
      <c r="G2803" s="17" t="s">
        <v>5534</v>
      </c>
      <c r="H2803" s="17" t="s">
        <v>5534</v>
      </c>
      <c r="I2803" s="17" t="s">
        <v>5534</v>
      </c>
      <c r="J2803" s="17" t="s">
        <v>5534</v>
      </c>
      <c r="K2803" s="17">
        <v>0</v>
      </c>
      <c r="L2803" s="17">
        <v>0</v>
      </c>
      <c r="M2803" s="17">
        <v>0</v>
      </c>
      <c r="N2803" s="17">
        <v>0</v>
      </c>
    </row>
    <row r="2804" spans="2:14">
      <c r="B2804" s="15" t="s">
        <v>4714</v>
      </c>
      <c r="C2804" s="16">
        <v>40641</v>
      </c>
      <c r="D2804" s="15">
        <v>2011</v>
      </c>
      <c r="E2804" s="69">
        <f>E2805</f>
        <v>2011</v>
      </c>
      <c r="F2804" s="15" t="s">
        <v>962</v>
      </c>
      <c r="G2804" s="17" t="s">
        <v>5534</v>
      </c>
      <c r="H2804" s="17" t="s">
        <v>5534</v>
      </c>
      <c r="I2804" s="17" t="s">
        <v>5534</v>
      </c>
      <c r="J2804" s="17" t="s">
        <v>5534</v>
      </c>
      <c r="K2804" s="17">
        <v>85500</v>
      </c>
      <c r="L2804" s="17">
        <v>0</v>
      </c>
      <c r="M2804" s="17">
        <v>0</v>
      </c>
      <c r="N2804" s="17">
        <v>0</v>
      </c>
    </row>
    <row r="2805" spans="2:14">
      <c r="B2805" s="15" t="s">
        <v>4714</v>
      </c>
      <c r="C2805" s="16">
        <v>40641</v>
      </c>
      <c r="D2805" s="15">
        <v>2011</v>
      </c>
      <c r="E2805" s="69">
        <f t="array" ref="E2805">MIN(IF(G2805:N2805&gt;0,($G$3:$N$3)))</f>
        <v>2011</v>
      </c>
      <c r="F2805" s="15" t="s">
        <v>963</v>
      </c>
      <c r="G2805" s="17">
        <v>0</v>
      </c>
      <c r="H2805" s="17">
        <v>0</v>
      </c>
      <c r="I2805" s="17">
        <v>0</v>
      </c>
      <c r="J2805" s="17">
        <v>0</v>
      </c>
      <c r="K2805" s="17">
        <v>85500</v>
      </c>
      <c r="L2805" s="17">
        <v>0</v>
      </c>
      <c r="M2805" s="17">
        <v>0</v>
      </c>
      <c r="N2805" s="17">
        <v>0</v>
      </c>
    </row>
    <row r="2806" spans="2:14">
      <c r="B2806" s="15" t="s">
        <v>4715</v>
      </c>
      <c r="C2806" s="16">
        <v>40643</v>
      </c>
      <c r="D2806" s="15">
        <v>2011</v>
      </c>
      <c r="E2806" s="69">
        <f>E2808</f>
        <v>2012</v>
      </c>
      <c r="F2806" s="15" t="s">
        <v>961</v>
      </c>
      <c r="G2806" s="17" t="s">
        <v>5534</v>
      </c>
      <c r="H2806" s="17" t="s">
        <v>5534</v>
      </c>
      <c r="I2806" s="17" t="s">
        <v>5534</v>
      </c>
      <c r="J2806" s="17" t="s">
        <v>5534</v>
      </c>
      <c r="K2806" s="17">
        <v>0</v>
      </c>
      <c r="L2806" s="17">
        <v>678.13199999999995</v>
      </c>
      <c r="M2806" s="17">
        <v>678.13199999999995</v>
      </c>
      <c r="N2806" s="17">
        <v>678.13199999999995</v>
      </c>
    </row>
    <row r="2807" spans="2:14">
      <c r="B2807" s="15" t="s">
        <v>4715</v>
      </c>
      <c r="C2807" s="16">
        <v>40643</v>
      </c>
      <c r="D2807" s="15">
        <v>2011</v>
      </c>
      <c r="E2807" s="69">
        <f>E2808</f>
        <v>2012</v>
      </c>
      <c r="F2807" s="15" t="s">
        <v>962</v>
      </c>
      <c r="G2807" s="17" t="s">
        <v>5534</v>
      </c>
      <c r="H2807" s="17" t="s">
        <v>5534</v>
      </c>
      <c r="I2807" s="17" t="s">
        <v>5534</v>
      </c>
      <c r="J2807" s="17" t="s">
        <v>5534</v>
      </c>
      <c r="K2807" s="17">
        <v>0</v>
      </c>
      <c r="L2807" s="17">
        <v>0</v>
      </c>
      <c r="M2807" s="17">
        <v>0</v>
      </c>
      <c r="N2807" s="17">
        <v>0</v>
      </c>
    </row>
    <row r="2808" spans="2:14">
      <c r="B2808" s="15" t="s">
        <v>4715</v>
      </c>
      <c r="C2808" s="16">
        <v>40643</v>
      </c>
      <c r="D2808" s="15">
        <v>2011</v>
      </c>
      <c r="E2808" s="69">
        <f t="array" ref="E2808">MIN(IF(G2808:N2808&gt;0,($G$3:$N$3)))</f>
        <v>2012</v>
      </c>
      <c r="F2808" s="15" t="s">
        <v>963</v>
      </c>
      <c r="G2808" s="17">
        <v>0</v>
      </c>
      <c r="H2808" s="17">
        <v>0</v>
      </c>
      <c r="I2808" s="17">
        <v>0</v>
      </c>
      <c r="J2808" s="17">
        <v>0</v>
      </c>
      <c r="K2808" s="17">
        <v>0</v>
      </c>
      <c r="L2808" s="17">
        <v>678.13199999999995</v>
      </c>
      <c r="M2808" s="17">
        <v>678.13199999999995</v>
      </c>
      <c r="N2808" s="17">
        <v>678.13199999999995</v>
      </c>
    </row>
    <row r="2809" spans="2:14">
      <c r="B2809" s="15" t="s">
        <v>4716</v>
      </c>
      <c r="C2809" s="16">
        <v>40648</v>
      </c>
      <c r="D2809" s="15">
        <v>2011</v>
      </c>
      <c r="E2809" s="69">
        <f>E2811</f>
        <v>2011</v>
      </c>
      <c r="F2809" s="15" t="s">
        <v>961</v>
      </c>
      <c r="G2809" s="17" t="s">
        <v>5534</v>
      </c>
      <c r="H2809" s="17" t="s">
        <v>5534</v>
      </c>
      <c r="I2809" s="17" t="s">
        <v>5534</v>
      </c>
      <c r="J2809" s="17" t="s">
        <v>5534</v>
      </c>
      <c r="K2809" s="17">
        <v>1025.0940000000001</v>
      </c>
      <c r="L2809" s="17">
        <v>1025.0940000000001</v>
      </c>
      <c r="M2809" s="17">
        <v>1025.0940000000001</v>
      </c>
      <c r="N2809" s="17">
        <v>1025.0940000000001</v>
      </c>
    </row>
    <row r="2810" spans="2:14">
      <c r="B2810" s="15" t="s">
        <v>4716</v>
      </c>
      <c r="C2810" s="16">
        <v>40648</v>
      </c>
      <c r="D2810" s="15">
        <v>2011</v>
      </c>
      <c r="E2810" s="69">
        <f>E2811</f>
        <v>2011</v>
      </c>
      <c r="F2810" s="15" t="s">
        <v>962</v>
      </c>
      <c r="G2810" s="17" t="s">
        <v>5534</v>
      </c>
      <c r="H2810" s="17" t="s">
        <v>5534</v>
      </c>
      <c r="I2810" s="17" t="s">
        <v>5534</v>
      </c>
      <c r="J2810" s="17" t="s">
        <v>5534</v>
      </c>
      <c r="K2810" s="17">
        <v>0</v>
      </c>
      <c r="L2810" s="17">
        <v>0</v>
      </c>
      <c r="M2810" s="17">
        <v>0</v>
      </c>
      <c r="N2810" s="17">
        <v>0</v>
      </c>
    </row>
    <row r="2811" spans="2:14">
      <c r="B2811" s="15" t="s">
        <v>4716</v>
      </c>
      <c r="C2811" s="16">
        <v>40648</v>
      </c>
      <c r="D2811" s="15">
        <v>2011</v>
      </c>
      <c r="E2811" s="69">
        <f t="array" ref="E2811">MIN(IF(G2811:N2811&gt;0,($G$3:$N$3)))</f>
        <v>2011</v>
      </c>
      <c r="F2811" s="15" t="s">
        <v>963</v>
      </c>
      <c r="G2811" s="17">
        <v>0</v>
      </c>
      <c r="H2811" s="17">
        <v>0</v>
      </c>
      <c r="I2811" s="17">
        <v>0</v>
      </c>
      <c r="J2811" s="17">
        <v>0</v>
      </c>
      <c r="K2811" s="17">
        <v>1025.0940000000001</v>
      </c>
      <c r="L2811" s="17">
        <v>1025.0940000000001</v>
      </c>
      <c r="M2811" s="17">
        <v>1025.0940000000001</v>
      </c>
      <c r="N2811" s="17">
        <v>1025.0940000000001</v>
      </c>
    </row>
    <row r="2812" spans="2:14">
      <c r="B2812" s="15" t="s">
        <v>4717</v>
      </c>
      <c r="C2812" s="16">
        <v>40649</v>
      </c>
      <c r="D2812" s="15">
        <v>2011</v>
      </c>
      <c r="E2812" s="69">
        <f>E2814</f>
        <v>2011</v>
      </c>
      <c r="F2812" s="15" t="s">
        <v>961</v>
      </c>
      <c r="G2812" s="17" t="s">
        <v>5534</v>
      </c>
      <c r="H2812" s="17" t="s">
        <v>5534</v>
      </c>
      <c r="I2812" s="17" t="s">
        <v>5534</v>
      </c>
      <c r="J2812" s="17" t="s">
        <v>5534</v>
      </c>
      <c r="K2812" s="17">
        <v>242.01599999999999</v>
      </c>
      <c r="L2812" s="17">
        <v>242.01599999999999</v>
      </c>
      <c r="M2812" s="17">
        <v>242.01599999999999</v>
      </c>
      <c r="N2812" s="17">
        <v>242.01599999999999</v>
      </c>
    </row>
    <row r="2813" spans="2:14">
      <c r="B2813" s="15" t="s">
        <v>4717</v>
      </c>
      <c r="C2813" s="16">
        <v>40649</v>
      </c>
      <c r="D2813" s="15">
        <v>2011</v>
      </c>
      <c r="E2813" s="69">
        <f>E2814</f>
        <v>2011</v>
      </c>
      <c r="F2813" s="15" t="s">
        <v>962</v>
      </c>
      <c r="G2813" s="17" t="s">
        <v>5534</v>
      </c>
      <c r="H2813" s="17" t="s">
        <v>5534</v>
      </c>
      <c r="I2813" s="17" t="s">
        <v>5534</v>
      </c>
      <c r="J2813" s="17" t="s">
        <v>5534</v>
      </c>
      <c r="K2813" s="17">
        <v>0</v>
      </c>
      <c r="L2813" s="17">
        <v>0</v>
      </c>
      <c r="M2813" s="17">
        <v>0</v>
      </c>
      <c r="N2813" s="17">
        <v>0</v>
      </c>
    </row>
    <row r="2814" spans="2:14">
      <c r="B2814" s="15" t="s">
        <v>4717</v>
      </c>
      <c r="C2814" s="16">
        <v>40649</v>
      </c>
      <c r="D2814" s="15">
        <v>2011</v>
      </c>
      <c r="E2814" s="69">
        <f t="array" ref="E2814">MIN(IF(G2814:N2814&gt;0,($G$3:$N$3)))</f>
        <v>2011</v>
      </c>
      <c r="F2814" s="15" t="s">
        <v>963</v>
      </c>
      <c r="G2814" s="17">
        <v>0</v>
      </c>
      <c r="H2814" s="17">
        <v>0</v>
      </c>
      <c r="I2814" s="17">
        <v>0</v>
      </c>
      <c r="J2814" s="17">
        <v>0</v>
      </c>
      <c r="K2814" s="17">
        <v>242.01599999999999</v>
      </c>
      <c r="L2814" s="17">
        <v>242.01599999999999</v>
      </c>
      <c r="M2814" s="17">
        <v>242.01599999999999</v>
      </c>
      <c r="N2814" s="17">
        <v>242.01599999999999</v>
      </c>
    </row>
    <row r="2815" spans="2:14">
      <c r="B2815" s="15" t="s">
        <v>4718</v>
      </c>
      <c r="C2815" s="16">
        <v>40649</v>
      </c>
      <c r="D2815" s="15">
        <v>2011</v>
      </c>
      <c r="E2815" s="69">
        <f>E2817</f>
        <v>2011</v>
      </c>
      <c r="F2815" s="15" t="s">
        <v>961</v>
      </c>
      <c r="G2815" s="17" t="s">
        <v>5534</v>
      </c>
      <c r="H2815" s="17" t="s">
        <v>5534</v>
      </c>
      <c r="I2815" s="17" t="s">
        <v>5534</v>
      </c>
      <c r="J2815" s="17" t="s">
        <v>5534</v>
      </c>
      <c r="K2815" s="17">
        <v>941.83199999999999</v>
      </c>
      <c r="L2815" s="17">
        <v>941.83199999999999</v>
      </c>
      <c r="M2815" s="17">
        <v>941.83199999999999</v>
      </c>
      <c r="N2815" s="17">
        <v>941.83199999999999</v>
      </c>
    </row>
    <row r="2816" spans="2:14">
      <c r="B2816" s="15" t="s">
        <v>4718</v>
      </c>
      <c r="C2816" s="16">
        <v>40649</v>
      </c>
      <c r="D2816" s="15">
        <v>2011</v>
      </c>
      <c r="E2816" s="69">
        <f>E2817</f>
        <v>2011</v>
      </c>
      <c r="F2816" s="15" t="s">
        <v>962</v>
      </c>
      <c r="G2816" s="17" t="s">
        <v>5534</v>
      </c>
      <c r="H2816" s="17" t="s">
        <v>5534</v>
      </c>
      <c r="I2816" s="17" t="s">
        <v>5534</v>
      </c>
      <c r="J2816" s="17" t="s">
        <v>5534</v>
      </c>
      <c r="K2816" s="17">
        <v>0</v>
      </c>
      <c r="L2816" s="17">
        <v>0</v>
      </c>
      <c r="M2816" s="17">
        <v>0</v>
      </c>
      <c r="N2816" s="17">
        <v>0</v>
      </c>
    </row>
    <row r="2817" spans="2:14">
      <c r="B2817" s="15" t="s">
        <v>4718</v>
      </c>
      <c r="C2817" s="16">
        <v>40649</v>
      </c>
      <c r="D2817" s="15">
        <v>2011</v>
      </c>
      <c r="E2817" s="69">
        <f t="array" ref="E2817">MIN(IF(G2817:N2817&gt;0,($G$3:$N$3)))</f>
        <v>2011</v>
      </c>
      <c r="F2817" s="15" t="s">
        <v>963</v>
      </c>
      <c r="G2817" s="17">
        <v>0</v>
      </c>
      <c r="H2817" s="17">
        <v>0</v>
      </c>
      <c r="I2817" s="17">
        <v>0</v>
      </c>
      <c r="J2817" s="17">
        <v>0</v>
      </c>
      <c r="K2817" s="17">
        <v>941.83199999999999</v>
      </c>
      <c r="L2817" s="17">
        <v>941.83199999999999</v>
      </c>
      <c r="M2817" s="17">
        <v>941.83199999999999</v>
      </c>
      <c r="N2817" s="17">
        <v>941.83199999999999</v>
      </c>
    </row>
    <row r="2818" spans="2:14">
      <c r="B2818" s="15" t="s">
        <v>4719</v>
      </c>
      <c r="C2818" s="16">
        <v>40649</v>
      </c>
      <c r="D2818" s="15">
        <v>2011</v>
      </c>
      <c r="E2818" s="69">
        <f>E2820</f>
        <v>2011</v>
      </c>
      <c r="F2818" s="15" t="s">
        <v>961</v>
      </c>
      <c r="G2818" s="17" t="s">
        <v>5534</v>
      </c>
      <c r="H2818" s="17" t="s">
        <v>5534</v>
      </c>
      <c r="I2818" s="17" t="s">
        <v>5534</v>
      </c>
      <c r="J2818" s="17" t="s">
        <v>5534</v>
      </c>
      <c r="K2818" s="17">
        <v>985.476</v>
      </c>
      <c r="L2818" s="17">
        <v>985.476</v>
      </c>
      <c r="M2818" s="17">
        <v>985.476</v>
      </c>
      <c r="N2818" s="17">
        <v>985.476</v>
      </c>
    </row>
    <row r="2819" spans="2:14">
      <c r="B2819" s="15" t="s">
        <v>4719</v>
      </c>
      <c r="C2819" s="16">
        <v>40649</v>
      </c>
      <c r="D2819" s="15">
        <v>2011</v>
      </c>
      <c r="E2819" s="69">
        <f>E2820</f>
        <v>2011</v>
      </c>
      <c r="F2819" s="15" t="s">
        <v>962</v>
      </c>
      <c r="G2819" s="17" t="s">
        <v>5534</v>
      </c>
      <c r="H2819" s="17" t="s">
        <v>5534</v>
      </c>
      <c r="I2819" s="17" t="s">
        <v>5534</v>
      </c>
      <c r="J2819" s="17" t="s">
        <v>5534</v>
      </c>
      <c r="K2819" s="17">
        <v>0</v>
      </c>
      <c r="L2819" s="17">
        <v>0</v>
      </c>
      <c r="M2819" s="17">
        <v>0</v>
      </c>
      <c r="N2819" s="17">
        <v>0</v>
      </c>
    </row>
    <row r="2820" spans="2:14">
      <c r="B2820" s="15" t="s">
        <v>4719</v>
      </c>
      <c r="C2820" s="16">
        <v>40649</v>
      </c>
      <c r="D2820" s="15">
        <v>2011</v>
      </c>
      <c r="E2820" s="69">
        <f t="array" ref="E2820">MIN(IF(G2820:N2820&gt;0,($G$3:$N$3)))</f>
        <v>2011</v>
      </c>
      <c r="F2820" s="15" t="s">
        <v>963</v>
      </c>
      <c r="G2820" s="17">
        <v>0</v>
      </c>
      <c r="H2820" s="17">
        <v>0</v>
      </c>
      <c r="I2820" s="17">
        <v>0</v>
      </c>
      <c r="J2820" s="17">
        <v>0</v>
      </c>
      <c r="K2820" s="17">
        <v>985.476</v>
      </c>
      <c r="L2820" s="17">
        <v>985.476</v>
      </c>
      <c r="M2820" s="17">
        <v>985.476</v>
      </c>
      <c r="N2820" s="17">
        <v>985.476</v>
      </c>
    </row>
    <row r="2821" spans="2:14">
      <c r="B2821" s="15" t="s">
        <v>4720</v>
      </c>
      <c r="C2821" s="16">
        <v>40653</v>
      </c>
      <c r="D2821" s="15">
        <v>2011</v>
      </c>
      <c r="E2821" s="69">
        <f>E2823</f>
        <v>2011</v>
      </c>
      <c r="F2821" s="15" t="s">
        <v>961</v>
      </c>
      <c r="G2821" s="17" t="s">
        <v>5534</v>
      </c>
      <c r="H2821" s="17" t="s">
        <v>5534</v>
      </c>
      <c r="I2821" s="17" t="s">
        <v>5534</v>
      </c>
      <c r="J2821" s="17" t="s">
        <v>5534</v>
      </c>
      <c r="K2821" s="17">
        <v>490.32</v>
      </c>
      <c r="L2821" s="17">
        <v>490.32</v>
      </c>
      <c r="M2821" s="17">
        <v>490.32</v>
      </c>
      <c r="N2821" s="17">
        <v>490.32</v>
      </c>
    </row>
    <row r="2822" spans="2:14">
      <c r="B2822" s="15" t="s">
        <v>4720</v>
      </c>
      <c r="C2822" s="16">
        <v>40653</v>
      </c>
      <c r="D2822" s="15">
        <v>2011</v>
      </c>
      <c r="E2822" s="69">
        <f>E2823</f>
        <v>2011</v>
      </c>
      <c r="F2822" s="15" t="s">
        <v>962</v>
      </c>
      <c r="G2822" s="17" t="s">
        <v>5534</v>
      </c>
      <c r="H2822" s="17" t="s">
        <v>5534</v>
      </c>
      <c r="I2822" s="17" t="s">
        <v>5534</v>
      </c>
      <c r="J2822" s="17" t="s">
        <v>5534</v>
      </c>
      <c r="K2822" s="17">
        <v>0</v>
      </c>
      <c r="L2822" s="17">
        <v>0</v>
      </c>
      <c r="M2822" s="17">
        <v>0</v>
      </c>
      <c r="N2822" s="17">
        <v>0</v>
      </c>
    </row>
    <row r="2823" spans="2:14">
      <c r="B2823" s="15" t="s">
        <v>4720</v>
      </c>
      <c r="C2823" s="16">
        <v>40653</v>
      </c>
      <c r="D2823" s="15">
        <v>2011</v>
      </c>
      <c r="E2823" s="69">
        <f t="array" ref="E2823">MIN(IF(G2823:N2823&gt;0,($G$3:$N$3)))</f>
        <v>2011</v>
      </c>
      <c r="F2823" s="15" t="s">
        <v>963</v>
      </c>
      <c r="G2823" s="17">
        <v>0</v>
      </c>
      <c r="H2823" s="17">
        <v>0</v>
      </c>
      <c r="I2823" s="17">
        <v>0</v>
      </c>
      <c r="J2823" s="17">
        <v>0</v>
      </c>
      <c r="K2823" s="17">
        <v>490.32</v>
      </c>
      <c r="L2823" s="17">
        <v>490.32</v>
      </c>
      <c r="M2823" s="17">
        <v>490.32</v>
      </c>
      <c r="N2823" s="17">
        <v>490.32</v>
      </c>
    </row>
    <row r="2824" spans="2:14">
      <c r="B2824" s="15" t="s">
        <v>4721</v>
      </c>
      <c r="C2824" s="16">
        <v>40655</v>
      </c>
      <c r="D2824" s="15">
        <v>2011</v>
      </c>
      <c r="E2824" s="69">
        <f>E2826</f>
        <v>2011</v>
      </c>
      <c r="F2824" s="15" t="s">
        <v>961</v>
      </c>
      <c r="G2824" s="17" t="s">
        <v>5534</v>
      </c>
      <c r="H2824" s="17" t="s">
        <v>5534</v>
      </c>
      <c r="I2824" s="17" t="s">
        <v>5534</v>
      </c>
      <c r="J2824" s="17" t="s">
        <v>5534</v>
      </c>
      <c r="K2824" s="17">
        <v>213.75</v>
      </c>
      <c r="L2824" s="17">
        <v>213.75</v>
      </c>
      <c r="M2824" s="17">
        <v>213.75</v>
      </c>
      <c r="N2824" s="17">
        <v>213.75</v>
      </c>
    </row>
    <row r="2825" spans="2:14">
      <c r="B2825" s="15" t="s">
        <v>4721</v>
      </c>
      <c r="C2825" s="16">
        <v>40655</v>
      </c>
      <c r="D2825" s="15">
        <v>2011</v>
      </c>
      <c r="E2825" s="69">
        <f>E2826</f>
        <v>2011</v>
      </c>
      <c r="F2825" s="15" t="s">
        <v>962</v>
      </c>
      <c r="G2825" s="17" t="s">
        <v>5534</v>
      </c>
      <c r="H2825" s="17" t="s">
        <v>5534</v>
      </c>
      <c r="I2825" s="17" t="s">
        <v>5534</v>
      </c>
      <c r="J2825" s="17" t="s">
        <v>5534</v>
      </c>
      <c r="K2825" s="17">
        <v>0</v>
      </c>
      <c r="L2825" s="17">
        <v>0</v>
      </c>
      <c r="M2825" s="17">
        <v>0</v>
      </c>
      <c r="N2825" s="17">
        <v>0</v>
      </c>
    </row>
    <row r="2826" spans="2:14">
      <c r="B2826" s="15" t="s">
        <v>4721</v>
      </c>
      <c r="C2826" s="16">
        <v>40655</v>
      </c>
      <c r="D2826" s="15">
        <v>2011</v>
      </c>
      <c r="E2826" s="69">
        <f t="array" ref="E2826">MIN(IF(G2826:N2826&gt;0,($G$3:$N$3)))</f>
        <v>2011</v>
      </c>
      <c r="F2826" s="15" t="s">
        <v>963</v>
      </c>
      <c r="G2826" s="17">
        <v>0</v>
      </c>
      <c r="H2826" s="17">
        <v>0</v>
      </c>
      <c r="I2826" s="17">
        <v>0</v>
      </c>
      <c r="J2826" s="17">
        <v>0</v>
      </c>
      <c r="K2826" s="17">
        <v>213.75</v>
      </c>
      <c r="L2826" s="17">
        <v>213.75</v>
      </c>
      <c r="M2826" s="17">
        <v>213.75</v>
      </c>
      <c r="N2826" s="17">
        <v>213.75</v>
      </c>
    </row>
    <row r="2827" spans="2:14">
      <c r="B2827" s="15" t="s">
        <v>4722</v>
      </c>
      <c r="C2827" s="16">
        <v>40657</v>
      </c>
      <c r="D2827" s="15">
        <v>2011</v>
      </c>
      <c r="E2827" s="69">
        <f>E2829</f>
        <v>2011</v>
      </c>
      <c r="F2827" s="15" t="s">
        <v>961</v>
      </c>
      <c r="G2827" s="17" t="s">
        <v>5534</v>
      </c>
      <c r="H2827" s="17" t="s">
        <v>5534</v>
      </c>
      <c r="I2827" s="17" t="s">
        <v>5534</v>
      </c>
      <c r="J2827" s="17" t="s">
        <v>5534</v>
      </c>
      <c r="K2827" s="17">
        <v>1320.5459999999998</v>
      </c>
      <c r="L2827" s="17">
        <v>1320.5459999999998</v>
      </c>
      <c r="M2827" s="17">
        <v>1320.5459999999998</v>
      </c>
      <c r="N2827" s="17">
        <v>1320.5459999999998</v>
      </c>
    </row>
    <row r="2828" spans="2:14">
      <c r="B2828" s="15" t="s">
        <v>4722</v>
      </c>
      <c r="C2828" s="16">
        <v>40657</v>
      </c>
      <c r="D2828" s="15">
        <v>2011</v>
      </c>
      <c r="E2828" s="69">
        <f>E2829</f>
        <v>2011</v>
      </c>
      <c r="F2828" s="15" t="s">
        <v>962</v>
      </c>
      <c r="G2828" s="17" t="s">
        <v>5534</v>
      </c>
      <c r="H2828" s="17" t="s">
        <v>5534</v>
      </c>
      <c r="I2828" s="17" t="s">
        <v>5534</v>
      </c>
      <c r="J2828" s="17" t="s">
        <v>5534</v>
      </c>
      <c r="K2828" s="17">
        <v>0</v>
      </c>
      <c r="L2828" s="17">
        <v>0</v>
      </c>
      <c r="M2828" s="17">
        <v>0</v>
      </c>
      <c r="N2828" s="17">
        <v>0</v>
      </c>
    </row>
    <row r="2829" spans="2:14">
      <c r="B2829" s="15" t="s">
        <v>4722</v>
      </c>
      <c r="C2829" s="16">
        <v>40657</v>
      </c>
      <c r="D2829" s="15">
        <v>2011</v>
      </c>
      <c r="E2829" s="69">
        <f t="array" ref="E2829">MIN(IF(G2829:N2829&gt;0,($G$3:$N$3)))</f>
        <v>2011</v>
      </c>
      <c r="F2829" s="15" t="s">
        <v>963</v>
      </c>
      <c r="G2829" s="17">
        <v>0</v>
      </c>
      <c r="H2829" s="17">
        <v>0</v>
      </c>
      <c r="I2829" s="17">
        <v>0</v>
      </c>
      <c r="J2829" s="17">
        <v>0</v>
      </c>
      <c r="K2829" s="17">
        <v>1320.5459999999998</v>
      </c>
      <c r="L2829" s="17">
        <v>1320.5459999999998</v>
      </c>
      <c r="M2829" s="17">
        <v>1320.5459999999998</v>
      </c>
      <c r="N2829" s="17">
        <v>1320.5459999999998</v>
      </c>
    </row>
    <row r="2830" spans="2:14">
      <c r="B2830" s="15" t="s">
        <v>4723</v>
      </c>
      <c r="C2830" s="16">
        <v>40663</v>
      </c>
      <c r="D2830" s="15">
        <v>2011</v>
      </c>
      <c r="E2830" s="69">
        <f>E2832</f>
        <v>2011</v>
      </c>
      <c r="F2830" s="15" t="s">
        <v>961</v>
      </c>
      <c r="G2830" s="17" t="s">
        <v>5534</v>
      </c>
      <c r="H2830" s="17" t="s">
        <v>5534</v>
      </c>
      <c r="I2830" s="17" t="s">
        <v>5534</v>
      </c>
      <c r="J2830" s="17" t="s">
        <v>5534</v>
      </c>
      <c r="K2830" s="17">
        <v>3027.9839999999999</v>
      </c>
      <c r="L2830" s="17">
        <v>3027.9839999999999</v>
      </c>
      <c r="M2830" s="17">
        <v>3027.9839999999999</v>
      </c>
      <c r="N2830" s="17">
        <v>3027.9839999999999</v>
      </c>
    </row>
    <row r="2831" spans="2:14">
      <c r="B2831" s="15" t="s">
        <v>4723</v>
      </c>
      <c r="C2831" s="16">
        <v>40663</v>
      </c>
      <c r="D2831" s="15">
        <v>2011</v>
      </c>
      <c r="E2831" s="69">
        <f>E2832</f>
        <v>2011</v>
      </c>
      <c r="F2831" s="15" t="s">
        <v>962</v>
      </c>
      <c r="G2831" s="17" t="s">
        <v>5534</v>
      </c>
      <c r="H2831" s="17" t="s">
        <v>5534</v>
      </c>
      <c r="I2831" s="17" t="s">
        <v>5534</v>
      </c>
      <c r="J2831" s="17" t="s">
        <v>5534</v>
      </c>
      <c r="K2831" s="17">
        <v>0</v>
      </c>
      <c r="L2831" s="17">
        <v>0</v>
      </c>
      <c r="M2831" s="17">
        <v>0</v>
      </c>
      <c r="N2831" s="17">
        <v>0</v>
      </c>
    </row>
    <row r="2832" spans="2:14">
      <c r="B2832" s="15" t="s">
        <v>4723</v>
      </c>
      <c r="C2832" s="16">
        <v>40663</v>
      </c>
      <c r="D2832" s="15">
        <v>2011</v>
      </c>
      <c r="E2832" s="69">
        <f t="array" ref="E2832">MIN(IF(G2832:N2832&gt;0,($G$3:$N$3)))</f>
        <v>2011</v>
      </c>
      <c r="F2832" s="15" t="s">
        <v>963</v>
      </c>
      <c r="G2832" s="17">
        <v>0</v>
      </c>
      <c r="H2832" s="17">
        <v>0</v>
      </c>
      <c r="I2832" s="17">
        <v>0</v>
      </c>
      <c r="J2832" s="17">
        <v>0</v>
      </c>
      <c r="K2832" s="17">
        <v>3027.9839999999999</v>
      </c>
      <c r="L2832" s="17">
        <v>3027.9839999999999</v>
      </c>
      <c r="M2832" s="17">
        <v>3027.9839999999999</v>
      </c>
      <c r="N2832" s="17">
        <v>3027.9839999999999</v>
      </c>
    </row>
    <row r="2833" spans="2:14">
      <c r="B2833" s="15" t="s">
        <v>4724</v>
      </c>
      <c r="C2833" s="16">
        <v>40669</v>
      </c>
      <c r="D2833" s="15">
        <v>2011</v>
      </c>
      <c r="E2833" s="69">
        <f>E2835</f>
        <v>2011</v>
      </c>
      <c r="F2833" s="15" t="s">
        <v>961</v>
      </c>
      <c r="G2833" s="17" t="s">
        <v>5534</v>
      </c>
      <c r="H2833" s="17" t="s">
        <v>5534</v>
      </c>
      <c r="I2833" s="17" t="s">
        <v>5534</v>
      </c>
      <c r="J2833" s="17" t="s">
        <v>5534</v>
      </c>
      <c r="K2833" s="17">
        <v>471.42</v>
      </c>
      <c r="L2833" s="17">
        <v>471.42</v>
      </c>
      <c r="M2833" s="17">
        <v>471.42</v>
      </c>
      <c r="N2833" s="17">
        <v>471.42</v>
      </c>
    </row>
    <row r="2834" spans="2:14">
      <c r="B2834" s="15" t="s">
        <v>4724</v>
      </c>
      <c r="C2834" s="16">
        <v>40669</v>
      </c>
      <c r="D2834" s="15">
        <v>2011</v>
      </c>
      <c r="E2834" s="69">
        <f>E2835</f>
        <v>2011</v>
      </c>
      <c r="F2834" s="15" t="s">
        <v>962</v>
      </c>
      <c r="G2834" s="17" t="s">
        <v>5534</v>
      </c>
      <c r="H2834" s="17" t="s">
        <v>5534</v>
      </c>
      <c r="I2834" s="17" t="s">
        <v>5534</v>
      </c>
      <c r="J2834" s="17" t="s">
        <v>5534</v>
      </c>
      <c r="K2834" s="17">
        <v>0</v>
      </c>
      <c r="L2834" s="17">
        <v>0</v>
      </c>
      <c r="M2834" s="17">
        <v>0</v>
      </c>
      <c r="N2834" s="17">
        <v>0</v>
      </c>
    </row>
    <row r="2835" spans="2:14">
      <c r="B2835" s="15" t="s">
        <v>4724</v>
      </c>
      <c r="C2835" s="16">
        <v>40669</v>
      </c>
      <c r="D2835" s="15">
        <v>2011</v>
      </c>
      <c r="E2835" s="69">
        <f t="array" ref="E2835">MIN(IF(G2835:N2835&gt;0,($G$3:$N$3)))</f>
        <v>2011</v>
      </c>
      <c r="F2835" s="15" t="s">
        <v>963</v>
      </c>
      <c r="G2835" s="17">
        <v>0</v>
      </c>
      <c r="H2835" s="17">
        <v>0</v>
      </c>
      <c r="I2835" s="17">
        <v>0</v>
      </c>
      <c r="J2835" s="17">
        <v>0</v>
      </c>
      <c r="K2835" s="17">
        <v>471.42</v>
      </c>
      <c r="L2835" s="17">
        <v>471.42</v>
      </c>
      <c r="M2835" s="17">
        <v>471.42</v>
      </c>
      <c r="N2835" s="17">
        <v>471.42</v>
      </c>
    </row>
    <row r="2836" spans="2:14">
      <c r="B2836" s="15" t="s">
        <v>4725</v>
      </c>
      <c r="C2836" s="16">
        <v>40669</v>
      </c>
      <c r="D2836" s="15">
        <v>2011</v>
      </c>
      <c r="E2836" s="69">
        <f>E2838</f>
        <v>2011</v>
      </c>
      <c r="F2836" s="15" t="s">
        <v>961</v>
      </c>
      <c r="G2836" s="17" t="s">
        <v>5534</v>
      </c>
      <c r="H2836" s="17" t="s">
        <v>5534</v>
      </c>
      <c r="I2836" s="17" t="s">
        <v>5534</v>
      </c>
      <c r="J2836" s="17" t="s">
        <v>5534</v>
      </c>
      <c r="K2836" s="17">
        <v>538.09199999999998</v>
      </c>
      <c r="L2836" s="17">
        <v>538.09199999999998</v>
      </c>
      <c r="M2836" s="17">
        <v>538.09199999999998</v>
      </c>
      <c r="N2836" s="17">
        <v>538.09199999999998</v>
      </c>
    </row>
    <row r="2837" spans="2:14">
      <c r="B2837" s="15" t="s">
        <v>4725</v>
      </c>
      <c r="C2837" s="16">
        <v>40669</v>
      </c>
      <c r="D2837" s="15">
        <v>2011</v>
      </c>
      <c r="E2837" s="69">
        <f>E2838</f>
        <v>2011</v>
      </c>
      <c r="F2837" s="15" t="s">
        <v>962</v>
      </c>
      <c r="G2837" s="17" t="s">
        <v>5534</v>
      </c>
      <c r="H2837" s="17" t="s">
        <v>5534</v>
      </c>
      <c r="I2837" s="17" t="s">
        <v>5534</v>
      </c>
      <c r="J2837" s="17" t="s">
        <v>5534</v>
      </c>
      <c r="K2837" s="17">
        <v>0</v>
      </c>
      <c r="L2837" s="17">
        <v>0</v>
      </c>
      <c r="M2837" s="17">
        <v>0</v>
      </c>
      <c r="N2837" s="17">
        <v>0</v>
      </c>
    </row>
    <row r="2838" spans="2:14">
      <c r="B2838" s="15" t="s">
        <v>4725</v>
      </c>
      <c r="C2838" s="16">
        <v>40669</v>
      </c>
      <c r="D2838" s="15">
        <v>2011</v>
      </c>
      <c r="E2838" s="69">
        <f t="array" ref="E2838">MIN(IF(G2838:N2838&gt;0,($G$3:$N$3)))</f>
        <v>2011</v>
      </c>
      <c r="F2838" s="15" t="s">
        <v>963</v>
      </c>
      <c r="G2838" s="17">
        <v>0</v>
      </c>
      <c r="H2838" s="17">
        <v>0</v>
      </c>
      <c r="I2838" s="17">
        <v>0</v>
      </c>
      <c r="J2838" s="17">
        <v>0</v>
      </c>
      <c r="K2838" s="17">
        <v>538.09199999999998</v>
      </c>
      <c r="L2838" s="17">
        <v>538.09199999999998</v>
      </c>
      <c r="M2838" s="17">
        <v>538.09199999999998</v>
      </c>
      <c r="N2838" s="17">
        <v>538.09199999999998</v>
      </c>
    </row>
    <row r="2839" spans="2:14">
      <c r="B2839" s="15" t="s">
        <v>4726</v>
      </c>
      <c r="C2839" s="16">
        <v>40670</v>
      </c>
      <c r="D2839" s="15">
        <v>2011</v>
      </c>
      <c r="E2839" s="69">
        <f>E2841</f>
        <v>2011</v>
      </c>
      <c r="F2839" s="15" t="s">
        <v>961</v>
      </c>
      <c r="G2839" s="17" t="s">
        <v>5534</v>
      </c>
      <c r="H2839" s="17" t="s">
        <v>5534</v>
      </c>
      <c r="I2839" s="17" t="s">
        <v>5534</v>
      </c>
      <c r="J2839" s="17" t="s">
        <v>5534</v>
      </c>
      <c r="K2839" s="17">
        <v>360.048</v>
      </c>
      <c r="L2839" s="17">
        <v>360.048</v>
      </c>
      <c r="M2839" s="17">
        <v>360.048</v>
      </c>
      <c r="N2839" s="17">
        <v>360.048</v>
      </c>
    </row>
    <row r="2840" spans="2:14">
      <c r="B2840" s="15" t="s">
        <v>4726</v>
      </c>
      <c r="C2840" s="16">
        <v>40670</v>
      </c>
      <c r="D2840" s="15">
        <v>2011</v>
      </c>
      <c r="E2840" s="69">
        <f>E2841</f>
        <v>2011</v>
      </c>
      <c r="F2840" s="15" t="s">
        <v>962</v>
      </c>
      <c r="G2840" s="17" t="s">
        <v>5534</v>
      </c>
      <c r="H2840" s="17" t="s">
        <v>5534</v>
      </c>
      <c r="I2840" s="17" t="s">
        <v>5534</v>
      </c>
      <c r="J2840" s="17" t="s">
        <v>5534</v>
      </c>
      <c r="K2840" s="17">
        <v>0</v>
      </c>
      <c r="L2840" s="17">
        <v>0</v>
      </c>
      <c r="M2840" s="17">
        <v>0</v>
      </c>
      <c r="N2840" s="17">
        <v>0</v>
      </c>
    </row>
    <row r="2841" spans="2:14">
      <c r="B2841" s="15" t="s">
        <v>4726</v>
      </c>
      <c r="C2841" s="16">
        <v>40670</v>
      </c>
      <c r="D2841" s="15">
        <v>2011</v>
      </c>
      <c r="E2841" s="69">
        <f t="array" ref="E2841">MIN(IF(G2841:N2841&gt;0,($G$3:$N$3)))</f>
        <v>2011</v>
      </c>
      <c r="F2841" s="15" t="s">
        <v>963</v>
      </c>
      <c r="G2841" s="17">
        <v>0</v>
      </c>
      <c r="H2841" s="17">
        <v>0</v>
      </c>
      <c r="I2841" s="17">
        <v>0</v>
      </c>
      <c r="J2841" s="17">
        <v>0</v>
      </c>
      <c r="K2841" s="17">
        <v>360.048</v>
      </c>
      <c r="L2841" s="17">
        <v>360.048</v>
      </c>
      <c r="M2841" s="17">
        <v>360.048</v>
      </c>
      <c r="N2841" s="17">
        <v>360.048</v>
      </c>
    </row>
    <row r="2842" spans="2:14">
      <c r="B2842" s="15" t="s">
        <v>4727</v>
      </c>
      <c r="C2842" s="16">
        <v>40671</v>
      </c>
      <c r="D2842" s="15">
        <v>2011</v>
      </c>
      <c r="E2842" s="69">
        <f>E2844</f>
        <v>2012</v>
      </c>
      <c r="F2842" s="15" t="s">
        <v>961</v>
      </c>
      <c r="G2842" s="17" t="s">
        <v>5534</v>
      </c>
      <c r="H2842" s="17" t="s">
        <v>5534</v>
      </c>
      <c r="I2842" s="17" t="s">
        <v>5534</v>
      </c>
      <c r="J2842" s="17" t="s">
        <v>5534</v>
      </c>
      <c r="K2842" s="17">
        <v>0</v>
      </c>
      <c r="L2842" s="17">
        <v>0</v>
      </c>
      <c r="M2842" s="17">
        <v>1115.8019999999999</v>
      </c>
      <c r="N2842" s="17">
        <v>1115.8019999999999</v>
      </c>
    </row>
    <row r="2843" spans="2:14">
      <c r="B2843" s="15" t="s">
        <v>4727</v>
      </c>
      <c r="C2843" s="16">
        <v>40671</v>
      </c>
      <c r="D2843" s="15">
        <v>2011</v>
      </c>
      <c r="E2843" s="69">
        <f>E2844</f>
        <v>2012</v>
      </c>
      <c r="F2843" s="15" t="s">
        <v>962</v>
      </c>
      <c r="G2843" s="17" t="s">
        <v>5534</v>
      </c>
      <c r="H2843" s="17" t="s">
        <v>5534</v>
      </c>
      <c r="I2843" s="17" t="s">
        <v>5534</v>
      </c>
      <c r="J2843" s="17" t="s">
        <v>5534</v>
      </c>
      <c r="K2843" s="17">
        <v>0</v>
      </c>
      <c r="L2843" s="17">
        <v>1371.1379999999999</v>
      </c>
      <c r="M2843" s="17">
        <v>0</v>
      </c>
      <c r="N2843" s="17">
        <v>0</v>
      </c>
    </row>
    <row r="2844" spans="2:14">
      <c r="B2844" s="15" t="s">
        <v>4727</v>
      </c>
      <c r="C2844" s="16">
        <v>40671</v>
      </c>
      <c r="D2844" s="15">
        <v>2011</v>
      </c>
      <c r="E2844" s="69">
        <f t="array" ref="E2844">MIN(IF(G2844:N2844&gt;0,($G$3:$N$3)))</f>
        <v>2012</v>
      </c>
      <c r="F2844" s="15" t="s">
        <v>963</v>
      </c>
      <c r="G2844" s="17">
        <v>0</v>
      </c>
      <c r="H2844" s="17">
        <v>0</v>
      </c>
      <c r="I2844" s="17">
        <v>0</v>
      </c>
      <c r="J2844" s="17">
        <v>0</v>
      </c>
      <c r="K2844" s="17">
        <v>0</v>
      </c>
      <c r="L2844" s="17">
        <v>1371.1379999999999</v>
      </c>
      <c r="M2844" s="17">
        <v>1115.8019999999999</v>
      </c>
      <c r="N2844" s="17">
        <v>1115.8019999999999</v>
      </c>
    </row>
    <row r="2845" spans="2:14">
      <c r="B2845" s="15" t="s">
        <v>4728</v>
      </c>
      <c r="C2845" s="16">
        <v>40675</v>
      </c>
      <c r="D2845" s="15">
        <v>2011</v>
      </c>
      <c r="E2845" s="69">
        <f>E2847</f>
        <v>2011</v>
      </c>
      <c r="F2845" s="15" t="s">
        <v>961</v>
      </c>
      <c r="G2845" s="17" t="s">
        <v>5534</v>
      </c>
      <c r="H2845" s="17" t="s">
        <v>5534</v>
      </c>
      <c r="I2845" s="17" t="s">
        <v>5534</v>
      </c>
      <c r="J2845" s="17" t="s">
        <v>5534</v>
      </c>
      <c r="K2845" s="17">
        <v>0</v>
      </c>
      <c r="L2845" s="17">
        <v>634.81200000000001</v>
      </c>
      <c r="M2845" s="17">
        <v>634.81200000000001</v>
      </c>
      <c r="N2845" s="17">
        <v>634.81200000000001</v>
      </c>
    </row>
    <row r="2846" spans="2:14">
      <c r="B2846" s="15" t="s">
        <v>4728</v>
      </c>
      <c r="C2846" s="16">
        <v>40675</v>
      </c>
      <c r="D2846" s="15">
        <v>2011</v>
      </c>
      <c r="E2846" s="69">
        <f>E2847</f>
        <v>2011</v>
      </c>
      <c r="F2846" s="15" t="s">
        <v>962</v>
      </c>
      <c r="G2846" s="17" t="s">
        <v>5534</v>
      </c>
      <c r="H2846" s="17" t="s">
        <v>5534</v>
      </c>
      <c r="I2846" s="17" t="s">
        <v>5534</v>
      </c>
      <c r="J2846" s="17" t="s">
        <v>5534</v>
      </c>
      <c r="K2846" s="17">
        <v>634.81200000000001</v>
      </c>
      <c r="L2846" s="17">
        <v>0</v>
      </c>
      <c r="M2846" s="17">
        <v>0</v>
      </c>
      <c r="N2846" s="17">
        <v>0</v>
      </c>
    </row>
    <row r="2847" spans="2:14">
      <c r="B2847" s="15" t="s">
        <v>4728</v>
      </c>
      <c r="C2847" s="16">
        <v>40675</v>
      </c>
      <c r="D2847" s="15">
        <v>2011</v>
      </c>
      <c r="E2847" s="69">
        <f t="array" ref="E2847">MIN(IF(G2847:N2847&gt;0,($G$3:$N$3)))</f>
        <v>2011</v>
      </c>
      <c r="F2847" s="15" t="s">
        <v>963</v>
      </c>
      <c r="G2847" s="17">
        <v>0</v>
      </c>
      <c r="H2847" s="17">
        <v>0</v>
      </c>
      <c r="I2847" s="17">
        <v>0</v>
      </c>
      <c r="J2847" s="17">
        <v>0</v>
      </c>
      <c r="K2847" s="17">
        <v>634.81200000000001</v>
      </c>
      <c r="L2847" s="17">
        <v>634.81200000000001</v>
      </c>
      <c r="M2847" s="17">
        <v>634.81200000000001</v>
      </c>
      <c r="N2847" s="17">
        <v>634.81200000000001</v>
      </c>
    </row>
    <row r="2848" spans="2:14">
      <c r="B2848" s="15" t="s">
        <v>4729</v>
      </c>
      <c r="C2848" s="16">
        <v>40678</v>
      </c>
      <c r="D2848" s="15">
        <v>2011</v>
      </c>
      <c r="E2848" s="69">
        <f>E2850</f>
        <v>2011</v>
      </c>
      <c r="F2848" s="15" t="s">
        <v>961</v>
      </c>
      <c r="G2848" s="17" t="s">
        <v>5534</v>
      </c>
      <c r="H2848" s="17" t="s">
        <v>5534</v>
      </c>
      <c r="I2848" s="17" t="s">
        <v>5534</v>
      </c>
      <c r="J2848" s="17" t="s">
        <v>5534</v>
      </c>
      <c r="K2848" s="17">
        <v>1071.9599999999998</v>
      </c>
      <c r="L2848" s="17">
        <v>1071.9599999999998</v>
      </c>
      <c r="M2848" s="17">
        <v>1071.9599999999998</v>
      </c>
      <c r="N2848" s="17">
        <v>1071.9599999999998</v>
      </c>
    </row>
    <row r="2849" spans="2:14">
      <c r="B2849" s="15" t="s">
        <v>4729</v>
      </c>
      <c r="C2849" s="16">
        <v>40678</v>
      </c>
      <c r="D2849" s="15">
        <v>2011</v>
      </c>
      <c r="E2849" s="69">
        <f>E2850</f>
        <v>2011</v>
      </c>
      <c r="F2849" s="15" t="s">
        <v>962</v>
      </c>
      <c r="G2849" s="17" t="s">
        <v>5534</v>
      </c>
      <c r="H2849" s="17" t="s">
        <v>5534</v>
      </c>
      <c r="I2849" s="17" t="s">
        <v>5534</v>
      </c>
      <c r="J2849" s="17" t="s">
        <v>5534</v>
      </c>
      <c r="K2849" s="17">
        <v>0</v>
      </c>
      <c r="L2849" s="17">
        <v>0</v>
      </c>
      <c r="M2849" s="17">
        <v>0</v>
      </c>
      <c r="N2849" s="17">
        <v>0</v>
      </c>
    </row>
    <row r="2850" spans="2:14">
      <c r="B2850" s="15" t="s">
        <v>4729</v>
      </c>
      <c r="C2850" s="16">
        <v>40678</v>
      </c>
      <c r="D2850" s="15">
        <v>2011</v>
      </c>
      <c r="E2850" s="69">
        <f t="array" ref="E2850">MIN(IF(G2850:N2850&gt;0,($G$3:$N$3)))</f>
        <v>2011</v>
      </c>
      <c r="F2850" s="15" t="s">
        <v>963</v>
      </c>
      <c r="G2850" s="17">
        <v>0</v>
      </c>
      <c r="H2850" s="17">
        <v>0</v>
      </c>
      <c r="I2850" s="17">
        <v>0</v>
      </c>
      <c r="J2850" s="17">
        <v>0</v>
      </c>
      <c r="K2850" s="17">
        <v>1071.9599999999998</v>
      </c>
      <c r="L2850" s="17">
        <v>1071.9599999999998</v>
      </c>
      <c r="M2850" s="17">
        <v>1071.9599999999998</v>
      </c>
      <c r="N2850" s="17">
        <v>1071.9599999999998</v>
      </c>
    </row>
    <row r="2851" spans="2:14">
      <c r="B2851" s="15" t="s">
        <v>4730</v>
      </c>
      <c r="C2851" s="16">
        <v>40681</v>
      </c>
      <c r="D2851" s="15">
        <v>2011</v>
      </c>
      <c r="E2851" s="69">
        <f>E2853</f>
        <v>2011</v>
      </c>
      <c r="F2851" s="15" t="s">
        <v>961</v>
      </c>
      <c r="G2851" s="17" t="s">
        <v>5534</v>
      </c>
      <c r="H2851" s="17" t="s">
        <v>5534</v>
      </c>
      <c r="I2851" s="17" t="s">
        <v>5534</v>
      </c>
      <c r="J2851" s="17" t="s">
        <v>5534</v>
      </c>
      <c r="K2851" s="17">
        <v>11.922000000000001</v>
      </c>
      <c r="L2851" s="17">
        <v>11.922000000000001</v>
      </c>
      <c r="M2851" s="17">
        <v>11.922000000000001</v>
      </c>
      <c r="N2851" s="17">
        <v>11.922000000000001</v>
      </c>
    </row>
    <row r="2852" spans="2:14">
      <c r="B2852" s="15" t="s">
        <v>4730</v>
      </c>
      <c r="C2852" s="16">
        <v>40681</v>
      </c>
      <c r="D2852" s="15">
        <v>2011</v>
      </c>
      <c r="E2852" s="69">
        <f>E2853</f>
        <v>2011</v>
      </c>
      <c r="F2852" s="15" t="s">
        <v>962</v>
      </c>
      <c r="G2852" s="17" t="s">
        <v>5534</v>
      </c>
      <c r="H2852" s="17" t="s">
        <v>5534</v>
      </c>
      <c r="I2852" s="17" t="s">
        <v>5534</v>
      </c>
      <c r="J2852" s="17" t="s">
        <v>5534</v>
      </c>
      <c r="K2852" s="17">
        <v>0</v>
      </c>
      <c r="L2852" s="17">
        <v>0</v>
      </c>
      <c r="M2852" s="17">
        <v>0</v>
      </c>
      <c r="N2852" s="17">
        <v>0</v>
      </c>
    </row>
    <row r="2853" spans="2:14">
      <c r="B2853" s="15" t="s">
        <v>4730</v>
      </c>
      <c r="C2853" s="16">
        <v>40681</v>
      </c>
      <c r="D2853" s="15">
        <v>2011</v>
      </c>
      <c r="E2853" s="69">
        <f t="array" ref="E2853">MIN(IF(G2853:N2853&gt;0,($G$3:$N$3)))</f>
        <v>2011</v>
      </c>
      <c r="F2853" s="15" t="s">
        <v>963</v>
      </c>
      <c r="G2853" s="17">
        <v>0</v>
      </c>
      <c r="H2853" s="17">
        <v>0</v>
      </c>
      <c r="I2853" s="17">
        <v>0</v>
      </c>
      <c r="J2853" s="17">
        <v>0</v>
      </c>
      <c r="K2853" s="17">
        <v>11.922000000000001</v>
      </c>
      <c r="L2853" s="17">
        <v>11.922000000000001</v>
      </c>
      <c r="M2853" s="17">
        <v>11.922000000000001</v>
      </c>
      <c r="N2853" s="17">
        <v>11.922000000000001</v>
      </c>
    </row>
    <row r="2854" spans="2:14">
      <c r="B2854" s="15" t="s">
        <v>4731</v>
      </c>
      <c r="C2854" s="16">
        <v>40681</v>
      </c>
      <c r="D2854" s="15">
        <v>2011</v>
      </c>
      <c r="E2854" s="69">
        <f>E2856</f>
        <v>2011</v>
      </c>
      <c r="F2854" s="15" t="s">
        <v>961</v>
      </c>
      <c r="G2854" s="17" t="s">
        <v>5534</v>
      </c>
      <c r="H2854" s="17" t="s">
        <v>5534</v>
      </c>
      <c r="I2854" s="17" t="s">
        <v>5534</v>
      </c>
      <c r="J2854" s="17" t="s">
        <v>5534</v>
      </c>
      <c r="K2854" s="17">
        <v>4555.6559999999999</v>
      </c>
      <c r="L2854" s="17">
        <v>4555.6559999999999</v>
      </c>
      <c r="M2854" s="17">
        <v>4555.6559999999999</v>
      </c>
      <c r="N2854" s="17">
        <v>4555.6559999999999</v>
      </c>
    </row>
    <row r="2855" spans="2:14">
      <c r="B2855" s="15" t="s">
        <v>4731</v>
      </c>
      <c r="C2855" s="16">
        <v>40681</v>
      </c>
      <c r="D2855" s="15">
        <v>2011</v>
      </c>
      <c r="E2855" s="69">
        <f>E2856</f>
        <v>2011</v>
      </c>
      <c r="F2855" s="15" t="s">
        <v>962</v>
      </c>
      <c r="G2855" s="17" t="s">
        <v>5534</v>
      </c>
      <c r="H2855" s="17" t="s">
        <v>5534</v>
      </c>
      <c r="I2855" s="17" t="s">
        <v>5534</v>
      </c>
      <c r="J2855" s="17" t="s">
        <v>5534</v>
      </c>
      <c r="K2855" s="17">
        <v>0</v>
      </c>
      <c r="L2855" s="17">
        <v>0</v>
      </c>
      <c r="M2855" s="17">
        <v>0</v>
      </c>
      <c r="N2855" s="17">
        <v>0</v>
      </c>
    </row>
    <row r="2856" spans="2:14">
      <c r="B2856" s="15" t="s">
        <v>4731</v>
      </c>
      <c r="C2856" s="16">
        <v>40681</v>
      </c>
      <c r="D2856" s="15">
        <v>2011</v>
      </c>
      <c r="E2856" s="69">
        <f t="array" ref="E2856">MIN(IF(G2856:N2856&gt;0,($G$3:$N$3)))</f>
        <v>2011</v>
      </c>
      <c r="F2856" s="15" t="s">
        <v>963</v>
      </c>
      <c r="G2856" s="17">
        <v>0</v>
      </c>
      <c r="H2856" s="17">
        <v>0</v>
      </c>
      <c r="I2856" s="17">
        <v>0</v>
      </c>
      <c r="J2856" s="17">
        <v>0</v>
      </c>
      <c r="K2856" s="17">
        <v>4555.6559999999999</v>
      </c>
      <c r="L2856" s="17">
        <v>4555.6559999999999</v>
      </c>
      <c r="M2856" s="17">
        <v>4555.6559999999999</v>
      </c>
      <c r="N2856" s="17">
        <v>4555.6559999999999</v>
      </c>
    </row>
    <row r="2857" spans="2:14">
      <c r="B2857" s="15" t="s">
        <v>4732</v>
      </c>
      <c r="C2857" s="16">
        <v>40685</v>
      </c>
      <c r="D2857" s="15">
        <v>2011</v>
      </c>
      <c r="E2857" s="69">
        <f>E2859</f>
        <v>2011</v>
      </c>
      <c r="F2857" s="15" t="s">
        <v>961</v>
      </c>
      <c r="G2857" s="17" t="s">
        <v>5534</v>
      </c>
      <c r="H2857" s="17" t="s">
        <v>5534</v>
      </c>
      <c r="I2857" s="17" t="s">
        <v>5534</v>
      </c>
      <c r="J2857" s="17" t="s">
        <v>5534</v>
      </c>
      <c r="K2857" s="17">
        <v>843.51599999999996</v>
      </c>
      <c r="L2857" s="17">
        <v>843.51599999999996</v>
      </c>
      <c r="M2857" s="17">
        <v>843.51599999999996</v>
      </c>
      <c r="N2857" s="17">
        <v>843.51599999999996</v>
      </c>
    </row>
    <row r="2858" spans="2:14">
      <c r="B2858" s="15" t="s">
        <v>4732</v>
      </c>
      <c r="C2858" s="16">
        <v>40685</v>
      </c>
      <c r="D2858" s="15">
        <v>2011</v>
      </c>
      <c r="E2858" s="69">
        <f>E2859</f>
        <v>2011</v>
      </c>
      <c r="F2858" s="15" t="s">
        <v>962</v>
      </c>
      <c r="G2858" s="17" t="s">
        <v>5534</v>
      </c>
      <c r="H2858" s="17" t="s">
        <v>5534</v>
      </c>
      <c r="I2858" s="17" t="s">
        <v>5534</v>
      </c>
      <c r="J2858" s="17" t="s">
        <v>5534</v>
      </c>
      <c r="K2858" s="17">
        <v>0</v>
      </c>
      <c r="L2858" s="17">
        <v>0</v>
      </c>
      <c r="M2858" s="17">
        <v>0</v>
      </c>
      <c r="N2858" s="17">
        <v>0</v>
      </c>
    </row>
    <row r="2859" spans="2:14">
      <c r="B2859" s="15" t="s">
        <v>4732</v>
      </c>
      <c r="C2859" s="16">
        <v>40685</v>
      </c>
      <c r="D2859" s="15">
        <v>2011</v>
      </c>
      <c r="E2859" s="69">
        <f t="array" ref="E2859">MIN(IF(G2859:N2859&gt;0,($G$3:$N$3)))</f>
        <v>2011</v>
      </c>
      <c r="F2859" s="15" t="s">
        <v>963</v>
      </c>
      <c r="G2859" s="17">
        <v>0</v>
      </c>
      <c r="H2859" s="17">
        <v>0</v>
      </c>
      <c r="I2859" s="17">
        <v>0</v>
      </c>
      <c r="J2859" s="17">
        <v>0</v>
      </c>
      <c r="K2859" s="17">
        <v>843.51599999999996</v>
      </c>
      <c r="L2859" s="17">
        <v>843.51599999999996</v>
      </c>
      <c r="M2859" s="17">
        <v>843.51599999999996</v>
      </c>
      <c r="N2859" s="17">
        <v>843.51599999999996</v>
      </c>
    </row>
    <row r="2860" spans="2:14">
      <c r="B2860" s="15" t="s">
        <v>4733</v>
      </c>
      <c r="C2860" s="16">
        <v>40685</v>
      </c>
      <c r="D2860" s="15">
        <v>2011</v>
      </c>
      <c r="E2860" s="69">
        <f>E2862</f>
        <v>2011</v>
      </c>
      <c r="F2860" s="15" t="s">
        <v>961</v>
      </c>
      <c r="G2860" s="17" t="s">
        <v>5534</v>
      </c>
      <c r="H2860" s="17" t="s">
        <v>5534</v>
      </c>
      <c r="I2860" s="17" t="s">
        <v>5534</v>
      </c>
      <c r="J2860" s="17" t="s">
        <v>5534</v>
      </c>
      <c r="K2860" s="17">
        <v>576.55799999999999</v>
      </c>
      <c r="L2860" s="17">
        <v>576.55799999999999</v>
      </c>
      <c r="M2860" s="17">
        <v>576.55799999999999</v>
      </c>
      <c r="N2860" s="17">
        <v>576.55799999999999</v>
      </c>
    </row>
    <row r="2861" spans="2:14">
      <c r="B2861" s="15" t="s">
        <v>4733</v>
      </c>
      <c r="C2861" s="16">
        <v>40685</v>
      </c>
      <c r="D2861" s="15">
        <v>2011</v>
      </c>
      <c r="E2861" s="69">
        <f>E2862</f>
        <v>2011</v>
      </c>
      <c r="F2861" s="15" t="s">
        <v>962</v>
      </c>
      <c r="G2861" s="17" t="s">
        <v>5534</v>
      </c>
      <c r="H2861" s="17" t="s">
        <v>5534</v>
      </c>
      <c r="I2861" s="17" t="s">
        <v>5534</v>
      </c>
      <c r="J2861" s="17" t="s">
        <v>5534</v>
      </c>
      <c r="K2861" s="17">
        <v>0</v>
      </c>
      <c r="L2861" s="17">
        <v>0</v>
      </c>
      <c r="M2861" s="17">
        <v>0</v>
      </c>
      <c r="N2861" s="17">
        <v>0</v>
      </c>
    </row>
    <row r="2862" spans="2:14">
      <c r="B2862" s="15" t="s">
        <v>4733</v>
      </c>
      <c r="C2862" s="16">
        <v>40685</v>
      </c>
      <c r="D2862" s="15">
        <v>2011</v>
      </c>
      <c r="E2862" s="69">
        <f t="array" ref="E2862">MIN(IF(G2862:N2862&gt;0,($G$3:$N$3)))</f>
        <v>2011</v>
      </c>
      <c r="F2862" s="15" t="s">
        <v>963</v>
      </c>
      <c r="G2862" s="17">
        <v>0</v>
      </c>
      <c r="H2862" s="17">
        <v>0</v>
      </c>
      <c r="I2862" s="17">
        <v>0</v>
      </c>
      <c r="J2862" s="17">
        <v>0</v>
      </c>
      <c r="K2862" s="17">
        <v>576.55799999999999</v>
      </c>
      <c r="L2862" s="17">
        <v>576.55799999999999</v>
      </c>
      <c r="M2862" s="17">
        <v>576.55799999999999</v>
      </c>
      <c r="N2862" s="17">
        <v>576.55799999999999</v>
      </c>
    </row>
    <row r="2863" spans="2:14">
      <c r="B2863" s="15" t="s">
        <v>4734</v>
      </c>
      <c r="C2863" s="16">
        <v>40685</v>
      </c>
      <c r="D2863" s="15">
        <v>2011</v>
      </c>
      <c r="E2863" s="69">
        <f>E2865</f>
        <v>2011</v>
      </c>
      <c r="F2863" s="15" t="s">
        <v>961</v>
      </c>
      <c r="G2863" s="17" t="s">
        <v>5534</v>
      </c>
      <c r="H2863" s="17" t="s">
        <v>5534</v>
      </c>
      <c r="I2863" s="17" t="s">
        <v>5534</v>
      </c>
      <c r="J2863" s="17" t="s">
        <v>5534</v>
      </c>
      <c r="K2863" s="17">
        <v>0</v>
      </c>
      <c r="L2863" s="17">
        <v>2892.8939999999998</v>
      </c>
      <c r="M2863" s="17">
        <v>2892.8939999999998</v>
      </c>
      <c r="N2863" s="17">
        <v>2892.8939999999998</v>
      </c>
    </row>
    <row r="2864" spans="2:14">
      <c r="B2864" s="15" t="s">
        <v>4734</v>
      </c>
      <c r="C2864" s="16">
        <v>40685</v>
      </c>
      <c r="D2864" s="15">
        <v>2011</v>
      </c>
      <c r="E2864" s="69">
        <f>E2865</f>
        <v>2011</v>
      </c>
      <c r="F2864" s="15" t="s">
        <v>962</v>
      </c>
      <c r="G2864" s="17" t="s">
        <v>5534</v>
      </c>
      <c r="H2864" s="17" t="s">
        <v>5534</v>
      </c>
      <c r="I2864" s="17" t="s">
        <v>5534</v>
      </c>
      <c r="J2864" s="17" t="s">
        <v>5534</v>
      </c>
      <c r="K2864" s="17">
        <v>3013.9560000000001</v>
      </c>
      <c r="L2864" s="17">
        <v>0</v>
      </c>
      <c r="M2864" s="17">
        <v>0</v>
      </c>
      <c r="N2864" s="17">
        <v>0</v>
      </c>
    </row>
    <row r="2865" spans="2:14">
      <c r="B2865" s="15" t="s">
        <v>4734</v>
      </c>
      <c r="C2865" s="16">
        <v>40685</v>
      </c>
      <c r="D2865" s="15">
        <v>2011</v>
      </c>
      <c r="E2865" s="69">
        <f t="array" ref="E2865">MIN(IF(G2865:N2865&gt;0,($G$3:$N$3)))</f>
        <v>2011</v>
      </c>
      <c r="F2865" s="15" t="s">
        <v>963</v>
      </c>
      <c r="G2865" s="17">
        <v>0</v>
      </c>
      <c r="H2865" s="17">
        <v>0</v>
      </c>
      <c r="I2865" s="17">
        <v>0</v>
      </c>
      <c r="J2865" s="17">
        <v>0</v>
      </c>
      <c r="K2865" s="17">
        <v>3013.9560000000001</v>
      </c>
      <c r="L2865" s="17">
        <v>2892.8939999999998</v>
      </c>
      <c r="M2865" s="17">
        <v>2892.8939999999998</v>
      </c>
      <c r="N2865" s="17">
        <v>2892.8939999999998</v>
      </c>
    </row>
    <row r="2866" spans="2:14">
      <c r="B2866" s="15" t="s">
        <v>4735</v>
      </c>
      <c r="C2866" s="16">
        <v>40685</v>
      </c>
      <c r="D2866" s="15">
        <v>2011</v>
      </c>
      <c r="E2866" s="69">
        <f>E2868</f>
        <v>2012</v>
      </c>
      <c r="F2866" s="15" t="s">
        <v>961</v>
      </c>
      <c r="G2866" s="17" t="s">
        <v>5534</v>
      </c>
      <c r="H2866" s="17" t="s">
        <v>5534</v>
      </c>
      <c r="I2866" s="17" t="s">
        <v>5534</v>
      </c>
      <c r="J2866" s="17" t="s">
        <v>5534</v>
      </c>
      <c r="K2866" s="17">
        <v>0</v>
      </c>
      <c r="L2866" s="17">
        <v>0</v>
      </c>
      <c r="M2866" s="17">
        <v>1337.268</v>
      </c>
      <c r="N2866" s="17">
        <v>1337.268</v>
      </c>
    </row>
    <row r="2867" spans="2:14">
      <c r="B2867" s="15" t="s">
        <v>4735</v>
      </c>
      <c r="C2867" s="16">
        <v>40685</v>
      </c>
      <c r="D2867" s="15">
        <v>2011</v>
      </c>
      <c r="E2867" s="69">
        <f>E2868</f>
        <v>2012</v>
      </c>
      <c r="F2867" s="15" t="s">
        <v>962</v>
      </c>
      <c r="G2867" s="17" t="s">
        <v>5534</v>
      </c>
      <c r="H2867" s="17" t="s">
        <v>5534</v>
      </c>
      <c r="I2867" s="17" t="s">
        <v>5534</v>
      </c>
      <c r="J2867" s="17" t="s">
        <v>5534</v>
      </c>
      <c r="K2867" s="17">
        <v>0</v>
      </c>
      <c r="L2867" s="17">
        <v>712.5</v>
      </c>
      <c r="M2867" s="17">
        <v>0</v>
      </c>
      <c r="N2867" s="17">
        <v>0</v>
      </c>
    </row>
    <row r="2868" spans="2:14">
      <c r="B2868" s="15" t="s">
        <v>4735</v>
      </c>
      <c r="C2868" s="16">
        <v>40685</v>
      </c>
      <c r="D2868" s="15">
        <v>2011</v>
      </c>
      <c r="E2868" s="69">
        <f t="array" ref="E2868">MIN(IF(G2868:N2868&gt;0,($G$3:$N$3)))</f>
        <v>2012</v>
      </c>
      <c r="F2868" s="15" t="s">
        <v>963</v>
      </c>
      <c r="G2868" s="17">
        <v>0</v>
      </c>
      <c r="H2868" s="17">
        <v>0</v>
      </c>
      <c r="I2868" s="17">
        <v>0</v>
      </c>
      <c r="J2868" s="17">
        <v>0</v>
      </c>
      <c r="K2868" s="17">
        <v>0</v>
      </c>
      <c r="L2868" s="17">
        <v>712.5</v>
      </c>
      <c r="M2868" s="17">
        <v>1337.268</v>
      </c>
      <c r="N2868" s="17">
        <v>1337.268</v>
      </c>
    </row>
    <row r="2869" spans="2:14">
      <c r="B2869" s="15" t="s">
        <v>4736</v>
      </c>
      <c r="C2869" s="16">
        <v>40686</v>
      </c>
      <c r="D2869" s="15">
        <v>2011</v>
      </c>
      <c r="E2869" s="69">
        <f>E2871</f>
        <v>2011</v>
      </c>
      <c r="F2869" s="15" t="s">
        <v>961</v>
      </c>
      <c r="G2869" s="17" t="s">
        <v>5534</v>
      </c>
      <c r="H2869" s="17" t="s">
        <v>5534</v>
      </c>
      <c r="I2869" s="17" t="s">
        <v>5534</v>
      </c>
      <c r="J2869" s="17" t="s">
        <v>5534</v>
      </c>
      <c r="K2869" s="17">
        <v>702.55200000000002</v>
      </c>
      <c r="L2869" s="17">
        <v>702.55200000000002</v>
      </c>
      <c r="M2869" s="17">
        <v>702.55200000000002</v>
      </c>
      <c r="N2869" s="17">
        <v>702.55200000000002</v>
      </c>
    </row>
    <row r="2870" spans="2:14">
      <c r="B2870" s="15" t="s">
        <v>4736</v>
      </c>
      <c r="C2870" s="16">
        <v>40686</v>
      </c>
      <c r="D2870" s="15">
        <v>2011</v>
      </c>
      <c r="E2870" s="69">
        <f>E2871</f>
        <v>2011</v>
      </c>
      <c r="F2870" s="15" t="s">
        <v>962</v>
      </c>
      <c r="G2870" s="17" t="s">
        <v>5534</v>
      </c>
      <c r="H2870" s="17" t="s">
        <v>5534</v>
      </c>
      <c r="I2870" s="17" t="s">
        <v>5534</v>
      </c>
      <c r="J2870" s="17" t="s">
        <v>5534</v>
      </c>
      <c r="K2870" s="17">
        <v>0</v>
      </c>
      <c r="L2870" s="17">
        <v>0</v>
      </c>
      <c r="M2870" s="17">
        <v>0</v>
      </c>
      <c r="N2870" s="17">
        <v>0</v>
      </c>
    </row>
    <row r="2871" spans="2:14">
      <c r="B2871" s="15" t="s">
        <v>4736</v>
      </c>
      <c r="C2871" s="16">
        <v>40686</v>
      </c>
      <c r="D2871" s="15">
        <v>2011</v>
      </c>
      <c r="E2871" s="69">
        <f t="array" ref="E2871">MIN(IF(G2871:N2871&gt;0,($G$3:$N$3)))</f>
        <v>2011</v>
      </c>
      <c r="F2871" s="15" t="s">
        <v>963</v>
      </c>
      <c r="G2871" s="17">
        <v>0</v>
      </c>
      <c r="H2871" s="17">
        <v>0</v>
      </c>
      <c r="I2871" s="17">
        <v>0</v>
      </c>
      <c r="J2871" s="17">
        <v>0</v>
      </c>
      <c r="K2871" s="17">
        <v>702.55200000000002</v>
      </c>
      <c r="L2871" s="17">
        <v>702.55200000000002</v>
      </c>
      <c r="M2871" s="17">
        <v>702.55200000000002</v>
      </c>
      <c r="N2871" s="17">
        <v>702.55200000000002</v>
      </c>
    </row>
    <row r="2872" spans="2:14">
      <c r="B2872" s="15" t="s">
        <v>4737</v>
      </c>
      <c r="C2872" s="16">
        <v>40688</v>
      </c>
      <c r="D2872" s="15">
        <v>2011</v>
      </c>
      <c r="E2872" s="69">
        <f>E2874</f>
        <v>2011</v>
      </c>
      <c r="F2872" s="15" t="s">
        <v>961</v>
      </c>
      <c r="G2872" s="17" t="s">
        <v>5534</v>
      </c>
      <c r="H2872" s="17" t="s">
        <v>5534</v>
      </c>
      <c r="I2872" s="17" t="s">
        <v>5534</v>
      </c>
      <c r="J2872" s="17" t="s">
        <v>5534</v>
      </c>
      <c r="K2872" s="17">
        <v>0</v>
      </c>
      <c r="L2872" s="17">
        <v>0</v>
      </c>
      <c r="M2872" s="17">
        <v>0</v>
      </c>
      <c r="N2872" s="17">
        <v>427532.02799999999</v>
      </c>
    </row>
    <row r="2873" spans="2:14">
      <c r="B2873" s="15" t="s">
        <v>4737</v>
      </c>
      <c r="C2873" s="16">
        <v>40688</v>
      </c>
      <c r="D2873" s="15">
        <v>2011</v>
      </c>
      <c r="E2873" s="69">
        <f>E2874</f>
        <v>2011</v>
      </c>
      <c r="F2873" s="15" t="s">
        <v>962</v>
      </c>
      <c r="G2873" s="17" t="s">
        <v>5534</v>
      </c>
      <c r="H2873" s="17" t="s">
        <v>5534</v>
      </c>
      <c r="I2873" s="17" t="s">
        <v>5534</v>
      </c>
      <c r="J2873" s="17" t="s">
        <v>5534</v>
      </c>
      <c r="K2873" s="17">
        <v>655500</v>
      </c>
      <c r="L2873" s="17">
        <v>655500</v>
      </c>
      <c r="M2873" s="17">
        <v>655500</v>
      </c>
      <c r="N2873" s="17">
        <v>209699.56200000001</v>
      </c>
    </row>
    <row r="2874" spans="2:14">
      <c r="B2874" s="15" t="s">
        <v>4737</v>
      </c>
      <c r="C2874" s="16">
        <v>40688</v>
      </c>
      <c r="D2874" s="15">
        <v>2011</v>
      </c>
      <c r="E2874" s="69">
        <f t="array" ref="E2874">MIN(IF(G2874:N2874&gt;0,($G$3:$N$3)))</f>
        <v>2011</v>
      </c>
      <c r="F2874" s="15" t="s">
        <v>963</v>
      </c>
      <c r="G2874" s="17">
        <v>0</v>
      </c>
      <c r="H2874" s="17">
        <v>0</v>
      </c>
      <c r="I2874" s="17">
        <v>0</v>
      </c>
      <c r="J2874" s="17">
        <v>0</v>
      </c>
      <c r="K2874" s="17">
        <v>655500</v>
      </c>
      <c r="L2874" s="17">
        <v>655500</v>
      </c>
      <c r="M2874" s="17">
        <v>655500</v>
      </c>
      <c r="N2874" s="17">
        <v>637231.59</v>
      </c>
    </row>
    <row r="2875" spans="2:14">
      <c r="B2875" s="15" t="s">
        <v>4738</v>
      </c>
      <c r="C2875" s="16">
        <v>40688</v>
      </c>
      <c r="D2875" s="15">
        <v>2011</v>
      </c>
      <c r="E2875" s="69">
        <f>E2877</f>
        <v>2012</v>
      </c>
      <c r="F2875" s="15" t="s">
        <v>961</v>
      </c>
      <c r="G2875" s="17" t="s">
        <v>5534</v>
      </c>
      <c r="H2875" s="17" t="s">
        <v>5534</v>
      </c>
      <c r="I2875" s="17" t="s">
        <v>5534</v>
      </c>
      <c r="J2875" s="17" t="s">
        <v>5534</v>
      </c>
      <c r="K2875" s="17" t="s">
        <v>5534</v>
      </c>
      <c r="L2875" s="17">
        <v>1025.0940000000001</v>
      </c>
      <c r="M2875" s="17">
        <v>1025.0940000000001</v>
      </c>
      <c r="N2875" s="17">
        <v>1025.0940000000001</v>
      </c>
    </row>
    <row r="2876" spans="2:14">
      <c r="B2876" s="15" t="s">
        <v>4738</v>
      </c>
      <c r="C2876" s="16">
        <v>40688</v>
      </c>
      <c r="D2876" s="15">
        <v>2011</v>
      </c>
      <c r="E2876" s="69">
        <f>E2877</f>
        <v>2012</v>
      </c>
      <c r="F2876" s="15" t="s">
        <v>962</v>
      </c>
      <c r="G2876" s="17" t="s">
        <v>5534</v>
      </c>
      <c r="H2876" s="17" t="s">
        <v>5534</v>
      </c>
      <c r="I2876" s="17" t="s">
        <v>5534</v>
      </c>
      <c r="J2876" s="17" t="s">
        <v>5534</v>
      </c>
      <c r="K2876" s="17" t="s">
        <v>5534</v>
      </c>
      <c r="L2876" s="17">
        <v>0</v>
      </c>
      <c r="M2876" s="17">
        <v>0</v>
      </c>
      <c r="N2876" s="17">
        <v>0</v>
      </c>
    </row>
    <row r="2877" spans="2:14">
      <c r="B2877" s="15" t="s">
        <v>4738</v>
      </c>
      <c r="C2877" s="16">
        <v>40688</v>
      </c>
      <c r="D2877" s="15">
        <v>2011</v>
      </c>
      <c r="E2877" s="69">
        <f t="array" ref="E2877">MIN(IF(G2877:N2877&gt;0,($G$3:$N$3)))</f>
        <v>2012</v>
      </c>
      <c r="F2877" s="15" t="s">
        <v>963</v>
      </c>
      <c r="G2877" s="17">
        <v>0</v>
      </c>
      <c r="H2877" s="17">
        <v>0</v>
      </c>
      <c r="I2877" s="17">
        <v>0</v>
      </c>
      <c r="J2877" s="17">
        <v>0</v>
      </c>
      <c r="K2877" s="17">
        <v>0</v>
      </c>
      <c r="L2877" s="17">
        <v>1025.0940000000001</v>
      </c>
      <c r="M2877" s="17">
        <v>1025.0940000000001</v>
      </c>
      <c r="N2877" s="17">
        <v>1025.0940000000001</v>
      </c>
    </row>
    <row r="2878" spans="2:14">
      <c r="B2878" s="15" t="s">
        <v>4739</v>
      </c>
      <c r="C2878" s="16">
        <v>40689</v>
      </c>
      <c r="D2878" s="15">
        <v>2011</v>
      </c>
      <c r="E2878" s="69">
        <f>E2880</f>
        <v>2011</v>
      </c>
      <c r="F2878" s="15" t="s">
        <v>961</v>
      </c>
      <c r="G2878" s="17" t="s">
        <v>5534</v>
      </c>
      <c r="H2878" s="17" t="s">
        <v>5534</v>
      </c>
      <c r="I2878" s="17" t="s">
        <v>5534</v>
      </c>
      <c r="J2878" s="17" t="s">
        <v>5534</v>
      </c>
      <c r="K2878" s="17">
        <v>0</v>
      </c>
      <c r="L2878" s="17">
        <v>0</v>
      </c>
      <c r="M2878" s="17">
        <v>0</v>
      </c>
      <c r="N2878" s="17">
        <v>0</v>
      </c>
    </row>
    <row r="2879" spans="2:14">
      <c r="B2879" s="15" t="s">
        <v>4739</v>
      </c>
      <c r="C2879" s="16">
        <v>40689</v>
      </c>
      <c r="D2879" s="15">
        <v>2011</v>
      </c>
      <c r="E2879" s="69">
        <f>E2880</f>
        <v>2011</v>
      </c>
      <c r="F2879" s="15" t="s">
        <v>962</v>
      </c>
      <c r="G2879" s="17" t="s">
        <v>5534</v>
      </c>
      <c r="H2879" s="17" t="s">
        <v>5534</v>
      </c>
      <c r="I2879" s="17" t="s">
        <v>5534</v>
      </c>
      <c r="J2879" s="17" t="s">
        <v>5534</v>
      </c>
      <c r="K2879" s="17">
        <v>1018.026</v>
      </c>
      <c r="L2879" s="17">
        <v>0</v>
      </c>
      <c r="M2879" s="17">
        <v>0</v>
      </c>
      <c r="N2879" s="17">
        <v>0</v>
      </c>
    </row>
    <row r="2880" spans="2:14">
      <c r="B2880" s="15" t="s">
        <v>4739</v>
      </c>
      <c r="C2880" s="16">
        <v>40689</v>
      </c>
      <c r="D2880" s="15">
        <v>2011</v>
      </c>
      <c r="E2880" s="69">
        <f t="array" ref="E2880">MIN(IF(G2880:N2880&gt;0,($G$3:$N$3)))</f>
        <v>2011</v>
      </c>
      <c r="F2880" s="15" t="s">
        <v>963</v>
      </c>
      <c r="G2880" s="17">
        <v>0</v>
      </c>
      <c r="H2880" s="17">
        <v>0</v>
      </c>
      <c r="I2880" s="17">
        <v>0</v>
      </c>
      <c r="J2880" s="17">
        <v>0</v>
      </c>
      <c r="K2880" s="17">
        <v>1018.026</v>
      </c>
      <c r="L2880" s="17">
        <v>0</v>
      </c>
      <c r="M2880" s="17">
        <v>0</v>
      </c>
      <c r="N2880" s="17">
        <v>0</v>
      </c>
    </row>
    <row r="2881" spans="2:14">
      <c r="B2881" s="15" t="s">
        <v>4740</v>
      </c>
      <c r="C2881" s="16">
        <v>40689</v>
      </c>
      <c r="D2881" s="15">
        <v>2011</v>
      </c>
      <c r="E2881" s="69">
        <f>E2883</f>
        <v>2011</v>
      </c>
      <c r="F2881" s="15" t="s">
        <v>961</v>
      </c>
      <c r="G2881" s="17" t="s">
        <v>5534</v>
      </c>
      <c r="H2881" s="17" t="s">
        <v>5534</v>
      </c>
      <c r="I2881" s="17" t="s">
        <v>5534</v>
      </c>
      <c r="J2881" s="17" t="s">
        <v>5534</v>
      </c>
      <c r="K2881" s="17">
        <v>1267.452</v>
      </c>
      <c r="L2881" s="17">
        <v>1267.452</v>
      </c>
      <c r="M2881" s="17">
        <v>1267.452</v>
      </c>
      <c r="N2881" s="17">
        <v>1267.452</v>
      </c>
    </row>
    <row r="2882" spans="2:14">
      <c r="B2882" s="15" t="s">
        <v>4740</v>
      </c>
      <c r="C2882" s="16">
        <v>40689</v>
      </c>
      <c r="D2882" s="15">
        <v>2011</v>
      </c>
      <c r="E2882" s="69">
        <f>E2883</f>
        <v>2011</v>
      </c>
      <c r="F2882" s="15" t="s">
        <v>962</v>
      </c>
      <c r="G2882" s="17" t="s">
        <v>5534</v>
      </c>
      <c r="H2882" s="17" t="s">
        <v>5534</v>
      </c>
      <c r="I2882" s="17" t="s">
        <v>5534</v>
      </c>
      <c r="J2882" s="17" t="s">
        <v>5534</v>
      </c>
      <c r="K2882" s="17">
        <v>0</v>
      </c>
      <c r="L2882" s="17">
        <v>0</v>
      </c>
      <c r="M2882" s="17">
        <v>0</v>
      </c>
      <c r="N2882" s="17">
        <v>0</v>
      </c>
    </row>
    <row r="2883" spans="2:14">
      <c r="B2883" s="15" t="s">
        <v>4740</v>
      </c>
      <c r="C2883" s="16">
        <v>40689</v>
      </c>
      <c r="D2883" s="15">
        <v>2011</v>
      </c>
      <c r="E2883" s="69">
        <f t="array" ref="E2883">MIN(IF(G2883:N2883&gt;0,($G$3:$N$3)))</f>
        <v>2011</v>
      </c>
      <c r="F2883" s="15" t="s">
        <v>963</v>
      </c>
      <c r="G2883" s="17">
        <v>0</v>
      </c>
      <c r="H2883" s="17">
        <v>0</v>
      </c>
      <c r="I2883" s="17">
        <v>0</v>
      </c>
      <c r="J2883" s="17">
        <v>0</v>
      </c>
      <c r="K2883" s="17">
        <v>1267.452</v>
      </c>
      <c r="L2883" s="17">
        <v>1267.452</v>
      </c>
      <c r="M2883" s="17">
        <v>1267.452</v>
      </c>
      <c r="N2883" s="17">
        <v>1267.452</v>
      </c>
    </row>
    <row r="2884" spans="2:14">
      <c r="B2884" s="15" t="s">
        <v>4741</v>
      </c>
      <c r="C2884" s="16">
        <v>40689</v>
      </c>
      <c r="D2884" s="15">
        <v>2011</v>
      </c>
      <c r="E2884" s="69">
        <f>E2886</f>
        <v>2013</v>
      </c>
      <c r="F2884" s="15" t="s">
        <v>961</v>
      </c>
      <c r="G2884" s="17" t="s">
        <v>5534</v>
      </c>
      <c r="H2884" s="17" t="s">
        <v>5534</v>
      </c>
      <c r="I2884" s="17" t="s">
        <v>5534</v>
      </c>
      <c r="J2884" s="17" t="s">
        <v>5534</v>
      </c>
      <c r="K2884" s="17">
        <v>0</v>
      </c>
      <c r="L2884" s="17">
        <v>0</v>
      </c>
      <c r="M2884" s="17">
        <v>1025.0940000000001</v>
      </c>
      <c r="N2884" s="17">
        <v>1025.0940000000001</v>
      </c>
    </row>
    <row r="2885" spans="2:14">
      <c r="B2885" s="15" t="s">
        <v>4741</v>
      </c>
      <c r="C2885" s="16">
        <v>40689</v>
      </c>
      <c r="D2885" s="15">
        <v>2011</v>
      </c>
      <c r="E2885" s="69">
        <f>E2886</f>
        <v>2013</v>
      </c>
      <c r="F2885" s="15" t="s">
        <v>962</v>
      </c>
      <c r="G2885" s="17" t="s">
        <v>5534</v>
      </c>
      <c r="H2885" s="17" t="s">
        <v>5534</v>
      </c>
      <c r="I2885" s="17" t="s">
        <v>5534</v>
      </c>
      <c r="J2885" s="17" t="s">
        <v>5534</v>
      </c>
      <c r="K2885" s="17">
        <v>0</v>
      </c>
      <c r="L2885" s="17">
        <v>0</v>
      </c>
      <c r="M2885" s="17">
        <v>0</v>
      </c>
      <c r="N2885" s="17">
        <v>0</v>
      </c>
    </row>
    <row r="2886" spans="2:14">
      <c r="B2886" s="15" t="s">
        <v>4741</v>
      </c>
      <c r="C2886" s="16">
        <v>40689</v>
      </c>
      <c r="D2886" s="15">
        <v>2011</v>
      </c>
      <c r="E2886" s="69">
        <f t="array" ref="E2886">MIN(IF(G2886:N2886&gt;0,($G$3:$N$3)))</f>
        <v>2013</v>
      </c>
      <c r="F2886" s="15" t="s">
        <v>963</v>
      </c>
      <c r="G2886" s="17">
        <v>0</v>
      </c>
      <c r="H2886" s="17">
        <v>0</v>
      </c>
      <c r="I2886" s="17">
        <v>0</v>
      </c>
      <c r="J2886" s="17">
        <v>0</v>
      </c>
      <c r="K2886" s="17">
        <v>0</v>
      </c>
      <c r="L2886" s="17">
        <v>0</v>
      </c>
      <c r="M2886" s="17">
        <v>1025.0940000000001</v>
      </c>
      <c r="N2886" s="17">
        <v>1025.0940000000001</v>
      </c>
    </row>
    <row r="2887" spans="2:14">
      <c r="B2887" s="15" t="s">
        <v>4742</v>
      </c>
      <c r="C2887" s="16">
        <v>40690</v>
      </c>
      <c r="D2887" s="15">
        <v>2011</v>
      </c>
      <c r="E2887" s="69">
        <f>E2889</f>
        <v>2011</v>
      </c>
      <c r="F2887" s="15" t="s">
        <v>961</v>
      </c>
      <c r="G2887" s="17" t="s">
        <v>5534</v>
      </c>
      <c r="H2887" s="17" t="s">
        <v>5534</v>
      </c>
      <c r="I2887" s="17" t="s">
        <v>5534</v>
      </c>
      <c r="J2887" s="17" t="s">
        <v>5534</v>
      </c>
      <c r="K2887" s="17">
        <v>831.88800000000003</v>
      </c>
      <c r="L2887" s="17">
        <v>831.88800000000003</v>
      </c>
      <c r="M2887" s="17">
        <v>831.88800000000003</v>
      </c>
      <c r="N2887" s="17">
        <v>831.88800000000003</v>
      </c>
    </row>
    <row r="2888" spans="2:14">
      <c r="B2888" s="15" t="s">
        <v>4742</v>
      </c>
      <c r="C2888" s="16">
        <v>40690</v>
      </c>
      <c r="D2888" s="15">
        <v>2011</v>
      </c>
      <c r="E2888" s="69">
        <f>E2889</f>
        <v>2011</v>
      </c>
      <c r="F2888" s="15" t="s">
        <v>962</v>
      </c>
      <c r="G2888" s="17" t="s">
        <v>5534</v>
      </c>
      <c r="H2888" s="17" t="s">
        <v>5534</v>
      </c>
      <c r="I2888" s="17" t="s">
        <v>5534</v>
      </c>
      <c r="J2888" s="17" t="s">
        <v>5534</v>
      </c>
      <c r="K2888" s="17">
        <v>0</v>
      </c>
      <c r="L2888" s="17">
        <v>0</v>
      </c>
      <c r="M2888" s="17">
        <v>0</v>
      </c>
      <c r="N2888" s="17">
        <v>0</v>
      </c>
    </row>
    <row r="2889" spans="2:14">
      <c r="B2889" s="15" t="s">
        <v>4742</v>
      </c>
      <c r="C2889" s="16">
        <v>40690</v>
      </c>
      <c r="D2889" s="15">
        <v>2011</v>
      </c>
      <c r="E2889" s="69">
        <f t="array" ref="E2889">MIN(IF(G2889:N2889&gt;0,($G$3:$N$3)))</f>
        <v>2011</v>
      </c>
      <c r="F2889" s="15" t="s">
        <v>963</v>
      </c>
      <c r="G2889" s="17">
        <v>0</v>
      </c>
      <c r="H2889" s="17">
        <v>0</v>
      </c>
      <c r="I2889" s="17">
        <v>0</v>
      </c>
      <c r="J2889" s="17">
        <v>0</v>
      </c>
      <c r="K2889" s="17">
        <v>831.88800000000003</v>
      </c>
      <c r="L2889" s="17">
        <v>831.88800000000003</v>
      </c>
      <c r="M2889" s="17">
        <v>831.88800000000003</v>
      </c>
      <c r="N2889" s="17">
        <v>831.88800000000003</v>
      </c>
    </row>
    <row r="2890" spans="2:14">
      <c r="B2890" s="15" t="s">
        <v>4743</v>
      </c>
      <c r="C2890" s="16">
        <v>40691</v>
      </c>
      <c r="D2890" s="15">
        <v>2011</v>
      </c>
      <c r="E2890" s="69">
        <f>E2892</f>
        <v>2011</v>
      </c>
      <c r="F2890" s="15" t="s">
        <v>961</v>
      </c>
      <c r="G2890" s="17" t="s">
        <v>5534</v>
      </c>
      <c r="H2890" s="17" t="s">
        <v>5534</v>
      </c>
      <c r="I2890" s="17" t="s">
        <v>5534</v>
      </c>
      <c r="J2890" s="17" t="s">
        <v>5534</v>
      </c>
      <c r="K2890" s="17">
        <v>210.33</v>
      </c>
      <c r="L2890" s="17">
        <v>210.33</v>
      </c>
      <c r="M2890" s="17">
        <v>210.33</v>
      </c>
      <c r="N2890" s="17">
        <v>210.33</v>
      </c>
    </row>
    <row r="2891" spans="2:14">
      <c r="B2891" s="15" t="s">
        <v>4743</v>
      </c>
      <c r="C2891" s="16">
        <v>40691</v>
      </c>
      <c r="D2891" s="15">
        <v>2011</v>
      </c>
      <c r="E2891" s="69">
        <f>E2892</f>
        <v>2011</v>
      </c>
      <c r="F2891" s="15" t="s">
        <v>962</v>
      </c>
      <c r="G2891" s="17" t="s">
        <v>5534</v>
      </c>
      <c r="H2891" s="17" t="s">
        <v>5534</v>
      </c>
      <c r="I2891" s="17" t="s">
        <v>5534</v>
      </c>
      <c r="J2891" s="17" t="s">
        <v>5534</v>
      </c>
      <c r="K2891" s="17">
        <v>0</v>
      </c>
      <c r="L2891" s="17">
        <v>0</v>
      </c>
      <c r="M2891" s="17">
        <v>0</v>
      </c>
      <c r="N2891" s="17">
        <v>0</v>
      </c>
    </row>
    <row r="2892" spans="2:14">
      <c r="B2892" s="15" t="s">
        <v>4743</v>
      </c>
      <c r="C2892" s="16">
        <v>40691</v>
      </c>
      <c r="D2892" s="15">
        <v>2011</v>
      </c>
      <c r="E2892" s="69">
        <f t="array" ref="E2892">MIN(IF(G2892:N2892&gt;0,($G$3:$N$3)))</f>
        <v>2011</v>
      </c>
      <c r="F2892" s="15" t="s">
        <v>963</v>
      </c>
      <c r="G2892" s="17">
        <v>0</v>
      </c>
      <c r="H2892" s="17">
        <v>0</v>
      </c>
      <c r="I2892" s="17">
        <v>0</v>
      </c>
      <c r="J2892" s="17">
        <v>0</v>
      </c>
      <c r="K2892" s="17">
        <v>210.33</v>
      </c>
      <c r="L2892" s="17">
        <v>210.33</v>
      </c>
      <c r="M2892" s="17">
        <v>210.33</v>
      </c>
      <c r="N2892" s="17">
        <v>210.33</v>
      </c>
    </row>
    <row r="2893" spans="2:14">
      <c r="B2893" s="15" t="s">
        <v>4744</v>
      </c>
      <c r="C2893" s="16">
        <v>40696</v>
      </c>
      <c r="D2893" s="15">
        <v>2011</v>
      </c>
      <c r="E2893" s="69">
        <f>E2895</f>
        <v>2011</v>
      </c>
      <c r="F2893" s="15" t="s">
        <v>961</v>
      </c>
      <c r="G2893" s="17" t="s">
        <v>5534</v>
      </c>
      <c r="H2893" s="17" t="s">
        <v>5534</v>
      </c>
      <c r="I2893" s="17" t="s">
        <v>5534</v>
      </c>
      <c r="J2893" s="17" t="s">
        <v>5534</v>
      </c>
      <c r="K2893" s="17">
        <v>290.13</v>
      </c>
      <c r="L2893" s="17">
        <v>290.13</v>
      </c>
      <c r="M2893" s="17">
        <v>290.13</v>
      </c>
      <c r="N2893" s="17">
        <v>290.13</v>
      </c>
    </row>
    <row r="2894" spans="2:14">
      <c r="B2894" s="15" t="s">
        <v>4744</v>
      </c>
      <c r="C2894" s="16">
        <v>40696</v>
      </c>
      <c r="D2894" s="15">
        <v>2011</v>
      </c>
      <c r="E2894" s="69">
        <f>E2895</f>
        <v>2011</v>
      </c>
      <c r="F2894" s="15" t="s">
        <v>962</v>
      </c>
      <c r="G2894" s="17" t="s">
        <v>5534</v>
      </c>
      <c r="H2894" s="17" t="s">
        <v>5534</v>
      </c>
      <c r="I2894" s="17" t="s">
        <v>5534</v>
      </c>
      <c r="J2894" s="17" t="s">
        <v>5534</v>
      </c>
      <c r="K2894" s="17">
        <v>0</v>
      </c>
      <c r="L2894" s="17">
        <v>0</v>
      </c>
      <c r="M2894" s="17">
        <v>0</v>
      </c>
      <c r="N2894" s="17">
        <v>0</v>
      </c>
    </row>
    <row r="2895" spans="2:14">
      <c r="B2895" s="15" t="s">
        <v>4744</v>
      </c>
      <c r="C2895" s="16">
        <v>40696</v>
      </c>
      <c r="D2895" s="15">
        <v>2011</v>
      </c>
      <c r="E2895" s="69">
        <f t="array" ref="E2895">MIN(IF(G2895:N2895&gt;0,($G$3:$N$3)))</f>
        <v>2011</v>
      </c>
      <c r="F2895" s="15" t="s">
        <v>963</v>
      </c>
      <c r="G2895" s="17">
        <v>0</v>
      </c>
      <c r="H2895" s="17">
        <v>0</v>
      </c>
      <c r="I2895" s="17">
        <v>0</v>
      </c>
      <c r="J2895" s="17">
        <v>0</v>
      </c>
      <c r="K2895" s="17">
        <v>290.13</v>
      </c>
      <c r="L2895" s="17">
        <v>290.13</v>
      </c>
      <c r="M2895" s="17">
        <v>290.13</v>
      </c>
      <c r="N2895" s="17">
        <v>290.13</v>
      </c>
    </row>
    <row r="2896" spans="2:14">
      <c r="B2896" s="15" t="s">
        <v>4745</v>
      </c>
      <c r="C2896" s="16">
        <v>40696</v>
      </c>
      <c r="D2896" s="15">
        <v>2011</v>
      </c>
      <c r="E2896" s="69">
        <f>E2898</f>
        <v>2011</v>
      </c>
      <c r="F2896" s="15" t="s">
        <v>961</v>
      </c>
      <c r="G2896" s="17" t="s">
        <v>5534</v>
      </c>
      <c r="H2896" s="17" t="s">
        <v>5534</v>
      </c>
      <c r="I2896" s="17" t="s">
        <v>5534</v>
      </c>
      <c r="J2896" s="17" t="s">
        <v>5534</v>
      </c>
      <c r="K2896" s="17">
        <v>137.94</v>
      </c>
      <c r="L2896" s="17">
        <v>137.94</v>
      </c>
      <c r="M2896" s="17">
        <v>137.94</v>
      </c>
      <c r="N2896" s="17">
        <v>137.94</v>
      </c>
    </row>
    <row r="2897" spans="2:14">
      <c r="B2897" s="15" t="s">
        <v>4745</v>
      </c>
      <c r="C2897" s="16">
        <v>40696</v>
      </c>
      <c r="D2897" s="15">
        <v>2011</v>
      </c>
      <c r="E2897" s="69">
        <f>E2898</f>
        <v>2011</v>
      </c>
      <c r="F2897" s="15" t="s">
        <v>962</v>
      </c>
      <c r="G2897" s="17" t="s">
        <v>5534</v>
      </c>
      <c r="H2897" s="17" t="s">
        <v>5534</v>
      </c>
      <c r="I2897" s="17" t="s">
        <v>5534</v>
      </c>
      <c r="J2897" s="17" t="s">
        <v>5534</v>
      </c>
      <c r="K2897" s="17">
        <v>0</v>
      </c>
      <c r="L2897" s="17">
        <v>0</v>
      </c>
      <c r="M2897" s="17">
        <v>0</v>
      </c>
      <c r="N2897" s="17">
        <v>0</v>
      </c>
    </row>
    <row r="2898" spans="2:14">
      <c r="B2898" s="15" t="s">
        <v>4745</v>
      </c>
      <c r="C2898" s="16">
        <v>40696</v>
      </c>
      <c r="D2898" s="15">
        <v>2011</v>
      </c>
      <c r="E2898" s="69">
        <f t="array" ref="E2898">MIN(IF(G2898:N2898&gt;0,($G$3:$N$3)))</f>
        <v>2011</v>
      </c>
      <c r="F2898" s="15" t="s">
        <v>963</v>
      </c>
      <c r="G2898" s="17">
        <v>0</v>
      </c>
      <c r="H2898" s="17">
        <v>0</v>
      </c>
      <c r="I2898" s="17">
        <v>0</v>
      </c>
      <c r="J2898" s="17">
        <v>0</v>
      </c>
      <c r="K2898" s="17">
        <v>137.94</v>
      </c>
      <c r="L2898" s="17">
        <v>137.94</v>
      </c>
      <c r="M2898" s="17">
        <v>137.94</v>
      </c>
      <c r="N2898" s="17">
        <v>137.94</v>
      </c>
    </row>
    <row r="2899" spans="2:14">
      <c r="B2899" s="15" t="s">
        <v>4746</v>
      </c>
      <c r="C2899" s="16">
        <v>40702</v>
      </c>
      <c r="D2899" s="15">
        <v>2011</v>
      </c>
      <c r="E2899" s="69">
        <f>E2901</f>
        <v>2011</v>
      </c>
      <c r="F2899" s="15" t="s">
        <v>961</v>
      </c>
      <c r="G2899" s="17" t="s">
        <v>5534</v>
      </c>
      <c r="H2899" s="17" t="s">
        <v>5534</v>
      </c>
      <c r="I2899" s="17" t="s">
        <v>5534</v>
      </c>
      <c r="J2899" s="17" t="s">
        <v>5534</v>
      </c>
      <c r="K2899" s="17">
        <v>1075.0260000000001</v>
      </c>
      <c r="L2899" s="17">
        <v>1075.0260000000001</v>
      </c>
      <c r="M2899" s="17">
        <v>1075.0260000000001</v>
      </c>
      <c r="N2899" s="17">
        <v>1075.0260000000001</v>
      </c>
    </row>
    <row r="2900" spans="2:14">
      <c r="B2900" s="15" t="s">
        <v>4746</v>
      </c>
      <c r="C2900" s="16">
        <v>40702</v>
      </c>
      <c r="D2900" s="15">
        <v>2011</v>
      </c>
      <c r="E2900" s="69">
        <f>E2901</f>
        <v>2011</v>
      </c>
      <c r="F2900" s="15" t="s">
        <v>962</v>
      </c>
      <c r="G2900" s="17" t="s">
        <v>5534</v>
      </c>
      <c r="H2900" s="17" t="s">
        <v>5534</v>
      </c>
      <c r="I2900" s="17" t="s">
        <v>5534</v>
      </c>
      <c r="J2900" s="17" t="s">
        <v>5534</v>
      </c>
      <c r="K2900" s="17">
        <v>0</v>
      </c>
      <c r="L2900" s="17">
        <v>0</v>
      </c>
      <c r="M2900" s="17">
        <v>0</v>
      </c>
      <c r="N2900" s="17">
        <v>0</v>
      </c>
    </row>
    <row r="2901" spans="2:14">
      <c r="B2901" s="15" t="s">
        <v>4746</v>
      </c>
      <c r="C2901" s="16">
        <v>40702</v>
      </c>
      <c r="D2901" s="15">
        <v>2011</v>
      </c>
      <c r="E2901" s="69">
        <f t="array" ref="E2901">MIN(IF(G2901:N2901&gt;0,($G$3:$N$3)))</f>
        <v>2011</v>
      </c>
      <c r="F2901" s="15" t="s">
        <v>963</v>
      </c>
      <c r="G2901" s="17">
        <v>0</v>
      </c>
      <c r="H2901" s="17">
        <v>0</v>
      </c>
      <c r="I2901" s="17">
        <v>0</v>
      </c>
      <c r="J2901" s="17">
        <v>0</v>
      </c>
      <c r="K2901" s="17">
        <v>1075.0260000000001</v>
      </c>
      <c r="L2901" s="17">
        <v>1075.0260000000001</v>
      </c>
      <c r="M2901" s="17">
        <v>1075.0260000000001</v>
      </c>
      <c r="N2901" s="17">
        <v>1075.0260000000001</v>
      </c>
    </row>
    <row r="2902" spans="2:14">
      <c r="B2902" s="15" t="s">
        <v>4747</v>
      </c>
      <c r="C2902" s="16">
        <v>40703</v>
      </c>
      <c r="D2902" s="15">
        <v>2011</v>
      </c>
      <c r="E2902" s="69">
        <f>E2904</f>
        <v>2011</v>
      </c>
      <c r="F2902" s="15" t="s">
        <v>961</v>
      </c>
      <c r="G2902" s="17" t="s">
        <v>5534</v>
      </c>
      <c r="H2902" s="17" t="s">
        <v>5534</v>
      </c>
      <c r="I2902" s="17" t="s">
        <v>5534</v>
      </c>
      <c r="J2902" s="17" t="s">
        <v>5534</v>
      </c>
      <c r="K2902" s="17">
        <v>2050.194</v>
      </c>
      <c r="L2902" s="17">
        <v>2050.194</v>
      </c>
      <c r="M2902" s="17">
        <v>2050.194</v>
      </c>
      <c r="N2902" s="17">
        <v>2050.194</v>
      </c>
    </row>
    <row r="2903" spans="2:14">
      <c r="B2903" s="15" t="s">
        <v>4747</v>
      </c>
      <c r="C2903" s="16">
        <v>40703</v>
      </c>
      <c r="D2903" s="15">
        <v>2011</v>
      </c>
      <c r="E2903" s="69">
        <f>E2904</f>
        <v>2011</v>
      </c>
      <c r="F2903" s="15" t="s">
        <v>962</v>
      </c>
      <c r="G2903" s="17" t="s">
        <v>5534</v>
      </c>
      <c r="H2903" s="17" t="s">
        <v>5534</v>
      </c>
      <c r="I2903" s="17" t="s">
        <v>5534</v>
      </c>
      <c r="J2903" s="17" t="s">
        <v>5534</v>
      </c>
      <c r="K2903" s="17">
        <v>0</v>
      </c>
      <c r="L2903" s="17">
        <v>0</v>
      </c>
      <c r="M2903" s="17">
        <v>0</v>
      </c>
      <c r="N2903" s="17">
        <v>0</v>
      </c>
    </row>
    <row r="2904" spans="2:14">
      <c r="B2904" s="15" t="s">
        <v>4747</v>
      </c>
      <c r="C2904" s="16">
        <v>40703</v>
      </c>
      <c r="D2904" s="15">
        <v>2011</v>
      </c>
      <c r="E2904" s="69">
        <f t="array" ref="E2904">MIN(IF(G2904:N2904&gt;0,($G$3:$N$3)))</f>
        <v>2011</v>
      </c>
      <c r="F2904" s="15" t="s">
        <v>963</v>
      </c>
      <c r="G2904" s="17">
        <v>0</v>
      </c>
      <c r="H2904" s="17">
        <v>0</v>
      </c>
      <c r="I2904" s="17">
        <v>0</v>
      </c>
      <c r="J2904" s="17">
        <v>0</v>
      </c>
      <c r="K2904" s="17">
        <v>2050.194</v>
      </c>
      <c r="L2904" s="17">
        <v>2050.194</v>
      </c>
      <c r="M2904" s="17">
        <v>2050.194</v>
      </c>
      <c r="N2904" s="17">
        <v>2050.194</v>
      </c>
    </row>
    <row r="2905" spans="2:14">
      <c r="B2905" s="15" t="s">
        <v>4748</v>
      </c>
      <c r="C2905" s="16">
        <v>40707</v>
      </c>
      <c r="D2905" s="15">
        <v>2011</v>
      </c>
      <c r="E2905" s="69">
        <f>E2907</f>
        <v>2011</v>
      </c>
      <c r="F2905" s="15" t="s">
        <v>961</v>
      </c>
      <c r="G2905" s="17" t="s">
        <v>5534</v>
      </c>
      <c r="H2905" s="17" t="s">
        <v>5534</v>
      </c>
      <c r="I2905" s="17" t="s">
        <v>5534</v>
      </c>
      <c r="J2905" s="17" t="s">
        <v>5534</v>
      </c>
      <c r="K2905" s="17">
        <v>0</v>
      </c>
      <c r="L2905" s="17">
        <v>1106.0940000000001</v>
      </c>
      <c r="M2905" s="17">
        <v>1106.0940000000001</v>
      </c>
      <c r="N2905" s="17">
        <v>1106.0940000000001</v>
      </c>
    </row>
    <row r="2906" spans="2:14">
      <c r="B2906" s="15" t="s">
        <v>4748</v>
      </c>
      <c r="C2906" s="16">
        <v>40707</v>
      </c>
      <c r="D2906" s="15">
        <v>2011</v>
      </c>
      <c r="E2906" s="69">
        <f>E2907</f>
        <v>2011</v>
      </c>
      <c r="F2906" s="15" t="s">
        <v>962</v>
      </c>
      <c r="G2906" s="17" t="s">
        <v>5534</v>
      </c>
      <c r="H2906" s="17" t="s">
        <v>5534</v>
      </c>
      <c r="I2906" s="17" t="s">
        <v>5534</v>
      </c>
      <c r="J2906" s="17" t="s">
        <v>5534</v>
      </c>
      <c r="K2906" s="17">
        <v>985.476</v>
      </c>
      <c r="L2906" s="17">
        <v>0</v>
      </c>
      <c r="M2906" s="17">
        <v>0</v>
      </c>
      <c r="N2906" s="17">
        <v>0</v>
      </c>
    </row>
    <row r="2907" spans="2:14">
      <c r="B2907" s="15" t="s">
        <v>4748</v>
      </c>
      <c r="C2907" s="16">
        <v>40707</v>
      </c>
      <c r="D2907" s="15">
        <v>2011</v>
      </c>
      <c r="E2907" s="69">
        <f t="array" ref="E2907">MIN(IF(G2907:N2907&gt;0,($G$3:$N$3)))</f>
        <v>2011</v>
      </c>
      <c r="F2907" s="15" t="s">
        <v>963</v>
      </c>
      <c r="G2907" s="17">
        <v>0</v>
      </c>
      <c r="H2907" s="17">
        <v>0</v>
      </c>
      <c r="I2907" s="17">
        <v>0</v>
      </c>
      <c r="J2907" s="17">
        <v>0</v>
      </c>
      <c r="K2907" s="17">
        <v>985.476</v>
      </c>
      <c r="L2907" s="17">
        <v>1106.0940000000001</v>
      </c>
      <c r="M2907" s="17">
        <v>1106.0940000000001</v>
      </c>
      <c r="N2907" s="17">
        <v>1106.0940000000001</v>
      </c>
    </row>
    <row r="2908" spans="2:14">
      <c r="B2908" s="15" t="s">
        <v>4749</v>
      </c>
      <c r="C2908" s="16">
        <v>40707</v>
      </c>
      <c r="D2908" s="15">
        <v>2011</v>
      </c>
      <c r="E2908" s="69">
        <f>E2910</f>
        <v>2011</v>
      </c>
      <c r="F2908" s="15" t="s">
        <v>961</v>
      </c>
      <c r="G2908" s="17" t="s">
        <v>5534</v>
      </c>
      <c r="H2908" s="17" t="s">
        <v>5534</v>
      </c>
      <c r="I2908" s="17" t="s">
        <v>5534</v>
      </c>
      <c r="J2908" s="17" t="s">
        <v>5534</v>
      </c>
      <c r="K2908" s="17">
        <v>734.84399999999994</v>
      </c>
      <c r="L2908" s="17">
        <v>734.84399999999994</v>
      </c>
      <c r="M2908" s="17">
        <v>734.84399999999994</v>
      </c>
      <c r="N2908" s="17">
        <v>734.84399999999994</v>
      </c>
    </row>
    <row r="2909" spans="2:14">
      <c r="B2909" s="15" t="s">
        <v>4749</v>
      </c>
      <c r="C2909" s="16">
        <v>40707</v>
      </c>
      <c r="D2909" s="15">
        <v>2011</v>
      </c>
      <c r="E2909" s="69">
        <f>E2910</f>
        <v>2011</v>
      </c>
      <c r="F2909" s="15" t="s">
        <v>962</v>
      </c>
      <c r="G2909" s="17" t="s">
        <v>5534</v>
      </c>
      <c r="H2909" s="17" t="s">
        <v>5534</v>
      </c>
      <c r="I2909" s="17" t="s">
        <v>5534</v>
      </c>
      <c r="J2909" s="17" t="s">
        <v>5534</v>
      </c>
      <c r="K2909" s="17">
        <v>0</v>
      </c>
      <c r="L2909" s="17">
        <v>0</v>
      </c>
      <c r="M2909" s="17">
        <v>0</v>
      </c>
      <c r="N2909" s="17">
        <v>0</v>
      </c>
    </row>
    <row r="2910" spans="2:14">
      <c r="B2910" s="15" t="s">
        <v>4749</v>
      </c>
      <c r="C2910" s="16">
        <v>40707</v>
      </c>
      <c r="D2910" s="15">
        <v>2011</v>
      </c>
      <c r="E2910" s="69">
        <f t="array" ref="E2910">MIN(IF(G2910:N2910&gt;0,($G$3:$N$3)))</f>
        <v>2011</v>
      </c>
      <c r="F2910" s="15" t="s">
        <v>963</v>
      </c>
      <c r="G2910" s="17">
        <v>0</v>
      </c>
      <c r="H2910" s="17">
        <v>0</v>
      </c>
      <c r="I2910" s="17">
        <v>0</v>
      </c>
      <c r="J2910" s="17">
        <v>0</v>
      </c>
      <c r="K2910" s="17">
        <v>734.84399999999994</v>
      </c>
      <c r="L2910" s="17">
        <v>734.84399999999994</v>
      </c>
      <c r="M2910" s="17">
        <v>734.84399999999994</v>
      </c>
      <c r="N2910" s="17">
        <v>734.84399999999994</v>
      </c>
    </row>
    <row r="2911" spans="2:14">
      <c r="B2911" s="15" t="s">
        <v>4750</v>
      </c>
      <c r="C2911" s="16">
        <v>40707</v>
      </c>
      <c r="D2911" s="15">
        <v>2011</v>
      </c>
      <c r="E2911" s="69">
        <f>E2913</f>
        <v>2011</v>
      </c>
      <c r="F2911" s="15" t="s">
        <v>961</v>
      </c>
      <c r="G2911" s="17" t="s">
        <v>5534</v>
      </c>
      <c r="H2911" s="17" t="s">
        <v>5534</v>
      </c>
      <c r="I2911" s="17" t="s">
        <v>5534</v>
      </c>
      <c r="J2911" s="17" t="s">
        <v>5534</v>
      </c>
      <c r="K2911" s="17">
        <v>0</v>
      </c>
      <c r="L2911" s="17">
        <v>1496.586</v>
      </c>
      <c r="M2911" s="17">
        <v>1496.586</v>
      </c>
      <c r="N2911" s="17">
        <v>1496.586</v>
      </c>
    </row>
    <row r="2912" spans="2:14">
      <c r="B2912" s="15" t="s">
        <v>4750</v>
      </c>
      <c r="C2912" s="16">
        <v>40707</v>
      </c>
      <c r="D2912" s="15">
        <v>2011</v>
      </c>
      <c r="E2912" s="69">
        <f>E2913</f>
        <v>2011</v>
      </c>
      <c r="F2912" s="15" t="s">
        <v>962</v>
      </c>
      <c r="G2912" s="17" t="s">
        <v>5534</v>
      </c>
      <c r="H2912" s="17" t="s">
        <v>5534</v>
      </c>
      <c r="I2912" s="17" t="s">
        <v>5534</v>
      </c>
      <c r="J2912" s="17" t="s">
        <v>5534</v>
      </c>
      <c r="K2912" s="17">
        <v>1496.586</v>
      </c>
      <c r="L2912" s="17">
        <v>0</v>
      </c>
      <c r="M2912" s="17">
        <v>0</v>
      </c>
      <c r="N2912" s="17">
        <v>0</v>
      </c>
    </row>
    <row r="2913" spans="2:14">
      <c r="B2913" s="15" t="s">
        <v>4750</v>
      </c>
      <c r="C2913" s="16">
        <v>40707</v>
      </c>
      <c r="D2913" s="15">
        <v>2011</v>
      </c>
      <c r="E2913" s="69">
        <f t="array" ref="E2913">MIN(IF(G2913:N2913&gt;0,($G$3:$N$3)))</f>
        <v>2011</v>
      </c>
      <c r="F2913" s="15" t="s">
        <v>963</v>
      </c>
      <c r="G2913" s="17">
        <v>0</v>
      </c>
      <c r="H2913" s="17">
        <v>0</v>
      </c>
      <c r="I2913" s="17">
        <v>0</v>
      </c>
      <c r="J2913" s="17">
        <v>0</v>
      </c>
      <c r="K2913" s="17">
        <v>1496.586</v>
      </c>
      <c r="L2913" s="17">
        <v>1496.586</v>
      </c>
      <c r="M2913" s="17">
        <v>1496.586</v>
      </c>
      <c r="N2913" s="17">
        <v>1496.586</v>
      </c>
    </row>
    <row r="2914" spans="2:14">
      <c r="B2914" s="15" t="s">
        <v>4751</v>
      </c>
      <c r="C2914" s="16">
        <v>40710</v>
      </c>
      <c r="D2914" s="15">
        <v>2011</v>
      </c>
      <c r="E2914" s="69">
        <f>E2916</f>
        <v>2011</v>
      </c>
      <c r="F2914" s="15" t="s">
        <v>961</v>
      </c>
      <c r="G2914" s="17" t="s">
        <v>5534</v>
      </c>
      <c r="H2914" s="17" t="s">
        <v>5534</v>
      </c>
      <c r="I2914" s="17" t="s">
        <v>5534</v>
      </c>
      <c r="J2914" s="17" t="s">
        <v>5534</v>
      </c>
      <c r="K2914" s="17">
        <v>0</v>
      </c>
      <c r="L2914" s="17">
        <v>16450.031999999999</v>
      </c>
      <c r="M2914" s="17">
        <v>16450.031999999999</v>
      </c>
      <c r="N2914" s="17">
        <v>16450.031999999999</v>
      </c>
    </row>
    <row r="2915" spans="2:14">
      <c r="B2915" s="15" t="s">
        <v>4751</v>
      </c>
      <c r="C2915" s="16">
        <v>40710</v>
      </c>
      <c r="D2915" s="15">
        <v>2011</v>
      </c>
      <c r="E2915" s="69">
        <f>E2916</f>
        <v>2011</v>
      </c>
      <c r="F2915" s="15" t="s">
        <v>962</v>
      </c>
      <c r="G2915" s="17" t="s">
        <v>5534</v>
      </c>
      <c r="H2915" s="17" t="s">
        <v>5534</v>
      </c>
      <c r="I2915" s="17" t="s">
        <v>5534</v>
      </c>
      <c r="J2915" s="17" t="s">
        <v>5534</v>
      </c>
      <c r="K2915" s="17">
        <v>387.59999999999997</v>
      </c>
      <c r="L2915" s="17">
        <v>0</v>
      </c>
      <c r="M2915" s="17">
        <v>0</v>
      </c>
      <c r="N2915" s="17">
        <v>0</v>
      </c>
    </row>
    <row r="2916" spans="2:14">
      <c r="B2916" s="15" t="s">
        <v>4751</v>
      </c>
      <c r="C2916" s="16">
        <v>40710</v>
      </c>
      <c r="D2916" s="15">
        <v>2011</v>
      </c>
      <c r="E2916" s="69">
        <f t="array" ref="E2916">MIN(IF(G2916:N2916&gt;0,($G$3:$N$3)))</f>
        <v>2011</v>
      </c>
      <c r="F2916" s="15" t="s">
        <v>963</v>
      </c>
      <c r="G2916" s="17">
        <v>0</v>
      </c>
      <c r="H2916" s="17">
        <v>0</v>
      </c>
      <c r="I2916" s="17">
        <v>0</v>
      </c>
      <c r="J2916" s="17">
        <v>0</v>
      </c>
      <c r="K2916" s="17">
        <v>387.59999999999997</v>
      </c>
      <c r="L2916" s="17">
        <v>16450.031999999999</v>
      </c>
      <c r="M2916" s="17">
        <v>16450.031999999999</v>
      </c>
      <c r="N2916" s="17">
        <v>16450.031999999999</v>
      </c>
    </row>
    <row r="2917" spans="2:14">
      <c r="B2917" s="15" t="s">
        <v>4752</v>
      </c>
      <c r="C2917" s="16">
        <v>40712</v>
      </c>
      <c r="D2917" s="15">
        <v>2011</v>
      </c>
      <c r="E2917" s="69">
        <f>E2919</f>
        <v>2011</v>
      </c>
      <c r="F2917" s="15" t="s">
        <v>961</v>
      </c>
      <c r="G2917" s="17" t="s">
        <v>5534</v>
      </c>
      <c r="H2917" s="17" t="s">
        <v>5534</v>
      </c>
      <c r="I2917" s="17" t="s">
        <v>5534</v>
      </c>
      <c r="J2917" s="17" t="s">
        <v>5534</v>
      </c>
      <c r="K2917" s="17">
        <v>1025.0940000000001</v>
      </c>
      <c r="L2917" s="17">
        <v>1025.0940000000001</v>
      </c>
      <c r="M2917" s="17">
        <v>1025.0940000000001</v>
      </c>
      <c r="N2917" s="17">
        <v>1025.0940000000001</v>
      </c>
    </row>
    <row r="2918" spans="2:14">
      <c r="B2918" s="15" t="s">
        <v>4752</v>
      </c>
      <c r="C2918" s="16">
        <v>40712</v>
      </c>
      <c r="D2918" s="15">
        <v>2011</v>
      </c>
      <c r="E2918" s="69">
        <f>E2919</f>
        <v>2011</v>
      </c>
      <c r="F2918" s="15" t="s">
        <v>962</v>
      </c>
      <c r="G2918" s="17" t="s">
        <v>5534</v>
      </c>
      <c r="H2918" s="17" t="s">
        <v>5534</v>
      </c>
      <c r="I2918" s="17" t="s">
        <v>5534</v>
      </c>
      <c r="J2918" s="17" t="s">
        <v>5534</v>
      </c>
      <c r="K2918" s="17">
        <v>0</v>
      </c>
      <c r="L2918" s="17">
        <v>0</v>
      </c>
      <c r="M2918" s="17">
        <v>0</v>
      </c>
      <c r="N2918" s="17">
        <v>0</v>
      </c>
    </row>
    <row r="2919" spans="2:14">
      <c r="B2919" s="15" t="s">
        <v>4752</v>
      </c>
      <c r="C2919" s="16">
        <v>40712</v>
      </c>
      <c r="D2919" s="15">
        <v>2011</v>
      </c>
      <c r="E2919" s="69">
        <f t="array" ref="E2919">MIN(IF(G2919:N2919&gt;0,($G$3:$N$3)))</f>
        <v>2011</v>
      </c>
      <c r="F2919" s="15" t="s">
        <v>963</v>
      </c>
      <c r="G2919" s="17">
        <v>0</v>
      </c>
      <c r="H2919" s="17">
        <v>0</v>
      </c>
      <c r="I2919" s="17">
        <v>0</v>
      </c>
      <c r="J2919" s="17">
        <v>0</v>
      </c>
      <c r="K2919" s="17">
        <v>1025.0940000000001</v>
      </c>
      <c r="L2919" s="17">
        <v>1025.0940000000001</v>
      </c>
      <c r="M2919" s="17">
        <v>1025.0940000000001</v>
      </c>
      <c r="N2919" s="17">
        <v>1025.0940000000001</v>
      </c>
    </row>
    <row r="2920" spans="2:14">
      <c r="B2920" s="15" t="s">
        <v>4753</v>
      </c>
      <c r="C2920" s="16">
        <v>40712</v>
      </c>
      <c r="D2920" s="15">
        <v>2011</v>
      </c>
      <c r="E2920" s="69">
        <f>E2922</f>
        <v>2012</v>
      </c>
      <c r="F2920" s="15" t="s">
        <v>961</v>
      </c>
      <c r="G2920" s="17" t="s">
        <v>5534</v>
      </c>
      <c r="H2920" s="17" t="s">
        <v>5534</v>
      </c>
      <c r="I2920" s="17" t="s">
        <v>5534</v>
      </c>
      <c r="J2920" s="17" t="s">
        <v>5534</v>
      </c>
      <c r="K2920" s="17" t="s">
        <v>5534</v>
      </c>
      <c r="L2920" s="17">
        <v>398.28599999999994</v>
      </c>
      <c r="M2920" s="17">
        <v>398.28599999999994</v>
      </c>
      <c r="N2920" s="17">
        <v>398.28599999999994</v>
      </c>
    </row>
    <row r="2921" spans="2:14">
      <c r="B2921" s="15" t="s">
        <v>4753</v>
      </c>
      <c r="C2921" s="16">
        <v>40712</v>
      </c>
      <c r="D2921" s="15">
        <v>2011</v>
      </c>
      <c r="E2921" s="69">
        <f>E2922</f>
        <v>2012</v>
      </c>
      <c r="F2921" s="15" t="s">
        <v>962</v>
      </c>
      <c r="G2921" s="17" t="s">
        <v>5534</v>
      </c>
      <c r="H2921" s="17" t="s">
        <v>5534</v>
      </c>
      <c r="I2921" s="17" t="s">
        <v>5534</v>
      </c>
      <c r="J2921" s="17" t="s">
        <v>5534</v>
      </c>
      <c r="K2921" s="17" t="s">
        <v>5534</v>
      </c>
      <c r="L2921" s="17">
        <v>0</v>
      </c>
      <c r="M2921" s="17">
        <v>0</v>
      </c>
      <c r="N2921" s="17">
        <v>0</v>
      </c>
    </row>
    <row r="2922" spans="2:14">
      <c r="B2922" s="15" t="s">
        <v>4753</v>
      </c>
      <c r="C2922" s="16">
        <v>40712</v>
      </c>
      <c r="D2922" s="15">
        <v>2011</v>
      </c>
      <c r="E2922" s="69">
        <f t="array" ref="E2922">MIN(IF(G2922:N2922&gt;0,($G$3:$N$3)))</f>
        <v>2012</v>
      </c>
      <c r="F2922" s="15" t="s">
        <v>963</v>
      </c>
      <c r="G2922" s="17">
        <v>0</v>
      </c>
      <c r="H2922" s="17">
        <v>0</v>
      </c>
      <c r="I2922" s="17">
        <v>0</v>
      </c>
      <c r="J2922" s="17">
        <v>0</v>
      </c>
      <c r="K2922" s="17">
        <v>0</v>
      </c>
      <c r="L2922" s="17">
        <v>398.28599999999994</v>
      </c>
      <c r="M2922" s="17">
        <v>398.28599999999994</v>
      </c>
      <c r="N2922" s="17">
        <v>398.28599999999994</v>
      </c>
    </row>
    <row r="2923" spans="2:14">
      <c r="B2923" s="15" t="s">
        <v>4754</v>
      </c>
      <c r="C2923" s="16">
        <v>40713</v>
      </c>
      <c r="D2923" s="15">
        <v>2011</v>
      </c>
      <c r="E2923" s="69">
        <f>E2925</f>
        <v>2011</v>
      </c>
      <c r="F2923" s="15" t="s">
        <v>961</v>
      </c>
      <c r="G2923" s="17" t="s">
        <v>5534</v>
      </c>
      <c r="H2923" s="17" t="s">
        <v>5534</v>
      </c>
      <c r="I2923" s="17" t="s">
        <v>5534</v>
      </c>
      <c r="J2923" s="17" t="s">
        <v>5534</v>
      </c>
      <c r="K2923" s="17">
        <v>1067.9219999999998</v>
      </c>
      <c r="L2923" s="17">
        <v>1067.9219999999998</v>
      </c>
      <c r="M2923" s="17">
        <v>1067.9219999999998</v>
      </c>
      <c r="N2923" s="17">
        <v>1067.9219999999998</v>
      </c>
    </row>
    <row r="2924" spans="2:14">
      <c r="B2924" s="15" t="s">
        <v>4754</v>
      </c>
      <c r="C2924" s="16">
        <v>40713</v>
      </c>
      <c r="D2924" s="15">
        <v>2011</v>
      </c>
      <c r="E2924" s="69">
        <f>E2925</f>
        <v>2011</v>
      </c>
      <c r="F2924" s="15" t="s">
        <v>962</v>
      </c>
      <c r="G2924" s="17" t="s">
        <v>5534</v>
      </c>
      <c r="H2924" s="17" t="s">
        <v>5534</v>
      </c>
      <c r="I2924" s="17" t="s">
        <v>5534</v>
      </c>
      <c r="J2924" s="17" t="s">
        <v>5534</v>
      </c>
      <c r="K2924" s="17">
        <v>6.0000000000000001E-3</v>
      </c>
      <c r="L2924" s="17">
        <v>6.0000000000000001E-3</v>
      </c>
      <c r="M2924" s="17">
        <v>6.0000000000000001E-3</v>
      </c>
      <c r="N2924" s="17">
        <v>6.0000000000000001E-3</v>
      </c>
    </row>
    <row r="2925" spans="2:14">
      <c r="B2925" s="15" t="s">
        <v>4754</v>
      </c>
      <c r="C2925" s="16">
        <v>40713</v>
      </c>
      <c r="D2925" s="15">
        <v>2011</v>
      </c>
      <c r="E2925" s="69">
        <f t="array" ref="E2925">MIN(IF(G2925:N2925&gt;0,($G$3:$N$3)))</f>
        <v>2011</v>
      </c>
      <c r="F2925" s="15" t="s">
        <v>963</v>
      </c>
      <c r="G2925" s="17">
        <v>0</v>
      </c>
      <c r="H2925" s="17">
        <v>0</v>
      </c>
      <c r="I2925" s="17">
        <v>0</v>
      </c>
      <c r="J2925" s="17">
        <v>0</v>
      </c>
      <c r="K2925" s="17">
        <v>1067.9279999999999</v>
      </c>
      <c r="L2925" s="17">
        <v>1067.9279999999999</v>
      </c>
      <c r="M2925" s="17">
        <v>1067.9279999999999</v>
      </c>
      <c r="N2925" s="17">
        <v>1067.9279999999999</v>
      </c>
    </row>
    <row r="2926" spans="2:14">
      <c r="B2926" s="15" t="s">
        <v>4755</v>
      </c>
      <c r="C2926" s="16">
        <v>40713</v>
      </c>
      <c r="D2926" s="15">
        <v>2011</v>
      </c>
      <c r="E2926" s="69">
        <f>E2928</f>
        <v>2011</v>
      </c>
      <c r="F2926" s="15" t="s">
        <v>961</v>
      </c>
      <c r="G2926" s="17" t="s">
        <v>5534</v>
      </c>
      <c r="H2926" s="17" t="s">
        <v>5534</v>
      </c>
      <c r="I2926" s="17" t="s">
        <v>5534</v>
      </c>
      <c r="J2926" s="17" t="s">
        <v>5534</v>
      </c>
      <c r="K2926" s="17">
        <v>1025.0940000000001</v>
      </c>
      <c r="L2926" s="17">
        <v>1025.0940000000001</v>
      </c>
      <c r="M2926" s="17">
        <v>1025.0940000000001</v>
      </c>
      <c r="N2926" s="17">
        <v>1025.0940000000001</v>
      </c>
    </row>
    <row r="2927" spans="2:14">
      <c r="B2927" s="15" t="s">
        <v>4755</v>
      </c>
      <c r="C2927" s="16">
        <v>40713</v>
      </c>
      <c r="D2927" s="15">
        <v>2011</v>
      </c>
      <c r="E2927" s="69">
        <f>E2928</f>
        <v>2011</v>
      </c>
      <c r="F2927" s="15" t="s">
        <v>962</v>
      </c>
      <c r="G2927" s="17" t="s">
        <v>5534</v>
      </c>
      <c r="H2927" s="17" t="s">
        <v>5534</v>
      </c>
      <c r="I2927" s="17" t="s">
        <v>5534</v>
      </c>
      <c r="J2927" s="17" t="s">
        <v>5534</v>
      </c>
      <c r="K2927" s="17">
        <v>0</v>
      </c>
      <c r="L2927" s="17">
        <v>0</v>
      </c>
      <c r="M2927" s="17">
        <v>0</v>
      </c>
      <c r="N2927" s="17">
        <v>0</v>
      </c>
    </row>
    <row r="2928" spans="2:14">
      <c r="B2928" s="15" t="s">
        <v>4755</v>
      </c>
      <c r="C2928" s="16">
        <v>40713</v>
      </c>
      <c r="D2928" s="15">
        <v>2011</v>
      </c>
      <c r="E2928" s="69">
        <f t="array" ref="E2928">MIN(IF(G2928:N2928&gt;0,($G$3:$N$3)))</f>
        <v>2011</v>
      </c>
      <c r="F2928" s="15" t="s">
        <v>963</v>
      </c>
      <c r="G2928" s="17">
        <v>0</v>
      </c>
      <c r="H2928" s="17">
        <v>0</v>
      </c>
      <c r="I2928" s="17">
        <v>0</v>
      </c>
      <c r="J2928" s="17">
        <v>0</v>
      </c>
      <c r="K2928" s="17">
        <v>1025.0940000000001</v>
      </c>
      <c r="L2928" s="17">
        <v>1025.0940000000001</v>
      </c>
      <c r="M2928" s="17">
        <v>1025.0940000000001</v>
      </c>
      <c r="N2928" s="17">
        <v>1025.0940000000001</v>
      </c>
    </row>
    <row r="2929" spans="2:14">
      <c r="B2929" s="15" t="s">
        <v>4756</v>
      </c>
      <c r="C2929" s="16">
        <v>40714</v>
      </c>
      <c r="D2929" s="15">
        <v>2011</v>
      </c>
      <c r="E2929" s="69">
        <f>E2931</f>
        <v>2011</v>
      </c>
      <c r="F2929" s="15" t="s">
        <v>961</v>
      </c>
      <c r="G2929" s="17" t="s">
        <v>5534</v>
      </c>
      <c r="H2929" s="17" t="s">
        <v>5534</v>
      </c>
      <c r="I2929" s="17" t="s">
        <v>5534</v>
      </c>
      <c r="J2929" s="17" t="s">
        <v>5534</v>
      </c>
      <c r="K2929" s="17">
        <v>1434.18</v>
      </c>
      <c r="L2929" s="17">
        <v>1434.18</v>
      </c>
      <c r="M2929" s="17">
        <v>1434.18</v>
      </c>
      <c r="N2929" s="17">
        <v>1434.18</v>
      </c>
    </row>
    <row r="2930" spans="2:14">
      <c r="B2930" s="15" t="s">
        <v>4756</v>
      </c>
      <c r="C2930" s="16">
        <v>40714</v>
      </c>
      <c r="D2930" s="15">
        <v>2011</v>
      </c>
      <c r="E2930" s="69">
        <f>E2931</f>
        <v>2011</v>
      </c>
      <c r="F2930" s="15" t="s">
        <v>962</v>
      </c>
      <c r="G2930" s="17" t="s">
        <v>5534</v>
      </c>
      <c r="H2930" s="17" t="s">
        <v>5534</v>
      </c>
      <c r="I2930" s="17" t="s">
        <v>5534</v>
      </c>
      <c r="J2930" s="17" t="s">
        <v>5534</v>
      </c>
      <c r="K2930" s="17">
        <v>0</v>
      </c>
      <c r="L2930" s="17">
        <v>0</v>
      </c>
      <c r="M2930" s="17">
        <v>0</v>
      </c>
      <c r="N2930" s="17">
        <v>0</v>
      </c>
    </row>
    <row r="2931" spans="2:14">
      <c r="B2931" s="15" t="s">
        <v>4756</v>
      </c>
      <c r="C2931" s="16">
        <v>40714</v>
      </c>
      <c r="D2931" s="15">
        <v>2011</v>
      </c>
      <c r="E2931" s="69">
        <f t="array" ref="E2931">MIN(IF(G2931:N2931&gt;0,($G$3:$N$3)))</f>
        <v>2011</v>
      </c>
      <c r="F2931" s="15" t="s">
        <v>963</v>
      </c>
      <c r="G2931" s="17">
        <v>0</v>
      </c>
      <c r="H2931" s="17">
        <v>0</v>
      </c>
      <c r="I2931" s="17">
        <v>0</v>
      </c>
      <c r="J2931" s="17">
        <v>0</v>
      </c>
      <c r="K2931" s="17">
        <v>1434.18</v>
      </c>
      <c r="L2931" s="17">
        <v>1434.18</v>
      </c>
      <c r="M2931" s="17">
        <v>1434.18</v>
      </c>
      <c r="N2931" s="17">
        <v>1434.18</v>
      </c>
    </row>
    <row r="2932" spans="2:14">
      <c r="B2932" s="15" t="s">
        <v>4757</v>
      </c>
      <c r="C2932" s="16">
        <v>40717</v>
      </c>
      <c r="D2932" s="15">
        <v>2011</v>
      </c>
      <c r="E2932" s="69">
        <f>E2934</f>
        <v>2011</v>
      </c>
      <c r="F2932" s="15" t="s">
        <v>961</v>
      </c>
      <c r="G2932" s="17" t="s">
        <v>5534</v>
      </c>
      <c r="H2932" s="17" t="s">
        <v>5534</v>
      </c>
      <c r="I2932" s="17" t="s">
        <v>5534</v>
      </c>
      <c r="J2932" s="17" t="s">
        <v>5534</v>
      </c>
      <c r="K2932" s="17">
        <v>328.30199999999996</v>
      </c>
      <c r="L2932" s="17">
        <v>328.30199999999996</v>
      </c>
      <c r="M2932" s="17">
        <v>328.30199999999996</v>
      </c>
      <c r="N2932" s="17">
        <v>328.30199999999996</v>
      </c>
    </row>
    <row r="2933" spans="2:14">
      <c r="B2933" s="15" t="s">
        <v>4757</v>
      </c>
      <c r="C2933" s="16">
        <v>40717</v>
      </c>
      <c r="D2933" s="15">
        <v>2011</v>
      </c>
      <c r="E2933" s="69">
        <f>E2934</f>
        <v>2011</v>
      </c>
      <c r="F2933" s="15" t="s">
        <v>962</v>
      </c>
      <c r="G2933" s="17" t="s">
        <v>5534</v>
      </c>
      <c r="H2933" s="17" t="s">
        <v>5534</v>
      </c>
      <c r="I2933" s="17" t="s">
        <v>5534</v>
      </c>
      <c r="J2933" s="17" t="s">
        <v>5534</v>
      </c>
      <c r="K2933" s="17">
        <v>1.2899999999999998</v>
      </c>
      <c r="L2933" s="17">
        <v>0</v>
      </c>
      <c r="M2933" s="17">
        <v>0</v>
      </c>
      <c r="N2933" s="17">
        <v>0</v>
      </c>
    </row>
    <row r="2934" spans="2:14">
      <c r="B2934" s="15" t="s">
        <v>4757</v>
      </c>
      <c r="C2934" s="16">
        <v>40717</v>
      </c>
      <c r="D2934" s="15">
        <v>2011</v>
      </c>
      <c r="E2934" s="69">
        <f t="array" ref="E2934">MIN(IF(G2934:N2934&gt;0,($G$3:$N$3)))</f>
        <v>2011</v>
      </c>
      <c r="F2934" s="15" t="s">
        <v>963</v>
      </c>
      <c r="G2934" s="17">
        <v>0</v>
      </c>
      <c r="H2934" s="17">
        <v>0</v>
      </c>
      <c r="I2934" s="17">
        <v>0</v>
      </c>
      <c r="J2934" s="17">
        <v>0</v>
      </c>
      <c r="K2934" s="17">
        <v>329.59199999999993</v>
      </c>
      <c r="L2934" s="17">
        <v>328.30199999999996</v>
      </c>
      <c r="M2934" s="17">
        <v>328.30199999999996</v>
      </c>
      <c r="N2934" s="17">
        <v>328.30199999999996</v>
      </c>
    </row>
    <row r="2935" spans="2:14">
      <c r="B2935" s="15" t="s">
        <v>4758</v>
      </c>
      <c r="C2935" s="16">
        <v>40721</v>
      </c>
      <c r="D2935" s="15">
        <v>2011</v>
      </c>
      <c r="E2935" s="69">
        <f>E2937</f>
        <v>2011</v>
      </c>
      <c r="F2935" s="15" t="s">
        <v>961</v>
      </c>
      <c r="G2935" s="17" t="s">
        <v>5534</v>
      </c>
      <c r="H2935" s="17" t="s">
        <v>5534</v>
      </c>
      <c r="I2935" s="17" t="s">
        <v>5534</v>
      </c>
      <c r="J2935" s="17" t="s">
        <v>5534</v>
      </c>
      <c r="K2935" s="17">
        <v>484.476</v>
      </c>
      <c r="L2935" s="17">
        <v>484.476</v>
      </c>
      <c r="M2935" s="17">
        <v>484.476</v>
      </c>
      <c r="N2935" s="17">
        <v>484.476</v>
      </c>
    </row>
    <row r="2936" spans="2:14">
      <c r="B2936" s="15" t="s">
        <v>4758</v>
      </c>
      <c r="C2936" s="16">
        <v>40721</v>
      </c>
      <c r="D2936" s="15">
        <v>2011</v>
      </c>
      <c r="E2936" s="69">
        <f>E2937</f>
        <v>2011</v>
      </c>
      <c r="F2936" s="15" t="s">
        <v>962</v>
      </c>
      <c r="G2936" s="17" t="s">
        <v>5534</v>
      </c>
      <c r="H2936" s="17" t="s">
        <v>5534</v>
      </c>
      <c r="I2936" s="17" t="s">
        <v>5534</v>
      </c>
      <c r="J2936" s="17" t="s">
        <v>5534</v>
      </c>
      <c r="K2936" s="17">
        <v>0</v>
      </c>
      <c r="L2936" s="17">
        <v>0</v>
      </c>
      <c r="M2936" s="17">
        <v>0</v>
      </c>
      <c r="N2936" s="17">
        <v>0</v>
      </c>
    </row>
    <row r="2937" spans="2:14">
      <c r="B2937" s="15" t="s">
        <v>4758</v>
      </c>
      <c r="C2937" s="16">
        <v>40721</v>
      </c>
      <c r="D2937" s="15">
        <v>2011</v>
      </c>
      <c r="E2937" s="69">
        <f t="array" ref="E2937">MIN(IF(G2937:N2937&gt;0,($G$3:$N$3)))</f>
        <v>2011</v>
      </c>
      <c r="F2937" s="15" t="s">
        <v>963</v>
      </c>
      <c r="G2937" s="17">
        <v>0</v>
      </c>
      <c r="H2937" s="17">
        <v>0</v>
      </c>
      <c r="I2937" s="17">
        <v>0</v>
      </c>
      <c r="J2937" s="17">
        <v>0</v>
      </c>
      <c r="K2937" s="17">
        <v>484.476</v>
      </c>
      <c r="L2937" s="17">
        <v>484.476</v>
      </c>
      <c r="M2937" s="17">
        <v>484.476</v>
      </c>
      <c r="N2937" s="17">
        <v>484.476</v>
      </c>
    </row>
    <row r="2938" spans="2:14">
      <c r="B2938" s="15" t="s">
        <v>4759</v>
      </c>
      <c r="C2938" s="16">
        <v>40721</v>
      </c>
      <c r="D2938" s="15">
        <v>2011</v>
      </c>
      <c r="E2938" s="69">
        <f>E2940</f>
        <v>2011</v>
      </c>
      <c r="F2938" s="15" t="s">
        <v>961</v>
      </c>
      <c r="G2938" s="17" t="s">
        <v>5534</v>
      </c>
      <c r="H2938" s="17" t="s">
        <v>5534</v>
      </c>
      <c r="I2938" s="17" t="s">
        <v>5534</v>
      </c>
      <c r="J2938" s="17" t="s">
        <v>5534</v>
      </c>
      <c r="K2938" s="17">
        <v>448.584</v>
      </c>
      <c r="L2938" s="17">
        <v>448.584</v>
      </c>
      <c r="M2938" s="17">
        <v>448.584</v>
      </c>
      <c r="N2938" s="17">
        <v>448.584</v>
      </c>
    </row>
    <row r="2939" spans="2:14">
      <c r="B2939" s="15" t="s">
        <v>4759</v>
      </c>
      <c r="C2939" s="16">
        <v>40721</v>
      </c>
      <c r="D2939" s="15">
        <v>2011</v>
      </c>
      <c r="E2939" s="69">
        <f>E2940</f>
        <v>2011</v>
      </c>
      <c r="F2939" s="15" t="s">
        <v>962</v>
      </c>
      <c r="G2939" s="17" t="s">
        <v>5534</v>
      </c>
      <c r="H2939" s="17" t="s">
        <v>5534</v>
      </c>
      <c r="I2939" s="17" t="s">
        <v>5534</v>
      </c>
      <c r="J2939" s="17" t="s">
        <v>5534</v>
      </c>
      <c r="K2939" s="17">
        <v>0</v>
      </c>
      <c r="L2939" s="17">
        <v>0</v>
      </c>
      <c r="M2939" s="17">
        <v>0</v>
      </c>
      <c r="N2939" s="17">
        <v>0</v>
      </c>
    </row>
    <row r="2940" spans="2:14">
      <c r="B2940" s="15" t="s">
        <v>4759</v>
      </c>
      <c r="C2940" s="16">
        <v>40721</v>
      </c>
      <c r="D2940" s="15">
        <v>2011</v>
      </c>
      <c r="E2940" s="69">
        <f t="array" ref="E2940">MIN(IF(G2940:N2940&gt;0,($G$3:$N$3)))</f>
        <v>2011</v>
      </c>
      <c r="F2940" s="15" t="s">
        <v>963</v>
      </c>
      <c r="G2940" s="17">
        <v>0</v>
      </c>
      <c r="H2940" s="17">
        <v>0</v>
      </c>
      <c r="I2940" s="17">
        <v>0</v>
      </c>
      <c r="J2940" s="17">
        <v>0</v>
      </c>
      <c r="K2940" s="17">
        <v>448.584</v>
      </c>
      <c r="L2940" s="17">
        <v>448.584</v>
      </c>
      <c r="M2940" s="17">
        <v>448.584</v>
      </c>
      <c r="N2940" s="17">
        <v>448.584</v>
      </c>
    </row>
    <row r="2941" spans="2:14">
      <c r="B2941" s="15" t="s">
        <v>4760</v>
      </c>
      <c r="C2941" s="16">
        <v>40724</v>
      </c>
      <c r="D2941" s="15">
        <v>2011</v>
      </c>
      <c r="E2941" s="69">
        <f>E2943</f>
        <v>2011</v>
      </c>
      <c r="F2941" s="15" t="s">
        <v>961</v>
      </c>
      <c r="G2941" s="17" t="s">
        <v>5534</v>
      </c>
      <c r="H2941" s="17" t="s">
        <v>5534</v>
      </c>
      <c r="I2941" s="17" t="s">
        <v>5534</v>
      </c>
      <c r="J2941" s="17" t="s">
        <v>5534</v>
      </c>
      <c r="K2941" s="17">
        <v>1046.52</v>
      </c>
      <c r="L2941" s="17">
        <v>1046.52</v>
      </c>
      <c r="M2941" s="17">
        <v>1046.52</v>
      </c>
      <c r="N2941" s="17">
        <v>1046.52</v>
      </c>
    </row>
    <row r="2942" spans="2:14">
      <c r="B2942" s="15" t="s">
        <v>4760</v>
      </c>
      <c r="C2942" s="16">
        <v>40724</v>
      </c>
      <c r="D2942" s="15">
        <v>2011</v>
      </c>
      <c r="E2942" s="69">
        <f>E2943</f>
        <v>2011</v>
      </c>
      <c r="F2942" s="15" t="s">
        <v>962</v>
      </c>
      <c r="G2942" s="17" t="s">
        <v>5534</v>
      </c>
      <c r="H2942" s="17" t="s">
        <v>5534</v>
      </c>
      <c r="I2942" s="17" t="s">
        <v>5534</v>
      </c>
      <c r="J2942" s="17" t="s">
        <v>5534</v>
      </c>
      <c r="K2942" s="17">
        <v>0</v>
      </c>
      <c r="L2942" s="17">
        <v>0</v>
      </c>
      <c r="M2942" s="17">
        <v>0</v>
      </c>
      <c r="N2942" s="17">
        <v>0</v>
      </c>
    </row>
    <row r="2943" spans="2:14">
      <c r="B2943" s="15" t="s">
        <v>4760</v>
      </c>
      <c r="C2943" s="16">
        <v>40724</v>
      </c>
      <c r="D2943" s="15">
        <v>2011</v>
      </c>
      <c r="E2943" s="69">
        <f t="array" ref="E2943">MIN(IF(G2943:N2943&gt;0,($G$3:$N$3)))</f>
        <v>2011</v>
      </c>
      <c r="F2943" s="15" t="s">
        <v>963</v>
      </c>
      <c r="G2943" s="17">
        <v>0</v>
      </c>
      <c r="H2943" s="17">
        <v>0</v>
      </c>
      <c r="I2943" s="17">
        <v>0</v>
      </c>
      <c r="J2943" s="17">
        <v>0</v>
      </c>
      <c r="K2943" s="17">
        <v>1046.52</v>
      </c>
      <c r="L2943" s="17">
        <v>1046.52</v>
      </c>
      <c r="M2943" s="17">
        <v>1046.52</v>
      </c>
      <c r="N2943" s="17">
        <v>1046.52</v>
      </c>
    </row>
    <row r="2944" spans="2:14">
      <c r="B2944" s="15" t="s">
        <v>4761</v>
      </c>
      <c r="C2944" s="16">
        <v>40724</v>
      </c>
      <c r="D2944" s="15">
        <v>2011</v>
      </c>
      <c r="E2944" s="69">
        <f>E2946</f>
        <v>2011</v>
      </c>
      <c r="F2944" s="15" t="s">
        <v>961</v>
      </c>
      <c r="G2944" s="17" t="s">
        <v>5534</v>
      </c>
      <c r="H2944" s="17" t="s">
        <v>5534</v>
      </c>
      <c r="I2944" s="17" t="s">
        <v>5534</v>
      </c>
      <c r="J2944" s="17" t="s">
        <v>5534</v>
      </c>
      <c r="K2944" s="17">
        <v>906.99599999999998</v>
      </c>
      <c r="L2944" s="17">
        <v>906.99599999999998</v>
      </c>
      <c r="M2944" s="17">
        <v>906.99599999999998</v>
      </c>
      <c r="N2944" s="17">
        <v>906.99599999999998</v>
      </c>
    </row>
    <row r="2945" spans="2:14">
      <c r="B2945" s="15" t="s">
        <v>4761</v>
      </c>
      <c r="C2945" s="16">
        <v>40724</v>
      </c>
      <c r="D2945" s="15">
        <v>2011</v>
      </c>
      <c r="E2945" s="69">
        <f>E2946</f>
        <v>2011</v>
      </c>
      <c r="F2945" s="15" t="s">
        <v>962</v>
      </c>
      <c r="G2945" s="17" t="s">
        <v>5534</v>
      </c>
      <c r="H2945" s="17" t="s">
        <v>5534</v>
      </c>
      <c r="I2945" s="17" t="s">
        <v>5534</v>
      </c>
      <c r="J2945" s="17" t="s">
        <v>5534</v>
      </c>
      <c r="K2945" s="17">
        <v>0</v>
      </c>
      <c r="L2945" s="17">
        <v>0</v>
      </c>
      <c r="M2945" s="17">
        <v>0</v>
      </c>
      <c r="N2945" s="17">
        <v>0</v>
      </c>
    </row>
    <row r="2946" spans="2:14">
      <c r="B2946" s="15" t="s">
        <v>4761</v>
      </c>
      <c r="C2946" s="16">
        <v>40724</v>
      </c>
      <c r="D2946" s="15">
        <v>2011</v>
      </c>
      <c r="E2946" s="69">
        <f t="array" ref="E2946">MIN(IF(G2946:N2946&gt;0,($G$3:$N$3)))</f>
        <v>2011</v>
      </c>
      <c r="F2946" s="15" t="s">
        <v>963</v>
      </c>
      <c r="G2946" s="17">
        <v>0</v>
      </c>
      <c r="H2946" s="17">
        <v>0</v>
      </c>
      <c r="I2946" s="17">
        <v>0</v>
      </c>
      <c r="J2946" s="17">
        <v>0</v>
      </c>
      <c r="K2946" s="17">
        <v>906.99599999999998</v>
      </c>
      <c r="L2946" s="17">
        <v>906.99599999999998</v>
      </c>
      <c r="M2946" s="17">
        <v>906.99599999999998</v>
      </c>
      <c r="N2946" s="17">
        <v>906.99599999999998</v>
      </c>
    </row>
    <row r="2947" spans="2:14">
      <c r="B2947" s="15" t="s">
        <v>4762</v>
      </c>
      <c r="C2947" s="16">
        <v>40729</v>
      </c>
      <c r="D2947" s="15">
        <v>2011</v>
      </c>
      <c r="E2947" s="69">
        <f>E2949</f>
        <v>2011</v>
      </c>
      <c r="F2947" s="15" t="s">
        <v>961</v>
      </c>
      <c r="G2947" s="17" t="s">
        <v>5534</v>
      </c>
      <c r="H2947" s="17" t="s">
        <v>5534</v>
      </c>
      <c r="I2947" s="17" t="s">
        <v>5534</v>
      </c>
      <c r="J2947" s="17" t="s">
        <v>5534</v>
      </c>
      <c r="K2947" s="17">
        <v>0</v>
      </c>
      <c r="L2947" s="17">
        <v>0</v>
      </c>
      <c r="M2947" s="17">
        <v>0</v>
      </c>
      <c r="N2947" s="17">
        <v>0</v>
      </c>
    </row>
    <row r="2948" spans="2:14">
      <c r="B2948" s="15" t="s">
        <v>4762</v>
      </c>
      <c r="C2948" s="16">
        <v>40729</v>
      </c>
      <c r="D2948" s="15">
        <v>2011</v>
      </c>
      <c r="E2948" s="69">
        <f>E2949</f>
        <v>2011</v>
      </c>
      <c r="F2948" s="15" t="s">
        <v>962</v>
      </c>
      <c r="G2948" s="17" t="s">
        <v>5534</v>
      </c>
      <c r="H2948" s="17" t="s">
        <v>5534</v>
      </c>
      <c r="I2948" s="17" t="s">
        <v>5534</v>
      </c>
      <c r="J2948" s="17" t="s">
        <v>5534</v>
      </c>
      <c r="K2948" s="17">
        <v>307874.7</v>
      </c>
      <c r="L2948" s="17">
        <v>307874.7</v>
      </c>
      <c r="M2948" s="17">
        <v>0</v>
      </c>
      <c r="N2948" s="17">
        <v>0</v>
      </c>
    </row>
    <row r="2949" spans="2:14">
      <c r="B2949" s="15" t="s">
        <v>4762</v>
      </c>
      <c r="C2949" s="16">
        <v>40729</v>
      </c>
      <c r="D2949" s="15">
        <v>2011</v>
      </c>
      <c r="E2949" s="69">
        <f t="array" ref="E2949">MIN(IF(G2949:N2949&gt;0,($G$3:$N$3)))</f>
        <v>2011</v>
      </c>
      <c r="F2949" s="15" t="s">
        <v>963</v>
      </c>
      <c r="G2949" s="17">
        <v>0</v>
      </c>
      <c r="H2949" s="17">
        <v>0</v>
      </c>
      <c r="I2949" s="17">
        <v>0</v>
      </c>
      <c r="J2949" s="17">
        <v>0</v>
      </c>
      <c r="K2949" s="17">
        <v>307874.7</v>
      </c>
      <c r="L2949" s="17">
        <v>307874.7</v>
      </c>
      <c r="M2949" s="17">
        <v>0</v>
      </c>
      <c r="N2949" s="17">
        <v>0</v>
      </c>
    </row>
    <row r="2950" spans="2:14">
      <c r="B2950" s="15" t="s">
        <v>4763</v>
      </c>
      <c r="C2950" s="16">
        <v>40730</v>
      </c>
      <c r="D2950" s="15">
        <v>2011</v>
      </c>
      <c r="E2950" s="69">
        <f>E2952</f>
        <v>2013</v>
      </c>
      <c r="F2950" s="15" t="s">
        <v>961</v>
      </c>
      <c r="G2950" s="17" t="s">
        <v>5534</v>
      </c>
      <c r="H2950" s="17" t="s">
        <v>5534</v>
      </c>
      <c r="I2950" s="17" t="s">
        <v>5534</v>
      </c>
      <c r="J2950" s="17" t="s">
        <v>5534</v>
      </c>
      <c r="K2950" s="17">
        <v>0</v>
      </c>
      <c r="L2950" s="17">
        <v>0</v>
      </c>
      <c r="M2950" s="17">
        <v>1267.5060000000001</v>
      </c>
      <c r="N2950" s="17">
        <v>1267.5060000000001</v>
      </c>
    </row>
    <row r="2951" spans="2:14">
      <c r="B2951" s="15" t="s">
        <v>4763</v>
      </c>
      <c r="C2951" s="16">
        <v>40730</v>
      </c>
      <c r="D2951" s="15">
        <v>2011</v>
      </c>
      <c r="E2951" s="69">
        <f>E2952</f>
        <v>2013</v>
      </c>
      <c r="F2951" s="15" t="s">
        <v>962</v>
      </c>
      <c r="G2951" s="17" t="s">
        <v>5534</v>
      </c>
      <c r="H2951" s="17" t="s">
        <v>5534</v>
      </c>
      <c r="I2951" s="17" t="s">
        <v>5534</v>
      </c>
      <c r="J2951" s="17" t="s">
        <v>5534</v>
      </c>
      <c r="K2951" s="17">
        <v>0</v>
      </c>
      <c r="L2951" s="17">
        <v>0</v>
      </c>
      <c r="M2951" s="17">
        <v>0</v>
      </c>
      <c r="N2951" s="17">
        <v>0</v>
      </c>
    </row>
    <row r="2952" spans="2:14">
      <c r="B2952" s="15" t="s">
        <v>4763</v>
      </c>
      <c r="C2952" s="16">
        <v>40730</v>
      </c>
      <c r="D2952" s="15">
        <v>2011</v>
      </c>
      <c r="E2952" s="69">
        <f t="array" ref="E2952">MIN(IF(G2952:N2952&gt;0,($G$3:$N$3)))</f>
        <v>2013</v>
      </c>
      <c r="F2952" s="15" t="s">
        <v>963</v>
      </c>
      <c r="G2952" s="17">
        <v>0</v>
      </c>
      <c r="H2952" s="17">
        <v>0</v>
      </c>
      <c r="I2952" s="17">
        <v>0</v>
      </c>
      <c r="J2952" s="17">
        <v>0</v>
      </c>
      <c r="K2952" s="17">
        <v>0</v>
      </c>
      <c r="L2952" s="17">
        <v>0</v>
      </c>
      <c r="M2952" s="17">
        <v>1267.5060000000001</v>
      </c>
      <c r="N2952" s="17">
        <v>1267.5060000000001</v>
      </c>
    </row>
    <row r="2953" spans="2:14">
      <c r="B2953" s="15" t="s">
        <v>4764</v>
      </c>
      <c r="C2953" s="16">
        <v>40731</v>
      </c>
      <c r="D2953" s="15">
        <v>2011</v>
      </c>
      <c r="E2953" s="69">
        <f>E2955</f>
        <v>2011</v>
      </c>
      <c r="F2953" s="15" t="s">
        <v>961</v>
      </c>
      <c r="G2953" s="17" t="s">
        <v>5534</v>
      </c>
      <c r="H2953" s="17" t="s">
        <v>5534</v>
      </c>
      <c r="I2953" s="17" t="s">
        <v>5534</v>
      </c>
      <c r="J2953" s="17" t="s">
        <v>5534</v>
      </c>
      <c r="K2953" s="17">
        <v>0</v>
      </c>
      <c r="L2953" s="17">
        <v>0</v>
      </c>
      <c r="M2953" s="17">
        <v>0</v>
      </c>
      <c r="N2953" s="17">
        <v>0</v>
      </c>
    </row>
    <row r="2954" spans="2:14">
      <c r="B2954" s="15" t="s">
        <v>4764</v>
      </c>
      <c r="C2954" s="16">
        <v>40731</v>
      </c>
      <c r="D2954" s="15">
        <v>2011</v>
      </c>
      <c r="E2954" s="69">
        <f>E2955</f>
        <v>2011</v>
      </c>
      <c r="F2954" s="15" t="s">
        <v>962</v>
      </c>
      <c r="G2954" s="17" t="s">
        <v>5534</v>
      </c>
      <c r="H2954" s="17" t="s">
        <v>5534</v>
      </c>
      <c r="I2954" s="17" t="s">
        <v>5534</v>
      </c>
      <c r="J2954" s="17" t="s">
        <v>5534</v>
      </c>
      <c r="K2954" s="17">
        <v>1482000</v>
      </c>
      <c r="L2954" s="17">
        <v>1482000</v>
      </c>
      <c r="M2954" s="17">
        <v>0</v>
      </c>
      <c r="N2954" s="17">
        <v>0</v>
      </c>
    </row>
    <row r="2955" spans="2:14">
      <c r="B2955" s="15" t="s">
        <v>4764</v>
      </c>
      <c r="C2955" s="16">
        <v>40731</v>
      </c>
      <c r="D2955" s="15">
        <v>2011</v>
      </c>
      <c r="E2955" s="69">
        <f t="array" ref="E2955">MIN(IF(G2955:N2955&gt;0,($G$3:$N$3)))</f>
        <v>2011</v>
      </c>
      <c r="F2955" s="15" t="s">
        <v>963</v>
      </c>
      <c r="G2955" s="17">
        <v>0</v>
      </c>
      <c r="H2955" s="17">
        <v>0</v>
      </c>
      <c r="I2955" s="17">
        <v>0</v>
      </c>
      <c r="J2955" s="17">
        <v>0</v>
      </c>
      <c r="K2955" s="17">
        <v>1482000</v>
      </c>
      <c r="L2955" s="17">
        <v>1482000</v>
      </c>
      <c r="M2955" s="17">
        <v>0</v>
      </c>
      <c r="N2955" s="17">
        <v>0</v>
      </c>
    </row>
    <row r="2956" spans="2:14">
      <c r="B2956" s="15" t="s">
        <v>4765</v>
      </c>
      <c r="C2956" s="16">
        <v>40735</v>
      </c>
      <c r="D2956" s="15">
        <v>2011</v>
      </c>
      <c r="E2956" s="69">
        <f>E2958</f>
        <v>2011</v>
      </c>
      <c r="F2956" s="15" t="s">
        <v>961</v>
      </c>
      <c r="G2956" s="17" t="s">
        <v>5534</v>
      </c>
      <c r="H2956" s="17" t="s">
        <v>5534</v>
      </c>
      <c r="I2956" s="17" t="s">
        <v>5534</v>
      </c>
      <c r="J2956" s="17" t="s">
        <v>5534</v>
      </c>
      <c r="K2956" s="17">
        <v>4171.5479999999998</v>
      </c>
      <c r="L2956" s="17">
        <v>4171.5479999999998</v>
      </c>
      <c r="M2956" s="17">
        <v>4171.5479999999998</v>
      </c>
      <c r="N2956" s="17">
        <v>4171.5479999999998</v>
      </c>
    </row>
    <row r="2957" spans="2:14">
      <c r="B2957" s="15" t="s">
        <v>4765</v>
      </c>
      <c r="C2957" s="16">
        <v>40735</v>
      </c>
      <c r="D2957" s="15">
        <v>2011</v>
      </c>
      <c r="E2957" s="69">
        <f>E2958</f>
        <v>2011</v>
      </c>
      <c r="F2957" s="15" t="s">
        <v>962</v>
      </c>
      <c r="G2957" s="17" t="s">
        <v>5534</v>
      </c>
      <c r="H2957" s="17" t="s">
        <v>5534</v>
      </c>
      <c r="I2957" s="17" t="s">
        <v>5534</v>
      </c>
      <c r="J2957" s="17" t="s">
        <v>5534</v>
      </c>
      <c r="K2957" s="17">
        <v>0</v>
      </c>
      <c r="L2957" s="17">
        <v>0</v>
      </c>
      <c r="M2957" s="17">
        <v>0</v>
      </c>
      <c r="N2957" s="17">
        <v>0</v>
      </c>
    </row>
    <row r="2958" spans="2:14">
      <c r="B2958" s="15" t="s">
        <v>4765</v>
      </c>
      <c r="C2958" s="16">
        <v>40735</v>
      </c>
      <c r="D2958" s="15">
        <v>2011</v>
      </c>
      <c r="E2958" s="69">
        <f t="array" ref="E2958">MIN(IF(G2958:N2958&gt;0,($G$3:$N$3)))</f>
        <v>2011</v>
      </c>
      <c r="F2958" s="15" t="s">
        <v>963</v>
      </c>
      <c r="G2958" s="17">
        <v>0</v>
      </c>
      <c r="H2958" s="17">
        <v>0</v>
      </c>
      <c r="I2958" s="17">
        <v>0</v>
      </c>
      <c r="J2958" s="17">
        <v>0</v>
      </c>
      <c r="K2958" s="17">
        <v>4171.5479999999998</v>
      </c>
      <c r="L2958" s="17">
        <v>4171.5479999999998</v>
      </c>
      <c r="M2958" s="17">
        <v>4171.5479999999998</v>
      </c>
      <c r="N2958" s="17">
        <v>4171.5479999999998</v>
      </c>
    </row>
    <row r="2959" spans="2:14">
      <c r="B2959" s="15" t="s">
        <v>4766</v>
      </c>
      <c r="C2959" s="16">
        <v>40740</v>
      </c>
      <c r="D2959" s="15">
        <v>2011</v>
      </c>
      <c r="E2959" s="69">
        <f>E2961</f>
        <v>2011</v>
      </c>
      <c r="F2959" s="15" t="s">
        <v>961</v>
      </c>
      <c r="G2959" s="17" t="s">
        <v>5534</v>
      </c>
      <c r="H2959" s="17" t="s">
        <v>5534</v>
      </c>
      <c r="I2959" s="17" t="s">
        <v>5534</v>
      </c>
      <c r="J2959" s="17" t="s">
        <v>5534</v>
      </c>
      <c r="K2959" s="17">
        <v>1209.6780000000001</v>
      </c>
      <c r="L2959" s="17">
        <v>1209.6780000000001</v>
      </c>
      <c r="M2959" s="17">
        <v>1209.6780000000001</v>
      </c>
      <c r="N2959" s="17">
        <v>1209.6780000000001</v>
      </c>
    </row>
    <row r="2960" spans="2:14">
      <c r="B2960" s="15" t="s">
        <v>4766</v>
      </c>
      <c r="C2960" s="16">
        <v>40740</v>
      </c>
      <c r="D2960" s="15">
        <v>2011</v>
      </c>
      <c r="E2960" s="69">
        <f>E2961</f>
        <v>2011</v>
      </c>
      <c r="F2960" s="15" t="s">
        <v>962</v>
      </c>
      <c r="G2960" s="17" t="s">
        <v>5534</v>
      </c>
      <c r="H2960" s="17" t="s">
        <v>5534</v>
      </c>
      <c r="I2960" s="17" t="s">
        <v>5534</v>
      </c>
      <c r="J2960" s="17" t="s">
        <v>5534</v>
      </c>
      <c r="K2960" s="17">
        <v>0</v>
      </c>
      <c r="L2960" s="17">
        <v>0</v>
      </c>
      <c r="M2960" s="17">
        <v>0</v>
      </c>
      <c r="N2960" s="17">
        <v>0</v>
      </c>
    </row>
    <row r="2961" spans="2:14">
      <c r="B2961" s="15" t="s">
        <v>4766</v>
      </c>
      <c r="C2961" s="16">
        <v>40740</v>
      </c>
      <c r="D2961" s="15">
        <v>2011</v>
      </c>
      <c r="E2961" s="69">
        <f t="array" ref="E2961">MIN(IF(G2961:N2961&gt;0,($G$3:$N$3)))</f>
        <v>2011</v>
      </c>
      <c r="F2961" s="15" t="s">
        <v>963</v>
      </c>
      <c r="G2961" s="17">
        <v>0</v>
      </c>
      <c r="H2961" s="17">
        <v>0</v>
      </c>
      <c r="I2961" s="17">
        <v>0</v>
      </c>
      <c r="J2961" s="17">
        <v>0</v>
      </c>
      <c r="K2961" s="17">
        <v>1209.6780000000001</v>
      </c>
      <c r="L2961" s="17">
        <v>1209.6780000000001</v>
      </c>
      <c r="M2961" s="17">
        <v>1209.6780000000001</v>
      </c>
      <c r="N2961" s="17">
        <v>1209.6780000000001</v>
      </c>
    </row>
    <row r="2962" spans="2:14">
      <c r="B2962" s="15" t="s">
        <v>4767</v>
      </c>
      <c r="C2962" s="16">
        <v>40742</v>
      </c>
      <c r="D2962" s="15">
        <v>2011</v>
      </c>
      <c r="E2962" s="69">
        <f>E2964</f>
        <v>2011</v>
      </c>
      <c r="F2962" s="15" t="s">
        <v>961</v>
      </c>
      <c r="G2962" s="17" t="s">
        <v>5534</v>
      </c>
      <c r="H2962" s="17" t="s">
        <v>5534</v>
      </c>
      <c r="I2962" s="17" t="s">
        <v>5534</v>
      </c>
      <c r="J2962" s="17" t="s">
        <v>5534</v>
      </c>
      <c r="K2962" s="17">
        <v>482.31599999999997</v>
      </c>
      <c r="L2962" s="17">
        <v>482.31599999999997</v>
      </c>
      <c r="M2962" s="17">
        <v>482.31599999999997</v>
      </c>
      <c r="N2962" s="17">
        <v>482.31599999999997</v>
      </c>
    </row>
    <row r="2963" spans="2:14">
      <c r="B2963" s="15" t="s">
        <v>4767</v>
      </c>
      <c r="C2963" s="16">
        <v>40742</v>
      </c>
      <c r="D2963" s="15">
        <v>2011</v>
      </c>
      <c r="E2963" s="69">
        <f>E2964</f>
        <v>2011</v>
      </c>
      <c r="F2963" s="15" t="s">
        <v>962</v>
      </c>
      <c r="G2963" s="17" t="s">
        <v>5534</v>
      </c>
      <c r="H2963" s="17" t="s">
        <v>5534</v>
      </c>
      <c r="I2963" s="17" t="s">
        <v>5534</v>
      </c>
      <c r="J2963" s="17" t="s">
        <v>5534</v>
      </c>
      <c r="K2963" s="17">
        <v>3.1319999999999997</v>
      </c>
      <c r="L2963" s="17">
        <v>0</v>
      </c>
      <c r="M2963" s="17">
        <v>0</v>
      </c>
      <c r="N2963" s="17">
        <v>0</v>
      </c>
    </row>
    <row r="2964" spans="2:14">
      <c r="B2964" s="15" t="s">
        <v>4767</v>
      </c>
      <c r="C2964" s="16">
        <v>40742</v>
      </c>
      <c r="D2964" s="15">
        <v>2011</v>
      </c>
      <c r="E2964" s="69">
        <f t="array" ref="E2964">MIN(IF(G2964:N2964&gt;0,($G$3:$N$3)))</f>
        <v>2011</v>
      </c>
      <c r="F2964" s="15" t="s">
        <v>963</v>
      </c>
      <c r="G2964" s="17">
        <v>0</v>
      </c>
      <c r="H2964" s="17">
        <v>0</v>
      </c>
      <c r="I2964" s="17">
        <v>0</v>
      </c>
      <c r="J2964" s="17">
        <v>0</v>
      </c>
      <c r="K2964" s="17">
        <v>485.44799999999998</v>
      </c>
      <c r="L2964" s="17">
        <v>482.31599999999997</v>
      </c>
      <c r="M2964" s="17">
        <v>482.31599999999997</v>
      </c>
      <c r="N2964" s="17">
        <v>482.31599999999997</v>
      </c>
    </row>
    <row r="2965" spans="2:14">
      <c r="B2965" s="15" t="s">
        <v>4768</v>
      </c>
      <c r="C2965" s="16">
        <v>40743</v>
      </c>
      <c r="D2965" s="15">
        <v>2011</v>
      </c>
      <c r="E2965" s="69">
        <f>E2967</f>
        <v>2011</v>
      </c>
      <c r="F2965" s="15" t="s">
        <v>961</v>
      </c>
      <c r="G2965" s="17" t="s">
        <v>5534</v>
      </c>
      <c r="H2965" s="17" t="s">
        <v>5534</v>
      </c>
      <c r="I2965" s="17" t="s">
        <v>5534</v>
      </c>
      <c r="J2965" s="17" t="s">
        <v>5534</v>
      </c>
      <c r="K2965" s="17">
        <v>960.07199999999989</v>
      </c>
      <c r="L2965" s="17">
        <v>960.07199999999989</v>
      </c>
      <c r="M2965" s="17">
        <v>960.07199999999989</v>
      </c>
      <c r="N2965" s="17">
        <v>960.07199999999989</v>
      </c>
    </row>
    <row r="2966" spans="2:14">
      <c r="B2966" s="15" t="s">
        <v>4768</v>
      </c>
      <c r="C2966" s="16">
        <v>40743</v>
      </c>
      <c r="D2966" s="15">
        <v>2011</v>
      </c>
      <c r="E2966" s="69">
        <f>E2967</f>
        <v>2011</v>
      </c>
      <c r="F2966" s="15" t="s">
        <v>962</v>
      </c>
      <c r="G2966" s="17" t="s">
        <v>5534</v>
      </c>
      <c r="H2966" s="17" t="s">
        <v>5534</v>
      </c>
      <c r="I2966" s="17" t="s">
        <v>5534</v>
      </c>
      <c r="J2966" s="17" t="s">
        <v>5534</v>
      </c>
      <c r="K2966" s="17">
        <v>6.0000000000000001E-3</v>
      </c>
      <c r="L2966" s="17">
        <v>6.0000000000000001E-3</v>
      </c>
      <c r="M2966" s="17">
        <v>6.0000000000000001E-3</v>
      </c>
      <c r="N2966" s="17">
        <v>6.0000000000000001E-3</v>
      </c>
    </row>
    <row r="2967" spans="2:14">
      <c r="B2967" s="15" t="s">
        <v>4768</v>
      </c>
      <c r="C2967" s="16">
        <v>40743</v>
      </c>
      <c r="D2967" s="15">
        <v>2011</v>
      </c>
      <c r="E2967" s="69">
        <f t="array" ref="E2967">MIN(IF(G2967:N2967&gt;0,($G$3:$N$3)))</f>
        <v>2011</v>
      </c>
      <c r="F2967" s="15" t="s">
        <v>963</v>
      </c>
      <c r="G2967" s="17">
        <v>0</v>
      </c>
      <c r="H2967" s="17">
        <v>0</v>
      </c>
      <c r="I2967" s="17">
        <v>0</v>
      </c>
      <c r="J2967" s="17">
        <v>0</v>
      </c>
      <c r="K2967" s="17">
        <v>960.07799999999986</v>
      </c>
      <c r="L2967" s="17">
        <v>960.07799999999986</v>
      </c>
      <c r="M2967" s="17">
        <v>960.07799999999986</v>
      </c>
      <c r="N2967" s="17">
        <v>960.07799999999986</v>
      </c>
    </row>
    <row r="2968" spans="2:14">
      <c r="B2968" s="15" t="s">
        <v>4769</v>
      </c>
      <c r="C2968" s="16">
        <v>40748</v>
      </c>
      <c r="D2968" s="15">
        <v>2011</v>
      </c>
      <c r="E2968" s="69">
        <f>E2970</f>
        <v>2011</v>
      </c>
      <c r="F2968" s="15" t="s">
        <v>961</v>
      </c>
      <c r="G2968" s="17" t="s">
        <v>5534</v>
      </c>
      <c r="H2968" s="17" t="s">
        <v>5534</v>
      </c>
      <c r="I2968" s="17" t="s">
        <v>5534</v>
      </c>
      <c r="J2968" s="17" t="s">
        <v>5534</v>
      </c>
      <c r="K2968" s="17">
        <v>423.22199999999998</v>
      </c>
      <c r="L2968" s="17">
        <v>423.22199999999998</v>
      </c>
      <c r="M2968" s="17">
        <v>423.22199999999998</v>
      </c>
      <c r="N2968" s="17">
        <v>423.22199999999998</v>
      </c>
    </row>
    <row r="2969" spans="2:14">
      <c r="B2969" s="15" t="s">
        <v>4769</v>
      </c>
      <c r="C2969" s="16">
        <v>40748</v>
      </c>
      <c r="D2969" s="15">
        <v>2011</v>
      </c>
      <c r="E2969" s="69">
        <f>E2970</f>
        <v>2011</v>
      </c>
      <c r="F2969" s="15" t="s">
        <v>962</v>
      </c>
      <c r="G2969" s="17" t="s">
        <v>5534</v>
      </c>
      <c r="H2969" s="17" t="s">
        <v>5534</v>
      </c>
      <c r="I2969" s="17" t="s">
        <v>5534</v>
      </c>
      <c r="J2969" s="17" t="s">
        <v>5534</v>
      </c>
      <c r="K2969" s="17">
        <v>0</v>
      </c>
      <c r="L2969" s="17">
        <v>0</v>
      </c>
      <c r="M2969" s="17">
        <v>0</v>
      </c>
      <c r="N2969" s="17">
        <v>0</v>
      </c>
    </row>
    <row r="2970" spans="2:14">
      <c r="B2970" s="15" t="s">
        <v>4769</v>
      </c>
      <c r="C2970" s="16">
        <v>40748</v>
      </c>
      <c r="D2970" s="15">
        <v>2011</v>
      </c>
      <c r="E2970" s="69">
        <f t="array" ref="E2970">MIN(IF(G2970:N2970&gt;0,($G$3:$N$3)))</f>
        <v>2011</v>
      </c>
      <c r="F2970" s="15" t="s">
        <v>963</v>
      </c>
      <c r="G2970" s="17">
        <v>0</v>
      </c>
      <c r="H2970" s="17">
        <v>0</v>
      </c>
      <c r="I2970" s="17">
        <v>0</v>
      </c>
      <c r="J2970" s="17">
        <v>0</v>
      </c>
      <c r="K2970" s="17">
        <v>423.22199999999998</v>
      </c>
      <c r="L2970" s="17">
        <v>423.22199999999998</v>
      </c>
      <c r="M2970" s="17">
        <v>423.22199999999998</v>
      </c>
      <c r="N2970" s="17">
        <v>423.22199999999998</v>
      </c>
    </row>
    <row r="2971" spans="2:14">
      <c r="B2971" s="15" t="s">
        <v>4770</v>
      </c>
      <c r="C2971" s="16">
        <v>40748</v>
      </c>
      <c r="D2971" s="15">
        <v>2011</v>
      </c>
      <c r="E2971" s="69">
        <f>E2973</f>
        <v>2011</v>
      </c>
      <c r="F2971" s="15" t="s">
        <v>961</v>
      </c>
      <c r="G2971" s="17" t="s">
        <v>5534</v>
      </c>
      <c r="H2971" s="17" t="s">
        <v>5534</v>
      </c>
      <c r="I2971" s="17" t="s">
        <v>5534</v>
      </c>
      <c r="J2971" s="17" t="s">
        <v>5534</v>
      </c>
      <c r="K2971" s="17">
        <v>0</v>
      </c>
      <c r="L2971" s="17">
        <v>1067.9219999999998</v>
      </c>
      <c r="M2971" s="17">
        <v>1067.9219999999998</v>
      </c>
      <c r="N2971" s="17">
        <v>1067.9219999999998</v>
      </c>
    </row>
    <row r="2972" spans="2:14">
      <c r="B2972" s="15" t="s">
        <v>4770</v>
      </c>
      <c r="C2972" s="16">
        <v>40748</v>
      </c>
      <c r="D2972" s="15">
        <v>2011</v>
      </c>
      <c r="E2972" s="69">
        <f>E2973</f>
        <v>2011</v>
      </c>
      <c r="F2972" s="15" t="s">
        <v>962</v>
      </c>
      <c r="G2972" s="17" t="s">
        <v>5534</v>
      </c>
      <c r="H2972" s="17" t="s">
        <v>5534</v>
      </c>
      <c r="I2972" s="17" t="s">
        <v>5534</v>
      </c>
      <c r="J2972" s="17" t="s">
        <v>5534</v>
      </c>
      <c r="K2972" s="17">
        <v>969</v>
      </c>
      <c r="L2972" s="17">
        <v>6.0000000000000001E-3</v>
      </c>
      <c r="M2972" s="17">
        <v>6.0000000000000001E-3</v>
      </c>
      <c r="N2972" s="17">
        <v>6.0000000000000001E-3</v>
      </c>
    </row>
    <row r="2973" spans="2:14">
      <c r="B2973" s="15" t="s">
        <v>4770</v>
      </c>
      <c r="C2973" s="16">
        <v>40748</v>
      </c>
      <c r="D2973" s="15">
        <v>2011</v>
      </c>
      <c r="E2973" s="69">
        <f t="array" ref="E2973">MIN(IF(G2973:N2973&gt;0,($G$3:$N$3)))</f>
        <v>2011</v>
      </c>
      <c r="F2973" s="15" t="s">
        <v>963</v>
      </c>
      <c r="G2973" s="17">
        <v>0</v>
      </c>
      <c r="H2973" s="17">
        <v>0</v>
      </c>
      <c r="I2973" s="17">
        <v>0</v>
      </c>
      <c r="J2973" s="17">
        <v>0</v>
      </c>
      <c r="K2973" s="17">
        <v>969</v>
      </c>
      <c r="L2973" s="17">
        <v>1067.9279999999999</v>
      </c>
      <c r="M2973" s="17">
        <v>1067.9279999999999</v>
      </c>
      <c r="N2973" s="17">
        <v>1067.9279999999999</v>
      </c>
    </row>
    <row r="2974" spans="2:14">
      <c r="B2974" s="15" t="s">
        <v>4771</v>
      </c>
      <c r="C2974" s="16">
        <v>40752</v>
      </c>
      <c r="D2974" s="15">
        <v>2011</v>
      </c>
      <c r="E2974" s="69">
        <f>E2976</f>
        <v>2011</v>
      </c>
      <c r="F2974" s="15" t="s">
        <v>961</v>
      </c>
      <c r="G2974" s="17" t="s">
        <v>5534</v>
      </c>
      <c r="H2974" s="17" t="s">
        <v>5534</v>
      </c>
      <c r="I2974" s="17" t="s">
        <v>5534</v>
      </c>
      <c r="J2974" s="17" t="s">
        <v>5534</v>
      </c>
      <c r="K2974" s="17">
        <v>1434.18</v>
      </c>
      <c r="L2974" s="17">
        <v>1434.18</v>
      </c>
      <c r="M2974" s="17">
        <v>1434.18</v>
      </c>
      <c r="N2974" s="17">
        <v>1434.18</v>
      </c>
    </row>
    <row r="2975" spans="2:14">
      <c r="B2975" s="15" t="s">
        <v>4771</v>
      </c>
      <c r="C2975" s="16">
        <v>40752</v>
      </c>
      <c r="D2975" s="15">
        <v>2011</v>
      </c>
      <c r="E2975" s="69">
        <f>E2976</f>
        <v>2011</v>
      </c>
      <c r="F2975" s="15" t="s">
        <v>962</v>
      </c>
      <c r="G2975" s="17" t="s">
        <v>5534</v>
      </c>
      <c r="H2975" s="17" t="s">
        <v>5534</v>
      </c>
      <c r="I2975" s="17" t="s">
        <v>5534</v>
      </c>
      <c r="J2975" s="17" t="s">
        <v>5534</v>
      </c>
      <c r="K2975" s="17">
        <v>0</v>
      </c>
      <c r="L2975" s="17">
        <v>0</v>
      </c>
      <c r="M2975" s="17">
        <v>0</v>
      </c>
      <c r="N2975" s="17">
        <v>0</v>
      </c>
    </row>
    <row r="2976" spans="2:14">
      <c r="B2976" s="15" t="s">
        <v>4771</v>
      </c>
      <c r="C2976" s="16">
        <v>40752</v>
      </c>
      <c r="D2976" s="15">
        <v>2011</v>
      </c>
      <c r="E2976" s="69">
        <f t="array" ref="E2976">MIN(IF(G2976:N2976&gt;0,($G$3:$N$3)))</f>
        <v>2011</v>
      </c>
      <c r="F2976" s="15" t="s">
        <v>963</v>
      </c>
      <c r="G2976" s="17">
        <v>0</v>
      </c>
      <c r="H2976" s="17">
        <v>0</v>
      </c>
      <c r="I2976" s="17">
        <v>0</v>
      </c>
      <c r="J2976" s="17">
        <v>0</v>
      </c>
      <c r="K2976" s="17">
        <v>1434.18</v>
      </c>
      <c r="L2976" s="17">
        <v>1434.18</v>
      </c>
      <c r="M2976" s="17">
        <v>1434.18</v>
      </c>
      <c r="N2976" s="17">
        <v>1434.18</v>
      </c>
    </row>
    <row r="2977" spans="2:14">
      <c r="B2977" s="15" t="s">
        <v>4772</v>
      </c>
      <c r="C2977" s="16">
        <v>40753</v>
      </c>
      <c r="D2977" s="15">
        <v>2011</v>
      </c>
      <c r="E2977" s="69">
        <f>E2979</f>
        <v>2011</v>
      </c>
      <c r="F2977" s="15" t="s">
        <v>961</v>
      </c>
      <c r="G2977" s="17" t="s">
        <v>5534</v>
      </c>
      <c r="H2977" s="17" t="s">
        <v>5534</v>
      </c>
      <c r="I2977" s="17" t="s">
        <v>5534</v>
      </c>
      <c r="J2977" s="17" t="s">
        <v>5534</v>
      </c>
      <c r="K2977" s="17">
        <v>557.178</v>
      </c>
      <c r="L2977" s="17">
        <v>557.178</v>
      </c>
      <c r="M2977" s="17">
        <v>557.178</v>
      </c>
      <c r="N2977" s="17">
        <v>557.178</v>
      </c>
    </row>
    <row r="2978" spans="2:14">
      <c r="B2978" s="15" t="s">
        <v>4772</v>
      </c>
      <c r="C2978" s="16">
        <v>40753</v>
      </c>
      <c r="D2978" s="15">
        <v>2011</v>
      </c>
      <c r="E2978" s="69">
        <f>E2979</f>
        <v>2011</v>
      </c>
      <c r="F2978" s="15" t="s">
        <v>962</v>
      </c>
      <c r="G2978" s="17" t="s">
        <v>5534</v>
      </c>
      <c r="H2978" s="17" t="s">
        <v>5534</v>
      </c>
      <c r="I2978" s="17" t="s">
        <v>5534</v>
      </c>
      <c r="J2978" s="17" t="s">
        <v>5534</v>
      </c>
      <c r="K2978" s="17">
        <v>0</v>
      </c>
      <c r="L2978" s="17">
        <v>0</v>
      </c>
      <c r="M2978" s="17">
        <v>0</v>
      </c>
      <c r="N2978" s="17">
        <v>0</v>
      </c>
    </row>
    <row r="2979" spans="2:14">
      <c r="B2979" s="15" t="s">
        <v>4772</v>
      </c>
      <c r="C2979" s="16">
        <v>40753</v>
      </c>
      <c r="D2979" s="15">
        <v>2011</v>
      </c>
      <c r="E2979" s="69">
        <f t="array" ref="E2979">MIN(IF(G2979:N2979&gt;0,($G$3:$N$3)))</f>
        <v>2011</v>
      </c>
      <c r="F2979" s="15" t="s">
        <v>963</v>
      </c>
      <c r="G2979" s="17">
        <v>0</v>
      </c>
      <c r="H2979" s="17">
        <v>0</v>
      </c>
      <c r="I2979" s="17">
        <v>0</v>
      </c>
      <c r="J2979" s="17">
        <v>0</v>
      </c>
      <c r="K2979" s="17">
        <v>557.178</v>
      </c>
      <c r="L2979" s="17">
        <v>557.178</v>
      </c>
      <c r="M2979" s="17">
        <v>557.178</v>
      </c>
      <c r="N2979" s="17">
        <v>557.178</v>
      </c>
    </row>
    <row r="2980" spans="2:14">
      <c r="B2980" s="15" t="s">
        <v>4773</v>
      </c>
      <c r="C2980" s="16">
        <v>40760</v>
      </c>
      <c r="D2980" s="15">
        <v>2011</v>
      </c>
      <c r="E2980" s="69">
        <f>E2982</f>
        <v>2011</v>
      </c>
      <c r="F2980" s="15" t="s">
        <v>961</v>
      </c>
      <c r="G2980" s="17" t="s">
        <v>5534</v>
      </c>
      <c r="H2980" s="17" t="s">
        <v>5534</v>
      </c>
      <c r="I2980" s="17" t="s">
        <v>5534</v>
      </c>
      <c r="J2980" s="17" t="s">
        <v>5534</v>
      </c>
      <c r="K2980" s="17">
        <v>0</v>
      </c>
      <c r="L2980" s="17">
        <v>1106.0940000000001</v>
      </c>
      <c r="M2980" s="17">
        <v>1106.0940000000001</v>
      </c>
      <c r="N2980" s="17">
        <v>1106.0940000000001</v>
      </c>
    </row>
    <row r="2981" spans="2:14">
      <c r="B2981" s="15" t="s">
        <v>4773</v>
      </c>
      <c r="C2981" s="16">
        <v>40760</v>
      </c>
      <c r="D2981" s="15">
        <v>2011</v>
      </c>
      <c r="E2981" s="69">
        <f>E2982</f>
        <v>2011</v>
      </c>
      <c r="F2981" s="15" t="s">
        <v>962</v>
      </c>
      <c r="G2981" s="17" t="s">
        <v>5534</v>
      </c>
      <c r="H2981" s="17" t="s">
        <v>5534</v>
      </c>
      <c r="I2981" s="17" t="s">
        <v>5534</v>
      </c>
      <c r="J2981" s="17" t="s">
        <v>5534</v>
      </c>
      <c r="K2981" s="17">
        <v>985.66799999999989</v>
      </c>
      <c r="L2981" s="17">
        <v>0</v>
      </c>
      <c r="M2981" s="17">
        <v>0</v>
      </c>
      <c r="N2981" s="17">
        <v>0</v>
      </c>
    </row>
    <row r="2982" spans="2:14">
      <c r="B2982" s="15" t="s">
        <v>4773</v>
      </c>
      <c r="C2982" s="16">
        <v>40760</v>
      </c>
      <c r="D2982" s="15">
        <v>2011</v>
      </c>
      <c r="E2982" s="69">
        <f t="array" ref="E2982">MIN(IF(G2982:N2982&gt;0,($G$3:$N$3)))</f>
        <v>2011</v>
      </c>
      <c r="F2982" s="15" t="s">
        <v>963</v>
      </c>
      <c r="G2982" s="17">
        <v>0</v>
      </c>
      <c r="H2982" s="17">
        <v>0</v>
      </c>
      <c r="I2982" s="17">
        <v>0</v>
      </c>
      <c r="J2982" s="17">
        <v>0</v>
      </c>
      <c r="K2982" s="17">
        <v>985.66799999999989</v>
      </c>
      <c r="L2982" s="17">
        <v>1106.0940000000001</v>
      </c>
      <c r="M2982" s="17">
        <v>1106.0940000000001</v>
      </c>
      <c r="N2982" s="17">
        <v>1106.0940000000001</v>
      </c>
    </row>
    <row r="2983" spans="2:14">
      <c r="B2983" s="15" t="s">
        <v>4774</v>
      </c>
      <c r="C2983" s="16">
        <v>40761</v>
      </c>
      <c r="D2983" s="15">
        <v>2011</v>
      </c>
      <c r="E2983" s="69">
        <f>E2985</f>
        <v>2011</v>
      </c>
      <c r="F2983" s="15" t="s">
        <v>961</v>
      </c>
      <c r="G2983" s="17" t="s">
        <v>5534</v>
      </c>
      <c r="H2983" s="17" t="s">
        <v>5534</v>
      </c>
      <c r="I2983" s="17" t="s">
        <v>5534</v>
      </c>
      <c r="J2983" s="17" t="s">
        <v>5534</v>
      </c>
      <c r="K2983" s="17">
        <v>1025.0940000000001</v>
      </c>
      <c r="L2983" s="17">
        <v>1025.0940000000001</v>
      </c>
      <c r="M2983" s="17">
        <v>1025.0940000000001</v>
      </c>
      <c r="N2983" s="17">
        <v>1025.0940000000001</v>
      </c>
    </row>
    <row r="2984" spans="2:14">
      <c r="B2984" s="15" t="s">
        <v>4774</v>
      </c>
      <c r="C2984" s="16">
        <v>40761</v>
      </c>
      <c r="D2984" s="15">
        <v>2011</v>
      </c>
      <c r="E2984" s="69">
        <f>E2985</f>
        <v>2011</v>
      </c>
      <c r="F2984" s="15" t="s">
        <v>962</v>
      </c>
      <c r="G2984" s="17" t="s">
        <v>5534</v>
      </c>
      <c r="H2984" s="17" t="s">
        <v>5534</v>
      </c>
      <c r="I2984" s="17" t="s">
        <v>5534</v>
      </c>
      <c r="J2984" s="17" t="s">
        <v>5534</v>
      </c>
      <c r="K2984" s="17">
        <v>0</v>
      </c>
      <c r="L2984" s="17">
        <v>0</v>
      </c>
      <c r="M2984" s="17">
        <v>0</v>
      </c>
      <c r="N2984" s="17">
        <v>0</v>
      </c>
    </row>
    <row r="2985" spans="2:14">
      <c r="B2985" s="15" t="s">
        <v>4774</v>
      </c>
      <c r="C2985" s="16">
        <v>40761</v>
      </c>
      <c r="D2985" s="15">
        <v>2011</v>
      </c>
      <c r="E2985" s="69">
        <f t="array" ref="E2985">MIN(IF(G2985:N2985&gt;0,($G$3:$N$3)))</f>
        <v>2011</v>
      </c>
      <c r="F2985" s="15" t="s">
        <v>963</v>
      </c>
      <c r="G2985" s="17">
        <v>0</v>
      </c>
      <c r="H2985" s="17">
        <v>0</v>
      </c>
      <c r="I2985" s="17">
        <v>0</v>
      </c>
      <c r="J2985" s="17">
        <v>0</v>
      </c>
      <c r="K2985" s="17">
        <v>1025.0940000000001</v>
      </c>
      <c r="L2985" s="17">
        <v>1025.0940000000001</v>
      </c>
      <c r="M2985" s="17">
        <v>1025.0940000000001</v>
      </c>
      <c r="N2985" s="17">
        <v>1025.0940000000001</v>
      </c>
    </row>
    <row r="2986" spans="2:14">
      <c r="B2986" s="15" t="s">
        <v>4775</v>
      </c>
      <c r="C2986" s="16">
        <v>40763</v>
      </c>
      <c r="D2986" s="15">
        <v>2011</v>
      </c>
      <c r="E2986" s="69">
        <f>E2988</f>
        <v>2011</v>
      </c>
      <c r="F2986" s="15" t="s">
        <v>961</v>
      </c>
      <c r="G2986" s="17" t="s">
        <v>5534</v>
      </c>
      <c r="H2986" s="17" t="s">
        <v>5534</v>
      </c>
      <c r="I2986" s="17" t="s">
        <v>5534</v>
      </c>
      <c r="J2986" s="17" t="s">
        <v>5534</v>
      </c>
      <c r="K2986" s="17">
        <v>0</v>
      </c>
      <c r="L2986" s="17">
        <v>1106.0340000000001</v>
      </c>
      <c r="M2986" s="17">
        <v>1106.0340000000001</v>
      </c>
      <c r="N2986" s="17">
        <v>1106.0340000000001</v>
      </c>
    </row>
    <row r="2987" spans="2:14">
      <c r="B2987" s="15" t="s">
        <v>4775</v>
      </c>
      <c r="C2987" s="16">
        <v>40763</v>
      </c>
      <c r="D2987" s="15">
        <v>2011</v>
      </c>
      <c r="E2987" s="69">
        <f>E2988</f>
        <v>2011</v>
      </c>
      <c r="F2987" s="15" t="s">
        <v>962</v>
      </c>
      <c r="G2987" s="17" t="s">
        <v>5534</v>
      </c>
      <c r="H2987" s="17" t="s">
        <v>5534</v>
      </c>
      <c r="I2987" s="17" t="s">
        <v>5534</v>
      </c>
      <c r="J2987" s="17" t="s">
        <v>5534</v>
      </c>
      <c r="K2987" s="17">
        <v>1025.0940000000001</v>
      </c>
      <c r="L2987" s="17">
        <v>0.06</v>
      </c>
      <c r="M2987" s="17">
        <v>0.06</v>
      </c>
      <c r="N2987" s="17">
        <v>0.06</v>
      </c>
    </row>
    <row r="2988" spans="2:14">
      <c r="B2988" s="15" t="s">
        <v>4775</v>
      </c>
      <c r="C2988" s="16">
        <v>40763</v>
      </c>
      <c r="D2988" s="15">
        <v>2011</v>
      </c>
      <c r="E2988" s="69">
        <f t="array" ref="E2988">MIN(IF(G2988:N2988&gt;0,($G$3:$N$3)))</f>
        <v>2011</v>
      </c>
      <c r="F2988" s="15" t="s">
        <v>963</v>
      </c>
      <c r="G2988" s="17">
        <v>0</v>
      </c>
      <c r="H2988" s="17">
        <v>0</v>
      </c>
      <c r="I2988" s="17">
        <v>0</v>
      </c>
      <c r="J2988" s="17">
        <v>0</v>
      </c>
      <c r="K2988" s="17">
        <v>1025.0940000000001</v>
      </c>
      <c r="L2988" s="17">
        <v>1106.0940000000001</v>
      </c>
      <c r="M2988" s="17">
        <v>1106.0940000000001</v>
      </c>
      <c r="N2988" s="17">
        <v>1106.0940000000001</v>
      </c>
    </row>
    <row r="2989" spans="2:14">
      <c r="B2989" s="15" t="s">
        <v>4776</v>
      </c>
      <c r="C2989" s="16">
        <v>40764</v>
      </c>
      <c r="D2989" s="15">
        <v>2011</v>
      </c>
      <c r="E2989" s="69">
        <f>E2991</f>
        <v>2011</v>
      </c>
      <c r="F2989" s="15" t="s">
        <v>961</v>
      </c>
      <c r="G2989" s="17" t="s">
        <v>5534</v>
      </c>
      <c r="H2989" s="17" t="s">
        <v>5534</v>
      </c>
      <c r="I2989" s="17" t="s">
        <v>5534</v>
      </c>
      <c r="J2989" s="17" t="s">
        <v>5534</v>
      </c>
      <c r="K2989" s="17">
        <v>0</v>
      </c>
      <c r="L2989" s="17">
        <v>1383.1319999999998</v>
      </c>
      <c r="M2989" s="17">
        <v>1383.1319999999998</v>
      </c>
      <c r="N2989" s="17">
        <v>1383.1319999999998</v>
      </c>
    </row>
    <row r="2990" spans="2:14">
      <c r="B2990" s="15" t="s">
        <v>4776</v>
      </c>
      <c r="C2990" s="16">
        <v>40764</v>
      </c>
      <c r="D2990" s="15">
        <v>2011</v>
      </c>
      <c r="E2990" s="69">
        <f>E2991</f>
        <v>2011</v>
      </c>
      <c r="F2990" s="15" t="s">
        <v>962</v>
      </c>
      <c r="G2990" s="17" t="s">
        <v>5534</v>
      </c>
      <c r="H2990" s="17" t="s">
        <v>5534</v>
      </c>
      <c r="I2990" s="17" t="s">
        <v>5534</v>
      </c>
      <c r="J2990" s="17" t="s">
        <v>5534</v>
      </c>
      <c r="K2990" s="17">
        <v>484.476</v>
      </c>
      <c r="L2990" s="17">
        <v>0</v>
      </c>
      <c r="M2990" s="17">
        <v>0</v>
      </c>
      <c r="N2990" s="17">
        <v>0</v>
      </c>
    </row>
    <row r="2991" spans="2:14">
      <c r="B2991" s="15" t="s">
        <v>4776</v>
      </c>
      <c r="C2991" s="16">
        <v>40764</v>
      </c>
      <c r="D2991" s="15">
        <v>2011</v>
      </c>
      <c r="E2991" s="69">
        <f t="array" ref="E2991">MIN(IF(G2991:N2991&gt;0,($G$3:$N$3)))</f>
        <v>2011</v>
      </c>
      <c r="F2991" s="15" t="s">
        <v>963</v>
      </c>
      <c r="G2991" s="17">
        <v>0</v>
      </c>
      <c r="H2991" s="17">
        <v>0</v>
      </c>
      <c r="I2991" s="17">
        <v>0</v>
      </c>
      <c r="J2991" s="17">
        <v>0</v>
      </c>
      <c r="K2991" s="17">
        <v>484.476</v>
      </c>
      <c r="L2991" s="17">
        <v>1383.1319999999998</v>
      </c>
      <c r="M2991" s="17">
        <v>1383.1319999999998</v>
      </c>
      <c r="N2991" s="17">
        <v>1383.1319999999998</v>
      </c>
    </row>
    <row r="2992" spans="2:14">
      <c r="B2992" s="15" t="s">
        <v>4777</v>
      </c>
      <c r="C2992" s="16">
        <v>40766</v>
      </c>
      <c r="D2992" s="15">
        <v>2011</v>
      </c>
      <c r="E2992" s="69">
        <f>E2994</f>
        <v>2012</v>
      </c>
      <c r="F2992" s="15" t="s">
        <v>961</v>
      </c>
      <c r="G2992" s="17" t="s">
        <v>5534</v>
      </c>
      <c r="H2992" s="17" t="s">
        <v>5534</v>
      </c>
      <c r="I2992" s="17" t="s">
        <v>5534</v>
      </c>
      <c r="J2992" s="17" t="s">
        <v>5534</v>
      </c>
      <c r="K2992" s="17" t="s">
        <v>5534</v>
      </c>
      <c r="L2992" s="17">
        <v>1403.0579999999998</v>
      </c>
      <c r="M2992" s="17">
        <v>1403.0579999999998</v>
      </c>
      <c r="N2992" s="17">
        <v>1403.0579999999998</v>
      </c>
    </row>
    <row r="2993" spans="2:14">
      <c r="B2993" s="15" t="s">
        <v>4777</v>
      </c>
      <c r="C2993" s="16">
        <v>40766</v>
      </c>
      <c r="D2993" s="15">
        <v>2011</v>
      </c>
      <c r="E2993" s="69">
        <f>E2994</f>
        <v>2012</v>
      </c>
      <c r="F2993" s="15" t="s">
        <v>962</v>
      </c>
      <c r="G2993" s="17" t="s">
        <v>5534</v>
      </c>
      <c r="H2993" s="17" t="s">
        <v>5534</v>
      </c>
      <c r="I2993" s="17" t="s">
        <v>5534</v>
      </c>
      <c r="J2993" s="17" t="s">
        <v>5534</v>
      </c>
      <c r="K2993" s="17" t="s">
        <v>5534</v>
      </c>
      <c r="L2993" s="17">
        <v>0</v>
      </c>
      <c r="M2993" s="17">
        <v>0</v>
      </c>
      <c r="N2993" s="17">
        <v>0</v>
      </c>
    </row>
    <row r="2994" spans="2:14">
      <c r="B2994" s="15" t="s">
        <v>4777</v>
      </c>
      <c r="C2994" s="16">
        <v>40766</v>
      </c>
      <c r="D2994" s="15">
        <v>2011</v>
      </c>
      <c r="E2994" s="69">
        <f t="array" ref="E2994">MIN(IF(G2994:N2994&gt;0,($G$3:$N$3)))</f>
        <v>2012</v>
      </c>
      <c r="F2994" s="15" t="s">
        <v>963</v>
      </c>
      <c r="G2994" s="17">
        <v>0</v>
      </c>
      <c r="H2994" s="17">
        <v>0</v>
      </c>
      <c r="I2994" s="17">
        <v>0</v>
      </c>
      <c r="J2994" s="17">
        <v>0</v>
      </c>
      <c r="K2994" s="17">
        <v>0</v>
      </c>
      <c r="L2994" s="17">
        <v>1403.0579999999998</v>
      </c>
      <c r="M2994" s="17">
        <v>1403.0579999999998</v>
      </c>
      <c r="N2994" s="17">
        <v>1403.0579999999998</v>
      </c>
    </row>
    <row r="2995" spans="2:14">
      <c r="B2995" s="15" t="s">
        <v>4778</v>
      </c>
      <c r="C2995" s="16">
        <v>40767</v>
      </c>
      <c r="D2995" s="15">
        <v>2011</v>
      </c>
      <c r="E2995" s="69">
        <f>E2997</f>
        <v>2013</v>
      </c>
      <c r="F2995" s="15" t="s">
        <v>961</v>
      </c>
      <c r="G2995" s="17" t="s">
        <v>5534</v>
      </c>
      <c r="H2995" s="17" t="s">
        <v>5534</v>
      </c>
      <c r="I2995" s="17" t="s">
        <v>5534</v>
      </c>
      <c r="J2995" s="17" t="s">
        <v>5534</v>
      </c>
      <c r="K2995" s="17" t="s">
        <v>5534</v>
      </c>
      <c r="L2995" s="17" t="s">
        <v>5534</v>
      </c>
      <c r="M2995" s="17">
        <v>614.274</v>
      </c>
      <c r="N2995" s="17">
        <v>614.274</v>
      </c>
    </row>
    <row r="2996" spans="2:14">
      <c r="B2996" s="15" t="s">
        <v>4778</v>
      </c>
      <c r="C2996" s="16">
        <v>40767</v>
      </c>
      <c r="D2996" s="15">
        <v>2011</v>
      </c>
      <c r="E2996" s="69">
        <f>E2997</f>
        <v>2013</v>
      </c>
      <c r="F2996" s="15" t="s">
        <v>962</v>
      </c>
      <c r="G2996" s="17" t="s">
        <v>5534</v>
      </c>
      <c r="H2996" s="17" t="s">
        <v>5534</v>
      </c>
      <c r="I2996" s="17" t="s">
        <v>5534</v>
      </c>
      <c r="J2996" s="17" t="s">
        <v>5534</v>
      </c>
      <c r="K2996" s="17" t="s">
        <v>5534</v>
      </c>
      <c r="L2996" s="17" t="s">
        <v>5534</v>
      </c>
      <c r="M2996" s="17">
        <v>0</v>
      </c>
      <c r="N2996" s="17">
        <v>0</v>
      </c>
    </row>
    <row r="2997" spans="2:14">
      <c r="B2997" s="15" t="s">
        <v>4778</v>
      </c>
      <c r="C2997" s="16">
        <v>40767</v>
      </c>
      <c r="D2997" s="15">
        <v>2011</v>
      </c>
      <c r="E2997" s="69">
        <f t="array" ref="E2997">MIN(IF(G2997:N2997&gt;0,($G$3:$N$3)))</f>
        <v>2013</v>
      </c>
      <c r="F2997" s="15" t="s">
        <v>963</v>
      </c>
      <c r="G2997" s="17">
        <v>0</v>
      </c>
      <c r="H2997" s="17">
        <v>0</v>
      </c>
      <c r="I2997" s="17">
        <v>0</v>
      </c>
      <c r="J2997" s="17">
        <v>0</v>
      </c>
      <c r="K2997" s="17">
        <v>0</v>
      </c>
      <c r="L2997" s="17">
        <v>0</v>
      </c>
      <c r="M2997" s="17">
        <v>614.274</v>
      </c>
      <c r="N2997" s="17">
        <v>614.274</v>
      </c>
    </row>
    <row r="2998" spans="2:14">
      <c r="B2998" s="15" t="s">
        <v>4779</v>
      </c>
      <c r="C2998" s="16">
        <v>40769</v>
      </c>
      <c r="D2998" s="15">
        <v>2011</v>
      </c>
      <c r="E2998" s="69">
        <f>E3000</f>
        <v>2011</v>
      </c>
      <c r="F2998" s="15" t="s">
        <v>961</v>
      </c>
      <c r="G2998" s="17" t="s">
        <v>5534</v>
      </c>
      <c r="H2998" s="17" t="s">
        <v>5534</v>
      </c>
      <c r="I2998" s="17" t="s">
        <v>5534</v>
      </c>
      <c r="J2998" s="17" t="s">
        <v>5534</v>
      </c>
      <c r="K2998" s="17">
        <v>547.75199999999995</v>
      </c>
      <c r="L2998" s="17">
        <v>547.75199999999995</v>
      </c>
      <c r="M2998" s="17">
        <v>547.75199999999995</v>
      </c>
      <c r="N2998" s="17">
        <v>547.75199999999995</v>
      </c>
    </row>
    <row r="2999" spans="2:14">
      <c r="B2999" s="15" t="s">
        <v>4779</v>
      </c>
      <c r="C2999" s="16">
        <v>40769</v>
      </c>
      <c r="D2999" s="15">
        <v>2011</v>
      </c>
      <c r="E2999" s="69">
        <f>E3000</f>
        <v>2011</v>
      </c>
      <c r="F2999" s="15" t="s">
        <v>962</v>
      </c>
      <c r="G2999" s="17" t="s">
        <v>5534</v>
      </c>
      <c r="H2999" s="17" t="s">
        <v>5534</v>
      </c>
      <c r="I2999" s="17" t="s">
        <v>5534</v>
      </c>
      <c r="J2999" s="17" t="s">
        <v>5534</v>
      </c>
      <c r="K2999" s="17">
        <v>0</v>
      </c>
      <c r="L2999" s="17">
        <v>0</v>
      </c>
      <c r="M2999" s="17">
        <v>0</v>
      </c>
      <c r="N2999" s="17">
        <v>0</v>
      </c>
    </row>
    <row r="3000" spans="2:14">
      <c r="B3000" s="15" t="s">
        <v>4779</v>
      </c>
      <c r="C3000" s="16">
        <v>40769</v>
      </c>
      <c r="D3000" s="15">
        <v>2011</v>
      </c>
      <c r="E3000" s="69">
        <f t="array" ref="E3000">MIN(IF(G3000:N3000&gt;0,($G$3:$N$3)))</f>
        <v>2011</v>
      </c>
      <c r="F3000" s="15" t="s">
        <v>963</v>
      </c>
      <c r="G3000" s="17">
        <v>0</v>
      </c>
      <c r="H3000" s="17">
        <v>0</v>
      </c>
      <c r="I3000" s="17">
        <v>0</v>
      </c>
      <c r="J3000" s="17">
        <v>0</v>
      </c>
      <c r="K3000" s="17">
        <v>547.75199999999995</v>
      </c>
      <c r="L3000" s="17">
        <v>547.75199999999995</v>
      </c>
      <c r="M3000" s="17">
        <v>547.75199999999995</v>
      </c>
      <c r="N3000" s="17">
        <v>547.75199999999995</v>
      </c>
    </row>
    <row r="3001" spans="2:14">
      <c r="B3001" s="15" t="s">
        <v>4780</v>
      </c>
      <c r="C3001" s="16">
        <v>40773</v>
      </c>
      <c r="D3001" s="15">
        <v>2011</v>
      </c>
      <c r="E3001" s="69">
        <f>E3003</f>
        <v>2011</v>
      </c>
      <c r="F3001" s="15" t="s">
        <v>961</v>
      </c>
      <c r="G3001" s="17" t="s">
        <v>5534</v>
      </c>
      <c r="H3001" s="17" t="s">
        <v>5534</v>
      </c>
      <c r="I3001" s="17" t="s">
        <v>5534</v>
      </c>
      <c r="J3001" s="17" t="s">
        <v>5534</v>
      </c>
      <c r="K3001" s="17">
        <v>0</v>
      </c>
      <c r="L3001" s="17">
        <v>625.00800000000004</v>
      </c>
      <c r="M3001" s="17">
        <v>625.00800000000004</v>
      </c>
      <c r="N3001" s="17">
        <v>625.00800000000004</v>
      </c>
    </row>
    <row r="3002" spans="2:14">
      <c r="B3002" s="15" t="s">
        <v>4780</v>
      </c>
      <c r="C3002" s="16">
        <v>40773</v>
      </c>
      <c r="D3002" s="15">
        <v>2011</v>
      </c>
      <c r="E3002" s="69">
        <f>E3003</f>
        <v>2011</v>
      </c>
      <c r="F3002" s="15" t="s">
        <v>962</v>
      </c>
      <c r="G3002" s="17" t="s">
        <v>5534</v>
      </c>
      <c r="H3002" s="17" t="s">
        <v>5534</v>
      </c>
      <c r="I3002" s="17" t="s">
        <v>5534</v>
      </c>
      <c r="J3002" s="17" t="s">
        <v>5534</v>
      </c>
      <c r="K3002" s="17">
        <v>740.14799999999991</v>
      </c>
      <c r="L3002" s="17">
        <v>0</v>
      </c>
      <c r="M3002" s="17">
        <v>0</v>
      </c>
      <c r="N3002" s="17">
        <v>0</v>
      </c>
    </row>
    <row r="3003" spans="2:14">
      <c r="B3003" s="15" t="s">
        <v>4780</v>
      </c>
      <c r="C3003" s="16">
        <v>40773</v>
      </c>
      <c r="D3003" s="15">
        <v>2011</v>
      </c>
      <c r="E3003" s="69">
        <f t="array" ref="E3003">MIN(IF(G3003:N3003&gt;0,($G$3:$N$3)))</f>
        <v>2011</v>
      </c>
      <c r="F3003" s="15" t="s">
        <v>963</v>
      </c>
      <c r="G3003" s="17">
        <v>0</v>
      </c>
      <c r="H3003" s="17">
        <v>0</v>
      </c>
      <c r="I3003" s="17">
        <v>0</v>
      </c>
      <c r="J3003" s="17">
        <v>0</v>
      </c>
      <c r="K3003" s="17">
        <v>740.14799999999991</v>
      </c>
      <c r="L3003" s="17">
        <v>625.00800000000004</v>
      </c>
      <c r="M3003" s="17">
        <v>625.00800000000004</v>
      </c>
      <c r="N3003" s="17">
        <v>625.00800000000004</v>
      </c>
    </row>
    <row r="3004" spans="2:14">
      <c r="B3004" s="15" t="s">
        <v>4781</v>
      </c>
      <c r="C3004" s="16">
        <v>40780</v>
      </c>
      <c r="D3004" s="15">
        <v>2011</v>
      </c>
      <c r="E3004" s="69">
        <f>E3006</f>
        <v>2011</v>
      </c>
      <c r="F3004" s="15" t="s">
        <v>961</v>
      </c>
      <c r="G3004" s="17" t="s">
        <v>5534</v>
      </c>
      <c r="H3004" s="17" t="s">
        <v>5534</v>
      </c>
      <c r="I3004" s="17" t="s">
        <v>5534</v>
      </c>
      <c r="J3004" s="17" t="s">
        <v>5534</v>
      </c>
      <c r="K3004" s="17">
        <v>554.42399999999998</v>
      </c>
      <c r="L3004" s="17">
        <v>554.42399999999998</v>
      </c>
      <c r="M3004" s="17">
        <v>554.42399999999998</v>
      </c>
      <c r="N3004" s="17">
        <v>554.42399999999998</v>
      </c>
    </row>
    <row r="3005" spans="2:14">
      <c r="B3005" s="15" t="s">
        <v>4781</v>
      </c>
      <c r="C3005" s="16">
        <v>40780</v>
      </c>
      <c r="D3005" s="15">
        <v>2011</v>
      </c>
      <c r="E3005" s="69">
        <f>E3006</f>
        <v>2011</v>
      </c>
      <c r="F3005" s="15" t="s">
        <v>962</v>
      </c>
      <c r="G3005" s="17" t="s">
        <v>5534</v>
      </c>
      <c r="H3005" s="17" t="s">
        <v>5534</v>
      </c>
      <c r="I3005" s="17" t="s">
        <v>5534</v>
      </c>
      <c r="J3005" s="17" t="s">
        <v>5534</v>
      </c>
      <c r="K3005" s="17">
        <v>0</v>
      </c>
      <c r="L3005" s="17">
        <v>0</v>
      </c>
      <c r="M3005" s="17">
        <v>0</v>
      </c>
      <c r="N3005" s="17">
        <v>0</v>
      </c>
    </row>
    <row r="3006" spans="2:14">
      <c r="B3006" s="15" t="s">
        <v>4781</v>
      </c>
      <c r="C3006" s="16">
        <v>40780</v>
      </c>
      <c r="D3006" s="15">
        <v>2011</v>
      </c>
      <c r="E3006" s="69">
        <f t="array" ref="E3006">MIN(IF(G3006:N3006&gt;0,($G$3:$N$3)))</f>
        <v>2011</v>
      </c>
      <c r="F3006" s="15" t="s">
        <v>963</v>
      </c>
      <c r="G3006" s="17">
        <v>0</v>
      </c>
      <c r="H3006" s="17">
        <v>0</v>
      </c>
      <c r="I3006" s="17">
        <v>0</v>
      </c>
      <c r="J3006" s="17">
        <v>0</v>
      </c>
      <c r="K3006" s="17">
        <v>554.42399999999998</v>
      </c>
      <c r="L3006" s="17">
        <v>554.42399999999998</v>
      </c>
      <c r="M3006" s="17">
        <v>554.42399999999998</v>
      </c>
      <c r="N3006" s="17">
        <v>554.42399999999998</v>
      </c>
    </row>
    <row r="3007" spans="2:14">
      <c r="B3007" s="15" t="s">
        <v>4782</v>
      </c>
      <c r="C3007" s="16">
        <v>40780</v>
      </c>
      <c r="D3007" s="15">
        <v>2011</v>
      </c>
      <c r="E3007" s="69">
        <f>E3009</f>
        <v>2011</v>
      </c>
      <c r="F3007" s="15" t="s">
        <v>961</v>
      </c>
      <c r="G3007" s="17" t="s">
        <v>5534</v>
      </c>
      <c r="H3007" s="17" t="s">
        <v>5534</v>
      </c>
      <c r="I3007" s="17" t="s">
        <v>5534</v>
      </c>
      <c r="J3007" s="17" t="s">
        <v>5534</v>
      </c>
      <c r="K3007" s="17">
        <v>1075.02</v>
      </c>
      <c r="L3007" s="17">
        <v>1075.02</v>
      </c>
      <c r="M3007" s="17">
        <v>1075.02</v>
      </c>
      <c r="N3007" s="17">
        <v>1075.02</v>
      </c>
    </row>
    <row r="3008" spans="2:14">
      <c r="B3008" s="15" t="s">
        <v>4782</v>
      </c>
      <c r="C3008" s="16">
        <v>40780</v>
      </c>
      <c r="D3008" s="15">
        <v>2011</v>
      </c>
      <c r="E3008" s="69">
        <f>E3009</f>
        <v>2011</v>
      </c>
      <c r="F3008" s="15" t="s">
        <v>962</v>
      </c>
      <c r="G3008" s="17" t="s">
        <v>5534</v>
      </c>
      <c r="H3008" s="17" t="s">
        <v>5534</v>
      </c>
      <c r="I3008" s="17" t="s">
        <v>5534</v>
      </c>
      <c r="J3008" s="17" t="s">
        <v>5534</v>
      </c>
      <c r="K3008" s="17">
        <v>6.0000000000000001E-3</v>
      </c>
      <c r="L3008" s="17">
        <v>6.0000000000000001E-3</v>
      </c>
      <c r="M3008" s="17">
        <v>6.0000000000000001E-3</v>
      </c>
      <c r="N3008" s="17">
        <v>6.0000000000000001E-3</v>
      </c>
    </row>
    <row r="3009" spans="2:14">
      <c r="B3009" s="15" t="s">
        <v>4782</v>
      </c>
      <c r="C3009" s="16">
        <v>40780</v>
      </c>
      <c r="D3009" s="15">
        <v>2011</v>
      </c>
      <c r="E3009" s="69">
        <f t="array" ref="E3009">MIN(IF(G3009:N3009&gt;0,($G$3:$N$3)))</f>
        <v>2011</v>
      </c>
      <c r="F3009" s="15" t="s">
        <v>963</v>
      </c>
      <c r="G3009" s="17">
        <v>0</v>
      </c>
      <c r="H3009" s="17">
        <v>0</v>
      </c>
      <c r="I3009" s="17">
        <v>0</v>
      </c>
      <c r="J3009" s="17">
        <v>0</v>
      </c>
      <c r="K3009" s="17">
        <v>1075.0260000000001</v>
      </c>
      <c r="L3009" s="17">
        <v>1075.0260000000001</v>
      </c>
      <c r="M3009" s="17">
        <v>1075.0260000000001</v>
      </c>
      <c r="N3009" s="17">
        <v>1075.0260000000001</v>
      </c>
    </row>
    <row r="3010" spans="2:14">
      <c r="B3010" s="15" t="s">
        <v>4783</v>
      </c>
      <c r="C3010" s="16">
        <v>40781</v>
      </c>
      <c r="D3010" s="15">
        <v>2011</v>
      </c>
      <c r="E3010" s="69">
        <f>E3012</f>
        <v>2011</v>
      </c>
      <c r="F3010" s="15" t="s">
        <v>961</v>
      </c>
      <c r="G3010" s="17" t="s">
        <v>5534</v>
      </c>
      <c r="H3010" s="17" t="s">
        <v>5534</v>
      </c>
      <c r="I3010" s="17" t="s">
        <v>5534</v>
      </c>
      <c r="J3010" s="17" t="s">
        <v>5534</v>
      </c>
      <c r="K3010" s="17">
        <v>0</v>
      </c>
      <c r="L3010" s="17">
        <v>0</v>
      </c>
      <c r="M3010" s="17">
        <v>0</v>
      </c>
      <c r="N3010" s="17">
        <v>0</v>
      </c>
    </row>
    <row r="3011" spans="2:14">
      <c r="B3011" s="15" t="s">
        <v>4783</v>
      </c>
      <c r="C3011" s="16">
        <v>40781</v>
      </c>
      <c r="D3011" s="15">
        <v>2011</v>
      </c>
      <c r="E3011" s="69">
        <f>E3012</f>
        <v>2011</v>
      </c>
      <c r="F3011" s="15" t="s">
        <v>962</v>
      </c>
      <c r="G3011" s="17" t="s">
        <v>5534</v>
      </c>
      <c r="H3011" s="17" t="s">
        <v>5534</v>
      </c>
      <c r="I3011" s="17" t="s">
        <v>5534</v>
      </c>
      <c r="J3011" s="17" t="s">
        <v>5534</v>
      </c>
      <c r="K3011" s="17">
        <v>170999.80799999999</v>
      </c>
      <c r="L3011" s="17">
        <v>170999.80799999999</v>
      </c>
      <c r="M3011" s="17">
        <v>170999.80799999999</v>
      </c>
      <c r="N3011" s="17">
        <v>170999.80799999999</v>
      </c>
    </row>
    <row r="3012" spans="2:14">
      <c r="B3012" s="15" t="s">
        <v>4783</v>
      </c>
      <c r="C3012" s="16">
        <v>40781</v>
      </c>
      <c r="D3012" s="15">
        <v>2011</v>
      </c>
      <c r="E3012" s="69">
        <f t="array" ref="E3012">MIN(IF(G3012:N3012&gt;0,($G$3:$N$3)))</f>
        <v>2011</v>
      </c>
      <c r="F3012" s="15" t="s">
        <v>963</v>
      </c>
      <c r="G3012" s="17">
        <v>0</v>
      </c>
      <c r="H3012" s="17">
        <v>0</v>
      </c>
      <c r="I3012" s="17">
        <v>0</v>
      </c>
      <c r="J3012" s="17">
        <v>0</v>
      </c>
      <c r="K3012" s="17">
        <v>170999.80799999999</v>
      </c>
      <c r="L3012" s="17">
        <v>170999.80799999999</v>
      </c>
      <c r="M3012" s="17">
        <v>170999.80799999999</v>
      </c>
      <c r="N3012" s="17">
        <v>170999.80799999999</v>
      </c>
    </row>
    <row r="3013" spans="2:14">
      <c r="B3013" s="15" t="s">
        <v>4784</v>
      </c>
      <c r="C3013" s="16">
        <v>40781</v>
      </c>
      <c r="D3013" s="15">
        <v>2011</v>
      </c>
      <c r="E3013" s="69">
        <f>E3015</f>
        <v>2011</v>
      </c>
      <c r="F3013" s="15" t="s">
        <v>961</v>
      </c>
      <c r="G3013" s="17" t="s">
        <v>5534</v>
      </c>
      <c r="H3013" s="17" t="s">
        <v>5534</v>
      </c>
      <c r="I3013" s="17" t="s">
        <v>5534</v>
      </c>
      <c r="J3013" s="17" t="s">
        <v>5534</v>
      </c>
      <c r="K3013" s="17">
        <v>45.029999999999994</v>
      </c>
      <c r="L3013" s="17">
        <v>45.029999999999994</v>
      </c>
      <c r="M3013" s="17">
        <v>45.029999999999994</v>
      </c>
      <c r="N3013" s="17">
        <v>45.029999999999994</v>
      </c>
    </row>
    <row r="3014" spans="2:14">
      <c r="B3014" s="15" t="s">
        <v>4784</v>
      </c>
      <c r="C3014" s="16">
        <v>40781</v>
      </c>
      <c r="D3014" s="15">
        <v>2011</v>
      </c>
      <c r="E3014" s="69">
        <f>E3015</f>
        <v>2011</v>
      </c>
      <c r="F3014" s="15" t="s">
        <v>962</v>
      </c>
      <c r="G3014" s="17" t="s">
        <v>5534</v>
      </c>
      <c r="H3014" s="17" t="s">
        <v>5534</v>
      </c>
      <c r="I3014" s="17" t="s">
        <v>5534</v>
      </c>
      <c r="J3014" s="17" t="s">
        <v>5534</v>
      </c>
      <c r="K3014" s="17">
        <v>0</v>
      </c>
      <c r="L3014" s="17">
        <v>0</v>
      </c>
      <c r="M3014" s="17">
        <v>0</v>
      </c>
      <c r="N3014" s="17">
        <v>0</v>
      </c>
    </row>
    <row r="3015" spans="2:14">
      <c r="B3015" s="15" t="s">
        <v>4784</v>
      </c>
      <c r="C3015" s="16">
        <v>40781</v>
      </c>
      <c r="D3015" s="15">
        <v>2011</v>
      </c>
      <c r="E3015" s="69">
        <f t="array" ref="E3015">MIN(IF(G3015:N3015&gt;0,($G$3:$N$3)))</f>
        <v>2011</v>
      </c>
      <c r="F3015" s="15" t="s">
        <v>963</v>
      </c>
      <c r="G3015" s="17">
        <v>0</v>
      </c>
      <c r="H3015" s="17">
        <v>0</v>
      </c>
      <c r="I3015" s="17">
        <v>0</v>
      </c>
      <c r="J3015" s="17">
        <v>0</v>
      </c>
      <c r="K3015" s="17">
        <v>45.029999999999994</v>
      </c>
      <c r="L3015" s="17">
        <v>45.029999999999994</v>
      </c>
      <c r="M3015" s="17">
        <v>45.029999999999994</v>
      </c>
      <c r="N3015" s="17">
        <v>45.029999999999994</v>
      </c>
    </row>
    <row r="3016" spans="2:14">
      <c r="B3016" s="15" t="s">
        <v>4785</v>
      </c>
      <c r="C3016" s="16">
        <v>40782</v>
      </c>
      <c r="D3016" s="15">
        <v>2011</v>
      </c>
      <c r="E3016" s="69">
        <f>E3018</f>
        <v>2011</v>
      </c>
      <c r="F3016" s="15" t="s">
        <v>961</v>
      </c>
      <c r="G3016" s="17" t="s">
        <v>5534</v>
      </c>
      <c r="H3016" s="17" t="s">
        <v>5534</v>
      </c>
      <c r="I3016" s="17" t="s">
        <v>5534</v>
      </c>
      <c r="J3016" s="17" t="s">
        <v>5534</v>
      </c>
      <c r="K3016" s="17">
        <v>0</v>
      </c>
      <c r="L3016" s="17">
        <v>813.97800000000007</v>
      </c>
      <c r="M3016" s="17">
        <v>813.97800000000007</v>
      </c>
      <c r="N3016" s="17">
        <v>813.97800000000007</v>
      </c>
    </row>
    <row r="3017" spans="2:14">
      <c r="B3017" s="15" t="s">
        <v>4785</v>
      </c>
      <c r="C3017" s="16">
        <v>40782</v>
      </c>
      <c r="D3017" s="15">
        <v>2011</v>
      </c>
      <c r="E3017" s="69">
        <f>E3018</f>
        <v>2011</v>
      </c>
      <c r="F3017" s="15" t="s">
        <v>962</v>
      </c>
      <c r="G3017" s="17" t="s">
        <v>5534</v>
      </c>
      <c r="H3017" s="17" t="s">
        <v>5534</v>
      </c>
      <c r="I3017" s="17" t="s">
        <v>5534</v>
      </c>
      <c r="J3017" s="17" t="s">
        <v>5534</v>
      </c>
      <c r="K3017" s="17">
        <v>264.48</v>
      </c>
      <c r="L3017" s="17">
        <v>0</v>
      </c>
      <c r="M3017" s="17">
        <v>0</v>
      </c>
      <c r="N3017" s="17">
        <v>0</v>
      </c>
    </row>
    <row r="3018" spans="2:14">
      <c r="B3018" s="15" t="s">
        <v>4785</v>
      </c>
      <c r="C3018" s="16">
        <v>40782</v>
      </c>
      <c r="D3018" s="15">
        <v>2011</v>
      </c>
      <c r="E3018" s="69">
        <f t="array" ref="E3018">MIN(IF(G3018:N3018&gt;0,($G$3:$N$3)))</f>
        <v>2011</v>
      </c>
      <c r="F3018" s="15" t="s">
        <v>963</v>
      </c>
      <c r="G3018" s="17">
        <v>0</v>
      </c>
      <c r="H3018" s="17">
        <v>0</v>
      </c>
      <c r="I3018" s="17">
        <v>0</v>
      </c>
      <c r="J3018" s="17">
        <v>0</v>
      </c>
      <c r="K3018" s="17">
        <v>264.48</v>
      </c>
      <c r="L3018" s="17">
        <v>813.97800000000007</v>
      </c>
      <c r="M3018" s="17">
        <v>813.97800000000007</v>
      </c>
      <c r="N3018" s="17">
        <v>813.97800000000007</v>
      </c>
    </row>
    <row r="3019" spans="2:14">
      <c r="B3019" s="15" t="s">
        <v>4786</v>
      </c>
      <c r="C3019" s="16">
        <v>40791</v>
      </c>
      <c r="D3019" s="15">
        <v>2011</v>
      </c>
      <c r="E3019" s="69">
        <f>E3021</f>
        <v>2013</v>
      </c>
      <c r="F3019" s="15" t="s">
        <v>961</v>
      </c>
      <c r="G3019" s="17" t="s">
        <v>5534</v>
      </c>
      <c r="H3019" s="17" t="s">
        <v>5534</v>
      </c>
      <c r="I3019" s="17" t="s">
        <v>5534</v>
      </c>
      <c r="J3019" s="17" t="s">
        <v>5534</v>
      </c>
      <c r="K3019" s="17">
        <v>0</v>
      </c>
      <c r="L3019" s="17">
        <v>0</v>
      </c>
      <c r="M3019" s="17">
        <v>1025.0940000000001</v>
      </c>
      <c r="N3019" s="17">
        <v>1025.0940000000001</v>
      </c>
    </row>
    <row r="3020" spans="2:14">
      <c r="B3020" s="15" t="s">
        <v>4786</v>
      </c>
      <c r="C3020" s="16">
        <v>40791</v>
      </c>
      <c r="D3020" s="15">
        <v>2011</v>
      </c>
      <c r="E3020" s="69">
        <f>E3021</f>
        <v>2013</v>
      </c>
      <c r="F3020" s="15" t="s">
        <v>962</v>
      </c>
      <c r="G3020" s="17" t="s">
        <v>5534</v>
      </c>
      <c r="H3020" s="17" t="s">
        <v>5534</v>
      </c>
      <c r="I3020" s="17" t="s">
        <v>5534</v>
      </c>
      <c r="J3020" s="17" t="s">
        <v>5534</v>
      </c>
      <c r="K3020" s="17">
        <v>0</v>
      </c>
      <c r="L3020" s="17">
        <v>0</v>
      </c>
      <c r="M3020" s="17">
        <v>0</v>
      </c>
      <c r="N3020" s="17">
        <v>0</v>
      </c>
    </row>
    <row r="3021" spans="2:14">
      <c r="B3021" s="15" t="s">
        <v>4786</v>
      </c>
      <c r="C3021" s="16">
        <v>40791</v>
      </c>
      <c r="D3021" s="15">
        <v>2011</v>
      </c>
      <c r="E3021" s="69">
        <f t="array" ref="E3021">MIN(IF(G3021:N3021&gt;0,($G$3:$N$3)))</f>
        <v>2013</v>
      </c>
      <c r="F3021" s="15" t="s">
        <v>963</v>
      </c>
      <c r="G3021" s="17">
        <v>0</v>
      </c>
      <c r="H3021" s="17">
        <v>0</v>
      </c>
      <c r="I3021" s="17">
        <v>0</v>
      </c>
      <c r="J3021" s="17">
        <v>0</v>
      </c>
      <c r="K3021" s="17">
        <v>0</v>
      </c>
      <c r="L3021" s="17">
        <v>0</v>
      </c>
      <c r="M3021" s="17">
        <v>1025.0940000000001</v>
      </c>
      <c r="N3021" s="17">
        <v>1025.0940000000001</v>
      </c>
    </row>
    <row r="3022" spans="2:14">
      <c r="B3022" s="15" t="s">
        <v>4787</v>
      </c>
      <c r="C3022" s="16">
        <v>40793</v>
      </c>
      <c r="D3022" s="15">
        <v>2011</v>
      </c>
      <c r="E3022" s="69">
        <f>E3024</f>
        <v>2011</v>
      </c>
      <c r="F3022" s="15" t="s">
        <v>961</v>
      </c>
      <c r="G3022" s="17" t="s">
        <v>5534</v>
      </c>
      <c r="H3022" s="17" t="s">
        <v>5534</v>
      </c>
      <c r="I3022" s="17" t="s">
        <v>5534</v>
      </c>
      <c r="J3022" s="17" t="s">
        <v>5534</v>
      </c>
      <c r="K3022" s="17">
        <v>0</v>
      </c>
      <c r="L3022" s="17">
        <v>462.47399999999993</v>
      </c>
      <c r="M3022" s="17">
        <v>462.47399999999993</v>
      </c>
      <c r="N3022" s="17">
        <v>462.47399999999993</v>
      </c>
    </row>
    <row r="3023" spans="2:14">
      <c r="B3023" s="15" t="s">
        <v>4787</v>
      </c>
      <c r="C3023" s="16">
        <v>40793</v>
      </c>
      <c r="D3023" s="15">
        <v>2011</v>
      </c>
      <c r="E3023" s="69">
        <f>E3024</f>
        <v>2011</v>
      </c>
      <c r="F3023" s="15" t="s">
        <v>962</v>
      </c>
      <c r="G3023" s="17" t="s">
        <v>5534</v>
      </c>
      <c r="H3023" s="17" t="s">
        <v>5534</v>
      </c>
      <c r="I3023" s="17" t="s">
        <v>5534</v>
      </c>
      <c r="J3023" s="17" t="s">
        <v>5534</v>
      </c>
      <c r="K3023" s="17">
        <v>462.47399999999993</v>
      </c>
      <c r="L3023" s="17">
        <v>0</v>
      </c>
      <c r="M3023" s="17">
        <v>0</v>
      </c>
      <c r="N3023" s="17">
        <v>0</v>
      </c>
    </row>
    <row r="3024" spans="2:14">
      <c r="B3024" s="15" t="s">
        <v>4787</v>
      </c>
      <c r="C3024" s="16">
        <v>40793</v>
      </c>
      <c r="D3024" s="15">
        <v>2011</v>
      </c>
      <c r="E3024" s="69">
        <f t="array" ref="E3024">MIN(IF(G3024:N3024&gt;0,($G$3:$N$3)))</f>
        <v>2011</v>
      </c>
      <c r="F3024" s="15" t="s">
        <v>963</v>
      </c>
      <c r="G3024" s="17">
        <v>0</v>
      </c>
      <c r="H3024" s="17">
        <v>0</v>
      </c>
      <c r="I3024" s="17">
        <v>0</v>
      </c>
      <c r="J3024" s="17">
        <v>0</v>
      </c>
      <c r="K3024" s="17">
        <v>462.47399999999993</v>
      </c>
      <c r="L3024" s="17">
        <v>462.47399999999993</v>
      </c>
      <c r="M3024" s="17">
        <v>462.47399999999993</v>
      </c>
      <c r="N3024" s="17">
        <v>462.47399999999993</v>
      </c>
    </row>
    <row r="3025" spans="2:14">
      <c r="B3025" s="15" t="s">
        <v>4788</v>
      </c>
      <c r="C3025" s="16">
        <v>40793</v>
      </c>
      <c r="D3025" s="15">
        <v>2011</v>
      </c>
      <c r="E3025" s="69">
        <f>E3027</f>
        <v>2011</v>
      </c>
      <c r="F3025" s="15" t="s">
        <v>961</v>
      </c>
      <c r="G3025" s="17" t="s">
        <v>5534</v>
      </c>
      <c r="H3025" s="17" t="s">
        <v>5534</v>
      </c>
      <c r="I3025" s="17" t="s">
        <v>5534</v>
      </c>
      <c r="J3025" s="17" t="s">
        <v>5534</v>
      </c>
      <c r="K3025" s="17">
        <v>0</v>
      </c>
      <c r="L3025" s="17">
        <v>941.51400000000001</v>
      </c>
      <c r="M3025" s="17">
        <v>941.51400000000001</v>
      </c>
      <c r="N3025" s="17">
        <v>941.51400000000001</v>
      </c>
    </row>
    <row r="3026" spans="2:14">
      <c r="B3026" s="15" t="s">
        <v>4788</v>
      </c>
      <c r="C3026" s="16">
        <v>40793</v>
      </c>
      <c r="D3026" s="15">
        <v>2011</v>
      </c>
      <c r="E3026" s="69">
        <f>E3027</f>
        <v>2011</v>
      </c>
      <c r="F3026" s="15" t="s">
        <v>962</v>
      </c>
      <c r="G3026" s="17" t="s">
        <v>5534</v>
      </c>
      <c r="H3026" s="17" t="s">
        <v>5534</v>
      </c>
      <c r="I3026" s="17" t="s">
        <v>5534</v>
      </c>
      <c r="J3026" s="17" t="s">
        <v>5534</v>
      </c>
      <c r="K3026" s="17">
        <v>1102.6079999999999</v>
      </c>
      <c r="L3026" s="17">
        <v>0</v>
      </c>
      <c r="M3026" s="17">
        <v>0</v>
      </c>
      <c r="N3026" s="17">
        <v>0</v>
      </c>
    </row>
    <row r="3027" spans="2:14">
      <c r="B3027" s="15" t="s">
        <v>4788</v>
      </c>
      <c r="C3027" s="16">
        <v>40793</v>
      </c>
      <c r="D3027" s="15">
        <v>2011</v>
      </c>
      <c r="E3027" s="69">
        <f t="array" ref="E3027">MIN(IF(G3027:N3027&gt;0,($G$3:$N$3)))</f>
        <v>2011</v>
      </c>
      <c r="F3027" s="15" t="s">
        <v>963</v>
      </c>
      <c r="G3027" s="17">
        <v>0</v>
      </c>
      <c r="H3027" s="17">
        <v>0</v>
      </c>
      <c r="I3027" s="17">
        <v>0</v>
      </c>
      <c r="J3027" s="17">
        <v>0</v>
      </c>
      <c r="K3027" s="17">
        <v>1102.6079999999999</v>
      </c>
      <c r="L3027" s="17">
        <v>941.51400000000001</v>
      </c>
      <c r="M3027" s="17">
        <v>941.51400000000001</v>
      </c>
      <c r="N3027" s="17">
        <v>941.51400000000001</v>
      </c>
    </row>
    <row r="3028" spans="2:14">
      <c r="B3028" s="15" t="s">
        <v>4789</v>
      </c>
      <c r="C3028" s="16">
        <v>40794</v>
      </c>
      <c r="D3028" s="15">
        <v>2011</v>
      </c>
      <c r="E3028" s="69">
        <f>E3030</f>
        <v>2011</v>
      </c>
      <c r="F3028" s="15" t="s">
        <v>961</v>
      </c>
      <c r="G3028" s="17" t="s">
        <v>5534</v>
      </c>
      <c r="H3028" s="17" t="s">
        <v>5534</v>
      </c>
      <c r="I3028" s="17" t="s">
        <v>5534</v>
      </c>
      <c r="J3028" s="17" t="s">
        <v>5534</v>
      </c>
      <c r="K3028" s="17">
        <v>0</v>
      </c>
      <c r="L3028" s="17">
        <v>625.00800000000004</v>
      </c>
      <c r="M3028" s="17">
        <v>625.00800000000004</v>
      </c>
      <c r="N3028" s="17">
        <v>625.00800000000004</v>
      </c>
    </row>
    <row r="3029" spans="2:14">
      <c r="B3029" s="15" t="s">
        <v>4789</v>
      </c>
      <c r="C3029" s="16">
        <v>40794</v>
      </c>
      <c r="D3029" s="15">
        <v>2011</v>
      </c>
      <c r="E3029" s="69">
        <f>E3030</f>
        <v>2011</v>
      </c>
      <c r="F3029" s="15" t="s">
        <v>962</v>
      </c>
      <c r="G3029" s="17" t="s">
        <v>5534</v>
      </c>
      <c r="H3029" s="17" t="s">
        <v>5534</v>
      </c>
      <c r="I3029" s="17" t="s">
        <v>5534</v>
      </c>
      <c r="J3029" s="17" t="s">
        <v>5534</v>
      </c>
      <c r="K3029" s="17">
        <v>742.25399999999991</v>
      </c>
      <c r="L3029" s="17">
        <v>0</v>
      </c>
      <c r="M3029" s="17">
        <v>0</v>
      </c>
      <c r="N3029" s="17">
        <v>0</v>
      </c>
    </row>
    <row r="3030" spans="2:14">
      <c r="B3030" s="15" t="s">
        <v>4789</v>
      </c>
      <c r="C3030" s="16">
        <v>40794</v>
      </c>
      <c r="D3030" s="15">
        <v>2011</v>
      </c>
      <c r="E3030" s="69">
        <f t="array" ref="E3030">MIN(IF(G3030:N3030&gt;0,($G$3:$N$3)))</f>
        <v>2011</v>
      </c>
      <c r="F3030" s="15" t="s">
        <v>963</v>
      </c>
      <c r="G3030" s="17">
        <v>0</v>
      </c>
      <c r="H3030" s="17">
        <v>0</v>
      </c>
      <c r="I3030" s="17">
        <v>0</v>
      </c>
      <c r="J3030" s="17">
        <v>0</v>
      </c>
      <c r="K3030" s="17">
        <v>742.25399999999991</v>
      </c>
      <c r="L3030" s="17">
        <v>625.00800000000004</v>
      </c>
      <c r="M3030" s="17">
        <v>625.00800000000004</v>
      </c>
      <c r="N3030" s="17">
        <v>625.00800000000004</v>
      </c>
    </row>
    <row r="3031" spans="2:14">
      <c r="B3031" s="15" t="s">
        <v>4790</v>
      </c>
      <c r="C3031" s="16">
        <v>40798</v>
      </c>
      <c r="D3031" s="15">
        <v>2011</v>
      </c>
      <c r="E3031" s="69">
        <f>E3033</f>
        <v>2011</v>
      </c>
      <c r="F3031" s="15" t="s">
        <v>961</v>
      </c>
      <c r="G3031" s="17" t="s">
        <v>5534</v>
      </c>
      <c r="H3031" s="17" t="s">
        <v>5534</v>
      </c>
      <c r="I3031" s="17" t="s">
        <v>5534</v>
      </c>
      <c r="J3031" s="17" t="s">
        <v>5534</v>
      </c>
      <c r="K3031" s="17">
        <v>0</v>
      </c>
      <c r="L3031" s="17">
        <v>670.92600000000004</v>
      </c>
      <c r="M3031" s="17">
        <v>670.92600000000004</v>
      </c>
      <c r="N3031" s="17">
        <v>670.92600000000004</v>
      </c>
    </row>
    <row r="3032" spans="2:14">
      <c r="B3032" s="15" t="s">
        <v>4790</v>
      </c>
      <c r="C3032" s="16">
        <v>40798</v>
      </c>
      <c r="D3032" s="15">
        <v>2011</v>
      </c>
      <c r="E3032" s="69">
        <f>E3033</f>
        <v>2011</v>
      </c>
      <c r="F3032" s="15" t="s">
        <v>962</v>
      </c>
      <c r="G3032" s="17" t="s">
        <v>5534</v>
      </c>
      <c r="H3032" s="17" t="s">
        <v>5534</v>
      </c>
      <c r="I3032" s="17" t="s">
        <v>5534</v>
      </c>
      <c r="J3032" s="17" t="s">
        <v>5534</v>
      </c>
      <c r="K3032" s="17">
        <v>753.16199999999992</v>
      </c>
      <c r="L3032" s="17">
        <v>0</v>
      </c>
      <c r="M3032" s="17">
        <v>0</v>
      </c>
      <c r="N3032" s="17">
        <v>0</v>
      </c>
    </row>
    <row r="3033" spans="2:14">
      <c r="B3033" s="15" t="s">
        <v>4790</v>
      </c>
      <c r="C3033" s="16">
        <v>40798</v>
      </c>
      <c r="D3033" s="15">
        <v>2011</v>
      </c>
      <c r="E3033" s="69">
        <f t="array" ref="E3033">MIN(IF(G3033:N3033&gt;0,($G$3:$N$3)))</f>
        <v>2011</v>
      </c>
      <c r="F3033" s="15" t="s">
        <v>963</v>
      </c>
      <c r="G3033" s="17">
        <v>0</v>
      </c>
      <c r="H3033" s="17">
        <v>0</v>
      </c>
      <c r="I3033" s="17">
        <v>0</v>
      </c>
      <c r="J3033" s="17">
        <v>0</v>
      </c>
      <c r="K3033" s="17">
        <v>753.16199999999992</v>
      </c>
      <c r="L3033" s="17">
        <v>670.92600000000004</v>
      </c>
      <c r="M3033" s="17">
        <v>670.92600000000004</v>
      </c>
      <c r="N3033" s="17">
        <v>670.92600000000004</v>
      </c>
    </row>
    <row r="3034" spans="2:14">
      <c r="B3034" s="15" t="s">
        <v>4791</v>
      </c>
      <c r="C3034" s="16">
        <v>40803</v>
      </c>
      <c r="D3034" s="15">
        <v>2011</v>
      </c>
      <c r="E3034" s="69">
        <f>E3036</f>
        <v>2011</v>
      </c>
      <c r="F3034" s="15" t="s">
        <v>961</v>
      </c>
      <c r="G3034" s="17" t="s">
        <v>5534</v>
      </c>
      <c r="H3034" s="17" t="s">
        <v>5534</v>
      </c>
      <c r="I3034" s="17" t="s">
        <v>5534</v>
      </c>
      <c r="J3034" s="17" t="s">
        <v>5534</v>
      </c>
      <c r="K3034" s="17">
        <v>0</v>
      </c>
      <c r="L3034" s="17">
        <v>0</v>
      </c>
      <c r="M3034" s="17">
        <v>0</v>
      </c>
      <c r="N3034" s="17">
        <v>0</v>
      </c>
    </row>
    <row r="3035" spans="2:14">
      <c r="B3035" s="15" t="s">
        <v>4791</v>
      </c>
      <c r="C3035" s="16">
        <v>40803</v>
      </c>
      <c r="D3035" s="15">
        <v>2011</v>
      </c>
      <c r="E3035" s="69">
        <f>E3036</f>
        <v>2011</v>
      </c>
      <c r="F3035" s="15" t="s">
        <v>962</v>
      </c>
      <c r="G3035" s="17" t="s">
        <v>5534</v>
      </c>
      <c r="H3035" s="17" t="s">
        <v>5534</v>
      </c>
      <c r="I3035" s="17" t="s">
        <v>5534</v>
      </c>
      <c r="J3035" s="17" t="s">
        <v>5534</v>
      </c>
      <c r="K3035" s="17">
        <v>78535.52399999999</v>
      </c>
      <c r="L3035" s="17">
        <v>78535.52399999999</v>
      </c>
      <c r="M3035" s="17">
        <v>0</v>
      </c>
      <c r="N3035" s="17">
        <v>0</v>
      </c>
    </row>
    <row r="3036" spans="2:14">
      <c r="B3036" s="15" t="s">
        <v>4791</v>
      </c>
      <c r="C3036" s="16">
        <v>40803</v>
      </c>
      <c r="D3036" s="15">
        <v>2011</v>
      </c>
      <c r="E3036" s="69">
        <f t="array" ref="E3036">MIN(IF(G3036:N3036&gt;0,($G$3:$N$3)))</f>
        <v>2011</v>
      </c>
      <c r="F3036" s="15" t="s">
        <v>963</v>
      </c>
      <c r="G3036" s="17">
        <v>0</v>
      </c>
      <c r="H3036" s="17">
        <v>0</v>
      </c>
      <c r="I3036" s="17">
        <v>0</v>
      </c>
      <c r="J3036" s="17">
        <v>0</v>
      </c>
      <c r="K3036" s="17">
        <v>78535.52399999999</v>
      </c>
      <c r="L3036" s="17">
        <v>78535.52399999999</v>
      </c>
      <c r="M3036" s="17">
        <v>0</v>
      </c>
      <c r="N3036" s="17">
        <v>0</v>
      </c>
    </row>
    <row r="3037" spans="2:14">
      <c r="B3037" s="15" t="s">
        <v>4792</v>
      </c>
      <c r="C3037" s="16">
        <v>40805</v>
      </c>
      <c r="D3037" s="15">
        <v>2011</v>
      </c>
      <c r="E3037" s="69">
        <f>E3039</f>
        <v>2012</v>
      </c>
      <c r="F3037" s="15" t="s">
        <v>961</v>
      </c>
      <c r="G3037" s="17" t="s">
        <v>5534</v>
      </c>
      <c r="H3037" s="17" t="s">
        <v>5534</v>
      </c>
      <c r="I3037" s="17" t="s">
        <v>5534</v>
      </c>
      <c r="J3037" s="17" t="s">
        <v>5534</v>
      </c>
      <c r="K3037" s="17" t="s">
        <v>5534</v>
      </c>
      <c r="L3037" s="17">
        <v>760.02599999999995</v>
      </c>
      <c r="M3037" s="17">
        <v>760.02599999999995</v>
      </c>
      <c r="N3037" s="17">
        <v>760.02599999999995</v>
      </c>
    </row>
    <row r="3038" spans="2:14">
      <c r="B3038" s="15" t="s">
        <v>4792</v>
      </c>
      <c r="C3038" s="16">
        <v>40805</v>
      </c>
      <c r="D3038" s="15">
        <v>2011</v>
      </c>
      <c r="E3038" s="69">
        <f>E3039</f>
        <v>2012</v>
      </c>
      <c r="F3038" s="15" t="s">
        <v>962</v>
      </c>
      <c r="G3038" s="17" t="s">
        <v>5534</v>
      </c>
      <c r="H3038" s="17" t="s">
        <v>5534</v>
      </c>
      <c r="I3038" s="17" t="s">
        <v>5534</v>
      </c>
      <c r="J3038" s="17" t="s">
        <v>5534</v>
      </c>
      <c r="K3038" s="17" t="s">
        <v>5534</v>
      </c>
      <c r="L3038" s="17">
        <v>0</v>
      </c>
      <c r="M3038" s="17">
        <v>0</v>
      </c>
      <c r="N3038" s="17">
        <v>0</v>
      </c>
    </row>
    <row r="3039" spans="2:14">
      <c r="B3039" s="15" t="s">
        <v>4792</v>
      </c>
      <c r="C3039" s="16">
        <v>40805</v>
      </c>
      <c r="D3039" s="15">
        <v>2011</v>
      </c>
      <c r="E3039" s="69">
        <f t="array" ref="E3039">MIN(IF(G3039:N3039&gt;0,($G$3:$N$3)))</f>
        <v>2012</v>
      </c>
      <c r="F3039" s="15" t="s">
        <v>963</v>
      </c>
      <c r="G3039" s="17">
        <v>0</v>
      </c>
      <c r="H3039" s="17">
        <v>0</v>
      </c>
      <c r="I3039" s="17">
        <v>0</v>
      </c>
      <c r="J3039" s="17">
        <v>0</v>
      </c>
      <c r="K3039" s="17">
        <v>0</v>
      </c>
      <c r="L3039" s="17">
        <v>760.02599999999995</v>
      </c>
      <c r="M3039" s="17">
        <v>760.02599999999995</v>
      </c>
      <c r="N3039" s="17">
        <v>760.02599999999995</v>
      </c>
    </row>
    <row r="3040" spans="2:14">
      <c r="B3040" s="15" t="s">
        <v>4793</v>
      </c>
      <c r="C3040" s="16">
        <v>40806</v>
      </c>
      <c r="D3040" s="15">
        <v>2011</v>
      </c>
      <c r="E3040" s="69">
        <f>E3042</f>
        <v>2011</v>
      </c>
      <c r="F3040" s="15" t="s">
        <v>961</v>
      </c>
      <c r="G3040" s="17" t="s">
        <v>5534</v>
      </c>
      <c r="H3040" s="17" t="s">
        <v>5534</v>
      </c>
      <c r="I3040" s="17" t="s">
        <v>5534</v>
      </c>
      <c r="J3040" s="17" t="s">
        <v>5534</v>
      </c>
      <c r="K3040" s="17">
        <v>0</v>
      </c>
      <c r="L3040" s="17">
        <v>0</v>
      </c>
      <c r="M3040" s="17">
        <v>0</v>
      </c>
      <c r="N3040" s="17">
        <v>0</v>
      </c>
    </row>
    <row r="3041" spans="2:14">
      <c r="B3041" s="15" t="s">
        <v>4793</v>
      </c>
      <c r="C3041" s="16">
        <v>40806</v>
      </c>
      <c r="D3041" s="15">
        <v>2011</v>
      </c>
      <c r="E3041" s="69">
        <f>E3042</f>
        <v>2011</v>
      </c>
      <c r="F3041" s="15" t="s">
        <v>962</v>
      </c>
      <c r="G3041" s="17" t="s">
        <v>5534</v>
      </c>
      <c r="H3041" s="17" t="s">
        <v>5534</v>
      </c>
      <c r="I3041" s="17" t="s">
        <v>5534</v>
      </c>
      <c r="J3041" s="17" t="s">
        <v>5534</v>
      </c>
      <c r="K3041" s="17">
        <v>209760</v>
      </c>
      <c r="L3041" s="17">
        <v>209760</v>
      </c>
      <c r="M3041" s="17">
        <v>0</v>
      </c>
      <c r="N3041" s="17">
        <v>0</v>
      </c>
    </row>
    <row r="3042" spans="2:14">
      <c r="B3042" s="15" t="s">
        <v>4793</v>
      </c>
      <c r="C3042" s="16">
        <v>40806</v>
      </c>
      <c r="D3042" s="15">
        <v>2011</v>
      </c>
      <c r="E3042" s="69">
        <f t="array" ref="E3042">MIN(IF(G3042:N3042&gt;0,($G$3:$N$3)))</f>
        <v>2011</v>
      </c>
      <c r="F3042" s="15" t="s">
        <v>963</v>
      </c>
      <c r="G3042" s="17">
        <v>0</v>
      </c>
      <c r="H3042" s="17">
        <v>0</v>
      </c>
      <c r="I3042" s="17">
        <v>0</v>
      </c>
      <c r="J3042" s="17">
        <v>0</v>
      </c>
      <c r="K3042" s="17">
        <v>209760</v>
      </c>
      <c r="L3042" s="17">
        <v>209760</v>
      </c>
      <c r="M3042" s="17">
        <v>0</v>
      </c>
      <c r="N3042" s="17">
        <v>0</v>
      </c>
    </row>
    <row r="3043" spans="2:14">
      <c r="B3043" s="15" t="s">
        <v>4794</v>
      </c>
      <c r="C3043" s="16">
        <v>40806</v>
      </c>
      <c r="D3043" s="15">
        <v>2011</v>
      </c>
      <c r="E3043" s="69">
        <f>E3045</f>
        <v>2011</v>
      </c>
      <c r="F3043" s="15" t="s">
        <v>961</v>
      </c>
      <c r="G3043" s="17" t="s">
        <v>5534</v>
      </c>
      <c r="H3043" s="17" t="s">
        <v>5534</v>
      </c>
      <c r="I3043" s="17" t="s">
        <v>5534</v>
      </c>
      <c r="J3043" s="17" t="s">
        <v>5534</v>
      </c>
      <c r="K3043" s="17">
        <v>0</v>
      </c>
      <c r="L3043" s="17">
        <v>0</v>
      </c>
      <c r="M3043" s="17">
        <v>0</v>
      </c>
      <c r="N3043" s="17">
        <v>0</v>
      </c>
    </row>
    <row r="3044" spans="2:14">
      <c r="B3044" s="15" t="s">
        <v>4794</v>
      </c>
      <c r="C3044" s="16">
        <v>40806</v>
      </c>
      <c r="D3044" s="15">
        <v>2011</v>
      </c>
      <c r="E3044" s="69">
        <f>E3045</f>
        <v>2011</v>
      </c>
      <c r="F3044" s="15" t="s">
        <v>962</v>
      </c>
      <c r="G3044" s="17" t="s">
        <v>5534</v>
      </c>
      <c r="H3044" s="17" t="s">
        <v>5534</v>
      </c>
      <c r="I3044" s="17" t="s">
        <v>5534</v>
      </c>
      <c r="J3044" s="17" t="s">
        <v>5534</v>
      </c>
      <c r="K3044" s="17">
        <v>1653</v>
      </c>
      <c r="L3044" s="17">
        <v>1653</v>
      </c>
      <c r="M3044" s="17">
        <v>1653</v>
      </c>
      <c r="N3044" s="17">
        <v>1653</v>
      </c>
    </row>
    <row r="3045" spans="2:14">
      <c r="B3045" s="15" t="s">
        <v>4794</v>
      </c>
      <c r="C3045" s="16">
        <v>40806</v>
      </c>
      <c r="D3045" s="15">
        <v>2011</v>
      </c>
      <c r="E3045" s="69">
        <f t="array" ref="E3045">MIN(IF(G3045:N3045&gt;0,($G$3:$N$3)))</f>
        <v>2011</v>
      </c>
      <c r="F3045" s="15" t="s">
        <v>963</v>
      </c>
      <c r="G3045" s="17">
        <v>0</v>
      </c>
      <c r="H3045" s="17">
        <v>0</v>
      </c>
      <c r="I3045" s="17">
        <v>0</v>
      </c>
      <c r="J3045" s="17">
        <v>0</v>
      </c>
      <c r="K3045" s="17">
        <v>1653</v>
      </c>
      <c r="L3045" s="17">
        <v>1653</v>
      </c>
      <c r="M3045" s="17">
        <v>1653</v>
      </c>
      <c r="N3045" s="17">
        <v>1653</v>
      </c>
    </row>
    <row r="3046" spans="2:14">
      <c r="B3046" s="15" t="s">
        <v>4795</v>
      </c>
      <c r="C3046" s="16">
        <v>40806</v>
      </c>
      <c r="D3046" s="15">
        <v>2011</v>
      </c>
      <c r="E3046" s="69">
        <f>E3048</f>
        <v>2011</v>
      </c>
      <c r="F3046" s="15" t="s">
        <v>961</v>
      </c>
      <c r="G3046" s="17" t="s">
        <v>5534</v>
      </c>
      <c r="H3046" s="17" t="s">
        <v>5534</v>
      </c>
      <c r="I3046" s="17" t="s">
        <v>5534</v>
      </c>
      <c r="J3046" s="17" t="s">
        <v>5534</v>
      </c>
      <c r="K3046" s="17">
        <v>1095.162</v>
      </c>
      <c r="L3046" s="17">
        <v>1095.162</v>
      </c>
      <c r="M3046" s="17">
        <v>1095.162</v>
      </c>
      <c r="N3046" s="17">
        <v>1095.162</v>
      </c>
    </row>
    <row r="3047" spans="2:14">
      <c r="B3047" s="15" t="s">
        <v>4795</v>
      </c>
      <c r="C3047" s="16">
        <v>40806</v>
      </c>
      <c r="D3047" s="15">
        <v>2011</v>
      </c>
      <c r="E3047" s="69">
        <f>E3048</f>
        <v>2011</v>
      </c>
      <c r="F3047" s="15" t="s">
        <v>962</v>
      </c>
      <c r="G3047" s="17" t="s">
        <v>5534</v>
      </c>
      <c r="H3047" s="17" t="s">
        <v>5534</v>
      </c>
      <c r="I3047" s="17" t="s">
        <v>5534</v>
      </c>
      <c r="J3047" s="17" t="s">
        <v>5534</v>
      </c>
      <c r="K3047" s="17">
        <v>0</v>
      </c>
      <c r="L3047" s="17">
        <v>0</v>
      </c>
      <c r="M3047" s="17">
        <v>0</v>
      </c>
      <c r="N3047" s="17">
        <v>0</v>
      </c>
    </row>
    <row r="3048" spans="2:14">
      <c r="B3048" s="15" t="s">
        <v>4795</v>
      </c>
      <c r="C3048" s="16">
        <v>40806</v>
      </c>
      <c r="D3048" s="15">
        <v>2011</v>
      </c>
      <c r="E3048" s="69">
        <f t="array" ref="E3048">MIN(IF(G3048:N3048&gt;0,($G$3:$N$3)))</f>
        <v>2011</v>
      </c>
      <c r="F3048" s="15" t="s">
        <v>963</v>
      </c>
      <c r="G3048" s="17">
        <v>0</v>
      </c>
      <c r="H3048" s="17">
        <v>0</v>
      </c>
      <c r="I3048" s="17">
        <v>0</v>
      </c>
      <c r="J3048" s="17">
        <v>0</v>
      </c>
      <c r="K3048" s="17">
        <v>1095.162</v>
      </c>
      <c r="L3048" s="17">
        <v>1095.162</v>
      </c>
      <c r="M3048" s="17">
        <v>1095.162</v>
      </c>
      <c r="N3048" s="17">
        <v>1095.162</v>
      </c>
    </row>
    <row r="3049" spans="2:14">
      <c r="B3049" s="15" t="s">
        <v>4796</v>
      </c>
      <c r="C3049" s="16">
        <v>40807</v>
      </c>
      <c r="D3049" s="15">
        <v>2011</v>
      </c>
      <c r="E3049" s="69">
        <f>E3051</f>
        <v>2012</v>
      </c>
      <c r="F3049" s="15" t="s">
        <v>961</v>
      </c>
      <c r="G3049" s="17" t="s">
        <v>5534</v>
      </c>
      <c r="H3049" s="17" t="s">
        <v>5534</v>
      </c>
      <c r="I3049" s="17" t="s">
        <v>5534</v>
      </c>
      <c r="J3049" s="17" t="s">
        <v>5534</v>
      </c>
      <c r="K3049" s="17" t="s">
        <v>5534</v>
      </c>
      <c r="L3049" s="17">
        <v>1064.934</v>
      </c>
      <c r="M3049" s="17">
        <v>1064.934</v>
      </c>
      <c r="N3049" s="17">
        <v>1064.934</v>
      </c>
    </row>
    <row r="3050" spans="2:14">
      <c r="B3050" s="15" t="s">
        <v>4796</v>
      </c>
      <c r="C3050" s="16">
        <v>40807</v>
      </c>
      <c r="D3050" s="15">
        <v>2011</v>
      </c>
      <c r="E3050" s="69">
        <f>E3051</f>
        <v>2012</v>
      </c>
      <c r="F3050" s="15" t="s">
        <v>962</v>
      </c>
      <c r="G3050" s="17" t="s">
        <v>5534</v>
      </c>
      <c r="H3050" s="17" t="s">
        <v>5534</v>
      </c>
      <c r="I3050" s="17" t="s">
        <v>5534</v>
      </c>
      <c r="J3050" s="17" t="s">
        <v>5534</v>
      </c>
      <c r="K3050" s="17" t="s">
        <v>5534</v>
      </c>
      <c r="L3050" s="17">
        <v>0</v>
      </c>
      <c r="M3050" s="17">
        <v>0</v>
      </c>
      <c r="N3050" s="17">
        <v>0</v>
      </c>
    </row>
    <row r="3051" spans="2:14">
      <c r="B3051" s="15" t="s">
        <v>4796</v>
      </c>
      <c r="C3051" s="16">
        <v>40807</v>
      </c>
      <c r="D3051" s="15">
        <v>2011</v>
      </c>
      <c r="E3051" s="69">
        <f t="array" ref="E3051">MIN(IF(G3051:N3051&gt;0,($G$3:$N$3)))</f>
        <v>2012</v>
      </c>
      <c r="F3051" s="15" t="s">
        <v>963</v>
      </c>
      <c r="G3051" s="17">
        <v>0</v>
      </c>
      <c r="H3051" s="17">
        <v>0</v>
      </c>
      <c r="I3051" s="17">
        <v>0</v>
      </c>
      <c r="J3051" s="17">
        <v>0</v>
      </c>
      <c r="K3051" s="17">
        <v>0</v>
      </c>
      <c r="L3051" s="17">
        <v>1064.934</v>
      </c>
      <c r="M3051" s="17">
        <v>1064.934</v>
      </c>
      <c r="N3051" s="17">
        <v>1064.934</v>
      </c>
    </row>
    <row r="3052" spans="2:14">
      <c r="B3052" s="15" t="s">
        <v>4797</v>
      </c>
      <c r="C3052" s="16">
        <v>40810</v>
      </c>
      <c r="D3052" s="15">
        <v>2011</v>
      </c>
      <c r="E3052" s="69">
        <f>E3054</f>
        <v>2011</v>
      </c>
      <c r="F3052" s="15" t="s">
        <v>961</v>
      </c>
      <c r="G3052" s="17" t="s">
        <v>5534</v>
      </c>
      <c r="H3052" s="17" t="s">
        <v>5534</v>
      </c>
      <c r="I3052" s="17" t="s">
        <v>5534</v>
      </c>
      <c r="J3052" s="17" t="s">
        <v>5534</v>
      </c>
      <c r="K3052" s="17">
        <v>0</v>
      </c>
      <c r="L3052" s="17">
        <v>1025.0940000000001</v>
      </c>
      <c r="M3052" s="17">
        <v>1025.0940000000001</v>
      </c>
      <c r="N3052" s="17">
        <v>1025.0940000000001</v>
      </c>
    </row>
    <row r="3053" spans="2:14">
      <c r="B3053" s="15" t="s">
        <v>4797</v>
      </c>
      <c r="C3053" s="16">
        <v>40810</v>
      </c>
      <c r="D3053" s="15">
        <v>2011</v>
      </c>
      <c r="E3053" s="69">
        <f>E3054</f>
        <v>2011</v>
      </c>
      <c r="F3053" s="15" t="s">
        <v>962</v>
      </c>
      <c r="G3053" s="17" t="s">
        <v>5534</v>
      </c>
      <c r="H3053" s="17" t="s">
        <v>5534</v>
      </c>
      <c r="I3053" s="17" t="s">
        <v>5534</v>
      </c>
      <c r="J3053" s="17" t="s">
        <v>5534</v>
      </c>
      <c r="K3053" s="17">
        <v>985.66799999999989</v>
      </c>
      <c r="L3053" s="17">
        <v>0</v>
      </c>
      <c r="M3053" s="17">
        <v>0</v>
      </c>
      <c r="N3053" s="17">
        <v>0</v>
      </c>
    </row>
    <row r="3054" spans="2:14">
      <c r="B3054" s="15" t="s">
        <v>4797</v>
      </c>
      <c r="C3054" s="16">
        <v>40810</v>
      </c>
      <c r="D3054" s="15">
        <v>2011</v>
      </c>
      <c r="E3054" s="69">
        <f t="array" ref="E3054">MIN(IF(G3054:N3054&gt;0,($G$3:$N$3)))</f>
        <v>2011</v>
      </c>
      <c r="F3054" s="15" t="s">
        <v>963</v>
      </c>
      <c r="G3054" s="17">
        <v>0</v>
      </c>
      <c r="H3054" s="17">
        <v>0</v>
      </c>
      <c r="I3054" s="17">
        <v>0</v>
      </c>
      <c r="J3054" s="17">
        <v>0</v>
      </c>
      <c r="K3054" s="17">
        <v>985.66799999999989</v>
      </c>
      <c r="L3054" s="17">
        <v>1025.0940000000001</v>
      </c>
      <c r="M3054" s="17">
        <v>1025.0940000000001</v>
      </c>
      <c r="N3054" s="17">
        <v>1025.0940000000001</v>
      </c>
    </row>
    <row r="3055" spans="2:14">
      <c r="B3055" s="15" t="s">
        <v>4798</v>
      </c>
      <c r="C3055" s="16">
        <v>40811</v>
      </c>
      <c r="D3055" s="15">
        <v>2011</v>
      </c>
      <c r="E3055" s="69">
        <f>E3057</f>
        <v>2011</v>
      </c>
      <c r="F3055" s="15" t="s">
        <v>961</v>
      </c>
      <c r="G3055" s="17" t="s">
        <v>5534</v>
      </c>
      <c r="H3055" s="17" t="s">
        <v>5534</v>
      </c>
      <c r="I3055" s="17" t="s">
        <v>5534</v>
      </c>
      <c r="J3055" s="17" t="s">
        <v>5534</v>
      </c>
      <c r="K3055" s="17">
        <v>0</v>
      </c>
      <c r="L3055" s="17">
        <v>0</v>
      </c>
      <c r="M3055" s="17">
        <v>0</v>
      </c>
      <c r="N3055" s="17">
        <v>69759.131999999998</v>
      </c>
    </row>
    <row r="3056" spans="2:14">
      <c r="B3056" s="15" t="s">
        <v>4798</v>
      </c>
      <c r="C3056" s="16">
        <v>40811</v>
      </c>
      <c r="D3056" s="15">
        <v>2011</v>
      </c>
      <c r="E3056" s="69">
        <f>E3057</f>
        <v>2011</v>
      </c>
      <c r="F3056" s="15" t="s">
        <v>962</v>
      </c>
      <c r="G3056" s="17" t="s">
        <v>5534</v>
      </c>
      <c r="H3056" s="17" t="s">
        <v>5534</v>
      </c>
      <c r="I3056" s="17" t="s">
        <v>5534</v>
      </c>
      <c r="J3056" s="17" t="s">
        <v>5534</v>
      </c>
      <c r="K3056" s="17">
        <v>1809750</v>
      </c>
      <c r="L3056" s="17">
        <v>1809750</v>
      </c>
      <c r="M3056" s="17">
        <v>1809750</v>
      </c>
      <c r="N3056" s="17">
        <v>0</v>
      </c>
    </row>
    <row r="3057" spans="2:14">
      <c r="B3057" s="15" t="s">
        <v>4798</v>
      </c>
      <c r="C3057" s="16">
        <v>40811</v>
      </c>
      <c r="D3057" s="15">
        <v>2011</v>
      </c>
      <c r="E3057" s="69">
        <f t="array" ref="E3057">MIN(IF(G3057:N3057&gt;0,($G$3:$N$3)))</f>
        <v>2011</v>
      </c>
      <c r="F3057" s="15" t="s">
        <v>963</v>
      </c>
      <c r="G3057" s="17">
        <v>0</v>
      </c>
      <c r="H3057" s="17">
        <v>0</v>
      </c>
      <c r="I3057" s="17">
        <v>0</v>
      </c>
      <c r="J3057" s="17">
        <v>0</v>
      </c>
      <c r="K3057" s="17">
        <v>1809750</v>
      </c>
      <c r="L3057" s="17">
        <v>1809750</v>
      </c>
      <c r="M3057" s="17">
        <v>1809750</v>
      </c>
      <c r="N3057" s="17">
        <v>69759.131999999998</v>
      </c>
    </row>
    <row r="3058" spans="2:14">
      <c r="B3058" s="15" t="s">
        <v>4799</v>
      </c>
      <c r="C3058" s="16">
        <v>40811</v>
      </c>
      <c r="D3058" s="15">
        <v>2011</v>
      </c>
      <c r="E3058" s="69">
        <f>E3060</f>
        <v>2012</v>
      </c>
      <c r="F3058" s="15" t="s">
        <v>961</v>
      </c>
      <c r="G3058" s="17" t="s">
        <v>5534</v>
      </c>
      <c r="H3058" s="17" t="s">
        <v>5534</v>
      </c>
      <c r="I3058" s="17" t="s">
        <v>5534</v>
      </c>
      <c r="J3058" s="17" t="s">
        <v>5534</v>
      </c>
      <c r="K3058" s="17" t="s">
        <v>5534</v>
      </c>
      <c r="L3058" s="17">
        <v>306.53399999999999</v>
      </c>
      <c r="M3058" s="17">
        <v>306.53399999999999</v>
      </c>
      <c r="N3058" s="17">
        <v>306.53399999999999</v>
      </c>
    </row>
    <row r="3059" spans="2:14">
      <c r="B3059" s="15" t="s">
        <v>4799</v>
      </c>
      <c r="C3059" s="16">
        <v>40811</v>
      </c>
      <c r="D3059" s="15">
        <v>2011</v>
      </c>
      <c r="E3059" s="69">
        <f>E3060</f>
        <v>2012</v>
      </c>
      <c r="F3059" s="15" t="s">
        <v>962</v>
      </c>
      <c r="G3059" s="17" t="s">
        <v>5534</v>
      </c>
      <c r="H3059" s="17" t="s">
        <v>5534</v>
      </c>
      <c r="I3059" s="17" t="s">
        <v>5534</v>
      </c>
      <c r="J3059" s="17" t="s">
        <v>5534</v>
      </c>
      <c r="K3059" s="17" t="s">
        <v>5534</v>
      </c>
      <c r="L3059" s="17">
        <v>0</v>
      </c>
      <c r="M3059" s="17">
        <v>0</v>
      </c>
      <c r="N3059" s="17">
        <v>0</v>
      </c>
    </row>
    <row r="3060" spans="2:14">
      <c r="B3060" s="15" t="s">
        <v>4799</v>
      </c>
      <c r="C3060" s="16">
        <v>40811</v>
      </c>
      <c r="D3060" s="15">
        <v>2011</v>
      </c>
      <c r="E3060" s="69">
        <f t="array" ref="E3060">MIN(IF(G3060:N3060&gt;0,($G$3:$N$3)))</f>
        <v>2012</v>
      </c>
      <c r="F3060" s="15" t="s">
        <v>963</v>
      </c>
      <c r="G3060" s="17">
        <v>0</v>
      </c>
      <c r="H3060" s="17">
        <v>0</v>
      </c>
      <c r="I3060" s="17">
        <v>0</v>
      </c>
      <c r="J3060" s="17">
        <v>0</v>
      </c>
      <c r="K3060" s="17">
        <v>0</v>
      </c>
      <c r="L3060" s="17">
        <v>306.53399999999999</v>
      </c>
      <c r="M3060" s="17">
        <v>306.53399999999999</v>
      </c>
      <c r="N3060" s="17">
        <v>306.53399999999999</v>
      </c>
    </row>
    <row r="3061" spans="2:14">
      <c r="B3061" s="15" t="s">
        <v>4800</v>
      </c>
      <c r="C3061" s="16">
        <v>40812</v>
      </c>
      <c r="D3061" s="15">
        <v>2011</v>
      </c>
      <c r="E3061" s="69">
        <f>E3063</f>
        <v>2011</v>
      </c>
      <c r="F3061" s="15" t="s">
        <v>961</v>
      </c>
      <c r="G3061" s="17" t="s">
        <v>5534</v>
      </c>
      <c r="H3061" s="17" t="s">
        <v>5534</v>
      </c>
      <c r="I3061" s="17" t="s">
        <v>5534</v>
      </c>
      <c r="J3061" s="17" t="s">
        <v>5534</v>
      </c>
      <c r="K3061" s="17">
        <v>0</v>
      </c>
      <c r="L3061" s="17">
        <v>0</v>
      </c>
      <c r="M3061" s="17">
        <v>0</v>
      </c>
      <c r="N3061" s="17">
        <v>0</v>
      </c>
    </row>
    <row r="3062" spans="2:14">
      <c r="B3062" s="15" t="s">
        <v>4800</v>
      </c>
      <c r="C3062" s="16">
        <v>40812</v>
      </c>
      <c r="D3062" s="15">
        <v>2011</v>
      </c>
      <c r="E3062" s="69">
        <f>E3063</f>
        <v>2011</v>
      </c>
      <c r="F3062" s="15" t="s">
        <v>962</v>
      </c>
      <c r="G3062" s="17" t="s">
        <v>5534</v>
      </c>
      <c r="H3062" s="17" t="s">
        <v>5534</v>
      </c>
      <c r="I3062" s="17" t="s">
        <v>5534</v>
      </c>
      <c r="J3062" s="17" t="s">
        <v>5534</v>
      </c>
      <c r="K3062" s="17">
        <v>228000</v>
      </c>
      <c r="L3062" s="17">
        <v>228000</v>
      </c>
      <c r="M3062" s="17">
        <v>228000</v>
      </c>
      <c r="N3062" s="17">
        <v>228000</v>
      </c>
    </row>
    <row r="3063" spans="2:14">
      <c r="B3063" s="15" t="s">
        <v>4800</v>
      </c>
      <c r="C3063" s="16">
        <v>40812</v>
      </c>
      <c r="D3063" s="15">
        <v>2011</v>
      </c>
      <c r="E3063" s="69">
        <f t="array" ref="E3063">MIN(IF(G3063:N3063&gt;0,($G$3:$N$3)))</f>
        <v>2011</v>
      </c>
      <c r="F3063" s="15" t="s">
        <v>963</v>
      </c>
      <c r="G3063" s="17">
        <v>0</v>
      </c>
      <c r="H3063" s="17">
        <v>0</v>
      </c>
      <c r="I3063" s="17">
        <v>0</v>
      </c>
      <c r="J3063" s="17">
        <v>0</v>
      </c>
      <c r="K3063" s="17">
        <v>228000</v>
      </c>
      <c r="L3063" s="17">
        <v>228000</v>
      </c>
      <c r="M3063" s="17">
        <v>228000</v>
      </c>
      <c r="N3063" s="17">
        <v>228000</v>
      </c>
    </row>
    <row r="3064" spans="2:14">
      <c r="B3064" s="15" t="s">
        <v>4801</v>
      </c>
      <c r="C3064" s="16">
        <v>40815</v>
      </c>
      <c r="D3064" s="15">
        <v>2011</v>
      </c>
      <c r="E3064" s="69">
        <f>E3066</f>
        <v>2013</v>
      </c>
      <c r="F3064" s="15" t="s">
        <v>961</v>
      </c>
      <c r="G3064" s="17" t="s">
        <v>5534</v>
      </c>
      <c r="H3064" s="17" t="s">
        <v>5534</v>
      </c>
      <c r="I3064" s="17" t="s">
        <v>5534</v>
      </c>
      <c r="J3064" s="17" t="s">
        <v>5534</v>
      </c>
      <c r="K3064" s="17">
        <v>0</v>
      </c>
      <c r="L3064" s="17">
        <v>0</v>
      </c>
      <c r="M3064" s="17">
        <v>690.84</v>
      </c>
      <c r="N3064" s="17">
        <v>690.84</v>
      </c>
    </row>
    <row r="3065" spans="2:14">
      <c r="B3065" s="15" t="s">
        <v>4801</v>
      </c>
      <c r="C3065" s="16">
        <v>40815</v>
      </c>
      <c r="D3065" s="15">
        <v>2011</v>
      </c>
      <c r="E3065" s="69">
        <f>E3066</f>
        <v>2013</v>
      </c>
      <c r="F3065" s="15" t="s">
        <v>962</v>
      </c>
      <c r="G3065" s="17" t="s">
        <v>5534</v>
      </c>
      <c r="H3065" s="17" t="s">
        <v>5534</v>
      </c>
      <c r="I3065" s="17" t="s">
        <v>5534</v>
      </c>
      <c r="J3065" s="17" t="s">
        <v>5534</v>
      </c>
      <c r="K3065" s="17">
        <v>0</v>
      </c>
      <c r="L3065" s="17">
        <v>0</v>
      </c>
      <c r="M3065" s="17">
        <v>0</v>
      </c>
      <c r="N3065" s="17">
        <v>0</v>
      </c>
    </row>
    <row r="3066" spans="2:14">
      <c r="B3066" s="15" t="s">
        <v>4801</v>
      </c>
      <c r="C3066" s="16">
        <v>40815</v>
      </c>
      <c r="D3066" s="15">
        <v>2011</v>
      </c>
      <c r="E3066" s="69">
        <f t="array" ref="E3066">MIN(IF(G3066:N3066&gt;0,($G$3:$N$3)))</f>
        <v>2013</v>
      </c>
      <c r="F3066" s="15" t="s">
        <v>963</v>
      </c>
      <c r="G3066" s="17">
        <v>0</v>
      </c>
      <c r="H3066" s="17">
        <v>0</v>
      </c>
      <c r="I3066" s="17">
        <v>0</v>
      </c>
      <c r="J3066" s="17">
        <v>0</v>
      </c>
      <c r="K3066" s="17">
        <v>0</v>
      </c>
      <c r="L3066" s="17">
        <v>0</v>
      </c>
      <c r="M3066" s="17">
        <v>690.84</v>
      </c>
      <c r="N3066" s="17">
        <v>690.84</v>
      </c>
    </row>
    <row r="3067" spans="2:14">
      <c r="B3067" s="15" t="s">
        <v>4802</v>
      </c>
      <c r="C3067" s="16">
        <v>40819</v>
      </c>
      <c r="D3067" s="15">
        <v>2011</v>
      </c>
      <c r="E3067" s="69">
        <f>E3069</f>
        <v>2011</v>
      </c>
      <c r="F3067" s="15" t="s">
        <v>961</v>
      </c>
      <c r="G3067" s="17" t="s">
        <v>5534</v>
      </c>
      <c r="H3067" s="17" t="s">
        <v>5534</v>
      </c>
      <c r="I3067" s="17" t="s">
        <v>5534</v>
      </c>
      <c r="J3067" s="17" t="s">
        <v>5534</v>
      </c>
      <c r="K3067" s="17">
        <v>0</v>
      </c>
      <c r="L3067" s="17">
        <v>327.46199999999999</v>
      </c>
      <c r="M3067" s="17">
        <v>327.46199999999999</v>
      </c>
      <c r="N3067" s="17">
        <v>327.46199999999999</v>
      </c>
    </row>
    <row r="3068" spans="2:14">
      <c r="B3068" s="15" t="s">
        <v>4802</v>
      </c>
      <c r="C3068" s="16">
        <v>40819</v>
      </c>
      <c r="D3068" s="15">
        <v>2011</v>
      </c>
      <c r="E3068" s="69">
        <f>E3069</f>
        <v>2011</v>
      </c>
      <c r="F3068" s="15" t="s">
        <v>962</v>
      </c>
      <c r="G3068" s="17" t="s">
        <v>5534</v>
      </c>
      <c r="H3068" s="17" t="s">
        <v>5534</v>
      </c>
      <c r="I3068" s="17" t="s">
        <v>5534</v>
      </c>
      <c r="J3068" s="17" t="s">
        <v>5534</v>
      </c>
      <c r="K3068" s="17">
        <v>327.46199999999999</v>
      </c>
      <c r="L3068" s="17">
        <v>0</v>
      </c>
      <c r="M3068" s="17">
        <v>0</v>
      </c>
      <c r="N3068" s="17">
        <v>0</v>
      </c>
    </row>
    <row r="3069" spans="2:14">
      <c r="B3069" s="15" t="s">
        <v>4802</v>
      </c>
      <c r="C3069" s="16">
        <v>40819</v>
      </c>
      <c r="D3069" s="15">
        <v>2011</v>
      </c>
      <c r="E3069" s="69">
        <f t="array" ref="E3069">MIN(IF(G3069:N3069&gt;0,($G$3:$N$3)))</f>
        <v>2011</v>
      </c>
      <c r="F3069" s="15" t="s">
        <v>963</v>
      </c>
      <c r="G3069" s="17">
        <v>0</v>
      </c>
      <c r="H3069" s="17">
        <v>0</v>
      </c>
      <c r="I3069" s="17">
        <v>0</v>
      </c>
      <c r="J3069" s="17">
        <v>0</v>
      </c>
      <c r="K3069" s="17">
        <v>327.46199999999999</v>
      </c>
      <c r="L3069" s="17">
        <v>327.46199999999999</v>
      </c>
      <c r="M3069" s="17">
        <v>327.46199999999999</v>
      </c>
      <c r="N3069" s="17">
        <v>327.46199999999999</v>
      </c>
    </row>
    <row r="3070" spans="2:14">
      <c r="B3070" s="15" t="s">
        <v>4803</v>
      </c>
      <c r="C3070" s="16">
        <v>40819</v>
      </c>
      <c r="D3070" s="15">
        <v>2011</v>
      </c>
      <c r="E3070" s="69">
        <f>E3072</f>
        <v>2011</v>
      </c>
      <c r="F3070" s="15" t="s">
        <v>961</v>
      </c>
      <c r="G3070" s="17" t="s">
        <v>5534</v>
      </c>
      <c r="H3070" s="17" t="s">
        <v>5534</v>
      </c>
      <c r="I3070" s="17" t="s">
        <v>5534</v>
      </c>
      <c r="J3070" s="17" t="s">
        <v>5534</v>
      </c>
      <c r="K3070" s="17">
        <v>1025.0940000000001</v>
      </c>
      <c r="L3070" s="17">
        <v>1025.0940000000001</v>
      </c>
      <c r="M3070" s="17">
        <v>1025.0940000000001</v>
      </c>
      <c r="N3070" s="17">
        <v>1025.0940000000001</v>
      </c>
    </row>
    <row r="3071" spans="2:14">
      <c r="B3071" s="15" t="s">
        <v>4803</v>
      </c>
      <c r="C3071" s="16">
        <v>40819</v>
      </c>
      <c r="D3071" s="15">
        <v>2011</v>
      </c>
      <c r="E3071" s="69">
        <f>E3072</f>
        <v>2011</v>
      </c>
      <c r="F3071" s="15" t="s">
        <v>962</v>
      </c>
      <c r="G3071" s="17" t="s">
        <v>5534</v>
      </c>
      <c r="H3071" s="17" t="s">
        <v>5534</v>
      </c>
      <c r="I3071" s="17" t="s">
        <v>5534</v>
      </c>
      <c r="J3071" s="17" t="s">
        <v>5534</v>
      </c>
      <c r="K3071" s="17">
        <v>0</v>
      </c>
      <c r="L3071" s="17">
        <v>0</v>
      </c>
      <c r="M3071" s="17">
        <v>0</v>
      </c>
      <c r="N3071" s="17">
        <v>0</v>
      </c>
    </row>
    <row r="3072" spans="2:14">
      <c r="B3072" s="15" t="s">
        <v>4803</v>
      </c>
      <c r="C3072" s="16">
        <v>40819</v>
      </c>
      <c r="D3072" s="15">
        <v>2011</v>
      </c>
      <c r="E3072" s="69">
        <f t="array" ref="E3072">MIN(IF(G3072:N3072&gt;0,($G$3:$N$3)))</f>
        <v>2011</v>
      </c>
      <c r="F3072" s="15" t="s">
        <v>963</v>
      </c>
      <c r="G3072" s="17">
        <v>0</v>
      </c>
      <c r="H3072" s="17">
        <v>0</v>
      </c>
      <c r="I3072" s="17">
        <v>0</v>
      </c>
      <c r="J3072" s="17">
        <v>0</v>
      </c>
      <c r="K3072" s="17">
        <v>1025.0940000000001</v>
      </c>
      <c r="L3072" s="17">
        <v>1025.0940000000001</v>
      </c>
      <c r="M3072" s="17">
        <v>1025.0940000000001</v>
      </c>
      <c r="N3072" s="17">
        <v>1025.0940000000001</v>
      </c>
    </row>
    <row r="3073" spans="2:14">
      <c r="B3073" s="15" t="s">
        <v>4804</v>
      </c>
      <c r="C3073" s="16">
        <v>40819</v>
      </c>
      <c r="D3073" s="15">
        <v>2011</v>
      </c>
      <c r="E3073" s="69">
        <f>E3075</f>
        <v>2012</v>
      </c>
      <c r="F3073" s="15" t="s">
        <v>961</v>
      </c>
      <c r="G3073" s="17" t="s">
        <v>5534</v>
      </c>
      <c r="H3073" s="17" t="s">
        <v>5534</v>
      </c>
      <c r="I3073" s="17" t="s">
        <v>5534</v>
      </c>
      <c r="J3073" s="17" t="s">
        <v>5534</v>
      </c>
      <c r="K3073" s="17" t="s">
        <v>5534</v>
      </c>
      <c r="L3073" s="17">
        <v>529.92600000000004</v>
      </c>
      <c r="M3073" s="17">
        <v>529.92600000000004</v>
      </c>
      <c r="N3073" s="17">
        <v>529.92600000000004</v>
      </c>
    </row>
    <row r="3074" spans="2:14">
      <c r="B3074" s="15" t="s">
        <v>4804</v>
      </c>
      <c r="C3074" s="16">
        <v>40819</v>
      </c>
      <c r="D3074" s="15">
        <v>2011</v>
      </c>
      <c r="E3074" s="69">
        <f>E3075</f>
        <v>2012</v>
      </c>
      <c r="F3074" s="15" t="s">
        <v>962</v>
      </c>
      <c r="G3074" s="17" t="s">
        <v>5534</v>
      </c>
      <c r="H3074" s="17" t="s">
        <v>5534</v>
      </c>
      <c r="I3074" s="17" t="s">
        <v>5534</v>
      </c>
      <c r="J3074" s="17" t="s">
        <v>5534</v>
      </c>
      <c r="K3074" s="17" t="s">
        <v>5534</v>
      </c>
      <c r="L3074" s="17">
        <v>0</v>
      </c>
      <c r="M3074" s="17">
        <v>0</v>
      </c>
      <c r="N3074" s="17">
        <v>0</v>
      </c>
    </row>
    <row r="3075" spans="2:14">
      <c r="B3075" s="15" t="s">
        <v>4804</v>
      </c>
      <c r="C3075" s="16">
        <v>40819</v>
      </c>
      <c r="D3075" s="15">
        <v>2011</v>
      </c>
      <c r="E3075" s="69">
        <f t="array" ref="E3075">MIN(IF(G3075:N3075&gt;0,($G$3:$N$3)))</f>
        <v>2012</v>
      </c>
      <c r="F3075" s="15" t="s">
        <v>963</v>
      </c>
      <c r="G3075" s="17">
        <v>0</v>
      </c>
      <c r="H3075" s="17">
        <v>0</v>
      </c>
      <c r="I3075" s="17">
        <v>0</v>
      </c>
      <c r="J3075" s="17">
        <v>0</v>
      </c>
      <c r="K3075" s="17">
        <v>0</v>
      </c>
      <c r="L3075" s="17">
        <v>529.92600000000004</v>
      </c>
      <c r="M3075" s="17">
        <v>529.92600000000004</v>
      </c>
      <c r="N3075" s="17">
        <v>529.92600000000004</v>
      </c>
    </row>
    <row r="3076" spans="2:14">
      <c r="B3076" s="15" t="s">
        <v>4805</v>
      </c>
      <c r="C3076" s="16">
        <v>40825</v>
      </c>
      <c r="D3076" s="15">
        <v>2011</v>
      </c>
      <c r="E3076" s="69">
        <f>E3078</f>
        <v>2012</v>
      </c>
      <c r="F3076" s="15" t="s">
        <v>961</v>
      </c>
      <c r="G3076" s="17" t="s">
        <v>5534</v>
      </c>
      <c r="H3076" s="17" t="s">
        <v>5534</v>
      </c>
      <c r="I3076" s="17" t="s">
        <v>5534</v>
      </c>
      <c r="J3076" s="17" t="s">
        <v>5534</v>
      </c>
      <c r="K3076" s="17" t="s">
        <v>5534</v>
      </c>
      <c r="L3076" s="17">
        <v>65.693999999999988</v>
      </c>
      <c r="M3076" s="17">
        <v>65.693999999999988</v>
      </c>
      <c r="N3076" s="17">
        <v>65.693999999999988</v>
      </c>
    </row>
    <row r="3077" spans="2:14">
      <c r="B3077" s="15" t="s">
        <v>4805</v>
      </c>
      <c r="C3077" s="16">
        <v>40825</v>
      </c>
      <c r="D3077" s="15">
        <v>2011</v>
      </c>
      <c r="E3077" s="69">
        <f>E3078</f>
        <v>2012</v>
      </c>
      <c r="F3077" s="15" t="s">
        <v>962</v>
      </c>
      <c r="G3077" s="17" t="s">
        <v>5534</v>
      </c>
      <c r="H3077" s="17" t="s">
        <v>5534</v>
      </c>
      <c r="I3077" s="17" t="s">
        <v>5534</v>
      </c>
      <c r="J3077" s="17" t="s">
        <v>5534</v>
      </c>
      <c r="K3077" s="17" t="s">
        <v>5534</v>
      </c>
      <c r="L3077" s="17">
        <v>0</v>
      </c>
      <c r="M3077" s="17">
        <v>0</v>
      </c>
      <c r="N3077" s="17">
        <v>0</v>
      </c>
    </row>
    <row r="3078" spans="2:14">
      <c r="B3078" s="15" t="s">
        <v>4805</v>
      </c>
      <c r="C3078" s="16">
        <v>40825</v>
      </c>
      <c r="D3078" s="15">
        <v>2011</v>
      </c>
      <c r="E3078" s="69">
        <f t="array" ref="E3078">MIN(IF(G3078:N3078&gt;0,($G$3:$N$3)))</f>
        <v>2012</v>
      </c>
      <c r="F3078" s="15" t="s">
        <v>963</v>
      </c>
      <c r="G3078" s="17">
        <v>0</v>
      </c>
      <c r="H3078" s="17">
        <v>0</v>
      </c>
      <c r="I3078" s="17">
        <v>0</v>
      </c>
      <c r="J3078" s="17">
        <v>0</v>
      </c>
      <c r="K3078" s="17">
        <v>0</v>
      </c>
      <c r="L3078" s="17">
        <v>65.693999999999988</v>
      </c>
      <c r="M3078" s="17">
        <v>65.693999999999988</v>
      </c>
      <c r="N3078" s="17">
        <v>65.693999999999988</v>
      </c>
    </row>
    <row r="3079" spans="2:14">
      <c r="B3079" s="15" t="s">
        <v>4806</v>
      </c>
      <c r="C3079" s="16">
        <v>40827</v>
      </c>
      <c r="D3079" s="15">
        <v>2011</v>
      </c>
      <c r="E3079" s="69">
        <f>E3081</f>
        <v>2011</v>
      </c>
      <c r="F3079" s="15" t="s">
        <v>961</v>
      </c>
      <c r="G3079" s="17" t="s">
        <v>5534</v>
      </c>
      <c r="H3079" s="17" t="s">
        <v>5534</v>
      </c>
      <c r="I3079" s="17" t="s">
        <v>5534</v>
      </c>
      <c r="J3079" s="17" t="s">
        <v>5534</v>
      </c>
      <c r="K3079" s="17">
        <v>0</v>
      </c>
      <c r="L3079" s="17">
        <v>1267.5060000000001</v>
      </c>
      <c r="M3079" s="17">
        <v>1267.5060000000001</v>
      </c>
      <c r="N3079" s="17">
        <v>1267.5060000000001</v>
      </c>
    </row>
    <row r="3080" spans="2:14">
      <c r="B3080" s="15" t="s">
        <v>4806</v>
      </c>
      <c r="C3080" s="16">
        <v>40827</v>
      </c>
      <c r="D3080" s="15">
        <v>2011</v>
      </c>
      <c r="E3080" s="69">
        <f>E3081</f>
        <v>2011</v>
      </c>
      <c r="F3080" s="15" t="s">
        <v>962</v>
      </c>
      <c r="G3080" s="17" t="s">
        <v>5534</v>
      </c>
      <c r="H3080" s="17" t="s">
        <v>5534</v>
      </c>
      <c r="I3080" s="17" t="s">
        <v>5534</v>
      </c>
      <c r="J3080" s="17" t="s">
        <v>5534</v>
      </c>
      <c r="K3080" s="17">
        <v>969</v>
      </c>
      <c r="L3080" s="17">
        <v>0</v>
      </c>
      <c r="M3080" s="17">
        <v>0</v>
      </c>
      <c r="N3080" s="17">
        <v>0</v>
      </c>
    </row>
    <row r="3081" spans="2:14">
      <c r="B3081" s="15" t="s">
        <v>4806</v>
      </c>
      <c r="C3081" s="16">
        <v>40827</v>
      </c>
      <c r="D3081" s="15">
        <v>2011</v>
      </c>
      <c r="E3081" s="69">
        <f t="array" ref="E3081">MIN(IF(G3081:N3081&gt;0,($G$3:$N$3)))</f>
        <v>2011</v>
      </c>
      <c r="F3081" s="15" t="s">
        <v>963</v>
      </c>
      <c r="G3081" s="17">
        <v>0</v>
      </c>
      <c r="H3081" s="17">
        <v>0</v>
      </c>
      <c r="I3081" s="17">
        <v>0</v>
      </c>
      <c r="J3081" s="17">
        <v>0</v>
      </c>
      <c r="K3081" s="17">
        <v>969</v>
      </c>
      <c r="L3081" s="17">
        <v>1267.5060000000001</v>
      </c>
      <c r="M3081" s="17">
        <v>1267.5060000000001</v>
      </c>
      <c r="N3081" s="17">
        <v>1267.5060000000001</v>
      </c>
    </row>
    <row r="3082" spans="2:14">
      <c r="B3082" s="15" t="s">
        <v>4807</v>
      </c>
      <c r="C3082" s="16">
        <v>40829</v>
      </c>
      <c r="D3082" s="15">
        <v>2011</v>
      </c>
      <c r="E3082" s="69">
        <f>E3084</f>
        <v>2011</v>
      </c>
      <c r="F3082" s="15" t="s">
        <v>961</v>
      </c>
      <c r="G3082" s="17" t="s">
        <v>5534</v>
      </c>
      <c r="H3082" s="17" t="s">
        <v>5534</v>
      </c>
      <c r="I3082" s="17" t="s">
        <v>5534</v>
      </c>
      <c r="J3082" s="17" t="s">
        <v>5534</v>
      </c>
      <c r="K3082" s="17">
        <v>0</v>
      </c>
      <c r="L3082" s="17">
        <v>182.4</v>
      </c>
      <c r="M3082" s="17">
        <v>182.4</v>
      </c>
      <c r="N3082" s="17">
        <v>182.4</v>
      </c>
    </row>
    <row r="3083" spans="2:14">
      <c r="B3083" s="15" t="s">
        <v>4807</v>
      </c>
      <c r="C3083" s="16">
        <v>40829</v>
      </c>
      <c r="D3083" s="15">
        <v>2011</v>
      </c>
      <c r="E3083" s="69">
        <f>E3084</f>
        <v>2011</v>
      </c>
      <c r="F3083" s="15" t="s">
        <v>962</v>
      </c>
      <c r="G3083" s="17" t="s">
        <v>5534</v>
      </c>
      <c r="H3083" s="17" t="s">
        <v>5534</v>
      </c>
      <c r="I3083" s="17" t="s">
        <v>5534</v>
      </c>
      <c r="J3083" s="17" t="s">
        <v>5534</v>
      </c>
      <c r="K3083" s="17">
        <v>182.4</v>
      </c>
      <c r="L3083" s="17">
        <v>0</v>
      </c>
      <c r="M3083" s="17">
        <v>0</v>
      </c>
      <c r="N3083" s="17">
        <v>0</v>
      </c>
    </row>
    <row r="3084" spans="2:14">
      <c r="B3084" s="15" t="s">
        <v>4807</v>
      </c>
      <c r="C3084" s="16">
        <v>40829</v>
      </c>
      <c r="D3084" s="15">
        <v>2011</v>
      </c>
      <c r="E3084" s="69">
        <f t="array" ref="E3084">MIN(IF(G3084:N3084&gt;0,($G$3:$N$3)))</f>
        <v>2011</v>
      </c>
      <c r="F3084" s="15" t="s">
        <v>963</v>
      </c>
      <c r="G3084" s="17">
        <v>0</v>
      </c>
      <c r="H3084" s="17">
        <v>0</v>
      </c>
      <c r="I3084" s="17">
        <v>0</v>
      </c>
      <c r="J3084" s="17">
        <v>0</v>
      </c>
      <c r="K3084" s="17">
        <v>182.4</v>
      </c>
      <c r="L3084" s="17">
        <v>182.4</v>
      </c>
      <c r="M3084" s="17">
        <v>182.4</v>
      </c>
      <c r="N3084" s="17">
        <v>182.4</v>
      </c>
    </row>
    <row r="3085" spans="2:14">
      <c r="B3085" s="15" t="s">
        <v>4808</v>
      </c>
      <c r="C3085" s="16">
        <v>40830</v>
      </c>
      <c r="D3085" s="15">
        <v>2011</v>
      </c>
      <c r="E3085" s="69">
        <f>E3087</f>
        <v>2011</v>
      </c>
      <c r="F3085" s="15" t="s">
        <v>961</v>
      </c>
      <c r="G3085" s="17" t="s">
        <v>5534</v>
      </c>
      <c r="H3085" s="17" t="s">
        <v>5534</v>
      </c>
      <c r="I3085" s="17" t="s">
        <v>5534</v>
      </c>
      <c r="J3085" s="17" t="s">
        <v>5534</v>
      </c>
      <c r="K3085" s="17">
        <v>593.50799999999992</v>
      </c>
      <c r="L3085" s="17">
        <v>593.50799999999992</v>
      </c>
      <c r="M3085" s="17">
        <v>593.50799999999992</v>
      </c>
      <c r="N3085" s="17">
        <v>593.50799999999992</v>
      </c>
    </row>
    <row r="3086" spans="2:14">
      <c r="B3086" s="15" t="s">
        <v>4808</v>
      </c>
      <c r="C3086" s="16">
        <v>40830</v>
      </c>
      <c r="D3086" s="15">
        <v>2011</v>
      </c>
      <c r="E3086" s="69">
        <f>E3087</f>
        <v>2011</v>
      </c>
      <c r="F3086" s="15" t="s">
        <v>962</v>
      </c>
      <c r="G3086" s="17" t="s">
        <v>5534</v>
      </c>
      <c r="H3086" s="17" t="s">
        <v>5534</v>
      </c>
      <c r="I3086" s="17" t="s">
        <v>5534</v>
      </c>
      <c r="J3086" s="17" t="s">
        <v>5534</v>
      </c>
      <c r="K3086" s="17">
        <v>0</v>
      </c>
      <c r="L3086" s="17">
        <v>0</v>
      </c>
      <c r="M3086" s="17">
        <v>0</v>
      </c>
      <c r="N3086" s="17">
        <v>0</v>
      </c>
    </row>
    <row r="3087" spans="2:14">
      <c r="B3087" s="15" t="s">
        <v>4808</v>
      </c>
      <c r="C3087" s="16">
        <v>40830</v>
      </c>
      <c r="D3087" s="15">
        <v>2011</v>
      </c>
      <c r="E3087" s="69">
        <f t="array" ref="E3087">MIN(IF(G3087:N3087&gt;0,($G$3:$N$3)))</f>
        <v>2011</v>
      </c>
      <c r="F3087" s="15" t="s">
        <v>963</v>
      </c>
      <c r="G3087" s="17">
        <v>0</v>
      </c>
      <c r="H3087" s="17">
        <v>0</v>
      </c>
      <c r="I3087" s="17">
        <v>0</v>
      </c>
      <c r="J3087" s="17">
        <v>0</v>
      </c>
      <c r="K3087" s="17">
        <v>593.50799999999992</v>
      </c>
      <c r="L3087" s="17">
        <v>593.50799999999992</v>
      </c>
      <c r="M3087" s="17">
        <v>593.50799999999992</v>
      </c>
      <c r="N3087" s="17">
        <v>593.50799999999992</v>
      </c>
    </row>
    <row r="3088" spans="2:14">
      <c r="B3088" s="15" t="s">
        <v>4809</v>
      </c>
      <c r="C3088" s="16">
        <v>40831</v>
      </c>
      <c r="D3088" s="15">
        <v>2011</v>
      </c>
      <c r="E3088" s="69">
        <f>E3090</f>
        <v>2011</v>
      </c>
      <c r="F3088" s="15" t="s">
        <v>961</v>
      </c>
      <c r="G3088" s="17" t="s">
        <v>5534</v>
      </c>
      <c r="H3088" s="17" t="s">
        <v>5534</v>
      </c>
      <c r="I3088" s="17" t="s">
        <v>5534</v>
      </c>
      <c r="J3088" s="17" t="s">
        <v>5534</v>
      </c>
      <c r="K3088" s="17">
        <v>0</v>
      </c>
      <c r="L3088" s="17">
        <v>1106.0940000000001</v>
      </c>
      <c r="M3088" s="17">
        <v>1106.0940000000001</v>
      </c>
      <c r="N3088" s="17">
        <v>1106.0940000000001</v>
      </c>
    </row>
    <row r="3089" spans="2:14">
      <c r="B3089" s="15" t="s">
        <v>4809</v>
      </c>
      <c r="C3089" s="16">
        <v>40831</v>
      </c>
      <c r="D3089" s="15">
        <v>2011</v>
      </c>
      <c r="E3089" s="69">
        <f>E3090</f>
        <v>2011</v>
      </c>
      <c r="F3089" s="15" t="s">
        <v>962</v>
      </c>
      <c r="G3089" s="17" t="s">
        <v>5534</v>
      </c>
      <c r="H3089" s="17" t="s">
        <v>5534</v>
      </c>
      <c r="I3089" s="17" t="s">
        <v>5534</v>
      </c>
      <c r="J3089" s="17" t="s">
        <v>5534</v>
      </c>
      <c r="K3089" s="17">
        <v>1320.5459999999998</v>
      </c>
      <c r="L3089" s="17">
        <v>0</v>
      </c>
      <c r="M3089" s="17">
        <v>0</v>
      </c>
      <c r="N3089" s="17">
        <v>0</v>
      </c>
    </row>
    <row r="3090" spans="2:14">
      <c r="B3090" s="15" t="s">
        <v>4809</v>
      </c>
      <c r="C3090" s="16">
        <v>40831</v>
      </c>
      <c r="D3090" s="15">
        <v>2011</v>
      </c>
      <c r="E3090" s="69">
        <f t="array" ref="E3090">MIN(IF(G3090:N3090&gt;0,($G$3:$N$3)))</f>
        <v>2011</v>
      </c>
      <c r="F3090" s="15" t="s">
        <v>963</v>
      </c>
      <c r="G3090" s="17">
        <v>0</v>
      </c>
      <c r="H3090" s="17">
        <v>0</v>
      </c>
      <c r="I3090" s="17">
        <v>0</v>
      </c>
      <c r="J3090" s="17">
        <v>0</v>
      </c>
      <c r="K3090" s="17">
        <v>1320.5459999999998</v>
      </c>
      <c r="L3090" s="17">
        <v>1106.0940000000001</v>
      </c>
      <c r="M3090" s="17">
        <v>1106.0940000000001</v>
      </c>
      <c r="N3090" s="17">
        <v>1106.0940000000001</v>
      </c>
    </row>
    <row r="3091" spans="2:14">
      <c r="B3091" s="15" t="s">
        <v>4810</v>
      </c>
      <c r="C3091" s="16">
        <v>40832</v>
      </c>
      <c r="D3091" s="15">
        <v>2011</v>
      </c>
      <c r="E3091" s="69">
        <f>E3093</f>
        <v>2012</v>
      </c>
      <c r="F3091" s="15" t="s">
        <v>961</v>
      </c>
      <c r="G3091" s="17" t="s">
        <v>5534</v>
      </c>
      <c r="H3091" s="17" t="s">
        <v>5534</v>
      </c>
      <c r="I3091" s="17" t="s">
        <v>5534</v>
      </c>
      <c r="J3091" s="17" t="s">
        <v>5534</v>
      </c>
      <c r="K3091" s="17" t="s">
        <v>5534</v>
      </c>
      <c r="L3091" s="17">
        <v>554.69399999999996</v>
      </c>
      <c r="M3091" s="17">
        <v>554.69399999999996</v>
      </c>
      <c r="N3091" s="17">
        <v>554.69399999999996</v>
      </c>
    </row>
    <row r="3092" spans="2:14">
      <c r="B3092" s="15" t="s">
        <v>4810</v>
      </c>
      <c r="C3092" s="16">
        <v>40832</v>
      </c>
      <c r="D3092" s="15">
        <v>2011</v>
      </c>
      <c r="E3092" s="69">
        <f>E3093</f>
        <v>2012</v>
      </c>
      <c r="F3092" s="15" t="s">
        <v>962</v>
      </c>
      <c r="G3092" s="17" t="s">
        <v>5534</v>
      </c>
      <c r="H3092" s="17" t="s">
        <v>5534</v>
      </c>
      <c r="I3092" s="17" t="s">
        <v>5534</v>
      </c>
      <c r="J3092" s="17" t="s">
        <v>5534</v>
      </c>
      <c r="K3092" s="17" t="s">
        <v>5534</v>
      </c>
      <c r="L3092" s="17">
        <v>0</v>
      </c>
      <c r="M3092" s="17">
        <v>0</v>
      </c>
      <c r="N3092" s="17">
        <v>0</v>
      </c>
    </row>
    <row r="3093" spans="2:14">
      <c r="B3093" s="15" t="s">
        <v>4810</v>
      </c>
      <c r="C3093" s="16">
        <v>40832</v>
      </c>
      <c r="D3093" s="15">
        <v>2011</v>
      </c>
      <c r="E3093" s="69">
        <f t="array" ref="E3093">MIN(IF(G3093:N3093&gt;0,($G$3:$N$3)))</f>
        <v>2012</v>
      </c>
      <c r="F3093" s="15" t="s">
        <v>963</v>
      </c>
      <c r="G3093" s="17">
        <v>0</v>
      </c>
      <c r="H3093" s="17">
        <v>0</v>
      </c>
      <c r="I3093" s="17">
        <v>0</v>
      </c>
      <c r="J3093" s="17">
        <v>0</v>
      </c>
      <c r="K3093" s="17">
        <v>0</v>
      </c>
      <c r="L3093" s="17">
        <v>554.69399999999996</v>
      </c>
      <c r="M3093" s="17">
        <v>554.69399999999996</v>
      </c>
      <c r="N3093" s="17">
        <v>554.69399999999996</v>
      </c>
    </row>
    <row r="3094" spans="2:14">
      <c r="B3094" s="15" t="s">
        <v>4811</v>
      </c>
      <c r="C3094" s="16">
        <v>40833</v>
      </c>
      <c r="D3094" s="15">
        <v>2011</v>
      </c>
      <c r="E3094" s="69">
        <f>E3096</f>
        <v>2011</v>
      </c>
      <c r="F3094" s="15" t="s">
        <v>961</v>
      </c>
      <c r="G3094" s="17" t="s">
        <v>5534</v>
      </c>
      <c r="H3094" s="17" t="s">
        <v>5534</v>
      </c>
      <c r="I3094" s="17" t="s">
        <v>5534</v>
      </c>
      <c r="J3094" s="17" t="s">
        <v>5534</v>
      </c>
      <c r="K3094" s="17">
        <v>0</v>
      </c>
      <c r="L3094" s="17">
        <v>0</v>
      </c>
      <c r="M3094" s="17">
        <v>0</v>
      </c>
      <c r="N3094" s="17">
        <v>0</v>
      </c>
    </row>
    <row r="3095" spans="2:14">
      <c r="B3095" s="15" t="s">
        <v>4811</v>
      </c>
      <c r="C3095" s="16">
        <v>40833</v>
      </c>
      <c r="D3095" s="15">
        <v>2011</v>
      </c>
      <c r="E3095" s="69">
        <f>E3096</f>
        <v>2011</v>
      </c>
      <c r="F3095" s="15" t="s">
        <v>962</v>
      </c>
      <c r="G3095" s="17" t="s">
        <v>5534</v>
      </c>
      <c r="H3095" s="17" t="s">
        <v>5534</v>
      </c>
      <c r="I3095" s="17" t="s">
        <v>5534</v>
      </c>
      <c r="J3095" s="17" t="s">
        <v>5534</v>
      </c>
      <c r="K3095" s="17">
        <v>1254000</v>
      </c>
      <c r="L3095" s="17">
        <v>1254000</v>
      </c>
      <c r="M3095" s="17">
        <v>1254000</v>
      </c>
      <c r="N3095" s="17">
        <v>1254000</v>
      </c>
    </row>
    <row r="3096" spans="2:14">
      <c r="B3096" s="15" t="s">
        <v>4811</v>
      </c>
      <c r="C3096" s="16">
        <v>40833</v>
      </c>
      <c r="D3096" s="15">
        <v>2011</v>
      </c>
      <c r="E3096" s="69">
        <f t="array" ref="E3096">MIN(IF(G3096:N3096&gt;0,($G$3:$N$3)))</f>
        <v>2011</v>
      </c>
      <c r="F3096" s="15" t="s">
        <v>963</v>
      </c>
      <c r="G3096" s="17">
        <v>0</v>
      </c>
      <c r="H3096" s="17">
        <v>0</v>
      </c>
      <c r="I3096" s="17">
        <v>0</v>
      </c>
      <c r="J3096" s="17">
        <v>0</v>
      </c>
      <c r="K3096" s="17">
        <v>1254000</v>
      </c>
      <c r="L3096" s="17">
        <v>1254000</v>
      </c>
      <c r="M3096" s="17">
        <v>1254000</v>
      </c>
      <c r="N3096" s="17">
        <v>1254000</v>
      </c>
    </row>
    <row r="3097" spans="2:14">
      <c r="B3097" s="15" t="s">
        <v>4812</v>
      </c>
      <c r="C3097" s="16">
        <v>40833</v>
      </c>
      <c r="D3097" s="15">
        <v>2011</v>
      </c>
      <c r="E3097" s="69">
        <f>E3099</f>
        <v>2011</v>
      </c>
      <c r="F3097" s="15" t="s">
        <v>961</v>
      </c>
      <c r="G3097" s="17" t="s">
        <v>5534</v>
      </c>
      <c r="H3097" s="17" t="s">
        <v>5534</v>
      </c>
      <c r="I3097" s="17" t="s">
        <v>5534</v>
      </c>
      <c r="J3097" s="17" t="s">
        <v>5534</v>
      </c>
      <c r="K3097" s="17">
        <v>0</v>
      </c>
      <c r="L3097" s="17">
        <v>1267.5060000000001</v>
      </c>
      <c r="M3097" s="17">
        <v>1267.5060000000001</v>
      </c>
      <c r="N3097" s="17">
        <v>1267.5060000000001</v>
      </c>
    </row>
    <row r="3098" spans="2:14">
      <c r="B3098" s="15" t="s">
        <v>4812</v>
      </c>
      <c r="C3098" s="16">
        <v>40833</v>
      </c>
      <c r="D3098" s="15">
        <v>2011</v>
      </c>
      <c r="E3098" s="69">
        <f>E3099</f>
        <v>2011</v>
      </c>
      <c r="F3098" s="15" t="s">
        <v>962</v>
      </c>
      <c r="G3098" s="17" t="s">
        <v>5534</v>
      </c>
      <c r="H3098" s="17" t="s">
        <v>5534</v>
      </c>
      <c r="I3098" s="17" t="s">
        <v>5534</v>
      </c>
      <c r="J3098" s="17" t="s">
        <v>5534</v>
      </c>
      <c r="K3098" s="17">
        <v>1267.5060000000001</v>
      </c>
      <c r="L3098" s="17">
        <v>0</v>
      </c>
      <c r="M3098" s="17">
        <v>0</v>
      </c>
      <c r="N3098" s="17">
        <v>0</v>
      </c>
    </row>
    <row r="3099" spans="2:14">
      <c r="B3099" s="15" t="s">
        <v>4812</v>
      </c>
      <c r="C3099" s="16">
        <v>40833</v>
      </c>
      <c r="D3099" s="15">
        <v>2011</v>
      </c>
      <c r="E3099" s="69">
        <f t="array" ref="E3099">MIN(IF(G3099:N3099&gt;0,($G$3:$N$3)))</f>
        <v>2011</v>
      </c>
      <c r="F3099" s="15" t="s">
        <v>963</v>
      </c>
      <c r="G3099" s="17">
        <v>0</v>
      </c>
      <c r="H3099" s="17">
        <v>0</v>
      </c>
      <c r="I3099" s="17">
        <v>0</v>
      </c>
      <c r="J3099" s="17">
        <v>0</v>
      </c>
      <c r="K3099" s="17">
        <v>1267.5060000000001</v>
      </c>
      <c r="L3099" s="17">
        <v>1267.5060000000001</v>
      </c>
      <c r="M3099" s="17">
        <v>1267.5060000000001</v>
      </c>
      <c r="N3099" s="17">
        <v>1267.5060000000001</v>
      </c>
    </row>
    <row r="3100" spans="2:14">
      <c r="B3100" s="15" t="s">
        <v>4813</v>
      </c>
      <c r="C3100" s="16">
        <v>40834</v>
      </c>
      <c r="D3100" s="15">
        <v>2011</v>
      </c>
      <c r="E3100" s="69">
        <f>E3102</f>
        <v>2011</v>
      </c>
      <c r="F3100" s="15" t="s">
        <v>961</v>
      </c>
      <c r="G3100" s="17" t="s">
        <v>5534</v>
      </c>
      <c r="H3100" s="17" t="s">
        <v>5534</v>
      </c>
      <c r="I3100" s="17" t="s">
        <v>5534</v>
      </c>
      <c r="J3100" s="17" t="s">
        <v>5534</v>
      </c>
      <c r="K3100" s="17">
        <v>0</v>
      </c>
      <c r="L3100" s="17">
        <v>0</v>
      </c>
      <c r="M3100" s="17">
        <v>0</v>
      </c>
      <c r="N3100" s="17">
        <v>0</v>
      </c>
    </row>
    <row r="3101" spans="2:14">
      <c r="B3101" s="15" t="s">
        <v>4813</v>
      </c>
      <c r="C3101" s="16">
        <v>40834</v>
      </c>
      <c r="D3101" s="15">
        <v>2011</v>
      </c>
      <c r="E3101" s="69">
        <f>E3102</f>
        <v>2011</v>
      </c>
      <c r="F3101" s="15" t="s">
        <v>962</v>
      </c>
      <c r="G3101" s="17" t="s">
        <v>5534</v>
      </c>
      <c r="H3101" s="17" t="s">
        <v>5534</v>
      </c>
      <c r="I3101" s="17" t="s">
        <v>5534</v>
      </c>
      <c r="J3101" s="17" t="s">
        <v>5534</v>
      </c>
      <c r="K3101" s="17">
        <v>1170399.9959999998</v>
      </c>
      <c r="L3101" s="17">
        <v>1170399.9959999998</v>
      </c>
      <c r="M3101" s="17">
        <v>1170399.9959999998</v>
      </c>
      <c r="N3101" s="17">
        <v>1170399.9959999998</v>
      </c>
    </row>
    <row r="3102" spans="2:14">
      <c r="B3102" s="15" t="s">
        <v>4813</v>
      </c>
      <c r="C3102" s="16">
        <v>40834</v>
      </c>
      <c r="D3102" s="15">
        <v>2011</v>
      </c>
      <c r="E3102" s="69">
        <f t="array" ref="E3102">MIN(IF(G3102:N3102&gt;0,($G$3:$N$3)))</f>
        <v>2011</v>
      </c>
      <c r="F3102" s="15" t="s">
        <v>963</v>
      </c>
      <c r="G3102" s="17">
        <v>0</v>
      </c>
      <c r="H3102" s="17">
        <v>0</v>
      </c>
      <c r="I3102" s="17">
        <v>0</v>
      </c>
      <c r="J3102" s="17">
        <v>0</v>
      </c>
      <c r="K3102" s="17">
        <v>1170399.9959999998</v>
      </c>
      <c r="L3102" s="17">
        <v>1170399.9959999998</v>
      </c>
      <c r="M3102" s="17">
        <v>1170399.9959999998</v>
      </c>
      <c r="N3102" s="17">
        <v>1170399.9959999998</v>
      </c>
    </row>
    <row r="3103" spans="2:14">
      <c r="B3103" s="15" t="s">
        <v>4814</v>
      </c>
      <c r="C3103" s="16">
        <v>40834</v>
      </c>
      <c r="D3103" s="15">
        <v>2011</v>
      </c>
      <c r="E3103" s="69">
        <f>E3105</f>
        <v>2011</v>
      </c>
      <c r="F3103" s="15" t="s">
        <v>961</v>
      </c>
      <c r="G3103" s="17" t="s">
        <v>5534</v>
      </c>
      <c r="H3103" s="17" t="s">
        <v>5534</v>
      </c>
      <c r="I3103" s="17" t="s">
        <v>5534</v>
      </c>
      <c r="J3103" s="17" t="s">
        <v>5534</v>
      </c>
      <c r="K3103" s="17">
        <v>0</v>
      </c>
      <c r="L3103" s="17">
        <v>751.92600000000004</v>
      </c>
      <c r="M3103" s="17">
        <v>751.92600000000004</v>
      </c>
      <c r="N3103" s="17">
        <v>751.92600000000004</v>
      </c>
    </row>
    <row r="3104" spans="2:14">
      <c r="B3104" s="15" t="s">
        <v>4814</v>
      </c>
      <c r="C3104" s="16">
        <v>40834</v>
      </c>
      <c r="D3104" s="15">
        <v>2011</v>
      </c>
      <c r="E3104" s="69">
        <f>E3105</f>
        <v>2011</v>
      </c>
      <c r="F3104" s="15" t="s">
        <v>962</v>
      </c>
      <c r="G3104" s="17" t="s">
        <v>5534</v>
      </c>
      <c r="H3104" s="17" t="s">
        <v>5534</v>
      </c>
      <c r="I3104" s="17" t="s">
        <v>5534</v>
      </c>
      <c r="J3104" s="17" t="s">
        <v>5534</v>
      </c>
      <c r="K3104" s="17">
        <v>751.92600000000004</v>
      </c>
      <c r="L3104" s="17">
        <v>0</v>
      </c>
      <c r="M3104" s="17">
        <v>0</v>
      </c>
      <c r="N3104" s="17">
        <v>0</v>
      </c>
    </row>
    <row r="3105" spans="2:14">
      <c r="B3105" s="15" t="s">
        <v>4814</v>
      </c>
      <c r="C3105" s="16">
        <v>40834</v>
      </c>
      <c r="D3105" s="15">
        <v>2011</v>
      </c>
      <c r="E3105" s="69">
        <f t="array" ref="E3105">MIN(IF(G3105:N3105&gt;0,($G$3:$N$3)))</f>
        <v>2011</v>
      </c>
      <c r="F3105" s="15" t="s">
        <v>963</v>
      </c>
      <c r="G3105" s="17">
        <v>0</v>
      </c>
      <c r="H3105" s="17">
        <v>0</v>
      </c>
      <c r="I3105" s="17">
        <v>0</v>
      </c>
      <c r="J3105" s="17">
        <v>0</v>
      </c>
      <c r="K3105" s="17">
        <v>751.92600000000004</v>
      </c>
      <c r="L3105" s="17">
        <v>751.92600000000004</v>
      </c>
      <c r="M3105" s="17">
        <v>751.92600000000004</v>
      </c>
      <c r="N3105" s="17">
        <v>751.92600000000004</v>
      </c>
    </row>
    <row r="3106" spans="2:14">
      <c r="B3106" s="15" t="s">
        <v>4815</v>
      </c>
      <c r="C3106" s="16">
        <v>40836</v>
      </c>
      <c r="D3106" s="15">
        <v>2011</v>
      </c>
      <c r="E3106" s="69">
        <f>E3108</f>
        <v>2011</v>
      </c>
      <c r="F3106" s="15" t="s">
        <v>961</v>
      </c>
      <c r="G3106" s="17" t="s">
        <v>5534</v>
      </c>
      <c r="H3106" s="17" t="s">
        <v>5534</v>
      </c>
      <c r="I3106" s="17" t="s">
        <v>5534</v>
      </c>
      <c r="J3106" s="17" t="s">
        <v>5534</v>
      </c>
      <c r="K3106" s="17">
        <v>0</v>
      </c>
      <c r="L3106" s="17">
        <v>964.25999999999988</v>
      </c>
      <c r="M3106" s="17">
        <v>964.25999999999988</v>
      </c>
      <c r="N3106" s="17">
        <v>964.25999999999988</v>
      </c>
    </row>
    <row r="3107" spans="2:14">
      <c r="B3107" s="15" t="s">
        <v>4815</v>
      </c>
      <c r="C3107" s="16">
        <v>40836</v>
      </c>
      <c r="D3107" s="15">
        <v>2011</v>
      </c>
      <c r="E3107" s="69">
        <f>E3108</f>
        <v>2011</v>
      </c>
      <c r="F3107" s="15" t="s">
        <v>962</v>
      </c>
      <c r="G3107" s="17" t="s">
        <v>5534</v>
      </c>
      <c r="H3107" s="17" t="s">
        <v>5534</v>
      </c>
      <c r="I3107" s="17" t="s">
        <v>5534</v>
      </c>
      <c r="J3107" s="17" t="s">
        <v>5534</v>
      </c>
      <c r="K3107" s="17">
        <v>964.25999999999988</v>
      </c>
      <c r="L3107" s="17">
        <v>0</v>
      </c>
      <c r="M3107" s="17">
        <v>0</v>
      </c>
      <c r="N3107" s="17">
        <v>0</v>
      </c>
    </row>
    <row r="3108" spans="2:14">
      <c r="B3108" s="15" t="s">
        <v>4815</v>
      </c>
      <c r="C3108" s="16">
        <v>40836</v>
      </c>
      <c r="D3108" s="15">
        <v>2011</v>
      </c>
      <c r="E3108" s="69">
        <f t="array" ref="E3108">MIN(IF(G3108:N3108&gt;0,($G$3:$N$3)))</f>
        <v>2011</v>
      </c>
      <c r="F3108" s="15" t="s">
        <v>963</v>
      </c>
      <c r="G3108" s="17">
        <v>0</v>
      </c>
      <c r="H3108" s="17">
        <v>0</v>
      </c>
      <c r="I3108" s="17">
        <v>0</v>
      </c>
      <c r="J3108" s="17">
        <v>0</v>
      </c>
      <c r="K3108" s="17">
        <v>964.25999999999988</v>
      </c>
      <c r="L3108" s="17">
        <v>964.25999999999988</v>
      </c>
      <c r="M3108" s="17">
        <v>964.25999999999988</v>
      </c>
      <c r="N3108" s="17">
        <v>964.25999999999988</v>
      </c>
    </row>
    <row r="3109" spans="2:14">
      <c r="B3109" s="15" t="s">
        <v>4816</v>
      </c>
      <c r="C3109" s="16">
        <v>40837</v>
      </c>
      <c r="D3109" s="15">
        <v>2011</v>
      </c>
      <c r="E3109" s="69">
        <f>E3111</f>
        <v>2013</v>
      </c>
      <c r="F3109" s="15" t="s">
        <v>961</v>
      </c>
      <c r="G3109" s="17" t="s">
        <v>5534</v>
      </c>
      <c r="H3109" s="17" t="s">
        <v>5534</v>
      </c>
      <c r="I3109" s="17" t="s">
        <v>5534</v>
      </c>
      <c r="J3109" s="17" t="s">
        <v>5534</v>
      </c>
      <c r="K3109" s="17">
        <v>0</v>
      </c>
      <c r="L3109" s="17">
        <v>0</v>
      </c>
      <c r="M3109" s="17">
        <v>392.74799999999999</v>
      </c>
      <c r="N3109" s="17">
        <v>392.74799999999999</v>
      </c>
    </row>
    <row r="3110" spans="2:14">
      <c r="B3110" s="15" t="s">
        <v>4816</v>
      </c>
      <c r="C3110" s="16">
        <v>40837</v>
      </c>
      <c r="D3110" s="15">
        <v>2011</v>
      </c>
      <c r="E3110" s="69">
        <f>E3111</f>
        <v>2013</v>
      </c>
      <c r="F3110" s="15" t="s">
        <v>962</v>
      </c>
      <c r="G3110" s="17" t="s">
        <v>5534</v>
      </c>
      <c r="H3110" s="17" t="s">
        <v>5534</v>
      </c>
      <c r="I3110" s="17" t="s">
        <v>5534</v>
      </c>
      <c r="J3110" s="17" t="s">
        <v>5534</v>
      </c>
      <c r="K3110" s="17">
        <v>0</v>
      </c>
      <c r="L3110" s="17">
        <v>0</v>
      </c>
      <c r="M3110" s="17">
        <v>0</v>
      </c>
      <c r="N3110" s="17">
        <v>0</v>
      </c>
    </row>
    <row r="3111" spans="2:14">
      <c r="B3111" s="15" t="s">
        <v>4816</v>
      </c>
      <c r="C3111" s="16">
        <v>40837</v>
      </c>
      <c r="D3111" s="15">
        <v>2011</v>
      </c>
      <c r="E3111" s="69">
        <f t="array" ref="E3111">MIN(IF(G3111:N3111&gt;0,($G$3:$N$3)))</f>
        <v>2013</v>
      </c>
      <c r="F3111" s="15" t="s">
        <v>963</v>
      </c>
      <c r="G3111" s="17">
        <v>0</v>
      </c>
      <c r="H3111" s="17">
        <v>0</v>
      </c>
      <c r="I3111" s="17">
        <v>0</v>
      </c>
      <c r="J3111" s="17">
        <v>0</v>
      </c>
      <c r="K3111" s="17">
        <v>0</v>
      </c>
      <c r="L3111" s="17">
        <v>0</v>
      </c>
      <c r="M3111" s="17">
        <v>392.74799999999999</v>
      </c>
      <c r="N3111" s="17">
        <v>392.74799999999999</v>
      </c>
    </row>
    <row r="3112" spans="2:14">
      <c r="B3112" s="15" t="s">
        <v>4817</v>
      </c>
      <c r="C3112" s="16">
        <v>40838</v>
      </c>
      <c r="D3112" s="15">
        <v>2011</v>
      </c>
      <c r="E3112" s="69">
        <f>E3114</f>
        <v>2011</v>
      </c>
      <c r="F3112" s="15" t="s">
        <v>961</v>
      </c>
      <c r="G3112" s="17" t="s">
        <v>5534</v>
      </c>
      <c r="H3112" s="17" t="s">
        <v>5534</v>
      </c>
      <c r="I3112" s="17" t="s">
        <v>5534</v>
      </c>
      <c r="J3112" s="17" t="s">
        <v>5534</v>
      </c>
      <c r="K3112" s="17">
        <v>0</v>
      </c>
      <c r="L3112" s="17">
        <v>1208.9159999999999</v>
      </c>
      <c r="M3112" s="17">
        <v>1208.9159999999999</v>
      </c>
      <c r="N3112" s="17">
        <v>1208.9159999999999</v>
      </c>
    </row>
    <row r="3113" spans="2:14">
      <c r="B3113" s="15" t="s">
        <v>4817</v>
      </c>
      <c r="C3113" s="16">
        <v>40838</v>
      </c>
      <c r="D3113" s="15">
        <v>2011</v>
      </c>
      <c r="E3113" s="69">
        <f>E3114</f>
        <v>2011</v>
      </c>
      <c r="F3113" s="15" t="s">
        <v>962</v>
      </c>
      <c r="G3113" s="17" t="s">
        <v>5534</v>
      </c>
      <c r="H3113" s="17" t="s">
        <v>5534</v>
      </c>
      <c r="I3113" s="17" t="s">
        <v>5534</v>
      </c>
      <c r="J3113" s="17" t="s">
        <v>5534</v>
      </c>
      <c r="K3113" s="17">
        <v>780.64199999999994</v>
      </c>
      <c r="L3113" s="17">
        <v>6.0000000000000001E-3</v>
      </c>
      <c r="M3113" s="17">
        <v>6.0000000000000001E-3</v>
      </c>
      <c r="N3113" s="17">
        <v>6.0000000000000001E-3</v>
      </c>
    </row>
    <row r="3114" spans="2:14">
      <c r="B3114" s="15" t="s">
        <v>4817</v>
      </c>
      <c r="C3114" s="16">
        <v>40838</v>
      </c>
      <c r="D3114" s="15">
        <v>2011</v>
      </c>
      <c r="E3114" s="69">
        <f t="array" ref="E3114">MIN(IF(G3114:N3114&gt;0,($G$3:$N$3)))</f>
        <v>2011</v>
      </c>
      <c r="F3114" s="15" t="s">
        <v>963</v>
      </c>
      <c r="G3114" s="17">
        <v>0</v>
      </c>
      <c r="H3114" s="17">
        <v>0</v>
      </c>
      <c r="I3114" s="17">
        <v>0</v>
      </c>
      <c r="J3114" s="17">
        <v>0</v>
      </c>
      <c r="K3114" s="17">
        <v>780.64199999999994</v>
      </c>
      <c r="L3114" s="17">
        <v>1208.9219999999998</v>
      </c>
      <c r="M3114" s="17">
        <v>1208.9219999999998</v>
      </c>
      <c r="N3114" s="17">
        <v>1208.9219999999998</v>
      </c>
    </row>
    <row r="3115" spans="2:14">
      <c r="B3115" s="15" t="s">
        <v>4818</v>
      </c>
      <c r="C3115" s="16">
        <v>40838</v>
      </c>
      <c r="D3115" s="15">
        <v>2011</v>
      </c>
      <c r="E3115" s="69">
        <f>E3117</f>
        <v>2011</v>
      </c>
      <c r="F3115" s="15" t="s">
        <v>961</v>
      </c>
      <c r="G3115" s="17" t="s">
        <v>5534</v>
      </c>
      <c r="H3115" s="17" t="s">
        <v>5534</v>
      </c>
      <c r="I3115" s="17" t="s">
        <v>5534</v>
      </c>
      <c r="J3115" s="17" t="s">
        <v>5534</v>
      </c>
      <c r="K3115" s="17">
        <v>588.04200000000003</v>
      </c>
      <c r="L3115" s="17">
        <v>588.04200000000003</v>
      </c>
      <c r="M3115" s="17">
        <v>588.04200000000003</v>
      </c>
      <c r="N3115" s="17">
        <v>588.04200000000003</v>
      </c>
    </row>
    <row r="3116" spans="2:14">
      <c r="B3116" s="15" t="s">
        <v>4818</v>
      </c>
      <c r="C3116" s="16">
        <v>40838</v>
      </c>
      <c r="D3116" s="15">
        <v>2011</v>
      </c>
      <c r="E3116" s="69">
        <f>E3117</f>
        <v>2011</v>
      </c>
      <c r="F3116" s="15" t="s">
        <v>962</v>
      </c>
      <c r="G3116" s="17" t="s">
        <v>5534</v>
      </c>
      <c r="H3116" s="17" t="s">
        <v>5534</v>
      </c>
      <c r="I3116" s="17" t="s">
        <v>5534</v>
      </c>
      <c r="J3116" s="17" t="s">
        <v>5534</v>
      </c>
      <c r="K3116" s="17">
        <v>0</v>
      </c>
      <c r="L3116" s="17">
        <v>0</v>
      </c>
      <c r="M3116" s="17">
        <v>0</v>
      </c>
      <c r="N3116" s="17">
        <v>0</v>
      </c>
    </row>
    <row r="3117" spans="2:14">
      <c r="B3117" s="15" t="s">
        <v>4818</v>
      </c>
      <c r="C3117" s="16">
        <v>40838</v>
      </c>
      <c r="D3117" s="15">
        <v>2011</v>
      </c>
      <c r="E3117" s="69">
        <f t="array" ref="E3117">MIN(IF(G3117:N3117&gt;0,($G$3:$N$3)))</f>
        <v>2011</v>
      </c>
      <c r="F3117" s="15" t="s">
        <v>963</v>
      </c>
      <c r="G3117" s="17">
        <v>0</v>
      </c>
      <c r="H3117" s="17">
        <v>0</v>
      </c>
      <c r="I3117" s="17">
        <v>0</v>
      </c>
      <c r="J3117" s="17">
        <v>0</v>
      </c>
      <c r="K3117" s="17">
        <v>588.04200000000003</v>
      </c>
      <c r="L3117" s="17">
        <v>588.04200000000003</v>
      </c>
      <c r="M3117" s="17">
        <v>588.04200000000003</v>
      </c>
      <c r="N3117" s="17">
        <v>588.04200000000003</v>
      </c>
    </row>
    <row r="3118" spans="2:14">
      <c r="B3118" s="15" t="s">
        <v>4819</v>
      </c>
      <c r="C3118" s="16">
        <v>40838</v>
      </c>
      <c r="D3118" s="15">
        <v>2011</v>
      </c>
      <c r="E3118" s="69">
        <f>E3120</f>
        <v>2012</v>
      </c>
      <c r="F3118" s="15" t="s">
        <v>961</v>
      </c>
      <c r="G3118" s="17" t="s">
        <v>5534</v>
      </c>
      <c r="H3118" s="17" t="s">
        <v>5534</v>
      </c>
      <c r="I3118" s="17" t="s">
        <v>5534</v>
      </c>
      <c r="J3118" s="17" t="s">
        <v>5534</v>
      </c>
      <c r="K3118" s="17" t="s">
        <v>5534</v>
      </c>
      <c r="L3118" s="17">
        <v>0</v>
      </c>
      <c r="M3118" s="17">
        <v>0</v>
      </c>
      <c r="N3118" s="17">
        <v>0</v>
      </c>
    </row>
    <row r="3119" spans="2:14">
      <c r="B3119" s="15" t="s">
        <v>4819</v>
      </c>
      <c r="C3119" s="16">
        <v>40838</v>
      </c>
      <c r="D3119" s="15">
        <v>2011</v>
      </c>
      <c r="E3119" s="69">
        <f>E3120</f>
        <v>2012</v>
      </c>
      <c r="F3119" s="15" t="s">
        <v>962</v>
      </c>
      <c r="G3119" s="17" t="s">
        <v>5534</v>
      </c>
      <c r="H3119" s="17" t="s">
        <v>5534</v>
      </c>
      <c r="I3119" s="17" t="s">
        <v>5534</v>
      </c>
      <c r="J3119" s="17" t="s">
        <v>5534</v>
      </c>
      <c r="K3119" s="17" t="s">
        <v>5534</v>
      </c>
      <c r="L3119" s="17">
        <v>57000</v>
      </c>
      <c r="M3119" s="17">
        <v>57000</v>
      </c>
      <c r="N3119" s="17">
        <v>57000</v>
      </c>
    </row>
    <row r="3120" spans="2:14">
      <c r="B3120" s="15" t="s">
        <v>4819</v>
      </c>
      <c r="C3120" s="16">
        <v>40838</v>
      </c>
      <c r="D3120" s="15">
        <v>2011</v>
      </c>
      <c r="E3120" s="69">
        <f t="array" ref="E3120">MIN(IF(G3120:N3120&gt;0,($G$3:$N$3)))</f>
        <v>2012</v>
      </c>
      <c r="F3120" s="15" t="s">
        <v>963</v>
      </c>
      <c r="G3120" s="17">
        <v>0</v>
      </c>
      <c r="H3120" s="17">
        <v>0</v>
      </c>
      <c r="I3120" s="17">
        <v>0</v>
      </c>
      <c r="J3120" s="17">
        <v>0</v>
      </c>
      <c r="K3120" s="17">
        <v>0</v>
      </c>
      <c r="L3120" s="17">
        <v>57000</v>
      </c>
      <c r="M3120" s="17">
        <v>57000</v>
      </c>
      <c r="N3120" s="17">
        <v>57000</v>
      </c>
    </row>
    <row r="3121" spans="2:14">
      <c r="B3121" s="15" t="s">
        <v>4820</v>
      </c>
      <c r="C3121" s="16">
        <v>40838</v>
      </c>
      <c r="D3121" s="15">
        <v>2011</v>
      </c>
      <c r="E3121" s="69">
        <f>E3123</f>
        <v>2011</v>
      </c>
      <c r="F3121" s="15" t="s">
        <v>961</v>
      </c>
      <c r="G3121" s="17" t="s">
        <v>5534</v>
      </c>
      <c r="H3121" s="17" t="s">
        <v>5534</v>
      </c>
      <c r="I3121" s="17" t="s">
        <v>5534</v>
      </c>
      <c r="J3121" s="17" t="s">
        <v>5534</v>
      </c>
      <c r="K3121" s="17">
        <v>0</v>
      </c>
      <c r="L3121" s="17">
        <v>782.50800000000004</v>
      </c>
      <c r="M3121" s="17">
        <v>782.50800000000004</v>
      </c>
      <c r="N3121" s="17">
        <v>782.50800000000004</v>
      </c>
    </row>
    <row r="3122" spans="2:14">
      <c r="B3122" s="15" t="s">
        <v>4820</v>
      </c>
      <c r="C3122" s="16">
        <v>40838</v>
      </c>
      <c r="D3122" s="15">
        <v>2011</v>
      </c>
      <c r="E3122" s="69">
        <f>E3123</f>
        <v>2011</v>
      </c>
      <c r="F3122" s="15" t="s">
        <v>962</v>
      </c>
      <c r="G3122" s="17" t="s">
        <v>5534</v>
      </c>
      <c r="H3122" s="17" t="s">
        <v>5534</v>
      </c>
      <c r="I3122" s="17" t="s">
        <v>5534</v>
      </c>
      <c r="J3122" s="17" t="s">
        <v>5534</v>
      </c>
      <c r="K3122" s="17">
        <v>3749.4479999999999</v>
      </c>
      <c r="L3122" s="17">
        <v>0</v>
      </c>
      <c r="M3122" s="17">
        <v>0</v>
      </c>
      <c r="N3122" s="17">
        <v>0</v>
      </c>
    </row>
    <row r="3123" spans="2:14">
      <c r="B3123" s="15" t="s">
        <v>4820</v>
      </c>
      <c r="C3123" s="16">
        <v>40838</v>
      </c>
      <c r="D3123" s="15">
        <v>2011</v>
      </c>
      <c r="E3123" s="69">
        <f t="array" ref="E3123">MIN(IF(G3123:N3123&gt;0,($G$3:$N$3)))</f>
        <v>2011</v>
      </c>
      <c r="F3123" s="15" t="s">
        <v>963</v>
      </c>
      <c r="G3123" s="17">
        <v>0</v>
      </c>
      <c r="H3123" s="17">
        <v>0</v>
      </c>
      <c r="I3123" s="17">
        <v>0</v>
      </c>
      <c r="J3123" s="17">
        <v>0</v>
      </c>
      <c r="K3123" s="17">
        <v>3749.4479999999999</v>
      </c>
      <c r="L3123" s="17">
        <v>782.50800000000004</v>
      </c>
      <c r="M3123" s="17">
        <v>782.50800000000004</v>
      </c>
      <c r="N3123" s="17">
        <v>782.50800000000004</v>
      </c>
    </row>
    <row r="3124" spans="2:14">
      <c r="B3124" s="15" t="s">
        <v>4821</v>
      </c>
      <c r="C3124" s="16">
        <v>40838</v>
      </c>
      <c r="D3124" s="15">
        <v>2011</v>
      </c>
      <c r="E3124" s="69">
        <f>E3126</f>
        <v>2011</v>
      </c>
      <c r="F3124" s="15" t="s">
        <v>961</v>
      </c>
      <c r="G3124" s="17" t="s">
        <v>5534</v>
      </c>
      <c r="H3124" s="17" t="s">
        <v>5534</v>
      </c>
      <c r="I3124" s="17" t="s">
        <v>5534</v>
      </c>
      <c r="J3124" s="17" t="s">
        <v>5534</v>
      </c>
      <c r="K3124" s="17">
        <v>0</v>
      </c>
      <c r="L3124" s="17">
        <v>531.76199999999994</v>
      </c>
      <c r="M3124" s="17">
        <v>531.76199999999994</v>
      </c>
      <c r="N3124" s="17">
        <v>531.76199999999994</v>
      </c>
    </row>
    <row r="3125" spans="2:14">
      <c r="B3125" s="15" t="s">
        <v>4821</v>
      </c>
      <c r="C3125" s="16">
        <v>40838</v>
      </c>
      <c r="D3125" s="15">
        <v>2011</v>
      </c>
      <c r="E3125" s="69">
        <f>E3126</f>
        <v>2011</v>
      </c>
      <c r="F3125" s="15" t="s">
        <v>962</v>
      </c>
      <c r="G3125" s="17" t="s">
        <v>5534</v>
      </c>
      <c r="H3125" s="17" t="s">
        <v>5534</v>
      </c>
      <c r="I3125" s="17" t="s">
        <v>5534</v>
      </c>
      <c r="J3125" s="17" t="s">
        <v>5534</v>
      </c>
      <c r="K3125" s="17">
        <v>182.53800000000001</v>
      </c>
      <c r="L3125" s="17">
        <v>0</v>
      </c>
      <c r="M3125" s="17">
        <v>0</v>
      </c>
      <c r="N3125" s="17">
        <v>0</v>
      </c>
    </row>
    <row r="3126" spans="2:14">
      <c r="B3126" s="15" t="s">
        <v>4821</v>
      </c>
      <c r="C3126" s="16">
        <v>40838</v>
      </c>
      <c r="D3126" s="15">
        <v>2011</v>
      </c>
      <c r="E3126" s="69">
        <f t="array" ref="E3126">MIN(IF(G3126:N3126&gt;0,($G$3:$N$3)))</f>
        <v>2011</v>
      </c>
      <c r="F3126" s="15" t="s">
        <v>963</v>
      </c>
      <c r="G3126" s="17">
        <v>0</v>
      </c>
      <c r="H3126" s="17">
        <v>0</v>
      </c>
      <c r="I3126" s="17">
        <v>0</v>
      </c>
      <c r="J3126" s="17">
        <v>0</v>
      </c>
      <c r="K3126" s="17">
        <v>182.53800000000001</v>
      </c>
      <c r="L3126" s="17">
        <v>531.76199999999994</v>
      </c>
      <c r="M3126" s="17">
        <v>531.76199999999994</v>
      </c>
      <c r="N3126" s="17">
        <v>531.76199999999994</v>
      </c>
    </row>
    <row r="3127" spans="2:14">
      <c r="B3127" s="15" t="s">
        <v>4822</v>
      </c>
      <c r="C3127" s="16">
        <v>40839</v>
      </c>
      <c r="D3127" s="15">
        <v>2011</v>
      </c>
      <c r="E3127" s="69">
        <f>E3129</f>
        <v>2012</v>
      </c>
      <c r="F3127" s="15" t="s">
        <v>961</v>
      </c>
      <c r="G3127" s="17" t="s">
        <v>5534</v>
      </c>
      <c r="H3127" s="17" t="s">
        <v>5534</v>
      </c>
      <c r="I3127" s="17" t="s">
        <v>5534</v>
      </c>
      <c r="J3127" s="17" t="s">
        <v>5534</v>
      </c>
      <c r="K3127" s="17">
        <v>0</v>
      </c>
      <c r="L3127" s="17">
        <v>0</v>
      </c>
      <c r="M3127" s="17">
        <v>253.68</v>
      </c>
      <c r="N3127" s="17">
        <v>253.68</v>
      </c>
    </row>
    <row r="3128" spans="2:14">
      <c r="B3128" s="15" t="s">
        <v>4822</v>
      </c>
      <c r="C3128" s="16">
        <v>40839</v>
      </c>
      <c r="D3128" s="15">
        <v>2011</v>
      </c>
      <c r="E3128" s="69">
        <f>E3129</f>
        <v>2012</v>
      </c>
      <c r="F3128" s="15" t="s">
        <v>962</v>
      </c>
      <c r="G3128" s="17" t="s">
        <v>5534</v>
      </c>
      <c r="H3128" s="17" t="s">
        <v>5534</v>
      </c>
      <c r="I3128" s="17" t="s">
        <v>5534</v>
      </c>
      <c r="J3128" s="17" t="s">
        <v>5534</v>
      </c>
      <c r="K3128" s="17">
        <v>0</v>
      </c>
      <c r="L3128" s="17">
        <v>1025.1419999999998</v>
      </c>
      <c r="M3128" s="17">
        <v>0</v>
      </c>
      <c r="N3128" s="17">
        <v>0</v>
      </c>
    </row>
    <row r="3129" spans="2:14">
      <c r="B3129" s="15" t="s">
        <v>4822</v>
      </c>
      <c r="C3129" s="16">
        <v>40839</v>
      </c>
      <c r="D3129" s="15">
        <v>2011</v>
      </c>
      <c r="E3129" s="69">
        <f t="array" ref="E3129">MIN(IF(G3129:N3129&gt;0,($G$3:$N$3)))</f>
        <v>2012</v>
      </c>
      <c r="F3129" s="15" t="s">
        <v>963</v>
      </c>
      <c r="G3129" s="17">
        <v>0</v>
      </c>
      <c r="H3129" s="17">
        <v>0</v>
      </c>
      <c r="I3129" s="17">
        <v>0</v>
      </c>
      <c r="J3129" s="17">
        <v>0</v>
      </c>
      <c r="K3129" s="17">
        <v>0</v>
      </c>
      <c r="L3129" s="17">
        <v>1025.1419999999998</v>
      </c>
      <c r="M3129" s="17">
        <v>253.68</v>
      </c>
      <c r="N3129" s="17">
        <v>253.68</v>
      </c>
    </row>
    <row r="3130" spans="2:14">
      <c r="B3130" s="15" t="s">
        <v>4823</v>
      </c>
      <c r="C3130" s="16">
        <v>40843</v>
      </c>
      <c r="D3130" s="15">
        <v>2011</v>
      </c>
      <c r="E3130" s="69">
        <f>E3132</f>
        <v>2011</v>
      </c>
      <c r="F3130" s="15" t="s">
        <v>961</v>
      </c>
      <c r="G3130" s="17" t="s">
        <v>5534</v>
      </c>
      <c r="H3130" s="17" t="s">
        <v>5534</v>
      </c>
      <c r="I3130" s="17" t="s">
        <v>5534</v>
      </c>
      <c r="J3130" s="17" t="s">
        <v>5534</v>
      </c>
      <c r="K3130" s="17">
        <v>0</v>
      </c>
      <c r="L3130" s="17">
        <v>912.43200000000002</v>
      </c>
      <c r="M3130" s="17">
        <v>912.43200000000002</v>
      </c>
      <c r="N3130" s="17">
        <v>912.43200000000002</v>
      </c>
    </row>
    <row r="3131" spans="2:14">
      <c r="B3131" s="15" t="s">
        <v>4823</v>
      </c>
      <c r="C3131" s="16">
        <v>40843</v>
      </c>
      <c r="D3131" s="15">
        <v>2011</v>
      </c>
      <c r="E3131" s="69">
        <f>E3132</f>
        <v>2011</v>
      </c>
      <c r="F3131" s="15" t="s">
        <v>962</v>
      </c>
      <c r="G3131" s="17" t="s">
        <v>5534</v>
      </c>
      <c r="H3131" s="17" t="s">
        <v>5534</v>
      </c>
      <c r="I3131" s="17" t="s">
        <v>5534</v>
      </c>
      <c r="J3131" s="17" t="s">
        <v>5534</v>
      </c>
      <c r="K3131" s="17">
        <v>902.46599999999989</v>
      </c>
      <c r="L3131" s="17">
        <v>0</v>
      </c>
      <c r="M3131" s="17">
        <v>0</v>
      </c>
      <c r="N3131" s="17">
        <v>0</v>
      </c>
    </row>
    <row r="3132" spans="2:14">
      <c r="B3132" s="15" t="s">
        <v>4823</v>
      </c>
      <c r="C3132" s="16">
        <v>40843</v>
      </c>
      <c r="D3132" s="15">
        <v>2011</v>
      </c>
      <c r="E3132" s="69">
        <f t="array" ref="E3132">MIN(IF(G3132:N3132&gt;0,($G$3:$N$3)))</f>
        <v>2011</v>
      </c>
      <c r="F3132" s="15" t="s">
        <v>963</v>
      </c>
      <c r="G3132" s="17">
        <v>0</v>
      </c>
      <c r="H3132" s="17">
        <v>0</v>
      </c>
      <c r="I3132" s="17">
        <v>0</v>
      </c>
      <c r="J3132" s="17">
        <v>0</v>
      </c>
      <c r="K3132" s="17">
        <v>902.46599999999989</v>
      </c>
      <c r="L3132" s="17">
        <v>912.43200000000002</v>
      </c>
      <c r="M3132" s="17">
        <v>912.43200000000002</v>
      </c>
      <c r="N3132" s="17">
        <v>912.43200000000002</v>
      </c>
    </row>
    <row r="3133" spans="2:14">
      <c r="B3133" s="15" t="s">
        <v>4824</v>
      </c>
      <c r="C3133" s="16">
        <v>40845</v>
      </c>
      <c r="D3133" s="15">
        <v>2011</v>
      </c>
      <c r="E3133" s="69">
        <f>E3135</f>
        <v>2011</v>
      </c>
      <c r="F3133" s="15" t="s">
        <v>961</v>
      </c>
      <c r="G3133" s="17" t="s">
        <v>5534</v>
      </c>
      <c r="H3133" s="17" t="s">
        <v>5534</v>
      </c>
      <c r="I3133" s="17" t="s">
        <v>5534</v>
      </c>
      <c r="J3133" s="17" t="s">
        <v>5534</v>
      </c>
      <c r="K3133" s="17">
        <v>0</v>
      </c>
      <c r="L3133" s="17">
        <v>1148.9939999999999</v>
      </c>
      <c r="M3133" s="17">
        <v>1148.9939999999999</v>
      </c>
      <c r="N3133" s="17">
        <v>1148.9939999999999</v>
      </c>
    </row>
    <row r="3134" spans="2:14">
      <c r="B3134" s="15" t="s">
        <v>4824</v>
      </c>
      <c r="C3134" s="16">
        <v>40845</v>
      </c>
      <c r="D3134" s="15">
        <v>2011</v>
      </c>
      <c r="E3134" s="69">
        <f>E3135</f>
        <v>2011</v>
      </c>
      <c r="F3134" s="15" t="s">
        <v>962</v>
      </c>
      <c r="G3134" s="17" t="s">
        <v>5534</v>
      </c>
      <c r="H3134" s="17" t="s">
        <v>5534</v>
      </c>
      <c r="I3134" s="17" t="s">
        <v>5534</v>
      </c>
      <c r="J3134" s="17" t="s">
        <v>5534</v>
      </c>
      <c r="K3134" s="17">
        <v>1161.0239999999999</v>
      </c>
      <c r="L3134" s="17">
        <v>0</v>
      </c>
      <c r="M3134" s="17">
        <v>0</v>
      </c>
      <c r="N3134" s="17">
        <v>0</v>
      </c>
    </row>
    <row r="3135" spans="2:14">
      <c r="B3135" s="15" t="s">
        <v>4824</v>
      </c>
      <c r="C3135" s="16">
        <v>40845</v>
      </c>
      <c r="D3135" s="15">
        <v>2011</v>
      </c>
      <c r="E3135" s="69">
        <f t="array" ref="E3135">MIN(IF(G3135:N3135&gt;0,($G$3:$N$3)))</f>
        <v>2011</v>
      </c>
      <c r="F3135" s="15" t="s">
        <v>963</v>
      </c>
      <c r="G3135" s="17">
        <v>0</v>
      </c>
      <c r="H3135" s="17">
        <v>0</v>
      </c>
      <c r="I3135" s="17">
        <v>0</v>
      </c>
      <c r="J3135" s="17">
        <v>0</v>
      </c>
      <c r="K3135" s="17">
        <v>1161.0239999999999</v>
      </c>
      <c r="L3135" s="17">
        <v>1148.9939999999999</v>
      </c>
      <c r="M3135" s="17">
        <v>1148.9939999999999</v>
      </c>
      <c r="N3135" s="17">
        <v>1148.9939999999999</v>
      </c>
    </row>
    <row r="3136" spans="2:14">
      <c r="B3136" s="15" t="s">
        <v>4825</v>
      </c>
      <c r="C3136" s="16">
        <v>40850</v>
      </c>
      <c r="D3136" s="15">
        <v>2011</v>
      </c>
      <c r="E3136" s="69">
        <f>E3138</f>
        <v>2012</v>
      </c>
      <c r="F3136" s="15" t="s">
        <v>961</v>
      </c>
      <c r="G3136" s="17" t="s">
        <v>5534</v>
      </c>
      <c r="H3136" s="17" t="s">
        <v>5534</v>
      </c>
      <c r="I3136" s="17" t="s">
        <v>5534</v>
      </c>
      <c r="J3136" s="17" t="s">
        <v>5534</v>
      </c>
      <c r="K3136" s="17">
        <v>0</v>
      </c>
      <c r="L3136" s="17">
        <v>1064.934</v>
      </c>
      <c r="M3136" s="17">
        <v>1064.934</v>
      </c>
      <c r="N3136" s="17">
        <v>1064.934</v>
      </c>
    </row>
    <row r="3137" spans="2:14">
      <c r="B3137" s="15" t="s">
        <v>4825</v>
      </c>
      <c r="C3137" s="16">
        <v>40850</v>
      </c>
      <c r="D3137" s="15">
        <v>2011</v>
      </c>
      <c r="E3137" s="69">
        <f>E3138</f>
        <v>2012</v>
      </c>
      <c r="F3137" s="15" t="s">
        <v>962</v>
      </c>
      <c r="G3137" s="17" t="s">
        <v>5534</v>
      </c>
      <c r="H3137" s="17" t="s">
        <v>5534</v>
      </c>
      <c r="I3137" s="17" t="s">
        <v>5534</v>
      </c>
      <c r="J3137" s="17" t="s">
        <v>5534</v>
      </c>
      <c r="K3137" s="17">
        <v>0</v>
      </c>
      <c r="L3137" s="17">
        <v>0</v>
      </c>
      <c r="M3137" s="17">
        <v>0</v>
      </c>
      <c r="N3137" s="17">
        <v>0</v>
      </c>
    </row>
    <row r="3138" spans="2:14">
      <c r="B3138" s="15" t="s">
        <v>4825</v>
      </c>
      <c r="C3138" s="16">
        <v>40850</v>
      </c>
      <c r="D3138" s="15">
        <v>2011</v>
      </c>
      <c r="E3138" s="69">
        <f t="array" ref="E3138">MIN(IF(G3138:N3138&gt;0,($G$3:$N$3)))</f>
        <v>2012</v>
      </c>
      <c r="F3138" s="15" t="s">
        <v>963</v>
      </c>
      <c r="G3138" s="17">
        <v>0</v>
      </c>
      <c r="H3138" s="17">
        <v>0</v>
      </c>
      <c r="I3138" s="17">
        <v>0</v>
      </c>
      <c r="J3138" s="17">
        <v>0</v>
      </c>
      <c r="K3138" s="17">
        <v>0</v>
      </c>
      <c r="L3138" s="17">
        <v>1064.934</v>
      </c>
      <c r="M3138" s="17">
        <v>1064.934</v>
      </c>
      <c r="N3138" s="17">
        <v>1064.934</v>
      </c>
    </row>
    <row r="3139" spans="2:14">
      <c r="B3139" s="15" t="s">
        <v>4826</v>
      </c>
      <c r="C3139" s="16">
        <v>40854</v>
      </c>
      <c r="D3139" s="15">
        <v>2011</v>
      </c>
      <c r="E3139" s="69">
        <f>E3141</f>
        <v>2011</v>
      </c>
      <c r="F3139" s="15" t="s">
        <v>961</v>
      </c>
      <c r="G3139" s="17" t="s">
        <v>5534</v>
      </c>
      <c r="H3139" s="17" t="s">
        <v>5534</v>
      </c>
      <c r="I3139" s="17" t="s">
        <v>5534</v>
      </c>
      <c r="J3139" s="17" t="s">
        <v>5534</v>
      </c>
      <c r="K3139" s="17">
        <v>0</v>
      </c>
      <c r="L3139" s="17">
        <v>43.595999999999997</v>
      </c>
      <c r="M3139" s="17">
        <v>43.595999999999997</v>
      </c>
      <c r="N3139" s="17">
        <v>43.595999999999997</v>
      </c>
    </row>
    <row r="3140" spans="2:14">
      <c r="B3140" s="15" t="s">
        <v>4826</v>
      </c>
      <c r="C3140" s="16">
        <v>40854</v>
      </c>
      <c r="D3140" s="15">
        <v>2011</v>
      </c>
      <c r="E3140" s="69">
        <f>E3141</f>
        <v>2011</v>
      </c>
      <c r="F3140" s="15" t="s">
        <v>962</v>
      </c>
      <c r="G3140" s="17" t="s">
        <v>5534</v>
      </c>
      <c r="H3140" s="17" t="s">
        <v>5534</v>
      </c>
      <c r="I3140" s="17" t="s">
        <v>5534</v>
      </c>
      <c r="J3140" s="17" t="s">
        <v>5534</v>
      </c>
      <c r="K3140" s="17">
        <v>5682.4139999999998</v>
      </c>
      <c r="L3140" s="17">
        <v>0</v>
      </c>
      <c r="M3140" s="17">
        <v>0</v>
      </c>
      <c r="N3140" s="17">
        <v>0</v>
      </c>
    </row>
    <row r="3141" spans="2:14">
      <c r="B3141" s="15" t="s">
        <v>4826</v>
      </c>
      <c r="C3141" s="16">
        <v>40854</v>
      </c>
      <c r="D3141" s="15">
        <v>2011</v>
      </c>
      <c r="E3141" s="69">
        <f t="array" ref="E3141">MIN(IF(G3141:N3141&gt;0,($G$3:$N$3)))</f>
        <v>2011</v>
      </c>
      <c r="F3141" s="15" t="s">
        <v>963</v>
      </c>
      <c r="G3141" s="17">
        <v>0</v>
      </c>
      <c r="H3141" s="17">
        <v>0</v>
      </c>
      <c r="I3141" s="17">
        <v>0</v>
      </c>
      <c r="J3141" s="17">
        <v>0</v>
      </c>
      <c r="K3141" s="17">
        <v>5682.4139999999998</v>
      </c>
      <c r="L3141" s="17">
        <v>43.595999999999997</v>
      </c>
      <c r="M3141" s="17">
        <v>43.595999999999997</v>
      </c>
      <c r="N3141" s="17">
        <v>43.595999999999997</v>
      </c>
    </row>
    <row r="3142" spans="2:14">
      <c r="B3142" s="15" t="s">
        <v>4827</v>
      </c>
      <c r="C3142" s="16">
        <v>40854</v>
      </c>
      <c r="D3142" s="15">
        <v>2011</v>
      </c>
      <c r="E3142" s="69">
        <f>E3144</f>
        <v>2012</v>
      </c>
      <c r="F3142" s="15" t="s">
        <v>961</v>
      </c>
      <c r="G3142" s="17" t="s">
        <v>5534</v>
      </c>
      <c r="H3142" s="17" t="s">
        <v>5534</v>
      </c>
      <c r="I3142" s="17" t="s">
        <v>5534</v>
      </c>
      <c r="J3142" s="17" t="s">
        <v>5534</v>
      </c>
      <c r="K3142" s="17" t="s">
        <v>5534</v>
      </c>
      <c r="L3142" s="17">
        <v>1267.5060000000001</v>
      </c>
      <c r="M3142" s="17">
        <v>1267.5060000000001</v>
      </c>
      <c r="N3142" s="17">
        <v>1267.5060000000001</v>
      </c>
    </row>
    <row r="3143" spans="2:14">
      <c r="B3143" s="15" t="s">
        <v>4827</v>
      </c>
      <c r="C3143" s="16">
        <v>40854</v>
      </c>
      <c r="D3143" s="15">
        <v>2011</v>
      </c>
      <c r="E3143" s="69">
        <f>E3144</f>
        <v>2012</v>
      </c>
      <c r="F3143" s="15" t="s">
        <v>962</v>
      </c>
      <c r="G3143" s="17" t="s">
        <v>5534</v>
      </c>
      <c r="H3143" s="17" t="s">
        <v>5534</v>
      </c>
      <c r="I3143" s="17" t="s">
        <v>5534</v>
      </c>
      <c r="J3143" s="17" t="s">
        <v>5534</v>
      </c>
      <c r="K3143" s="17" t="s">
        <v>5534</v>
      </c>
      <c r="L3143" s="17">
        <v>0</v>
      </c>
      <c r="M3143" s="17">
        <v>0</v>
      </c>
      <c r="N3143" s="17">
        <v>0</v>
      </c>
    </row>
    <row r="3144" spans="2:14">
      <c r="B3144" s="15" t="s">
        <v>4827</v>
      </c>
      <c r="C3144" s="16">
        <v>40854</v>
      </c>
      <c r="D3144" s="15">
        <v>2011</v>
      </c>
      <c r="E3144" s="69">
        <f t="array" ref="E3144">MIN(IF(G3144:N3144&gt;0,($G$3:$N$3)))</f>
        <v>2012</v>
      </c>
      <c r="F3144" s="15" t="s">
        <v>963</v>
      </c>
      <c r="G3144" s="17">
        <v>0</v>
      </c>
      <c r="H3144" s="17">
        <v>0</v>
      </c>
      <c r="I3144" s="17">
        <v>0</v>
      </c>
      <c r="J3144" s="17">
        <v>0</v>
      </c>
      <c r="K3144" s="17">
        <v>0</v>
      </c>
      <c r="L3144" s="17">
        <v>1267.5060000000001</v>
      </c>
      <c r="M3144" s="17">
        <v>1267.5060000000001</v>
      </c>
      <c r="N3144" s="17">
        <v>1267.5060000000001</v>
      </c>
    </row>
    <row r="3145" spans="2:14">
      <c r="B3145" s="15" t="s">
        <v>4828</v>
      </c>
      <c r="C3145" s="16">
        <v>40858</v>
      </c>
      <c r="D3145" s="15">
        <v>2011</v>
      </c>
      <c r="E3145" s="69">
        <f>E3147</f>
        <v>2012</v>
      </c>
      <c r="F3145" s="15" t="s">
        <v>961</v>
      </c>
      <c r="G3145" s="17" t="s">
        <v>5534</v>
      </c>
      <c r="H3145" s="17" t="s">
        <v>5534</v>
      </c>
      <c r="I3145" s="17" t="s">
        <v>5534</v>
      </c>
      <c r="J3145" s="17" t="s">
        <v>5534</v>
      </c>
      <c r="K3145" s="17" t="s">
        <v>5534</v>
      </c>
      <c r="L3145" s="17">
        <v>142.26599999999999</v>
      </c>
      <c r="M3145" s="17">
        <v>142.26599999999999</v>
      </c>
      <c r="N3145" s="17">
        <v>142.26599999999999</v>
      </c>
    </row>
    <row r="3146" spans="2:14">
      <c r="B3146" s="15" t="s">
        <v>4828</v>
      </c>
      <c r="C3146" s="16">
        <v>40858</v>
      </c>
      <c r="D3146" s="15">
        <v>2011</v>
      </c>
      <c r="E3146" s="69">
        <f>E3147</f>
        <v>2012</v>
      </c>
      <c r="F3146" s="15" t="s">
        <v>962</v>
      </c>
      <c r="G3146" s="17" t="s">
        <v>5534</v>
      </c>
      <c r="H3146" s="17" t="s">
        <v>5534</v>
      </c>
      <c r="I3146" s="17" t="s">
        <v>5534</v>
      </c>
      <c r="J3146" s="17" t="s">
        <v>5534</v>
      </c>
      <c r="K3146" s="17" t="s">
        <v>5534</v>
      </c>
      <c r="L3146" s="17">
        <v>0</v>
      </c>
      <c r="M3146" s="17">
        <v>0</v>
      </c>
      <c r="N3146" s="17">
        <v>0</v>
      </c>
    </row>
    <row r="3147" spans="2:14">
      <c r="B3147" s="15" t="s">
        <v>4828</v>
      </c>
      <c r="C3147" s="16">
        <v>40858</v>
      </c>
      <c r="D3147" s="15">
        <v>2011</v>
      </c>
      <c r="E3147" s="69">
        <f t="array" ref="E3147">MIN(IF(G3147:N3147&gt;0,($G$3:$N$3)))</f>
        <v>2012</v>
      </c>
      <c r="F3147" s="15" t="s">
        <v>963</v>
      </c>
      <c r="G3147" s="17">
        <v>0</v>
      </c>
      <c r="H3147" s="17">
        <v>0</v>
      </c>
      <c r="I3147" s="17">
        <v>0</v>
      </c>
      <c r="J3147" s="17">
        <v>0</v>
      </c>
      <c r="K3147" s="17">
        <v>0</v>
      </c>
      <c r="L3147" s="17">
        <v>142.26599999999999</v>
      </c>
      <c r="M3147" s="17">
        <v>142.26599999999999</v>
      </c>
      <c r="N3147" s="17">
        <v>142.26599999999999</v>
      </c>
    </row>
    <row r="3148" spans="2:14">
      <c r="B3148" s="15" t="s">
        <v>4829</v>
      </c>
      <c r="C3148" s="16">
        <v>40860</v>
      </c>
      <c r="D3148" s="15">
        <v>2011</v>
      </c>
      <c r="E3148" s="69">
        <f>E3150</f>
        <v>2012</v>
      </c>
      <c r="F3148" s="15" t="s">
        <v>961</v>
      </c>
      <c r="G3148" s="17" t="s">
        <v>5534</v>
      </c>
      <c r="H3148" s="17" t="s">
        <v>5534</v>
      </c>
      <c r="I3148" s="17" t="s">
        <v>5534</v>
      </c>
      <c r="J3148" s="17" t="s">
        <v>5534</v>
      </c>
      <c r="K3148" s="17" t="s">
        <v>5534</v>
      </c>
      <c r="L3148" s="17">
        <v>450.64800000000002</v>
      </c>
      <c r="M3148" s="17">
        <v>450.64800000000002</v>
      </c>
      <c r="N3148" s="17">
        <v>450.64800000000002</v>
      </c>
    </row>
    <row r="3149" spans="2:14">
      <c r="B3149" s="15" t="s">
        <v>4829</v>
      </c>
      <c r="C3149" s="16">
        <v>40860</v>
      </c>
      <c r="D3149" s="15">
        <v>2011</v>
      </c>
      <c r="E3149" s="69">
        <f>E3150</f>
        <v>2012</v>
      </c>
      <c r="F3149" s="15" t="s">
        <v>962</v>
      </c>
      <c r="G3149" s="17" t="s">
        <v>5534</v>
      </c>
      <c r="H3149" s="17" t="s">
        <v>5534</v>
      </c>
      <c r="I3149" s="17" t="s">
        <v>5534</v>
      </c>
      <c r="J3149" s="17" t="s">
        <v>5534</v>
      </c>
      <c r="K3149" s="17" t="s">
        <v>5534</v>
      </c>
      <c r="L3149" s="17">
        <v>0</v>
      </c>
      <c r="M3149" s="17">
        <v>0</v>
      </c>
      <c r="N3149" s="17">
        <v>0</v>
      </c>
    </row>
    <row r="3150" spans="2:14">
      <c r="B3150" s="15" t="s">
        <v>4829</v>
      </c>
      <c r="C3150" s="16">
        <v>40860</v>
      </c>
      <c r="D3150" s="15">
        <v>2011</v>
      </c>
      <c r="E3150" s="69">
        <f t="array" ref="E3150">MIN(IF(G3150:N3150&gt;0,($G$3:$N$3)))</f>
        <v>2012</v>
      </c>
      <c r="F3150" s="15" t="s">
        <v>963</v>
      </c>
      <c r="G3150" s="17">
        <v>0</v>
      </c>
      <c r="H3150" s="17">
        <v>0</v>
      </c>
      <c r="I3150" s="17">
        <v>0</v>
      </c>
      <c r="J3150" s="17">
        <v>0</v>
      </c>
      <c r="K3150" s="17">
        <v>0</v>
      </c>
      <c r="L3150" s="17">
        <v>450.64800000000002</v>
      </c>
      <c r="M3150" s="17">
        <v>450.64800000000002</v>
      </c>
      <c r="N3150" s="17">
        <v>450.64800000000002</v>
      </c>
    </row>
    <row r="3151" spans="2:14">
      <c r="B3151" s="15" t="s">
        <v>4830</v>
      </c>
      <c r="C3151" s="16">
        <v>40860</v>
      </c>
      <c r="D3151" s="15">
        <v>2011</v>
      </c>
      <c r="E3151" s="69">
        <f>E3153</f>
        <v>2012</v>
      </c>
      <c r="F3151" s="15" t="s">
        <v>961</v>
      </c>
      <c r="G3151" s="17" t="s">
        <v>5534</v>
      </c>
      <c r="H3151" s="17" t="s">
        <v>5534</v>
      </c>
      <c r="I3151" s="17" t="s">
        <v>5534</v>
      </c>
      <c r="J3151" s="17" t="s">
        <v>5534</v>
      </c>
      <c r="K3151" s="17" t="s">
        <v>5534</v>
      </c>
      <c r="L3151" s="17">
        <v>957.52800000000002</v>
      </c>
      <c r="M3151" s="17">
        <v>957.52800000000002</v>
      </c>
      <c r="N3151" s="17">
        <v>957.52800000000002</v>
      </c>
    </row>
    <row r="3152" spans="2:14">
      <c r="B3152" s="15" t="s">
        <v>4830</v>
      </c>
      <c r="C3152" s="16">
        <v>40860</v>
      </c>
      <c r="D3152" s="15">
        <v>2011</v>
      </c>
      <c r="E3152" s="69">
        <f>E3153</f>
        <v>2012</v>
      </c>
      <c r="F3152" s="15" t="s">
        <v>962</v>
      </c>
      <c r="G3152" s="17" t="s">
        <v>5534</v>
      </c>
      <c r="H3152" s="17" t="s">
        <v>5534</v>
      </c>
      <c r="I3152" s="17" t="s">
        <v>5534</v>
      </c>
      <c r="J3152" s="17" t="s">
        <v>5534</v>
      </c>
      <c r="K3152" s="17" t="s">
        <v>5534</v>
      </c>
      <c r="L3152" s="17">
        <v>0</v>
      </c>
      <c r="M3152" s="17">
        <v>0</v>
      </c>
      <c r="N3152" s="17">
        <v>0</v>
      </c>
    </row>
    <row r="3153" spans="2:14">
      <c r="B3153" s="15" t="s">
        <v>4830</v>
      </c>
      <c r="C3153" s="16">
        <v>40860</v>
      </c>
      <c r="D3153" s="15">
        <v>2011</v>
      </c>
      <c r="E3153" s="69">
        <f t="array" ref="E3153">MIN(IF(G3153:N3153&gt;0,($G$3:$N$3)))</f>
        <v>2012</v>
      </c>
      <c r="F3153" s="15" t="s">
        <v>963</v>
      </c>
      <c r="G3153" s="17">
        <v>0</v>
      </c>
      <c r="H3153" s="17">
        <v>0</v>
      </c>
      <c r="I3153" s="17">
        <v>0</v>
      </c>
      <c r="J3153" s="17">
        <v>0</v>
      </c>
      <c r="K3153" s="17">
        <v>0</v>
      </c>
      <c r="L3153" s="17">
        <v>957.52800000000002</v>
      </c>
      <c r="M3153" s="17">
        <v>957.52800000000002</v>
      </c>
      <c r="N3153" s="17">
        <v>957.52800000000002</v>
      </c>
    </row>
    <row r="3154" spans="2:14">
      <c r="B3154" s="15" t="s">
        <v>4831</v>
      </c>
      <c r="C3154" s="16">
        <v>40862</v>
      </c>
      <c r="D3154" s="15">
        <v>2011</v>
      </c>
      <c r="E3154" s="69">
        <f>E3156</f>
        <v>2011</v>
      </c>
      <c r="F3154" s="15" t="s">
        <v>961</v>
      </c>
      <c r="G3154" s="17" t="s">
        <v>5534</v>
      </c>
      <c r="H3154" s="17" t="s">
        <v>5534</v>
      </c>
      <c r="I3154" s="17" t="s">
        <v>5534</v>
      </c>
      <c r="J3154" s="17" t="s">
        <v>5534</v>
      </c>
      <c r="K3154" s="17">
        <v>0</v>
      </c>
      <c r="L3154" s="17">
        <v>0</v>
      </c>
      <c r="M3154" s="17">
        <v>0</v>
      </c>
      <c r="N3154" s="17">
        <v>0</v>
      </c>
    </row>
    <row r="3155" spans="2:14">
      <c r="B3155" s="15" t="s">
        <v>4831</v>
      </c>
      <c r="C3155" s="16">
        <v>40862</v>
      </c>
      <c r="D3155" s="15">
        <v>2011</v>
      </c>
      <c r="E3155" s="69">
        <f>E3156</f>
        <v>2011</v>
      </c>
      <c r="F3155" s="15" t="s">
        <v>962</v>
      </c>
      <c r="G3155" s="17" t="s">
        <v>5534</v>
      </c>
      <c r="H3155" s="17" t="s">
        <v>5534</v>
      </c>
      <c r="I3155" s="17" t="s">
        <v>5534</v>
      </c>
      <c r="J3155" s="17" t="s">
        <v>5534</v>
      </c>
      <c r="K3155" s="17">
        <v>272902.89</v>
      </c>
      <c r="L3155" s="17">
        <v>272902.89</v>
      </c>
      <c r="M3155" s="17">
        <v>272902.89</v>
      </c>
      <c r="N3155" s="17">
        <v>0</v>
      </c>
    </row>
    <row r="3156" spans="2:14">
      <c r="B3156" s="15" t="s">
        <v>4831</v>
      </c>
      <c r="C3156" s="16">
        <v>40862</v>
      </c>
      <c r="D3156" s="15">
        <v>2011</v>
      </c>
      <c r="E3156" s="69">
        <f t="array" ref="E3156">MIN(IF(G3156:N3156&gt;0,($G$3:$N$3)))</f>
        <v>2011</v>
      </c>
      <c r="F3156" s="15" t="s">
        <v>963</v>
      </c>
      <c r="G3156" s="17">
        <v>0</v>
      </c>
      <c r="H3156" s="17">
        <v>0</v>
      </c>
      <c r="I3156" s="17">
        <v>0</v>
      </c>
      <c r="J3156" s="17">
        <v>0</v>
      </c>
      <c r="K3156" s="17">
        <v>272902.89</v>
      </c>
      <c r="L3156" s="17">
        <v>272902.89</v>
      </c>
      <c r="M3156" s="17">
        <v>272902.89</v>
      </c>
      <c r="N3156" s="17">
        <v>0</v>
      </c>
    </row>
    <row r="3157" spans="2:14">
      <c r="B3157" s="15" t="s">
        <v>4832</v>
      </c>
      <c r="C3157" s="16">
        <v>40862</v>
      </c>
      <c r="D3157" s="15">
        <v>2011</v>
      </c>
      <c r="E3157" s="69">
        <f>E3159</f>
        <v>2011</v>
      </c>
      <c r="F3157" s="15" t="s">
        <v>961</v>
      </c>
      <c r="G3157" s="17" t="s">
        <v>5534</v>
      </c>
      <c r="H3157" s="17" t="s">
        <v>5534</v>
      </c>
      <c r="I3157" s="17" t="s">
        <v>5534</v>
      </c>
      <c r="J3157" s="17" t="s">
        <v>5534</v>
      </c>
      <c r="K3157" s="17">
        <v>0</v>
      </c>
      <c r="L3157" s="17">
        <v>1267.5060000000001</v>
      </c>
      <c r="M3157" s="17">
        <v>1267.5060000000001</v>
      </c>
      <c r="N3157" s="17">
        <v>1267.5060000000001</v>
      </c>
    </row>
    <row r="3158" spans="2:14">
      <c r="B3158" s="15" t="s">
        <v>4832</v>
      </c>
      <c r="C3158" s="16">
        <v>40862</v>
      </c>
      <c r="D3158" s="15">
        <v>2011</v>
      </c>
      <c r="E3158" s="69">
        <f>E3159</f>
        <v>2011</v>
      </c>
      <c r="F3158" s="15" t="s">
        <v>962</v>
      </c>
      <c r="G3158" s="17" t="s">
        <v>5534</v>
      </c>
      <c r="H3158" s="17" t="s">
        <v>5534</v>
      </c>
      <c r="I3158" s="17" t="s">
        <v>5534</v>
      </c>
      <c r="J3158" s="17" t="s">
        <v>5534</v>
      </c>
      <c r="K3158" s="17">
        <v>1320.5459999999998</v>
      </c>
      <c r="L3158" s="17">
        <v>0</v>
      </c>
      <c r="M3158" s="17">
        <v>0</v>
      </c>
      <c r="N3158" s="17">
        <v>0</v>
      </c>
    </row>
    <row r="3159" spans="2:14">
      <c r="B3159" s="15" t="s">
        <v>4832</v>
      </c>
      <c r="C3159" s="16">
        <v>40862</v>
      </c>
      <c r="D3159" s="15">
        <v>2011</v>
      </c>
      <c r="E3159" s="69">
        <f t="array" ref="E3159">MIN(IF(G3159:N3159&gt;0,($G$3:$N$3)))</f>
        <v>2011</v>
      </c>
      <c r="F3159" s="15" t="s">
        <v>963</v>
      </c>
      <c r="G3159" s="17">
        <v>0</v>
      </c>
      <c r="H3159" s="17">
        <v>0</v>
      </c>
      <c r="I3159" s="17">
        <v>0</v>
      </c>
      <c r="J3159" s="17">
        <v>0</v>
      </c>
      <c r="K3159" s="17">
        <v>1320.5459999999998</v>
      </c>
      <c r="L3159" s="17">
        <v>1267.5060000000001</v>
      </c>
      <c r="M3159" s="17">
        <v>1267.5060000000001</v>
      </c>
      <c r="N3159" s="17">
        <v>1267.5060000000001</v>
      </c>
    </row>
    <row r="3160" spans="2:14">
      <c r="B3160" s="15" t="s">
        <v>4833</v>
      </c>
      <c r="C3160" s="16">
        <v>40863</v>
      </c>
      <c r="D3160" s="15">
        <v>2011</v>
      </c>
      <c r="E3160" s="69">
        <f>E3162</f>
        <v>2011</v>
      </c>
      <c r="F3160" s="15" t="s">
        <v>961</v>
      </c>
      <c r="G3160" s="17" t="s">
        <v>5534</v>
      </c>
      <c r="H3160" s="17" t="s">
        <v>5534</v>
      </c>
      <c r="I3160" s="17" t="s">
        <v>5534</v>
      </c>
      <c r="J3160" s="17" t="s">
        <v>5534</v>
      </c>
      <c r="K3160" s="17">
        <v>0</v>
      </c>
      <c r="L3160" s="17">
        <v>0</v>
      </c>
      <c r="M3160" s="17">
        <v>0</v>
      </c>
      <c r="N3160" s="17">
        <v>0</v>
      </c>
    </row>
    <row r="3161" spans="2:14">
      <c r="B3161" s="15" t="s">
        <v>4833</v>
      </c>
      <c r="C3161" s="16">
        <v>40863</v>
      </c>
      <c r="D3161" s="15">
        <v>2011</v>
      </c>
      <c r="E3161" s="69">
        <f>E3162</f>
        <v>2011</v>
      </c>
      <c r="F3161" s="15" t="s">
        <v>962</v>
      </c>
      <c r="G3161" s="17" t="s">
        <v>5534</v>
      </c>
      <c r="H3161" s="17" t="s">
        <v>5534</v>
      </c>
      <c r="I3161" s="17" t="s">
        <v>5534</v>
      </c>
      <c r="J3161" s="17" t="s">
        <v>5534</v>
      </c>
      <c r="K3161" s="17">
        <v>1140000</v>
      </c>
      <c r="L3161" s="17">
        <v>1140000</v>
      </c>
      <c r="M3161" s="17">
        <v>1140000</v>
      </c>
      <c r="N3161" s="17">
        <v>0</v>
      </c>
    </row>
    <row r="3162" spans="2:14">
      <c r="B3162" s="15" t="s">
        <v>4833</v>
      </c>
      <c r="C3162" s="16">
        <v>40863</v>
      </c>
      <c r="D3162" s="15">
        <v>2011</v>
      </c>
      <c r="E3162" s="69">
        <f t="array" ref="E3162">MIN(IF(G3162:N3162&gt;0,($G$3:$N$3)))</f>
        <v>2011</v>
      </c>
      <c r="F3162" s="15" t="s">
        <v>963</v>
      </c>
      <c r="G3162" s="17">
        <v>0</v>
      </c>
      <c r="H3162" s="17">
        <v>0</v>
      </c>
      <c r="I3162" s="17">
        <v>0</v>
      </c>
      <c r="J3162" s="17">
        <v>0</v>
      </c>
      <c r="K3162" s="17">
        <v>1140000</v>
      </c>
      <c r="L3162" s="17">
        <v>1140000</v>
      </c>
      <c r="M3162" s="17">
        <v>1140000</v>
      </c>
      <c r="N3162" s="17">
        <v>0</v>
      </c>
    </row>
    <row r="3163" spans="2:14">
      <c r="B3163" s="15" t="s">
        <v>4834</v>
      </c>
      <c r="C3163" s="16">
        <v>40864</v>
      </c>
      <c r="D3163" s="15">
        <v>2011</v>
      </c>
      <c r="E3163" s="69">
        <f>E3165</f>
        <v>2012</v>
      </c>
      <c r="F3163" s="15" t="s">
        <v>961</v>
      </c>
      <c r="G3163" s="17" t="s">
        <v>5534</v>
      </c>
      <c r="H3163" s="17" t="s">
        <v>5534</v>
      </c>
      <c r="I3163" s="17" t="s">
        <v>5534</v>
      </c>
      <c r="J3163" s="17" t="s">
        <v>5534</v>
      </c>
      <c r="K3163" s="17" t="s">
        <v>5534</v>
      </c>
      <c r="L3163" s="17">
        <v>0</v>
      </c>
      <c r="M3163" s="17">
        <v>244736.41200000001</v>
      </c>
      <c r="N3163" s="17">
        <v>244736.41200000001</v>
      </c>
    </row>
    <row r="3164" spans="2:14">
      <c r="B3164" s="15" t="s">
        <v>4834</v>
      </c>
      <c r="C3164" s="16">
        <v>40864</v>
      </c>
      <c r="D3164" s="15">
        <v>2011</v>
      </c>
      <c r="E3164" s="69">
        <f>E3165</f>
        <v>2012</v>
      </c>
      <c r="F3164" s="15" t="s">
        <v>962</v>
      </c>
      <c r="G3164" s="17" t="s">
        <v>5534</v>
      </c>
      <c r="H3164" s="17" t="s">
        <v>5534</v>
      </c>
      <c r="I3164" s="17" t="s">
        <v>5534</v>
      </c>
      <c r="J3164" s="17" t="s">
        <v>5534</v>
      </c>
      <c r="K3164" s="17" t="s">
        <v>5534</v>
      </c>
      <c r="L3164" s="17">
        <v>228000</v>
      </c>
      <c r="M3164" s="17">
        <v>0</v>
      </c>
      <c r="N3164" s="17">
        <v>0</v>
      </c>
    </row>
    <row r="3165" spans="2:14">
      <c r="B3165" s="15" t="s">
        <v>4834</v>
      </c>
      <c r="C3165" s="16">
        <v>40864</v>
      </c>
      <c r="D3165" s="15">
        <v>2011</v>
      </c>
      <c r="E3165" s="69">
        <f t="array" ref="E3165">MIN(IF(G3165:N3165&gt;0,($G$3:$N$3)))</f>
        <v>2012</v>
      </c>
      <c r="F3165" s="15" t="s">
        <v>963</v>
      </c>
      <c r="G3165" s="17">
        <v>0</v>
      </c>
      <c r="H3165" s="17">
        <v>0</v>
      </c>
      <c r="I3165" s="17">
        <v>0</v>
      </c>
      <c r="J3165" s="17">
        <v>0</v>
      </c>
      <c r="K3165" s="17">
        <v>0</v>
      </c>
      <c r="L3165" s="17">
        <v>228000</v>
      </c>
      <c r="M3165" s="17">
        <v>244736.41200000001</v>
      </c>
      <c r="N3165" s="17">
        <v>244736.41200000001</v>
      </c>
    </row>
    <row r="3166" spans="2:14">
      <c r="B3166" s="15" t="s">
        <v>4835</v>
      </c>
      <c r="C3166" s="16">
        <v>40864</v>
      </c>
      <c r="D3166" s="15">
        <v>2011</v>
      </c>
      <c r="E3166" s="69">
        <f>E3168</f>
        <v>2012</v>
      </c>
      <c r="F3166" s="15" t="s">
        <v>961</v>
      </c>
      <c r="G3166" s="17" t="s">
        <v>5534</v>
      </c>
      <c r="H3166" s="17" t="s">
        <v>5534</v>
      </c>
      <c r="I3166" s="17" t="s">
        <v>5534</v>
      </c>
      <c r="J3166" s="17" t="s">
        <v>5534</v>
      </c>
      <c r="K3166" s="17" t="s">
        <v>5534</v>
      </c>
      <c r="L3166" s="17">
        <v>1064.934</v>
      </c>
      <c r="M3166" s="17">
        <v>1064.934</v>
      </c>
      <c r="N3166" s="17">
        <v>1064.934</v>
      </c>
    </row>
    <row r="3167" spans="2:14">
      <c r="B3167" s="15" t="s">
        <v>4835</v>
      </c>
      <c r="C3167" s="16">
        <v>40864</v>
      </c>
      <c r="D3167" s="15">
        <v>2011</v>
      </c>
      <c r="E3167" s="69">
        <f>E3168</f>
        <v>2012</v>
      </c>
      <c r="F3167" s="15" t="s">
        <v>962</v>
      </c>
      <c r="G3167" s="17" t="s">
        <v>5534</v>
      </c>
      <c r="H3167" s="17" t="s">
        <v>5534</v>
      </c>
      <c r="I3167" s="17" t="s">
        <v>5534</v>
      </c>
      <c r="J3167" s="17" t="s">
        <v>5534</v>
      </c>
      <c r="K3167" s="17" t="s">
        <v>5534</v>
      </c>
      <c r="L3167" s="17">
        <v>0</v>
      </c>
      <c r="M3167" s="17">
        <v>0</v>
      </c>
      <c r="N3167" s="17">
        <v>0</v>
      </c>
    </row>
    <row r="3168" spans="2:14">
      <c r="B3168" s="15" t="s">
        <v>4835</v>
      </c>
      <c r="C3168" s="16">
        <v>40864</v>
      </c>
      <c r="D3168" s="15">
        <v>2011</v>
      </c>
      <c r="E3168" s="69">
        <f t="array" ref="E3168">MIN(IF(G3168:N3168&gt;0,($G$3:$N$3)))</f>
        <v>2012</v>
      </c>
      <c r="F3168" s="15" t="s">
        <v>963</v>
      </c>
      <c r="G3168" s="17">
        <v>0</v>
      </c>
      <c r="H3168" s="17">
        <v>0</v>
      </c>
      <c r="I3168" s="17">
        <v>0</v>
      </c>
      <c r="J3168" s="17">
        <v>0</v>
      </c>
      <c r="K3168" s="17">
        <v>0</v>
      </c>
      <c r="L3168" s="17">
        <v>1064.934</v>
      </c>
      <c r="M3168" s="17">
        <v>1064.934</v>
      </c>
      <c r="N3168" s="17">
        <v>1064.934</v>
      </c>
    </row>
    <row r="3169" spans="2:14">
      <c r="B3169" s="15" t="s">
        <v>4836</v>
      </c>
      <c r="C3169" s="16">
        <v>40865</v>
      </c>
      <c r="D3169" s="15">
        <v>2011</v>
      </c>
      <c r="E3169" s="69">
        <f>E3171</f>
        <v>2012</v>
      </c>
      <c r="F3169" s="15" t="s">
        <v>961</v>
      </c>
      <c r="G3169" s="17" t="s">
        <v>5534</v>
      </c>
      <c r="H3169" s="17" t="s">
        <v>5534</v>
      </c>
      <c r="I3169" s="17" t="s">
        <v>5534</v>
      </c>
      <c r="J3169" s="17" t="s">
        <v>5534</v>
      </c>
      <c r="K3169" s="17" t="s">
        <v>5534</v>
      </c>
      <c r="L3169" s="17">
        <v>0</v>
      </c>
      <c r="M3169" s="17">
        <v>0</v>
      </c>
      <c r="N3169" s="17">
        <v>0</v>
      </c>
    </row>
    <row r="3170" spans="2:14">
      <c r="B3170" s="15" t="s">
        <v>4836</v>
      </c>
      <c r="C3170" s="16">
        <v>40865</v>
      </c>
      <c r="D3170" s="15">
        <v>2011</v>
      </c>
      <c r="E3170" s="69">
        <f>E3171</f>
        <v>2012</v>
      </c>
      <c r="F3170" s="15" t="s">
        <v>962</v>
      </c>
      <c r="G3170" s="17" t="s">
        <v>5534</v>
      </c>
      <c r="H3170" s="17" t="s">
        <v>5534</v>
      </c>
      <c r="I3170" s="17" t="s">
        <v>5534</v>
      </c>
      <c r="J3170" s="17" t="s">
        <v>5534</v>
      </c>
      <c r="K3170" s="17" t="s">
        <v>5534</v>
      </c>
      <c r="L3170" s="17">
        <v>1596</v>
      </c>
      <c r="M3170" s="17">
        <v>1596</v>
      </c>
      <c r="N3170" s="17">
        <v>0</v>
      </c>
    </row>
    <row r="3171" spans="2:14">
      <c r="B3171" s="15" t="s">
        <v>4836</v>
      </c>
      <c r="C3171" s="16">
        <v>40865</v>
      </c>
      <c r="D3171" s="15">
        <v>2011</v>
      </c>
      <c r="E3171" s="69">
        <f t="array" ref="E3171">MIN(IF(G3171:N3171&gt;0,($G$3:$N$3)))</f>
        <v>2012</v>
      </c>
      <c r="F3171" s="15" t="s">
        <v>963</v>
      </c>
      <c r="G3171" s="17">
        <v>0</v>
      </c>
      <c r="H3171" s="17">
        <v>0</v>
      </c>
      <c r="I3171" s="17">
        <v>0</v>
      </c>
      <c r="J3171" s="17">
        <v>0</v>
      </c>
      <c r="K3171" s="17">
        <v>0</v>
      </c>
      <c r="L3171" s="17">
        <v>1596</v>
      </c>
      <c r="M3171" s="17">
        <v>1596</v>
      </c>
      <c r="N3171" s="17">
        <v>0</v>
      </c>
    </row>
    <row r="3172" spans="2:14">
      <c r="B3172" s="15" t="s">
        <v>4837</v>
      </c>
      <c r="C3172" s="16">
        <v>40866</v>
      </c>
      <c r="D3172" s="15">
        <v>2011</v>
      </c>
      <c r="E3172" s="69">
        <f>E3174</f>
        <v>2012</v>
      </c>
      <c r="F3172" s="15" t="s">
        <v>961</v>
      </c>
      <c r="G3172" s="17" t="s">
        <v>5534</v>
      </c>
      <c r="H3172" s="17" t="s">
        <v>5534</v>
      </c>
      <c r="I3172" s="17" t="s">
        <v>5534</v>
      </c>
      <c r="J3172" s="17" t="s">
        <v>5534</v>
      </c>
      <c r="K3172" s="17" t="s">
        <v>5534</v>
      </c>
      <c r="L3172" s="17">
        <v>0</v>
      </c>
      <c r="M3172" s="17">
        <v>427.79399999999998</v>
      </c>
      <c r="N3172" s="17">
        <v>427.79399999999998</v>
      </c>
    </row>
    <row r="3173" spans="2:14">
      <c r="B3173" s="15" t="s">
        <v>4837</v>
      </c>
      <c r="C3173" s="16">
        <v>40866</v>
      </c>
      <c r="D3173" s="15">
        <v>2011</v>
      </c>
      <c r="E3173" s="69">
        <f>E3174</f>
        <v>2012</v>
      </c>
      <c r="F3173" s="15" t="s">
        <v>962</v>
      </c>
      <c r="G3173" s="17" t="s">
        <v>5534</v>
      </c>
      <c r="H3173" s="17" t="s">
        <v>5534</v>
      </c>
      <c r="I3173" s="17" t="s">
        <v>5534</v>
      </c>
      <c r="J3173" s="17" t="s">
        <v>5534</v>
      </c>
      <c r="K3173" s="17" t="s">
        <v>5534</v>
      </c>
      <c r="L3173" s="17">
        <v>1140</v>
      </c>
      <c r="M3173" s="17">
        <v>6.0000000000000001E-3</v>
      </c>
      <c r="N3173" s="17">
        <v>6.0000000000000001E-3</v>
      </c>
    </row>
    <row r="3174" spans="2:14">
      <c r="B3174" s="15" t="s">
        <v>4837</v>
      </c>
      <c r="C3174" s="16">
        <v>40866</v>
      </c>
      <c r="D3174" s="15">
        <v>2011</v>
      </c>
      <c r="E3174" s="69">
        <f t="array" ref="E3174">MIN(IF(G3174:N3174&gt;0,($G$3:$N$3)))</f>
        <v>2012</v>
      </c>
      <c r="F3174" s="15" t="s">
        <v>963</v>
      </c>
      <c r="G3174" s="17">
        <v>0</v>
      </c>
      <c r="H3174" s="17">
        <v>0</v>
      </c>
      <c r="I3174" s="17">
        <v>0</v>
      </c>
      <c r="J3174" s="17">
        <v>0</v>
      </c>
      <c r="K3174" s="17">
        <v>0</v>
      </c>
      <c r="L3174" s="17">
        <v>1140</v>
      </c>
      <c r="M3174" s="17">
        <v>427.8</v>
      </c>
      <c r="N3174" s="17">
        <v>427.8</v>
      </c>
    </row>
    <row r="3175" spans="2:14">
      <c r="B3175" s="15" t="s">
        <v>4838</v>
      </c>
      <c r="C3175" s="16">
        <v>40867</v>
      </c>
      <c r="D3175" s="15">
        <v>2011</v>
      </c>
      <c r="E3175" s="69">
        <f>E3177</f>
        <v>2011</v>
      </c>
      <c r="F3175" s="15" t="s">
        <v>961</v>
      </c>
      <c r="G3175" s="17" t="s">
        <v>5534</v>
      </c>
      <c r="H3175" s="17" t="s">
        <v>5534</v>
      </c>
      <c r="I3175" s="17" t="s">
        <v>5534</v>
      </c>
      <c r="J3175" s="17" t="s">
        <v>5534</v>
      </c>
      <c r="K3175" s="17">
        <v>0</v>
      </c>
      <c r="L3175" s="17">
        <v>530.59799999999996</v>
      </c>
      <c r="M3175" s="17">
        <v>530.59799999999996</v>
      </c>
      <c r="N3175" s="17">
        <v>530.59799999999996</v>
      </c>
    </row>
    <row r="3176" spans="2:14">
      <c r="B3176" s="15" t="s">
        <v>4838</v>
      </c>
      <c r="C3176" s="16">
        <v>40867</v>
      </c>
      <c r="D3176" s="15">
        <v>2011</v>
      </c>
      <c r="E3176" s="69">
        <f>E3177</f>
        <v>2011</v>
      </c>
      <c r="F3176" s="15" t="s">
        <v>962</v>
      </c>
      <c r="G3176" s="17" t="s">
        <v>5534</v>
      </c>
      <c r="H3176" s="17" t="s">
        <v>5534</v>
      </c>
      <c r="I3176" s="17" t="s">
        <v>5534</v>
      </c>
      <c r="J3176" s="17" t="s">
        <v>5534</v>
      </c>
      <c r="K3176" s="17">
        <v>1028.2259999999999</v>
      </c>
      <c r="L3176" s="17">
        <v>0</v>
      </c>
      <c r="M3176" s="17">
        <v>0</v>
      </c>
      <c r="N3176" s="17">
        <v>0</v>
      </c>
    </row>
    <row r="3177" spans="2:14">
      <c r="B3177" s="15" t="s">
        <v>4838</v>
      </c>
      <c r="C3177" s="16">
        <v>40867</v>
      </c>
      <c r="D3177" s="15">
        <v>2011</v>
      </c>
      <c r="E3177" s="69">
        <f t="array" ref="E3177">MIN(IF(G3177:N3177&gt;0,($G$3:$N$3)))</f>
        <v>2011</v>
      </c>
      <c r="F3177" s="15" t="s">
        <v>963</v>
      </c>
      <c r="G3177" s="17">
        <v>0</v>
      </c>
      <c r="H3177" s="17">
        <v>0</v>
      </c>
      <c r="I3177" s="17">
        <v>0</v>
      </c>
      <c r="J3177" s="17">
        <v>0</v>
      </c>
      <c r="K3177" s="17">
        <v>1028.2259999999999</v>
      </c>
      <c r="L3177" s="17">
        <v>530.59799999999996</v>
      </c>
      <c r="M3177" s="17">
        <v>530.59799999999996</v>
      </c>
      <c r="N3177" s="17">
        <v>530.59799999999996</v>
      </c>
    </row>
    <row r="3178" spans="2:14">
      <c r="B3178" s="15" t="s">
        <v>4839</v>
      </c>
      <c r="C3178" s="16">
        <v>40867</v>
      </c>
      <c r="D3178" s="15">
        <v>2011</v>
      </c>
      <c r="E3178" s="69">
        <f>E3180</f>
        <v>2012</v>
      </c>
      <c r="F3178" s="15" t="s">
        <v>961</v>
      </c>
      <c r="G3178" s="17" t="s">
        <v>5534</v>
      </c>
      <c r="H3178" s="17" t="s">
        <v>5534</v>
      </c>
      <c r="I3178" s="17" t="s">
        <v>5534</v>
      </c>
      <c r="J3178" s="17" t="s">
        <v>5534</v>
      </c>
      <c r="K3178" s="17" t="s">
        <v>5534</v>
      </c>
      <c r="L3178" s="17">
        <v>0</v>
      </c>
      <c r="M3178" s="17">
        <v>985.66799999999989</v>
      </c>
      <c r="N3178" s="17">
        <v>985.66799999999989</v>
      </c>
    </row>
    <row r="3179" spans="2:14">
      <c r="B3179" s="15" t="s">
        <v>4839</v>
      </c>
      <c r="C3179" s="16">
        <v>40867</v>
      </c>
      <c r="D3179" s="15">
        <v>2011</v>
      </c>
      <c r="E3179" s="69">
        <f>E3180</f>
        <v>2012</v>
      </c>
      <c r="F3179" s="15" t="s">
        <v>962</v>
      </c>
      <c r="G3179" s="17" t="s">
        <v>5534</v>
      </c>
      <c r="H3179" s="17" t="s">
        <v>5534</v>
      </c>
      <c r="I3179" s="17" t="s">
        <v>5534</v>
      </c>
      <c r="J3179" s="17" t="s">
        <v>5534</v>
      </c>
      <c r="K3179" s="17" t="s">
        <v>5534</v>
      </c>
      <c r="L3179" s="17">
        <v>1025.0819999999999</v>
      </c>
      <c r="M3179" s="17">
        <v>0</v>
      </c>
      <c r="N3179" s="17">
        <v>0</v>
      </c>
    </row>
    <row r="3180" spans="2:14">
      <c r="B3180" s="15" t="s">
        <v>4839</v>
      </c>
      <c r="C3180" s="16">
        <v>40867</v>
      </c>
      <c r="D3180" s="15">
        <v>2011</v>
      </c>
      <c r="E3180" s="69">
        <f t="array" ref="E3180">MIN(IF(G3180:N3180&gt;0,($G$3:$N$3)))</f>
        <v>2012</v>
      </c>
      <c r="F3180" s="15" t="s">
        <v>963</v>
      </c>
      <c r="G3180" s="17">
        <v>0</v>
      </c>
      <c r="H3180" s="17">
        <v>0</v>
      </c>
      <c r="I3180" s="17">
        <v>0</v>
      </c>
      <c r="J3180" s="17">
        <v>0</v>
      </c>
      <c r="K3180" s="17">
        <v>0</v>
      </c>
      <c r="L3180" s="17">
        <v>1025.0819999999999</v>
      </c>
      <c r="M3180" s="17">
        <v>985.66799999999989</v>
      </c>
      <c r="N3180" s="17">
        <v>985.66799999999989</v>
      </c>
    </row>
    <row r="3181" spans="2:14">
      <c r="B3181" s="15" t="s">
        <v>4840</v>
      </c>
      <c r="C3181" s="16">
        <v>40867</v>
      </c>
      <c r="D3181" s="15">
        <v>2011</v>
      </c>
      <c r="E3181" s="69">
        <f>E3183</f>
        <v>2012</v>
      </c>
      <c r="F3181" s="15" t="s">
        <v>961</v>
      </c>
      <c r="G3181" s="17" t="s">
        <v>5534</v>
      </c>
      <c r="H3181" s="17" t="s">
        <v>5534</v>
      </c>
      <c r="I3181" s="17" t="s">
        <v>5534</v>
      </c>
      <c r="J3181" s="17" t="s">
        <v>5534</v>
      </c>
      <c r="K3181" s="17" t="s">
        <v>5534</v>
      </c>
      <c r="L3181" s="17">
        <v>2549.46</v>
      </c>
      <c r="M3181" s="17">
        <v>2549.46</v>
      </c>
      <c r="N3181" s="17">
        <v>2549.46</v>
      </c>
    </row>
    <row r="3182" spans="2:14">
      <c r="B3182" s="15" t="s">
        <v>4840</v>
      </c>
      <c r="C3182" s="16">
        <v>40867</v>
      </c>
      <c r="D3182" s="15">
        <v>2011</v>
      </c>
      <c r="E3182" s="69">
        <f>E3183</f>
        <v>2012</v>
      </c>
      <c r="F3182" s="15" t="s">
        <v>962</v>
      </c>
      <c r="G3182" s="17" t="s">
        <v>5534</v>
      </c>
      <c r="H3182" s="17" t="s">
        <v>5534</v>
      </c>
      <c r="I3182" s="17" t="s">
        <v>5534</v>
      </c>
      <c r="J3182" s="17" t="s">
        <v>5534</v>
      </c>
      <c r="K3182" s="17" t="s">
        <v>5534</v>
      </c>
      <c r="L3182" s="17">
        <v>6.0000000000000001E-3</v>
      </c>
      <c r="M3182" s="17">
        <v>6.0000000000000001E-3</v>
      </c>
      <c r="N3182" s="17">
        <v>6.0000000000000001E-3</v>
      </c>
    </row>
    <row r="3183" spans="2:14">
      <c r="B3183" s="15" t="s">
        <v>4840</v>
      </c>
      <c r="C3183" s="16">
        <v>40867</v>
      </c>
      <c r="D3183" s="15">
        <v>2011</v>
      </c>
      <c r="E3183" s="69">
        <f t="array" ref="E3183">MIN(IF(G3183:N3183&gt;0,($G$3:$N$3)))</f>
        <v>2012</v>
      </c>
      <c r="F3183" s="15" t="s">
        <v>963</v>
      </c>
      <c r="G3183" s="17">
        <v>0</v>
      </c>
      <c r="H3183" s="17">
        <v>0</v>
      </c>
      <c r="I3183" s="17">
        <v>0</v>
      </c>
      <c r="J3183" s="17">
        <v>0</v>
      </c>
      <c r="K3183" s="17">
        <v>0</v>
      </c>
      <c r="L3183" s="17">
        <v>2549.4660000000003</v>
      </c>
      <c r="M3183" s="17">
        <v>2549.4660000000003</v>
      </c>
      <c r="N3183" s="17">
        <v>2549.4660000000003</v>
      </c>
    </row>
    <row r="3184" spans="2:14">
      <c r="B3184" s="15" t="s">
        <v>4841</v>
      </c>
      <c r="C3184" s="16">
        <v>40868</v>
      </c>
      <c r="D3184" s="15">
        <v>2011</v>
      </c>
      <c r="E3184" s="69">
        <f>E3186</f>
        <v>2011</v>
      </c>
      <c r="F3184" s="15" t="s">
        <v>961</v>
      </c>
      <c r="G3184" s="17" t="s">
        <v>5534</v>
      </c>
      <c r="H3184" s="17" t="s">
        <v>5534</v>
      </c>
      <c r="I3184" s="17" t="s">
        <v>5534</v>
      </c>
      <c r="J3184" s="17" t="s">
        <v>5534</v>
      </c>
      <c r="K3184" s="17">
        <v>0</v>
      </c>
      <c r="L3184" s="17">
        <v>434.43599999999998</v>
      </c>
      <c r="M3184" s="17">
        <v>434.43599999999998</v>
      </c>
      <c r="N3184" s="17">
        <v>434.43599999999998</v>
      </c>
    </row>
    <row r="3185" spans="2:14">
      <c r="B3185" s="15" t="s">
        <v>4841</v>
      </c>
      <c r="C3185" s="16">
        <v>40868</v>
      </c>
      <c r="D3185" s="15">
        <v>2011</v>
      </c>
      <c r="E3185" s="69">
        <f>E3186</f>
        <v>2011</v>
      </c>
      <c r="F3185" s="15" t="s">
        <v>962</v>
      </c>
      <c r="G3185" s="17" t="s">
        <v>5534</v>
      </c>
      <c r="H3185" s="17" t="s">
        <v>5534</v>
      </c>
      <c r="I3185" s="17" t="s">
        <v>5534</v>
      </c>
      <c r="J3185" s="17" t="s">
        <v>5534</v>
      </c>
      <c r="K3185" s="17">
        <v>328.30199999999996</v>
      </c>
      <c r="L3185" s="17">
        <v>0</v>
      </c>
      <c r="M3185" s="17">
        <v>0</v>
      </c>
      <c r="N3185" s="17">
        <v>0</v>
      </c>
    </row>
    <row r="3186" spans="2:14">
      <c r="B3186" s="15" t="s">
        <v>4841</v>
      </c>
      <c r="C3186" s="16">
        <v>40868</v>
      </c>
      <c r="D3186" s="15">
        <v>2011</v>
      </c>
      <c r="E3186" s="69">
        <f t="array" ref="E3186">MIN(IF(G3186:N3186&gt;0,($G$3:$N$3)))</f>
        <v>2011</v>
      </c>
      <c r="F3186" s="15" t="s">
        <v>963</v>
      </c>
      <c r="G3186" s="17">
        <v>0</v>
      </c>
      <c r="H3186" s="17">
        <v>0</v>
      </c>
      <c r="I3186" s="17">
        <v>0</v>
      </c>
      <c r="J3186" s="17">
        <v>0</v>
      </c>
      <c r="K3186" s="17">
        <v>328.30199999999996</v>
      </c>
      <c r="L3186" s="17">
        <v>434.43599999999998</v>
      </c>
      <c r="M3186" s="17">
        <v>434.43599999999998</v>
      </c>
      <c r="N3186" s="17">
        <v>434.43599999999998</v>
      </c>
    </row>
    <row r="3187" spans="2:14">
      <c r="B3187" s="15" t="s">
        <v>4842</v>
      </c>
      <c r="C3187" s="16">
        <v>40871</v>
      </c>
      <c r="D3187" s="15">
        <v>2011</v>
      </c>
      <c r="E3187" s="69">
        <f>E3189</f>
        <v>2012</v>
      </c>
      <c r="F3187" s="15" t="s">
        <v>961</v>
      </c>
      <c r="G3187" s="17" t="s">
        <v>5534</v>
      </c>
      <c r="H3187" s="17" t="s">
        <v>5534</v>
      </c>
      <c r="I3187" s="17" t="s">
        <v>5534</v>
      </c>
      <c r="J3187" s="17" t="s">
        <v>5534</v>
      </c>
      <c r="K3187" s="17" t="s">
        <v>5534</v>
      </c>
      <c r="L3187" s="17">
        <v>650.202</v>
      </c>
      <c r="M3187" s="17">
        <v>650.202</v>
      </c>
      <c r="N3187" s="17">
        <v>650.202</v>
      </c>
    </row>
    <row r="3188" spans="2:14">
      <c r="B3188" s="15" t="s">
        <v>4842</v>
      </c>
      <c r="C3188" s="16">
        <v>40871</v>
      </c>
      <c r="D3188" s="15">
        <v>2011</v>
      </c>
      <c r="E3188" s="69">
        <f>E3189</f>
        <v>2012</v>
      </c>
      <c r="F3188" s="15" t="s">
        <v>962</v>
      </c>
      <c r="G3188" s="17" t="s">
        <v>5534</v>
      </c>
      <c r="H3188" s="17" t="s">
        <v>5534</v>
      </c>
      <c r="I3188" s="17" t="s">
        <v>5534</v>
      </c>
      <c r="J3188" s="17" t="s">
        <v>5534</v>
      </c>
      <c r="K3188" s="17" t="s">
        <v>5534</v>
      </c>
      <c r="L3188" s="17">
        <v>0</v>
      </c>
      <c r="M3188" s="17">
        <v>0</v>
      </c>
      <c r="N3188" s="17">
        <v>0</v>
      </c>
    </row>
    <row r="3189" spans="2:14">
      <c r="B3189" s="15" t="s">
        <v>4842</v>
      </c>
      <c r="C3189" s="16">
        <v>40871</v>
      </c>
      <c r="D3189" s="15">
        <v>2011</v>
      </c>
      <c r="E3189" s="69">
        <f t="array" ref="E3189">MIN(IF(G3189:N3189&gt;0,($G$3:$N$3)))</f>
        <v>2012</v>
      </c>
      <c r="F3189" s="15" t="s">
        <v>963</v>
      </c>
      <c r="G3189" s="17">
        <v>0</v>
      </c>
      <c r="H3189" s="17">
        <v>0</v>
      </c>
      <c r="I3189" s="17">
        <v>0</v>
      </c>
      <c r="J3189" s="17">
        <v>0</v>
      </c>
      <c r="K3189" s="17">
        <v>0</v>
      </c>
      <c r="L3189" s="17">
        <v>650.202</v>
      </c>
      <c r="M3189" s="17">
        <v>650.202</v>
      </c>
      <c r="N3189" s="17">
        <v>650.202</v>
      </c>
    </row>
    <row r="3190" spans="2:14">
      <c r="B3190" s="15" t="s">
        <v>4843</v>
      </c>
      <c r="C3190" s="16">
        <v>40875</v>
      </c>
      <c r="D3190" s="15">
        <v>2011</v>
      </c>
      <c r="E3190" s="69">
        <f>E3192</f>
        <v>2012</v>
      </c>
      <c r="F3190" s="15" t="s">
        <v>961</v>
      </c>
      <c r="G3190" s="17" t="s">
        <v>5534</v>
      </c>
      <c r="H3190" s="17" t="s">
        <v>5534</v>
      </c>
      <c r="I3190" s="17" t="s">
        <v>5534</v>
      </c>
      <c r="J3190" s="17" t="s">
        <v>5534</v>
      </c>
      <c r="K3190" s="17" t="s">
        <v>5534</v>
      </c>
      <c r="L3190" s="17">
        <v>303.12599999999998</v>
      </c>
      <c r="M3190" s="17">
        <v>303.12599999999998</v>
      </c>
      <c r="N3190" s="17">
        <v>303.12599999999998</v>
      </c>
    </row>
    <row r="3191" spans="2:14">
      <c r="B3191" s="15" t="s">
        <v>4843</v>
      </c>
      <c r="C3191" s="16">
        <v>40875</v>
      </c>
      <c r="D3191" s="15">
        <v>2011</v>
      </c>
      <c r="E3191" s="69">
        <f>E3192</f>
        <v>2012</v>
      </c>
      <c r="F3191" s="15" t="s">
        <v>962</v>
      </c>
      <c r="G3191" s="17" t="s">
        <v>5534</v>
      </c>
      <c r="H3191" s="17" t="s">
        <v>5534</v>
      </c>
      <c r="I3191" s="17" t="s">
        <v>5534</v>
      </c>
      <c r="J3191" s="17" t="s">
        <v>5534</v>
      </c>
      <c r="K3191" s="17" t="s">
        <v>5534</v>
      </c>
      <c r="L3191" s="17">
        <v>0</v>
      </c>
      <c r="M3191" s="17">
        <v>0</v>
      </c>
      <c r="N3191" s="17">
        <v>0</v>
      </c>
    </row>
    <row r="3192" spans="2:14">
      <c r="B3192" s="15" t="s">
        <v>4843</v>
      </c>
      <c r="C3192" s="16">
        <v>40875</v>
      </c>
      <c r="D3192" s="15">
        <v>2011</v>
      </c>
      <c r="E3192" s="69">
        <f t="array" ref="E3192">MIN(IF(G3192:N3192&gt;0,($G$3:$N$3)))</f>
        <v>2012</v>
      </c>
      <c r="F3192" s="15" t="s">
        <v>963</v>
      </c>
      <c r="G3192" s="17">
        <v>0</v>
      </c>
      <c r="H3192" s="17">
        <v>0</v>
      </c>
      <c r="I3192" s="17">
        <v>0</v>
      </c>
      <c r="J3192" s="17">
        <v>0</v>
      </c>
      <c r="K3192" s="17">
        <v>0</v>
      </c>
      <c r="L3192" s="17">
        <v>303.12599999999998</v>
      </c>
      <c r="M3192" s="17">
        <v>303.12599999999998</v>
      </c>
      <c r="N3192" s="17">
        <v>303.12599999999998</v>
      </c>
    </row>
    <row r="3193" spans="2:14">
      <c r="B3193" s="15" t="s">
        <v>4844</v>
      </c>
      <c r="C3193" s="16">
        <v>40876</v>
      </c>
      <c r="D3193" s="15">
        <v>2011</v>
      </c>
      <c r="E3193" s="69">
        <f>E3195</f>
        <v>2012</v>
      </c>
      <c r="F3193" s="15" t="s">
        <v>961</v>
      </c>
      <c r="G3193" s="17" t="s">
        <v>5534</v>
      </c>
      <c r="H3193" s="17" t="s">
        <v>5534</v>
      </c>
      <c r="I3193" s="17" t="s">
        <v>5534</v>
      </c>
      <c r="J3193" s="17" t="s">
        <v>5534</v>
      </c>
      <c r="K3193" s="17" t="s">
        <v>5534</v>
      </c>
      <c r="L3193" s="17">
        <v>945.85799999999995</v>
      </c>
      <c r="M3193" s="17">
        <v>945.85799999999995</v>
      </c>
      <c r="N3193" s="17">
        <v>945.85799999999995</v>
      </c>
    </row>
    <row r="3194" spans="2:14">
      <c r="B3194" s="15" t="s">
        <v>4844</v>
      </c>
      <c r="C3194" s="16">
        <v>40876</v>
      </c>
      <c r="D3194" s="15">
        <v>2011</v>
      </c>
      <c r="E3194" s="69">
        <f>E3195</f>
        <v>2012</v>
      </c>
      <c r="F3194" s="15" t="s">
        <v>962</v>
      </c>
      <c r="G3194" s="17" t="s">
        <v>5534</v>
      </c>
      <c r="H3194" s="17" t="s">
        <v>5534</v>
      </c>
      <c r="I3194" s="17" t="s">
        <v>5534</v>
      </c>
      <c r="J3194" s="17" t="s">
        <v>5534</v>
      </c>
      <c r="K3194" s="17" t="s">
        <v>5534</v>
      </c>
      <c r="L3194" s="17">
        <v>0</v>
      </c>
      <c r="M3194" s="17">
        <v>0</v>
      </c>
      <c r="N3194" s="17">
        <v>0</v>
      </c>
    </row>
    <row r="3195" spans="2:14">
      <c r="B3195" s="15" t="s">
        <v>4844</v>
      </c>
      <c r="C3195" s="16">
        <v>40876</v>
      </c>
      <c r="D3195" s="15">
        <v>2011</v>
      </c>
      <c r="E3195" s="69">
        <f t="array" ref="E3195">MIN(IF(G3195:N3195&gt;0,($G$3:$N$3)))</f>
        <v>2012</v>
      </c>
      <c r="F3195" s="15" t="s">
        <v>963</v>
      </c>
      <c r="G3195" s="17">
        <v>0</v>
      </c>
      <c r="H3195" s="17">
        <v>0</v>
      </c>
      <c r="I3195" s="17">
        <v>0</v>
      </c>
      <c r="J3195" s="17">
        <v>0</v>
      </c>
      <c r="K3195" s="17">
        <v>0</v>
      </c>
      <c r="L3195" s="17">
        <v>945.85799999999995</v>
      </c>
      <c r="M3195" s="17">
        <v>945.85799999999995</v>
      </c>
      <c r="N3195" s="17">
        <v>945.85799999999995</v>
      </c>
    </row>
    <row r="3196" spans="2:14">
      <c r="B3196" s="15" t="s">
        <v>4845</v>
      </c>
      <c r="C3196" s="16">
        <v>40880</v>
      </c>
      <c r="D3196" s="15">
        <v>2011</v>
      </c>
      <c r="E3196" s="69">
        <f>E3198</f>
        <v>2012</v>
      </c>
      <c r="F3196" s="15" t="s">
        <v>961</v>
      </c>
      <c r="G3196" s="17" t="s">
        <v>5534</v>
      </c>
      <c r="H3196" s="17" t="s">
        <v>5534</v>
      </c>
      <c r="I3196" s="17" t="s">
        <v>5534</v>
      </c>
      <c r="J3196" s="17" t="s">
        <v>5534</v>
      </c>
      <c r="K3196" s="17" t="s">
        <v>5534</v>
      </c>
      <c r="L3196" s="17">
        <v>1064.934</v>
      </c>
      <c r="M3196" s="17">
        <v>1064.934</v>
      </c>
      <c r="N3196" s="17">
        <v>1064.934</v>
      </c>
    </row>
    <row r="3197" spans="2:14">
      <c r="B3197" s="15" t="s">
        <v>4845</v>
      </c>
      <c r="C3197" s="16">
        <v>40880</v>
      </c>
      <c r="D3197" s="15">
        <v>2011</v>
      </c>
      <c r="E3197" s="69">
        <f>E3198</f>
        <v>2012</v>
      </c>
      <c r="F3197" s="15" t="s">
        <v>962</v>
      </c>
      <c r="G3197" s="17" t="s">
        <v>5534</v>
      </c>
      <c r="H3197" s="17" t="s">
        <v>5534</v>
      </c>
      <c r="I3197" s="17" t="s">
        <v>5534</v>
      </c>
      <c r="J3197" s="17" t="s">
        <v>5534</v>
      </c>
      <c r="K3197" s="17" t="s">
        <v>5534</v>
      </c>
      <c r="L3197" s="17">
        <v>0</v>
      </c>
      <c r="M3197" s="17">
        <v>0</v>
      </c>
      <c r="N3197" s="17">
        <v>0</v>
      </c>
    </row>
    <row r="3198" spans="2:14">
      <c r="B3198" s="15" t="s">
        <v>4845</v>
      </c>
      <c r="C3198" s="16">
        <v>40880</v>
      </c>
      <c r="D3198" s="15">
        <v>2011</v>
      </c>
      <c r="E3198" s="69">
        <f t="array" ref="E3198">MIN(IF(G3198:N3198&gt;0,($G$3:$N$3)))</f>
        <v>2012</v>
      </c>
      <c r="F3198" s="15" t="s">
        <v>963</v>
      </c>
      <c r="G3198" s="17">
        <v>0</v>
      </c>
      <c r="H3198" s="17">
        <v>0</v>
      </c>
      <c r="I3198" s="17">
        <v>0</v>
      </c>
      <c r="J3198" s="17">
        <v>0</v>
      </c>
      <c r="K3198" s="17">
        <v>0</v>
      </c>
      <c r="L3198" s="17">
        <v>1064.934</v>
      </c>
      <c r="M3198" s="17">
        <v>1064.934</v>
      </c>
      <c r="N3198" s="17">
        <v>1064.934</v>
      </c>
    </row>
    <row r="3199" spans="2:14">
      <c r="B3199" s="15" t="s">
        <v>4846</v>
      </c>
      <c r="C3199" s="16">
        <v>40881</v>
      </c>
      <c r="D3199" s="15">
        <v>2011</v>
      </c>
      <c r="E3199" s="69">
        <f>E3201</f>
        <v>2011</v>
      </c>
      <c r="F3199" s="15" t="s">
        <v>961</v>
      </c>
      <c r="G3199" s="17" t="s">
        <v>5534</v>
      </c>
      <c r="H3199" s="17" t="s">
        <v>5534</v>
      </c>
      <c r="I3199" s="17" t="s">
        <v>5534</v>
      </c>
      <c r="J3199" s="17" t="s">
        <v>5534</v>
      </c>
      <c r="K3199" s="17">
        <v>0</v>
      </c>
      <c r="L3199" s="17">
        <v>1148.9939999999999</v>
      </c>
      <c r="M3199" s="17">
        <v>1148.9939999999999</v>
      </c>
      <c r="N3199" s="17">
        <v>1148.9939999999999</v>
      </c>
    </row>
    <row r="3200" spans="2:14">
      <c r="B3200" s="15" t="s">
        <v>4846</v>
      </c>
      <c r="C3200" s="16">
        <v>40881</v>
      </c>
      <c r="D3200" s="15">
        <v>2011</v>
      </c>
      <c r="E3200" s="69">
        <f>E3201</f>
        <v>2011</v>
      </c>
      <c r="F3200" s="15" t="s">
        <v>962</v>
      </c>
      <c r="G3200" s="17" t="s">
        <v>5534</v>
      </c>
      <c r="H3200" s="17" t="s">
        <v>5534</v>
      </c>
      <c r="I3200" s="17" t="s">
        <v>5534</v>
      </c>
      <c r="J3200" s="17" t="s">
        <v>5534</v>
      </c>
      <c r="K3200" s="17">
        <v>1148.9939999999999</v>
      </c>
      <c r="L3200" s="17">
        <v>0</v>
      </c>
      <c r="M3200" s="17">
        <v>0</v>
      </c>
      <c r="N3200" s="17">
        <v>0</v>
      </c>
    </row>
    <row r="3201" spans="2:14">
      <c r="B3201" s="15" t="s">
        <v>4846</v>
      </c>
      <c r="C3201" s="16">
        <v>40881</v>
      </c>
      <c r="D3201" s="15">
        <v>2011</v>
      </c>
      <c r="E3201" s="69">
        <f t="array" ref="E3201">MIN(IF(G3201:N3201&gt;0,($G$3:$N$3)))</f>
        <v>2011</v>
      </c>
      <c r="F3201" s="15" t="s">
        <v>963</v>
      </c>
      <c r="G3201" s="17">
        <v>0</v>
      </c>
      <c r="H3201" s="17">
        <v>0</v>
      </c>
      <c r="I3201" s="17">
        <v>0</v>
      </c>
      <c r="J3201" s="17">
        <v>0</v>
      </c>
      <c r="K3201" s="17">
        <v>1148.9939999999999</v>
      </c>
      <c r="L3201" s="17">
        <v>1148.9939999999999</v>
      </c>
      <c r="M3201" s="17">
        <v>1148.9939999999999</v>
      </c>
      <c r="N3201" s="17">
        <v>1148.9939999999999</v>
      </c>
    </row>
    <row r="3202" spans="2:14">
      <c r="B3202" s="15" t="s">
        <v>4847</v>
      </c>
      <c r="C3202" s="16">
        <v>40887</v>
      </c>
      <c r="D3202" s="15">
        <v>2011</v>
      </c>
      <c r="E3202" s="69">
        <f>E3204</f>
        <v>2011</v>
      </c>
      <c r="F3202" s="15" t="s">
        <v>961</v>
      </c>
      <c r="G3202" s="17" t="s">
        <v>5534</v>
      </c>
      <c r="H3202" s="17" t="s">
        <v>5534</v>
      </c>
      <c r="I3202" s="17" t="s">
        <v>5534</v>
      </c>
      <c r="J3202" s="17" t="s">
        <v>5534</v>
      </c>
      <c r="K3202" s="17">
        <v>0</v>
      </c>
      <c r="L3202" s="17">
        <v>610.428</v>
      </c>
      <c r="M3202" s="17">
        <v>610.428</v>
      </c>
      <c r="N3202" s="17">
        <v>610.428</v>
      </c>
    </row>
    <row r="3203" spans="2:14">
      <c r="B3203" s="15" t="s">
        <v>4847</v>
      </c>
      <c r="C3203" s="16">
        <v>40887</v>
      </c>
      <c r="D3203" s="15">
        <v>2011</v>
      </c>
      <c r="E3203" s="69">
        <f>E3204</f>
        <v>2011</v>
      </c>
      <c r="F3203" s="15" t="s">
        <v>962</v>
      </c>
      <c r="G3203" s="17" t="s">
        <v>5534</v>
      </c>
      <c r="H3203" s="17" t="s">
        <v>5534</v>
      </c>
      <c r="I3203" s="17" t="s">
        <v>5534</v>
      </c>
      <c r="J3203" s="17" t="s">
        <v>5534</v>
      </c>
      <c r="K3203" s="17">
        <v>702.55200000000002</v>
      </c>
      <c r="L3203" s="17">
        <v>6.0000000000000001E-3</v>
      </c>
      <c r="M3203" s="17">
        <v>6.0000000000000001E-3</v>
      </c>
      <c r="N3203" s="17">
        <v>6.0000000000000001E-3</v>
      </c>
    </row>
    <row r="3204" spans="2:14">
      <c r="B3204" s="15" t="s">
        <v>4847</v>
      </c>
      <c r="C3204" s="16">
        <v>40887</v>
      </c>
      <c r="D3204" s="15">
        <v>2011</v>
      </c>
      <c r="E3204" s="69">
        <f t="array" ref="E3204">MIN(IF(G3204:N3204&gt;0,($G$3:$N$3)))</f>
        <v>2011</v>
      </c>
      <c r="F3204" s="15" t="s">
        <v>963</v>
      </c>
      <c r="G3204" s="17">
        <v>0</v>
      </c>
      <c r="H3204" s="17">
        <v>0</v>
      </c>
      <c r="I3204" s="17">
        <v>0</v>
      </c>
      <c r="J3204" s="17">
        <v>0</v>
      </c>
      <c r="K3204" s="17">
        <v>702.55200000000002</v>
      </c>
      <c r="L3204" s="17">
        <v>610.43399999999997</v>
      </c>
      <c r="M3204" s="17">
        <v>610.43399999999997</v>
      </c>
      <c r="N3204" s="17">
        <v>610.43399999999997</v>
      </c>
    </row>
    <row r="3205" spans="2:14">
      <c r="B3205" s="15" t="s">
        <v>4848</v>
      </c>
      <c r="C3205" s="16">
        <v>40889</v>
      </c>
      <c r="D3205" s="15">
        <v>2011</v>
      </c>
      <c r="E3205" s="69">
        <f>E3207</f>
        <v>2011</v>
      </c>
      <c r="F3205" s="15" t="s">
        <v>961</v>
      </c>
      <c r="G3205" s="17" t="s">
        <v>5534</v>
      </c>
      <c r="H3205" s="17" t="s">
        <v>5534</v>
      </c>
      <c r="I3205" s="17" t="s">
        <v>5534</v>
      </c>
      <c r="J3205" s="17" t="s">
        <v>5534</v>
      </c>
      <c r="K3205" s="17">
        <v>0</v>
      </c>
      <c r="L3205" s="17">
        <v>0</v>
      </c>
      <c r="M3205" s="17">
        <v>0</v>
      </c>
      <c r="N3205" s="17">
        <v>0</v>
      </c>
    </row>
    <row r="3206" spans="2:14">
      <c r="B3206" s="15" t="s">
        <v>4848</v>
      </c>
      <c r="C3206" s="16">
        <v>40889</v>
      </c>
      <c r="D3206" s="15">
        <v>2011</v>
      </c>
      <c r="E3206" s="69">
        <f>E3207</f>
        <v>2011</v>
      </c>
      <c r="F3206" s="15" t="s">
        <v>962</v>
      </c>
      <c r="G3206" s="17" t="s">
        <v>5534</v>
      </c>
      <c r="H3206" s="17" t="s">
        <v>5534</v>
      </c>
      <c r="I3206" s="17" t="s">
        <v>5534</v>
      </c>
      <c r="J3206" s="17" t="s">
        <v>5534</v>
      </c>
      <c r="K3206" s="17">
        <v>2508</v>
      </c>
      <c r="L3206" s="17">
        <v>0</v>
      </c>
      <c r="M3206" s="17">
        <v>0</v>
      </c>
      <c r="N3206" s="17">
        <v>0</v>
      </c>
    </row>
    <row r="3207" spans="2:14">
      <c r="B3207" s="15" t="s">
        <v>4848</v>
      </c>
      <c r="C3207" s="16">
        <v>40889</v>
      </c>
      <c r="D3207" s="15">
        <v>2011</v>
      </c>
      <c r="E3207" s="69">
        <f t="array" ref="E3207">MIN(IF(G3207:N3207&gt;0,($G$3:$N$3)))</f>
        <v>2011</v>
      </c>
      <c r="F3207" s="15" t="s">
        <v>963</v>
      </c>
      <c r="G3207" s="17">
        <v>0</v>
      </c>
      <c r="H3207" s="17">
        <v>0</v>
      </c>
      <c r="I3207" s="17">
        <v>0</v>
      </c>
      <c r="J3207" s="17">
        <v>0</v>
      </c>
      <c r="K3207" s="17">
        <v>2508</v>
      </c>
      <c r="L3207" s="17">
        <v>0</v>
      </c>
      <c r="M3207" s="17">
        <v>0</v>
      </c>
      <c r="N3207" s="17">
        <v>0</v>
      </c>
    </row>
    <row r="3208" spans="2:14">
      <c r="B3208" s="15" t="s">
        <v>4849</v>
      </c>
      <c r="C3208" s="16">
        <v>40889</v>
      </c>
      <c r="D3208" s="15">
        <v>2011</v>
      </c>
      <c r="E3208" s="69">
        <f>E3210</f>
        <v>2012</v>
      </c>
      <c r="F3208" s="15" t="s">
        <v>961</v>
      </c>
      <c r="G3208" s="17" t="s">
        <v>5534</v>
      </c>
      <c r="H3208" s="17" t="s">
        <v>5534</v>
      </c>
      <c r="I3208" s="17" t="s">
        <v>5534</v>
      </c>
      <c r="J3208" s="17" t="s">
        <v>5534</v>
      </c>
      <c r="K3208" s="17" t="s">
        <v>5534</v>
      </c>
      <c r="L3208" s="17">
        <v>1182.0239999999999</v>
      </c>
      <c r="M3208" s="17">
        <v>1182.0239999999999</v>
      </c>
      <c r="N3208" s="17">
        <v>1182.0239999999999</v>
      </c>
    </row>
    <row r="3209" spans="2:14">
      <c r="B3209" s="15" t="s">
        <v>4849</v>
      </c>
      <c r="C3209" s="16">
        <v>40889</v>
      </c>
      <c r="D3209" s="15">
        <v>2011</v>
      </c>
      <c r="E3209" s="69">
        <f>E3210</f>
        <v>2012</v>
      </c>
      <c r="F3209" s="15" t="s">
        <v>962</v>
      </c>
      <c r="G3209" s="17" t="s">
        <v>5534</v>
      </c>
      <c r="H3209" s="17" t="s">
        <v>5534</v>
      </c>
      <c r="I3209" s="17" t="s">
        <v>5534</v>
      </c>
      <c r="J3209" s="17" t="s">
        <v>5534</v>
      </c>
      <c r="K3209" s="17" t="s">
        <v>5534</v>
      </c>
      <c r="L3209" s="17">
        <v>0</v>
      </c>
      <c r="M3209" s="17">
        <v>0</v>
      </c>
      <c r="N3209" s="17">
        <v>0</v>
      </c>
    </row>
    <row r="3210" spans="2:14">
      <c r="B3210" s="15" t="s">
        <v>4849</v>
      </c>
      <c r="C3210" s="16">
        <v>40889</v>
      </c>
      <c r="D3210" s="15">
        <v>2011</v>
      </c>
      <c r="E3210" s="69">
        <f t="array" ref="E3210">MIN(IF(G3210:N3210&gt;0,($G$3:$N$3)))</f>
        <v>2012</v>
      </c>
      <c r="F3210" s="15" t="s">
        <v>963</v>
      </c>
      <c r="G3210" s="17">
        <v>0</v>
      </c>
      <c r="H3210" s="17">
        <v>0</v>
      </c>
      <c r="I3210" s="17">
        <v>0</v>
      </c>
      <c r="J3210" s="17">
        <v>0</v>
      </c>
      <c r="K3210" s="17">
        <v>0</v>
      </c>
      <c r="L3210" s="17">
        <v>1182.0239999999999</v>
      </c>
      <c r="M3210" s="17">
        <v>1182.0239999999999</v>
      </c>
      <c r="N3210" s="17">
        <v>1182.0239999999999</v>
      </c>
    </row>
    <row r="3211" spans="2:14">
      <c r="B3211" s="15" t="s">
        <v>4850</v>
      </c>
      <c r="C3211" s="16">
        <v>40889</v>
      </c>
      <c r="D3211" s="15">
        <v>2011</v>
      </c>
      <c r="E3211" s="69">
        <f>E3213</f>
        <v>2012</v>
      </c>
      <c r="F3211" s="15" t="s">
        <v>961</v>
      </c>
      <c r="G3211" s="17" t="s">
        <v>5534</v>
      </c>
      <c r="H3211" s="17" t="s">
        <v>5534</v>
      </c>
      <c r="I3211" s="17" t="s">
        <v>5534</v>
      </c>
      <c r="J3211" s="17" t="s">
        <v>5534</v>
      </c>
      <c r="K3211" s="17" t="s">
        <v>5534</v>
      </c>
      <c r="L3211" s="17">
        <v>4424.3760000000002</v>
      </c>
      <c r="M3211" s="17">
        <v>4424.3760000000002</v>
      </c>
      <c r="N3211" s="17">
        <v>4424.3760000000002</v>
      </c>
    </row>
    <row r="3212" spans="2:14">
      <c r="B3212" s="15" t="s">
        <v>4850</v>
      </c>
      <c r="C3212" s="16">
        <v>40889</v>
      </c>
      <c r="D3212" s="15">
        <v>2011</v>
      </c>
      <c r="E3212" s="69">
        <f>E3213</f>
        <v>2012</v>
      </c>
      <c r="F3212" s="15" t="s">
        <v>962</v>
      </c>
      <c r="G3212" s="17" t="s">
        <v>5534</v>
      </c>
      <c r="H3212" s="17" t="s">
        <v>5534</v>
      </c>
      <c r="I3212" s="17" t="s">
        <v>5534</v>
      </c>
      <c r="J3212" s="17" t="s">
        <v>5534</v>
      </c>
      <c r="K3212" s="17" t="s">
        <v>5534</v>
      </c>
      <c r="L3212" s="17">
        <v>0</v>
      </c>
      <c r="M3212" s="17">
        <v>0</v>
      </c>
      <c r="N3212" s="17">
        <v>0</v>
      </c>
    </row>
    <row r="3213" spans="2:14">
      <c r="B3213" s="15" t="s">
        <v>4850</v>
      </c>
      <c r="C3213" s="16">
        <v>40889</v>
      </c>
      <c r="D3213" s="15">
        <v>2011</v>
      </c>
      <c r="E3213" s="69">
        <f t="array" ref="E3213">MIN(IF(G3213:N3213&gt;0,($G$3:$N$3)))</f>
        <v>2012</v>
      </c>
      <c r="F3213" s="15" t="s">
        <v>963</v>
      </c>
      <c r="G3213" s="17">
        <v>0</v>
      </c>
      <c r="H3213" s="17">
        <v>0</v>
      </c>
      <c r="I3213" s="17">
        <v>0</v>
      </c>
      <c r="J3213" s="17">
        <v>0</v>
      </c>
      <c r="K3213" s="17">
        <v>0</v>
      </c>
      <c r="L3213" s="17">
        <v>4424.3760000000002</v>
      </c>
      <c r="M3213" s="17">
        <v>4424.3760000000002</v>
      </c>
      <c r="N3213" s="17">
        <v>4424.3760000000002</v>
      </c>
    </row>
    <row r="3214" spans="2:14">
      <c r="B3214" s="15" t="s">
        <v>4851</v>
      </c>
      <c r="C3214" s="16">
        <v>40890</v>
      </c>
      <c r="D3214" s="15">
        <v>2011</v>
      </c>
      <c r="E3214" s="69">
        <f>E3216</f>
        <v>2012</v>
      </c>
      <c r="F3214" s="15" t="s">
        <v>961</v>
      </c>
      <c r="G3214" s="17" t="s">
        <v>5534</v>
      </c>
      <c r="H3214" s="17" t="s">
        <v>5534</v>
      </c>
      <c r="I3214" s="17" t="s">
        <v>5534</v>
      </c>
      <c r="J3214" s="17" t="s">
        <v>5534</v>
      </c>
      <c r="K3214" s="17" t="s">
        <v>5534</v>
      </c>
      <c r="L3214" s="17">
        <v>0</v>
      </c>
      <c r="M3214" s="17">
        <v>2268.366</v>
      </c>
      <c r="N3214" s="17">
        <v>2268.366</v>
      </c>
    </row>
    <row r="3215" spans="2:14">
      <c r="B3215" s="15" t="s">
        <v>4851</v>
      </c>
      <c r="C3215" s="16">
        <v>40890</v>
      </c>
      <c r="D3215" s="15">
        <v>2011</v>
      </c>
      <c r="E3215" s="69">
        <f>E3216</f>
        <v>2012</v>
      </c>
      <c r="F3215" s="15" t="s">
        <v>962</v>
      </c>
      <c r="G3215" s="17" t="s">
        <v>5534</v>
      </c>
      <c r="H3215" s="17" t="s">
        <v>5534</v>
      </c>
      <c r="I3215" s="17" t="s">
        <v>5534</v>
      </c>
      <c r="J3215" s="17" t="s">
        <v>5534</v>
      </c>
      <c r="K3215" s="17" t="s">
        <v>5534</v>
      </c>
      <c r="L3215" s="17">
        <v>1211.25</v>
      </c>
      <c r="M3215" s="17">
        <v>0</v>
      </c>
      <c r="N3215" s="17">
        <v>0</v>
      </c>
    </row>
    <row r="3216" spans="2:14">
      <c r="B3216" s="15" t="s">
        <v>4851</v>
      </c>
      <c r="C3216" s="16">
        <v>40890</v>
      </c>
      <c r="D3216" s="15">
        <v>2011</v>
      </c>
      <c r="E3216" s="69">
        <f t="array" ref="E3216">MIN(IF(G3216:N3216&gt;0,($G$3:$N$3)))</f>
        <v>2012</v>
      </c>
      <c r="F3216" s="15" t="s">
        <v>963</v>
      </c>
      <c r="G3216" s="17">
        <v>0</v>
      </c>
      <c r="H3216" s="17">
        <v>0</v>
      </c>
      <c r="I3216" s="17">
        <v>0</v>
      </c>
      <c r="J3216" s="17">
        <v>0</v>
      </c>
      <c r="K3216" s="17">
        <v>0</v>
      </c>
      <c r="L3216" s="17">
        <v>1211.25</v>
      </c>
      <c r="M3216" s="17">
        <v>2268.366</v>
      </c>
      <c r="N3216" s="17">
        <v>2268.366</v>
      </c>
    </row>
    <row r="3217" spans="2:14">
      <c r="B3217" s="15" t="s">
        <v>4852</v>
      </c>
      <c r="C3217" s="16">
        <v>40892</v>
      </c>
      <c r="D3217" s="15">
        <v>2011</v>
      </c>
      <c r="E3217" s="69">
        <f>E3219</f>
        <v>2012</v>
      </c>
      <c r="F3217" s="15" t="s">
        <v>961</v>
      </c>
      <c r="G3217" s="17" t="s">
        <v>5534</v>
      </c>
      <c r="H3217" s="17" t="s">
        <v>5534</v>
      </c>
      <c r="I3217" s="17" t="s">
        <v>5534</v>
      </c>
      <c r="J3217" s="17" t="s">
        <v>5534</v>
      </c>
      <c r="K3217" s="17" t="s">
        <v>5534</v>
      </c>
      <c r="L3217" s="17">
        <v>503.87999999999994</v>
      </c>
      <c r="M3217" s="17">
        <v>503.87999999999994</v>
      </c>
      <c r="N3217" s="17">
        <v>503.87999999999994</v>
      </c>
    </row>
    <row r="3218" spans="2:14">
      <c r="B3218" s="15" t="s">
        <v>4852</v>
      </c>
      <c r="C3218" s="16">
        <v>40892</v>
      </c>
      <c r="D3218" s="15">
        <v>2011</v>
      </c>
      <c r="E3218" s="69">
        <f>E3219</f>
        <v>2012</v>
      </c>
      <c r="F3218" s="15" t="s">
        <v>962</v>
      </c>
      <c r="G3218" s="17" t="s">
        <v>5534</v>
      </c>
      <c r="H3218" s="17" t="s">
        <v>5534</v>
      </c>
      <c r="I3218" s="17" t="s">
        <v>5534</v>
      </c>
      <c r="J3218" s="17" t="s">
        <v>5534</v>
      </c>
      <c r="K3218" s="17" t="s">
        <v>5534</v>
      </c>
      <c r="L3218" s="17">
        <v>0</v>
      </c>
      <c r="M3218" s="17">
        <v>0</v>
      </c>
      <c r="N3218" s="17">
        <v>0</v>
      </c>
    </row>
    <row r="3219" spans="2:14">
      <c r="B3219" s="15" t="s">
        <v>4852</v>
      </c>
      <c r="C3219" s="16">
        <v>40892</v>
      </c>
      <c r="D3219" s="15">
        <v>2011</v>
      </c>
      <c r="E3219" s="69">
        <f t="array" ref="E3219">MIN(IF(G3219:N3219&gt;0,($G$3:$N$3)))</f>
        <v>2012</v>
      </c>
      <c r="F3219" s="15" t="s">
        <v>963</v>
      </c>
      <c r="G3219" s="17">
        <v>0</v>
      </c>
      <c r="H3219" s="17">
        <v>0</v>
      </c>
      <c r="I3219" s="17">
        <v>0</v>
      </c>
      <c r="J3219" s="17">
        <v>0</v>
      </c>
      <c r="K3219" s="17">
        <v>0</v>
      </c>
      <c r="L3219" s="17">
        <v>503.87999999999994</v>
      </c>
      <c r="M3219" s="17">
        <v>503.87999999999994</v>
      </c>
      <c r="N3219" s="17">
        <v>503.87999999999994</v>
      </c>
    </row>
    <row r="3220" spans="2:14">
      <c r="B3220" s="15" t="s">
        <v>4853</v>
      </c>
      <c r="C3220" s="16">
        <v>40894</v>
      </c>
      <c r="D3220" s="15">
        <v>2011</v>
      </c>
      <c r="E3220" s="69">
        <f>E3222</f>
        <v>2011</v>
      </c>
      <c r="F3220" s="15" t="s">
        <v>961</v>
      </c>
      <c r="G3220" s="17" t="s">
        <v>5534</v>
      </c>
      <c r="H3220" s="17" t="s">
        <v>5534</v>
      </c>
      <c r="I3220" s="17" t="s">
        <v>5534</v>
      </c>
      <c r="J3220" s="17" t="s">
        <v>5534</v>
      </c>
      <c r="K3220" s="17">
        <v>0</v>
      </c>
      <c r="L3220" s="17">
        <v>1106.0940000000001</v>
      </c>
      <c r="M3220" s="17">
        <v>1106.0940000000001</v>
      </c>
      <c r="N3220" s="17">
        <v>1106.0940000000001</v>
      </c>
    </row>
    <row r="3221" spans="2:14">
      <c r="B3221" s="15" t="s">
        <v>4853</v>
      </c>
      <c r="C3221" s="16">
        <v>40894</v>
      </c>
      <c r="D3221" s="15">
        <v>2011</v>
      </c>
      <c r="E3221" s="69">
        <f>E3222</f>
        <v>2011</v>
      </c>
      <c r="F3221" s="15" t="s">
        <v>962</v>
      </c>
      <c r="G3221" s="17" t="s">
        <v>5534</v>
      </c>
      <c r="H3221" s="17" t="s">
        <v>5534</v>
      </c>
      <c r="I3221" s="17" t="s">
        <v>5534</v>
      </c>
      <c r="J3221" s="17" t="s">
        <v>5534</v>
      </c>
      <c r="K3221" s="17">
        <v>985.66799999999989</v>
      </c>
      <c r="L3221" s="17">
        <v>0</v>
      </c>
      <c r="M3221" s="17">
        <v>0</v>
      </c>
      <c r="N3221" s="17">
        <v>0</v>
      </c>
    </row>
    <row r="3222" spans="2:14">
      <c r="B3222" s="15" t="s">
        <v>4853</v>
      </c>
      <c r="C3222" s="16">
        <v>40894</v>
      </c>
      <c r="D3222" s="15">
        <v>2011</v>
      </c>
      <c r="E3222" s="69">
        <f t="array" ref="E3222">MIN(IF(G3222:N3222&gt;0,($G$3:$N$3)))</f>
        <v>2011</v>
      </c>
      <c r="F3222" s="15" t="s">
        <v>963</v>
      </c>
      <c r="G3222" s="17">
        <v>0</v>
      </c>
      <c r="H3222" s="17">
        <v>0</v>
      </c>
      <c r="I3222" s="17">
        <v>0</v>
      </c>
      <c r="J3222" s="17">
        <v>0</v>
      </c>
      <c r="K3222" s="17">
        <v>985.66799999999989</v>
      </c>
      <c r="L3222" s="17">
        <v>1106.0940000000001</v>
      </c>
      <c r="M3222" s="17">
        <v>1106.0940000000001</v>
      </c>
      <c r="N3222" s="17">
        <v>1106.0940000000001</v>
      </c>
    </row>
    <row r="3223" spans="2:14">
      <c r="B3223" s="15" t="s">
        <v>4854</v>
      </c>
      <c r="C3223" s="16">
        <v>40894</v>
      </c>
      <c r="D3223" s="15">
        <v>2011</v>
      </c>
      <c r="E3223" s="69">
        <f>E3225</f>
        <v>2012</v>
      </c>
      <c r="F3223" s="15" t="s">
        <v>961</v>
      </c>
      <c r="G3223" s="17" t="s">
        <v>5534</v>
      </c>
      <c r="H3223" s="17" t="s">
        <v>5534</v>
      </c>
      <c r="I3223" s="17" t="s">
        <v>5534</v>
      </c>
      <c r="J3223" s="17" t="s">
        <v>5534</v>
      </c>
      <c r="K3223" s="17" t="s">
        <v>5534</v>
      </c>
      <c r="L3223" s="17">
        <v>611.33399999999995</v>
      </c>
      <c r="M3223" s="17">
        <v>611.33399999999995</v>
      </c>
      <c r="N3223" s="17">
        <v>611.33399999999995</v>
      </c>
    </row>
    <row r="3224" spans="2:14">
      <c r="B3224" s="15" t="s">
        <v>4854</v>
      </c>
      <c r="C3224" s="16">
        <v>40894</v>
      </c>
      <c r="D3224" s="15">
        <v>2011</v>
      </c>
      <c r="E3224" s="69">
        <f>E3225</f>
        <v>2012</v>
      </c>
      <c r="F3224" s="15" t="s">
        <v>962</v>
      </c>
      <c r="G3224" s="17" t="s">
        <v>5534</v>
      </c>
      <c r="H3224" s="17" t="s">
        <v>5534</v>
      </c>
      <c r="I3224" s="17" t="s">
        <v>5534</v>
      </c>
      <c r="J3224" s="17" t="s">
        <v>5534</v>
      </c>
      <c r="K3224" s="17" t="s">
        <v>5534</v>
      </c>
      <c r="L3224" s="17">
        <v>6.0000000000000001E-3</v>
      </c>
      <c r="M3224" s="17">
        <v>6.0000000000000001E-3</v>
      </c>
      <c r="N3224" s="17">
        <v>6.0000000000000001E-3</v>
      </c>
    </row>
    <row r="3225" spans="2:14">
      <c r="B3225" s="15" t="s">
        <v>4854</v>
      </c>
      <c r="C3225" s="16">
        <v>40894</v>
      </c>
      <c r="D3225" s="15">
        <v>2011</v>
      </c>
      <c r="E3225" s="69">
        <f t="array" ref="E3225">MIN(IF(G3225:N3225&gt;0,($G$3:$N$3)))</f>
        <v>2012</v>
      </c>
      <c r="F3225" s="15" t="s">
        <v>963</v>
      </c>
      <c r="G3225" s="17">
        <v>0</v>
      </c>
      <c r="H3225" s="17">
        <v>0</v>
      </c>
      <c r="I3225" s="17">
        <v>0</v>
      </c>
      <c r="J3225" s="17">
        <v>0</v>
      </c>
      <c r="K3225" s="17">
        <v>0</v>
      </c>
      <c r="L3225" s="17">
        <v>611.33999999999992</v>
      </c>
      <c r="M3225" s="17">
        <v>611.33999999999992</v>
      </c>
      <c r="N3225" s="17">
        <v>611.33999999999992</v>
      </c>
    </row>
    <row r="3226" spans="2:14">
      <c r="B3226" s="15" t="s">
        <v>4855</v>
      </c>
      <c r="C3226" s="16">
        <v>40895</v>
      </c>
      <c r="D3226" s="15">
        <v>2011</v>
      </c>
      <c r="E3226" s="69">
        <f>E3228</f>
        <v>2012</v>
      </c>
      <c r="F3226" s="15" t="s">
        <v>961</v>
      </c>
      <c r="G3226" s="17" t="s">
        <v>5534</v>
      </c>
      <c r="H3226" s="17" t="s">
        <v>5534</v>
      </c>
      <c r="I3226" s="17" t="s">
        <v>5534</v>
      </c>
      <c r="J3226" s="17" t="s">
        <v>5534</v>
      </c>
      <c r="K3226" s="17" t="s">
        <v>5534</v>
      </c>
      <c r="L3226" s="17">
        <v>0</v>
      </c>
      <c r="M3226" s="17">
        <v>0</v>
      </c>
      <c r="N3226" s="17">
        <v>0</v>
      </c>
    </row>
    <row r="3227" spans="2:14">
      <c r="B3227" s="15" t="s">
        <v>4855</v>
      </c>
      <c r="C3227" s="16">
        <v>40895</v>
      </c>
      <c r="D3227" s="15">
        <v>2011</v>
      </c>
      <c r="E3227" s="69">
        <f>E3228</f>
        <v>2012</v>
      </c>
      <c r="F3227" s="15" t="s">
        <v>962</v>
      </c>
      <c r="G3227" s="17" t="s">
        <v>5534</v>
      </c>
      <c r="H3227" s="17" t="s">
        <v>5534</v>
      </c>
      <c r="I3227" s="17" t="s">
        <v>5534</v>
      </c>
      <c r="J3227" s="17" t="s">
        <v>5534</v>
      </c>
      <c r="K3227" s="17" t="s">
        <v>5534</v>
      </c>
      <c r="L3227" s="17">
        <v>427500</v>
      </c>
      <c r="M3227" s="17">
        <v>427500</v>
      </c>
      <c r="N3227" s="17">
        <v>427500</v>
      </c>
    </row>
    <row r="3228" spans="2:14">
      <c r="B3228" s="15" t="s">
        <v>4855</v>
      </c>
      <c r="C3228" s="16">
        <v>40895</v>
      </c>
      <c r="D3228" s="15">
        <v>2011</v>
      </c>
      <c r="E3228" s="69">
        <f t="array" ref="E3228">MIN(IF(G3228:N3228&gt;0,($G$3:$N$3)))</f>
        <v>2012</v>
      </c>
      <c r="F3228" s="15" t="s">
        <v>963</v>
      </c>
      <c r="G3228" s="17">
        <v>0</v>
      </c>
      <c r="H3228" s="17">
        <v>0</v>
      </c>
      <c r="I3228" s="17">
        <v>0</v>
      </c>
      <c r="J3228" s="17">
        <v>0</v>
      </c>
      <c r="K3228" s="17">
        <v>0</v>
      </c>
      <c r="L3228" s="17">
        <v>427500</v>
      </c>
      <c r="M3228" s="17">
        <v>427500</v>
      </c>
      <c r="N3228" s="17">
        <v>427500</v>
      </c>
    </row>
    <row r="3229" spans="2:14">
      <c r="B3229" s="15" t="s">
        <v>4856</v>
      </c>
      <c r="C3229" s="16">
        <v>40896</v>
      </c>
      <c r="D3229" s="15">
        <v>2011</v>
      </c>
      <c r="E3229" s="69">
        <f>E3231</f>
        <v>2012</v>
      </c>
      <c r="F3229" s="15" t="s">
        <v>961</v>
      </c>
      <c r="G3229" s="17" t="s">
        <v>5534</v>
      </c>
      <c r="H3229" s="17" t="s">
        <v>5534</v>
      </c>
      <c r="I3229" s="17" t="s">
        <v>5534</v>
      </c>
      <c r="J3229" s="17" t="s">
        <v>5534</v>
      </c>
      <c r="K3229" s="17" t="s">
        <v>5534</v>
      </c>
      <c r="L3229" s="17">
        <v>425.84999999999997</v>
      </c>
      <c r="M3229" s="17">
        <v>425.84999999999997</v>
      </c>
      <c r="N3229" s="17">
        <v>425.84999999999997</v>
      </c>
    </row>
    <row r="3230" spans="2:14">
      <c r="B3230" s="15" t="s">
        <v>4856</v>
      </c>
      <c r="C3230" s="16">
        <v>40896</v>
      </c>
      <c r="D3230" s="15">
        <v>2011</v>
      </c>
      <c r="E3230" s="69">
        <f>E3231</f>
        <v>2012</v>
      </c>
      <c r="F3230" s="15" t="s">
        <v>962</v>
      </c>
      <c r="G3230" s="17" t="s">
        <v>5534</v>
      </c>
      <c r="H3230" s="17" t="s">
        <v>5534</v>
      </c>
      <c r="I3230" s="17" t="s">
        <v>5534</v>
      </c>
      <c r="J3230" s="17" t="s">
        <v>5534</v>
      </c>
      <c r="K3230" s="17" t="s">
        <v>5534</v>
      </c>
      <c r="L3230" s="17">
        <v>0</v>
      </c>
      <c r="M3230" s="17">
        <v>0</v>
      </c>
      <c r="N3230" s="17">
        <v>0</v>
      </c>
    </row>
    <row r="3231" spans="2:14">
      <c r="B3231" s="15" t="s">
        <v>4856</v>
      </c>
      <c r="C3231" s="16">
        <v>40896</v>
      </c>
      <c r="D3231" s="15">
        <v>2011</v>
      </c>
      <c r="E3231" s="69">
        <f t="array" ref="E3231">MIN(IF(G3231:N3231&gt;0,($G$3:$N$3)))</f>
        <v>2012</v>
      </c>
      <c r="F3231" s="15" t="s">
        <v>963</v>
      </c>
      <c r="G3231" s="17">
        <v>0</v>
      </c>
      <c r="H3231" s="17">
        <v>0</v>
      </c>
      <c r="I3231" s="17">
        <v>0</v>
      </c>
      <c r="J3231" s="17">
        <v>0</v>
      </c>
      <c r="K3231" s="17">
        <v>0</v>
      </c>
      <c r="L3231" s="17">
        <v>425.84999999999997</v>
      </c>
      <c r="M3231" s="17">
        <v>425.84999999999997</v>
      </c>
      <c r="N3231" s="17">
        <v>425.84999999999997</v>
      </c>
    </row>
    <row r="3232" spans="2:14">
      <c r="B3232" s="15" t="s">
        <v>4857</v>
      </c>
      <c r="C3232" s="16">
        <v>40897</v>
      </c>
      <c r="D3232" s="15">
        <v>2011</v>
      </c>
      <c r="E3232" s="69">
        <f>E3234</f>
        <v>2012</v>
      </c>
      <c r="F3232" s="15" t="s">
        <v>961</v>
      </c>
      <c r="G3232" s="17" t="s">
        <v>5534</v>
      </c>
      <c r="H3232" s="17" t="s">
        <v>5534</v>
      </c>
      <c r="I3232" s="17" t="s">
        <v>5534</v>
      </c>
      <c r="J3232" s="17" t="s">
        <v>5534</v>
      </c>
      <c r="K3232" s="17">
        <v>0</v>
      </c>
      <c r="L3232" s="17">
        <v>421.62600000000003</v>
      </c>
      <c r="M3232" s="17">
        <v>421.62600000000003</v>
      </c>
      <c r="N3232" s="17">
        <v>421.62600000000003</v>
      </c>
    </row>
    <row r="3233" spans="2:14">
      <c r="B3233" s="15" t="s">
        <v>4857</v>
      </c>
      <c r="C3233" s="16">
        <v>40897</v>
      </c>
      <c r="D3233" s="15">
        <v>2011</v>
      </c>
      <c r="E3233" s="69">
        <f>E3234</f>
        <v>2012</v>
      </c>
      <c r="F3233" s="15" t="s">
        <v>962</v>
      </c>
      <c r="G3233" s="17" t="s">
        <v>5534</v>
      </c>
      <c r="H3233" s="17" t="s">
        <v>5534</v>
      </c>
      <c r="I3233" s="17" t="s">
        <v>5534</v>
      </c>
      <c r="J3233" s="17" t="s">
        <v>5534</v>
      </c>
      <c r="K3233" s="17">
        <v>0</v>
      </c>
      <c r="L3233" s="17">
        <v>0</v>
      </c>
      <c r="M3233" s="17">
        <v>0</v>
      </c>
      <c r="N3233" s="17">
        <v>0</v>
      </c>
    </row>
    <row r="3234" spans="2:14">
      <c r="B3234" s="15" t="s">
        <v>4857</v>
      </c>
      <c r="C3234" s="16">
        <v>40897</v>
      </c>
      <c r="D3234" s="15">
        <v>2011</v>
      </c>
      <c r="E3234" s="69">
        <f t="array" ref="E3234">MIN(IF(G3234:N3234&gt;0,($G$3:$N$3)))</f>
        <v>2012</v>
      </c>
      <c r="F3234" s="15" t="s">
        <v>963</v>
      </c>
      <c r="G3234" s="17">
        <v>0</v>
      </c>
      <c r="H3234" s="17">
        <v>0</v>
      </c>
      <c r="I3234" s="17">
        <v>0</v>
      </c>
      <c r="J3234" s="17">
        <v>0</v>
      </c>
      <c r="K3234" s="17">
        <v>0</v>
      </c>
      <c r="L3234" s="17">
        <v>421.62600000000003</v>
      </c>
      <c r="M3234" s="17">
        <v>421.62600000000003</v>
      </c>
      <c r="N3234" s="17">
        <v>421.62600000000003</v>
      </c>
    </row>
    <row r="3235" spans="2:14">
      <c r="B3235" s="15" t="s">
        <v>4858</v>
      </c>
      <c r="C3235" s="16">
        <v>40903</v>
      </c>
      <c r="D3235" s="15">
        <v>2011</v>
      </c>
      <c r="E3235" s="69">
        <f>E3237</f>
        <v>2012</v>
      </c>
      <c r="F3235" s="15" t="s">
        <v>961</v>
      </c>
      <c r="G3235" s="17" t="s">
        <v>5534</v>
      </c>
      <c r="H3235" s="17" t="s">
        <v>5534</v>
      </c>
      <c r="I3235" s="17" t="s">
        <v>5534</v>
      </c>
      <c r="J3235" s="17" t="s">
        <v>5534</v>
      </c>
      <c r="K3235" s="17" t="s">
        <v>5534</v>
      </c>
      <c r="L3235" s="17">
        <v>524.22</v>
      </c>
      <c r="M3235" s="17">
        <v>524.22</v>
      </c>
      <c r="N3235" s="17">
        <v>524.22</v>
      </c>
    </row>
    <row r="3236" spans="2:14">
      <c r="B3236" s="15" t="s">
        <v>4858</v>
      </c>
      <c r="C3236" s="16">
        <v>40903</v>
      </c>
      <c r="D3236" s="15">
        <v>2011</v>
      </c>
      <c r="E3236" s="69">
        <f>E3237</f>
        <v>2012</v>
      </c>
      <c r="F3236" s="15" t="s">
        <v>962</v>
      </c>
      <c r="G3236" s="17" t="s">
        <v>5534</v>
      </c>
      <c r="H3236" s="17" t="s">
        <v>5534</v>
      </c>
      <c r="I3236" s="17" t="s">
        <v>5534</v>
      </c>
      <c r="J3236" s="17" t="s">
        <v>5534</v>
      </c>
      <c r="K3236" s="17" t="s">
        <v>5534</v>
      </c>
      <c r="L3236" s="17">
        <v>0</v>
      </c>
      <c r="M3236" s="17">
        <v>0</v>
      </c>
      <c r="N3236" s="17">
        <v>0</v>
      </c>
    </row>
    <row r="3237" spans="2:14">
      <c r="B3237" s="15" t="s">
        <v>4858</v>
      </c>
      <c r="C3237" s="16">
        <v>40903</v>
      </c>
      <c r="D3237" s="15">
        <v>2011</v>
      </c>
      <c r="E3237" s="69">
        <f t="array" ref="E3237">MIN(IF(G3237:N3237&gt;0,($G$3:$N$3)))</f>
        <v>2012</v>
      </c>
      <c r="F3237" s="15" t="s">
        <v>963</v>
      </c>
      <c r="G3237" s="17">
        <v>0</v>
      </c>
      <c r="H3237" s="17">
        <v>0</v>
      </c>
      <c r="I3237" s="17">
        <v>0</v>
      </c>
      <c r="J3237" s="17">
        <v>0</v>
      </c>
      <c r="K3237" s="17">
        <v>0</v>
      </c>
      <c r="L3237" s="17">
        <v>524.22</v>
      </c>
      <c r="M3237" s="17">
        <v>524.22</v>
      </c>
      <c r="N3237" s="17">
        <v>524.22</v>
      </c>
    </row>
    <row r="3238" spans="2:14">
      <c r="B3238" s="15" t="s">
        <v>4859</v>
      </c>
      <c r="C3238" s="16">
        <v>40904</v>
      </c>
      <c r="D3238" s="15">
        <v>2011</v>
      </c>
      <c r="E3238" s="69">
        <f>E3240</f>
        <v>2012</v>
      </c>
      <c r="F3238" s="15" t="s">
        <v>961</v>
      </c>
      <c r="G3238" s="17" t="s">
        <v>5534</v>
      </c>
      <c r="H3238" s="17" t="s">
        <v>5534</v>
      </c>
      <c r="I3238" s="17" t="s">
        <v>5534</v>
      </c>
      <c r="J3238" s="17" t="s">
        <v>5534</v>
      </c>
      <c r="K3238" s="17" t="s">
        <v>5534</v>
      </c>
      <c r="L3238" s="17">
        <v>443.06400000000002</v>
      </c>
      <c r="M3238" s="17">
        <v>443.06400000000002</v>
      </c>
      <c r="N3238" s="17">
        <v>443.06400000000002</v>
      </c>
    </row>
    <row r="3239" spans="2:14">
      <c r="B3239" s="15" t="s">
        <v>4859</v>
      </c>
      <c r="C3239" s="16">
        <v>40904</v>
      </c>
      <c r="D3239" s="15">
        <v>2011</v>
      </c>
      <c r="E3239" s="69">
        <f>E3240</f>
        <v>2012</v>
      </c>
      <c r="F3239" s="15" t="s">
        <v>962</v>
      </c>
      <c r="G3239" s="17" t="s">
        <v>5534</v>
      </c>
      <c r="H3239" s="17" t="s">
        <v>5534</v>
      </c>
      <c r="I3239" s="17" t="s">
        <v>5534</v>
      </c>
      <c r="J3239" s="17" t="s">
        <v>5534</v>
      </c>
      <c r="K3239" s="17" t="s">
        <v>5534</v>
      </c>
      <c r="L3239" s="17">
        <v>0</v>
      </c>
      <c r="M3239" s="17">
        <v>0</v>
      </c>
      <c r="N3239" s="17">
        <v>0</v>
      </c>
    </row>
    <row r="3240" spans="2:14">
      <c r="B3240" s="15" t="s">
        <v>4859</v>
      </c>
      <c r="C3240" s="16">
        <v>40904</v>
      </c>
      <c r="D3240" s="15">
        <v>2011</v>
      </c>
      <c r="E3240" s="69">
        <f t="array" ref="E3240">MIN(IF(G3240:N3240&gt;0,($G$3:$N$3)))</f>
        <v>2012</v>
      </c>
      <c r="F3240" s="15" t="s">
        <v>963</v>
      </c>
      <c r="G3240" s="17">
        <v>0</v>
      </c>
      <c r="H3240" s="17">
        <v>0</v>
      </c>
      <c r="I3240" s="17">
        <v>0</v>
      </c>
      <c r="J3240" s="17">
        <v>0</v>
      </c>
      <c r="K3240" s="17">
        <v>0</v>
      </c>
      <c r="L3240" s="17">
        <v>443.06400000000002</v>
      </c>
      <c r="M3240" s="17">
        <v>443.06400000000002</v>
      </c>
      <c r="N3240" s="17">
        <v>443.06400000000002</v>
      </c>
    </row>
    <row r="3241" spans="2:14">
      <c r="B3241" s="15" t="s">
        <v>4860</v>
      </c>
      <c r="C3241" s="16">
        <v>40906</v>
      </c>
      <c r="D3241" s="15">
        <v>2011</v>
      </c>
      <c r="E3241" s="69">
        <f>E3243</f>
        <v>2012</v>
      </c>
      <c r="F3241" s="15" t="s">
        <v>961</v>
      </c>
      <c r="G3241" s="17" t="s">
        <v>5534</v>
      </c>
      <c r="H3241" s="17" t="s">
        <v>5534</v>
      </c>
      <c r="I3241" s="17" t="s">
        <v>5534</v>
      </c>
      <c r="J3241" s="17" t="s">
        <v>5534</v>
      </c>
      <c r="K3241" s="17">
        <v>0</v>
      </c>
      <c r="L3241" s="17">
        <v>903.59399999999994</v>
      </c>
      <c r="M3241" s="17">
        <v>903.59399999999994</v>
      </c>
      <c r="N3241" s="17">
        <v>903.59399999999994</v>
      </c>
    </row>
    <row r="3242" spans="2:14">
      <c r="B3242" s="15" t="s">
        <v>4860</v>
      </c>
      <c r="C3242" s="16">
        <v>40906</v>
      </c>
      <c r="D3242" s="15">
        <v>2011</v>
      </c>
      <c r="E3242" s="69">
        <f>E3243</f>
        <v>2012</v>
      </c>
      <c r="F3242" s="15" t="s">
        <v>962</v>
      </c>
      <c r="G3242" s="17" t="s">
        <v>5534</v>
      </c>
      <c r="H3242" s="17" t="s">
        <v>5534</v>
      </c>
      <c r="I3242" s="17" t="s">
        <v>5534</v>
      </c>
      <c r="J3242" s="17" t="s">
        <v>5534</v>
      </c>
      <c r="K3242" s="17">
        <v>0</v>
      </c>
      <c r="L3242" s="17">
        <v>0</v>
      </c>
      <c r="M3242" s="17">
        <v>0</v>
      </c>
      <c r="N3242" s="17">
        <v>0</v>
      </c>
    </row>
    <row r="3243" spans="2:14">
      <c r="B3243" s="15" t="s">
        <v>4860</v>
      </c>
      <c r="C3243" s="16">
        <v>40906</v>
      </c>
      <c r="D3243" s="15">
        <v>2011</v>
      </c>
      <c r="E3243" s="69">
        <f t="array" ref="E3243">MIN(IF(G3243:N3243&gt;0,($G$3:$N$3)))</f>
        <v>2012</v>
      </c>
      <c r="F3243" s="15" t="s">
        <v>963</v>
      </c>
      <c r="G3243" s="17">
        <v>0</v>
      </c>
      <c r="H3243" s="17">
        <v>0</v>
      </c>
      <c r="I3243" s="17">
        <v>0</v>
      </c>
      <c r="J3243" s="17">
        <v>0</v>
      </c>
      <c r="K3243" s="17">
        <v>0</v>
      </c>
      <c r="L3243" s="17">
        <v>903.59399999999994</v>
      </c>
      <c r="M3243" s="17">
        <v>903.59399999999994</v>
      </c>
      <c r="N3243" s="17">
        <v>903.59399999999994</v>
      </c>
    </row>
    <row r="3244" spans="2:14">
      <c r="B3244" s="15" t="s">
        <v>4861</v>
      </c>
      <c r="C3244" s="16">
        <v>40906</v>
      </c>
      <c r="D3244" s="15">
        <v>2011</v>
      </c>
      <c r="E3244" s="69">
        <f>E3246</f>
        <v>2012</v>
      </c>
      <c r="F3244" s="15" t="s">
        <v>961</v>
      </c>
      <c r="G3244" s="17" t="s">
        <v>5534</v>
      </c>
      <c r="H3244" s="17" t="s">
        <v>5534</v>
      </c>
      <c r="I3244" s="17" t="s">
        <v>5534</v>
      </c>
      <c r="J3244" s="17" t="s">
        <v>5534</v>
      </c>
      <c r="K3244" s="17">
        <v>0</v>
      </c>
      <c r="L3244" s="17">
        <v>406.97999999999996</v>
      </c>
      <c r="M3244" s="17">
        <v>406.97999999999996</v>
      </c>
      <c r="N3244" s="17">
        <v>406.97999999999996</v>
      </c>
    </row>
    <row r="3245" spans="2:14">
      <c r="B3245" s="15" t="s">
        <v>4861</v>
      </c>
      <c r="C3245" s="16">
        <v>40906</v>
      </c>
      <c r="D3245" s="15">
        <v>2011</v>
      </c>
      <c r="E3245" s="69">
        <f>E3246</f>
        <v>2012</v>
      </c>
      <c r="F3245" s="15" t="s">
        <v>962</v>
      </c>
      <c r="G3245" s="17" t="s">
        <v>5534</v>
      </c>
      <c r="H3245" s="17" t="s">
        <v>5534</v>
      </c>
      <c r="I3245" s="17" t="s">
        <v>5534</v>
      </c>
      <c r="J3245" s="17" t="s">
        <v>5534</v>
      </c>
      <c r="K3245" s="17">
        <v>0</v>
      </c>
      <c r="L3245" s="17">
        <v>0</v>
      </c>
      <c r="M3245" s="17">
        <v>0</v>
      </c>
      <c r="N3245" s="17">
        <v>0</v>
      </c>
    </row>
    <row r="3246" spans="2:14">
      <c r="B3246" s="15" t="s">
        <v>4861</v>
      </c>
      <c r="C3246" s="16">
        <v>40906</v>
      </c>
      <c r="D3246" s="15">
        <v>2011</v>
      </c>
      <c r="E3246" s="69">
        <f t="array" ref="E3246">MIN(IF(G3246:N3246&gt;0,($G$3:$N$3)))</f>
        <v>2012</v>
      </c>
      <c r="F3246" s="15" t="s">
        <v>963</v>
      </c>
      <c r="G3246" s="17">
        <v>0</v>
      </c>
      <c r="H3246" s="17">
        <v>0</v>
      </c>
      <c r="I3246" s="17">
        <v>0</v>
      </c>
      <c r="J3246" s="17">
        <v>0</v>
      </c>
      <c r="K3246" s="17">
        <v>0</v>
      </c>
      <c r="L3246" s="17">
        <v>406.97999999999996</v>
      </c>
      <c r="M3246" s="17">
        <v>406.97999999999996</v>
      </c>
      <c r="N3246" s="17">
        <v>406.97999999999996</v>
      </c>
    </row>
    <row r="3247" spans="2:14">
      <c r="B3247" s="15" t="s">
        <v>4862</v>
      </c>
      <c r="C3247" s="16">
        <v>40907</v>
      </c>
      <c r="D3247" s="15">
        <v>2011</v>
      </c>
      <c r="E3247" s="69">
        <f>E3249</f>
        <v>2012</v>
      </c>
      <c r="F3247" s="15" t="s">
        <v>961</v>
      </c>
      <c r="G3247" s="17" t="s">
        <v>5534</v>
      </c>
      <c r="H3247" s="17" t="s">
        <v>5534</v>
      </c>
      <c r="I3247" s="17" t="s">
        <v>5534</v>
      </c>
      <c r="J3247" s="17" t="s">
        <v>5534</v>
      </c>
      <c r="K3247" s="17" t="s">
        <v>5534</v>
      </c>
      <c r="L3247" s="17">
        <v>5755.86</v>
      </c>
      <c r="M3247" s="17">
        <v>5755.86</v>
      </c>
      <c r="N3247" s="17">
        <v>5755.86</v>
      </c>
    </row>
    <row r="3248" spans="2:14">
      <c r="B3248" s="15" t="s">
        <v>4862</v>
      </c>
      <c r="C3248" s="16">
        <v>40907</v>
      </c>
      <c r="D3248" s="15">
        <v>2011</v>
      </c>
      <c r="E3248" s="69">
        <f>E3249</f>
        <v>2012</v>
      </c>
      <c r="F3248" s="15" t="s">
        <v>962</v>
      </c>
      <c r="G3248" s="17" t="s">
        <v>5534</v>
      </c>
      <c r="H3248" s="17" t="s">
        <v>5534</v>
      </c>
      <c r="I3248" s="17" t="s">
        <v>5534</v>
      </c>
      <c r="J3248" s="17" t="s">
        <v>5534</v>
      </c>
      <c r="K3248" s="17" t="s">
        <v>5534</v>
      </c>
      <c r="L3248" s="17">
        <v>0</v>
      </c>
      <c r="M3248" s="17">
        <v>0</v>
      </c>
      <c r="N3248" s="17">
        <v>0</v>
      </c>
    </row>
    <row r="3249" spans="2:14">
      <c r="B3249" s="15" t="s">
        <v>4862</v>
      </c>
      <c r="C3249" s="16">
        <v>40907</v>
      </c>
      <c r="D3249" s="15">
        <v>2011</v>
      </c>
      <c r="E3249" s="69">
        <f t="array" ref="E3249">MIN(IF(G3249:N3249&gt;0,($G$3:$N$3)))</f>
        <v>2012</v>
      </c>
      <c r="F3249" s="15" t="s">
        <v>963</v>
      </c>
      <c r="G3249" s="17">
        <v>0</v>
      </c>
      <c r="H3249" s="17">
        <v>0</v>
      </c>
      <c r="I3249" s="17">
        <v>0</v>
      </c>
      <c r="J3249" s="17">
        <v>0</v>
      </c>
      <c r="K3249" s="17">
        <v>0</v>
      </c>
      <c r="L3249" s="17">
        <v>5755.86</v>
      </c>
      <c r="M3249" s="17">
        <v>5755.86</v>
      </c>
      <c r="N3249" s="17">
        <v>5755.86</v>
      </c>
    </row>
    <row r="3250" spans="2:14">
      <c r="B3250" s="15" t="s">
        <v>4863</v>
      </c>
      <c r="C3250" s="16">
        <v>40908</v>
      </c>
      <c r="D3250" s="15">
        <v>2011</v>
      </c>
      <c r="E3250" s="69">
        <f>E3252</f>
        <v>2012</v>
      </c>
      <c r="F3250" s="15" t="s">
        <v>961</v>
      </c>
      <c r="G3250" s="17" t="s">
        <v>5534</v>
      </c>
      <c r="H3250" s="17" t="s">
        <v>5534</v>
      </c>
      <c r="I3250" s="17" t="s">
        <v>5534</v>
      </c>
      <c r="J3250" s="17" t="s">
        <v>5534</v>
      </c>
      <c r="K3250" s="17" t="s">
        <v>5534</v>
      </c>
      <c r="L3250" s="17">
        <v>1025.0940000000001</v>
      </c>
      <c r="M3250" s="17">
        <v>1025.0940000000001</v>
      </c>
      <c r="N3250" s="17">
        <v>1025.0940000000001</v>
      </c>
    </row>
    <row r="3251" spans="2:14">
      <c r="B3251" s="15" t="s">
        <v>4863</v>
      </c>
      <c r="C3251" s="16">
        <v>40908</v>
      </c>
      <c r="D3251" s="15">
        <v>2011</v>
      </c>
      <c r="E3251" s="69">
        <f>E3252</f>
        <v>2012</v>
      </c>
      <c r="F3251" s="15" t="s">
        <v>962</v>
      </c>
      <c r="G3251" s="17" t="s">
        <v>5534</v>
      </c>
      <c r="H3251" s="17" t="s">
        <v>5534</v>
      </c>
      <c r="I3251" s="17" t="s">
        <v>5534</v>
      </c>
      <c r="J3251" s="17" t="s">
        <v>5534</v>
      </c>
      <c r="K3251" s="17" t="s">
        <v>5534</v>
      </c>
      <c r="L3251" s="17">
        <v>0</v>
      </c>
      <c r="M3251" s="17">
        <v>0</v>
      </c>
      <c r="N3251" s="17">
        <v>0</v>
      </c>
    </row>
    <row r="3252" spans="2:14">
      <c r="B3252" s="15" t="s">
        <v>4863</v>
      </c>
      <c r="C3252" s="16">
        <v>40908</v>
      </c>
      <c r="D3252" s="15">
        <v>2011</v>
      </c>
      <c r="E3252" s="69">
        <f t="array" ref="E3252">MIN(IF(G3252:N3252&gt;0,($G$3:$N$3)))</f>
        <v>2012</v>
      </c>
      <c r="F3252" s="15" t="s">
        <v>963</v>
      </c>
      <c r="G3252" s="17">
        <v>0</v>
      </c>
      <c r="H3252" s="17">
        <v>0</v>
      </c>
      <c r="I3252" s="17">
        <v>0</v>
      </c>
      <c r="J3252" s="17">
        <v>0</v>
      </c>
      <c r="K3252" s="17">
        <v>0</v>
      </c>
      <c r="L3252" s="17">
        <v>1025.0940000000001</v>
      </c>
      <c r="M3252" s="17">
        <v>1025.0940000000001</v>
      </c>
      <c r="N3252" s="17">
        <v>1025.0940000000001</v>
      </c>
    </row>
    <row r="3253" spans="2:14">
      <c r="B3253" s="15" t="s">
        <v>4864</v>
      </c>
      <c r="C3253" s="16">
        <v>40908</v>
      </c>
      <c r="D3253" s="15">
        <v>2011</v>
      </c>
      <c r="E3253" s="69">
        <f>E3255</f>
        <v>2013</v>
      </c>
      <c r="F3253" s="15" t="s">
        <v>961</v>
      </c>
      <c r="G3253" s="17" t="s">
        <v>5534</v>
      </c>
      <c r="H3253" s="17" t="s">
        <v>5534</v>
      </c>
      <c r="I3253" s="17" t="s">
        <v>5534</v>
      </c>
      <c r="J3253" s="17" t="s">
        <v>5534</v>
      </c>
      <c r="K3253" s="17">
        <v>0</v>
      </c>
      <c r="L3253" s="17">
        <v>0</v>
      </c>
      <c r="M3253" s="17">
        <v>0</v>
      </c>
      <c r="N3253" s="17">
        <v>1064.934</v>
      </c>
    </row>
    <row r="3254" spans="2:14">
      <c r="B3254" s="15" t="s">
        <v>4864</v>
      </c>
      <c r="C3254" s="16">
        <v>40908</v>
      </c>
      <c r="D3254" s="15">
        <v>2011</v>
      </c>
      <c r="E3254" s="69">
        <f>E3255</f>
        <v>2013</v>
      </c>
      <c r="F3254" s="15" t="s">
        <v>962</v>
      </c>
      <c r="G3254" s="17" t="s">
        <v>5534</v>
      </c>
      <c r="H3254" s="17" t="s">
        <v>5534</v>
      </c>
      <c r="I3254" s="17" t="s">
        <v>5534</v>
      </c>
      <c r="J3254" s="17" t="s">
        <v>5534</v>
      </c>
      <c r="K3254" s="17">
        <v>0</v>
      </c>
      <c r="L3254" s="17">
        <v>0</v>
      </c>
      <c r="M3254" s="17">
        <v>1748.8920000000001</v>
      </c>
      <c r="N3254" s="17">
        <v>0</v>
      </c>
    </row>
    <row r="3255" spans="2:14">
      <c r="B3255" s="15" t="s">
        <v>4864</v>
      </c>
      <c r="C3255" s="16">
        <v>40908</v>
      </c>
      <c r="D3255" s="15">
        <v>2011</v>
      </c>
      <c r="E3255" s="69">
        <f t="array" ref="E3255">MIN(IF(G3255:N3255&gt;0,($G$3:$N$3)))</f>
        <v>2013</v>
      </c>
      <c r="F3255" s="15" t="s">
        <v>963</v>
      </c>
      <c r="G3255" s="17">
        <v>0</v>
      </c>
      <c r="H3255" s="17">
        <v>0</v>
      </c>
      <c r="I3255" s="17">
        <v>0</v>
      </c>
      <c r="J3255" s="17">
        <v>0</v>
      </c>
      <c r="K3255" s="17">
        <v>0</v>
      </c>
      <c r="L3255" s="17">
        <v>0</v>
      </c>
      <c r="M3255" s="17">
        <v>1748.8920000000001</v>
      </c>
      <c r="N3255" s="17">
        <v>1064.934</v>
      </c>
    </row>
    <row r="3256" spans="2:14">
      <c r="B3256" s="15" t="s">
        <v>4865</v>
      </c>
      <c r="C3256" s="16">
        <v>40917</v>
      </c>
      <c r="D3256" s="15">
        <v>2012</v>
      </c>
      <c r="E3256" s="69">
        <f>E3258</f>
        <v>2012</v>
      </c>
      <c r="F3256" s="15" t="s">
        <v>961</v>
      </c>
      <c r="G3256" s="17" t="s">
        <v>5534</v>
      </c>
      <c r="H3256" s="17" t="s">
        <v>5534</v>
      </c>
      <c r="I3256" s="17" t="s">
        <v>5534</v>
      </c>
      <c r="J3256" s="17" t="s">
        <v>5534</v>
      </c>
      <c r="K3256" s="17" t="s">
        <v>5534</v>
      </c>
      <c r="L3256" s="17">
        <v>110.00999999999999</v>
      </c>
      <c r="M3256" s="17">
        <v>110.00999999999999</v>
      </c>
      <c r="N3256" s="17">
        <v>110.00999999999999</v>
      </c>
    </row>
    <row r="3257" spans="2:14">
      <c r="B3257" s="15" t="s">
        <v>4865</v>
      </c>
      <c r="C3257" s="16">
        <v>40917</v>
      </c>
      <c r="D3257" s="15">
        <v>2012</v>
      </c>
      <c r="E3257" s="69">
        <f>E3258</f>
        <v>2012</v>
      </c>
      <c r="F3257" s="15" t="s">
        <v>962</v>
      </c>
      <c r="G3257" s="17" t="s">
        <v>5534</v>
      </c>
      <c r="H3257" s="17" t="s">
        <v>5534</v>
      </c>
      <c r="I3257" s="17" t="s">
        <v>5534</v>
      </c>
      <c r="J3257" s="17" t="s">
        <v>5534</v>
      </c>
      <c r="K3257" s="17" t="s">
        <v>5534</v>
      </c>
      <c r="L3257" s="17">
        <v>0</v>
      </c>
      <c r="M3257" s="17">
        <v>0</v>
      </c>
      <c r="N3257" s="17">
        <v>0</v>
      </c>
    </row>
    <row r="3258" spans="2:14">
      <c r="B3258" s="15" t="s">
        <v>4865</v>
      </c>
      <c r="C3258" s="16">
        <v>40917</v>
      </c>
      <c r="D3258" s="15">
        <v>2012</v>
      </c>
      <c r="E3258" s="69">
        <f t="array" ref="E3258">MIN(IF(G3258:N3258&gt;0,($G$3:$N$3)))</f>
        <v>2012</v>
      </c>
      <c r="F3258" s="15" t="s">
        <v>963</v>
      </c>
      <c r="G3258" s="17">
        <v>0</v>
      </c>
      <c r="H3258" s="17">
        <v>0</v>
      </c>
      <c r="I3258" s="17">
        <v>0</v>
      </c>
      <c r="J3258" s="17">
        <v>0</v>
      </c>
      <c r="K3258" s="17">
        <v>0</v>
      </c>
      <c r="L3258" s="17">
        <v>110.00999999999999</v>
      </c>
      <c r="M3258" s="17">
        <v>110.00999999999999</v>
      </c>
      <c r="N3258" s="17">
        <v>110.00999999999999</v>
      </c>
    </row>
    <row r="3259" spans="2:14">
      <c r="B3259" s="15" t="s">
        <v>4866</v>
      </c>
      <c r="C3259" s="16">
        <v>40929</v>
      </c>
      <c r="D3259" s="15">
        <v>2012</v>
      </c>
      <c r="E3259" s="69">
        <f>E3261</f>
        <v>2012</v>
      </c>
      <c r="F3259" s="15" t="s">
        <v>961</v>
      </c>
      <c r="G3259" s="17" t="s">
        <v>5534</v>
      </c>
      <c r="H3259" s="17" t="s">
        <v>5534</v>
      </c>
      <c r="I3259" s="17" t="s">
        <v>5534</v>
      </c>
      <c r="J3259" s="17" t="s">
        <v>5534</v>
      </c>
      <c r="K3259" s="17" t="s">
        <v>5534</v>
      </c>
      <c r="L3259" s="17">
        <v>414.63599999999997</v>
      </c>
      <c r="M3259" s="17">
        <v>414.63599999999997</v>
      </c>
      <c r="N3259" s="17">
        <v>414.63599999999997</v>
      </c>
    </row>
    <row r="3260" spans="2:14">
      <c r="B3260" s="15" t="s">
        <v>4866</v>
      </c>
      <c r="C3260" s="16">
        <v>40929</v>
      </c>
      <c r="D3260" s="15">
        <v>2012</v>
      </c>
      <c r="E3260" s="69">
        <f>E3261</f>
        <v>2012</v>
      </c>
      <c r="F3260" s="15" t="s">
        <v>962</v>
      </c>
      <c r="G3260" s="17" t="s">
        <v>5534</v>
      </c>
      <c r="H3260" s="17" t="s">
        <v>5534</v>
      </c>
      <c r="I3260" s="17" t="s">
        <v>5534</v>
      </c>
      <c r="J3260" s="17" t="s">
        <v>5534</v>
      </c>
      <c r="K3260" s="17" t="s">
        <v>5534</v>
      </c>
      <c r="L3260" s="17">
        <v>0</v>
      </c>
      <c r="M3260" s="17">
        <v>0</v>
      </c>
      <c r="N3260" s="17">
        <v>0</v>
      </c>
    </row>
    <row r="3261" spans="2:14">
      <c r="B3261" s="15" t="s">
        <v>4866</v>
      </c>
      <c r="C3261" s="16">
        <v>40929</v>
      </c>
      <c r="D3261" s="15">
        <v>2012</v>
      </c>
      <c r="E3261" s="69">
        <f t="array" ref="E3261">MIN(IF(G3261:N3261&gt;0,($G$3:$N$3)))</f>
        <v>2012</v>
      </c>
      <c r="F3261" s="15" t="s">
        <v>963</v>
      </c>
      <c r="G3261" s="17">
        <v>0</v>
      </c>
      <c r="H3261" s="17">
        <v>0</v>
      </c>
      <c r="I3261" s="17">
        <v>0</v>
      </c>
      <c r="J3261" s="17">
        <v>0</v>
      </c>
      <c r="K3261" s="17">
        <v>0</v>
      </c>
      <c r="L3261" s="17">
        <v>414.63599999999997</v>
      </c>
      <c r="M3261" s="17">
        <v>414.63599999999997</v>
      </c>
      <c r="N3261" s="17">
        <v>414.63599999999997</v>
      </c>
    </row>
    <row r="3262" spans="2:14">
      <c r="B3262" s="15" t="s">
        <v>4867</v>
      </c>
      <c r="C3262" s="16">
        <v>40930</v>
      </c>
      <c r="D3262" s="15">
        <v>2012</v>
      </c>
      <c r="E3262" s="69">
        <f>E3264</f>
        <v>2012</v>
      </c>
      <c r="F3262" s="15" t="s">
        <v>961</v>
      </c>
      <c r="G3262" s="17" t="s">
        <v>5534</v>
      </c>
      <c r="H3262" s="17" t="s">
        <v>5534</v>
      </c>
      <c r="I3262" s="17" t="s">
        <v>5534</v>
      </c>
      <c r="J3262" s="17" t="s">
        <v>5534</v>
      </c>
      <c r="K3262" s="17" t="s">
        <v>5534</v>
      </c>
      <c r="L3262" s="17">
        <v>1106.0940000000001</v>
      </c>
      <c r="M3262" s="17">
        <v>1106.0940000000001</v>
      </c>
      <c r="N3262" s="17">
        <v>1106.0940000000001</v>
      </c>
    </row>
    <row r="3263" spans="2:14">
      <c r="B3263" s="15" t="s">
        <v>4867</v>
      </c>
      <c r="C3263" s="16">
        <v>40930</v>
      </c>
      <c r="D3263" s="15">
        <v>2012</v>
      </c>
      <c r="E3263" s="69">
        <f>E3264</f>
        <v>2012</v>
      </c>
      <c r="F3263" s="15" t="s">
        <v>962</v>
      </c>
      <c r="G3263" s="17" t="s">
        <v>5534</v>
      </c>
      <c r="H3263" s="17" t="s">
        <v>5534</v>
      </c>
      <c r="I3263" s="17" t="s">
        <v>5534</v>
      </c>
      <c r="J3263" s="17" t="s">
        <v>5534</v>
      </c>
      <c r="K3263" s="17" t="s">
        <v>5534</v>
      </c>
      <c r="L3263" s="17">
        <v>0</v>
      </c>
      <c r="M3263" s="17">
        <v>0</v>
      </c>
      <c r="N3263" s="17">
        <v>0</v>
      </c>
    </row>
    <row r="3264" spans="2:14">
      <c r="B3264" s="15" t="s">
        <v>4867</v>
      </c>
      <c r="C3264" s="16">
        <v>40930</v>
      </c>
      <c r="D3264" s="15">
        <v>2012</v>
      </c>
      <c r="E3264" s="69">
        <f t="array" ref="E3264">MIN(IF(G3264:N3264&gt;0,($G$3:$N$3)))</f>
        <v>2012</v>
      </c>
      <c r="F3264" s="15" t="s">
        <v>963</v>
      </c>
      <c r="G3264" s="17">
        <v>0</v>
      </c>
      <c r="H3264" s="17">
        <v>0</v>
      </c>
      <c r="I3264" s="17">
        <v>0</v>
      </c>
      <c r="J3264" s="17">
        <v>0</v>
      </c>
      <c r="K3264" s="17">
        <v>0</v>
      </c>
      <c r="L3264" s="17">
        <v>1106.0940000000001</v>
      </c>
      <c r="M3264" s="17">
        <v>1106.0940000000001</v>
      </c>
      <c r="N3264" s="17">
        <v>1106.0940000000001</v>
      </c>
    </row>
    <row r="3265" spans="2:14">
      <c r="B3265" s="15" t="s">
        <v>4868</v>
      </c>
      <c r="C3265" s="16">
        <v>40932</v>
      </c>
      <c r="D3265" s="15">
        <v>2012</v>
      </c>
      <c r="E3265" s="69">
        <f>E3267</f>
        <v>2012</v>
      </c>
      <c r="F3265" s="15" t="s">
        <v>961</v>
      </c>
      <c r="G3265" s="17" t="s">
        <v>5534</v>
      </c>
      <c r="H3265" s="17" t="s">
        <v>5534</v>
      </c>
      <c r="I3265" s="17" t="s">
        <v>5534</v>
      </c>
      <c r="J3265" s="17" t="s">
        <v>5534</v>
      </c>
      <c r="K3265" s="17" t="s">
        <v>5534</v>
      </c>
      <c r="L3265" s="17">
        <v>1148.9939999999999</v>
      </c>
      <c r="M3265" s="17">
        <v>1148.9939999999999</v>
      </c>
      <c r="N3265" s="17">
        <v>1148.9939999999999</v>
      </c>
    </row>
    <row r="3266" spans="2:14">
      <c r="B3266" s="15" t="s">
        <v>4868</v>
      </c>
      <c r="C3266" s="16">
        <v>40932</v>
      </c>
      <c r="D3266" s="15">
        <v>2012</v>
      </c>
      <c r="E3266" s="69">
        <f>E3267</f>
        <v>2012</v>
      </c>
      <c r="F3266" s="15" t="s">
        <v>962</v>
      </c>
      <c r="G3266" s="17" t="s">
        <v>5534</v>
      </c>
      <c r="H3266" s="17" t="s">
        <v>5534</v>
      </c>
      <c r="I3266" s="17" t="s">
        <v>5534</v>
      </c>
      <c r="J3266" s="17" t="s">
        <v>5534</v>
      </c>
      <c r="K3266" s="17" t="s">
        <v>5534</v>
      </c>
      <c r="L3266" s="17">
        <v>0</v>
      </c>
      <c r="M3266" s="17">
        <v>0</v>
      </c>
      <c r="N3266" s="17">
        <v>0</v>
      </c>
    </row>
    <row r="3267" spans="2:14">
      <c r="B3267" s="15" t="s">
        <v>4868</v>
      </c>
      <c r="C3267" s="16">
        <v>40932</v>
      </c>
      <c r="D3267" s="15">
        <v>2012</v>
      </c>
      <c r="E3267" s="69">
        <f t="array" ref="E3267">MIN(IF(G3267:N3267&gt;0,($G$3:$N$3)))</f>
        <v>2012</v>
      </c>
      <c r="F3267" s="15" t="s">
        <v>963</v>
      </c>
      <c r="G3267" s="17">
        <v>0</v>
      </c>
      <c r="H3267" s="17">
        <v>0</v>
      </c>
      <c r="I3267" s="17">
        <v>0</v>
      </c>
      <c r="J3267" s="17">
        <v>0</v>
      </c>
      <c r="K3267" s="17">
        <v>0</v>
      </c>
      <c r="L3267" s="17">
        <v>1148.9939999999999</v>
      </c>
      <c r="M3267" s="17">
        <v>1148.9939999999999</v>
      </c>
      <c r="N3267" s="17">
        <v>1148.9939999999999</v>
      </c>
    </row>
    <row r="3268" spans="2:14">
      <c r="B3268" s="15" t="s">
        <v>4869</v>
      </c>
      <c r="C3268" s="16">
        <v>40934</v>
      </c>
      <c r="D3268" s="15">
        <v>2012</v>
      </c>
      <c r="E3268" s="69">
        <f>E3270</f>
        <v>2012</v>
      </c>
      <c r="F3268" s="15" t="s">
        <v>961</v>
      </c>
      <c r="G3268" s="17" t="s">
        <v>5534</v>
      </c>
      <c r="H3268" s="17" t="s">
        <v>5534</v>
      </c>
      <c r="I3268" s="17" t="s">
        <v>5534</v>
      </c>
      <c r="J3268" s="17" t="s">
        <v>5534</v>
      </c>
      <c r="K3268" s="17" t="s">
        <v>5534</v>
      </c>
      <c r="L3268" s="17">
        <v>0</v>
      </c>
      <c r="M3268" s="17">
        <v>0</v>
      </c>
      <c r="N3268" s="17">
        <v>0</v>
      </c>
    </row>
    <row r="3269" spans="2:14">
      <c r="B3269" s="15" t="s">
        <v>4869</v>
      </c>
      <c r="C3269" s="16">
        <v>40934</v>
      </c>
      <c r="D3269" s="15">
        <v>2012</v>
      </c>
      <c r="E3269" s="69">
        <f>E3270</f>
        <v>2012</v>
      </c>
      <c r="F3269" s="15" t="s">
        <v>962</v>
      </c>
      <c r="G3269" s="17" t="s">
        <v>5534</v>
      </c>
      <c r="H3269" s="17" t="s">
        <v>5534</v>
      </c>
      <c r="I3269" s="17" t="s">
        <v>5534</v>
      </c>
      <c r="J3269" s="17" t="s">
        <v>5534</v>
      </c>
      <c r="K3269" s="17" t="s">
        <v>5534</v>
      </c>
      <c r="L3269" s="17">
        <v>1040617.83</v>
      </c>
      <c r="M3269" s="17">
        <v>0</v>
      </c>
      <c r="N3269" s="17">
        <v>0</v>
      </c>
    </row>
    <row r="3270" spans="2:14">
      <c r="B3270" s="15" t="s">
        <v>4869</v>
      </c>
      <c r="C3270" s="16">
        <v>40934</v>
      </c>
      <c r="D3270" s="15">
        <v>2012</v>
      </c>
      <c r="E3270" s="69">
        <f t="array" ref="E3270">MIN(IF(G3270:N3270&gt;0,($G$3:$N$3)))</f>
        <v>2012</v>
      </c>
      <c r="F3270" s="15" t="s">
        <v>963</v>
      </c>
      <c r="G3270" s="17">
        <v>0</v>
      </c>
      <c r="H3270" s="17">
        <v>0</v>
      </c>
      <c r="I3270" s="17">
        <v>0</v>
      </c>
      <c r="J3270" s="17">
        <v>0</v>
      </c>
      <c r="K3270" s="17">
        <v>0</v>
      </c>
      <c r="L3270" s="17">
        <v>1040617.83</v>
      </c>
      <c r="M3270" s="17">
        <v>0</v>
      </c>
      <c r="N3270" s="17">
        <v>0</v>
      </c>
    </row>
    <row r="3271" spans="2:14">
      <c r="B3271" s="15" t="s">
        <v>4870</v>
      </c>
      <c r="C3271" s="16">
        <v>40935</v>
      </c>
      <c r="D3271" s="15">
        <v>2012</v>
      </c>
      <c r="E3271" s="69">
        <f>E3273</f>
        <v>2012</v>
      </c>
      <c r="F3271" s="15" t="s">
        <v>961</v>
      </c>
      <c r="G3271" s="17" t="s">
        <v>5534</v>
      </c>
      <c r="H3271" s="17" t="s">
        <v>5534</v>
      </c>
      <c r="I3271" s="17" t="s">
        <v>5534</v>
      </c>
      <c r="J3271" s="17" t="s">
        <v>5534</v>
      </c>
      <c r="K3271" s="17" t="s">
        <v>5534</v>
      </c>
      <c r="L3271" s="17">
        <v>1064.934</v>
      </c>
      <c r="M3271" s="17">
        <v>1064.934</v>
      </c>
      <c r="N3271" s="17">
        <v>1064.934</v>
      </c>
    </row>
    <row r="3272" spans="2:14">
      <c r="B3272" s="15" t="s">
        <v>4870</v>
      </c>
      <c r="C3272" s="16">
        <v>40935</v>
      </c>
      <c r="D3272" s="15">
        <v>2012</v>
      </c>
      <c r="E3272" s="69">
        <f>E3273</f>
        <v>2012</v>
      </c>
      <c r="F3272" s="15" t="s">
        <v>962</v>
      </c>
      <c r="G3272" s="17" t="s">
        <v>5534</v>
      </c>
      <c r="H3272" s="17" t="s">
        <v>5534</v>
      </c>
      <c r="I3272" s="17" t="s">
        <v>5534</v>
      </c>
      <c r="J3272" s="17" t="s">
        <v>5534</v>
      </c>
      <c r="K3272" s="17" t="s">
        <v>5534</v>
      </c>
      <c r="L3272" s="17">
        <v>0</v>
      </c>
      <c r="M3272" s="17">
        <v>0</v>
      </c>
      <c r="N3272" s="17">
        <v>0</v>
      </c>
    </row>
    <row r="3273" spans="2:14">
      <c r="B3273" s="15" t="s">
        <v>4870</v>
      </c>
      <c r="C3273" s="16">
        <v>40935</v>
      </c>
      <c r="D3273" s="15">
        <v>2012</v>
      </c>
      <c r="E3273" s="69">
        <f t="array" ref="E3273">MIN(IF(G3273:N3273&gt;0,($G$3:$N$3)))</f>
        <v>2012</v>
      </c>
      <c r="F3273" s="15" t="s">
        <v>963</v>
      </c>
      <c r="G3273" s="17">
        <v>0</v>
      </c>
      <c r="H3273" s="17">
        <v>0</v>
      </c>
      <c r="I3273" s="17">
        <v>0</v>
      </c>
      <c r="J3273" s="17">
        <v>0</v>
      </c>
      <c r="K3273" s="17">
        <v>0</v>
      </c>
      <c r="L3273" s="17">
        <v>1064.934</v>
      </c>
      <c r="M3273" s="17">
        <v>1064.934</v>
      </c>
      <c r="N3273" s="17">
        <v>1064.934</v>
      </c>
    </row>
    <row r="3274" spans="2:14">
      <c r="B3274" s="15" t="s">
        <v>4871</v>
      </c>
      <c r="C3274" s="16">
        <v>40937</v>
      </c>
      <c r="D3274" s="15">
        <v>2012</v>
      </c>
      <c r="E3274" s="69">
        <f>E3276</f>
        <v>2012</v>
      </c>
      <c r="F3274" s="15" t="s">
        <v>961</v>
      </c>
      <c r="G3274" s="17" t="s">
        <v>5534</v>
      </c>
      <c r="H3274" s="17" t="s">
        <v>5534</v>
      </c>
      <c r="I3274" s="17" t="s">
        <v>5534</v>
      </c>
      <c r="J3274" s="17" t="s">
        <v>5534</v>
      </c>
      <c r="K3274" s="17" t="s">
        <v>5534</v>
      </c>
      <c r="L3274" s="17">
        <v>416.77199999999999</v>
      </c>
      <c r="M3274" s="17">
        <v>416.77199999999999</v>
      </c>
      <c r="N3274" s="17">
        <v>416.77199999999999</v>
      </c>
    </row>
    <row r="3275" spans="2:14">
      <c r="B3275" s="15" t="s">
        <v>4871</v>
      </c>
      <c r="C3275" s="16">
        <v>40937</v>
      </c>
      <c r="D3275" s="15">
        <v>2012</v>
      </c>
      <c r="E3275" s="69">
        <f>E3276</f>
        <v>2012</v>
      </c>
      <c r="F3275" s="15" t="s">
        <v>962</v>
      </c>
      <c r="G3275" s="17" t="s">
        <v>5534</v>
      </c>
      <c r="H3275" s="17" t="s">
        <v>5534</v>
      </c>
      <c r="I3275" s="17" t="s">
        <v>5534</v>
      </c>
      <c r="J3275" s="17" t="s">
        <v>5534</v>
      </c>
      <c r="K3275" s="17" t="s">
        <v>5534</v>
      </c>
      <c r="L3275" s="17">
        <v>0</v>
      </c>
      <c r="M3275" s="17">
        <v>0</v>
      </c>
      <c r="N3275" s="17">
        <v>0</v>
      </c>
    </row>
    <row r="3276" spans="2:14">
      <c r="B3276" s="15" t="s">
        <v>4871</v>
      </c>
      <c r="C3276" s="16">
        <v>40937</v>
      </c>
      <c r="D3276" s="15">
        <v>2012</v>
      </c>
      <c r="E3276" s="69">
        <f t="array" ref="E3276">MIN(IF(G3276:N3276&gt;0,($G$3:$N$3)))</f>
        <v>2012</v>
      </c>
      <c r="F3276" s="15" t="s">
        <v>963</v>
      </c>
      <c r="G3276" s="17">
        <v>0</v>
      </c>
      <c r="H3276" s="17">
        <v>0</v>
      </c>
      <c r="I3276" s="17">
        <v>0</v>
      </c>
      <c r="J3276" s="17">
        <v>0</v>
      </c>
      <c r="K3276" s="17">
        <v>0</v>
      </c>
      <c r="L3276" s="17">
        <v>416.77199999999999</v>
      </c>
      <c r="M3276" s="17">
        <v>416.77199999999999</v>
      </c>
      <c r="N3276" s="17">
        <v>416.77199999999999</v>
      </c>
    </row>
    <row r="3277" spans="2:14">
      <c r="B3277" s="15" t="s">
        <v>4872</v>
      </c>
      <c r="C3277" s="16">
        <v>40937</v>
      </c>
      <c r="D3277" s="15">
        <v>2012</v>
      </c>
      <c r="E3277" s="69">
        <f>E3279</f>
        <v>2012</v>
      </c>
      <c r="F3277" s="15" t="s">
        <v>961</v>
      </c>
      <c r="G3277" s="17" t="s">
        <v>5534</v>
      </c>
      <c r="H3277" s="17" t="s">
        <v>5534</v>
      </c>
      <c r="I3277" s="17" t="s">
        <v>5534</v>
      </c>
      <c r="J3277" s="17" t="s">
        <v>5534</v>
      </c>
      <c r="K3277" s="17" t="s">
        <v>5534</v>
      </c>
      <c r="L3277" s="17">
        <v>337.60199999999998</v>
      </c>
      <c r="M3277" s="17">
        <v>337.60199999999998</v>
      </c>
      <c r="N3277" s="17">
        <v>337.60199999999998</v>
      </c>
    </row>
    <row r="3278" spans="2:14">
      <c r="B3278" s="15" t="s">
        <v>4872</v>
      </c>
      <c r="C3278" s="16">
        <v>40937</v>
      </c>
      <c r="D3278" s="15">
        <v>2012</v>
      </c>
      <c r="E3278" s="69">
        <f>E3279</f>
        <v>2012</v>
      </c>
      <c r="F3278" s="15" t="s">
        <v>962</v>
      </c>
      <c r="G3278" s="17" t="s">
        <v>5534</v>
      </c>
      <c r="H3278" s="17" t="s">
        <v>5534</v>
      </c>
      <c r="I3278" s="17" t="s">
        <v>5534</v>
      </c>
      <c r="J3278" s="17" t="s">
        <v>5534</v>
      </c>
      <c r="K3278" s="17" t="s">
        <v>5534</v>
      </c>
      <c r="L3278" s="17">
        <v>0</v>
      </c>
      <c r="M3278" s="17">
        <v>0</v>
      </c>
      <c r="N3278" s="17">
        <v>0</v>
      </c>
    </row>
    <row r="3279" spans="2:14">
      <c r="B3279" s="15" t="s">
        <v>4872</v>
      </c>
      <c r="C3279" s="16">
        <v>40937</v>
      </c>
      <c r="D3279" s="15">
        <v>2012</v>
      </c>
      <c r="E3279" s="69">
        <f t="array" ref="E3279">MIN(IF(G3279:N3279&gt;0,($G$3:$N$3)))</f>
        <v>2012</v>
      </c>
      <c r="F3279" s="15" t="s">
        <v>963</v>
      </c>
      <c r="G3279" s="17">
        <v>0</v>
      </c>
      <c r="H3279" s="17">
        <v>0</v>
      </c>
      <c r="I3279" s="17">
        <v>0</v>
      </c>
      <c r="J3279" s="17">
        <v>0</v>
      </c>
      <c r="K3279" s="17">
        <v>0</v>
      </c>
      <c r="L3279" s="17">
        <v>337.60199999999998</v>
      </c>
      <c r="M3279" s="17">
        <v>337.60199999999998</v>
      </c>
      <c r="N3279" s="17">
        <v>337.60199999999998</v>
      </c>
    </row>
    <row r="3280" spans="2:14">
      <c r="B3280" s="15" t="s">
        <v>4873</v>
      </c>
      <c r="C3280" s="16">
        <v>40938</v>
      </c>
      <c r="D3280" s="15">
        <v>2012</v>
      </c>
      <c r="E3280" s="69">
        <f>E3282</f>
        <v>2012</v>
      </c>
      <c r="F3280" s="15" t="s">
        <v>961</v>
      </c>
      <c r="G3280" s="17" t="s">
        <v>5534</v>
      </c>
      <c r="H3280" s="17" t="s">
        <v>5534</v>
      </c>
      <c r="I3280" s="17" t="s">
        <v>5534</v>
      </c>
      <c r="J3280" s="17" t="s">
        <v>5534</v>
      </c>
      <c r="K3280" s="17" t="s">
        <v>5534</v>
      </c>
      <c r="L3280" s="17">
        <v>1148.9939999999999</v>
      </c>
      <c r="M3280" s="17">
        <v>1148.9939999999999</v>
      </c>
      <c r="N3280" s="17">
        <v>1148.9939999999999</v>
      </c>
    </row>
    <row r="3281" spans="2:14">
      <c r="B3281" s="15" t="s">
        <v>4873</v>
      </c>
      <c r="C3281" s="16">
        <v>40938</v>
      </c>
      <c r="D3281" s="15">
        <v>2012</v>
      </c>
      <c r="E3281" s="69">
        <f>E3282</f>
        <v>2012</v>
      </c>
      <c r="F3281" s="15" t="s">
        <v>962</v>
      </c>
      <c r="G3281" s="17" t="s">
        <v>5534</v>
      </c>
      <c r="H3281" s="17" t="s">
        <v>5534</v>
      </c>
      <c r="I3281" s="17" t="s">
        <v>5534</v>
      </c>
      <c r="J3281" s="17" t="s">
        <v>5534</v>
      </c>
      <c r="K3281" s="17" t="s">
        <v>5534</v>
      </c>
      <c r="L3281" s="17">
        <v>0</v>
      </c>
      <c r="M3281" s="17">
        <v>0</v>
      </c>
      <c r="N3281" s="17">
        <v>0</v>
      </c>
    </row>
    <row r="3282" spans="2:14">
      <c r="B3282" s="15" t="s">
        <v>4873</v>
      </c>
      <c r="C3282" s="16">
        <v>40938</v>
      </c>
      <c r="D3282" s="15">
        <v>2012</v>
      </c>
      <c r="E3282" s="69">
        <f t="array" ref="E3282">MIN(IF(G3282:N3282&gt;0,($G$3:$N$3)))</f>
        <v>2012</v>
      </c>
      <c r="F3282" s="15" t="s">
        <v>963</v>
      </c>
      <c r="G3282" s="17">
        <v>0</v>
      </c>
      <c r="H3282" s="17">
        <v>0</v>
      </c>
      <c r="I3282" s="17">
        <v>0</v>
      </c>
      <c r="J3282" s="17">
        <v>0</v>
      </c>
      <c r="K3282" s="17">
        <v>0</v>
      </c>
      <c r="L3282" s="17">
        <v>1148.9939999999999</v>
      </c>
      <c r="M3282" s="17">
        <v>1148.9939999999999</v>
      </c>
      <c r="N3282" s="17">
        <v>1148.9939999999999</v>
      </c>
    </row>
    <row r="3283" spans="2:14">
      <c r="B3283" s="15" t="s">
        <v>4874</v>
      </c>
      <c r="C3283" s="16">
        <v>40939</v>
      </c>
      <c r="D3283" s="15">
        <v>2012</v>
      </c>
      <c r="E3283" s="69">
        <f>E3285</f>
        <v>2012</v>
      </c>
      <c r="F3283" s="15" t="s">
        <v>961</v>
      </c>
      <c r="G3283" s="17" t="s">
        <v>5534</v>
      </c>
      <c r="H3283" s="17" t="s">
        <v>5534</v>
      </c>
      <c r="I3283" s="17" t="s">
        <v>5534</v>
      </c>
      <c r="J3283" s="17" t="s">
        <v>5534</v>
      </c>
      <c r="K3283" s="17" t="s">
        <v>5534</v>
      </c>
      <c r="L3283" s="17">
        <v>0</v>
      </c>
      <c r="M3283" s="17">
        <v>0</v>
      </c>
      <c r="N3283" s="17">
        <v>1335624.99</v>
      </c>
    </row>
    <row r="3284" spans="2:14">
      <c r="B3284" s="15" t="s">
        <v>4874</v>
      </c>
      <c r="C3284" s="16">
        <v>40939</v>
      </c>
      <c r="D3284" s="15">
        <v>2012</v>
      </c>
      <c r="E3284" s="69">
        <f>E3285</f>
        <v>2012</v>
      </c>
      <c r="F3284" s="15" t="s">
        <v>962</v>
      </c>
      <c r="G3284" s="17" t="s">
        <v>5534</v>
      </c>
      <c r="H3284" s="17" t="s">
        <v>5534</v>
      </c>
      <c r="I3284" s="17" t="s">
        <v>5534</v>
      </c>
      <c r="J3284" s="17" t="s">
        <v>5534</v>
      </c>
      <c r="K3284" s="17" t="s">
        <v>5534</v>
      </c>
      <c r="L3284" s="17">
        <v>1995000</v>
      </c>
      <c r="M3284" s="17">
        <v>2143200</v>
      </c>
      <c r="N3284" s="17">
        <v>0</v>
      </c>
    </row>
    <row r="3285" spans="2:14">
      <c r="B3285" s="15" t="s">
        <v>4874</v>
      </c>
      <c r="C3285" s="16">
        <v>40939</v>
      </c>
      <c r="D3285" s="15">
        <v>2012</v>
      </c>
      <c r="E3285" s="69">
        <f t="array" ref="E3285">MIN(IF(G3285:N3285&gt;0,($G$3:$N$3)))</f>
        <v>2012</v>
      </c>
      <c r="F3285" s="15" t="s">
        <v>963</v>
      </c>
      <c r="G3285" s="17">
        <v>0</v>
      </c>
      <c r="H3285" s="17">
        <v>0</v>
      </c>
      <c r="I3285" s="17">
        <v>0</v>
      </c>
      <c r="J3285" s="17">
        <v>0</v>
      </c>
      <c r="K3285" s="17">
        <v>0</v>
      </c>
      <c r="L3285" s="17">
        <v>1995000</v>
      </c>
      <c r="M3285" s="17">
        <v>2143200</v>
      </c>
      <c r="N3285" s="17">
        <v>1335624.99</v>
      </c>
    </row>
    <row r="3286" spans="2:14">
      <c r="B3286" s="15" t="s">
        <v>4875</v>
      </c>
      <c r="C3286" s="16">
        <v>40942</v>
      </c>
      <c r="D3286" s="15">
        <v>2012</v>
      </c>
      <c r="E3286" s="69">
        <f>E3288</f>
        <v>2012</v>
      </c>
      <c r="F3286" s="15" t="s">
        <v>961</v>
      </c>
      <c r="G3286" s="17" t="s">
        <v>5534</v>
      </c>
      <c r="H3286" s="17" t="s">
        <v>5534</v>
      </c>
      <c r="I3286" s="17" t="s">
        <v>5534</v>
      </c>
      <c r="J3286" s="17" t="s">
        <v>5534</v>
      </c>
      <c r="K3286" s="17" t="s">
        <v>5534</v>
      </c>
      <c r="L3286" s="17">
        <v>1106.0940000000001</v>
      </c>
      <c r="M3286" s="17">
        <v>1106.0940000000001</v>
      </c>
      <c r="N3286" s="17">
        <v>1106.0940000000001</v>
      </c>
    </row>
    <row r="3287" spans="2:14">
      <c r="B3287" s="15" t="s">
        <v>4875</v>
      </c>
      <c r="C3287" s="16">
        <v>40942</v>
      </c>
      <c r="D3287" s="15">
        <v>2012</v>
      </c>
      <c r="E3287" s="69">
        <f>E3288</f>
        <v>2012</v>
      </c>
      <c r="F3287" s="15" t="s">
        <v>962</v>
      </c>
      <c r="G3287" s="17" t="s">
        <v>5534</v>
      </c>
      <c r="H3287" s="17" t="s">
        <v>5534</v>
      </c>
      <c r="I3287" s="17" t="s">
        <v>5534</v>
      </c>
      <c r="J3287" s="17" t="s">
        <v>5534</v>
      </c>
      <c r="K3287" s="17" t="s">
        <v>5534</v>
      </c>
      <c r="L3287" s="17">
        <v>0</v>
      </c>
      <c r="M3287" s="17">
        <v>0</v>
      </c>
      <c r="N3287" s="17">
        <v>0</v>
      </c>
    </row>
    <row r="3288" spans="2:14">
      <c r="B3288" s="15" t="s">
        <v>4875</v>
      </c>
      <c r="C3288" s="16">
        <v>40942</v>
      </c>
      <c r="D3288" s="15">
        <v>2012</v>
      </c>
      <c r="E3288" s="69">
        <f t="array" ref="E3288">MIN(IF(G3288:N3288&gt;0,($G$3:$N$3)))</f>
        <v>2012</v>
      </c>
      <c r="F3288" s="15" t="s">
        <v>963</v>
      </c>
      <c r="G3288" s="17">
        <v>0</v>
      </c>
      <c r="H3288" s="17">
        <v>0</v>
      </c>
      <c r="I3288" s="17">
        <v>0</v>
      </c>
      <c r="J3288" s="17">
        <v>0</v>
      </c>
      <c r="K3288" s="17">
        <v>0</v>
      </c>
      <c r="L3288" s="17">
        <v>1106.0940000000001</v>
      </c>
      <c r="M3288" s="17">
        <v>1106.0940000000001</v>
      </c>
      <c r="N3288" s="17">
        <v>1106.0940000000001</v>
      </c>
    </row>
    <row r="3289" spans="2:14">
      <c r="B3289" s="15" t="s">
        <v>4876</v>
      </c>
      <c r="C3289" s="16">
        <v>40942</v>
      </c>
      <c r="D3289" s="15">
        <v>2012</v>
      </c>
      <c r="E3289" s="69">
        <f>E3291</f>
        <v>2012</v>
      </c>
      <c r="F3289" s="15" t="s">
        <v>961</v>
      </c>
      <c r="G3289" s="17" t="s">
        <v>5534</v>
      </c>
      <c r="H3289" s="17" t="s">
        <v>5534</v>
      </c>
      <c r="I3289" s="17" t="s">
        <v>5534</v>
      </c>
      <c r="J3289" s="17" t="s">
        <v>5534</v>
      </c>
      <c r="K3289" s="17" t="s">
        <v>5534</v>
      </c>
      <c r="L3289" s="17">
        <v>1064.934</v>
      </c>
      <c r="M3289" s="17">
        <v>1064.934</v>
      </c>
      <c r="N3289" s="17">
        <v>1064.934</v>
      </c>
    </row>
    <row r="3290" spans="2:14">
      <c r="B3290" s="15" t="s">
        <v>4876</v>
      </c>
      <c r="C3290" s="16">
        <v>40942</v>
      </c>
      <c r="D3290" s="15">
        <v>2012</v>
      </c>
      <c r="E3290" s="69">
        <f>E3291</f>
        <v>2012</v>
      </c>
      <c r="F3290" s="15" t="s">
        <v>962</v>
      </c>
      <c r="G3290" s="17" t="s">
        <v>5534</v>
      </c>
      <c r="H3290" s="17" t="s">
        <v>5534</v>
      </c>
      <c r="I3290" s="17" t="s">
        <v>5534</v>
      </c>
      <c r="J3290" s="17" t="s">
        <v>5534</v>
      </c>
      <c r="K3290" s="17" t="s">
        <v>5534</v>
      </c>
      <c r="L3290" s="17">
        <v>0</v>
      </c>
      <c r="M3290" s="17">
        <v>0</v>
      </c>
      <c r="N3290" s="17">
        <v>0</v>
      </c>
    </row>
    <row r="3291" spans="2:14">
      <c r="B3291" s="15" t="s">
        <v>4876</v>
      </c>
      <c r="C3291" s="16">
        <v>40942</v>
      </c>
      <c r="D3291" s="15">
        <v>2012</v>
      </c>
      <c r="E3291" s="69">
        <f t="array" ref="E3291">MIN(IF(G3291:N3291&gt;0,($G$3:$N$3)))</f>
        <v>2012</v>
      </c>
      <c r="F3291" s="15" t="s">
        <v>963</v>
      </c>
      <c r="G3291" s="17">
        <v>0</v>
      </c>
      <c r="H3291" s="17">
        <v>0</v>
      </c>
      <c r="I3291" s="17">
        <v>0</v>
      </c>
      <c r="J3291" s="17">
        <v>0</v>
      </c>
      <c r="K3291" s="17">
        <v>0</v>
      </c>
      <c r="L3291" s="17">
        <v>1064.934</v>
      </c>
      <c r="M3291" s="17">
        <v>1064.934</v>
      </c>
      <c r="N3291" s="17">
        <v>1064.934</v>
      </c>
    </row>
    <row r="3292" spans="2:14">
      <c r="B3292" s="15" t="s">
        <v>4877</v>
      </c>
      <c r="C3292" s="16">
        <v>40945</v>
      </c>
      <c r="D3292" s="15">
        <v>2012</v>
      </c>
      <c r="E3292" s="69">
        <f>E3294</f>
        <v>2012</v>
      </c>
      <c r="F3292" s="15" t="s">
        <v>961</v>
      </c>
      <c r="G3292" s="17" t="s">
        <v>5534</v>
      </c>
      <c r="H3292" s="17" t="s">
        <v>5534</v>
      </c>
      <c r="I3292" s="17" t="s">
        <v>5534</v>
      </c>
      <c r="J3292" s="17" t="s">
        <v>5534</v>
      </c>
      <c r="K3292" s="17" t="s">
        <v>5534</v>
      </c>
      <c r="L3292" s="17">
        <v>816.18</v>
      </c>
      <c r="M3292" s="17">
        <v>816.18</v>
      </c>
      <c r="N3292" s="17">
        <v>816.18</v>
      </c>
    </row>
    <row r="3293" spans="2:14">
      <c r="B3293" s="15" t="s">
        <v>4877</v>
      </c>
      <c r="C3293" s="16">
        <v>40945</v>
      </c>
      <c r="D3293" s="15">
        <v>2012</v>
      </c>
      <c r="E3293" s="69">
        <f>E3294</f>
        <v>2012</v>
      </c>
      <c r="F3293" s="15" t="s">
        <v>962</v>
      </c>
      <c r="G3293" s="17" t="s">
        <v>5534</v>
      </c>
      <c r="H3293" s="17" t="s">
        <v>5534</v>
      </c>
      <c r="I3293" s="17" t="s">
        <v>5534</v>
      </c>
      <c r="J3293" s="17" t="s">
        <v>5534</v>
      </c>
      <c r="K3293" s="17" t="s">
        <v>5534</v>
      </c>
      <c r="L3293" s="17">
        <v>0</v>
      </c>
      <c r="M3293" s="17">
        <v>0</v>
      </c>
      <c r="N3293" s="17">
        <v>0</v>
      </c>
    </row>
    <row r="3294" spans="2:14">
      <c r="B3294" s="15" t="s">
        <v>4877</v>
      </c>
      <c r="C3294" s="16">
        <v>40945</v>
      </c>
      <c r="D3294" s="15">
        <v>2012</v>
      </c>
      <c r="E3294" s="69">
        <f t="array" ref="E3294">MIN(IF(G3294:N3294&gt;0,($G$3:$N$3)))</f>
        <v>2012</v>
      </c>
      <c r="F3294" s="15" t="s">
        <v>963</v>
      </c>
      <c r="G3294" s="17">
        <v>0</v>
      </c>
      <c r="H3294" s="17">
        <v>0</v>
      </c>
      <c r="I3294" s="17">
        <v>0</v>
      </c>
      <c r="J3294" s="17">
        <v>0</v>
      </c>
      <c r="K3294" s="17">
        <v>0</v>
      </c>
      <c r="L3294" s="17">
        <v>816.18</v>
      </c>
      <c r="M3294" s="17">
        <v>816.18</v>
      </c>
      <c r="N3294" s="17">
        <v>816.18</v>
      </c>
    </row>
    <row r="3295" spans="2:14">
      <c r="B3295" s="15" t="s">
        <v>4878</v>
      </c>
      <c r="C3295" s="16">
        <v>40959</v>
      </c>
      <c r="D3295" s="15">
        <v>2012</v>
      </c>
      <c r="E3295" s="69">
        <f>E3297</f>
        <v>2012</v>
      </c>
      <c r="F3295" s="15" t="s">
        <v>961</v>
      </c>
      <c r="G3295" s="17" t="s">
        <v>5534</v>
      </c>
      <c r="H3295" s="17" t="s">
        <v>5534</v>
      </c>
      <c r="I3295" s="17" t="s">
        <v>5534</v>
      </c>
      <c r="J3295" s="17" t="s">
        <v>5534</v>
      </c>
      <c r="K3295" s="17" t="s">
        <v>5534</v>
      </c>
      <c r="L3295" s="17">
        <v>40.758000000000003</v>
      </c>
      <c r="M3295" s="17">
        <v>40.758000000000003</v>
      </c>
      <c r="N3295" s="17">
        <v>40.758000000000003</v>
      </c>
    </row>
    <row r="3296" spans="2:14">
      <c r="B3296" s="15" t="s">
        <v>4878</v>
      </c>
      <c r="C3296" s="16">
        <v>40959</v>
      </c>
      <c r="D3296" s="15">
        <v>2012</v>
      </c>
      <c r="E3296" s="69">
        <f>E3297</f>
        <v>2012</v>
      </c>
      <c r="F3296" s="15" t="s">
        <v>962</v>
      </c>
      <c r="G3296" s="17" t="s">
        <v>5534</v>
      </c>
      <c r="H3296" s="17" t="s">
        <v>5534</v>
      </c>
      <c r="I3296" s="17" t="s">
        <v>5534</v>
      </c>
      <c r="J3296" s="17" t="s">
        <v>5534</v>
      </c>
      <c r="K3296" s="17" t="s">
        <v>5534</v>
      </c>
      <c r="L3296" s="17">
        <v>0</v>
      </c>
      <c r="M3296" s="17">
        <v>0</v>
      </c>
      <c r="N3296" s="17">
        <v>0</v>
      </c>
    </row>
    <row r="3297" spans="2:14">
      <c r="B3297" s="15" t="s">
        <v>4878</v>
      </c>
      <c r="C3297" s="16">
        <v>40959</v>
      </c>
      <c r="D3297" s="15">
        <v>2012</v>
      </c>
      <c r="E3297" s="69">
        <f t="array" ref="E3297">MIN(IF(G3297:N3297&gt;0,($G$3:$N$3)))</f>
        <v>2012</v>
      </c>
      <c r="F3297" s="15" t="s">
        <v>963</v>
      </c>
      <c r="G3297" s="17">
        <v>0</v>
      </c>
      <c r="H3297" s="17">
        <v>0</v>
      </c>
      <c r="I3297" s="17">
        <v>0</v>
      </c>
      <c r="J3297" s="17">
        <v>0</v>
      </c>
      <c r="K3297" s="17">
        <v>0</v>
      </c>
      <c r="L3297" s="17">
        <v>40.758000000000003</v>
      </c>
      <c r="M3297" s="17">
        <v>40.758000000000003</v>
      </c>
      <c r="N3297" s="17">
        <v>40.758000000000003</v>
      </c>
    </row>
    <row r="3298" spans="2:14">
      <c r="B3298" s="15" t="s">
        <v>4879</v>
      </c>
      <c r="C3298" s="16">
        <v>40962</v>
      </c>
      <c r="D3298" s="15">
        <v>2012</v>
      </c>
      <c r="E3298" s="69">
        <f>E3300</f>
        <v>2012</v>
      </c>
      <c r="F3298" s="15" t="s">
        <v>961</v>
      </c>
      <c r="G3298" s="17" t="s">
        <v>5534</v>
      </c>
      <c r="H3298" s="17" t="s">
        <v>5534</v>
      </c>
      <c r="I3298" s="17" t="s">
        <v>5534</v>
      </c>
      <c r="J3298" s="17" t="s">
        <v>5534</v>
      </c>
      <c r="K3298" s="17" t="s">
        <v>5534</v>
      </c>
      <c r="L3298" s="17">
        <v>447.45</v>
      </c>
      <c r="M3298" s="17">
        <v>447.45</v>
      </c>
      <c r="N3298" s="17">
        <v>447.45</v>
      </c>
    </row>
    <row r="3299" spans="2:14">
      <c r="B3299" s="15" t="s">
        <v>4879</v>
      </c>
      <c r="C3299" s="16">
        <v>40962</v>
      </c>
      <c r="D3299" s="15">
        <v>2012</v>
      </c>
      <c r="E3299" s="69">
        <f>E3300</f>
        <v>2012</v>
      </c>
      <c r="F3299" s="15" t="s">
        <v>962</v>
      </c>
      <c r="G3299" s="17" t="s">
        <v>5534</v>
      </c>
      <c r="H3299" s="17" t="s">
        <v>5534</v>
      </c>
      <c r="I3299" s="17" t="s">
        <v>5534</v>
      </c>
      <c r="J3299" s="17" t="s">
        <v>5534</v>
      </c>
      <c r="K3299" s="17" t="s">
        <v>5534</v>
      </c>
      <c r="L3299" s="17">
        <v>0</v>
      </c>
      <c r="M3299" s="17">
        <v>0</v>
      </c>
      <c r="N3299" s="17">
        <v>0</v>
      </c>
    </row>
    <row r="3300" spans="2:14">
      <c r="B3300" s="15" t="s">
        <v>4879</v>
      </c>
      <c r="C3300" s="16">
        <v>40962</v>
      </c>
      <c r="D3300" s="15">
        <v>2012</v>
      </c>
      <c r="E3300" s="69">
        <f t="array" ref="E3300">MIN(IF(G3300:N3300&gt;0,($G$3:$N$3)))</f>
        <v>2012</v>
      </c>
      <c r="F3300" s="15" t="s">
        <v>963</v>
      </c>
      <c r="G3300" s="17">
        <v>0</v>
      </c>
      <c r="H3300" s="17">
        <v>0</v>
      </c>
      <c r="I3300" s="17">
        <v>0</v>
      </c>
      <c r="J3300" s="17">
        <v>0</v>
      </c>
      <c r="K3300" s="17">
        <v>0</v>
      </c>
      <c r="L3300" s="17">
        <v>447.45</v>
      </c>
      <c r="M3300" s="17">
        <v>447.45</v>
      </c>
      <c r="N3300" s="17">
        <v>447.45</v>
      </c>
    </row>
    <row r="3301" spans="2:14">
      <c r="B3301" s="15" t="s">
        <v>4880</v>
      </c>
      <c r="C3301" s="16">
        <v>40965</v>
      </c>
      <c r="D3301" s="15">
        <v>2012</v>
      </c>
      <c r="E3301" s="69">
        <f>E3303</f>
        <v>2012</v>
      </c>
      <c r="F3301" s="15" t="s">
        <v>961</v>
      </c>
      <c r="G3301" s="17" t="s">
        <v>5534</v>
      </c>
      <c r="H3301" s="17" t="s">
        <v>5534</v>
      </c>
      <c r="I3301" s="17" t="s">
        <v>5534</v>
      </c>
      <c r="J3301" s="17" t="s">
        <v>5534</v>
      </c>
      <c r="K3301" s="17" t="s">
        <v>5534</v>
      </c>
      <c r="L3301" s="17">
        <v>202.92599999999999</v>
      </c>
      <c r="M3301" s="17">
        <v>202.92599999999999</v>
      </c>
      <c r="N3301" s="17">
        <v>202.92599999999999</v>
      </c>
    </row>
    <row r="3302" spans="2:14">
      <c r="B3302" s="15" t="s">
        <v>4880</v>
      </c>
      <c r="C3302" s="16">
        <v>40965</v>
      </c>
      <c r="D3302" s="15">
        <v>2012</v>
      </c>
      <c r="E3302" s="69">
        <f>E3303</f>
        <v>2012</v>
      </c>
      <c r="F3302" s="15" t="s">
        <v>962</v>
      </c>
      <c r="G3302" s="17" t="s">
        <v>5534</v>
      </c>
      <c r="H3302" s="17" t="s">
        <v>5534</v>
      </c>
      <c r="I3302" s="17" t="s">
        <v>5534</v>
      </c>
      <c r="J3302" s="17" t="s">
        <v>5534</v>
      </c>
      <c r="K3302" s="17" t="s">
        <v>5534</v>
      </c>
      <c r="L3302" s="17">
        <v>0</v>
      </c>
      <c r="M3302" s="17">
        <v>0</v>
      </c>
      <c r="N3302" s="17">
        <v>0</v>
      </c>
    </row>
    <row r="3303" spans="2:14">
      <c r="B3303" s="15" t="s">
        <v>4880</v>
      </c>
      <c r="C3303" s="16">
        <v>40965</v>
      </c>
      <c r="D3303" s="15">
        <v>2012</v>
      </c>
      <c r="E3303" s="69">
        <f t="array" ref="E3303">MIN(IF(G3303:N3303&gt;0,($G$3:$N$3)))</f>
        <v>2012</v>
      </c>
      <c r="F3303" s="15" t="s">
        <v>963</v>
      </c>
      <c r="G3303" s="17">
        <v>0</v>
      </c>
      <c r="H3303" s="17">
        <v>0</v>
      </c>
      <c r="I3303" s="17">
        <v>0</v>
      </c>
      <c r="J3303" s="17">
        <v>0</v>
      </c>
      <c r="K3303" s="17">
        <v>0</v>
      </c>
      <c r="L3303" s="17">
        <v>202.92599999999999</v>
      </c>
      <c r="M3303" s="17">
        <v>202.92599999999999</v>
      </c>
      <c r="N3303" s="17">
        <v>202.92599999999999</v>
      </c>
    </row>
    <row r="3304" spans="2:14">
      <c r="B3304" s="15" t="s">
        <v>4881</v>
      </c>
      <c r="C3304" s="16">
        <v>40965</v>
      </c>
      <c r="D3304" s="15">
        <v>2012</v>
      </c>
      <c r="E3304" s="69">
        <f>E3306</f>
        <v>2012</v>
      </c>
      <c r="F3304" s="15" t="s">
        <v>961</v>
      </c>
      <c r="G3304" s="17" t="s">
        <v>5534</v>
      </c>
      <c r="H3304" s="17" t="s">
        <v>5534</v>
      </c>
      <c r="I3304" s="17" t="s">
        <v>5534</v>
      </c>
      <c r="J3304" s="17" t="s">
        <v>5534</v>
      </c>
      <c r="K3304" s="17" t="s">
        <v>5534</v>
      </c>
      <c r="L3304" s="17">
        <v>781.80599999999993</v>
      </c>
      <c r="M3304" s="17">
        <v>781.80599999999993</v>
      </c>
      <c r="N3304" s="17">
        <v>781.80599999999993</v>
      </c>
    </row>
    <row r="3305" spans="2:14">
      <c r="B3305" s="15" t="s">
        <v>4881</v>
      </c>
      <c r="C3305" s="16">
        <v>40965</v>
      </c>
      <c r="D3305" s="15">
        <v>2012</v>
      </c>
      <c r="E3305" s="69">
        <f>E3306</f>
        <v>2012</v>
      </c>
      <c r="F3305" s="15" t="s">
        <v>962</v>
      </c>
      <c r="G3305" s="17" t="s">
        <v>5534</v>
      </c>
      <c r="H3305" s="17" t="s">
        <v>5534</v>
      </c>
      <c r="I3305" s="17" t="s">
        <v>5534</v>
      </c>
      <c r="J3305" s="17" t="s">
        <v>5534</v>
      </c>
      <c r="K3305" s="17" t="s">
        <v>5534</v>
      </c>
      <c r="L3305" s="17">
        <v>0</v>
      </c>
      <c r="M3305" s="17">
        <v>0</v>
      </c>
      <c r="N3305" s="17">
        <v>0</v>
      </c>
    </row>
    <row r="3306" spans="2:14">
      <c r="B3306" s="15" t="s">
        <v>4881</v>
      </c>
      <c r="C3306" s="16">
        <v>40965</v>
      </c>
      <c r="D3306" s="15">
        <v>2012</v>
      </c>
      <c r="E3306" s="69">
        <f t="array" ref="E3306">MIN(IF(G3306:N3306&gt;0,($G$3:$N$3)))</f>
        <v>2012</v>
      </c>
      <c r="F3306" s="15" t="s">
        <v>963</v>
      </c>
      <c r="G3306" s="17">
        <v>0</v>
      </c>
      <c r="H3306" s="17">
        <v>0</v>
      </c>
      <c r="I3306" s="17">
        <v>0</v>
      </c>
      <c r="J3306" s="17">
        <v>0</v>
      </c>
      <c r="K3306" s="17">
        <v>0</v>
      </c>
      <c r="L3306" s="17">
        <v>781.80599999999993</v>
      </c>
      <c r="M3306" s="17">
        <v>781.80599999999993</v>
      </c>
      <c r="N3306" s="17">
        <v>781.80599999999993</v>
      </c>
    </row>
    <row r="3307" spans="2:14">
      <c r="B3307" s="15" t="s">
        <v>4882</v>
      </c>
      <c r="C3307" s="16">
        <v>40972</v>
      </c>
      <c r="D3307" s="15">
        <v>2012</v>
      </c>
      <c r="E3307" s="69">
        <f>E3309</f>
        <v>2013</v>
      </c>
      <c r="F3307" s="15" t="s">
        <v>961</v>
      </c>
      <c r="G3307" s="17" t="s">
        <v>5534</v>
      </c>
      <c r="H3307" s="17" t="s">
        <v>5534</v>
      </c>
      <c r="I3307" s="17" t="s">
        <v>5534</v>
      </c>
      <c r="J3307" s="17" t="s">
        <v>5534</v>
      </c>
      <c r="K3307" s="17" t="s">
        <v>5534</v>
      </c>
      <c r="L3307" s="17">
        <v>0</v>
      </c>
      <c r="M3307" s="17">
        <v>498.75</v>
      </c>
      <c r="N3307" s="17">
        <v>498.75</v>
      </c>
    </row>
    <row r="3308" spans="2:14">
      <c r="B3308" s="15" t="s">
        <v>4882</v>
      </c>
      <c r="C3308" s="16">
        <v>40972</v>
      </c>
      <c r="D3308" s="15">
        <v>2012</v>
      </c>
      <c r="E3308" s="69">
        <f>E3309</f>
        <v>2013</v>
      </c>
      <c r="F3308" s="15" t="s">
        <v>962</v>
      </c>
      <c r="G3308" s="17" t="s">
        <v>5534</v>
      </c>
      <c r="H3308" s="17" t="s">
        <v>5534</v>
      </c>
      <c r="I3308" s="17" t="s">
        <v>5534</v>
      </c>
      <c r="J3308" s="17" t="s">
        <v>5534</v>
      </c>
      <c r="K3308" s="17" t="s">
        <v>5534</v>
      </c>
      <c r="L3308" s="17">
        <v>0</v>
      </c>
      <c r="M3308" s="17">
        <v>0</v>
      </c>
      <c r="N3308" s="17">
        <v>0</v>
      </c>
    </row>
    <row r="3309" spans="2:14">
      <c r="B3309" s="15" t="s">
        <v>4882</v>
      </c>
      <c r="C3309" s="16">
        <v>40972</v>
      </c>
      <c r="D3309" s="15">
        <v>2012</v>
      </c>
      <c r="E3309" s="69">
        <f t="array" ref="E3309">MIN(IF(G3309:N3309&gt;0,($G$3:$N$3)))</f>
        <v>2013</v>
      </c>
      <c r="F3309" s="15" t="s">
        <v>963</v>
      </c>
      <c r="G3309" s="17">
        <v>0</v>
      </c>
      <c r="H3309" s="17">
        <v>0</v>
      </c>
      <c r="I3309" s="17">
        <v>0</v>
      </c>
      <c r="J3309" s="17">
        <v>0</v>
      </c>
      <c r="K3309" s="17">
        <v>0</v>
      </c>
      <c r="L3309" s="17">
        <v>0</v>
      </c>
      <c r="M3309" s="17">
        <v>498.75</v>
      </c>
      <c r="N3309" s="17">
        <v>498.75</v>
      </c>
    </row>
    <row r="3310" spans="2:14">
      <c r="B3310" s="15" t="s">
        <v>4883</v>
      </c>
      <c r="C3310" s="16">
        <v>40976</v>
      </c>
      <c r="D3310" s="15">
        <v>2012</v>
      </c>
      <c r="E3310" s="69">
        <f>E3312</f>
        <v>2012</v>
      </c>
      <c r="F3310" s="15" t="s">
        <v>961</v>
      </c>
      <c r="G3310" s="17" t="s">
        <v>5534</v>
      </c>
      <c r="H3310" s="17" t="s">
        <v>5534</v>
      </c>
      <c r="I3310" s="17" t="s">
        <v>5534</v>
      </c>
      <c r="J3310" s="17" t="s">
        <v>5534</v>
      </c>
      <c r="K3310" s="17" t="s">
        <v>5534</v>
      </c>
      <c r="L3310" s="17">
        <v>803.30399999999997</v>
      </c>
      <c r="M3310" s="17">
        <v>803.30399999999997</v>
      </c>
      <c r="N3310" s="17">
        <v>803.30399999999997</v>
      </c>
    </row>
    <row r="3311" spans="2:14">
      <c r="B3311" s="15" t="s">
        <v>4883</v>
      </c>
      <c r="C3311" s="16">
        <v>40976</v>
      </c>
      <c r="D3311" s="15">
        <v>2012</v>
      </c>
      <c r="E3311" s="69">
        <f>E3312</f>
        <v>2012</v>
      </c>
      <c r="F3311" s="15" t="s">
        <v>962</v>
      </c>
      <c r="G3311" s="17" t="s">
        <v>5534</v>
      </c>
      <c r="H3311" s="17" t="s">
        <v>5534</v>
      </c>
      <c r="I3311" s="17" t="s">
        <v>5534</v>
      </c>
      <c r="J3311" s="17" t="s">
        <v>5534</v>
      </c>
      <c r="K3311" s="17" t="s">
        <v>5534</v>
      </c>
      <c r="L3311" s="17">
        <v>0</v>
      </c>
      <c r="M3311" s="17">
        <v>0</v>
      </c>
      <c r="N3311" s="17">
        <v>0</v>
      </c>
    </row>
    <row r="3312" spans="2:14">
      <c r="B3312" s="15" t="s">
        <v>4883</v>
      </c>
      <c r="C3312" s="16">
        <v>40976</v>
      </c>
      <c r="D3312" s="15">
        <v>2012</v>
      </c>
      <c r="E3312" s="69">
        <f t="array" ref="E3312">MIN(IF(G3312:N3312&gt;0,($G$3:$N$3)))</f>
        <v>2012</v>
      </c>
      <c r="F3312" s="15" t="s">
        <v>963</v>
      </c>
      <c r="G3312" s="17">
        <v>0</v>
      </c>
      <c r="H3312" s="17">
        <v>0</v>
      </c>
      <c r="I3312" s="17">
        <v>0</v>
      </c>
      <c r="J3312" s="17">
        <v>0</v>
      </c>
      <c r="K3312" s="17">
        <v>0</v>
      </c>
      <c r="L3312" s="17">
        <v>803.30399999999997</v>
      </c>
      <c r="M3312" s="17">
        <v>803.30399999999997</v>
      </c>
      <c r="N3312" s="17">
        <v>803.30399999999997</v>
      </c>
    </row>
    <row r="3313" spans="2:14">
      <c r="B3313" s="15" t="s">
        <v>4884</v>
      </c>
      <c r="C3313" s="16">
        <v>40976</v>
      </c>
      <c r="D3313" s="15">
        <v>2012</v>
      </c>
      <c r="E3313" s="69">
        <f>E3315</f>
        <v>2012</v>
      </c>
      <c r="F3313" s="15" t="s">
        <v>961</v>
      </c>
      <c r="G3313" s="17" t="s">
        <v>5534</v>
      </c>
      <c r="H3313" s="17" t="s">
        <v>5534</v>
      </c>
      <c r="I3313" s="17" t="s">
        <v>5534</v>
      </c>
      <c r="J3313" s="17" t="s">
        <v>5534</v>
      </c>
      <c r="K3313" s="17" t="s">
        <v>5534</v>
      </c>
      <c r="L3313" s="17">
        <v>921.18</v>
      </c>
      <c r="M3313" s="17">
        <v>921.18</v>
      </c>
      <c r="N3313" s="17">
        <v>921.18</v>
      </c>
    </row>
    <row r="3314" spans="2:14">
      <c r="B3314" s="15" t="s">
        <v>4884</v>
      </c>
      <c r="C3314" s="16">
        <v>40976</v>
      </c>
      <c r="D3314" s="15">
        <v>2012</v>
      </c>
      <c r="E3314" s="69">
        <f>E3315</f>
        <v>2012</v>
      </c>
      <c r="F3314" s="15" t="s">
        <v>962</v>
      </c>
      <c r="G3314" s="17" t="s">
        <v>5534</v>
      </c>
      <c r="H3314" s="17" t="s">
        <v>5534</v>
      </c>
      <c r="I3314" s="17" t="s">
        <v>5534</v>
      </c>
      <c r="J3314" s="17" t="s">
        <v>5534</v>
      </c>
      <c r="K3314" s="17" t="s">
        <v>5534</v>
      </c>
      <c r="L3314" s="17">
        <v>0</v>
      </c>
      <c r="M3314" s="17">
        <v>0</v>
      </c>
      <c r="N3314" s="17">
        <v>0</v>
      </c>
    </row>
    <row r="3315" spans="2:14">
      <c r="B3315" s="15" t="s">
        <v>4884</v>
      </c>
      <c r="C3315" s="16">
        <v>40976</v>
      </c>
      <c r="D3315" s="15">
        <v>2012</v>
      </c>
      <c r="E3315" s="69">
        <f t="array" ref="E3315">MIN(IF(G3315:N3315&gt;0,($G$3:$N$3)))</f>
        <v>2012</v>
      </c>
      <c r="F3315" s="15" t="s">
        <v>963</v>
      </c>
      <c r="G3315" s="17">
        <v>0</v>
      </c>
      <c r="H3315" s="17">
        <v>0</v>
      </c>
      <c r="I3315" s="17">
        <v>0</v>
      </c>
      <c r="J3315" s="17">
        <v>0</v>
      </c>
      <c r="K3315" s="17">
        <v>0</v>
      </c>
      <c r="L3315" s="17">
        <v>921.18</v>
      </c>
      <c r="M3315" s="17">
        <v>921.18</v>
      </c>
      <c r="N3315" s="17">
        <v>921.18</v>
      </c>
    </row>
    <row r="3316" spans="2:14">
      <c r="B3316" s="15" t="s">
        <v>4885</v>
      </c>
      <c r="C3316" s="16">
        <v>40982</v>
      </c>
      <c r="D3316" s="15">
        <v>2012</v>
      </c>
      <c r="E3316" s="69">
        <f>E3318</f>
        <v>2012</v>
      </c>
      <c r="F3316" s="15" t="s">
        <v>961</v>
      </c>
      <c r="G3316" s="17" t="s">
        <v>5534</v>
      </c>
      <c r="H3316" s="17" t="s">
        <v>5534</v>
      </c>
      <c r="I3316" s="17" t="s">
        <v>5534</v>
      </c>
      <c r="J3316" s="17" t="s">
        <v>5534</v>
      </c>
      <c r="K3316" s="17" t="s">
        <v>5534</v>
      </c>
      <c r="L3316" s="17">
        <v>0</v>
      </c>
      <c r="M3316" s="17">
        <v>0</v>
      </c>
      <c r="N3316" s="17">
        <v>682.8599999999999</v>
      </c>
    </row>
    <row r="3317" spans="2:14">
      <c r="B3317" s="15" t="s">
        <v>4885</v>
      </c>
      <c r="C3317" s="16">
        <v>40982</v>
      </c>
      <c r="D3317" s="15">
        <v>2012</v>
      </c>
      <c r="E3317" s="69">
        <f>E3318</f>
        <v>2012</v>
      </c>
      <c r="F3317" s="15" t="s">
        <v>962</v>
      </c>
      <c r="G3317" s="17" t="s">
        <v>5534</v>
      </c>
      <c r="H3317" s="17" t="s">
        <v>5534</v>
      </c>
      <c r="I3317" s="17" t="s">
        <v>5534</v>
      </c>
      <c r="J3317" s="17" t="s">
        <v>5534</v>
      </c>
      <c r="K3317" s="17" t="s">
        <v>5534</v>
      </c>
      <c r="L3317" s="17">
        <v>570</v>
      </c>
      <c r="M3317" s="17">
        <v>570</v>
      </c>
      <c r="N3317" s="17">
        <v>0</v>
      </c>
    </row>
    <row r="3318" spans="2:14">
      <c r="B3318" s="15" t="s">
        <v>4885</v>
      </c>
      <c r="C3318" s="16">
        <v>40982</v>
      </c>
      <c r="D3318" s="15">
        <v>2012</v>
      </c>
      <c r="E3318" s="69">
        <f t="array" ref="E3318">MIN(IF(G3318:N3318&gt;0,($G$3:$N$3)))</f>
        <v>2012</v>
      </c>
      <c r="F3318" s="15" t="s">
        <v>963</v>
      </c>
      <c r="G3318" s="17">
        <v>0</v>
      </c>
      <c r="H3318" s="17">
        <v>0</v>
      </c>
      <c r="I3318" s="17">
        <v>0</v>
      </c>
      <c r="J3318" s="17">
        <v>0</v>
      </c>
      <c r="K3318" s="17">
        <v>0</v>
      </c>
      <c r="L3318" s="17">
        <v>570</v>
      </c>
      <c r="M3318" s="17">
        <v>570</v>
      </c>
      <c r="N3318" s="17">
        <v>682.8599999999999</v>
      </c>
    </row>
    <row r="3319" spans="2:14">
      <c r="B3319" s="15" t="s">
        <v>4886</v>
      </c>
      <c r="C3319" s="16">
        <v>40983</v>
      </c>
      <c r="D3319" s="15">
        <v>2012</v>
      </c>
      <c r="E3319" s="69">
        <f>E3321</f>
        <v>2012</v>
      </c>
      <c r="F3319" s="15" t="s">
        <v>961</v>
      </c>
      <c r="G3319" s="17" t="s">
        <v>5534</v>
      </c>
      <c r="H3319" s="17" t="s">
        <v>5534</v>
      </c>
      <c r="I3319" s="17" t="s">
        <v>5534</v>
      </c>
      <c r="J3319" s="17" t="s">
        <v>5534</v>
      </c>
      <c r="K3319" s="17" t="s">
        <v>5534</v>
      </c>
      <c r="L3319" s="17">
        <v>519.66599999999994</v>
      </c>
      <c r="M3319" s="17">
        <v>519.66599999999994</v>
      </c>
      <c r="N3319" s="17">
        <v>519.66599999999994</v>
      </c>
    </row>
    <row r="3320" spans="2:14">
      <c r="B3320" s="15" t="s">
        <v>4886</v>
      </c>
      <c r="C3320" s="16">
        <v>40983</v>
      </c>
      <c r="D3320" s="15">
        <v>2012</v>
      </c>
      <c r="E3320" s="69">
        <f>E3321</f>
        <v>2012</v>
      </c>
      <c r="F3320" s="15" t="s">
        <v>962</v>
      </c>
      <c r="G3320" s="17" t="s">
        <v>5534</v>
      </c>
      <c r="H3320" s="17" t="s">
        <v>5534</v>
      </c>
      <c r="I3320" s="17" t="s">
        <v>5534</v>
      </c>
      <c r="J3320" s="17" t="s">
        <v>5534</v>
      </c>
      <c r="K3320" s="17" t="s">
        <v>5534</v>
      </c>
      <c r="L3320" s="17">
        <v>0</v>
      </c>
      <c r="M3320" s="17">
        <v>0</v>
      </c>
      <c r="N3320" s="17">
        <v>0</v>
      </c>
    </row>
    <row r="3321" spans="2:14">
      <c r="B3321" s="15" t="s">
        <v>4886</v>
      </c>
      <c r="C3321" s="16">
        <v>40983</v>
      </c>
      <c r="D3321" s="15">
        <v>2012</v>
      </c>
      <c r="E3321" s="69">
        <f t="array" ref="E3321">MIN(IF(G3321:N3321&gt;0,($G$3:$N$3)))</f>
        <v>2012</v>
      </c>
      <c r="F3321" s="15" t="s">
        <v>963</v>
      </c>
      <c r="G3321" s="17">
        <v>0</v>
      </c>
      <c r="H3321" s="17">
        <v>0</v>
      </c>
      <c r="I3321" s="17">
        <v>0</v>
      </c>
      <c r="J3321" s="17">
        <v>0</v>
      </c>
      <c r="K3321" s="17">
        <v>0</v>
      </c>
      <c r="L3321" s="17">
        <v>519.66599999999994</v>
      </c>
      <c r="M3321" s="17">
        <v>519.66599999999994</v>
      </c>
      <c r="N3321" s="17">
        <v>519.66599999999994</v>
      </c>
    </row>
    <row r="3322" spans="2:14">
      <c r="B3322" s="15" t="s">
        <v>4887</v>
      </c>
      <c r="C3322" s="16">
        <v>40986</v>
      </c>
      <c r="D3322" s="15">
        <v>2012</v>
      </c>
      <c r="E3322" s="69">
        <f>E3324</f>
        <v>2012</v>
      </c>
      <c r="F3322" s="15" t="s">
        <v>961</v>
      </c>
      <c r="G3322" s="17" t="s">
        <v>5534</v>
      </c>
      <c r="H3322" s="17" t="s">
        <v>5534</v>
      </c>
      <c r="I3322" s="17" t="s">
        <v>5534</v>
      </c>
      <c r="J3322" s="17" t="s">
        <v>5534</v>
      </c>
      <c r="K3322" s="17" t="s">
        <v>5534</v>
      </c>
      <c r="L3322" s="17">
        <v>722.03399999999999</v>
      </c>
      <c r="M3322" s="17">
        <v>722.03399999999999</v>
      </c>
      <c r="N3322" s="17">
        <v>722.03399999999999</v>
      </c>
    </row>
    <row r="3323" spans="2:14">
      <c r="B3323" s="15" t="s">
        <v>4887</v>
      </c>
      <c r="C3323" s="16">
        <v>40986</v>
      </c>
      <c r="D3323" s="15">
        <v>2012</v>
      </c>
      <c r="E3323" s="69">
        <f>E3324</f>
        <v>2012</v>
      </c>
      <c r="F3323" s="15" t="s">
        <v>962</v>
      </c>
      <c r="G3323" s="17" t="s">
        <v>5534</v>
      </c>
      <c r="H3323" s="17" t="s">
        <v>5534</v>
      </c>
      <c r="I3323" s="17" t="s">
        <v>5534</v>
      </c>
      <c r="J3323" s="17" t="s">
        <v>5534</v>
      </c>
      <c r="K3323" s="17" t="s">
        <v>5534</v>
      </c>
      <c r="L3323" s="17">
        <v>0</v>
      </c>
      <c r="M3323" s="17">
        <v>0</v>
      </c>
      <c r="N3323" s="17">
        <v>0</v>
      </c>
    </row>
    <row r="3324" spans="2:14">
      <c r="B3324" s="15" t="s">
        <v>4887</v>
      </c>
      <c r="C3324" s="16">
        <v>40986</v>
      </c>
      <c r="D3324" s="15">
        <v>2012</v>
      </c>
      <c r="E3324" s="69">
        <f t="array" ref="E3324">MIN(IF(G3324:N3324&gt;0,($G$3:$N$3)))</f>
        <v>2012</v>
      </c>
      <c r="F3324" s="15" t="s">
        <v>963</v>
      </c>
      <c r="G3324" s="17">
        <v>0</v>
      </c>
      <c r="H3324" s="17">
        <v>0</v>
      </c>
      <c r="I3324" s="17">
        <v>0</v>
      </c>
      <c r="J3324" s="17">
        <v>0</v>
      </c>
      <c r="K3324" s="17">
        <v>0</v>
      </c>
      <c r="L3324" s="17">
        <v>722.03399999999999</v>
      </c>
      <c r="M3324" s="17">
        <v>722.03399999999999</v>
      </c>
      <c r="N3324" s="17">
        <v>722.03399999999999</v>
      </c>
    </row>
    <row r="3325" spans="2:14">
      <c r="B3325" s="15" t="s">
        <v>4888</v>
      </c>
      <c r="C3325" s="16">
        <v>41006</v>
      </c>
      <c r="D3325" s="15">
        <v>2012</v>
      </c>
      <c r="E3325" s="69">
        <f>E3327</f>
        <v>2012</v>
      </c>
      <c r="F3325" s="15" t="s">
        <v>961</v>
      </c>
      <c r="G3325" s="17" t="s">
        <v>5534</v>
      </c>
      <c r="H3325" s="17" t="s">
        <v>5534</v>
      </c>
      <c r="I3325" s="17" t="s">
        <v>5534</v>
      </c>
      <c r="J3325" s="17" t="s">
        <v>5534</v>
      </c>
      <c r="K3325" s="17" t="s">
        <v>5534</v>
      </c>
      <c r="L3325" s="17">
        <v>56.856000000000002</v>
      </c>
      <c r="M3325" s="17">
        <v>56.856000000000002</v>
      </c>
      <c r="N3325" s="17">
        <v>56.856000000000002</v>
      </c>
    </row>
    <row r="3326" spans="2:14">
      <c r="B3326" s="15" t="s">
        <v>4888</v>
      </c>
      <c r="C3326" s="16">
        <v>41006</v>
      </c>
      <c r="D3326" s="15">
        <v>2012</v>
      </c>
      <c r="E3326" s="69">
        <f>E3327</f>
        <v>2012</v>
      </c>
      <c r="F3326" s="15" t="s">
        <v>962</v>
      </c>
      <c r="G3326" s="17" t="s">
        <v>5534</v>
      </c>
      <c r="H3326" s="17" t="s">
        <v>5534</v>
      </c>
      <c r="I3326" s="17" t="s">
        <v>5534</v>
      </c>
      <c r="J3326" s="17" t="s">
        <v>5534</v>
      </c>
      <c r="K3326" s="17" t="s">
        <v>5534</v>
      </c>
      <c r="L3326" s="17">
        <v>0</v>
      </c>
      <c r="M3326" s="17">
        <v>0</v>
      </c>
      <c r="N3326" s="17">
        <v>0</v>
      </c>
    </row>
    <row r="3327" spans="2:14">
      <c r="B3327" s="15" t="s">
        <v>4888</v>
      </c>
      <c r="C3327" s="16">
        <v>41006</v>
      </c>
      <c r="D3327" s="15">
        <v>2012</v>
      </c>
      <c r="E3327" s="69">
        <f t="array" ref="E3327">MIN(IF(G3327:N3327&gt;0,($G$3:$N$3)))</f>
        <v>2012</v>
      </c>
      <c r="F3327" s="15" t="s">
        <v>963</v>
      </c>
      <c r="G3327" s="17">
        <v>0</v>
      </c>
      <c r="H3327" s="17">
        <v>0</v>
      </c>
      <c r="I3327" s="17">
        <v>0</v>
      </c>
      <c r="J3327" s="17">
        <v>0</v>
      </c>
      <c r="K3327" s="17">
        <v>0</v>
      </c>
      <c r="L3327" s="17">
        <v>56.856000000000002</v>
      </c>
      <c r="M3327" s="17">
        <v>56.856000000000002</v>
      </c>
      <c r="N3327" s="17">
        <v>56.856000000000002</v>
      </c>
    </row>
    <row r="3328" spans="2:14">
      <c r="B3328" s="15" t="s">
        <v>4889</v>
      </c>
      <c r="C3328" s="16">
        <v>41007</v>
      </c>
      <c r="D3328" s="15">
        <v>2012</v>
      </c>
      <c r="E3328" s="69">
        <f>E3330</f>
        <v>2012</v>
      </c>
      <c r="F3328" s="15" t="s">
        <v>961</v>
      </c>
      <c r="G3328" s="17" t="s">
        <v>5534</v>
      </c>
      <c r="H3328" s="17" t="s">
        <v>5534</v>
      </c>
      <c r="I3328" s="17" t="s">
        <v>5534</v>
      </c>
      <c r="J3328" s="17" t="s">
        <v>5534</v>
      </c>
      <c r="K3328" s="17" t="s">
        <v>5534</v>
      </c>
      <c r="L3328" s="17">
        <v>164.184</v>
      </c>
      <c r="M3328" s="17">
        <v>164.184</v>
      </c>
      <c r="N3328" s="17">
        <v>164.184</v>
      </c>
    </row>
    <row r="3329" spans="2:14">
      <c r="B3329" s="15" t="s">
        <v>4889</v>
      </c>
      <c r="C3329" s="16">
        <v>41007</v>
      </c>
      <c r="D3329" s="15">
        <v>2012</v>
      </c>
      <c r="E3329" s="69">
        <f>E3330</f>
        <v>2012</v>
      </c>
      <c r="F3329" s="15" t="s">
        <v>962</v>
      </c>
      <c r="G3329" s="17" t="s">
        <v>5534</v>
      </c>
      <c r="H3329" s="17" t="s">
        <v>5534</v>
      </c>
      <c r="I3329" s="17" t="s">
        <v>5534</v>
      </c>
      <c r="J3329" s="17" t="s">
        <v>5534</v>
      </c>
      <c r="K3329" s="17" t="s">
        <v>5534</v>
      </c>
      <c r="L3329" s="17">
        <v>0</v>
      </c>
      <c r="M3329" s="17">
        <v>0</v>
      </c>
      <c r="N3329" s="17">
        <v>0</v>
      </c>
    </row>
    <row r="3330" spans="2:14">
      <c r="B3330" s="15" t="s">
        <v>4889</v>
      </c>
      <c r="C3330" s="16">
        <v>41007</v>
      </c>
      <c r="D3330" s="15">
        <v>2012</v>
      </c>
      <c r="E3330" s="69">
        <f t="array" ref="E3330">MIN(IF(G3330:N3330&gt;0,($G$3:$N$3)))</f>
        <v>2012</v>
      </c>
      <c r="F3330" s="15" t="s">
        <v>963</v>
      </c>
      <c r="G3330" s="17">
        <v>0</v>
      </c>
      <c r="H3330" s="17">
        <v>0</v>
      </c>
      <c r="I3330" s="17">
        <v>0</v>
      </c>
      <c r="J3330" s="17">
        <v>0</v>
      </c>
      <c r="K3330" s="17">
        <v>0</v>
      </c>
      <c r="L3330" s="17">
        <v>164.184</v>
      </c>
      <c r="M3330" s="17">
        <v>164.184</v>
      </c>
      <c r="N3330" s="17">
        <v>164.184</v>
      </c>
    </row>
    <row r="3331" spans="2:14">
      <c r="B3331" s="15" t="s">
        <v>4890</v>
      </c>
      <c r="C3331" s="16">
        <v>41011</v>
      </c>
      <c r="D3331" s="15">
        <v>2012</v>
      </c>
      <c r="E3331" s="69">
        <f>E3333</f>
        <v>2012</v>
      </c>
      <c r="F3331" s="15" t="s">
        <v>961</v>
      </c>
      <c r="G3331" s="17" t="s">
        <v>5534</v>
      </c>
      <c r="H3331" s="17" t="s">
        <v>5534</v>
      </c>
      <c r="I3331" s="17" t="s">
        <v>5534</v>
      </c>
      <c r="J3331" s="17" t="s">
        <v>5534</v>
      </c>
      <c r="K3331" s="17" t="s">
        <v>5534</v>
      </c>
      <c r="L3331" s="17">
        <v>0</v>
      </c>
      <c r="M3331" s="17">
        <v>4941.329999999999</v>
      </c>
      <c r="N3331" s="17">
        <v>4941.329999999999</v>
      </c>
    </row>
    <row r="3332" spans="2:14">
      <c r="B3332" s="15" t="s">
        <v>4890</v>
      </c>
      <c r="C3332" s="16">
        <v>41011</v>
      </c>
      <c r="D3332" s="15">
        <v>2012</v>
      </c>
      <c r="E3332" s="69">
        <f>E3333</f>
        <v>2012</v>
      </c>
      <c r="F3332" s="15" t="s">
        <v>962</v>
      </c>
      <c r="G3332" s="17" t="s">
        <v>5534</v>
      </c>
      <c r="H3332" s="17" t="s">
        <v>5534</v>
      </c>
      <c r="I3332" s="17" t="s">
        <v>5534</v>
      </c>
      <c r="J3332" s="17" t="s">
        <v>5534</v>
      </c>
      <c r="K3332" s="17" t="s">
        <v>5534</v>
      </c>
      <c r="L3332" s="17">
        <v>381.9</v>
      </c>
      <c r="M3332" s="17">
        <v>0</v>
      </c>
      <c r="N3332" s="17">
        <v>0</v>
      </c>
    </row>
    <row r="3333" spans="2:14">
      <c r="B3333" s="15" t="s">
        <v>4890</v>
      </c>
      <c r="C3333" s="16">
        <v>41011</v>
      </c>
      <c r="D3333" s="15">
        <v>2012</v>
      </c>
      <c r="E3333" s="69">
        <f t="array" ref="E3333">MIN(IF(G3333:N3333&gt;0,($G$3:$N$3)))</f>
        <v>2012</v>
      </c>
      <c r="F3333" s="15" t="s">
        <v>963</v>
      </c>
      <c r="G3333" s="17">
        <v>0</v>
      </c>
      <c r="H3333" s="17">
        <v>0</v>
      </c>
      <c r="I3333" s="17">
        <v>0</v>
      </c>
      <c r="J3333" s="17">
        <v>0</v>
      </c>
      <c r="K3333" s="17">
        <v>0</v>
      </c>
      <c r="L3333" s="17">
        <v>381.9</v>
      </c>
      <c r="M3333" s="17">
        <v>4941.329999999999</v>
      </c>
      <c r="N3333" s="17">
        <v>4941.329999999999</v>
      </c>
    </row>
    <row r="3334" spans="2:14">
      <c r="B3334" s="15" t="s">
        <v>4891</v>
      </c>
      <c r="C3334" s="16">
        <v>41016</v>
      </c>
      <c r="D3334" s="15">
        <v>2012</v>
      </c>
      <c r="E3334" s="69">
        <f>E3336</f>
        <v>2012</v>
      </c>
      <c r="F3334" s="15" t="s">
        <v>961</v>
      </c>
      <c r="G3334" s="17" t="s">
        <v>5534</v>
      </c>
      <c r="H3334" s="17" t="s">
        <v>5534</v>
      </c>
      <c r="I3334" s="17" t="s">
        <v>5534</v>
      </c>
      <c r="J3334" s="17" t="s">
        <v>5534</v>
      </c>
      <c r="K3334" s="17" t="s">
        <v>5534</v>
      </c>
      <c r="L3334" s="17">
        <v>0</v>
      </c>
      <c r="M3334" s="17">
        <v>0</v>
      </c>
      <c r="N3334" s="17">
        <v>0</v>
      </c>
    </row>
    <row r="3335" spans="2:14">
      <c r="B3335" s="15" t="s">
        <v>4891</v>
      </c>
      <c r="C3335" s="16">
        <v>41016</v>
      </c>
      <c r="D3335" s="15">
        <v>2012</v>
      </c>
      <c r="E3335" s="69">
        <f>E3336</f>
        <v>2012</v>
      </c>
      <c r="F3335" s="15" t="s">
        <v>962</v>
      </c>
      <c r="G3335" s="17" t="s">
        <v>5534</v>
      </c>
      <c r="H3335" s="17" t="s">
        <v>5534</v>
      </c>
      <c r="I3335" s="17" t="s">
        <v>5534</v>
      </c>
      <c r="J3335" s="17" t="s">
        <v>5534</v>
      </c>
      <c r="K3335" s="17" t="s">
        <v>5534</v>
      </c>
      <c r="L3335" s="17">
        <v>728.52599999999995</v>
      </c>
      <c r="M3335" s="17">
        <v>728.52599999999995</v>
      </c>
      <c r="N3335" s="17">
        <v>728.52599999999995</v>
      </c>
    </row>
    <row r="3336" spans="2:14">
      <c r="B3336" s="15" t="s">
        <v>4891</v>
      </c>
      <c r="C3336" s="16">
        <v>41016</v>
      </c>
      <c r="D3336" s="15">
        <v>2012</v>
      </c>
      <c r="E3336" s="69">
        <f t="array" ref="E3336">MIN(IF(G3336:N3336&gt;0,($G$3:$N$3)))</f>
        <v>2012</v>
      </c>
      <c r="F3336" s="15" t="s">
        <v>963</v>
      </c>
      <c r="G3336" s="17">
        <v>0</v>
      </c>
      <c r="H3336" s="17">
        <v>0</v>
      </c>
      <c r="I3336" s="17">
        <v>0</v>
      </c>
      <c r="J3336" s="17">
        <v>0</v>
      </c>
      <c r="K3336" s="17">
        <v>0</v>
      </c>
      <c r="L3336" s="17">
        <v>728.52599999999995</v>
      </c>
      <c r="M3336" s="17">
        <v>728.52599999999995</v>
      </c>
      <c r="N3336" s="17">
        <v>728.52599999999995</v>
      </c>
    </row>
    <row r="3337" spans="2:14">
      <c r="B3337" s="15" t="s">
        <v>4892</v>
      </c>
      <c r="C3337" s="16">
        <v>41018</v>
      </c>
      <c r="D3337" s="15">
        <v>2012</v>
      </c>
      <c r="E3337" s="69">
        <f>E3339</f>
        <v>2012</v>
      </c>
      <c r="F3337" s="15" t="s">
        <v>961</v>
      </c>
      <c r="G3337" s="17" t="s">
        <v>5534</v>
      </c>
      <c r="H3337" s="17" t="s">
        <v>5534</v>
      </c>
      <c r="I3337" s="17" t="s">
        <v>5534</v>
      </c>
      <c r="J3337" s="17" t="s">
        <v>5534</v>
      </c>
      <c r="K3337" s="17" t="s">
        <v>5534</v>
      </c>
      <c r="L3337" s="17">
        <v>734.52</v>
      </c>
      <c r="M3337" s="17">
        <v>734.52</v>
      </c>
      <c r="N3337" s="17">
        <v>734.52</v>
      </c>
    </row>
    <row r="3338" spans="2:14">
      <c r="B3338" s="15" t="s">
        <v>4892</v>
      </c>
      <c r="C3338" s="16">
        <v>41018</v>
      </c>
      <c r="D3338" s="15">
        <v>2012</v>
      </c>
      <c r="E3338" s="69">
        <f>E3339</f>
        <v>2012</v>
      </c>
      <c r="F3338" s="15" t="s">
        <v>962</v>
      </c>
      <c r="G3338" s="17" t="s">
        <v>5534</v>
      </c>
      <c r="H3338" s="17" t="s">
        <v>5534</v>
      </c>
      <c r="I3338" s="17" t="s">
        <v>5534</v>
      </c>
      <c r="J3338" s="17" t="s">
        <v>5534</v>
      </c>
      <c r="K3338" s="17" t="s">
        <v>5534</v>
      </c>
      <c r="L3338" s="17">
        <v>0</v>
      </c>
      <c r="M3338" s="17">
        <v>0</v>
      </c>
      <c r="N3338" s="17">
        <v>0</v>
      </c>
    </row>
    <row r="3339" spans="2:14">
      <c r="B3339" s="15" t="s">
        <v>4892</v>
      </c>
      <c r="C3339" s="16">
        <v>41018</v>
      </c>
      <c r="D3339" s="15">
        <v>2012</v>
      </c>
      <c r="E3339" s="69">
        <f t="array" ref="E3339">MIN(IF(G3339:N3339&gt;0,($G$3:$N$3)))</f>
        <v>2012</v>
      </c>
      <c r="F3339" s="15" t="s">
        <v>963</v>
      </c>
      <c r="G3339" s="17">
        <v>0</v>
      </c>
      <c r="H3339" s="17">
        <v>0</v>
      </c>
      <c r="I3339" s="17">
        <v>0</v>
      </c>
      <c r="J3339" s="17">
        <v>0</v>
      </c>
      <c r="K3339" s="17">
        <v>0</v>
      </c>
      <c r="L3339" s="17">
        <v>734.52</v>
      </c>
      <c r="M3339" s="17">
        <v>734.52</v>
      </c>
      <c r="N3339" s="17">
        <v>734.52</v>
      </c>
    </row>
    <row r="3340" spans="2:14">
      <c r="B3340" s="15" t="s">
        <v>4893</v>
      </c>
      <c r="C3340" s="16">
        <v>41019</v>
      </c>
      <c r="D3340" s="15">
        <v>2012</v>
      </c>
      <c r="E3340" s="69">
        <f>E3342</f>
        <v>2012</v>
      </c>
      <c r="F3340" s="15" t="s">
        <v>961</v>
      </c>
      <c r="G3340" s="17" t="s">
        <v>5534</v>
      </c>
      <c r="H3340" s="17" t="s">
        <v>5534</v>
      </c>
      <c r="I3340" s="17" t="s">
        <v>5534</v>
      </c>
      <c r="J3340" s="17" t="s">
        <v>5534</v>
      </c>
      <c r="K3340" s="17" t="s">
        <v>5534</v>
      </c>
      <c r="L3340" s="17">
        <v>0</v>
      </c>
      <c r="M3340" s="17">
        <v>0</v>
      </c>
      <c r="N3340" s="17">
        <v>0</v>
      </c>
    </row>
    <row r="3341" spans="2:14">
      <c r="B3341" s="15" t="s">
        <v>4893</v>
      </c>
      <c r="C3341" s="16">
        <v>41019</v>
      </c>
      <c r="D3341" s="15">
        <v>2012</v>
      </c>
      <c r="E3341" s="69">
        <f>E3342</f>
        <v>2012</v>
      </c>
      <c r="F3341" s="15" t="s">
        <v>962</v>
      </c>
      <c r="G3341" s="17" t="s">
        <v>5534</v>
      </c>
      <c r="H3341" s="17" t="s">
        <v>5534</v>
      </c>
      <c r="I3341" s="17" t="s">
        <v>5534</v>
      </c>
      <c r="J3341" s="17" t="s">
        <v>5534</v>
      </c>
      <c r="K3341" s="17" t="s">
        <v>5534</v>
      </c>
      <c r="L3341" s="17">
        <v>142.5</v>
      </c>
      <c r="M3341" s="17">
        <v>0</v>
      </c>
      <c r="N3341" s="17">
        <v>0</v>
      </c>
    </row>
    <row r="3342" spans="2:14">
      <c r="B3342" s="15" t="s">
        <v>4893</v>
      </c>
      <c r="C3342" s="16">
        <v>41019</v>
      </c>
      <c r="D3342" s="15">
        <v>2012</v>
      </c>
      <c r="E3342" s="69">
        <f t="array" ref="E3342">MIN(IF(G3342:N3342&gt;0,($G$3:$N$3)))</f>
        <v>2012</v>
      </c>
      <c r="F3342" s="15" t="s">
        <v>963</v>
      </c>
      <c r="G3342" s="17">
        <v>0</v>
      </c>
      <c r="H3342" s="17">
        <v>0</v>
      </c>
      <c r="I3342" s="17">
        <v>0</v>
      </c>
      <c r="J3342" s="17">
        <v>0</v>
      </c>
      <c r="K3342" s="17">
        <v>0</v>
      </c>
      <c r="L3342" s="17">
        <v>142.5</v>
      </c>
      <c r="M3342" s="17">
        <v>0</v>
      </c>
      <c r="N3342" s="17">
        <v>0</v>
      </c>
    </row>
    <row r="3343" spans="2:14">
      <c r="B3343" s="15" t="s">
        <v>4894</v>
      </c>
      <c r="C3343" s="16">
        <v>41022</v>
      </c>
      <c r="D3343" s="15">
        <v>2012</v>
      </c>
      <c r="E3343" s="69">
        <f>E3345</f>
        <v>2012</v>
      </c>
      <c r="F3343" s="15" t="s">
        <v>961</v>
      </c>
      <c r="G3343" s="17" t="s">
        <v>5534</v>
      </c>
      <c r="H3343" s="17" t="s">
        <v>5534</v>
      </c>
      <c r="I3343" s="17" t="s">
        <v>5534</v>
      </c>
      <c r="J3343" s="17" t="s">
        <v>5534</v>
      </c>
      <c r="K3343" s="17" t="s">
        <v>5534</v>
      </c>
      <c r="L3343" s="17">
        <v>0</v>
      </c>
      <c r="M3343" s="17">
        <v>0</v>
      </c>
      <c r="N3343" s="17">
        <v>0</v>
      </c>
    </row>
    <row r="3344" spans="2:14">
      <c r="B3344" s="15" t="s">
        <v>4894</v>
      </c>
      <c r="C3344" s="16">
        <v>41022</v>
      </c>
      <c r="D3344" s="15">
        <v>2012</v>
      </c>
      <c r="E3344" s="69">
        <f>E3345</f>
        <v>2012</v>
      </c>
      <c r="F3344" s="15" t="s">
        <v>962</v>
      </c>
      <c r="G3344" s="17" t="s">
        <v>5534</v>
      </c>
      <c r="H3344" s="17" t="s">
        <v>5534</v>
      </c>
      <c r="I3344" s="17" t="s">
        <v>5534</v>
      </c>
      <c r="J3344" s="17" t="s">
        <v>5534</v>
      </c>
      <c r="K3344" s="17" t="s">
        <v>5534</v>
      </c>
      <c r="L3344" s="17">
        <v>28500</v>
      </c>
      <c r="M3344" s="17">
        <v>28500</v>
      </c>
      <c r="N3344" s="17">
        <v>0</v>
      </c>
    </row>
    <row r="3345" spans="2:14">
      <c r="B3345" s="15" t="s">
        <v>4894</v>
      </c>
      <c r="C3345" s="16">
        <v>41022</v>
      </c>
      <c r="D3345" s="15">
        <v>2012</v>
      </c>
      <c r="E3345" s="69">
        <f t="array" ref="E3345">MIN(IF(G3345:N3345&gt;0,($G$3:$N$3)))</f>
        <v>2012</v>
      </c>
      <c r="F3345" s="15" t="s">
        <v>963</v>
      </c>
      <c r="G3345" s="17">
        <v>0</v>
      </c>
      <c r="H3345" s="17">
        <v>0</v>
      </c>
      <c r="I3345" s="17">
        <v>0</v>
      </c>
      <c r="J3345" s="17">
        <v>0</v>
      </c>
      <c r="K3345" s="17">
        <v>0</v>
      </c>
      <c r="L3345" s="17">
        <v>28500</v>
      </c>
      <c r="M3345" s="17">
        <v>28500</v>
      </c>
      <c r="N3345" s="17">
        <v>0</v>
      </c>
    </row>
    <row r="3346" spans="2:14">
      <c r="B3346" s="15" t="s">
        <v>4895</v>
      </c>
      <c r="C3346" s="16">
        <v>41024</v>
      </c>
      <c r="D3346" s="15">
        <v>2012</v>
      </c>
      <c r="E3346" s="69">
        <f>E3348</f>
        <v>2013</v>
      </c>
      <c r="F3346" s="15" t="s">
        <v>961</v>
      </c>
      <c r="G3346" s="17" t="s">
        <v>5534</v>
      </c>
      <c r="H3346" s="17" t="s">
        <v>5534</v>
      </c>
      <c r="I3346" s="17" t="s">
        <v>5534</v>
      </c>
      <c r="J3346" s="17" t="s">
        <v>5534</v>
      </c>
      <c r="K3346" s="17" t="s">
        <v>5534</v>
      </c>
      <c r="L3346" s="17">
        <v>0</v>
      </c>
      <c r="M3346" s="17">
        <v>682.8599999999999</v>
      </c>
      <c r="N3346" s="17">
        <v>682.8599999999999</v>
      </c>
    </row>
    <row r="3347" spans="2:14">
      <c r="B3347" s="15" t="s">
        <v>4895</v>
      </c>
      <c r="C3347" s="16">
        <v>41024</v>
      </c>
      <c r="D3347" s="15">
        <v>2012</v>
      </c>
      <c r="E3347" s="69">
        <f>E3348</f>
        <v>2013</v>
      </c>
      <c r="F3347" s="15" t="s">
        <v>962</v>
      </c>
      <c r="G3347" s="17" t="s">
        <v>5534</v>
      </c>
      <c r="H3347" s="17" t="s">
        <v>5534</v>
      </c>
      <c r="I3347" s="17" t="s">
        <v>5534</v>
      </c>
      <c r="J3347" s="17" t="s">
        <v>5534</v>
      </c>
      <c r="K3347" s="17" t="s">
        <v>5534</v>
      </c>
      <c r="L3347" s="17">
        <v>0</v>
      </c>
      <c r="M3347" s="17">
        <v>0</v>
      </c>
      <c r="N3347" s="17">
        <v>0</v>
      </c>
    </row>
    <row r="3348" spans="2:14">
      <c r="B3348" s="15" t="s">
        <v>4895</v>
      </c>
      <c r="C3348" s="16">
        <v>41024</v>
      </c>
      <c r="D3348" s="15">
        <v>2012</v>
      </c>
      <c r="E3348" s="69">
        <f t="array" ref="E3348">MIN(IF(G3348:N3348&gt;0,($G$3:$N$3)))</f>
        <v>2013</v>
      </c>
      <c r="F3348" s="15" t="s">
        <v>963</v>
      </c>
      <c r="G3348" s="17">
        <v>0</v>
      </c>
      <c r="H3348" s="17">
        <v>0</v>
      </c>
      <c r="I3348" s="17">
        <v>0</v>
      </c>
      <c r="J3348" s="17">
        <v>0</v>
      </c>
      <c r="K3348" s="17">
        <v>0</v>
      </c>
      <c r="L3348" s="17">
        <v>0</v>
      </c>
      <c r="M3348" s="17">
        <v>682.8599999999999</v>
      </c>
      <c r="N3348" s="17">
        <v>682.8599999999999</v>
      </c>
    </row>
    <row r="3349" spans="2:14">
      <c r="B3349" s="15" t="s">
        <v>4896</v>
      </c>
      <c r="C3349" s="16">
        <v>41025</v>
      </c>
      <c r="D3349" s="15">
        <v>2012</v>
      </c>
      <c r="E3349" s="69">
        <f>E3351</f>
        <v>2012</v>
      </c>
      <c r="F3349" s="15" t="s">
        <v>961</v>
      </c>
      <c r="G3349" s="17" t="s">
        <v>5534</v>
      </c>
      <c r="H3349" s="17" t="s">
        <v>5534</v>
      </c>
      <c r="I3349" s="17" t="s">
        <v>5534</v>
      </c>
      <c r="J3349" s="17" t="s">
        <v>5534</v>
      </c>
      <c r="K3349" s="17" t="s">
        <v>5534</v>
      </c>
      <c r="L3349" s="17">
        <v>0</v>
      </c>
      <c r="M3349" s="17">
        <v>0</v>
      </c>
      <c r="N3349" s="17">
        <v>0</v>
      </c>
    </row>
    <row r="3350" spans="2:14">
      <c r="B3350" s="15" t="s">
        <v>4896</v>
      </c>
      <c r="C3350" s="16">
        <v>41025</v>
      </c>
      <c r="D3350" s="15">
        <v>2012</v>
      </c>
      <c r="E3350" s="69">
        <f>E3351</f>
        <v>2012</v>
      </c>
      <c r="F3350" s="15" t="s">
        <v>962</v>
      </c>
      <c r="G3350" s="17" t="s">
        <v>5534</v>
      </c>
      <c r="H3350" s="17" t="s">
        <v>5534</v>
      </c>
      <c r="I3350" s="17" t="s">
        <v>5534</v>
      </c>
      <c r="J3350" s="17" t="s">
        <v>5534</v>
      </c>
      <c r="K3350" s="17" t="s">
        <v>5534</v>
      </c>
      <c r="L3350" s="17">
        <v>425220</v>
      </c>
      <c r="M3350" s="17">
        <v>425220</v>
      </c>
      <c r="N3350" s="17">
        <v>425220</v>
      </c>
    </row>
    <row r="3351" spans="2:14">
      <c r="B3351" s="15" t="s">
        <v>4896</v>
      </c>
      <c r="C3351" s="16">
        <v>41025</v>
      </c>
      <c r="D3351" s="15">
        <v>2012</v>
      </c>
      <c r="E3351" s="69">
        <f t="array" ref="E3351">MIN(IF(G3351:N3351&gt;0,($G$3:$N$3)))</f>
        <v>2012</v>
      </c>
      <c r="F3351" s="15" t="s">
        <v>963</v>
      </c>
      <c r="G3351" s="17">
        <v>0</v>
      </c>
      <c r="H3351" s="17">
        <v>0</v>
      </c>
      <c r="I3351" s="17">
        <v>0</v>
      </c>
      <c r="J3351" s="17">
        <v>0</v>
      </c>
      <c r="K3351" s="17">
        <v>0</v>
      </c>
      <c r="L3351" s="17">
        <v>425220</v>
      </c>
      <c r="M3351" s="17">
        <v>425220</v>
      </c>
      <c r="N3351" s="17">
        <v>425220</v>
      </c>
    </row>
    <row r="3352" spans="2:14">
      <c r="B3352" s="15" t="s">
        <v>4897</v>
      </c>
      <c r="C3352" s="16">
        <v>41025</v>
      </c>
      <c r="D3352" s="15">
        <v>2012</v>
      </c>
      <c r="E3352" s="69">
        <f>E3354</f>
        <v>2012</v>
      </c>
      <c r="F3352" s="15" t="s">
        <v>961</v>
      </c>
      <c r="G3352" s="17" t="s">
        <v>5534</v>
      </c>
      <c r="H3352" s="17" t="s">
        <v>5534</v>
      </c>
      <c r="I3352" s="17" t="s">
        <v>5534</v>
      </c>
      <c r="J3352" s="17" t="s">
        <v>5534</v>
      </c>
      <c r="K3352" s="17" t="s">
        <v>5534</v>
      </c>
      <c r="L3352" s="17">
        <v>966.37800000000004</v>
      </c>
      <c r="M3352" s="17">
        <v>966.37800000000004</v>
      </c>
      <c r="N3352" s="17">
        <v>966.37800000000004</v>
      </c>
    </row>
    <row r="3353" spans="2:14">
      <c r="B3353" s="15" t="s">
        <v>4897</v>
      </c>
      <c r="C3353" s="16">
        <v>41025</v>
      </c>
      <c r="D3353" s="15">
        <v>2012</v>
      </c>
      <c r="E3353" s="69">
        <f>E3354</f>
        <v>2012</v>
      </c>
      <c r="F3353" s="15" t="s">
        <v>962</v>
      </c>
      <c r="G3353" s="17" t="s">
        <v>5534</v>
      </c>
      <c r="H3353" s="17" t="s">
        <v>5534</v>
      </c>
      <c r="I3353" s="17" t="s">
        <v>5534</v>
      </c>
      <c r="J3353" s="17" t="s">
        <v>5534</v>
      </c>
      <c r="K3353" s="17" t="s">
        <v>5534</v>
      </c>
      <c r="L3353" s="17">
        <v>0</v>
      </c>
      <c r="M3353" s="17">
        <v>0</v>
      </c>
      <c r="N3353" s="17">
        <v>0</v>
      </c>
    </row>
    <row r="3354" spans="2:14">
      <c r="B3354" s="15" t="s">
        <v>4897</v>
      </c>
      <c r="C3354" s="16">
        <v>41025</v>
      </c>
      <c r="D3354" s="15">
        <v>2012</v>
      </c>
      <c r="E3354" s="69">
        <f t="array" ref="E3354">MIN(IF(G3354:N3354&gt;0,($G$3:$N$3)))</f>
        <v>2012</v>
      </c>
      <c r="F3354" s="15" t="s">
        <v>963</v>
      </c>
      <c r="G3354" s="17">
        <v>0</v>
      </c>
      <c r="H3354" s="17">
        <v>0</v>
      </c>
      <c r="I3354" s="17">
        <v>0</v>
      </c>
      <c r="J3354" s="17">
        <v>0</v>
      </c>
      <c r="K3354" s="17">
        <v>0</v>
      </c>
      <c r="L3354" s="17">
        <v>966.37800000000004</v>
      </c>
      <c r="M3354" s="17">
        <v>966.37800000000004</v>
      </c>
      <c r="N3354" s="17">
        <v>966.37800000000004</v>
      </c>
    </row>
    <row r="3355" spans="2:14">
      <c r="B3355" s="15" t="s">
        <v>4898</v>
      </c>
      <c r="C3355" s="16">
        <v>41030</v>
      </c>
      <c r="D3355" s="15">
        <v>2012</v>
      </c>
      <c r="E3355" s="69">
        <f>E3357</f>
        <v>2012</v>
      </c>
      <c r="F3355" s="15" t="s">
        <v>961</v>
      </c>
      <c r="G3355" s="17" t="s">
        <v>5534</v>
      </c>
      <c r="H3355" s="17" t="s">
        <v>5534</v>
      </c>
      <c r="I3355" s="17" t="s">
        <v>5534</v>
      </c>
      <c r="J3355" s="17" t="s">
        <v>5534</v>
      </c>
      <c r="K3355" s="17" t="s">
        <v>5534</v>
      </c>
      <c r="L3355" s="17">
        <v>321.39599999999996</v>
      </c>
      <c r="M3355" s="17">
        <v>321.39599999999996</v>
      </c>
      <c r="N3355" s="17">
        <v>321.39599999999996</v>
      </c>
    </row>
    <row r="3356" spans="2:14">
      <c r="B3356" s="15" t="s">
        <v>4898</v>
      </c>
      <c r="C3356" s="16">
        <v>41030</v>
      </c>
      <c r="D3356" s="15">
        <v>2012</v>
      </c>
      <c r="E3356" s="69">
        <f>E3357</f>
        <v>2012</v>
      </c>
      <c r="F3356" s="15" t="s">
        <v>962</v>
      </c>
      <c r="G3356" s="17" t="s">
        <v>5534</v>
      </c>
      <c r="H3356" s="17" t="s">
        <v>5534</v>
      </c>
      <c r="I3356" s="17" t="s">
        <v>5534</v>
      </c>
      <c r="J3356" s="17" t="s">
        <v>5534</v>
      </c>
      <c r="K3356" s="17" t="s">
        <v>5534</v>
      </c>
      <c r="L3356" s="17">
        <v>0</v>
      </c>
      <c r="M3356" s="17">
        <v>0</v>
      </c>
      <c r="N3356" s="17">
        <v>0</v>
      </c>
    </row>
    <row r="3357" spans="2:14">
      <c r="B3357" s="15" t="s">
        <v>4898</v>
      </c>
      <c r="C3357" s="16">
        <v>41030</v>
      </c>
      <c r="D3357" s="15">
        <v>2012</v>
      </c>
      <c r="E3357" s="69">
        <f t="array" ref="E3357">MIN(IF(G3357:N3357&gt;0,($G$3:$N$3)))</f>
        <v>2012</v>
      </c>
      <c r="F3357" s="15" t="s">
        <v>963</v>
      </c>
      <c r="G3357" s="17">
        <v>0</v>
      </c>
      <c r="H3357" s="17">
        <v>0</v>
      </c>
      <c r="I3357" s="17">
        <v>0</v>
      </c>
      <c r="J3357" s="17">
        <v>0</v>
      </c>
      <c r="K3357" s="17">
        <v>0</v>
      </c>
      <c r="L3357" s="17">
        <v>321.39599999999996</v>
      </c>
      <c r="M3357" s="17">
        <v>321.39599999999996</v>
      </c>
      <c r="N3357" s="17">
        <v>321.39599999999996</v>
      </c>
    </row>
    <row r="3358" spans="2:14">
      <c r="B3358" s="15" t="s">
        <v>4899</v>
      </c>
      <c r="C3358" s="16">
        <v>41033</v>
      </c>
      <c r="D3358" s="15">
        <v>2012</v>
      </c>
      <c r="E3358" s="69">
        <f>E3360</f>
        <v>2013</v>
      </c>
      <c r="F3358" s="15" t="s">
        <v>961</v>
      </c>
      <c r="G3358" s="17" t="s">
        <v>5534</v>
      </c>
      <c r="H3358" s="17" t="s">
        <v>5534</v>
      </c>
      <c r="I3358" s="17" t="s">
        <v>5534</v>
      </c>
      <c r="J3358" s="17" t="s">
        <v>5534</v>
      </c>
      <c r="K3358" s="17" t="s">
        <v>5534</v>
      </c>
      <c r="L3358" s="17">
        <v>0</v>
      </c>
      <c r="M3358" s="17">
        <v>0</v>
      </c>
      <c r="N3358" s="17">
        <v>0</v>
      </c>
    </row>
    <row r="3359" spans="2:14">
      <c r="B3359" s="15" t="s">
        <v>4899</v>
      </c>
      <c r="C3359" s="16">
        <v>41033</v>
      </c>
      <c r="D3359" s="15">
        <v>2012</v>
      </c>
      <c r="E3359" s="69">
        <f>E3360</f>
        <v>2013</v>
      </c>
      <c r="F3359" s="15" t="s">
        <v>962</v>
      </c>
      <c r="G3359" s="17" t="s">
        <v>5534</v>
      </c>
      <c r="H3359" s="17" t="s">
        <v>5534</v>
      </c>
      <c r="I3359" s="17" t="s">
        <v>5534</v>
      </c>
      <c r="J3359" s="17" t="s">
        <v>5534</v>
      </c>
      <c r="K3359" s="17" t="s">
        <v>5534</v>
      </c>
      <c r="L3359" s="17">
        <v>0</v>
      </c>
      <c r="M3359" s="17">
        <v>6669</v>
      </c>
      <c r="N3359" s="17">
        <v>6669</v>
      </c>
    </row>
    <row r="3360" spans="2:14">
      <c r="B3360" s="15" t="s">
        <v>4899</v>
      </c>
      <c r="C3360" s="16">
        <v>41033</v>
      </c>
      <c r="D3360" s="15">
        <v>2012</v>
      </c>
      <c r="E3360" s="69">
        <f t="array" ref="E3360">MIN(IF(G3360:N3360&gt;0,($G$3:$N$3)))</f>
        <v>2013</v>
      </c>
      <c r="F3360" s="15" t="s">
        <v>963</v>
      </c>
      <c r="G3360" s="17">
        <v>0</v>
      </c>
      <c r="H3360" s="17">
        <v>0</v>
      </c>
      <c r="I3360" s="17">
        <v>0</v>
      </c>
      <c r="J3360" s="17">
        <v>0</v>
      </c>
      <c r="K3360" s="17">
        <v>0</v>
      </c>
      <c r="L3360" s="17">
        <v>0</v>
      </c>
      <c r="M3360" s="17">
        <v>6669</v>
      </c>
      <c r="N3360" s="17">
        <v>6669</v>
      </c>
    </row>
    <row r="3361" spans="2:14">
      <c r="B3361" s="15" t="s">
        <v>4900</v>
      </c>
      <c r="C3361" s="16">
        <v>41037</v>
      </c>
      <c r="D3361" s="15">
        <v>2012</v>
      </c>
      <c r="E3361" s="69">
        <f>E3363</f>
        <v>2012</v>
      </c>
      <c r="F3361" s="15" t="s">
        <v>961</v>
      </c>
      <c r="G3361" s="17" t="s">
        <v>5534</v>
      </c>
      <c r="H3361" s="17" t="s">
        <v>5534</v>
      </c>
      <c r="I3361" s="17" t="s">
        <v>5534</v>
      </c>
      <c r="J3361" s="17" t="s">
        <v>5534</v>
      </c>
      <c r="K3361" s="17" t="s">
        <v>5534</v>
      </c>
      <c r="L3361" s="17">
        <v>265.05</v>
      </c>
      <c r="M3361" s="17">
        <v>265.05</v>
      </c>
      <c r="N3361" s="17">
        <v>265.05</v>
      </c>
    </row>
    <row r="3362" spans="2:14">
      <c r="B3362" s="15" t="s">
        <v>4900</v>
      </c>
      <c r="C3362" s="16">
        <v>41037</v>
      </c>
      <c r="D3362" s="15">
        <v>2012</v>
      </c>
      <c r="E3362" s="69">
        <f>E3363</f>
        <v>2012</v>
      </c>
      <c r="F3362" s="15" t="s">
        <v>962</v>
      </c>
      <c r="G3362" s="17" t="s">
        <v>5534</v>
      </c>
      <c r="H3362" s="17" t="s">
        <v>5534</v>
      </c>
      <c r="I3362" s="17" t="s">
        <v>5534</v>
      </c>
      <c r="J3362" s="17" t="s">
        <v>5534</v>
      </c>
      <c r="K3362" s="17" t="s">
        <v>5534</v>
      </c>
      <c r="L3362" s="17">
        <v>0</v>
      </c>
      <c r="M3362" s="17">
        <v>0</v>
      </c>
      <c r="N3362" s="17">
        <v>0</v>
      </c>
    </row>
    <row r="3363" spans="2:14">
      <c r="B3363" s="15" t="s">
        <v>4900</v>
      </c>
      <c r="C3363" s="16">
        <v>41037</v>
      </c>
      <c r="D3363" s="15">
        <v>2012</v>
      </c>
      <c r="E3363" s="69">
        <f t="array" ref="E3363">MIN(IF(G3363:N3363&gt;0,($G$3:$N$3)))</f>
        <v>2012</v>
      </c>
      <c r="F3363" s="15" t="s">
        <v>963</v>
      </c>
      <c r="G3363" s="17">
        <v>0</v>
      </c>
      <c r="H3363" s="17">
        <v>0</v>
      </c>
      <c r="I3363" s="17">
        <v>0</v>
      </c>
      <c r="J3363" s="17">
        <v>0</v>
      </c>
      <c r="K3363" s="17">
        <v>0</v>
      </c>
      <c r="L3363" s="17">
        <v>265.05</v>
      </c>
      <c r="M3363" s="17">
        <v>265.05</v>
      </c>
      <c r="N3363" s="17">
        <v>265.05</v>
      </c>
    </row>
    <row r="3364" spans="2:14">
      <c r="B3364" s="15" t="s">
        <v>4901</v>
      </c>
      <c r="C3364" s="16">
        <v>41038</v>
      </c>
      <c r="D3364" s="15">
        <v>2012</v>
      </c>
      <c r="E3364" s="69">
        <f>E3366</f>
        <v>2012</v>
      </c>
      <c r="F3364" s="15" t="s">
        <v>961</v>
      </c>
      <c r="G3364" s="17" t="s">
        <v>5534</v>
      </c>
      <c r="H3364" s="17" t="s">
        <v>5534</v>
      </c>
      <c r="I3364" s="17" t="s">
        <v>5534</v>
      </c>
      <c r="J3364" s="17" t="s">
        <v>5534</v>
      </c>
      <c r="K3364" s="17" t="s">
        <v>5534</v>
      </c>
      <c r="L3364" s="17">
        <v>560.30999999999995</v>
      </c>
      <c r="M3364" s="17">
        <v>560.30999999999995</v>
      </c>
      <c r="N3364" s="17">
        <v>560.30999999999995</v>
      </c>
    </row>
    <row r="3365" spans="2:14">
      <c r="B3365" s="15" t="s">
        <v>4901</v>
      </c>
      <c r="C3365" s="16">
        <v>41038</v>
      </c>
      <c r="D3365" s="15">
        <v>2012</v>
      </c>
      <c r="E3365" s="69">
        <f>E3366</f>
        <v>2012</v>
      </c>
      <c r="F3365" s="15" t="s">
        <v>962</v>
      </c>
      <c r="G3365" s="17" t="s">
        <v>5534</v>
      </c>
      <c r="H3365" s="17" t="s">
        <v>5534</v>
      </c>
      <c r="I3365" s="17" t="s">
        <v>5534</v>
      </c>
      <c r="J3365" s="17" t="s">
        <v>5534</v>
      </c>
      <c r="K3365" s="17" t="s">
        <v>5534</v>
      </c>
      <c r="L3365" s="17">
        <v>0</v>
      </c>
      <c r="M3365" s="17">
        <v>0</v>
      </c>
      <c r="N3365" s="17">
        <v>0</v>
      </c>
    </row>
    <row r="3366" spans="2:14">
      <c r="B3366" s="15" t="s">
        <v>4901</v>
      </c>
      <c r="C3366" s="16">
        <v>41038</v>
      </c>
      <c r="D3366" s="15">
        <v>2012</v>
      </c>
      <c r="E3366" s="69">
        <f t="array" ref="E3366">MIN(IF(G3366:N3366&gt;0,($G$3:$N$3)))</f>
        <v>2012</v>
      </c>
      <c r="F3366" s="15" t="s">
        <v>963</v>
      </c>
      <c r="G3366" s="17">
        <v>0</v>
      </c>
      <c r="H3366" s="17">
        <v>0</v>
      </c>
      <c r="I3366" s="17">
        <v>0</v>
      </c>
      <c r="J3366" s="17">
        <v>0</v>
      </c>
      <c r="K3366" s="17">
        <v>0</v>
      </c>
      <c r="L3366" s="17">
        <v>560.30999999999995</v>
      </c>
      <c r="M3366" s="17">
        <v>560.30999999999995</v>
      </c>
      <c r="N3366" s="17">
        <v>560.30999999999995</v>
      </c>
    </row>
    <row r="3367" spans="2:14">
      <c r="B3367" s="15" t="s">
        <v>4902</v>
      </c>
      <c r="C3367" s="16">
        <v>41040</v>
      </c>
      <c r="D3367" s="15">
        <v>2012</v>
      </c>
      <c r="E3367" s="69">
        <f>E3369</f>
        <v>2012</v>
      </c>
      <c r="F3367" s="15" t="s">
        <v>961</v>
      </c>
      <c r="G3367" s="17" t="s">
        <v>5534</v>
      </c>
      <c r="H3367" s="17" t="s">
        <v>5534</v>
      </c>
      <c r="I3367" s="17" t="s">
        <v>5534</v>
      </c>
      <c r="J3367" s="17" t="s">
        <v>5534</v>
      </c>
      <c r="K3367" s="17" t="s">
        <v>5534</v>
      </c>
      <c r="L3367" s="17">
        <v>0</v>
      </c>
      <c r="M3367" s="17">
        <v>114.05999999999999</v>
      </c>
      <c r="N3367" s="17">
        <v>114.05999999999999</v>
      </c>
    </row>
    <row r="3368" spans="2:14">
      <c r="B3368" s="15" t="s">
        <v>4902</v>
      </c>
      <c r="C3368" s="16">
        <v>41040</v>
      </c>
      <c r="D3368" s="15">
        <v>2012</v>
      </c>
      <c r="E3368" s="69">
        <f>E3369</f>
        <v>2012</v>
      </c>
      <c r="F3368" s="15" t="s">
        <v>962</v>
      </c>
      <c r="G3368" s="17" t="s">
        <v>5534</v>
      </c>
      <c r="H3368" s="17" t="s">
        <v>5534</v>
      </c>
      <c r="I3368" s="17" t="s">
        <v>5534</v>
      </c>
      <c r="J3368" s="17" t="s">
        <v>5534</v>
      </c>
      <c r="K3368" s="17" t="s">
        <v>5534</v>
      </c>
      <c r="L3368" s="17">
        <v>484.5</v>
      </c>
      <c r="M3368" s="17">
        <v>0</v>
      </c>
      <c r="N3368" s="17">
        <v>0</v>
      </c>
    </row>
    <row r="3369" spans="2:14">
      <c r="B3369" s="15" t="s">
        <v>4902</v>
      </c>
      <c r="C3369" s="16">
        <v>41040</v>
      </c>
      <c r="D3369" s="15">
        <v>2012</v>
      </c>
      <c r="E3369" s="69">
        <f t="array" ref="E3369">MIN(IF(G3369:N3369&gt;0,($G$3:$N$3)))</f>
        <v>2012</v>
      </c>
      <c r="F3369" s="15" t="s">
        <v>963</v>
      </c>
      <c r="G3369" s="17">
        <v>0</v>
      </c>
      <c r="H3369" s="17">
        <v>0</v>
      </c>
      <c r="I3369" s="17">
        <v>0</v>
      </c>
      <c r="J3369" s="17">
        <v>0</v>
      </c>
      <c r="K3369" s="17">
        <v>0</v>
      </c>
      <c r="L3369" s="17">
        <v>484.5</v>
      </c>
      <c r="M3369" s="17">
        <v>114.05999999999999</v>
      </c>
      <c r="N3369" s="17">
        <v>114.05999999999999</v>
      </c>
    </row>
    <row r="3370" spans="2:14">
      <c r="B3370" s="15" t="s">
        <v>4903</v>
      </c>
      <c r="C3370" s="16">
        <v>41040</v>
      </c>
      <c r="D3370" s="15">
        <v>2012</v>
      </c>
      <c r="E3370" s="69">
        <f>E3372</f>
        <v>2012</v>
      </c>
      <c r="F3370" s="15" t="s">
        <v>961</v>
      </c>
      <c r="G3370" s="17" t="s">
        <v>5534</v>
      </c>
      <c r="H3370" s="17" t="s">
        <v>5534</v>
      </c>
      <c r="I3370" s="17" t="s">
        <v>5534</v>
      </c>
      <c r="J3370" s="17" t="s">
        <v>5534</v>
      </c>
      <c r="K3370" s="17" t="s">
        <v>5534</v>
      </c>
      <c r="L3370" s="17">
        <v>523.77599999999995</v>
      </c>
      <c r="M3370" s="17">
        <v>523.77599999999995</v>
      </c>
      <c r="N3370" s="17">
        <v>523.77599999999995</v>
      </c>
    </row>
    <row r="3371" spans="2:14">
      <c r="B3371" s="15" t="s">
        <v>4903</v>
      </c>
      <c r="C3371" s="16">
        <v>41040</v>
      </c>
      <c r="D3371" s="15">
        <v>2012</v>
      </c>
      <c r="E3371" s="69">
        <f>E3372</f>
        <v>2012</v>
      </c>
      <c r="F3371" s="15" t="s">
        <v>962</v>
      </c>
      <c r="G3371" s="17" t="s">
        <v>5534</v>
      </c>
      <c r="H3371" s="17" t="s">
        <v>5534</v>
      </c>
      <c r="I3371" s="17" t="s">
        <v>5534</v>
      </c>
      <c r="J3371" s="17" t="s">
        <v>5534</v>
      </c>
      <c r="K3371" s="17" t="s">
        <v>5534</v>
      </c>
      <c r="L3371" s="17">
        <v>0</v>
      </c>
      <c r="M3371" s="17">
        <v>0</v>
      </c>
      <c r="N3371" s="17">
        <v>0</v>
      </c>
    </row>
    <row r="3372" spans="2:14">
      <c r="B3372" s="15" t="s">
        <v>4903</v>
      </c>
      <c r="C3372" s="16">
        <v>41040</v>
      </c>
      <c r="D3372" s="15">
        <v>2012</v>
      </c>
      <c r="E3372" s="69">
        <f t="array" ref="E3372">MIN(IF(G3372:N3372&gt;0,($G$3:$N$3)))</f>
        <v>2012</v>
      </c>
      <c r="F3372" s="15" t="s">
        <v>963</v>
      </c>
      <c r="G3372" s="17">
        <v>0</v>
      </c>
      <c r="H3372" s="17">
        <v>0</v>
      </c>
      <c r="I3372" s="17">
        <v>0</v>
      </c>
      <c r="J3372" s="17">
        <v>0</v>
      </c>
      <c r="K3372" s="17">
        <v>0</v>
      </c>
      <c r="L3372" s="17">
        <v>523.77599999999995</v>
      </c>
      <c r="M3372" s="17">
        <v>523.77599999999995</v>
      </c>
      <c r="N3372" s="17">
        <v>523.77599999999995</v>
      </c>
    </row>
    <row r="3373" spans="2:14">
      <c r="B3373" s="15" t="s">
        <v>4904</v>
      </c>
      <c r="C3373" s="16">
        <v>41044</v>
      </c>
      <c r="D3373" s="15">
        <v>2012</v>
      </c>
      <c r="E3373" s="69">
        <f>E3375</f>
        <v>2012</v>
      </c>
      <c r="F3373" s="15" t="s">
        <v>961</v>
      </c>
      <c r="G3373" s="17" t="s">
        <v>5534</v>
      </c>
      <c r="H3373" s="17" t="s">
        <v>5534</v>
      </c>
      <c r="I3373" s="17" t="s">
        <v>5534</v>
      </c>
      <c r="J3373" s="17" t="s">
        <v>5534</v>
      </c>
      <c r="K3373" s="17" t="s">
        <v>5534</v>
      </c>
      <c r="L3373" s="17">
        <v>24.029999999999998</v>
      </c>
      <c r="M3373" s="17">
        <v>24.029999999999998</v>
      </c>
      <c r="N3373" s="17">
        <v>24.029999999999998</v>
      </c>
    </row>
    <row r="3374" spans="2:14">
      <c r="B3374" s="15" t="s">
        <v>4904</v>
      </c>
      <c r="C3374" s="16">
        <v>41044</v>
      </c>
      <c r="D3374" s="15">
        <v>2012</v>
      </c>
      <c r="E3374" s="69">
        <f>E3375</f>
        <v>2012</v>
      </c>
      <c r="F3374" s="15" t="s">
        <v>962</v>
      </c>
      <c r="G3374" s="17" t="s">
        <v>5534</v>
      </c>
      <c r="H3374" s="17" t="s">
        <v>5534</v>
      </c>
      <c r="I3374" s="17" t="s">
        <v>5534</v>
      </c>
      <c r="J3374" s="17" t="s">
        <v>5534</v>
      </c>
      <c r="K3374" s="17" t="s">
        <v>5534</v>
      </c>
      <c r="L3374" s="17">
        <v>0</v>
      </c>
      <c r="M3374" s="17">
        <v>0</v>
      </c>
      <c r="N3374" s="17">
        <v>0</v>
      </c>
    </row>
    <row r="3375" spans="2:14">
      <c r="B3375" s="15" t="s">
        <v>4904</v>
      </c>
      <c r="C3375" s="16">
        <v>41044</v>
      </c>
      <c r="D3375" s="15">
        <v>2012</v>
      </c>
      <c r="E3375" s="69">
        <f t="array" ref="E3375">MIN(IF(G3375:N3375&gt;0,($G$3:$N$3)))</f>
        <v>2012</v>
      </c>
      <c r="F3375" s="15" t="s">
        <v>963</v>
      </c>
      <c r="G3375" s="17">
        <v>0</v>
      </c>
      <c r="H3375" s="17">
        <v>0</v>
      </c>
      <c r="I3375" s="17">
        <v>0</v>
      </c>
      <c r="J3375" s="17">
        <v>0</v>
      </c>
      <c r="K3375" s="17">
        <v>0</v>
      </c>
      <c r="L3375" s="17">
        <v>24.029999999999998</v>
      </c>
      <c r="M3375" s="17">
        <v>24.029999999999998</v>
      </c>
      <c r="N3375" s="17">
        <v>24.029999999999998</v>
      </c>
    </row>
    <row r="3376" spans="2:14">
      <c r="B3376" s="15" t="s">
        <v>4905</v>
      </c>
      <c r="C3376" s="16">
        <v>41045</v>
      </c>
      <c r="D3376" s="15">
        <v>2012</v>
      </c>
      <c r="E3376" s="69">
        <f>E3378</f>
        <v>2012</v>
      </c>
      <c r="F3376" s="15" t="s">
        <v>961</v>
      </c>
      <c r="G3376" s="17" t="s">
        <v>5534</v>
      </c>
      <c r="H3376" s="17" t="s">
        <v>5534</v>
      </c>
      <c r="I3376" s="17" t="s">
        <v>5534</v>
      </c>
      <c r="J3376" s="17" t="s">
        <v>5534</v>
      </c>
      <c r="K3376" s="17" t="s">
        <v>5534</v>
      </c>
      <c r="L3376" s="17">
        <v>817.15800000000002</v>
      </c>
      <c r="M3376" s="17">
        <v>817.15800000000002</v>
      </c>
      <c r="N3376" s="17">
        <v>817.15800000000002</v>
      </c>
    </row>
    <row r="3377" spans="2:14">
      <c r="B3377" s="15" t="s">
        <v>4905</v>
      </c>
      <c r="C3377" s="16">
        <v>41045</v>
      </c>
      <c r="D3377" s="15">
        <v>2012</v>
      </c>
      <c r="E3377" s="69">
        <f>E3378</f>
        <v>2012</v>
      </c>
      <c r="F3377" s="15" t="s">
        <v>962</v>
      </c>
      <c r="G3377" s="17" t="s">
        <v>5534</v>
      </c>
      <c r="H3377" s="17" t="s">
        <v>5534</v>
      </c>
      <c r="I3377" s="17" t="s">
        <v>5534</v>
      </c>
      <c r="J3377" s="17" t="s">
        <v>5534</v>
      </c>
      <c r="K3377" s="17" t="s">
        <v>5534</v>
      </c>
      <c r="L3377" s="17">
        <v>0</v>
      </c>
      <c r="M3377" s="17">
        <v>0</v>
      </c>
      <c r="N3377" s="17">
        <v>0</v>
      </c>
    </row>
    <row r="3378" spans="2:14">
      <c r="B3378" s="15" t="s">
        <v>4905</v>
      </c>
      <c r="C3378" s="16">
        <v>41045</v>
      </c>
      <c r="D3378" s="15">
        <v>2012</v>
      </c>
      <c r="E3378" s="69">
        <f t="array" ref="E3378">MIN(IF(G3378:N3378&gt;0,($G$3:$N$3)))</f>
        <v>2012</v>
      </c>
      <c r="F3378" s="15" t="s">
        <v>963</v>
      </c>
      <c r="G3378" s="17">
        <v>0</v>
      </c>
      <c r="H3378" s="17">
        <v>0</v>
      </c>
      <c r="I3378" s="17">
        <v>0</v>
      </c>
      <c r="J3378" s="17">
        <v>0</v>
      </c>
      <c r="K3378" s="17">
        <v>0</v>
      </c>
      <c r="L3378" s="17">
        <v>817.15800000000002</v>
      </c>
      <c r="M3378" s="17">
        <v>817.15800000000002</v>
      </c>
      <c r="N3378" s="17">
        <v>817.15800000000002</v>
      </c>
    </row>
    <row r="3379" spans="2:14">
      <c r="B3379" s="15" t="s">
        <v>4906</v>
      </c>
      <c r="C3379" s="16">
        <v>41047</v>
      </c>
      <c r="D3379" s="15">
        <v>2012</v>
      </c>
      <c r="E3379" s="69">
        <f>E3381</f>
        <v>2012</v>
      </c>
      <c r="F3379" s="15" t="s">
        <v>961</v>
      </c>
      <c r="G3379" s="17" t="s">
        <v>5534</v>
      </c>
      <c r="H3379" s="17" t="s">
        <v>5534</v>
      </c>
      <c r="I3379" s="17" t="s">
        <v>5534</v>
      </c>
      <c r="J3379" s="17" t="s">
        <v>5534</v>
      </c>
      <c r="K3379" s="17" t="s">
        <v>5534</v>
      </c>
      <c r="L3379" s="17">
        <v>265.05</v>
      </c>
      <c r="M3379" s="17">
        <v>265.05</v>
      </c>
      <c r="N3379" s="17">
        <v>265.05</v>
      </c>
    </row>
    <row r="3380" spans="2:14">
      <c r="B3380" s="15" t="s">
        <v>4906</v>
      </c>
      <c r="C3380" s="16">
        <v>41047</v>
      </c>
      <c r="D3380" s="15">
        <v>2012</v>
      </c>
      <c r="E3380" s="69">
        <f>E3381</f>
        <v>2012</v>
      </c>
      <c r="F3380" s="15" t="s">
        <v>962</v>
      </c>
      <c r="G3380" s="17" t="s">
        <v>5534</v>
      </c>
      <c r="H3380" s="17" t="s">
        <v>5534</v>
      </c>
      <c r="I3380" s="17" t="s">
        <v>5534</v>
      </c>
      <c r="J3380" s="17" t="s">
        <v>5534</v>
      </c>
      <c r="K3380" s="17" t="s">
        <v>5534</v>
      </c>
      <c r="L3380" s="17">
        <v>0</v>
      </c>
      <c r="M3380" s="17">
        <v>0</v>
      </c>
      <c r="N3380" s="17">
        <v>0</v>
      </c>
    </row>
    <row r="3381" spans="2:14">
      <c r="B3381" s="15" t="s">
        <v>4906</v>
      </c>
      <c r="C3381" s="16">
        <v>41047</v>
      </c>
      <c r="D3381" s="15">
        <v>2012</v>
      </c>
      <c r="E3381" s="69">
        <f t="array" ref="E3381">MIN(IF(G3381:N3381&gt;0,($G$3:$N$3)))</f>
        <v>2012</v>
      </c>
      <c r="F3381" s="15" t="s">
        <v>963</v>
      </c>
      <c r="G3381" s="17">
        <v>0</v>
      </c>
      <c r="H3381" s="17">
        <v>0</v>
      </c>
      <c r="I3381" s="17">
        <v>0</v>
      </c>
      <c r="J3381" s="17">
        <v>0</v>
      </c>
      <c r="K3381" s="17">
        <v>0</v>
      </c>
      <c r="L3381" s="17">
        <v>265.05</v>
      </c>
      <c r="M3381" s="17">
        <v>265.05</v>
      </c>
      <c r="N3381" s="17">
        <v>265.05</v>
      </c>
    </row>
    <row r="3382" spans="2:14">
      <c r="B3382" s="15" t="s">
        <v>4907</v>
      </c>
      <c r="C3382" s="16">
        <v>41047</v>
      </c>
      <c r="D3382" s="15">
        <v>2012</v>
      </c>
      <c r="E3382" s="69">
        <f>E3384</f>
        <v>2012</v>
      </c>
      <c r="F3382" s="15" t="s">
        <v>961</v>
      </c>
      <c r="G3382" s="17" t="s">
        <v>5534</v>
      </c>
      <c r="H3382" s="17" t="s">
        <v>5534</v>
      </c>
      <c r="I3382" s="17" t="s">
        <v>5534</v>
      </c>
      <c r="J3382" s="17" t="s">
        <v>5534</v>
      </c>
      <c r="K3382" s="17" t="s">
        <v>5534</v>
      </c>
      <c r="L3382" s="17">
        <v>255.86399999999998</v>
      </c>
      <c r="M3382" s="17">
        <v>255.86399999999998</v>
      </c>
      <c r="N3382" s="17">
        <v>255.86399999999998</v>
      </c>
    </row>
    <row r="3383" spans="2:14">
      <c r="B3383" s="15" t="s">
        <v>4907</v>
      </c>
      <c r="C3383" s="16">
        <v>41047</v>
      </c>
      <c r="D3383" s="15">
        <v>2012</v>
      </c>
      <c r="E3383" s="69">
        <f>E3384</f>
        <v>2012</v>
      </c>
      <c r="F3383" s="15" t="s">
        <v>962</v>
      </c>
      <c r="G3383" s="17" t="s">
        <v>5534</v>
      </c>
      <c r="H3383" s="17" t="s">
        <v>5534</v>
      </c>
      <c r="I3383" s="17" t="s">
        <v>5534</v>
      </c>
      <c r="J3383" s="17" t="s">
        <v>5534</v>
      </c>
      <c r="K3383" s="17" t="s">
        <v>5534</v>
      </c>
      <c r="L3383" s="17">
        <v>0</v>
      </c>
      <c r="M3383" s="17">
        <v>0</v>
      </c>
      <c r="N3383" s="17">
        <v>0</v>
      </c>
    </row>
    <row r="3384" spans="2:14">
      <c r="B3384" s="15" t="s">
        <v>4907</v>
      </c>
      <c r="C3384" s="16">
        <v>41047</v>
      </c>
      <c r="D3384" s="15">
        <v>2012</v>
      </c>
      <c r="E3384" s="69">
        <f t="array" ref="E3384">MIN(IF(G3384:N3384&gt;0,($G$3:$N$3)))</f>
        <v>2012</v>
      </c>
      <c r="F3384" s="15" t="s">
        <v>963</v>
      </c>
      <c r="G3384" s="17">
        <v>0</v>
      </c>
      <c r="H3384" s="17">
        <v>0</v>
      </c>
      <c r="I3384" s="17">
        <v>0</v>
      </c>
      <c r="J3384" s="17">
        <v>0</v>
      </c>
      <c r="K3384" s="17">
        <v>0</v>
      </c>
      <c r="L3384" s="17">
        <v>255.86399999999998</v>
      </c>
      <c r="M3384" s="17">
        <v>255.86399999999998</v>
      </c>
      <c r="N3384" s="17">
        <v>255.86399999999998</v>
      </c>
    </row>
    <row r="3385" spans="2:14">
      <c r="B3385" s="15" t="s">
        <v>4908</v>
      </c>
      <c r="C3385" s="16">
        <v>41050</v>
      </c>
      <c r="D3385" s="15">
        <v>2012</v>
      </c>
      <c r="E3385" s="69">
        <f>E3387</f>
        <v>2012</v>
      </c>
      <c r="F3385" s="15" t="s">
        <v>961</v>
      </c>
      <c r="G3385" s="17" t="s">
        <v>5534</v>
      </c>
      <c r="H3385" s="17" t="s">
        <v>5534</v>
      </c>
      <c r="I3385" s="17" t="s">
        <v>5534</v>
      </c>
      <c r="J3385" s="17" t="s">
        <v>5534</v>
      </c>
      <c r="K3385" s="17" t="s">
        <v>5534</v>
      </c>
      <c r="L3385" s="17">
        <v>0</v>
      </c>
      <c r="M3385" s="17">
        <v>0</v>
      </c>
      <c r="N3385" s="17">
        <v>0</v>
      </c>
    </row>
    <row r="3386" spans="2:14">
      <c r="B3386" s="15" t="s">
        <v>4908</v>
      </c>
      <c r="C3386" s="16">
        <v>41050</v>
      </c>
      <c r="D3386" s="15">
        <v>2012</v>
      </c>
      <c r="E3386" s="69">
        <f>E3387</f>
        <v>2012</v>
      </c>
      <c r="F3386" s="15" t="s">
        <v>962</v>
      </c>
      <c r="G3386" s="17" t="s">
        <v>5534</v>
      </c>
      <c r="H3386" s="17" t="s">
        <v>5534</v>
      </c>
      <c r="I3386" s="17" t="s">
        <v>5534</v>
      </c>
      <c r="J3386" s="17" t="s">
        <v>5534</v>
      </c>
      <c r="K3386" s="17" t="s">
        <v>5534</v>
      </c>
      <c r="L3386" s="17">
        <v>3534000</v>
      </c>
      <c r="M3386" s="17">
        <v>5130000</v>
      </c>
      <c r="N3386" s="17">
        <v>5130000</v>
      </c>
    </row>
    <row r="3387" spans="2:14">
      <c r="B3387" s="15" t="s">
        <v>4908</v>
      </c>
      <c r="C3387" s="16">
        <v>41050</v>
      </c>
      <c r="D3387" s="15">
        <v>2012</v>
      </c>
      <c r="E3387" s="69">
        <f t="array" ref="E3387">MIN(IF(G3387:N3387&gt;0,($G$3:$N$3)))</f>
        <v>2012</v>
      </c>
      <c r="F3387" s="15" t="s">
        <v>963</v>
      </c>
      <c r="G3387" s="17">
        <v>0</v>
      </c>
      <c r="H3387" s="17">
        <v>0</v>
      </c>
      <c r="I3387" s="17">
        <v>0</v>
      </c>
      <c r="J3387" s="17">
        <v>0</v>
      </c>
      <c r="K3387" s="17">
        <v>0</v>
      </c>
      <c r="L3387" s="17">
        <v>3534000</v>
      </c>
      <c r="M3387" s="17">
        <v>5130000</v>
      </c>
      <c r="N3387" s="17">
        <v>5130000</v>
      </c>
    </row>
    <row r="3388" spans="2:14">
      <c r="B3388" s="15" t="s">
        <v>4909</v>
      </c>
      <c r="C3388" s="16">
        <v>41050</v>
      </c>
      <c r="D3388" s="15">
        <v>2012</v>
      </c>
      <c r="E3388" s="69">
        <f>E3390</f>
        <v>2012</v>
      </c>
      <c r="F3388" s="15" t="s">
        <v>961</v>
      </c>
      <c r="G3388" s="17" t="s">
        <v>5534</v>
      </c>
      <c r="H3388" s="17" t="s">
        <v>5534</v>
      </c>
      <c r="I3388" s="17" t="s">
        <v>5534</v>
      </c>
      <c r="J3388" s="17" t="s">
        <v>5534</v>
      </c>
      <c r="K3388" s="17" t="s">
        <v>5534</v>
      </c>
      <c r="L3388" s="17">
        <v>144.41399999999999</v>
      </c>
      <c r="M3388" s="17">
        <v>144.41399999999999</v>
      </c>
      <c r="N3388" s="17">
        <v>144.41399999999999</v>
      </c>
    </row>
    <row r="3389" spans="2:14">
      <c r="B3389" s="15" t="s">
        <v>4909</v>
      </c>
      <c r="C3389" s="16">
        <v>41050</v>
      </c>
      <c r="D3389" s="15">
        <v>2012</v>
      </c>
      <c r="E3389" s="69">
        <f>E3390</f>
        <v>2012</v>
      </c>
      <c r="F3389" s="15" t="s">
        <v>962</v>
      </c>
      <c r="G3389" s="17" t="s">
        <v>5534</v>
      </c>
      <c r="H3389" s="17" t="s">
        <v>5534</v>
      </c>
      <c r="I3389" s="17" t="s">
        <v>5534</v>
      </c>
      <c r="J3389" s="17" t="s">
        <v>5534</v>
      </c>
      <c r="K3389" s="17" t="s">
        <v>5534</v>
      </c>
      <c r="L3389" s="17">
        <v>0</v>
      </c>
      <c r="M3389" s="17">
        <v>0</v>
      </c>
      <c r="N3389" s="17">
        <v>0</v>
      </c>
    </row>
    <row r="3390" spans="2:14">
      <c r="B3390" s="15" t="s">
        <v>4909</v>
      </c>
      <c r="C3390" s="16">
        <v>41050</v>
      </c>
      <c r="D3390" s="15">
        <v>2012</v>
      </c>
      <c r="E3390" s="69">
        <f t="array" ref="E3390">MIN(IF(G3390:N3390&gt;0,($G$3:$N$3)))</f>
        <v>2012</v>
      </c>
      <c r="F3390" s="15" t="s">
        <v>963</v>
      </c>
      <c r="G3390" s="17">
        <v>0</v>
      </c>
      <c r="H3390" s="17">
        <v>0</v>
      </c>
      <c r="I3390" s="17">
        <v>0</v>
      </c>
      <c r="J3390" s="17">
        <v>0</v>
      </c>
      <c r="K3390" s="17">
        <v>0</v>
      </c>
      <c r="L3390" s="17">
        <v>144.41399999999999</v>
      </c>
      <c r="M3390" s="17">
        <v>144.41399999999999</v>
      </c>
      <c r="N3390" s="17">
        <v>144.41399999999999</v>
      </c>
    </row>
    <row r="3391" spans="2:14">
      <c r="B3391" s="15" t="s">
        <v>4910</v>
      </c>
      <c r="C3391" s="16">
        <v>41052</v>
      </c>
      <c r="D3391" s="15">
        <v>2012</v>
      </c>
      <c r="E3391" s="69">
        <f>E3393</f>
        <v>2012</v>
      </c>
      <c r="F3391" s="15" t="s">
        <v>961</v>
      </c>
      <c r="G3391" s="17" t="s">
        <v>5534</v>
      </c>
      <c r="H3391" s="17" t="s">
        <v>5534</v>
      </c>
      <c r="I3391" s="17" t="s">
        <v>5534</v>
      </c>
      <c r="J3391" s="17" t="s">
        <v>5534</v>
      </c>
      <c r="K3391" s="17" t="s">
        <v>5534</v>
      </c>
      <c r="L3391" s="17">
        <v>447.45</v>
      </c>
      <c r="M3391" s="17">
        <v>447.45</v>
      </c>
      <c r="N3391" s="17">
        <v>447.45</v>
      </c>
    </row>
    <row r="3392" spans="2:14">
      <c r="B3392" s="15" t="s">
        <v>4910</v>
      </c>
      <c r="C3392" s="16">
        <v>41052</v>
      </c>
      <c r="D3392" s="15">
        <v>2012</v>
      </c>
      <c r="E3392" s="69">
        <f>E3393</f>
        <v>2012</v>
      </c>
      <c r="F3392" s="15" t="s">
        <v>962</v>
      </c>
      <c r="G3392" s="17" t="s">
        <v>5534</v>
      </c>
      <c r="H3392" s="17" t="s">
        <v>5534</v>
      </c>
      <c r="I3392" s="17" t="s">
        <v>5534</v>
      </c>
      <c r="J3392" s="17" t="s">
        <v>5534</v>
      </c>
      <c r="K3392" s="17" t="s">
        <v>5534</v>
      </c>
      <c r="L3392" s="17">
        <v>0</v>
      </c>
      <c r="M3392" s="17">
        <v>0</v>
      </c>
      <c r="N3392" s="17">
        <v>0</v>
      </c>
    </row>
    <row r="3393" spans="2:14">
      <c r="B3393" s="15" t="s">
        <v>4910</v>
      </c>
      <c r="C3393" s="16">
        <v>41052</v>
      </c>
      <c r="D3393" s="15">
        <v>2012</v>
      </c>
      <c r="E3393" s="69">
        <f t="array" ref="E3393">MIN(IF(G3393:N3393&gt;0,($G$3:$N$3)))</f>
        <v>2012</v>
      </c>
      <c r="F3393" s="15" t="s">
        <v>963</v>
      </c>
      <c r="G3393" s="17">
        <v>0</v>
      </c>
      <c r="H3393" s="17">
        <v>0</v>
      </c>
      <c r="I3393" s="17">
        <v>0</v>
      </c>
      <c r="J3393" s="17">
        <v>0</v>
      </c>
      <c r="K3393" s="17">
        <v>0</v>
      </c>
      <c r="L3393" s="17">
        <v>447.45</v>
      </c>
      <c r="M3393" s="17">
        <v>447.45</v>
      </c>
      <c r="N3393" s="17">
        <v>447.45</v>
      </c>
    </row>
    <row r="3394" spans="2:14">
      <c r="B3394" s="15" t="s">
        <v>4911</v>
      </c>
      <c r="C3394" s="16">
        <v>41055</v>
      </c>
      <c r="D3394" s="15">
        <v>2012</v>
      </c>
      <c r="E3394" s="69">
        <f>E3396</f>
        <v>2012</v>
      </c>
      <c r="F3394" s="15" t="s">
        <v>961</v>
      </c>
      <c r="G3394" s="17" t="s">
        <v>5534</v>
      </c>
      <c r="H3394" s="17" t="s">
        <v>5534</v>
      </c>
      <c r="I3394" s="17" t="s">
        <v>5534</v>
      </c>
      <c r="J3394" s="17" t="s">
        <v>5534</v>
      </c>
      <c r="K3394" s="17" t="s">
        <v>5534</v>
      </c>
      <c r="L3394" s="17">
        <v>1162.386</v>
      </c>
      <c r="M3394" s="17">
        <v>1162.386</v>
      </c>
      <c r="N3394" s="17">
        <v>1162.386</v>
      </c>
    </row>
    <row r="3395" spans="2:14">
      <c r="B3395" s="15" t="s">
        <v>4911</v>
      </c>
      <c r="C3395" s="16">
        <v>41055</v>
      </c>
      <c r="D3395" s="15">
        <v>2012</v>
      </c>
      <c r="E3395" s="69">
        <f>E3396</f>
        <v>2012</v>
      </c>
      <c r="F3395" s="15" t="s">
        <v>962</v>
      </c>
      <c r="G3395" s="17" t="s">
        <v>5534</v>
      </c>
      <c r="H3395" s="17" t="s">
        <v>5534</v>
      </c>
      <c r="I3395" s="17" t="s">
        <v>5534</v>
      </c>
      <c r="J3395" s="17" t="s">
        <v>5534</v>
      </c>
      <c r="K3395" s="17" t="s">
        <v>5534</v>
      </c>
      <c r="L3395" s="17">
        <v>0</v>
      </c>
      <c r="M3395" s="17">
        <v>0</v>
      </c>
      <c r="N3395" s="17">
        <v>0</v>
      </c>
    </row>
    <row r="3396" spans="2:14">
      <c r="B3396" s="15" t="s">
        <v>4911</v>
      </c>
      <c r="C3396" s="16">
        <v>41055</v>
      </c>
      <c r="D3396" s="15">
        <v>2012</v>
      </c>
      <c r="E3396" s="69">
        <f t="array" ref="E3396">MIN(IF(G3396:N3396&gt;0,($G$3:$N$3)))</f>
        <v>2012</v>
      </c>
      <c r="F3396" s="15" t="s">
        <v>963</v>
      </c>
      <c r="G3396" s="17">
        <v>0</v>
      </c>
      <c r="H3396" s="17">
        <v>0</v>
      </c>
      <c r="I3396" s="17">
        <v>0</v>
      </c>
      <c r="J3396" s="17">
        <v>0</v>
      </c>
      <c r="K3396" s="17">
        <v>0</v>
      </c>
      <c r="L3396" s="17">
        <v>1162.386</v>
      </c>
      <c r="M3396" s="17">
        <v>1162.386</v>
      </c>
      <c r="N3396" s="17">
        <v>1162.386</v>
      </c>
    </row>
    <row r="3397" spans="2:14">
      <c r="B3397" s="15" t="s">
        <v>4912</v>
      </c>
      <c r="C3397" s="16">
        <v>41056</v>
      </c>
      <c r="D3397" s="15">
        <v>2012</v>
      </c>
      <c r="E3397" s="69">
        <f>E3399</f>
        <v>2012</v>
      </c>
      <c r="F3397" s="15" t="s">
        <v>961</v>
      </c>
      <c r="G3397" s="17" t="s">
        <v>5534</v>
      </c>
      <c r="H3397" s="17" t="s">
        <v>5534</v>
      </c>
      <c r="I3397" s="17" t="s">
        <v>5534</v>
      </c>
      <c r="J3397" s="17" t="s">
        <v>5534</v>
      </c>
      <c r="K3397" s="17" t="s">
        <v>5534</v>
      </c>
      <c r="L3397" s="17">
        <v>0</v>
      </c>
      <c r="M3397" s="17">
        <v>197.958</v>
      </c>
      <c r="N3397" s="17">
        <v>197.958</v>
      </c>
    </row>
    <row r="3398" spans="2:14">
      <c r="B3398" s="15" t="s">
        <v>4912</v>
      </c>
      <c r="C3398" s="16">
        <v>41056</v>
      </c>
      <c r="D3398" s="15">
        <v>2012</v>
      </c>
      <c r="E3398" s="69">
        <f>E3399</f>
        <v>2012</v>
      </c>
      <c r="F3398" s="15" t="s">
        <v>962</v>
      </c>
      <c r="G3398" s="17" t="s">
        <v>5534</v>
      </c>
      <c r="H3398" s="17" t="s">
        <v>5534</v>
      </c>
      <c r="I3398" s="17" t="s">
        <v>5534</v>
      </c>
      <c r="J3398" s="17" t="s">
        <v>5534</v>
      </c>
      <c r="K3398" s="17" t="s">
        <v>5534</v>
      </c>
      <c r="L3398" s="17">
        <v>1242.5999999999999</v>
      </c>
      <c r="M3398" s="17">
        <v>0</v>
      </c>
      <c r="N3398" s="17">
        <v>0</v>
      </c>
    </row>
    <row r="3399" spans="2:14">
      <c r="B3399" s="15" t="s">
        <v>4912</v>
      </c>
      <c r="C3399" s="16">
        <v>41056</v>
      </c>
      <c r="D3399" s="15">
        <v>2012</v>
      </c>
      <c r="E3399" s="69">
        <f t="array" ref="E3399">MIN(IF(G3399:N3399&gt;0,($G$3:$N$3)))</f>
        <v>2012</v>
      </c>
      <c r="F3399" s="15" t="s">
        <v>963</v>
      </c>
      <c r="G3399" s="17">
        <v>0</v>
      </c>
      <c r="H3399" s="17">
        <v>0</v>
      </c>
      <c r="I3399" s="17">
        <v>0</v>
      </c>
      <c r="J3399" s="17">
        <v>0</v>
      </c>
      <c r="K3399" s="17">
        <v>0</v>
      </c>
      <c r="L3399" s="17">
        <v>1242.5999999999999</v>
      </c>
      <c r="M3399" s="17">
        <v>197.958</v>
      </c>
      <c r="N3399" s="17">
        <v>197.958</v>
      </c>
    </row>
    <row r="3400" spans="2:14">
      <c r="B3400" s="15" t="s">
        <v>4913</v>
      </c>
      <c r="C3400" s="16">
        <v>41057</v>
      </c>
      <c r="D3400" s="15">
        <v>2012</v>
      </c>
      <c r="E3400" s="69">
        <f>E3402</f>
        <v>2012</v>
      </c>
      <c r="F3400" s="15" t="s">
        <v>961</v>
      </c>
      <c r="G3400" s="17" t="s">
        <v>5534</v>
      </c>
      <c r="H3400" s="17" t="s">
        <v>5534</v>
      </c>
      <c r="I3400" s="17" t="s">
        <v>5534</v>
      </c>
      <c r="J3400" s="17" t="s">
        <v>5534</v>
      </c>
      <c r="K3400" s="17" t="s">
        <v>5534</v>
      </c>
      <c r="L3400" s="17">
        <v>259.11599999999999</v>
      </c>
      <c r="M3400" s="17">
        <v>259.11599999999999</v>
      </c>
      <c r="N3400" s="17">
        <v>259.11599999999999</v>
      </c>
    </row>
    <row r="3401" spans="2:14">
      <c r="B3401" s="15" t="s">
        <v>4913</v>
      </c>
      <c r="C3401" s="16">
        <v>41057</v>
      </c>
      <c r="D3401" s="15">
        <v>2012</v>
      </c>
      <c r="E3401" s="69">
        <f>E3402</f>
        <v>2012</v>
      </c>
      <c r="F3401" s="15" t="s">
        <v>962</v>
      </c>
      <c r="G3401" s="17" t="s">
        <v>5534</v>
      </c>
      <c r="H3401" s="17" t="s">
        <v>5534</v>
      </c>
      <c r="I3401" s="17" t="s">
        <v>5534</v>
      </c>
      <c r="J3401" s="17" t="s">
        <v>5534</v>
      </c>
      <c r="K3401" s="17" t="s">
        <v>5534</v>
      </c>
      <c r="L3401" s="17">
        <v>0</v>
      </c>
      <c r="M3401" s="17">
        <v>0</v>
      </c>
      <c r="N3401" s="17">
        <v>0</v>
      </c>
    </row>
    <row r="3402" spans="2:14">
      <c r="B3402" s="15" t="s">
        <v>4913</v>
      </c>
      <c r="C3402" s="16">
        <v>41057</v>
      </c>
      <c r="D3402" s="15">
        <v>2012</v>
      </c>
      <c r="E3402" s="69">
        <f t="array" ref="E3402">MIN(IF(G3402:N3402&gt;0,($G$3:$N$3)))</f>
        <v>2012</v>
      </c>
      <c r="F3402" s="15" t="s">
        <v>963</v>
      </c>
      <c r="G3402" s="17">
        <v>0</v>
      </c>
      <c r="H3402" s="17">
        <v>0</v>
      </c>
      <c r="I3402" s="17">
        <v>0</v>
      </c>
      <c r="J3402" s="17">
        <v>0</v>
      </c>
      <c r="K3402" s="17">
        <v>0</v>
      </c>
      <c r="L3402" s="17">
        <v>259.11599999999999</v>
      </c>
      <c r="M3402" s="17">
        <v>259.11599999999999</v>
      </c>
      <c r="N3402" s="17">
        <v>259.11599999999999</v>
      </c>
    </row>
    <row r="3403" spans="2:14">
      <c r="B3403" s="15" t="s">
        <v>4914</v>
      </c>
      <c r="C3403" s="16">
        <v>41058</v>
      </c>
      <c r="D3403" s="15">
        <v>2012</v>
      </c>
      <c r="E3403" s="69">
        <f>E3405</f>
        <v>2013</v>
      </c>
      <c r="F3403" s="15" t="s">
        <v>961</v>
      </c>
      <c r="G3403" s="17" t="s">
        <v>5534</v>
      </c>
      <c r="H3403" s="17" t="s">
        <v>5534</v>
      </c>
      <c r="I3403" s="17" t="s">
        <v>5534</v>
      </c>
      <c r="J3403" s="17" t="s">
        <v>5534</v>
      </c>
      <c r="K3403" s="17" t="s">
        <v>5534</v>
      </c>
      <c r="L3403" s="17">
        <v>0</v>
      </c>
      <c r="M3403" s="17">
        <v>682.8599999999999</v>
      </c>
      <c r="N3403" s="17">
        <v>682.8599999999999</v>
      </c>
    </row>
    <row r="3404" spans="2:14">
      <c r="B3404" s="15" t="s">
        <v>4914</v>
      </c>
      <c r="C3404" s="16">
        <v>41058</v>
      </c>
      <c r="D3404" s="15">
        <v>2012</v>
      </c>
      <c r="E3404" s="69">
        <f>E3405</f>
        <v>2013</v>
      </c>
      <c r="F3404" s="15" t="s">
        <v>962</v>
      </c>
      <c r="G3404" s="17" t="s">
        <v>5534</v>
      </c>
      <c r="H3404" s="17" t="s">
        <v>5534</v>
      </c>
      <c r="I3404" s="17" t="s">
        <v>5534</v>
      </c>
      <c r="J3404" s="17" t="s">
        <v>5534</v>
      </c>
      <c r="K3404" s="17" t="s">
        <v>5534</v>
      </c>
      <c r="L3404" s="17">
        <v>0</v>
      </c>
      <c r="M3404" s="17">
        <v>0</v>
      </c>
      <c r="N3404" s="17">
        <v>0</v>
      </c>
    </row>
    <row r="3405" spans="2:14">
      <c r="B3405" s="15" t="s">
        <v>4914</v>
      </c>
      <c r="C3405" s="16">
        <v>41058</v>
      </c>
      <c r="D3405" s="15">
        <v>2012</v>
      </c>
      <c r="E3405" s="69">
        <f t="array" ref="E3405">MIN(IF(G3405:N3405&gt;0,($G$3:$N$3)))</f>
        <v>2013</v>
      </c>
      <c r="F3405" s="15" t="s">
        <v>963</v>
      </c>
      <c r="G3405" s="17">
        <v>0</v>
      </c>
      <c r="H3405" s="17">
        <v>0</v>
      </c>
      <c r="I3405" s="17">
        <v>0</v>
      </c>
      <c r="J3405" s="17">
        <v>0</v>
      </c>
      <c r="K3405" s="17">
        <v>0</v>
      </c>
      <c r="L3405" s="17">
        <v>0</v>
      </c>
      <c r="M3405" s="17">
        <v>682.8599999999999</v>
      </c>
      <c r="N3405" s="17">
        <v>682.8599999999999</v>
      </c>
    </row>
    <row r="3406" spans="2:14">
      <c r="B3406" s="15" t="s">
        <v>4915</v>
      </c>
      <c r="C3406" s="16">
        <v>41061</v>
      </c>
      <c r="D3406" s="15">
        <v>2012</v>
      </c>
      <c r="E3406" s="69">
        <f>E3408</f>
        <v>2012</v>
      </c>
      <c r="F3406" s="15" t="s">
        <v>961</v>
      </c>
      <c r="G3406" s="17" t="s">
        <v>5534</v>
      </c>
      <c r="H3406" s="17" t="s">
        <v>5534</v>
      </c>
      <c r="I3406" s="17" t="s">
        <v>5534</v>
      </c>
      <c r="J3406" s="17" t="s">
        <v>5534</v>
      </c>
      <c r="K3406" s="17" t="s">
        <v>5534</v>
      </c>
      <c r="L3406" s="17">
        <v>0</v>
      </c>
      <c r="M3406" s="17">
        <v>0</v>
      </c>
      <c r="N3406" s="17">
        <v>0</v>
      </c>
    </row>
    <row r="3407" spans="2:14">
      <c r="B3407" s="15" t="s">
        <v>4915</v>
      </c>
      <c r="C3407" s="16">
        <v>41061</v>
      </c>
      <c r="D3407" s="15">
        <v>2012</v>
      </c>
      <c r="E3407" s="69">
        <f>E3408</f>
        <v>2012</v>
      </c>
      <c r="F3407" s="15" t="s">
        <v>962</v>
      </c>
      <c r="G3407" s="17" t="s">
        <v>5534</v>
      </c>
      <c r="H3407" s="17" t="s">
        <v>5534</v>
      </c>
      <c r="I3407" s="17" t="s">
        <v>5534</v>
      </c>
      <c r="J3407" s="17" t="s">
        <v>5534</v>
      </c>
      <c r="K3407" s="17" t="s">
        <v>5534</v>
      </c>
      <c r="L3407" s="17">
        <v>655.5</v>
      </c>
      <c r="M3407" s="17">
        <v>0</v>
      </c>
      <c r="N3407" s="17">
        <v>0</v>
      </c>
    </row>
    <row r="3408" spans="2:14">
      <c r="B3408" s="15" t="s">
        <v>4915</v>
      </c>
      <c r="C3408" s="16">
        <v>41061</v>
      </c>
      <c r="D3408" s="15">
        <v>2012</v>
      </c>
      <c r="E3408" s="69">
        <f t="array" ref="E3408">MIN(IF(G3408:N3408&gt;0,($G$3:$N$3)))</f>
        <v>2012</v>
      </c>
      <c r="F3408" s="15" t="s">
        <v>963</v>
      </c>
      <c r="G3408" s="17">
        <v>0</v>
      </c>
      <c r="H3408" s="17">
        <v>0</v>
      </c>
      <c r="I3408" s="17">
        <v>0</v>
      </c>
      <c r="J3408" s="17">
        <v>0</v>
      </c>
      <c r="K3408" s="17">
        <v>0</v>
      </c>
      <c r="L3408" s="17">
        <v>655.5</v>
      </c>
      <c r="M3408" s="17">
        <v>0</v>
      </c>
      <c r="N3408" s="17">
        <v>0</v>
      </c>
    </row>
    <row r="3409" spans="2:14">
      <c r="B3409" s="15" t="s">
        <v>4916</v>
      </c>
      <c r="C3409" s="16">
        <v>41063</v>
      </c>
      <c r="D3409" s="15">
        <v>2012</v>
      </c>
      <c r="E3409" s="69">
        <f>E3411</f>
        <v>2012</v>
      </c>
      <c r="F3409" s="15" t="s">
        <v>961</v>
      </c>
      <c r="G3409" s="17" t="s">
        <v>5534</v>
      </c>
      <c r="H3409" s="17" t="s">
        <v>5534</v>
      </c>
      <c r="I3409" s="17" t="s">
        <v>5534</v>
      </c>
      <c r="J3409" s="17" t="s">
        <v>5534</v>
      </c>
      <c r="K3409" s="17" t="s">
        <v>5534</v>
      </c>
      <c r="L3409" s="17">
        <v>0</v>
      </c>
      <c r="M3409" s="17">
        <v>643.2299999999999</v>
      </c>
      <c r="N3409" s="17">
        <v>643.2299999999999</v>
      </c>
    </row>
    <row r="3410" spans="2:14">
      <c r="B3410" s="15" t="s">
        <v>4916</v>
      </c>
      <c r="C3410" s="16">
        <v>41063</v>
      </c>
      <c r="D3410" s="15">
        <v>2012</v>
      </c>
      <c r="E3410" s="69">
        <f>E3411</f>
        <v>2012</v>
      </c>
      <c r="F3410" s="15" t="s">
        <v>962</v>
      </c>
      <c r="G3410" s="17" t="s">
        <v>5534</v>
      </c>
      <c r="H3410" s="17" t="s">
        <v>5534</v>
      </c>
      <c r="I3410" s="17" t="s">
        <v>5534</v>
      </c>
      <c r="J3410" s="17" t="s">
        <v>5534</v>
      </c>
      <c r="K3410" s="17" t="s">
        <v>5534</v>
      </c>
      <c r="L3410" s="17">
        <v>1425</v>
      </c>
      <c r="M3410" s="17">
        <v>0</v>
      </c>
      <c r="N3410" s="17">
        <v>0</v>
      </c>
    </row>
    <row r="3411" spans="2:14">
      <c r="B3411" s="15" t="s">
        <v>4916</v>
      </c>
      <c r="C3411" s="16">
        <v>41063</v>
      </c>
      <c r="D3411" s="15">
        <v>2012</v>
      </c>
      <c r="E3411" s="69">
        <f t="array" ref="E3411">MIN(IF(G3411:N3411&gt;0,($G$3:$N$3)))</f>
        <v>2012</v>
      </c>
      <c r="F3411" s="15" t="s">
        <v>963</v>
      </c>
      <c r="G3411" s="17">
        <v>0</v>
      </c>
      <c r="H3411" s="17">
        <v>0</v>
      </c>
      <c r="I3411" s="17">
        <v>0</v>
      </c>
      <c r="J3411" s="17">
        <v>0</v>
      </c>
      <c r="K3411" s="17">
        <v>0</v>
      </c>
      <c r="L3411" s="17">
        <v>1425</v>
      </c>
      <c r="M3411" s="17">
        <v>643.2299999999999</v>
      </c>
      <c r="N3411" s="17">
        <v>643.2299999999999</v>
      </c>
    </row>
    <row r="3412" spans="2:14">
      <c r="B3412" s="15" t="s">
        <v>4917</v>
      </c>
      <c r="C3412" s="16">
        <v>41063</v>
      </c>
      <c r="D3412" s="15">
        <v>2012</v>
      </c>
      <c r="E3412" s="69">
        <f>E3414</f>
        <v>2012</v>
      </c>
      <c r="F3412" s="15" t="s">
        <v>961</v>
      </c>
      <c r="G3412" s="17" t="s">
        <v>5534</v>
      </c>
      <c r="H3412" s="17" t="s">
        <v>5534</v>
      </c>
      <c r="I3412" s="17" t="s">
        <v>5534</v>
      </c>
      <c r="J3412" s="17" t="s">
        <v>5534</v>
      </c>
      <c r="K3412" s="17" t="s">
        <v>5534</v>
      </c>
      <c r="L3412" s="17">
        <v>0</v>
      </c>
      <c r="M3412" s="17">
        <v>0</v>
      </c>
      <c r="N3412" s="17">
        <v>0</v>
      </c>
    </row>
    <row r="3413" spans="2:14">
      <c r="B3413" s="15" t="s">
        <v>4917</v>
      </c>
      <c r="C3413" s="16">
        <v>41063</v>
      </c>
      <c r="D3413" s="15">
        <v>2012</v>
      </c>
      <c r="E3413" s="69">
        <f>E3414</f>
        <v>2012</v>
      </c>
      <c r="F3413" s="15" t="s">
        <v>962</v>
      </c>
      <c r="G3413" s="17" t="s">
        <v>5534</v>
      </c>
      <c r="H3413" s="17" t="s">
        <v>5534</v>
      </c>
      <c r="I3413" s="17" t="s">
        <v>5534</v>
      </c>
      <c r="J3413" s="17" t="s">
        <v>5534</v>
      </c>
      <c r="K3413" s="17" t="s">
        <v>5534</v>
      </c>
      <c r="L3413" s="17">
        <v>1015.74</v>
      </c>
      <c r="M3413" s="17">
        <v>0</v>
      </c>
      <c r="N3413" s="17">
        <v>0</v>
      </c>
    </row>
    <row r="3414" spans="2:14">
      <c r="B3414" s="15" t="s">
        <v>4917</v>
      </c>
      <c r="C3414" s="16">
        <v>41063</v>
      </c>
      <c r="D3414" s="15">
        <v>2012</v>
      </c>
      <c r="E3414" s="69">
        <f t="array" ref="E3414">MIN(IF(G3414:N3414&gt;0,($G$3:$N$3)))</f>
        <v>2012</v>
      </c>
      <c r="F3414" s="15" t="s">
        <v>963</v>
      </c>
      <c r="G3414" s="17">
        <v>0</v>
      </c>
      <c r="H3414" s="17">
        <v>0</v>
      </c>
      <c r="I3414" s="17">
        <v>0</v>
      </c>
      <c r="J3414" s="17">
        <v>0</v>
      </c>
      <c r="K3414" s="17">
        <v>0</v>
      </c>
      <c r="L3414" s="17">
        <v>1015.74</v>
      </c>
      <c r="M3414" s="17">
        <v>0</v>
      </c>
      <c r="N3414" s="17">
        <v>0</v>
      </c>
    </row>
    <row r="3415" spans="2:14">
      <c r="B3415" s="15" t="s">
        <v>4918</v>
      </c>
      <c r="C3415" s="16">
        <v>41063</v>
      </c>
      <c r="D3415" s="15">
        <v>2012</v>
      </c>
      <c r="E3415" s="69">
        <f>E3417</f>
        <v>2012</v>
      </c>
      <c r="F3415" s="15" t="s">
        <v>961</v>
      </c>
      <c r="G3415" s="17" t="s">
        <v>5534</v>
      </c>
      <c r="H3415" s="17" t="s">
        <v>5534</v>
      </c>
      <c r="I3415" s="17" t="s">
        <v>5534</v>
      </c>
      <c r="J3415" s="17" t="s">
        <v>5534</v>
      </c>
      <c r="K3415" s="17" t="s">
        <v>5534</v>
      </c>
      <c r="L3415" s="17">
        <v>731.28599999999994</v>
      </c>
      <c r="M3415" s="17">
        <v>731.28599999999994</v>
      </c>
      <c r="N3415" s="17">
        <v>731.28599999999994</v>
      </c>
    </row>
    <row r="3416" spans="2:14">
      <c r="B3416" s="15" t="s">
        <v>4918</v>
      </c>
      <c r="C3416" s="16">
        <v>41063</v>
      </c>
      <c r="D3416" s="15">
        <v>2012</v>
      </c>
      <c r="E3416" s="69">
        <f>E3417</f>
        <v>2012</v>
      </c>
      <c r="F3416" s="15" t="s">
        <v>962</v>
      </c>
      <c r="G3416" s="17" t="s">
        <v>5534</v>
      </c>
      <c r="H3416" s="17" t="s">
        <v>5534</v>
      </c>
      <c r="I3416" s="17" t="s">
        <v>5534</v>
      </c>
      <c r="J3416" s="17" t="s">
        <v>5534</v>
      </c>
      <c r="K3416" s="17" t="s">
        <v>5534</v>
      </c>
      <c r="L3416" s="17">
        <v>0</v>
      </c>
      <c r="M3416" s="17">
        <v>0</v>
      </c>
      <c r="N3416" s="17">
        <v>0</v>
      </c>
    </row>
    <row r="3417" spans="2:14">
      <c r="B3417" s="15" t="s">
        <v>4918</v>
      </c>
      <c r="C3417" s="16">
        <v>41063</v>
      </c>
      <c r="D3417" s="15">
        <v>2012</v>
      </c>
      <c r="E3417" s="69">
        <f t="array" ref="E3417">MIN(IF(G3417:N3417&gt;0,($G$3:$N$3)))</f>
        <v>2012</v>
      </c>
      <c r="F3417" s="15" t="s">
        <v>963</v>
      </c>
      <c r="G3417" s="17">
        <v>0</v>
      </c>
      <c r="H3417" s="17">
        <v>0</v>
      </c>
      <c r="I3417" s="17">
        <v>0</v>
      </c>
      <c r="J3417" s="17">
        <v>0</v>
      </c>
      <c r="K3417" s="17">
        <v>0</v>
      </c>
      <c r="L3417" s="17">
        <v>731.28599999999994</v>
      </c>
      <c r="M3417" s="17">
        <v>731.28599999999994</v>
      </c>
      <c r="N3417" s="17">
        <v>731.28599999999994</v>
      </c>
    </row>
    <row r="3418" spans="2:14">
      <c r="B3418" s="15" t="s">
        <v>4919</v>
      </c>
      <c r="C3418" s="16">
        <v>41065</v>
      </c>
      <c r="D3418" s="15">
        <v>2012</v>
      </c>
      <c r="E3418" s="69">
        <f>E3420</f>
        <v>2013</v>
      </c>
      <c r="F3418" s="15" t="s">
        <v>961</v>
      </c>
      <c r="G3418" s="17" t="s">
        <v>5534</v>
      </c>
      <c r="H3418" s="17" t="s">
        <v>5534</v>
      </c>
      <c r="I3418" s="17" t="s">
        <v>5534</v>
      </c>
      <c r="J3418" s="17" t="s">
        <v>5534</v>
      </c>
      <c r="K3418" s="17" t="s">
        <v>5534</v>
      </c>
      <c r="L3418" s="17">
        <v>0</v>
      </c>
      <c r="M3418" s="17">
        <v>255.86399999999998</v>
      </c>
      <c r="N3418" s="17">
        <v>255.86399999999998</v>
      </c>
    </row>
    <row r="3419" spans="2:14">
      <c r="B3419" s="15" t="s">
        <v>4919</v>
      </c>
      <c r="C3419" s="16">
        <v>41065</v>
      </c>
      <c r="D3419" s="15">
        <v>2012</v>
      </c>
      <c r="E3419" s="69">
        <f>E3420</f>
        <v>2013</v>
      </c>
      <c r="F3419" s="15" t="s">
        <v>962</v>
      </c>
      <c r="G3419" s="17" t="s">
        <v>5534</v>
      </c>
      <c r="H3419" s="17" t="s">
        <v>5534</v>
      </c>
      <c r="I3419" s="17" t="s">
        <v>5534</v>
      </c>
      <c r="J3419" s="17" t="s">
        <v>5534</v>
      </c>
      <c r="K3419" s="17" t="s">
        <v>5534</v>
      </c>
      <c r="L3419" s="17">
        <v>0</v>
      </c>
      <c r="M3419" s="17">
        <v>0</v>
      </c>
      <c r="N3419" s="17">
        <v>0</v>
      </c>
    </row>
    <row r="3420" spans="2:14">
      <c r="B3420" s="15" t="s">
        <v>4919</v>
      </c>
      <c r="C3420" s="16">
        <v>41065</v>
      </c>
      <c r="D3420" s="15">
        <v>2012</v>
      </c>
      <c r="E3420" s="69">
        <f t="array" ref="E3420">MIN(IF(G3420:N3420&gt;0,($G$3:$N$3)))</f>
        <v>2013</v>
      </c>
      <c r="F3420" s="15" t="s">
        <v>963</v>
      </c>
      <c r="G3420" s="17">
        <v>0</v>
      </c>
      <c r="H3420" s="17">
        <v>0</v>
      </c>
      <c r="I3420" s="17">
        <v>0</v>
      </c>
      <c r="J3420" s="17">
        <v>0</v>
      </c>
      <c r="K3420" s="17">
        <v>0</v>
      </c>
      <c r="L3420" s="17">
        <v>0</v>
      </c>
      <c r="M3420" s="17">
        <v>255.86399999999998</v>
      </c>
      <c r="N3420" s="17">
        <v>255.86399999999998</v>
      </c>
    </row>
    <row r="3421" spans="2:14">
      <c r="B3421" s="15" t="s">
        <v>4920</v>
      </c>
      <c r="C3421" s="16">
        <v>41066</v>
      </c>
      <c r="D3421" s="15">
        <v>2012</v>
      </c>
      <c r="E3421" s="69">
        <f>E3423</f>
        <v>2012</v>
      </c>
      <c r="F3421" s="15" t="s">
        <v>961</v>
      </c>
      <c r="G3421" s="17" t="s">
        <v>5534</v>
      </c>
      <c r="H3421" s="17" t="s">
        <v>5534</v>
      </c>
      <c r="I3421" s="17" t="s">
        <v>5534</v>
      </c>
      <c r="J3421" s="17" t="s">
        <v>5534</v>
      </c>
      <c r="K3421" s="17" t="s">
        <v>5534</v>
      </c>
      <c r="L3421" s="17">
        <v>0</v>
      </c>
      <c r="M3421" s="17">
        <v>0</v>
      </c>
      <c r="N3421" s="17">
        <v>0</v>
      </c>
    </row>
    <row r="3422" spans="2:14">
      <c r="B3422" s="15" t="s">
        <v>4920</v>
      </c>
      <c r="C3422" s="16">
        <v>41066</v>
      </c>
      <c r="D3422" s="15">
        <v>2012</v>
      </c>
      <c r="E3422" s="69">
        <f>E3423</f>
        <v>2012</v>
      </c>
      <c r="F3422" s="15" t="s">
        <v>962</v>
      </c>
      <c r="G3422" s="17" t="s">
        <v>5534</v>
      </c>
      <c r="H3422" s="17" t="s">
        <v>5534</v>
      </c>
      <c r="I3422" s="17" t="s">
        <v>5534</v>
      </c>
      <c r="J3422" s="17" t="s">
        <v>5534</v>
      </c>
      <c r="K3422" s="17" t="s">
        <v>5534</v>
      </c>
      <c r="L3422" s="17">
        <v>874380</v>
      </c>
      <c r="M3422" s="17">
        <v>874380</v>
      </c>
      <c r="N3422" s="17">
        <v>4141050</v>
      </c>
    </row>
    <row r="3423" spans="2:14">
      <c r="B3423" s="15" t="s">
        <v>4920</v>
      </c>
      <c r="C3423" s="16">
        <v>41066</v>
      </c>
      <c r="D3423" s="15">
        <v>2012</v>
      </c>
      <c r="E3423" s="69">
        <f t="array" ref="E3423">MIN(IF(G3423:N3423&gt;0,($G$3:$N$3)))</f>
        <v>2012</v>
      </c>
      <c r="F3423" s="15" t="s">
        <v>963</v>
      </c>
      <c r="G3423" s="17">
        <v>0</v>
      </c>
      <c r="H3423" s="17">
        <v>0</v>
      </c>
      <c r="I3423" s="17">
        <v>0</v>
      </c>
      <c r="J3423" s="17">
        <v>0</v>
      </c>
      <c r="K3423" s="17">
        <v>0</v>
      </c>
      <c r="L3423" s="17">
        <v>874380</v>
      </c>
      <c r="M3423" s="17">
        <v>874380</v>
      </c>
      <c r="N3423" s="17">
        <v>4141050</v>
      </c>
    </row>
    <row r="3424" spans="2:14">
      <c r="B3424" s="15" t="s">
        <v>4921</v>
      </c>
      <c r="C3424" s="16">
        <v>41068</v>
      </c>
      <c r="D3424" s="15">
        <v>2012</v>
      </c>
      <c r="E3424" s="69">
        <f>E3426</f>
        <v>2012</v>
      </c>
      <c r="F3424" s="15" t="s">
        <v>961</v>
      </c>
      <c r="G3424" s="17" t="s">
        <v>5534</v>
      </c>
      <c r="H3424" s="17" t="s">
        <v>5534</v>
      </c>
      <c r="I3424" s="17" t="s">
        <v>5534</v>
      </c>
      <c r="J3424" s="17" t="s">
        <v>5534</v>
      </c>
      <c r="K3424" s="17" t="s">
        <v>5534</v>
      </c>
      <c r="L3424" s="17">
        <v>1596.5579999999998</v>
      </c>
      <c r="M3424" s="17">
        <v>1596.5579999999998</v>
      </c>
      <c r="N3424" s="17">
        <v>1596.5579999999998</v>
      </c>
    </row>
    <row r="3425" spans="2:14">
      <c r="B3425" s="15" t="s">
        <v>4921</v>
      </c>
      <c r="C3425" s="16">
        <v>41068</v>
      </c>
      <c r="D3425" s="15">
        <v>2012</v>
      </c>
      <c r="E3425" s="69">
        <f>E3426</f>
        <v>2012</v>
      </c>
      <c r="F3425" s="15" t="s">
        <v>962</v>
      </c>
      <c r="G3425" s="17" t="s">
        <v>5534</v>
      </c>
      <c r="H3425" s="17" t="s">
        <v>5534</v>
      </c>
      <c r="I3425" s="17" t="s">
        <v>5534</v>
      </c>
      <c r="J3425" s="17" t="s">
        <v>5534</v>
      </c>
      <c r="K3425" s="17" t="s">
        <v>5534</v>
      </c>
      <c r="L3425" s="17">
        <v>0</v>
      </c>
      <c r="M3425" s="17">
        <v>0</v>
      </c>
      <c r="N3425" s="17">
        <v>0</v>
      </c>
    </row>
    <row r="3426" spans="2:14">
      <c r="B3426" s="15" t="s">
        <v>4921</v>
      </c>
      <c r="C3426" s="16">
        <v>41068</v>
      </c>
      <c r="D3426" s="15">
        <v>2012</v>
      </c>
      <c r="E3426" s="69">
        <f t="array" ref="E3426">MIN(IF(G3426:N3426&gt;0,($G$3:$N$3)))</f>
        <v>2012</v>
      </c>
      <c r="F3426" s="15" t="s">
        <v>963</v>
      </c>
      <c r="G3426" s="17">
        <v>0</v>
      </c>
      <c r="H3426" s="17">
        <v>0</v>
      </c>
      <c r="I3426" s="17">
        <v>0</v>
      </c>
      <c r="J3426" s="17">
        <v>0</v>
      </c>
      <c r="K3426" s="17">
        <v>0</v>
      </c>
      <c r="L3426" s="17">
        <v>1596.5579999999998</v>
      </c>
      <c r="M3426" s="17">
        <v>1596.5579999999998</v>
      </c>
      <c r="N3426" s="17">
        <v>1596.5579999999998</v>
      </c>
    </row>
    <row r="3427" spans="2:14">
      <c r="B3427" s="15" t="s">
        <v>4922</v>
      </c>
      <c r="C3427" s="16">
        <v>41071</v>
      </c>
      <c r="D3427" s="15">
        <v>2012</v>
      </c>
      <c r="E3427" s="69">
        <f>E3429</f>
        <v>2012</v>
      </c>
      <c r="F3427" s="15" t="s">
        <v>961</v>
      </c>
      <c r="G3427" s="17" t="s">
        <v>5534</v>
      </c>
      <c r="H3427" s="17" t="s">
        <v>5534</v>
      </c>
      <c r="I3427" s="17" t="s">
        <v>5534</v>
      </c>
      <c r="J3427" s="17" t="s">
        <v>5534</v>
      </c>
      <c r="K3427" s="17" t="s">
        <v>5534</v>
      </c>
      <c r="L3427" s="17">
        <v>682.8599999999999</v>
      </c>
      <c r="M3427" s="17">
        <v>682.8599999999999</v>
      </c>
      <c r="N3427" s="17">
        <v>682.8599999999999</v>
      </c>
    </row>
    <row r="3428" spans="2:14">
      <c r="B3428" s="15" t="s">
        <v>4922</v>
      </c>
      <c r="C3428" s="16">
        <v>41071</v>
      </c>
      <c r="D3428" s="15">
        <v>2012</v>
      </c>
      <c r="E3428" s="69">
        <f>E3429</f>
        <v>2012</v>
      </c>
      <c r="F3428" s="15" t="s">
        <v>962</v>
      </c>
      <c r="G3428" s="17" t="s">
        <v>5534</v>
      </c>
      <c r="H3428" s="17" t="s">
        <v>5534</v>
      </c>
      <c r="I3428" s="17" t="s">
        <v>5534</v>
      </c>
      <c r="J3428" s="17" t="s">
        <v>5534</v>
      </c>
      <c r="K3428" s="17" t="s">
        <v>5534</v>
      </c>
      <c r="L3428" s="17">
        <v>0</v>
      </c>
      <c r="M3428" s="17">
        <v>0</v>
      </c>
      <c r="N3428" s="17">
        <v>0</v>
      </c>
    </row>
    <row r="3429" spans="2:14">
      <c r="B3429" s="15" t="s">
        <v>4922</v>
      </c>
      <c r="C3429" s="16">
        <v>41071</v>
      </c>
      <c r="D3429" s="15">
        <v>2012</v>
      </c>
      <c r="E3429" s="69">
        <f t="array" ref="E3429">MIN(IF(G3429:N3429&gt;0,($G$3:$N$3)))</f>
        <v>2012</v>
      </c>
      <c r="F3429" s="15" t="s">
        <v>963</v>
      </c>
      <c r="G3429" s="17">
        <v>0</v>
      </c>
      <c r="H3429" s="17">
        <v>0</v>
      </c>
      <c r="I3429" s="17">
        <v>0</v>
      </c>
      <c r="J3429" s="17">
        <v>0</v>
      </c>
      <c r="K3429" s="17">
        <v>0</v>
      </c>
      <c r="L3429" s="17">
        <v>682.8599999999999</v>
      </c>
      <c r="M3429" s="17">
        <v>682.8599999999999</v>
      </c>
      <c r="N3429" s="17">
        <v>682.8599999999999</v>
      </c>
    </row>
    <row r="3430" spans="2:14">
      <c r="B3430" s="15" t="s">
        <v>4923</v>
      </c>
      <c r="C3430" s="16">
        <v>41071</v>
      </c>
      <c r="D3430" s="15">
        <v>2012</v>
      </c>
      <c r="E3430" s="69">
        <f>E3432</f>
        <v>2013</v>
      </c>
      <c r="F3430" s="15" t="s">
        <v>961</v>
      </c>
      <c r="G3430" s="17" t="s">
        <v>5534</v>
      </c>
      <c r="H3430" s="17" t="s">
        <v>5534</v>
      </c>
      <c r="I3430" s="17" t="s">
        <v>5534</v>
      </c>
      <c r="J3430" s="17" t="s">
        <v>5534</v>
      </c>
      <c r="K3430" s="17" t="s">
        <v>5534</v>
      </c>
      <c r="L3430" s="17">
        <v>0</v>
      </c>
      <c r="M3430" s="17">
        <v>682.8599999999999</v>
      </c>
      <c r="N3430" s="17">
        <v>682.8599999999999</v>
      </c>
    </row>
    <row r="3431" spans="2:14">
      <c r="B3431" s="15" t="s">
        <v>4923</v>
      </c>
      <c r="C3431" s="16">
        <v>41071</v>
      </c>
      <c r="D3431" s="15">
        <v>2012</v>
      </c>
      <c r="E3431" s="69">
        <f>E3432</f>
        <v>2013</v>
      </c>
      <c r="F3431" s="15" t="s">
        <v>962</v>
      </c>
      <c r="G3431" s="17" t="s">
        <v>5534</v>
      </c>
      <c r="H3431" s="17" t="s">
        <v>5534</v>
      </c>
      <c r="I3431" s="17" t="s">
        <v>5534</v>
      </c>
      <c r="J3431" s="17" t="s">
        <v>5534</v>
      </c>
      <c r="K3431" s="17" t="s">
        <v>5534</v>
      </c>
      <c r="L3431" s="17">
        <v>0</v>
      </c>
      <c r="M3431" s="17">
        <v>0</v>
      </c>
      <c r="N3431" s="17">
        <v>0</v>
      </c>
    </row>
    <row r="3432" spans="2:14">
      <c r="B3432" s="15" t="s">
        <v>4923</v>
      </c>
      <c r="C3432" s="16">
        <v>41071</v>
      </c>
      <c r="D3432" s="15">
        <v>2012</v>
      </c>
      <c r="E3432" s="69">
        <f t="array" ref="E3432">MIN(IF(G3432:N3432&gt;0,($G$3:$N$3)))</f>
        <v>2013</v>
      </c>
      <c r="F3432" s="15" t="s">
        <v>963</v>
      </c>
      <c r="G3432" s="17">
        <v>0</v>
      </c>
      <c r="H3432" s="17">
        <v>0</v>
      </c>
      <c r="I3432" s="17">
        <v>0</v>
      </c>
      <c r="J3432" s="17">
        <v>0</v>
      </c>
      <c r="K3432" s="17">
        <v>0</v>
      </c>
      <c r="L3432" s="17">
        <v>0</v>
      </c>
      <c r="M3432" s="17">
        <v>682.8599999999999</v>
      </c>
      <c r="N3432" s="17">
        <v>682.8599999999999</v>
      </c>
    </row>
    <row r="3433" spans="2:14">
      <c r="B3433" s="15" t="s">
        <v>4924</v>
      </c>
      <c r="C3433" s="16">
        <v>41071</v>
      </c>
      <c r="D3433" s="15">
        <v>2012</v>
      </c>
      <c r="E3433" s="69">
        <f>E3435</f>
        <v>2013</v>
      </c>
      <c r="F3433" s="15" t="s">
        <v>961</v>
      </c>
      <c r="G3433" s="17" t="s">
        <v>5534</v>
      </c>
      <c r="H3433" s="17" t="s">
        <v>5534</v>
      </c>
      <c r="I3433" s="17" t="s">
        <v>5534</v>
      </c>
      <c r="J3433" s="17" t="s">
        <v>5534</v>
      </c>
      <c r="K3433" s="17" t="s">
        <v>5534</v>
      </c>
      <c r="L3433" s="17">
        <v>0</v>
      </c>
      <c r="M3433" s="17">
        <v>2286.6179999999999</v>
      </c>
      <c r="N3433" s="17">
        <v>2286.6179999999999</v>
      </c>
    </row>
    <row r="3434" spans="2:14">
      <c r="B3434" s="15" t="s">
        <v>4924</v>
      </c>
      <c r="C3434" s="16">
        <v>41071</v>
      </c>
      <c r="D3434" s="15">
        <v>2012</v>
      </c>
      <c r="E3434" s="69">
        <f>E3435</f>
        <v>2013</v>
      </c>
      <c r="F3434" s="15" t="s">
        <v>962</v>
      </c>
      <c r="G3434" s="17" t="s">
        <v>5534</v>
      </c>
      <c r="H3434" s="17" t="s">
        <v>5534</v>
      </c>
      <c r="I3434" s="17" t="s">
        <v>5534</v>
      </c>
      <c r="J3434" s="17" t="s">
        <v>5534</v>
      </c>
      <c r="K3434" s="17" t="s">
        <v>5534</v>
      </c>
      <c r="L3434" s="17">
        <v>0</v>
      </c>
      <c r="M3434" s="17">
        <v>0</v>
      </c>
      <c r="N3434" s="17">
        <v>0</v>
      </c>
    </row>
    <row r="3435" spans="2:14">
      <c r="B3435" s="15" t="s">
        <v>4924</v>
      </c>
      <c r="C3435" s="16">
        <v>41071</v>
      </c>
      <c r="D3435" s="15">
        <v>2012</v>
      </c>
      <c r="E3435" s="69">
        <f t="array" ref="E3435">MIN(IF(G3435:N3435&gt;0,($G$3:$N$3)))</f>
        <v>2013</v>
      </c>
      <c r="F3435" s="15" t="s">
        <v>963</v>
      </c>
      <c r="G3435" s="17">
        <v>0</v>
      </c>
      <c r="H3435" s="17">
        <v>0</v>
      </c>
      <c r="I3435" s="17">
        <v>0</v>
      </c>
      <c r="J3435" s="17">
        <v>0</v>
      </c>
      <c r="K3435" s="17">
        <v>0</v>
      </c>
      <c r="L3435" s="17">
        <v>0</v>
      </c>
      <c r="M3435" s="17">
        <v>2286.6179999999999</v>
      </c>
      <c r="N3435" s="17">
        <v>2286.6179999999999</v>
      </c>
    </row>
    <row r="3436" spans="2:14">
      <c r="B3436" s="15" t="s">
        <v>4925</v>
      </c>
      <c r="C3436" s="16">
        <v>41075</v>
      </c>
      <c r="D3436" s="15">
        <v>2012</v>
      </c>
      <c r="E3436" s="69">
        <f>E3438</f>
        <v>2012</v>
      </c>
      <c r="F3436" s="15" t="s">
        <v>961</v>
      </c>
      <c r="G3436" s="17" t="s">
        <v>5534</v>
      </c>
      <c r="H3436" s="17" t="s">
        <v>5534</v>
      </c>
      <c r="I3436" s="17" t="s">
        <v>5534</v>
      </c>
      <c r="J3436" s="17" t="s">
        <v>5534</v>
      </c>
      <c r="K3436" s="17" t="s">
        <v>5534</v>
      </c>
      <c r="L3436" s="17">
        <v>0</v>
      </c>
      <c r="M3436" s="17">
        <v>0</v>
      </c>
      <c r="N3436" s="17">
        <v>0</v>
      </c>
    </row>
    <row r="3437" spans="2:14">
      <c r="B3437" s="15" t="s">
        <v>4925</v>
      </c>
      <c r="C3437" s="16">
        <v>41075</v>
      </c>
      <c r="D3437" s="15">
        <v>2012</v>
      </c>
      <c r="E3437" s="69">
        <f>E3438</f>
        <v>2012</v>
      </c>
      <c r="F3437" s="15" t="s">
        <v>962</v>
      </c>
      <c r="G3437" s="17" t="s">
        <v>5534</v>
      </c>
      <c r="H3437" s="17" t="s">
        <v>5534</v>
      </c>
      <c r="I3437" s="17" t="s">
        <v>5534</v>
      </c>
      <c r="J3437" s="17" t="s">
        <v>5534</v>
      </c>
      <c r="K3437" s="17" t="s">
        <v>5534</v>
      </c>
      <c r="L3437" s="17">
        <v>855</v>
      </c>
      <c r="M3437" s="17">
        <v>0</v>
      </c>
      <c r="N3437" s="17">
        <v>0</v>
      </c>
    </row>
    <row r="3438" spans="2:14">
      <c r="B3438" s="15" t="s">
        <v>4925</v>
      </c>
      <c r="C3438" s="16">
        <v>41075</v>
      </c>
      <c r="D3438" s="15">
        <v>2012</v>
      </c>
      <c r="E3438" s="69">
        <f t="array" ref="E3438">MIN(IF(G3438:N3438&gt;0,($G$3:$N$3)))</f>
        <v>2012</v>
      </c>
      <c r="F3438" s="15" t="s">
        <v>963</v>
      </c>
      <c r="G3438" s="17">
        <v>0</v>
      </c>
      <c r="H3438" s="17">
        <v>0</v>
      </c>
      <c r="I3438" s="17">
        <v>0</v>
      </c>
      <c r="J3438" s="17">
        <v>0</v>
      </c>
      <c r="K3438" s="17">
        <v>0</v>
      </c>
      <c r="L3438" s="17">
        <v>855</v>
      </c>
      <c r="M3438" s="17">
        <v>0</v>
      </c>
      <c r="N3438" s="17">
        <v>0</v>
      </c>
    </row>
    <row r="3439" spans="2:14">
      <c r="B3439" s="15" t="s">
        <v>4926</v>
      </c>
      <c r="C3439" s="16">
        <v>41079</v>
      </c>
      <c r="D3439" s="15">
        <v>2012</v>
      </c>
      <c r="E3439" s="69">
        <f>E3441</f>
        <v>2012</v>
      </c>
      <c r="F3439" s="15" t="s">
        <v>961</v>
      </c>
      <c r="G3439" s="17" t="s">
        <v>5534</v>
      </c>
      <c r="H3439" s="17" t="s">
        <v>5534</v>
      </c>
      <c r="I3439" s="17" t="s">
        <v>5534</v>
      </c>
      <c r="J3439" s="17" t="s">
        <v>5534</v>
      </c>
      <c r="K3439" s="17" t="s">
        <v>5534</v>
      </c>
      <c r="L3439" s="17">
        <v>0</v>
      </c>
      <c r="M3439" s="17">
        <v>255.86399999999998</v>
      </c>
      <c r="N3439" s="17">
        <v>255.86399999999998</v>
      </c>
    </row>
    <row r="3440" spans="2:14">
      <c r="B3440" s="15" t="s">
        <v>4926</v>
      </c>
      <c r="C3440" s="16">
        <v>41079</v>
      </c>
      <c r="D3440" s="15">
        <v>2012</v>
      </c>
      <c r="E3440" s="69">
        <f>E3441</f>
        <v>2012</v>
      </c>
      <c r="F3440" s="15" t="s">
        <v>962</v>
      </c>
      <c r="G3440" s="17" t="s">
        <v>5534</v>
      </c>
      <c r="H3440" s="17" t="s">
        <v>5534</v>
      </c>
      <c r="I3440" s="17" t="s">
        <v>5534</v>
      </c>
      <c r="J3440" s="17" t="s">
        <v>5534</v>
      </c>
      <c r="K3440" s="17" t="s">
        <v>5534</v>
      </c>
      <c r="L3440" s="17">
        <v>849.3</v>
      </c>
      <c r="M3440" s="17">
        <v>0</v>
      </c>
      <c r="N3440" s="17">
        <v>0</v>
      </c>
    </row>
    <row r="3441" spans="2:14">
      <c r="B3441" s="15" t="s">
        <v>4926</v>
      </c>
      <c r="C3441" s="16">
        <v>41079</v>
      </c>
      <c r="D3441" s="15">
        <v>2012</v>
      </c>
      <c r="E3441" s="69">
        <f t="array" ref="E3441">MIN(IF(G3441:N3441&gt;0,($G$3:$N$3)))</f>
        <v>2012</v>
      </c>
      <c r="F3441" s="15" t="s">
        <v>963</v>
      </c>
      <c r="G3441" s="17">
        <v>0</v>
      </c>
      <c r="H3441" s="17">
        <v>0</v>
      </c>
      <c r="I3441" s="17">
        <v>0</v>
      </c>
      <c r="J3441" s="17">
        <v>0</v>
      </c>
      <c r="K3441" s="17">
        <v>0</v>
      </c>
      <c r="L3441" s="17">
        <v>849.3</v>
      </c>
      <c r="M3441" s="17">
        <v>255.86399999999998</v>
      </c>
      <c r="N3441" s="17">
        <v>255.86399999999998</v>
      </c>
    </row>
    <row r="3442" spans="2:14">
      <c r="B3442" s="15" t="s">
        <v>4927</v>
      </c>
      <c r="C3442" s="16">
        <v>41080</v>
      </c>
      <c r="D3442" s="15">
        <v>2012</v>
      </c>
      <c r="E3442" s="69">
        <f>E3444</f>
        <v>2012</v>
      </c>
      <c r="F3442" s="15" t="s">
        <v>961</v>
      </c>
      <c r="G3442" s="17" t="s">
        <v>5534</v>
      </c>
      <c r="H3442" s="17" t="s">
        <v>5534</v>
      </c>
      <c r="I3442" s="17" t="s">
        <v>5534</v>
      </c>
      <c r="J3442" s="17" t="s">
        <v>5534</v>
      </c>
      <c r="K3442" s="17" t="s">
        <v>5534</v>
      </c>
      <c r="L3442" s="17">
        <v>682.8599999999999</v>
      </c>
      <c r="M3442" s="17">
        <v>682.8599999999999</v>
      </c>
      <c r="N3442" s="17">
        <v>682.8599999999999</v>
      </c>
    </row>
    <row r="3443" spans="2:14">
      <c r="B3443" s="15" t="s">
        <v>4927</v>
      </c>
      <c r="C3443" s="16">
        <v>41080</v>
      </c>
      <c r="D3443" s="15">
        <v>2012</v>
      </c>
      <c r="E3443" s="69">
        <f>E3444</f>
        <v>2012</v>
      </c>
      <c r="F3443" s="15" t="s">
        <v>962</v>
      </c>
      <c r="G3443" s="17" t="s">
        <v>5534</v>
      </c>
      <c r="H3443" s="17" t="s">
        <v>5534</v>
      </c>
      <c r="I3443" s="17" t="s">
        <v>5534</v>
      </c>
      <c r="J3443" s="17" t="s">
        <v>5534</v>
      </c>
      <c r="K3443" s="17" t="s">
        <v>5534</v>
      </c>
      <c r="L3443" s="17">
        <v>0</v>
      </c>
      <c r="M3443" s="17">
        <v>0</v>
      </c>
      <c r="N3443" s="17">
        <v>0</v>
      </c>
    </row>
    <row r="3444" spans="2:14">
      <c r="B3444" s="15" t="s">
        <v>4927</v>
      </c>
      <c r="C3444" s="16">
        <v>41080</v>
      </c>
      <c r="D3444" s="15">
        <v>2012</v>
      </c>
      <c r="E3444" s="69">
        <f t="array" ref="E3444">MIN(IF(G3444:N3444&gt;0,($G$3:$N$3)))</f>
        <v>2012</v>
      </c>
      <c r="F3444" s="15" t="s">
        <v>963</v>
      </c>
      <c r="G3444" s="17">
        <v>0</v>
      </c>
      <c r="H3444" s="17">
        <v>0</v>
      </c>
      <c r="I3444" s="17">
        <v>0</v>
      </c>
      <c r="J3444" s="17">
        <v>0</v>
      </c>
      <c r="K3444" s="17">
        <v>0</v>
      </c>
      <c r="L3444" s="17">
        <v>682.8599999999999</v>
      </c>
      <c r="M3444" s="17">
        <v>682.8599999999999</v>
      </c>
      <c r="N3444" s="17">
        <v>682.8599999999999</v>
      </c>
    </row>
    <row r="3445" spans="2:14">
      <c r="B3445" s="15" t="s">
        <v>4928</v>
      </c>
      <c r="C3445" s="16">
        <v>41080</v>
      </c>
      <c r="D3445" s="15">
        <v>2012</v>
      </c>
      <c r="E3445" s="69">
        <f>E3447</f>
        <v>2012</v>
      </c>
      <c r="F3445" s="15" t="s">
        <v>961</v>
      </c>
      <c r="G3445" s="17" t="s">
        <v>5534</v>
      </c>
      <c r="H3445" s="17" t="s">
        <v>5534</v>
      </c>
      <c r="I3445" s="17" t="s">
        <v>5534</v>
      </c>
      <c r="J3445" s="17" t="s">
        <v>5534</v>
      </c>
      <c r="K3445" s="17" t="s">
        <v>5534</v>
      </c>
      <c r="L3445" s="17">
        <v>682.8599999999999</v>
      </c>
      <c r="M3445" s="17">
        <v>682.8599999999999</v>
      </c>
      <c r="N3445" s="17">
        <v>682.8599999999999</v>
      </c>
    </row>
    <row r="3446" spans="2:14">
      <c r="B3446" s="15" t="s">
        <v>4928</v>
      </c>
      <c r="C3446" s="16">
        <v>41080</v>
      </c>
      <c r="D3446" s="15">
        <v>2012</v>
      </c>
      <c r="E3446" s="69">
        <f>E3447</f>
        <v>2012</v>
      </c>
      <c r="F3446" s="15" t="s">
        <v>962</v>
      </c>
      <c r="G3446" s="17" t="s">
        <v>5534</v>
      </c>
      <c r="H3446" s="17" t="s">
        <v>5534</v>
      </c>
      <c r="I3446" s="17" t="s">
        <v>5534</v>
      </c>
      <c r="J3446" s="17" t="s">
        <v>5534</v>
      </c>
      <c r="K3446" s="17" t="s">
        <v>5534</v>
      </c>
      <c r="L3446" s="17">
        <v>0</v>
      </c>
      <c r="M3446" s="17">
        <v>0</v>
      </c>
      <c r="N3446" s="17">
        <v>0</v>
      </c>
    </row>
    <row r="3447" spans="2:14">
      <c r="B3447" s="15" t="s">
        <v>4928</v>
      </c>
      <c r="C3447" s="16">
        <v>41080</v>
      </c>
      <c r="D3447" s="15">
        <v>2012</v>
      </c>
      <c r="E3447" s="69">
        <f t="array" ref="E3447">MIN(IF(G3447:N3447&gt;0,($G$3:$N$3)))</f>
        <v>2012</v>
      </c>
      <c r="F3447" s="15" t="s">
        <v>963</v>
      </c>
      <c r="G3447" s="17">
        <v>0</v>
      </c>
      <c r="H3447" s="17">
        <v>0</v>
      </c>
      <c r="I3447" s="17">
        <v>0</v>
      </c>
      <c r="J3447" s="17">
        <v>0</v>
      </c>
      <c r="K3447" s="17">
        <v>0</v>
      </c>
      <c r="L3447" s="17">
        <v>682.8599999999999</v>
      </c>
      <c r="M3447" s="17">
        <v>682.8599999999999</v>
      </c>
      <c r="N3447" s="17">
        <v>682.8599999999999</v>
      </c>
    </row>
    <row r="3448" spans="2:14">
      <c r="B3448" s="15" t="s">
        <v>4929</v>
      </c>
      <c r="C3448" s="16">
        <v>41080</v>
      </c>
      <c r="D3448" s="15">
        <v>2012</v>
      </c>
      <c r="E3448" s="69">
        <f>E3450</f>
        <v>2012</v>
      </c>
      <c r="F3448" s="15" t="s">
        <v>961</v>
      </c>
      <c r="G3448" s="17" t="s">
        <v>5534</v>
      </c>
      <c r="H3448" s="17" t="s">
        <v>5534</v>
      </c>
      <c r="I3448" s="17" t="s">
        <v>5534</v>
      </c>
      <c r="J3448" s="17" t="s">
        <v>5534</v>
      </c>
      <c r="K3448" s="17" t="s">
        <v>5534</v>
      </c>
      <c r="L3448" s="17">
        <v>682.8599999999999</v>
      </c>
      <c r="M3448" s="17">
        <v>682.8599999999999</v>
      </c>
      <c r="N3448" s="17">
        <v>682.8599999999999</v>
      </c>
    </row>
    <row r="3449" spans="2:14">
      <c r="B3449" s="15" t="s">
        <v>4929</v>
      </c>
      <c r="C3449" s="16">
        <v>41080</v>
      </c>
      <c r="D3449" s="15">
        <v>2012</v>
      </c>
      <c r="E3449" s="69">
        <f>E3450</f>
        <v>2012</v>
      </c>
      <c r="F3449" s="15" t="s">
        <v>962</v>
      </c>
      <c r="G3449" s="17" t="s">
        <v>5534</v>
      </c>
      <c r="H3449" s="17" t="s">
        <v>5534</v>
      </c>
      <c r="I3449" s="17" t="s">
        <v>5534</v>
      </c>
      <c r="J3449" s="17" t="s">
        <v>5534</v>
      </c>
      <c r="K3449" s="17" t="s">
        <v>5534</v>
      </c>
      <c r="L3449" s="17">
        <v>172.14</v>
      </c>
      <c r="M3449" s="17">
        <v>0</v>
      </c>
      <c r="N3449" s="17">
        <v>0</v>
      </c>
    </row>
    <row r="3450" spans="2:14">
      <c r="B3450" s="15" t="s">
        <v>4929</v>
      </c>
      <c r="C3450" s="16">
        <v>41080</v>
      </c>
      <c r="D3450" s="15">
        <v>2012</v>
      </c>
      <c r="E3450" s="69">
        <f t="array" ref="E3450">MIN(IF(G3450:N3450&gt;0,($G$3:$N$3)))</f>
        <v>2012</v>
      </c>
      <c r="F3450" s="15" t="s">
        <v>963</v>
      </c>
      <c r="G3450" s="17">
        <v>0</v>
      </c>
      <c r="H3450" s="17">
        <v>0</v>
      </c>
      <c r="I3450" s="17">
        <v>0</v>
      </c>
      <c r="J3450" s="17">
        <v>0</v>
      </c>
      <c r="K3450" s="17">
        <v>0</v>
      </c>
      <c r="L3450" s="17">
        <v>855</v>
      </c>
      <c r="M3450" s="17">
        <v>682.8599999999999</v>
      </c>
      <c r="N3450" s="17">
        <v>682.8599999999999</v>
      </c>
    </row>
    <row r="3451" spans="2:14">
      <c r="B3451" s="15" t="s">
        <v>4930</v>
      </c>
      <c r="C3451" s="16">
        <v>41082</v>
      </c>
      <c r="D3451" s="15">
        <v>2012</v>
      </c>
      <c r="E3451" s="69">
        <f>E3453</f>
        <v>2012</v>
      </c>
      <c r="F3451" s="15" t="s">
        <v>961</v>
      </c>
      <c r="G3451" s="17" t="s">
        <v>5534</v>
      </c>
      <c r="H3451" s="17" t="s">
        <v>5534</v>
      </c>
      <c r="I3451" s="17" t="s">
        <v>5534</v>
      </c>
      <c r="J3451" s="17" t="s">
        <v>5534</v>
      </c>
      <c r="K3451" s="17" t="s">
        <v>5534</v>
      </c>
      <c r="L3451" s="17">
        <v>0</v>
      </c>
      <c r="M3451" s="17">
        <v>0</v>
      </c>
      <c r="N3451" s="17">
        <v>0</v>
      </c>
    </row>
    <row r="3452" spans="2:14">
      <c r="B3452" s="15" t="s">
        <v>4930</v>
      </c>
      <c r="C3452" s="16">
        <v>41082</v>
      </c>
      <c r="D3452" s="15">
        <v>2012</v>
      </c>
      <c r="E3452" s="69">
        <f>E3453</f>
        <v>2012</v>
      </c>
      <c r="F3452" s="15" t="s">
        <v>962</v>
      </c>
      <c r="G3452" s="17" t="s">
        <v>5534</v>
      </c>
      <c r="H3452" s="17" t="s">
        <v>5534</v>
      </c>
      <c r="I3452" s="17" t="s">
        <v>5534</v>
      </c>
      <c r="J3452" s="17" t="s">
        <v>5534</v>
      </c>
      <c r="K3452" s="17" t="s">
        <v>5534</v>
      </c>
      <c r="L3452" s="17">
        <v>3420000</v>
      </c>
      <c r="M3452" s="17">
        <v>3420000</v>
      </c>
      <c r="N3452" s="17">
        <v>3420000</v>
      </c>
    </row>
    <row r="3453" spans="2:14">
      <c r="B3453" s="15" t="s">
        <v>4930</v>
      </c>
      <c r="C3453" s="16">
        <v>41082</v>
      </c>
      <c r="D3453" s="15">
        <v>2012</v>
      </c>
      <c r="E3453" s="69">
        <f t="array" ref="E3453">MIN(IF(G3453:N3453&gt;0,($G$3:$N$3)))</f>
        <v>2012</v>
      </c>
      <c r="F3453" s="15" t="s">
        <v>963</v>
      </c>
      <c r="G3453" s="17">
        <v>0</v>
      </c>
      <c r="H3453" s="17">
        <v>0</v>
      </c>
      <c r="I3453" s="17">
        <v>0</v>
      </c>
      <c r="J3453" s="17">
        <v>0</v>
      </c>
      <c r="K3453" s="17">
        <v>0</v>
      </c>
      <c r="L3453" s="17">
        <v>3420000</v>
      </c>
      <c r="M3453" s="17">
        <v>3420000</v>
      </c>
      <c r="N3453" s="17">
        <v>3420000</v>
      </c>
    </row>
    <row r="3454" spans="2:14">
      <c r="B3454" s="15" t="s">
        <v>4931</v>
      </c>
      <c r="C3454" s="16">
        <v>41082</v>
      </c>
      <c r="D3454" s="15">
        <v>2012</v>
      </c>
      <c r="E3454" s="69">
        <f>E3456</f>
        <v>2012</v>
      </c>
      <c r="F3454" s="15" t="s">
        <v>961</v>
      </c>
      <c r="G3454" s="17" t="s">
        <v>5534</v>
      </c>
      <c r="H3454" s="17" t="s">
        <v>5534</v>
      </c>
      <c r="I3454" s="17" t="s">
        <v>5534</v>
      </c>
      <c r="J3454" s="17" t="s">
        <v>5534</v>
      </c>
      <c r="K3454" s="17" t="s">
        <v>5534</v>
      </c>
      <c r="L3454" s="17">
        <v>0</v>
      </c>
      <c r="M3454" s="17">
        <v>0</v>
      </c>
      <c r="N3454" s="17">
        <v>0</v>
      </c>
    </row>
    <row r="3455" spans="2:14">
      <c r="B3455" s="15" t="s">
        <v>4931</v>
      </c>
      <c r="C3455" s="16">
        <v>41082</v>
      </c>
      <c r="D3455" s="15">
        <v>2012</v>
      </c>
      <c r="E3455" s="69">
        <f>E3456</f>
        <v>2012</v>
      </c>
      <c r="F3455" s="15" t="s">
        <v>962</v>
      </c>
      <c r="G3455" s="17" t="s">
        <v>5534</v>
      </c>
      <c r="H3455" s="17" t="s">
        <v>5534</v>
      </c>
      <c r="I3455" s="17" t="s">
        <v>5534</v>
      </c>
      <c r="J3455" s="17" t="s">
        <v>5534</v>
      </c>
      <c r="K3455" s="17" t="s">
        <v>5534</v>
      </c>
      <c r="L3455" s="17">
        <v>3306000</v>
      </c>
      <c r="M3455" s="17">
        <v>3306000</v>
      </c>
      <c r="N3455" s="17">
        <v>3306000</v>
      </c>
    </row>
    <row r="3456" spans="2:14">
      <c r="B3456" s="15" t="s">
        <v>4931</v>
      </c>
      <c r="C3456" s="16">
        <v>41082</v>
      </c>
      <c r="D3456" s="15">
        <v>2012</v>
      </c>
      <c r="E3456" s="69">
        <f t="array" ref="E3456">MIN(IF(G3456:N3456&gt;0,($G$3:$N$3)))</f>
        <v>2012</v>
      </c>
      <c r="F3456" s="15" t="s">
        <v>963</v>
      </c>
      <c r="G3456" s="17">
        <v>0</v>
      </c>
      <c r="H3456" s="17">
        <v>0</v>
      </c>
      <c r="I3456" s="17">
        <v>0</v>
      </c>
      <c r="J3456" s="17">
        <v>0</v>
      </c>
      <c r="K3456" s="17">
        <v>0</v>
      </c>
      <c r="L3456" s="17">
        <v>3306000</v>
      </c>
      <c r="M3456" s="17">
        <v>3306000</v>
      </c>
      <c r="N3456" s="17">
        <v>3306000</v>
      </c>
    </row>
    <row r="3457" spans="2:14">
      <c r="B3457" s="15" t="s">
        <v>4932</v>
      </c>
      <c r="C3457" s="16">
        <v>41083</v>
      </c>
      <c r="D3457" s="15">
        <v>2012</v>
      </c>
      <c r="E3457" s="69">
        <f>E3459</f>
        <v>2012</v>
      </c>
      <c r="F3457" s="15" t="s">
        <v>961</v>
      </c>
      <c r="G3457" s="17" t="s">
        <v>5534</v>
      </c>
      <c r="H3457" s="17" t="s">
        <v>5534</v>
      </c>
      <c r="I3457" s="17" t="s">
        <v>5534</v>
      </c>
      <c r="J3457" s="17" t="s">
        <v>5534</v>
      </c>
      <c r="K3457" s="17" t="s">
        <v>5534</v>
      </c>
      <c r="L3457" s="17">
        <v>0</v>
      </c>
      <c r="M3457" s="17">
        <v>934.70999999999992</v>
      </c>
      <c r="N3457" s="17">
        <v>934.70999999999992</v>
      </c>
    </row>
    <row r="3458" spans="2:14">
      <c r="B3458" s="15" t="s">
        <v>4932</v>
      </c>
      <c r="C3458" s="16">
        <v>41083</v>
      </c>
      <c r="D3458" s="15">
        <v>2012</v>
      </c>
      <c r="E3458" s="69">
        <f>E3459</f>
        <v>2012</v>
      </c>
      <c r="F3458" s="15" t="s">
        <v>962</v>
      </c>
      <c r="G3458" s="17" t="s">
        <v>5534</v>
      </c>
      <c r="H3458" s="17" t="s">
        <v>5534</v>
      </c>
      <c r="I3458" s="17" t="s">
        <v>5534</v>
      </c>
      <c r="J3458" s="17" t="s">
        <v>5534</v>
      </c>
      <c r="K3458" s="17" t="s">
        <v>5534</v>
      </c>
      <c r="L3458" s="17">
        <v>997.5</v>
      </c>
      <c r="M3458" s="17">
        <v>0</v>
      </c>
      <c r="N3458" s="17">
        <v>0</v>
      </c>
    </row>
    <row r="3459" spans="2:14">
      <c r="B3459" s="15" t="s">
        <v>4932</v>
      </c>
      <c r="C3459" s="16">
        <v>41083</v>
      </c>
      <c r="D3459" s="15">
        <v>2012</v>
      </c>
      <c r="E3459" s="69">
        <f t="array" ref="E3459">MIN(IF(G3459:N3459&gt;0,($G$3:$N$3)))</f>
        <v>2012</v>
      </c>
      <c r="F3459" s="15" t="s">
        <v>963</v>
      </c>
      <c r="G3459" s="17">
        <v>0</v>
      </c>
      <c r="H3459" s="17">
        <v>0</v>
      </c>
      <c r="I3459" s="17">
        <v>0</v>
      </c>
      <c r="J3459" s="17">
        <v>0</v>
      </c>
      <c r="K3459" s="17">
        <v>0</v>
      </c>
      <c r="L3459" s="17">
        <v>997.5</v>
      </c>
      <c r="M3459" s="17">
        <v>934.70999999999992</v>
      </c>
      <c r="N3459" s="17">
        <v>934.70999999999992</v>
      </c>
    </row>
    <row r="3460" spans="2:14">
      <c r="B3460" s="15" t="s">
        <v>4933</v>
      </c>
      <c r="C3460" s="16">
        <v>41085</v>
      </c>
      <c r="D3460" s="15">
        <v>2012</v>
      </c>
      <c r="E3460" s="69">
        <f>E3462</f>
        <v>2012</v>
      </c>
      <c r="F3460" s="15" t="s">
        <v>961</v>
      </c>
      <c r="G3460" s="17" t="s">
        <v>5534</v>
      </c>
      <c r="H3460" s="17" t="s">
        <v>5534</v>
      </c>
      <c r="I3460" s="17" t="s">
        <v>5534</v>
      </c>
      <c r="J3460" s="17" t="s">
        <v>5534</v>
      </c>
      <c r="K3460" s="17" t="s">
        <v>5534</v>
      </c>
      <c r="L3460" s="17">
        <v>679.26599999999996</v>
      </c>
      <c r="M3460" s="17">
        <v>679.26599999999996</v>
      </c>
      <c r="N3460" s="17">
        <v>679.26599999999996</v>
      </c>
    </row>
    <row r="3461" spans="2:14">
      <c r="B3461" s="15" t="s">
        <v>4933</v>
      </c>
      <c r="C3461" s="16">
        <v>41085</v>
      </c>
      <c r="D3461" s="15">
        <v>2012</v>
      </c>
      <c r="E3461" s="69">
        <f>E3462</f>
        <v>2012</v>
      </c>
      <c r="F3461" s="15" t="s">
        <v>962</v>
      </c>
      <c r="G3461" s="17" t="s">
        <v>5534</v>
      </c>
      <c r="H3461" s="17" t="s">
        <v>5534</v>
      </c>
      <c r="I3461" s="17" t="s">
        <v>5534</v>
      </c>
      <c r="J3461" s="17" t="s">
        <v>5534</v>
      </c>
      <c r="K3461" s="17" t="s">
        <v>5534</v>
      </c>
      <c r="L3461" s="17">
        <v>0</v>
      </c>
      <c r="M3461" s="17">
        <v>0</v>
      </c>
      <c r="N3461" s="17">
        <v>0</v>
      </c>
    </row>
    <row r="3462" spans="2:14">
      <c r="B3462" s="15" t="s">
        <v>4933</v>
      </c>
      <c r="C3462" s="16">
        <v>41085</v>
      </c>
      <c r="D3462" s="15">
        <v>2012</v>
      </c>
      <c r="E3462" s="69">
        <f t="array" ref="E3462">MIN(IF(G3462:N3462&gt;0,($G$3:$N$3)))</f>
        <v>2012</v>
      </c>
      <c r="F3462" s="15" t="s">
        <v>963</v>
      </c>
      <c r="G3462" s="17">
        <v>0</v>
      </c>
      <c r="H3462" s="17">
        <v>0</v>
      </c>
      <c r="I3462" s="17">
        <v>0</v>
      </c>
      <c r="J3462" s="17">
        <v>0</v>
      </c>
      <c r="K3462" s="17">
        <v>0</v>
      </c>
      <c r="L3462" s="17">
        <v>679.26599999999996</v>
      </c>
      <c r="M3462" s="17">
        <v>679.26599999999996</v>
      </c>
      <c r="N3462" s="17">
        <v>679.26599999999996</v>
      </c>
    </row>
    <row r="3463" spans="2:14">
      <c r="B3463" s="15" t="s">
        <v>4934</v>
      </c>
      <c r="C3463" s="16">
        <v>41091</v>
      </c>
      <c r="D3463" s="15">
        <v>2012</v>
      </c>
      <c r="E3463" s="69">
        <f>E3465</f>
        <v>2012</v>
      </c>
      <c r="F3463" s="15" t="s">
        <v>961</v>
      </c>
      <c r="G3463" s="17" t="s">
        <v>5534</v>
      </c>
      <c r="H3463" s="17" t="s">
        <v>5534</v>
      </c>
      <c r="I3463" s="17" t="s">
        <v>5534</v>
      </c>
      <c r="J3463" s="17" t="s">
        <v>5534</v>
      </c>
      <c r="K3463" s="17" t="s">
        <v>5534</v>
      </c>
      <c r="L3463" s="17">
        <v>168.95399999999998</v>
      </c>
      <c r="M3463" s="17">
        <v>168.95399999999998</v>
      </c>
      <c r="N3463" s="17">
        <v>168.95399999999998</v>
      </c>
    </row>
    <row r="3464" spans="2:14">
      <c r="B3464" s="15" t="s">
        <v>4934</v>
      </c>
      <c r="C3464" s="16">
        <v>41091</v>
      </c>
      <c r="D3464" s="15">
        <v>2012</v>
      </c>
      <c r="E3464" s="69">
        <f>E3465</f>
        <v>2012</v>
      </c>
      <c r="F3464" s="15" t="s">
        <v>962</v>
      </c>
      <c r="G3464" s="17" t="s">
        <v>5534</v>
      </c>
      <c r="H3464" s="17" t="s">
        <v>5534</v>
      </c>
      <c r="I3464" s="17" t="s">
        <v>5534</v>
      </c>
      <c r="J3464" s="17" t="s">
        <v>5534</v>
      </c>
      <c r="K3464" s="17" t="s">
        <v>5534</v>
      </c>
      <c r="L3464" s="17">
        <v>0</v>
      </c>
      <c r="M3464" s="17">
        <v>0</v>
      </c>
      <c r="N3464" s="17">
        <v>0</v>
      </c>
    </row>
    <row r="3465" spans="2:14">
      <c r="B3465" s="15" t="s">
        <v>4934</v>
      </c>
      <c r="C3465" s="16">
        <v>41091</v>
      </c>
      <c r="D3465" s="15">
        <v>2012</v>
      </c>
      <c r="E3465" s="69">
        <f t="array" ref="E3465">MIN(IF(G3465:N3465&gt;0,($G$3:$N$3)))</f>
        <v>2012</v>
      </c>
      <c r="F3465" s="15" t="s">
        <v>963</v>
      </c>
      <c r="G3465" s="17">
        <v>0</v>
      </c>
      <c r="H3465" s="17">
        <v>0</v>
      </c>
      <c r="I3465" s="17">
        <v>0</v>
      </c>
      <c r="J3465" s="17">
        <v>0</v>
      </c>
      <c r="K3465" s="17">
        <v>0</v>
      </c>
      <c r="L3465" s="17">
        <v>168.95399999999998</v>
      </c>
      <c r="M3465" s="17">
        <v>168.95399999999998</v>
      </c>
      <c r="N3465" s="17">
        <v>168.95399999999998</v>
      </c>
    </row>
    <row r="3466" spans="2:14">
      <c r="B3466" s="15" t="s">
        <v>4935</v>
      </c>
      <c r="C3466" s="16">
        <v>41097</v>
      </c>
      <c r="D3466" s="15">
        <v>2012</v>
      </c>
      <c r="E3466" s="69">
        <f>E3468</f>
        <v>2012</v>
      </c>
      <c r="F3466" s="15" t="s">
        <v>961</v>
      </c>
      <c r="G3466" s="17" t="s">
        <v>5534</v>
      </c>
      <c r="H3466" s="17" t="s">
        <v>5534</v>
      </c>
      <c r="I3466" s="17" t="s">
        <v>5534</v>
      </c>
      <c r="J3466" s="17" t="s">
        <v>5534</v>
      </c>
      <c r="K3466" s="17" t="s">
        <v>5534</v>
      </c>
      <c r="L3466" s="17">
        <v>742.70999999999992</v>
      </c>
      <c r="M3466" s="17">
        <v>742.70999999999992</v>
      </c>
      <c r="N3466" s="17">
        <v>742.70999999999992</v>
      </c>
    </row>
    <row r="3467" spans="2:14">
      <c r="B3467" s="15" t="s">
        <v>4935</v>
      </c>
      <c r="C3467" s="16">
        <v>41097</v>
      </c>
      <c r="D3467" s="15">
        <v>2012</v>
      </c>
      <c r="E3467" s="69">
        <f>E3468</f>
        <v>2012</v>
      </c>
      <c r="F3467" s="15" t="s">
        <v>962</v>
      </c>
      <c r="G3467" s="17" t="s">
        <v>5534</v>
      </c>
      <c r="H3467" s="17" t="s">
        <v>5534</v>
      </c>
      <c r="I3467" s="17" t="s">
        <v>5534</v>
      </c>
      <c r="J3467" s="17" t="s">
        <v>5534</v>
      </c>
      <c r="K3467" s="17" t="s">
        <v>5534</v>
      </c>
      <c r="L3467" s="17">
        <v>0</v>
      </c>
      <c r="M3467" s="17">
        <v>0</v>
      </c>
      <c r="N3467" s="17">
        <v>0</v>
      </c>
    </row>
    <row r="3468" spans="2:14">
      <c r="B3468" s="15" t="s">
        <v>4935</v>
      </c>
      <c r="C3468" s="16">
        <v>41097</v>
      </c>
      <c r="D3468" s="15">
        <v>2012</v>
      </c>
      <c r="E3468" s="69">
        <f t="array" ref="E3468">MIN(IF(G3468:N3468&gt;0,($G$3:$N$3)))</f>
        <v>2012</v>
      </c>
      <c r="F3468" s="15" t="s">
        <v>963</v>
      </c>
      <c r="G3468" s="17">
        <v>0</v>
      </c>
      <c r="H3468" s="17">
        <v>0</v>
      </c>
      <c r="I3468" s="17">
        <v>0</v>
      </c>
      <c r="J3468" s="17">
        <v>0</v>
      </c>
      <c r="K3468" s="17">
        <v>0</v>
      </c>
      <c r="L3468" s="17">
        <v>742.70999999999992</v>
      </c>
      <c r="M3468" s="17">
        <v>742.70999999999992</v>
      </c>
      <c r="N3468" s="17">
        <v>742.70999999999992</v>
      </c>
    </row>
    <row r="3469" spans="2:14">
      <c r="B3469" s="15" t="s">
        <v>4936</v>
      </c>
      <c r="C3469" s="16">
        <v>41097</v>
      </c>
      <c r="D3469" s="15">
        <v>2012</v>
      </c>
      <c r="E3469" s="69">
        <f>E3471</f>
        <v>2012</v>
      </c>
      <c r="F3469" s="15" t="s">
        <v>961</v>
      </c>
      <c r="G3469" s="17" t="s">
        <v>5534</v>
      </c>
      <c r="H3469" s="17" t="s">
        <v>5534</v>
      </c>
      <c r="I3469" s="17" t="s">
        <v>5534</v>
      </c>
      <c r="J3469" s="17" t="s">
        <v>5534</v>
      </c>
      <c r="K3469" s="17" t="s">
        <v>5534</v>
      </c>
      <c r="L3469" s="17">
        <v>0</v>
      </c>
      <c r="M3469" s="17">
        <v>0</v>
      </c>
      <c r="N3469" s="17">
        <v>0</v>
      </c>
    </row>
    <row r="3470" spans="2:14">
      <c r="B3470" s="15" t="s">
        <v>4936</v>
      </c>
      <c r="C3470" s="16">
        <v>41097</v>
      </c>
      <c r="D3470" s="15">
        <v>2012</v>
      </c>
      <c r="E3470" s="69">
        <f>E3471</f>
        <v>2012</v>
      </c>
      <c r="F3470" s="15" t="s">
        <v>962</v>
      </c>
      <c r="G3470" s="17" t="s">
        <v>5534</v>
      </c>
      <c r="H3470" s="17" t="s">
        <v>5534</v>
      </c>
      <c r="I3470" s="17" t="s">
        <v>5534</v>
      </c>
      <c r="J3470" s="17" t="s">
        <v>5534</v>
      </c>
      <c r="K3470" s="17" t="s">
        <v>5534</v>
      </c>
      <c r="L3470" s="17">
        <v>2565000</v>
      </c>
      <c r="M3470" s="17">
        <v>2565000</v>
      </c>
      <c r="N3470" s="17">
        <v>2565000</v>
      </c>
    </row>
    <row r="3471" spans="2:14">
      <c r="B3471" s="15" t="s">
        <v>4936</v>
      </c>
      <c r="C3471" s="16">
        <v>41097</v>
      </c>
      <c r="D3471" s="15">
        <v>2012</v>
      </c>
      <c r="E3471" s="69">
        <f t="array" ref="E3471">MIN(IF(G3471:N3471&gt;0,($G$3:$N$3)))</f>
        <v>2012</v>
      </c>
      <c r="F3471" s="15" t="s">
        <v>963</v>
      </c>
      <c r="G3471" s="17">
        <v>0</v>
      </c>
      <c r="H3471" s="17">
        <v>0</v>
      </c>
      <c r="I3471" s="17">
        <v>0</v>
      </c>
      <c r="J3471" s="17">
        <v>0</v>
      </c>
      <c r="K3471" s="17">
        <v>0</v>
      </c>
      <c r="L3471" s="17">
        <v>2565000</v>
      </c>
      <c r="M3471" s="17">
        <v>2565000</v>
      </c>
      <c r="N3471" s="17">
        <v>2565000</v>
      </c>
    </row>
    <row r="3472" spans="2:14">
      <c r="B3472" s="15" t="s">
        <v>4937</v>
      </c>
      <c r="C3472" s="16">
        <v>41097</v>
      </c>
      <c r="D3472" s="15">
        <v>2012</v>
      </c>
      <c r="E3472" s="69">
        <f>E3474</f>
        <v>2012</v>
      </c>
      <c r="F3472" s="15" t="s">
        <v>961</v>
      </c>
      <c r="G3472" s="17" t="s">
        <v>5534</v>
      </c>
      <c r="H3472" s="17" t="s">
        <v>5534</v>
      </c>
      <c r="I3472" s="17" t="s">
        <v>5534</v>
      </c>
      <c r="J3472" s="17" t="s">
        <v>5534</v>
      </c>
      <c r="K3472" s="17" t="s">
        <v>5534</v>
      </c>
      <c r="L3472" s="17">
        <v>0</v>
      </c>
      <c r="M3472" s="17">
        <v>0</v>
      </c>
      <c r="N3472" s="17">
        <v>0</v>
      </c>
    </row>
    <row r="3473" spans="2:14">
      <c r="B3473" s="15" t="s">
        <v>4937</v>
      </c>
      <c r="C3473" s="16">
        <v>41097</v>
      </c>
      <c r="D3473" s="15">
        <v>2012</v>
      </c>
      <c r="E3473" s="69">
        <f>E3474</f>
        <v>2012</v>
      </c>
      <c r="F3473" s="15" t="s">
        <v>962</v>
      </c>
      <c r="G3473" s="17" t="s">
        <v>5534</v>
      </c>
      <c r="H3473" s="17" t="s">
        <v>5534</v>
      </c>
      <c r="I3473" s="17" t="s">
        <v>5534</v>
      </c>
      <c r="J3473" s="17" t="s">
        <v>5534</v>
      </c>
      <c r="K3473" s="17" t="s">
        <v>5534</v>
      </c>
      <c r="L3473" s="17">
        <v>712.5</v>
      </c>
      <c r="M3473" s="17">
        <v>0</v>
      </c>
      <c r="N3473" s="17">
        <v>0</v>
      </c>
    </row>
    <row r="3474" spans="2:14">
      <c r="B3474" s="15" t="s">
        <v>4937</v>
      </c>
      <c r="C3474" s="16">
        <v>41097</v>
      </c>
      <c r="D3474" s="15">
        <v>2012</v>
      </c>
      <c r="E3474" s="69">
        <f t="array" ref="E3474">MIN(IF(G3474:N3474&gt;0,($G$3:$N$3)))</f>
        <v>2012</v>
      </c>
      <c r="F3474" s="15" t="s">
        <v>963</v>
      </c>
      <c r="G3474" s="17">
        <v>0</v>
      </c>
      <c r="H3474" s="17">
        <v>0</v>
      </c>
      <c r="I3474" s="17">
        <v>0</v>
      </c>
      <c r="J3474" s="17">
        <v>0</v>
      </c>
      <c r="K3474" s="17">
        <v>0</v>
      </c>
      <c r="L3474" s="17">
        <v>712.5</v>
      </c>
      <c r="M3474" s="17">
        <v>0</v>
      </c>
      <c r="N3474" s="17">
        <v>0</v>
      </c>
    </row>
    <row r="3475" spans="2:14">
      <c r="B3475" s="15" t="s">
        <v>4938</v>
      </c>
      <c r="C3475" s="16">
        <v>41099</v>
      </c>
      <c r="D3475" s="15">
        <v>2012</v>
      </c>
      <c r="E3475" s="69">
        <f>E3477</f>
        <v>2012</v>
      </c>
      <c r="F3475" s="15" t="s">
        <v>961</v>
      </c>
      <c r="G3475" s="17" t="s">
        <v>5534</v>
      </c>
      <c r="H3475" s="17" t="s">
        <v>5534</v>
      </c>
      <c r="I3475" s="17" t="s">
        <v>5534</v>
      </c>
      <c r="J3475" s="17" t="s">
        <v>5534</v>
      </c>
      <c r="K3475" s="17" t="s">
        <v>5534</v>
      </c>
      <c r="L3475" s="17">
        <v>1044.4079999999999</v>
      </c>
      <c r="M3475" s="17">
        <v>1044.4079999999999</v>
      </c>
      <c r="N3475" s="17">
        <v>1044.4079999999999</v>
      </c>
    </row>
    <row r="3476" spans="2:14">
      <c r="B3476" s="15" t="s">
        <v>4938</v>
      </c>
      <c r="C3476" s="16">
        <v>41099</v>
      </c>
      <c r="D3476" s="15">
        <v>2012</v>
      </c>
      <c r="E3476" s="69">
        <f>E3477</f>
        <v>2012</v>
      </c>
      <c r="F3476" s="15" t="s">
        <v>962</v>
      </c>
      <c r="G3476" s="17" t="s">
        <v>5534</v>
      </c>
      <c r="H3476" s="17" t="s">
        <v>5534</v>
      </c>
      <c r="I3476" s="17" t="s">
        <v>5534</v>
      </c>
      <c r="J3476" s="17" t="s">
        <v>5534</v>
      </c>
      <c r="K3476" s="17" t="s">
        <v>5534</v>
      </c>
      <c r="L3476" s="17">
        <v>0</v>
      </c>
      <c r="M3476" s="17">
        <v>0</v>
      </c>
      <c r="N3476" s="17">
        <v>0</v>
      </c>
    </row>
    <row r="3477" spans="2:14">
      <c r="B3477" s="15" t="s">
        <v>4938</v>
      </c>
      <c r="C3477" s="16">
        <v>41099</v>
      </c>
      <c r="D3477" s="15">
        <v>2012</v>
      </c>
      <c r="E3477" s="69">
        <f t="array" ref="E3477">MIN(IF(G3477:N3477&gt;0,($G$3:$N$3)))</f>
        <v>2012</v>
      </c>
      <c r="F3477" s="15" t="s">
        <v>963</v>
      </c>
      <c r="G3477" s="17">
        <v>0</v>
      </c>
      <c r="H3477" s="17">
        <v>0</v>
      </c>
      <c r="I3477" s="17">
        <v>0</v>
      </c>
      <c r="J3477" s="17">
        <v>0</v>
      </c>
      <c r="K3477" s="17">
        <v>0</v>
      </c>
      <c r="L3477" s="17">
        <v>1044.4079999999999</v>
      </c>
      <c r="M3477" s="17">
        <v>1044.4079999999999</v>
      </c>
      <c r="N3477" s="17">
        <v>1044.4079999999999</v>
      </c>
    </row>
    <row r="3478" spans="2:14">
      <c r="B3478" s="15" t="s">
        <v>4939</v>
      </c>
      <c r="C3478" s="16">
        <v>41104</v>
      </c>
      <c r="D3478" s="15">
        <v>2012</v>
      </c>
      <c r="E3478" s="69">
        <f>E3480</f>
        <v>2012</v>
      </c>
      <c r="F3478" s="15" t="s">
        <v>961</v>
      </c>
      <c r="G3478" s="17" t="s">
        <v>5534</v>
      </c>
      <c r="H3478" s="17" t="s">
        <v>5534</v>
      </c>
      <c r="I3478" s="17" t="s">
        <v>5534</v>
      </c>
      <c r="J3478" s="17" t="s">
        <v>5534</v>
      </c>
      <c r="K3478" s="17" t="s">
        <v>5534</v>
      </c>
      <c r="L3478" s="17">
        <v>0</v>
      </c>
      <c r="M3478" s="17">
        <v>209.18999999999997</v>
      </c>
      <c r="N3478" s="17">
        <v>209.18999999999997</v>
      </c>
    </row>
    <row r="3479" spans="2:14">
      <c r="B3479" s="15" t="s">
        <v>4939</v>
      </c>
      <c r="C3479" s="16">
        <v>41104</v>
      </c>
      <c r="D3479" s="15">
        <v>2012</v>
      </c>
      <c r="E3479" s="69">
        <f>E3480</f>
        <v>2012</v>
      </c>
      <c r="F3479" s="15" t="s">
        <v>962</v>
      </c>
      <c r="G3479" s="17" t="s">
        <v>5534</v>
      </c>
      <c r="H3479" s="17" t="s">
        <v>5534</v>
      </c>
      <c r="I3479" s="17" t="s">
        <v>5534</v>
      </c>
      <c r="J3479" s="17" t="s">
        <v>5534</v>
      </c>
      <c r="K3479" s="17" t="s">
        <v>5534</v>
      </c>
      <c r="L3479" s="17">
        <v>1995</v>
      </c>
      <c r="M3479" s="17">
        <v>0</v>
      </c>
      <c r="N3479" s="17">
        <v>0</v>
      </c>
    </row>
    <row r="3480" spans="2:14">
      <c r="B3480" s="15" t="s">
        <v>4939</v>
      </c>
      <c r="C3480" s="16">
        <v>41104</v>
      </c>
      <c r="D3480" s="15">
        <v>2012</v>
      </c>
      <c r="E3480" s="69">
        <f t="array" ref="E3480">MIN(IF(G3480:N3480&gt;0,($G$3:$N$3)))</f>
        <v>2012</v>
      </c>
      <c r="F3480" s="15" t="s">
        <v>963</v>
      </c>
      <c r="G3480" s="17">
        <v>0</v>
      </c>
      <c r="H3480" s="17">
        <v>0</v>
      </c>
      <c r="I3480" s="17">
        <v>0</v>
      </c>
      <c r="J3480" s="17">
        <v>0</v>
      </c>
      <c r="K3480" s="17">
        <v>0</v>
      </c>
      <c r="L3480" s="17">
        <v>1995</v>
      </c>
      <c r="M3480" s="17">
        <v>209.18999999999997</v>
      </c>
      <c r="N3480" s="17">
        <v>209.18999999999997</v>
      </c>
    </row>
    <row r="3481" spans="2:14">
      <c r="B3481" s="15" t="s">
        <v>4940</v>
      </c>
      <c r="C3481" s="16">
        <v>41110</v>
      </c>
      <c r="D3481" s="15">
        <v>2012</v>
      </c>
      <c r="E3481" s="69">
        <f>E3483</f>
        <v>2013</v>
      </c>
      <c r="F3481" s="15" t="s">
        <v>961</v>
      </c>
      <c r="G3481" s="17" t="s">
        <v>5534</v>
      </c>
      <c r="H3481" s="17" t="s">
        <v>5534</v>
      </c>
      <c r="I3481" s="17" t="s">
        <v>5534</v>
      </c>
      <c r="J3481" s="17" t="s">
        <v>5534</v>
      </c>
      <c r="K3481" s="17" t="s">
        <v>5534</v>
      </c>
      <c r="L3481" s="17">
        <v>0</v>
      </c>
      <c r="M3481" s="17">
        <v>1247.3520000000001</v>
      </c>
      <c r="N3481" s="17">
        <v>1247.3520000000001</v>
      </c>
    </row>
    <row r="3482" spans="2:14">
      <c r="B3482" s="15" t="s">
        <v>4940</v>
      </c>
      <c r="C3482" s="16">
        <v>41110</v>
      </c>
      <c r="D3482" s="15">
        <v>2012</v>
      </c>
      <c r="E3482" s="69">
        <f>E3483</f>
        <v>2013</v>
      </c>
      <c r="F3482" s="15" t="s">
        <v>962</v>
      </c>
      <c r="G3482" s="17" t="s">
        <v>5534</v>
      </c>
      <c r="H3482" s="17" t="s">
        <v>5534</v>
      </c>
      <c r="I3482" s="17" t="s">
        <v>5534</v>
      </c>
      <c r="J3482" s="17" t="s">
        <v>5534</v>
      </c>
      <c r="K3482" s="17" t="s">
        <v>5534</v>
      </c>
      <c r="L3482" s="17">
        <v>0</v>
      </c>
      <c r="M3482" s="17">
        <v>0</v>
      </c>
      <c r="N3482" s="17">
        <v>0</v>
      </c>
    </row>
    <row r="3483" spans="2:14">
      <c r="B3483" s="15" t="s">
        <v>4940</v>
      </c>
      <c r="C3483" s="16">
        <v>41110</v>
      </c>
      <c r="D3483" s="15">
        <v>2012</v>
      </c>
      <c r="E3483" s="69">
        <f t="array" ref="E3483">MIN(IF(G3483:N3483&gt;0,($G$3:$N$3)))</f>
        <v>2013</v>
      </c>
      <c r="F3483" s="15" t="s">
        <v>963</v>
      </c>
      <c r="G3483" s="17">
        <v>0</v>
      </c>
      <c r="H3483" s="17">
        <v>0</v>
      </c>
      <c r="I3483" s="17">
        <v>0</v>
      </c>
      <c r="J3483" s="17">
        <v>0</v>
      </c>
      <c r="K3483" s="17">
        <v>0</v>
      </c>
      <c r="L3483" s="17">
        <v>0</v>
      </c>
      <c r="M3483" s="17">
        <v>1247.3520000000001</v>
      </c>
      <c r="N3483" s="17">
        <v>1247.3520000000001</v>
      </c>
    </row>
    <row r="3484" spans="2:14">
      <c r="B3484" s="15" t="s">
        <v>4941</v>
      </c>
      <c r="C3484" s="16">
        <v>41113</v>
      </c>
      <c r="D3484" s="15">
        <v>2012</v>
      </c>
      <c r="E3484" s="69">
        <f>E3486</f>
        <v>2012</v>
      </c>
      <c r="F3484" s="15" t="s">
        <v>961</v>
      </c>
      <c r="G3484" s="17" t="s">
        <v>5534</v>
      </c>
      <c r="H3484" s="17" t="s">
        <v>5534</v>
      </c>
      <c r="I3484" s="17" t="s">
        <v>5534</v>
      </c>
      <c r="J3484" s="17" t="s">
        <v>5534</v>
      </c>
      <c r="K3484" s="17" t="s">
        <v>5534</v>
      </c>
      <c r="L3484" s="17">
        <v>0</v>
      </c>
      <c r="M3484" s="17">
        <v>447.45</v>
      </c>
      <c r="N3484" s="17">
        <v>447.45</v>
      </c>
    </row>
    <row r="3485" spans="2:14">
      <c r="B3485" s="15" t="s">
        <v>4941</v>
      </c>
      <c r="C3485" s="16">
        <v>41113</v>
      </c>
      <c r="D3485" s="15">
        <v>2012</v>
      </c>
      <c r="E3485" s="69">
        <f>E3486</f>
        <v>2012</v>
      </c>
      <c r="F3485" s="15" t="s">
        <v>962</v>
      </c>
      <c r="G3485" s="17" t="s">
        <v>5534</v>
      </c>
      <c r="H3485" s="17" t="s">
        <v>5534</v>
      </c>
      <c r="I3485" s="17" t="s">
        <v>5534</v>
      </c>
      <c r="J3485" s="17" t="s">
        <v>5534</v>
      </c>
      <c r="K3485" s="17" t="s">
        <v>5534</v>
      </c>
      <c r="L3485" s="17">
        <v>1014.5999999999999</v>
      </c>
      <c r="M3485" s="17">
        <v>0</v>
      </c>
      <c r="N3485" s="17">
        <v>0</v>
      </c>
    </row>
    <row r="3486" spans="2:14">
      <c r="B3486" s="15" t="s">
        <v>4941</v>
      </c>
      <c r="C3486" s="16">
        <v>41113</v>
      </c>
      <c r="D3486" s="15">
        <v>2012</v>
      </c>
      <c r="E3486" s="69">
        <f t="array" ref="E3486">MIN(IF(G3486:N3486&gt;0,($G$3:$N$3)))</f>
        <v>2012</v>
      </c>
      <c r="F3486" s="15" t="s">
        <v>963</v>
      </c>
      <c r="G3486" s="17">
        <v>0</v>
      </c>
      <c r="H3486" s="17">
        <v>0</v>
      </c>
      <c r="I3486" s="17">
        <v>0</v>
      </c>
      <c r="J3486" s="17">
        <v>0</v>
      </c>
      <c r="K3486" s="17">
        <v>0</v>
      </c>
      <c r="L3486" s="17">
        <v>1014.5999999999999</v>
      </c>
      <c r="M3486" s="17">
        <v>447.45</v>
      </c>
      <c r="N3486" s="17">
        <v>447.45</v>
      </c>
    </row>
    <row r="3487" spans="2:14">
      <c r="B3487" s="15" t="s">
        <v>4942</v>
      </c>
      <c r="C3487" s="16">
        <v>41114</v>
      </c>
      <c r="D3487" s="15">
        <v>2012</v>
      </c>
      <c r="E3487" s="69">
        <f>E3489</f>
        <v>2012</v>
      </c>
      <c r="F3487" s="15" t="s">
        <v>961</v>
      </c>
      <c r="G3487" s="17" t="s">
        <v>5534</v>
      </c>
      <c r="H3487" s="17" t="s">
        <v>5534</v>
      </c>
      <c r="I3487" s="17" t="s">
        <v>5534</v>
      </c>
      <c r="J3487" s="17" t="s">
        <v>5534</v>
      </c>
      <c r="K3487" s="17" t="s">
        <v>5534</v>
      </c>
      <c r="L3487" s="17">
        <v>0</v>
      </c>
      <c r="M3487" s="17">
        <v>0</v>
      </c>
      <c r="N3487" s="17">
        <v>0</v>
      </c>
    </row>
    <row r="3488" spans="2:14">
      <c r="B3488" s="15" t="s">
        <v>4942</v>
      </c>
      <c r="C3488" s="16">
        <v>41114</v>
      </c>
      <c r="D3488" s="15">
        <v>2012</v>
      </c>
      <c r="E3488" s="69">
        <f>E3489</f>
        <v>2012</v>
      </c>
      <c r="F3488" s="15" t="s">
        <v>962</v>
      </c>
      <c r="G3488" s="17" t="s">
        <v>5534</v>
      </c>
      <c r="H3488" s="17" t="s">
        <v>5534</v>
      </c>
      <c r="I3488" s="17" t="s">
        <v>5534</v>
      </c>
      <c r="J3488" s="17" t="s">
        <v>5534</v>
      </c>
      <c r="K3488" s="17" t="s">
        <v>5534</v>
      </c>
      <c r="L3488" s="17">
        <v>159575.14800000002</v>
      </c>
      <c r="M3488" s="17">
        <v>159575.14800000002</v>
      </c>
      <c r="N3488" s="17">
        <v>2605668.5819999999</v>
      </c>
    </row>
    <row r="3489" spans="2:14">
      <c r="B3489" s="15" t="s">
        <v>4942</v>
      </c>
      <c r="C3489" s="16">
        <v>41114</v>
      </c>
      <c r="D3489" s="15">
        <v>2012</v>
      </c>
      <c r="E3489" s="69">
        <f t="array" ref="E3489">MIN(IF(G3489:N3489&gt;0,($G$3:$N$3)))</f>
        <v>2012</v>
      </c>
      <c r="F3489" s="15" t="s">
        <v>963</v>
      </c>
      <c r="G3489" s="17">
        <v>0</v>
      </c>
      <c r="H3489" s="17">
        <v>0</v>
      </c>
      <c r="I3489" s="17">
        <v>0</v>
      </c>
      <c r="J3489" s="17">
        <v>0</v>
      </c>
      <c r="K3489" s="17">
        <v>0</v>
      </c>
      <c r="L3489" s="17">
        <v>159575.14800000002</v>
      </c>
      <c r="M3489" s="17">
        <v>159575.14800000002</v>
      </c>
      <c r="N3489" s="17">
        <v>2605668.5819999999</v>
      </c>
    </row>
    <row r="3490" spans="2:14">
      <c r="B3490" s="15" t="s">
        <v>4943</v>
      </c>
      <c r="C3490" s="16">
        <v>41115</v>
      </c>
      <c r="D3490" s="15">
        <v>2012</v>
      </c>
      <c r="E3490" s="69">
        <f>E3492</f>
        <v>2012</v>
      </c>
      <c r="F3490" s="15" t="s">
        <v>961</v>
      </c>
      <c r="G3490" s="17" t="s">
        <v>5534</v>
      </c>
      <c r="H3490" s="17" t="s">
        <v>5534</v>
      </c>
      <c r="I3490" s="17" t="s">
        <v>5534</v>
      </c>
      <c r="J3490" s="17" t="s">
        <v>5534</v>
      </c>
      <c r="K3490" s="17" t="s">
        <v>5534</v>
      </c>
      <c r="L3490" s="17">
        <v>682.8599999999999</v>
      </c>
      <c r="M3490" s="17">
        <v>682.8599999999999</v>
      </c>
      <c r="N3490" s="17">
        <v>682.8599999999999</v>
      </c>
    </row>
    <row r="3491" spans="2:14">
      <c r="B3491" s="15" t="s">
        <v>4943</v>
      </c>
      <c r="C3491" s="16">
        <v>41115</v>
      </c>
      <c r="D3491" s="15">
        <v>2012</v>
      </c>
      <c r="E3491" s="69">
        <f>E3492</f>
        <v>2012</v>
      </c>
      <c r="F3491" s="15" t="s">
        <v>962</v>
      </c>
      <c r="G3491" s="17" t="s">
        <v>5534</v>
      </c>
      <c r="H3491" s="17" t="s">
        <v>5534</v>
      </c>
      <c r="I3491" s="17" t="s">
        <v>5534</v>
      </c>
      <c r="J3491" s="17" t="s">
        <v>5534</v>
      </c>
      <c r="K3491" s="17" t="s">
        <v>5534</v>
      </c>
      <c r="L3491" s="17">
        <v>0</v>
      </c>
      <c r="M3491" s="17">
        <v>0</v>
      </c>
      <c r="N3491" s="17">
        <v>0</v>
      </c>
    </row>
    <row r="3492" spans="2:14">
      <c r="B3492" s="15" t="s">
        <v>4943</v>
      </c>
      <c r="C3492" s="16">
        <v>41115</v>
      </c>
      <c r="D3492" s="15">
        <v>2012</v>
      </c>
      <c r="E3492" s="69">
        <f t="array" ref="E3492">MIN(IF(G3492:N3492&gt;0,($G$3:$N$3)))</f>
        <v>2012</v>
      </c>
      <c r="F3492" s="15" t="s">
        <v>963</v>
      </c>
      <c r="G3492" s="17">
        <v>0</v>
      </c>
      <c r="H3492" s="17">
        <v>0</v>
      </c>
      <c r="I3492" s="17">
        <v>0</v>
      </c>
      <c r="J3492" s="17">
        <v>0</v>
      </c>
      <c r="K3492" s="17">
        <v>0</v>
      </c>
      <c r="L3492" s="17">
        <v>682.8599999999999</v>
      </c>
      <c r="M3492" s="17">
        <v>682.8599999999999</v>
      </c>
      <c r="N3492" s="17">
        <v>682.8599999999999</v>
      </c>
    </row>
    <row r="3493" spans="2:14">
      <c r="B3493" s="15" t="s">
        <v>4944</v>
      </c>
      <c r="C3493" s="16">
        <v>41120</v>
      </c>
      <c r="D3493" s="15">
        <v>2012</v>
      </c>
      <c r="E3493" s="69">
        <f>E3495</f>
        <v>2013</v>
      </c>
      <c r="F3493" s="15" t="s">
        <v>961</v>
      </c>
      <c r="G3493" s="17" t="s">
        <v>5534</v>
      </c>
      <c r="H3493" s="17" t="s">
        <v>5534</v>
      </c>
      <c r="I3493" s="17" t="s">
        <v>5534</v>
      </c>
      <c r="J3493" s="17" t="s">
        <v>5534</v>
      </c>
      <c r="K3493" s="17" t="s">
        <v>5534</v>
      </c>
      <c r="L3493" s="17">
        <v>0</v>
      </c>
      <c r="M3493" s="17">
        <v>391.59</v>
      </c>
      <c r="N3493" s="17">
        <v>391.59</v>
      </c>
    </row>
    <row r="3494" spans="2:14">
      <c r="B3494" s="15" t="s">
        <v>4944</v>
      </c>
      <c r="C3494" s="16">
        <v>41120</v>
      </c>
      <c r="D3494" s="15">
        <v>2012</v>
      </c>
      <c r="E3494" s="69">
        <f>E3495</f>
        <v>2013</v>
      </c>
      <c r="F3494" s="15" t="s">
        <v>962</v>
      </c>
      <c r="G3494" s="17" t="s">
        <v>5534</v>
      </c>
      <c r="H3494" s="17" t="s">
        <v>5534</v>
      </c>
      <c r="I3494" s="17" t="s">
        <v>5534</v>
      </c>
      <c r="J3494" s="17" t="s">
        <v>5534</v>
      </c>
      <c r="K3494" s="17" t="s">
        <v>5534</v>
      </c>
      <c r="L3494" s="17">
        <v>0</v>
      </c>
      <c r="M3494" s="17">
        <v>0</v>
      </c>
      <c r="N3494" s="17">
        <v>0</v>
      </c>
    </row>
    <row r="3495" spans="2:14">
      <c r="B3495" s="15" t="s">
        <v>4944</v>
      </c>
      <c r="C3495" s="16">
        <v>41120</v>
      </c>
      <c r="D3495" s="15">
        <v>2012</v>
      </c>
      <c r="E3495" s="69">
        <f t="array" ref="E3495">MIN(IF(G3495:N3495&gt;0,($G$3:$N$3)))</f>
        <v>2013</v>
      </c>
      <c r="F3495" s="15" t="s">
        <v>963</v>
      </c>
      <c r="G3495" s="17">
        <v>0</v>
      </c>
      <c r="H3495" s="17">
        <v>0</v>
      </c>
      <c r="I3495" s="17">
        <v>0</v>
      </c>
      <c r="J3495" s="17">
        <v>0</v>
      </c>
      <c r="K3495" s="17">
        <v>0</v>
      </c>
      <c r="L3495" s="17">
        <v>0</v>
      </c>
      <c r="M3495" s="17">
        <v>391.59</v>
      </c>
      <c r="N3495" s="17">
        <v>391.59</v>
      </c>
    </row>
    <row r="3496" spans="2:14">
      <c r="B3496" s="15" t="s">
        <v>4945</v>
      </c>
      <c r="C3496" s="16">
        <v>41123</v>
      </c>
      <c r="D3496" s="15">
        <v>2012</v>
      </c>
      <c r="E3496" s="69">
        <f>E3498</f>
        <v>2012</v>
      </c>
      <c r="F3496" s="15" t="s">
        <v>961</v>
      </c>
      <c r="G3496" s="17" t="s">
        <v>5534</v>
      </c>
      <c r="H3496" s="17" t="s">
        <v>5534</v>
      </c>
      <c r="I3496" s="17" t="s">
        <v>5534</v>
      </c>
      <c r="J3496" s="17" t="s">
        <v>5534</v>
      </c>
      <c r="K3496" s="17" t="s">
        <v>5534</v>
      </c>
      <c r="L3496" s="17">
        <v>659.53800000000001</v>
      </c>
      <c r="M3496" s="17">
        <v>659.53800000000001</v>
      </c>
      <c r="N3496" s="17">
        <v>659.53800000000001</v>
      </c>
    </row>
    <row r="3497" spans="2:14">
      <c r="B3497" s="15" t="s">
        <v>4945</v>
      </c>
      <c r="C3497" s="16">
        <v>41123</v>
      </c>
      <c r="D3497" s="15">
        <v>2012</v>
      </c>
      <c r="E3497" s="69">
        <f>E3498</f>
        <v>2012</v>
      </c>
      <c r="F3497" s="15" t="s">
        <v>962</v>
      </c>
      <c r="G3497" s="17" t="s">
        <v>5534</v>
      </c>
      <c r="H3497" s="17" t="s">
        <v>5534</v>
      </c>
      <c r="I3497" s="17" t="s">
        <v>5534</v>
      </c>
      <c r="J3497" s="17" t="s">
        <v>5534</v>
      </c>
      <c r="K3497" s="17" t="s">
        <v>5534</v>
      </c>
      <c r="L3497" s="17">
        <v>0</v>
      </c>
      <c r="M3497" s="17">
        <v>0</v>
      </c>
      <c r="N3497" s="17">
        <v>0</v>
      </c>
    </row>
    <row r="3498" spans="2:14">
      <c r="B3498" s="15" t="s">
        <v>4945</v>
      </c>
      <c r="C3498" s="16">
        <v>41123</v>
      </c>
      <c r="D3498" s="15">
        <v>2012</v>
      </c>
      <c r="E3498" s="69">
        <f t="array" ref="E3498">MIN(IF(G3498:N3498&gt;0,($G$3:$N$3)))</f>
        <v>2012</v>
      </c>
      <c r="F3498" s="15" t="s">
        <v>963</v>
      </c>
      <c r="G3498" s="17">
        <v>0</v>
      </c>
      <c r="H3498" s="17">
        <v>0</v>
      </c>
      <c r="I3498" s="17">
        <v>0</v>
      </c>
      <c r="J3498" s="17">
        <v>0</v>
      </c>
      <c r="K3498" s="17">
        <v>0</v>
      </c>
      <c r="L3498" s="17">
        <v>659.53800000000001</v>
      </c>
      <c r="M3498" s="17">
        <v>659.53800000000001</v>
      </c>
      <c r="N3498" s="17">
        <v>659.53800000000001</v>
      </c>
    </row>
    <row r="3499" spans="2:14">
      <c r="B3499" s="15" t="s">
        <v>4946</v>
      </c>
      <c r="C3499" s="16">
        <v>41126</v>
      </c>
      <c r="D3499" s="15">
        <v>2012</v>
      </c>
      <c r="E3499" s="69">
        <f>E3501</f>
        <v>2012</v>
      </c>
      <c r="F3499" s="15" t="s">
        <v>961</v>
      </c>
      <c r="G3499" s="17" t="s">
        <v>5534</v>
      </c>
      <c r="H3499" s="17" t="s">
        <v>5534</v>
      </c>
      <c r="I3499" s="17" t="s">
        <v>5534</v>
      </c>
      <c r="J3499" s="17" t="s">
        <v>5534</v>
      </c>
      <c r="K3499" s="17" t="s">
        <v>5534</v>
      </c>
      <c r="L3499" s="17">
        <v>0</v>
      </c>
      <c r="M3499" s="17">
        <v>0</v>
      </c>
      <c r="N3499" s="17">
        <v>0</v>
      </c>
    </row>
    <row r="3500" spans="2:14">
      <c r="B3500" s="15" t="s">
        <v>4946</v>
      </c>
      <c r="C3500" s="16">
        <v>41126</v>
      </c>
      <c r="D3500" s="15">
        <v>2012</v>
      </c>
      <c r="E3500" s="69">
        <f>E3501</f>
        <v>2012</v>
      </c>
      <c r="F3500" s="15" t="s">
        <v>962</v>
      </c>
      <c r="G3500" s="17" t="s">
        <v>5534</v>
      </c>
      <c r="H3500" s="17" t="s">
        <v>5534</v>
      </c>
      <c r="I3500" s="17" t="s">
        <v>5534</v>
      </c>
      <c r="J3500" s="17" t="s">
        <v>5534</v>
      </c>
      <c r="K3500" s="17" t="s">
        <v>5534</v>
      </c>
      <c r="L3500" s="17">
        <v>57000</v>
      </c>
      <c r="M3500" s="17">
        <v>57000</v>
      </c>
      <c r="N3500" s="17">
        <v>57000</v>
      </c>
    </row>
    <row r="3501" spans="2:14">
      <c r="B3501" s="15" t="s">
        <v>4946</v>
      </c>
      <c r="C3501" s="16">
        <v>41126</v>
      </c>
      <c r="D3501" s="15">
        <v>2012</v>
      </c>
      <c r="E3501" s="69">
        <f t="array" ref="E3501">MIN(IF(G3501:N3501&gt;0,($G$3:$N$3)))</f>
        <v>2012</v>
      </c>
      <c r="F3501" s="15" t="s">
        <v>963</v>
      </c>
      <c r="G3501" s="17">
        <v>0</v>
      </c>
      <c r="H3501" s="17">
        <v>0</v>
      </c>
      <c r="I3501" s="17">
        <v>0</v>
      </c>
      <c r="J3501" s="17">
        <v>0</v>
      </c>
      <c r="K3501" s="17">
        <v>0</v>
      </c>
      <c r="L3501" s="17">
        <v>57000</v>
      </c>
      <c r="M3501" s="17">
        <v>57000</v>
      </c>
      <c r="N3501" s="17">
        <v>57000</v>
      </c>
    </row>
    <row r="3502" spans="2:14">
      <c r="B3502" s="15" t="s">
        <v>4947</v>
      </c>
      <c r="C3502" s="16">
        <v>41127</v>
      </c>
      <c r="D3502" s="15">
        <v>2012</v>
      </c>
      <c r="E3502" s="69">
        <f>E3504</f>
        <v>2012</v>
      </c>
      <c r="F3502" s="15" t="s">
        <v>961</v>
      </c>
      <c r="G3502" s="17" t="s">
        <v>5534</v>
      </c>
      <c r="H3502" s="17" t="s">
        <v>5534</v>
      </c>
      <c r="I3502" s="17" t="s">
        <v>5534</v>
      </c>
      <c r="J3502" s="17" t="s">
        <v>5534</v>
      </c>
      <c r="K3502" s="17" t="s">
        <v>5534</v>
      </c>
      <c r="L3502" s="17">
        <v>2688.0659999999998</v>
      </c>
      <c r="M3502" s="17">
        <v>2688.0659999999998</v>
      </c>
      <c r="N3502" s="17">
        <v>2688.0659999999998</v>
      </c>
    </row>
    <row r="3503" spans="2:14">
      <c r="B3503" s="15" t="s">
        <v>4947</v>
      </c>
      <c r="C3503" s="16">
        <v>41127</v>
      </c>
      <c r="D3503" s="15">
        <v>2012</v>
      </c>
      <c r="E3503" s="69">
        <f>E3504</f>
        <v>2012</v>
      </c>
      <c r="F3503" s="15" t="s">
        <v>962</v>
      </c>
      <c r="G3503" s="17" t="s">
        <v>5534</v>
      </c>
      <c r="H3503" s="17" t="s">
        <v>5534</v>
      </c>
      <c r="I3503" s="17" t="s">
        <v>5534</v>
      </c>
      <c r="J3503" s="17" t="s">
        <v>5534</v>
      </c>
      <c r="K3503" s="17" t="s">
        <v>5534</v>
      </c>
      <c r="L3503" s="17">
        <v>0</v>
      </c>
      <c r="M3503" s="17">
        <v>0</v>
      </c>
      <c r="N3503" s="17">
        <v>0</v>
      </c>
    </row>
    <row r="3504" spans="2:14">
      <c r="B3504" s="15" t="s">
        <v>4947</v>
      </c>
      <c r="C3504" s="16">
        <v>41127</v>
      </c>
      <c r="D3504" s="15">
        <v>2012</v>
      </c>
      <c r="E3504" s="69">
        <f t="array" ref="E3504">MIN(IF(G3504:N3504&gt;0,($G$3:$N$3)))</f>
        <v>2012</v>
      </c>
      <c r="F3504" s="15" t="s">
        <v>963</v>
      </c>
      <c r="G3504" s="17">
        <v>0</v>
      </c>
      <c r="H3504" s="17">
        <v>0</v>
      </c>
      <c r="I3504" s="17">
        <v>0</v>
      </c>
      <c r="J3504" s="17">
        <v>0</v>
      </c>
      <c r="K3504" s="17">
        <v>0</v>
      </c>
      <c r="L3504" s="17">
        <v>2688.0659999999998</v>
      </c>
      <c r="M3504" s="17">
        <v>2688.0659999999998</v>
      </c>
      <c r="N3504" s="17">
        <v>2688.0659999999998</v>
      </c>
    </row>
    <row r="3505" spans="2:14">
      <c r="B3505" s="15" t="s">
        <v>4948</v>
      </c>
      <c r="C3505" s="16">
        <v>41127</v>
      </c>
      <c r="D3505" s="15">
        <v>2012</v>
      </c>
      <c r="E3505" s="69">
        <f>E3507</f>
        <v>2012</v>
      </c>
      <c r="F3505" s="15" t="s">
        <v>961</v>
      </c>
      <c r="G3505" s="17" t="s">
        <v>5534</v>
      </c>
      <c r="H3505" s="17" t="s">
        <v>5534</v>
      </c>
      <c r="I3505" s="17" t="s">
        <v>5534</v>
      </c>
      <c r="J3505" s="17" t="s">
        <v>5534</v>
      </c>
      <c r="K3505" s="17" t="s">
        <v>5534</v>
      </c>
      <c r="L3505" s="17">
        <v>2525.1</v>
      </c>
      <c r="M3505" s="17">
        <v>2525.1</v>
      </c>
      <c r="N3505" s="17">
        <v>2525.1</v>
      </c>
    </row>
    <row r="3506" spans="2:14">
      <c r="B3506" s="15" t="s">
        <v>4948</v>
      </c>
      <c r="C3506" s="16">
        <v>41127</v>
      </c>
      <c r="D3506" s="15">
        <v>2012</v>
      </c>
      <c r="E3506" s="69">
        <f>E3507</f>
        <v>2012</v>
      </c>
      <c r="F3506" s="15" t="s">
        <v>962</v>
      </c>
      <c r="G3506" s="17" t="s">
        <v>5534</v>
      </c>
      <c r="H3506" s="17" t="s">
        <v>5534</v>
      </c>
      <c r="I3506" s="17" t="s">
        <v>5534</v>
      </c>
      <c r="J3506" s="17" t="s">
        <v>5534</v>
      </c>
      <c r="K3506" s="17" t="s">
        <v>5534</v>
      </c>
      <c r="L3506" s="17">
        <v>0</v>
      </c>
      <c r="M3506" s="17">
        <v>0</v>
      </c>
      <c r="N3506" s="17">
        <v>0</v>
      </c>
    </row>
    <row r="3507" spans="2:14">
      <c r="B3507" s="15" t="s">
        <v>4948</v>
      </c>
      <c r="C3507" s="16">
        <v>41127</v>
      </c>
      <c r="D3507" s="15">
        <v>2012</v>
      </c>
      <c r="E3507" s="69">
        <f t="array" ref="E3507">MIN(IF(G3507:N3507&gt;0,($G$3:$N$3)))</f>
        <v>2012</v>
      </c>
      <c r="F3507" s="15" t="s">
        <v>963</v>
      </c>
      <c r="G3507" s="17">
        <v>0</v>
      </c>
      <c r="H3507" s="17">
        <v>0</v>
      </c>
      <c r="I3507" s="17">
        <v>0</v>
      </c>
      <c r="J3507" s="17">
        <v>0</v>
      </c>
      <c r="K3507" s="17">
        <v>0</v>
      </c>
      <c r="L3507" s="17">
        <v>2525.1</v>
      </c>
      <c r="M3507" s="17">
        <v>2525.1</v>
      </c>
      <c r="N3507" s="17">
        <v>2525.1</v>
      </c>
    </row>
    <row r="3508" spans="2:14">
      <c r="B3508" s="15" t="s">
        <v>4949</v>
      </c>
      <c r="C3508" s="16">
        <v>41128</v>
      </c>
      <c r="D3508" s="15">
        <v>2012</v>
      </c>
      <c r="E3508" s="69">
        <f>E3510</f>
        <v>2012</v>
      </c>
      <c r="F3508" s="15" t="s">
        <v>961</v>
      </c>
      <c r="G3508" s="17" t="s">
        <v>5534</v>
      </c>
      <c r="H3508" s="17" t="s">
        <v>5534</v>
      </c>
      <c r="I3508" s="17" t="s">
        <v>5534</v>
      </c>
      <c r="J3508" s="17" t="s">
        <v>5534</v>
      </c>
      <c r="K3508" s="17" t="s">
        <v>5534</v>
      </c>
      <c r="L3508" s="17">
        <v>0</v>
      </c>
      <c r="M3508" s="17">
        <v>201.08999999999997</v>
      </c>
      <c r="N3508" s="17">
        <v>201.08999999999997</v>
      </c>
    </row>
    <row r="3509" spans="2:14">
      <c r="B3509" s="15" t="s">
        <v>4949</v>
      </c>
      <c r="C3509" s="16">
        <v>41128</v>
      </c>
      <c r="D3509" s="15">
        <v>2012</v>
      </c>
      <c r="E3509" s="69">
        <f>E3510</f>
        <v>2012</v>
      </c>
      <c r="F3509" s="15" t="s">
        <v>962</v>
      </c>
      <c r="G3509" s="17" t="s">
        <v>5534</v>
      </c>
      <c r="H3509" s="17" t="s">
        <v>5534</v>
      </c>
      <c r="I3509" s="17" t="s">
        <v>5534</v>
      </c>
      <c r="J3509" s="17" t="s">
        <v>5534</v>
      </c>
      <c r="K3509" s="17" t="s">
        <v>5534</v>
      </c>
      <c r="L3509" s="17">
        <v>741</v>
      </c>
      <c r="M3509" s="17">
        <v>0</v>
      </c>
      <c r="N3509" s="17">
        <v>0</v>
      </c>
    </row>
    <row r="3510" spans="2:14">
      <c r="B3510" s="15" t="s">
        <v>4949</v>
      </c>
      <c r="C3510" s="16">
        <v>41128</v>
      </c>
      <c r="D3510" s="15">
        <v>2012</v>
      </c>
      <c r="E3510" s="69">
        <f t="array" ref="E3510">MIN(IF(G3510:N3510&gt;0,($G$3:$N$3)))</f>
        <v>2012</v>
      </c>
      <c r="F3510" s="15" t="s">
        <v>963</v>
      </c>
      <c r="G3510" s="17">
        <v>0</v>
      </c>
      <c r="H3510" s="17">
        <v>0</v>
      </c>
      <c r="I3510" s="17">
        <v>0</v>
      </c>
      <c r="J3510" s="17">
        <v>0</v>
      </c>
      <c r="K3510" s="17">
        <v>0</v>
      </c>
      <c r="L3510" s="17">
        <v>741</v>
      </c>
      <c r="M3510" s="17">
        <v>201.08999999999997</v>
      </c>
      <c r="N3510" s="17">
        <v>201.08999999999997</v>
      </c>
    </row>
    <row r="3511" spans="2:14">
      <c r="B3511" s="15" t="s">
        <v>4950</v>
      </c>
      <c r="C3511" s="16">
        <v>41128</v>
      </c>
      <c r="D3511" s="15">
        <v>2012</v>
      </c>
      <c r="E3511" s="69">
        <f>E3513</f>
        <v>2012</v>
      </c>
      <c r="F3511" s="15" t="s">
        <v>961</v>
      </c>
      <c r="G3511" s="17" t="s">
        <v>5534</v>
      </c>
      <c r="H3511" s="17" t="s">
        <v>5534</v>
      </c>
      <c r="I3511" s="17" t="s">
        <v>5534</v>
      </c>
      <c r="J3511" s="17" t="s">
        <v>5534</v>
      </c>
      <c r="K3511" s="17" t="s">
        <v>5534</v>
      </c>
      <c r="L3511" s="17">
        <v>0</v>
      </c>
      <c r="M3511" s="17">
        <v>143.06399999999999</v>
      </c>
      <c r="N3511" s="17">
        <v>143.06399999999999</v>
      </c>
    </row>
    <row r="3512" spans="2:14">
      <c r="B3512" s="15" t="s">
        <v>4950</v>
      </c>
      <c r="C3512" s="16">
        <v>41128</v>
      </c>
      <c r="D3512" s="15">
        <v>2012</v>
      </c>
      <c r="E3512" s="69">
        <f>E3513</f>
        <v>2012</v>
      </c>
      <c r="F3512" s="15" t="s">
        <v>962</v>
      </c>
      <c r="G3512" s="17" t="s">
        <v>5534</v>
      </c>
      <c r="H3512" s="17" t="s">
        <v>5534</v>
      </c>
      <c r="I3512" s="17" t="s">
        <v>5534</v>
      </c>
      <c r="J3512" s="17" t="s">
        <v>5534</v>
      </c>
      <c r="K3512" s="17" t="s">
        <v>5534</v>
      </c>
      <c r="L3512" s="17">
        <v>570</v>
      </c>
      <c r="M3512" s="17">
        <v>0</v>
      </c>
      <c r="N3512" s="17">
        <v>0</v>
      </c>
    </row>
    <row r="3513" spans="2:14">
      <c r="B3513" s="15" t="s">
        <v>4950</v>
      </c>
      <c r="C3513" s="16">
        <v>41128</v>
      </c>
      <c r="D3513" s="15">
        <v>2012</v>
      </c>
      <c r="E3513" s="69">
        <f t="array" ref="E3513">MIN(IF(G3513:N3513&gt;0,($G$3:$N$3)))</f>
        <v>2012</v>
      </c>
      <c r="F3513" s="15" t="s">
        <v>963</v>
      </c>
      <c r="G3513" s="17">
        <v>0</v>
      </c>
      <c r="H3513" s="17">
        <v>0</v>
      </c>
      <c r="I3513" s="17">
        <v>0</v>
      </c>
      <c r="J3513" s="17">
        <v>0</v>
      </c>
      <c r="K3513" s="17">
        <v>0</v>
      </c>
      <c r="L3513" s="17">
        <v>570</v>
      </c>
      <c r="M3513" s="17">
        <v>143.06399999999999</v>
      </c>
      <c r="N3513" s="17">
        <v>143.06399999999999</v>
      </c>
    </row>
    <row r="3514" spans="2:14">
      <c r="B3514" s="15" t="s">
        <v>4951</v>
      </c>
      <c r="C3514" s="16">
        <v>41129</v>
      </c>
      <c r="D3514" s="15">
        <v>2012</v>
      </c>
      <c r="E3514" s="69">
        <f>E3516</f>
        <v>2013</v>
      </c>
      <c r="F3514" s="15" t="s">
        <v>961</v>
      </c>
      <c r="G3514" s="17" t="s">
        <v>5534</v>
      </c>
      <c r="H3514" s="17" t="s">
        <v>5534</v>
      </c>
      <c r="I3514" s="17" t="s">
        <v>5534</v>
      </c>
      <c r="J3514" s="17" t="s">
        <v>5534</v>
      </c>
      <c r="K3514" s="17" t="s">
        <v>5534</v>
      </c>
      <c r="L3514" s="17">
        <v>0</v>
      </c>
      <c r="M3514" s="17">
        <v>0</v>
      </c>
      <c r="N3514" s="17">
        <v>0</v>
      </c>
    </row>
    <row r="3515" spans="2:14">
      <c r="B3515" s="15" t="s">
        <v>4951</v>
      </c>
      <c r="C3515" s="16">
        <v>41129</v>
      </c>
      <c r="D3515" s="15">
        <v>2012</v>
      </c>
      <c r="E3515" s="69">
        <f>E3516</f>
        <v>2013</v>
      </c>
      <c r="F3515" s="15" t="s">
        <v>962</v>
      </c>
      <c r="G3515" s="17" t="s">
        <v>5534</v>
      </c>
      <c r="H3515" s="17" t="s">
        <v>5534</v>
      </c>
      <c r="I3515" s="17" t="s">
        <v>5534</v>
      </c>
      <c r="J3515" s="17" t="s">
        <v>5534</v>
      </c>
      <c r="K3515" s="17" t="s">
        <v>5534</v>
      </c>
      <c r="L3515" s="17">
        <v>0</v>
      </c>
      <c r="M3515" s="17">
        <v>125400</v>
      </c>
      <c r="N3515" s="17">
        <v>0</v>
      </c>
    </row>
    <row r="3516" spans="2:14">
      <c r="B3516" s="15" t="s">
        <v>4951</v>
      </c>
      <c r="C3516" s="16">
        <v>41129</v>
      </c>
      <c r="D3516" s="15">
        <v>2012</v>
      </c>
      <c r="E3516" s="69">
        <f t="array" ref="E3516">MIN(IF(G3516:N3516&gt;0,($G$3:$N$3)))</f>
        <v>2013</v>
      </c>
      <c r="F3516" s="15" t="s">
        <v>963</v>
      </c>
      <c r="G3516" s="17">
        <v>0</v>
      </c>
      <c r="H3516" s="17">
        <v>0</v>
      </c>
      <c r="I3516" s="17">
        <v>0</v>
      </c>
      <c r="J3516" s="17">
        <v>0</v>
      </c>
      <c r="K3516" s="17">
        <v>0</v>
      </c>
      <c r="L3516" s="17">
        <v>0</v>
      </c>
      <c r="M3516" s="17">
        <v>125400</v>
      </c>
      <c r="N3516" s="17">
        <v>0</v>
      </c>
    </row>
    <row r="3517" spans="2:14">
      <c r="B3517" s="15" t="s">
        <v>4952</v>
      </c>
      <c r="C3517" s="16">
        <v>41130</v>
      </c>
      <c r="D3517" s="15">
        <v>2012</v>
      </c>
      <c r="E3517" s="69">
        <f>E3519</f>
        <v>2012</v>
      </c>
      <c r="F3517" s="15" t="s">
        <v>961</v>
      </c>
      <c r="G3517" s="17" t="s">
        <v>5534</v>
      </c>
      <c r="H3517" s="17" t="s">
        <v>5534</v>
      </c>
      <c r="I3517" s="17" t="s">
        <v>5534</v>
      </c>
      <c r="J3517" s="17" t="s">
        <v>5534</v>
      </c>
      <c r="K3517" s="17" t="s">
        <v>5534</v>
      </c>
      <c r="L3517" s="17">
        <v>0</v>
      </c>
      <c r="M3517" s="17">
        <v>47.195999999999998</v>
      </c>
      <c r="N3517" s="17">
        <v>47.195999999999998</v>
      </c>
    </row>
    <row r="3518" spans="2:14">
      <c r="B3518" s="15" t="s">
        <v>4952</v>
      </c>
      <c r="C3518" s="16">
        <v>41130</v>
      </c>
      <c r="D3518" s="15">
        <v>2012</v>
      </c>
      <c r="E3518" s="69">
        <f>E3519</f>
        <v>2012</v>
      </c>
      <c r="F3518" s="15" t="s">
        <v>962</v>
      </c>
      <c r="G3518" s="17" t="s">
        <v>5534</v>
      </c>
      <c r="H3518" s="17" t="s">
        <v>5534</v>
      </c>
      <c r="I3518" s="17" t="s">
        <v>5534</v>
      </c>
      <c r="J3518" s="17" t="s">
        <v>5534</v>
      </c>
      <c r="K3518" s="17" t="s">
        <v>5534</v>
      </c>
      <c r="L3518" s="17">
        <v>47.195999999999998</v>
      </c>
      <c r="M3518" s="17">
        <v>0</v>
      </c>
      <c r="N3518" s="17">
        <v>0</v>
      </c>
    </row>
    <row r="3519" spans="2:14">
      <c r="B3519" s="15" t="s">
        <v>4952</v>
      </c>
      <c r="C3519" s="16">
        <v>41130</v>
      </c>
      <c r="D3519" s="15">
        <v>2012</v>
      </c>
      <c r="E3519" s="69">
        <f t="array" ref="E3519">MIN(IF(G3519:N3519&gt;0,($G$3:$N$3)))</f>
        <v>2012</v>
      </c>
      <c r="F3519" s="15" t="s">
        <v>963</v>
      </c>
      <c r="G3519" s="17">
        <v>0</v>
      </c>
      <c r="H3519" s="17">
        <v>0</v>
      </c>
      <c r="I3519" s="17">
        <v>0</v>
      </c>
      <c r="J3519" s="17">
        <v>0</v>
      </c>
      <c r="K3519" s="17">
        <v>0</v>
      </c>
      <c r="L3519" s="17">
        <v>47.195999999999998</v>
      </c>
      <c r="M3519" s="17">
        <v>47.195999999999998</v>
      </c>
      <c r="N3519" s="17">
        <v>47.195999999999998</v>
      </c>
    </row>
    <row r="3520" spans="2:14">
      <c r="B3520" s="15" t="s">
        <v>4953</v>
      </c>
      <c r="C3520" s="16">
        <v>41131</v>
      </c>
      <c r="D3520" s="15">
        <v>2012</v>
      </c>
      <c r="E3520" s="69">
        <f>E3522</f>
        <v>2012</v>
      </c>
      <c r="F3520" s="15" t="s">
        <v>961</v>
      </c>
      <c r="G3520" s="17" t="s">
        <v>5534</v>
      </c>
      <c r="H3520" s="17" t="s">
        <v>5534</v>
      </c>
      <c r="I3520" s="17" t="s">
        <v>5534</v>
      </c>
      <c r="J3520" s="17" t="s">
        <v>5534</v>
      </c>
      <c r="K3520" s="17" t="s">
        <v>5534</v>
      </c>
      <c r="L3520" s="17">
        <v>148.02600000000001</v>
      </c>
      <c r="M3520" s="17">
        <v>148.02600000000001</v>
      </c>
      <c r="N3520" s="17">
        <v>148.02600000000001</v>
      </c>
    </row>
    <row r="3521" spans="2:14">
      <c r="B3521" s="15" t="s">
        <v>4953</v>
      </c>
      <c r="C3521" s="16">
        <v>41131</v>
      </c>
      <c r="D3521" s="15">
        <v>2012</v>
      </c>
      <c r="E3521" s="69">
        <f>E3522</f>
        <v>2012</v>
      </c>
      <c r="F3521" s="15" t="s">
        <v>962</v>
      </c>
      <c r="G3521" s="17" t="s">
        <v>5534</v>
      </c>
      <c r="H3521" s="17" t="s">
        <v>5534</v>
      </c>
      <c r="I3521" s="17" t="s">
        <v>5534</v>
      </c>
      <c r="J3521" s="17" t="s">
        <v>5534</v>
      </c>
      <c r="K3521" s="17" t="s">
        <v>5534</v>
      </c>
      <c r="L3521" s="17">
        <v>0</v>
      </c>
      <c r="M3521" s="17">
        <v>0</v>
      </c>
      <c r="N3521" s="17">
        <v>0</v>
      </c>
    </row>
    <row r="3522" spans="2:14">
      <c r="B3522" s="15" t="s">
        <v>4953</v>
      </c>
      <c r="C3522" s="16">
        <v>41131</v>
      </c>
      <c r="D3522" s="15">
        <v>2012</v>
      </c>
      <c r="E3522" s="69">
        <f t="array" ref="E3522">MIN(IF(G3522:N3522&gt;0,($G$3:$N$3)))</f>
        <v>2012</v>
      </c>
      <c r="F3522" s="15" t="s">
        <v>963</v>
      </c>
      <c r="G3522" s="17">
        <v>0</v>
      </c>
      <c r="H3522" s="17">
        <v>0</v>
      </c>
      <c r="I3522" s="17">
        <v>0</v>
      </c>
      <c r="J3522" s="17">
        <v>0</v>
      </c>
      <c r="K3522" s="17">
        <v>0</v>
      </c>
      <c r="L3522" s="17">
        <v>148.02600000000001</v>
      </c>
      <c r="M3522" s="17">
        <v>148.02600000000001</v>
      </c>
      <c r="N3522" s="17">
        <v>148.02600000000001</v>
      </c>
    </row>
    <row r="3523" spans="2:14">
      <c r="B3523" s="15" t="s">
        <v>4954</v>
      </c>
      <c r="C3523" s="16">
        <v>41133</v>
      </c>
      <c r="D3523" s="15">
        <v>2012</v>
      </c>
      <c r="E3523" s="69">
        <f>E3525</f>
        <v>2012</v>
      </c>
      <c r="F3523" s="15" t="s">
        <v>961</v>
      </c>
      <c r="G3523" s="17" t="s">
        <v>5534</v>
      </c>
      <c r="H3523" s="17" t="s">
        <v>5534</v>
      </c>
      <c r="I3523" s="17" t="s">
        <v>5534</v>
      </c>
      <c r="J3523" s="17" t="s">
        <v>5534</v>
      </c>
      <c r="K3523" s="17" t="s">
        <v>5534</v>
      </c>
      <c r="L3523" s="17">
        <v>0</v>
      </c>
      <c r="M3523" s="17">
        <v>0</v>
      </c>
      <c r="N3523" s="17">
        <v>0</v>
      </c>
    </row>
    <row r="3524" spans="2:14">
      <c r="B3524" s="15" t="s">
        <v>4954</v>
      </c>
      <c r="C3524" s="16">
        <v>41133</v>
      </c>
      <c r="D3524" s="15">
        <v>2012</v>
      </c>
      <c r="E3524" s="69">
        <f>E3525</f>
        <v>2012</v>
      </c>
      <c r="F3524" s="15" t="s">
        <v>962</v>
      </c>
      <c r="G3524" s="17" t="s">
        <v>5534</v>
      </c>
      <c r="H3524" s="17" t="s">
        <v>5534</v>
      </c>
      <c r="I3524" s="17" t="s">
        <v>5534</v>
      </c>
      <c r="J3524" s="17" t="s">
        <v>5534</v>
      </c>
      <c r="K3524" s="17" t="s">
        <v>5534</v>
      </c>
      <c r="L3524" s="17">
        <v>684000</v>
      </c>
      <c r="M3524" s="17">
        <v>684000</v>
      </c>
      <c r="N3524" s="17">
        <v>684000</v>
      </c>
    </row>
    <row r="3525" spans="2:14">
      <c r="B3525" s="15" t="s">
        <v>4954</v>
      </c>
      <c r="C3525" s="16">
        <v>41133</v>
      </c>
      <c r="D3525" s="15">
        <v>2012</v>
      </c>
      <c r="E3525" s="69">
        <f t="array" ref="E3525">MIN(IF(G3525:N3525&gt;0,($G$3:$N$3)))</f>
        <v>2012</v>
      </c>
      <c r="F3525" s="15" t="s">
        <v>963</v>
      </c>
      <c r="G3525" s="17">
        <v>0</v>
      </c>
      <c r="H3525" s="17">
        <v>0</v>
      </c>
      <c r="I3525" s="17">
        <v>0</v>
      </c>
      <c r="J3525" s="17">
        <v>0</v>
      </c>
      <c r="K3525" s="17">
        <v>0</v>
      </c>
      <c r="L3525" s="17">
        <v>684000</v>
      </c>
      <c r="M3525" s="17">
        <v>684000</v>
      </c>
      <c r="N3525" s="17">
        <v>684000</v>
      </c>
    </row>
    <row r="3526" spans="2:14">
      <c r="B3526" s="15" t="s">
        <v>4955</v>
      </c>
      <c r="C3526" s="16">
        <v>41136</v>
      </c>
      <c r="D3526" s="15">
        <v>2012</v>
      </c>
      <c r="E3526" s="69">
        <f>E3528</f>
        <v>2012</v>
      </c>
      <c r="F3526" s="15" t="s">
        <v>961</v>
      </c>
      <c r="G3526" s="17" t="s">
        <v>5534</v>
      </c>
      <c r="H3526" s="17" t="s">
        <v>5534</v>
      </c>
      <c r="I3526" s="17" t="s">
        <v>5534</v>
      </c>
      <c r="J3526" s="17" t="s">
        <v>5534</v>
      </c>
      <c r="K3526" s="17" t="s">
        <v>5534</v>
      </c>
      <c r="L3526" s="17">
        <v>682.8599999999999</v>
      </c>
      <c r="M3526" s="17">
        <v>682.8599999999999</v>
      </c>
      <c r="N3526" s="17">
        <v>682.8599999999999</v>
      </c>
    </row>
    <row r="3527" spans="2:14">
      <c r="B3527" s="15" t="s">
        <v>4955</v>
      </c>
      <c r="C3527" s="16">
        <v>41136</v>
      </c>
      <c r="D3527" s="15">
        <v>2012</v>
      </c>
      <c r="E3527" s="69">
        <f>E3528</f>
        <v>2012</v>
      </c>
      <c r="F3527" s="15" t="s">
        <v>962</v>
      </c>
      <c r="G3527" s="17" t="s">
        <v>5534</v>
      </c>
      <c r="H3527" s="17" t="s">
        <v>5534</v>
      </c>
      <c r="I3527" s="17" t="s">
        <v>5534</v>
      </c>
      <c r="J3527" s="17" t="s">
        <v>5534</v>
      </c>
      <c r="K3527" s="17" t="s">
        <v>5534</v>
      </c>
      <c r="L3527" s="17">
        <v>0</v>
      </c>
      <c r="M3527" s="17">
        <v>0</v>
      </c>
      <c r="N3527" s="17">
        <v>0</v>
      </c>
    </row>
    <row r="3528" spans="2:14">
      <c r="B3528" s="15" t="s">
        <v>4955</v>
      </c>
      <c r="C3528" s="16">
        <v>41136</v>
      </c>
      <c r="D3528" s="15">
        <v>2012</v>
      </c>
      <c r="E3528" s="69">
        <f t="array" ref="E3528">MIN(IF(G3528:N3528&gt;0,($G$3:$N$3)))</f>
        <v>2012</v>
      </c>
      <c r="F3528" s="15" t="s">
        <v>963</v>
      </c>
      <c r="G3528" s="17">
        <v>0</v>
      </c>
      <c r="H3528" s="17">
        <v>0</v>
      </c>
      <c r="I3528" s="17">
        <v>0</v>
      </c>
      <c r="J3528" s="17">
        <v>0</v>
      </c>
      <c r="K3528" s="17">
        <v>0</v>
      </c>
      <c r="L3528" s="17">
        <v>682.8599999999999</v>
      </c>
      <c r="M3528" s="17">
        <v>682.8599999999999</v>
      </c>
      <c r="N3528" s="17">
        <v>682.8599999999999</v>
      </c>
    </row>
    <row r="3529" spans="2:14">
      <c r="B3529" s="15" t="s">
        <v>4956</v>
      </c>
      <c r="C3529" s="16">
        <v>41138</v>
      </c>
      <c r="D3529" s="15">
        <v>2012</v>
      </c>
      <c r="E3529" s="69">
        <f>E3531</f>
        <v>2013</v>
      </c>
      <c r="F3529" s="15" t="s">
        <v>961</v>
      </c>
      <c r="G3529" s="17" t="s">
        <v>5534</v>
      </c>
      <c r="H3529" s="17" t="s">
        <v>5534</v>
      </c>
      <c r="I3529" s="17" t="s">
        <v>5534</v>
      </c>
      <c r="J3529" s="17" t="s">
        <v>5534</v>
      </c>
      <c r="K3529" s="17" t="s">
        <v>5534</v>
      </c>
      <c r="L3529" s="17">
        <v>0</v>
      </c>
      <c r="M3529" s="17">
        <v>0</v>
      </c>
      <c r="N3529" s="17">
        <v>595.81799999999998</v>
      </c>
    </row>
    <row r="3530" spans="2:14">
      <c r="B3530" s="15" t="s">
        <v>4956</v>
      </c>
      <c r="C3530" s="16">
        <v>41138</v>
      </c>
      <c r="D3530" s="15">
        <v>2012</v>
      </c>
      <c r="E3530" s="69">
        <f>E3531</f>
        <v>2013</v>
      </c>
      <c r="F3530" s="15" t="s">
        <v>962</v>
      </c>
      <c r="G3530" s="17" t="s">
        <v>5534</v>
      </c>
      <c r="H3530" s="17" t="s">
        <v>5534</v>
      </c>
      <c r="I3530" s="17" t="s">
        <v>5534</v>
      </c>
      <c r="J3530" s="17" t="s">
        <v>5534</v>
      </c>
      <c r="K3530" s="17" t="s">
        <v>5534</v>
      </c>
      <c r="L3530" s="17">
        <v>0</v>
      </c>
      <c r="M3530" s="17">
        <v>1425</v>
      </c>
      <c r="N3530" s="17">
        <v>0</v>
      </c>
    </row>
    <row r="3531" spans="2:14">
      <c r="B3531" s="15" t="s">
        <v>4956</v>
      </c>
      <c r="C3531" s="16">
        <v>41138</v>
      </c>
      <c r="D3531" s="15">
        <v>2012</v>
      </c>
      <c r="E3531" s="69">
        <f t="array" ref="E3531">MIN(IF(G3531:N3531&gt;0,($G$3:$N$3)))</f>
        <v>2013</v>
      </c>
      <c r="F3531" s="15" t="s">
        <v>963</v>
      </c>
      <c r="G3531" s="17">
        <v>0</v>
      </c>
      <c r="H3531" s="17">
        <v>0</v>
      </c>
      <c r="I3531" s="17">
        <v>0</v>
      </c>
      <c r="J3531" s="17">
        <v>0</v>
      </c>
      <c r="K3531" s="17">
        <v>0</v>
      </c>
      <c r="L3531" s="17">
        <v>0</v>
      </c>
      <c r="M3531" s="17">
        <v>1425</v>
      </c>
      <c r="N3531" s="17">
        <v>595.81799999999998</v>
      </c>
    </row>
    <row r="3532" spans="2:14">
      <c r="B3532" s="15" t="s">
        <v>4957</v>
      </c>
      <c r="C3532" s="16">
        <v>41142</v>
      </c>
      <c r="D3532" s="15">
        <v>2012</v>
      </c>
      <c r="E3532" s="69">
        <f>E3534</f>
        <v>2012</v>
      </c>
      <c r="F3532" s="15" t="s">
        <v>961</v>
      </c>
      <c r="G3532" s="17" t="s">
        <v>5534</v>
      </c>
      <c r="H3532" s="17" t="s">
        <v>5534</v>
      </c>
      <c r="I3532" s="17" t="s">
        <v>5534</v>
      </c>
      <c r="J3532" s="17" t="s">
        <v>5534</v>
      </c>
      <c r="K3532" s="17" t="s">
        <v>5534</v>
      </c>
      <c r="L3532" s="17">
        <v>682.8599999999999</v>
      </c>
      <c r="M3532" s="17">
        <v>682.8599999999999</v>
      </c>
      <c r="N3532" s="17">
        <v>682.8599999999999</v>
      </c>
    </row>
    <row r="3533" spans="2:14">
      <c r="B3533" s="15" t="s">
        <v>4957</v>
      </c>
      <c r="C3533" s="16">
        <v>41142</v>
      </c>
      <c r="D3533" s="15">
        <v>2012</v>
      </c>
      <c r="E3533" s="69">
        <f>E3534</f>
        <v>2012</v>
      </c>
      <c r="F3533" s="15" t="s">
        <v>962</v>
      </c>
      <c r="G3533" s="17" t="s">
        <v>5534</v>
      </c>
      <c r="H3533" s="17" t="s">
        <v>5534</v>
      </c>
      <c r="I3533" s="17" t="s">
        <v>5534</v>
      </c>
      <c r="J3533" s="17" t="s">
        <v>5534</v>
      </c>
      <c r="K3533" s="17" t="s">
        <v>5534</v>
      </c>
      <c r="L3533" s="17">
        <v>0</v>
      </c>
      <c r="M3533" s="17">
        <v>0</v>
      </c>
      <c r="N3533" s="17">
        <v>0</v>
      </c>
    </row>
    <row r="3534" spans="2:14">
      <c r="B3534" s="15" t="s">
        <v>4957</v>
      </c>
      <c r="C3534" s="16">
        <v>41142</v>
      </c>
      <c r="D3534" s="15">
        <v>2012</v>
      </c>
      <c r="E3534" s="69">
        <f t="array" ref="E3534">MIN(IF(G3534:N3534&gt;0,($G$3:$N$3)))</f>
        <v>2012</v>
      </c>
      <c r="F3534" s="15" t="s">
        <v>963</v>
      </c>
      <c r="G3534" s="17">
        <v>0</v>
      </c>
      <c r="H3534" s="17">
        <v>0</v>
      </c>
      <c r="I3534" s="17">
        <v>0</v>
      </c>
      <c r="J3534" s="17">
        <v>0</v>
      </c>
      <c r="K3534" s="17">
        <v>0</v>
      </c>
      <c r="L3534" s="17">
        <v>682.8599999999999</v>
      </c>
      <c r="M3534" s="17">
        <v>682.8599999999999</v>
      </c>
      <c r="N3534" s="17">
        <v>682.8599999999999</v>
      </c>
    </row>
    <row r="3535" spans="2:14">
      <c r="B3535" s="15" t="s">
        <v>4958</v>
      </c>
      <c r="C3535" s="16">
        <v>41143</v>
      </c>
      <c r="D3535" s="15">
        <v>2012</v>
      </c>
      <c r="E3535" s="69">
        <f>E3537</f>
        <v>2012</v>
      </c>
      <c r="F3535" s="15" t="s">
        <v>961</v>
      </c>
      <c r="G3535" s="17" t="s">
        <v>5534</v>
      </c>
      <c r="H3535" s="17" t="s">
        <v>5534</v>
      </c>
      <c r="I3535" s="17" t="s">
        <v>5534</v>
      </c>
      <c r="J3535" s="17" t="s">
        <v>5534</v>
      </c>
      <c r="K3535" s="17" t="s">
        <v>5534</v>
      </c>
      <c r="L3535" s="17">
        <v>0</v>
      </c>
      <c r="M3535" s="17">
        <v>1231.914</v>
      </c>
      <c r="N3535" s="17">
        <v>1231.914</v>
      </c>
    </row>
    <row r="3536" spans="2:14">
      <c r="B3536" s="15" t="s">
        <v>4958</v>
      </c>
      <c r="C3536" s="16">
        <v>41143</v>
      </c>
      <c r="D3536" s="15">
        <v>2012</v>
      </c>
      <c r="E3536" s="69">
        <f>E3537</f>
        <v>2012</v>
      </c>
      <c r="F3536" s="15" t="s">
        <v>962</v>
      </c>
      <c r="G3536" s="17" t="s">
        <v>5534</v>
      </c>
      <c r="H3536" s="17" t="s">
        <v>5534</v>
      </c>
      <c r="I3536" s="17" t="s">
        <v>5534</v>
      </c>
      <c r="J3536" s="17" t="s">
        <v>5534</v>
      </c>
      <c r="K3536" s="17" t="s">
        <v>5534</v>
      </c>
      <c r="L3536" s="17">
        <v>912</v>
      </c>
      <c r="M3536" s="17">
        <v>0</v>
      </c>
      <c r="N3536" s="17">
        <v>0</v>
      </c>
    </row>
    <row r="3537" spans="2:14">
      <c r="B3537" s="15" t="s">
        <v>4958</v>
      </c>
      <c r="C3537" s="16">
        <v>41143</v>
      </c>
      <c r="D3537" s="15">
        <v>2012</v>
      </c>
      <c r="E3537" s="69">
        <f t="array" ref="E3537">MIN(IF(G3537:N3537&gt;0,($G$3:$N$3)))</f>
        <v>2012</v>
      </c>
      <c r="F3537" s="15" t="s">
        <v>963</v>
      </c>
      <c r="G3537" s="17">
        <v>0</v>
      </c>
      <c r="H3537" s="17">
        <v>0</v>
      </c>
      <c r="I3537" s="17">
        <v>0</v>
      </c>
      <c r="J3537" s="17">
        <v>0</v>
      </c>
      <c r="K3537" s="17">
        <v>0</v>
      </c>
      <c r="L3537" s="17">
        <v>912</v>
      </c>
      <c r="M3537" s="17">
        <v>1231.914</v>
      </c>
      <c r="N3537" s="17">
        <v>1231.914</v>
      </c>
    </row>
    <row r="3538" spans="2:14">
      <c r="B3538" s="15" t="s">
        <v>4959</v>
      </c>
      <c r="C3538" s="16">
        <v>41145</v>
      </c>
      <c r="D3538" s="15">
        <v>2012</v>
      </c>
      <c r="E3538" s="69">
        <f>E3540</f>
        <v>2012</v>
      </c>
      <c r="F3538" s="15" t="s">
        <v>961</v>
      </c>
      <c r="G3538" s="17" t="s">
        <v>5534</v>
      </c>
      <c r="H3538" s="17" t="s">
        <v>5534</v>
      </c>
      <c r="I3538" s="17" t="s">
        <v>5534</v>
      </c>
      <c r="J3538" s="17" t="s">
        <v>5534</v>
      </c>
      <c r="K3538" s="17" t="s">
        <v>5534</v>
      </c>
      <c r="L3538" s="17">
        <v>312.92999999999995</v>
      </c>
      <c r="M3538" s="17">
        <v>312.92999999999995</v>
      </c>
      <c r="N3538" s="17">
        <v>312.92999999999995</v>
      </c>
    </row>
    <row r="3539" spans="2:14">
      <c r="B3539" s="15" t="s">
        <v>4959</v>
      </c>
      <c r="C3539" s="16">
        <v>41145</v>
      </c>
      <c r="D3539" s="15">
        <v>2012</v>
      </c>
      <c r="E3539" s="69">
        <f>E3540</f>
        <v>2012</v>
      </c>
      <c r="F3539" s="15" t="s">
        <v>962</v>
      </c>
      <c r="G3539" s="17" t="s">
        <v>5534</v>
      </c>
      <c r="H3539" s="17" t="s">
        <v>5534</v>
      </c>
      <c r="I3539" s="17" t="s">
        <v>5534</v>
      </c>
      <c r="J3539" s="17" t="s">
        <v>5534</v>
      </c>
      <c r="K3539" s="17" t="s">
        <v>5534</v>
      </c>
      <c r="L3539" s="17">
        <v>0</v>
      </c>
      <c r="M3539" s="17">
        <v>0</v>
      </c>
      <c r="N3539" s="17">
        <v>0</v>
      </c>
    </row>
    <row r="3540" spans="2:14">
      <c r="B3540" s="15" t="s">
        <v>4959</v>
      </c>
      <c r="C3540" s="16">
        <v>41145</v>
      </c>
      <c r="D3540" s="15">
        <v>2012</v>
      </c>
      <c r="E3540" s="69">
        <f t="array" ref="E3540">MIN(IF(G3540:N3540&gt;0,($G$3:$N$3)))</f>
        <v>2012</v>
      </c>
      <c r="F3540" s="15" t="s">
        <v>963</v>
      </c>
      <c r="G3540" s="17">
        <v>0</v>
      </c>
      <c r="H3540" s="17">
        <v>0</v>
      </c>
      <c r="I3540" s="17">
        <v>0</v>
      </c>
      <c r="J3540" s="17">
        <v>0</v>
      </c>
      <c r="K3540" s="17">
        <v>0</v>
      </c>
      <c r="L3540" s="17">
        <v>312.92999999999995</v>
      </c>
      <c r="M3540" s="17">
        <v>312.92999999999995</v>
      </c>
      <c r="N3540" s="17">
        <v>312.92999999999995</v>
      </c>
    </row>
    <row r="3541" spans="2:14">
      <c r="B3541" s="15" t="s">
        <v>4960</v>
      </c>
      <c r="C3541" s="16">
        <v>41149</v>
      </c>
      <c r="D3541" s="15">
        <v>2012</v>
      </c>
      <c r="E3541" s="69">
        <f>E3543</f>
        <v>2012</v>
      </c>
      <c r="F3541" s="15" t="s">
        <v>961</v>
      </c>
      <c r="G3541" s="17" t="s">
        <v>5534</v>
      </c>
      <c r="H3541" s="17" t="s">
        <v>5534</v>
      </c>
      <c r="I3541" s="17" t="s">
        <v>5534</v>
      </c>
      <c r="J3541" s="17" t="s">
        <v>5534</v>
      </c>
      <c r="K3541" s="17" t="s">
        <v>5534</v>
      </c>
      <c r="L3541" s="17">
        <v>0</v>
      </c>
      <c r="M3541" s="17">
        <v>0</v>
      </c>
      <c r="N3541" s="17">
        <v>0</v>
      </c>
    </row>
    <row r="3542" spans="2:14">
      <c r="B3542" s="15" t="s">
        <v>4960</v>
      </c>
      <c r="C3542" s="16">
        <v>41149</v>
      </c>
      <c r="D3542" s="15">
        <v>2012</v>
      </c>
      <c r="E3542" s="69">
        <f>E3543</f>
        <v>2012</v>
      </c>
      <c r="F3542" s="15" t="s">
        <v>962</v>
      </c>
      <c r="G3542" s="17" t="s">
        <v>5534</v>
      </c>
      <c r="H3542" s="17" t="s">
        <v>5534</v>
      </c>
      <c r="I3542" s="17" t="s">
        <v>5534</v>
      </c>
      <c r="J3542" s="17" t="s">
        <v>5534</v>
      </c>
      <c r="K3542" s="17" t="s">
        <v>5534</v>
      </c>
      <c r="L3542" s="17">
        <v>121125</v>
      </c>
      <c r="M3542" s="17">
        <v>121125</v>
      </c>
      <c r="N3542" s="17">
        <v>0</v>
      </c>
    </row>
    <row r="3543" spans="2:14">
      <c r="B3543" s="15" t="s">
        <v>4960</v>
      </c>
      <c r="C3543" s="16">
        <v>41149</v>
      </c>
      <c r="D3543" s="15">
        <v>2012</v>
      </c>
      <c r="E3543" s="69">
        <f t="array" ref="E3543">MIN(IF(G3543:N3543&gt;0,($G$3:$N$3)))</f>
        <v>2012</v>
      </c>
      <c r="F3543" s="15" t="s">
        <v>963</v>
      </c>
      <c r="G3543" s="17">
        <v>0</v>
      </c>
      <c r="H3543" s="17">
        <v>0</v>
      </c>
      <c r="I3543" s="17">
        <v>0</v>
      </c>
      <c r="J3543" s="17">
        <v>0</v>
      </c>
      <c r="K3543" s="17">
        <v>0</v>
      </c>
      <c r="L3543" s="17">
        <v>121125</v>
      </c>
      <c r="M3543" s="17">
        <v>121125</v>
      </c>
      <c r="N3543" s="17">
        <v>0</v>
      </c>
    </row>
    <row r="3544" spans="2:14">
      <c r="B3544" s="15" t="s">
        <v>4961</v>
      </c>
      <c r="C3544" s="16">
        <v>41149</v>
      </c>
      <c r="D3544" s="15">
        <v>2012</v>
      </c>
      <c r="E3544" s="69">
        <f>E3546</f>
        <v>2012</v>
      </c>
      <c r="F3544" s="15" t="s">
        <v>961</v>
      </c>
      <c r="G3544" s="17" t="s">
        <v>5534</v>
      </c>
      <c r="H3544" s="17" t="s">
        <v>5534</v>
      </c>
      <c r="I3544" s="17" t="s">
        <v>5534</v>
      </c>
      <c r="J3544" s="17" t="s">
        <v>5534</v>
      </c>
      <c r="K3544" s="17" t="s">
        <v>5534</v>
      </c>
      <c r="L3544" s="17">
        <v>0</v>
      </c>
      <c r="M3544" s="17">
        <v>50.333999999999996</v>
      </c>
      <c r="N3544" s="17">
        <v>50.333999999999996</v>
      </c>
    </row>
    <row r="3545" spans="2:14">
      <c r="B3545" s="15" t="s">
        <v>4961</v>
      </c>
      <c r="C3545" s="16">
        <v>41149</v>
      </c>
      <c r="D3545" s="15">
        <v>2012</v>
      </c>
      <c r="E3545" s="69">
        <f>E3546</f>
        <v>2012</v>
      </c>
      <c r="F3545" s="15" t="s">
        <v>962</v>
      </c>
      <c r="G3545" s="17" t="s">
        <v>5534</v>
      </c>
      <c r="H3545" s="17" t="s">
        <v>5534</v>
      </c>
      <c r="I3545" s="17" t="s">
        <v>5534</v>
      </c>
      <c r="J3545" s="17" t="s">
        <v>5534</v>
      </c>
      <c r="K3545" s="17" t="s">
        <v>5534</v>
      </c>
      <c r="L3545" s="17">
        <v>1510.5</v>
      </c>
      <c r="M3545" s="17">
        <v>0</v>
      </c>
      <c r="N3545" s="17">
        <v>0</v>
      </c>
    </row>
    <row r="3546" spans="2:14">
      <c r="B3546" s="15" t="s">
        <v>4961</v>
      </c>
      <c r="C3546" s="16">
        <v>41149</v>
      </c>
      <c r="D3546" s="15">
        <v>2012</v>
      </c>
      <c r="E3546" s="69">
        <f t="array" ref="E3546">MIN(IF(G3546:N3546&gt;0,($G$3:$N$3)))</f>
        <v>2012</v>
      </c>
      <c r="F3546" s="15" t="s">
        <v>963</v>
      </c>
      <c r="G3546" s="17">
        <v>0</v>
      </c>
      <c r="H3546" s="17">
        <v>0</v>
      </c>
      <c r="I3546" s="17">
        <v>0</v>
      </c>
      <c r="J3546" s="17">
        <v>0</v>
      </c>
      <c r="K3546" s="17">
        <v>0</v>
      </c>
      <c r="L3546" s="17">
        <v>1510.5</v>
      </c>
      <c r="M3546" s="17">
        <v>50.333999999999996</v>
      </c>
      <c r="N3546" s="17">
        <v>50.333999999999996</v>
      </c>
    </row>
    <row r="3547" spans="2:14">
      <c r="B3547" s="15" t="s">
        <v>4962</v>
      </c>
      <c r="C3547" s="16">
        <v>41152</v>
      </c>
      <c r="D3547" s="15">
        <v>2012</v>
      </c>
      <c r="E3547" s="69">
        <f>E3549</f>
        <v>2013</v>
      </c>
      <c r="F3547" s="15" t="s">
        <v>961</v>
      </c>
      <c r="G3547" s="17" t="s">
        <v>5534</v>
      </c>
      <c r="H3547" s="17" t="s">
        <v>5534</v>
      </c>
      <c r="I3547" s="17" t="s">
        <v>5534</v>
      </c>
      <c r="J3547" s="17" t="s">
        <v>5534</v>
      </c>
      <c r="K3547" s="17" t="s">
        <v>5534</v>
      </c>
      <c r="L3547" s="17">
        <v>0</v>
      </c>
      <c r="M3547" s="17">
        <v>1003.2539999999999</v>
      </c>
      <c r="N3547" s="17">
        <v>1003.2539999999999</v>
      </c>
    </row>
    <row r="3548" spans="2:14">
      <c r="B3548" s="15" t="s">
        <v>4962</v>
      </c>
      <c r="C3548" s="16">
        <v>41152</v>
      </c>
      <c r="D3548" s="15">
        <v>2012</v>
      </c>
      <c r="E3548" s="69">
        <f>E3549</f>
        <v>2013</v>
      </c>
      <c r="F3548" s="15" t="s">
        <v>962</v>
      </c>
      <c r="G3548" s="17" t="s">
        <v>5534</v>
      </c>
      <c r="H3548" s="17" t="s">
        <v>5534</v>
      </c>
      <c r="I3548" s="17" t="s">
        <v>5534</v>
      </c>
      <c r="J3548" s="17" t="s">
        <v>5534</v>
      </c>
      <c r="K3548" s="17" t="s">
        <v>5534</v>
      </c>
      <c r="L3548" s="17">
        <v>0</v>
      </c>
      <c r="M3548" s="17">
        <v>0</v>
      </c>
      <c r="N3548" s="17">
        <v>0</v>
      </c>
    </row>
    <row r="3549" spans="2:14">
      <c r="B3549" s="15" t="s">
        <v>4962</v>
      </c>
      <c r="C3549" s="16">
        <v>41152</v>
      </c>
      <c r="D3549" s="15">
        <v>2012</v>
      </c>
      <c r="E3549" s="69">
        <f t="array" ref="E3549">MIN(IF(G3549:N3549&gt;0,($G$3:$N$3)))</f>
        <v>2013</v>
      </c>
      <c r="F3549" s="15" t="s">
        <v>963</v>
      </c>
      <c r="G3549" s="17">
        <v>0</v>
      </c>
      <c r="H3549" s="17">
        <v>0</v>
      </c>
      <c r="I3549" s="17">
        <v>0</v>
      </c>
      <c r="J3549" s="17">
        <v>0</v>
      </c>
      <c r="K3549" s="17">
        <v>0</v>
      </c>
      <c r="L3549" s="17">
        <v>0</v>
      </c>
      <c r="M3549" s="17">
        <v>1003.2539999999999</v>
      </c>
      <c r="N3549" s="17">
        <v>1003.2539999999999</v>
      </c>
    </row>
    <row r="3550" spans="2:14">
      <c r="B3550" s="15" t="s">
        <v>4963</v>
      </c>
      <c r="C3550" s="16">
        <v>41154</v>
      </c>
      <c r="D3550" s="15">
        <v>2012</v>
      </c>
      <c r="E3550" s="69">
        <f>E3552</f>
        <v>2012</v>
      </c>
      <c r="F3550" s="15" t="s">
        <v>961</v>
      </c>
      <c r="G3550" s="17" t="s">
        <v>5534</v>
      </c>
      <c r="H3550" s="17" t="s">
        <v>5534</v>
      </c>
      <c r="I3550" s="17" t="s">
        <v>5534</v>
      </c>
      <c r="J3550" s="17" t="s">
        <v>5534</v>
      </c>
      <c r="K3550" s="17" t="s">
        <v>5534</v>
      </c>
      <c r="L3550" s="17">
        <v>0</v>
      </c>
      <c r="M3550" s="17">
        <v>255.86399999999998</v>
      </c>
      <c r="N3550" s="17">
        <v>255.86399999999998</v>
      </c>
    </row>
    <row r="3551" spans="2:14">
      <c r="B3551" s="15" t="s">
        <v>4963</v>
      </c>
      <c r="C3551" s="16">
        <v>41154</v>
      </c>
      <c r="D3551" s="15">
        <v>2012</v>
      </c>
      <c r="E3551" s="69">
        <f>E3552</f>
        <v>2012</v>
      </c>
      <c r="F3551" s="15" t="s">
        <v>962</v>
      </c>
      <c r="G3551" s="17" t="s">
        <v>5534</v>
      </c>
      <c r="H3551" s="17" t="s">
        <v>5534</v>
      </c>
      <c r="I3551" s="17" t="s">
        <v>5534</v>
      </c>
      <c r="J3551" s="17" t="s">
        <v>5534</v>
      </c>
      <c r="K3551" s="17" t="s">
        <v>5534</v>
      </c>
      <c r="L3551" s="17">
        <v>1140</v>
      </c>
      <c r="M3551" s="17">
        <v>0</v>
      </c>
      <c r="N3551" s="17">
        <v>0</v>
      </c>
    </row>
    <row r="3552" spans="2:14">
      <c r="B3552" s="15" t="s">
        <v>4963</v>
      </c>
      <c r="C3552" s="16">
        <v>41154</v>
      </c>
      <c r="D3552" s="15">
        <v>2012</v>
      </c>
      <c r="E3552" s="69">
        <f t="array" ref="E3552">MIN(IF(G3552:N3552&gt;0,($G$3:$N$3)))</f>
        <v>2012</v>
      </c>
      <c r="F3552" s="15" t="s">
        <v>963</v>
      </c>
      <c r="G3552" s="17">
        <v>0</v>
      </c>
      <c r="H3552" s="17">
        <v>0</v>
      </c>
      <c r="I3552" s="17">
        <v>0</v>
      </c>
      <c r="J3552" s="17">
        <v>0</v>
      </c>
      <c r="K3552" s="17">
        <v>0</v>
      </c>
      <c r="L3552" s="17">
        <v>1140</v>
      </c>
      <c r="M3552" s="17">
        <v>255.86399999999998</v>
      </c>
      <c r="N3552" s="17">
        <v>255.86399999999998</v>
      </c>
    </row>
    <row r="3553" spans="2:14">
      <c r="B3553" s="15" t="s">
        <v>4964</v>
      </c>
      <c r="C3553" s="16">
        <v>41155</v>
      </c>
      <c r="D3553" s="15">
        <v>2012</v>
      </c>
      <c r="E3553" s="69">
        <f>E3555</f>
        <v>2012</v>
      </c>
      <c r="F3553" s="15" t="s">
        <v>961</v>
      </c>
      <c r="G3553" s="17" t="s">
        <v>5534</v>
      </c>
      <c r="H3553" s="17" t="s">
        <v>5534</v>
      </c>
      <c r="I3553" s="17" t="s">
        <v>5534</v>
      </c>
      <c r="J3553" s="17" t="s">
        <v>5534</v>
      </c>
      <c r="K3553" s="17" t="s">
        <v>5534</v>
      </c>
      <c r="L3553" s="17">
        <v>0</v>
      </c>
      <c r="M3553" s="17">
        <v>0</v>
      </c>
      <c r="N3553" s="17">
        <v>0</v>
      </c>
    </row>
    <row r="3554" spans="2:14">
      <c r="B3554" s="15" t="s">
        <v>4964</v>
      </c>
      <c r="C3554" s="16">
        <v>41155</v>
      </c>
      <c r="D3554" s="15">
        <v>2012</v>
      </c>
      <c r="E3554" s="69">
        <f>E3555</f>
        <v>2012</v>
      </c>
      <c r="F3554" s="15" t="s">
        <v>962</v>
      </c>
      <c r="G3554" s="17" t="s">
        <v>5534</v>
      </c>
      <c r="H3554" s="17" t="s">
        <v>5534</v>
      </c>
      <c r="I3554" s="17" t="s">
        <v>5534</v>
      </c>
      <c r="J3554" s="17" t="s">
        <v>5534</v>
      </c>
      <c r="K3554" s="17" t="s">
        <v>5534</v>
      </c>
      <c r="L3554" s="17">
        <v>342000</v>
      </c>
      <c r="M3554" s="17">
        <v>342000</v>
      </c>
      <c r="N3554" s="17">
        <v>342000</v>
      </c>
    </row>
    <row r="3555" spans="2:14">
      <c r="B3555" s="15" t="s">
        <v>4964</v>
      </c>
      <c r="C3555" s="16">
        <v>41155</v>
      </c>
      <c r="D3555" s="15">
        <v>2012</v>
      </c>
      <c r="E3555" s="69">
        <f t="array" ref="E3555">MIN(IF(G3555:N3555&gt;0,($G$3:$N$3)))</f>
        <v>2012</v>
      </c>
      <c r="F3555" s="15" t="s">
        <v>963</v>
      </c>
      <c r="G3555" s="17">
        <v>0</v>
      </c>
      <c r="H3555" s="17">
        <v>0</v>
      </c>
      <c r="I3555" s="17">
        <v>0</v>
      </c>
      <c r="J3555" s="17">
        <v>0</v>
      </c>
      <c r="K3555" s="17">
        <v>0</v>
      </c>
      <c r="L3555" s="17">
        <v>342000</v>
      </c>
      <c r="M3555" s="17">
        <v>342000</v>
      </c>
      <c r="N3555" s="17">
        <v>342000</v>
      </c>
    </row>
    <row r="3556" spans="2:14">
      <c r="B3556" s="15" t="s">
        <v>4965</v>
      </c>
      <c r="C3556" s="16">
        <v>41155</v>
      </c>
      <c r="D3556" s="15">
        <v>2012</v>
      </c>
      <c r="E3556" s="69">
        <f>E3558</f>
        <v>2012</v>
      </c>
      <c r="F3556" s="15" t="s">
        <v>961</v>
      </c>
      <c r="G3556" s="17" t="s">
        <v>5534</v>
      </c>
      <c r="H3556" s="17" t="s">
        <v>5534</v>
      </c>
      <c r="I3556" s="17" t="s">
        <v>5534</v>
      </c>
      <c r="J3556" s="17" t="s">
        <v>5534</v>
      </c>
      <c r="K3556" s="17" t="s">
        <v>5534</v>
      </c>
      <c r="L3556" s="17">
        <v>682.8599999999999</v>
      </c>
      <c r="M3556" s="17">
        <v>682.8599999999999</v>
      </c>
      <c r="N3556" s="17">
        <v>682.8599999999999</v>
      </c>
    </row>
    <row r="3557" spans="2:14">
      <c r="B3557" s="15" t="s">
        <v>4965</v>
      </c>
      <c r="C3557" s="16">
        <v>41155</v>
      </c>
      <c r="D3557" s="15">
        <v>2012</v>
      </c>
      <c r="E3557" s="69">
        <f>E3558</f>
        <v>2012</v>
      </c>
      <c r="F3557" s="15" t="s">
        <v>962</v>
      </c>
      <c r="G3557" s="17" t="s">
        <v>5534</v>
      </c>
      <c r="H3557" s="17" t="s">
        <v>5534</v>
      </c>
      <c r="I3557" s="17" t="s">
        <v>5534</v>
      </c>
      <c r="J3557" s="17" t="s">
        <v>5534</v>
      </c>
      <c r="K3557" s="17" t="s">
        <v>5534</v>
      </c>
      <c r="L3557" s="17">
        <v>0</v>
      </c>
      <c r="M3557" s="17">
        <v>0</v>
      </c>
      <c r="N3557" s="17">
        <v>0</v>
      </c>
    </row>
    <row r="3558" spans="2:14">
      <c r="B3558" s="15" t="s">
        <v>4965</v>
      </c>
      <c r="C3558" s="16">
        <v>41155</v>
      </c>
      <c r="D3558" s="15">
        <v>2012</v>
      </c>
      <c r="E3558" s="69">
        <f t="array" ref="E3558">MIN(IF(G3558:N3558&gt;0,($G$3:$N$3)))</f>
        <v>2012</v>
      </c>
      <c r="F3558" s="15" t="s">
        <v>963</v>
      </c>
      <c r="G3558" s="17">
        <v>0</v>
      </c>
      <c r="H3558" s="17">
        <v>0</v>
      </c>
      <c r="I3558" s="17">
        <v>0</v>
      </c>
      <c r="J3558" s="17">
        <v>0</v>
      </c>
      <c r="K3558" s="17">
        <v>0</v>
      </c>
      <c r="L3558" s="17">
        <v>682.8599999999999</v>
      </c>
      <c r="M3558" s="17">
        <v>682.8599999999999</v>
      </c>
      <c r="N3558" s="17">
        <v>682.8599999999999</v>
      </c>
    </row>
    <row r="3559" spans="2:14">
      <c r="B3559" s="15" t="s">
        <v>4966</v>
      </c>
      <c r="C3559" s="16">
        <v>41155</v>
      </c>
      <c r="D3559" s="15">
        <v>2012</v>
      </c>
      <c r="E3559" s="69">
        <f>E3561</f>
        <v>2012</v>
      </c>
      <c r="F3559" s="15" t="s">
        <v>961</v>
      </c>
      <c r="G3559" s="17" t="s">
        <v>5534</v>
      </c>
      <c r="H3559" s="17" t="s">
        <v>5534</v>
      </c>
      <c r="I3559" s="17" t="s">
        <v>5534</v>
      </c>
      <c r="J3559" s="17" t="s">
        <v>5534</v>
      </c>
      <c r="K3559" s="17" t="s">
        <v>5534</v>
      </c>
      <c r="L3559" s="17">
        <v>0</v>
      </c>
      <c r="M3559" s="17">
        <v>682.8599999999999</v>
      </c>
      <c r="N3559" s="17">
        <v>682.8599999999999</v>
      </c>
    </row>
    <row r="3560" spans="2:14">
      <c r="B3560" s="15" t="s">
        <v>4966</v>
      </c>
      <c r="C3560" s="16">
        <v>41155</v>
      </c>
      <c r="D3560" s="15">
        <v>2012</v>
      </c>
      <c r="E3560" s="69">
        <f>E3561</f>
        <v>2012</v>
      </c>
      <c r="F3560" s="15" t="s">
        <v>962</v>
      </c>
      <c r="G3560" s="17" t="s">
        <v>5534</v>
      </c>
      <c r="H3560" s="17" t="s">
        <v>5534</v>
      </c>
      <c r="I3560" s="17" t="s">
        <v>5534</v>
      </c>
      <c r="J3560" s="17" t="s">
        <v>5534</v>
      </c>
      <c r="K3560" s="17" t="s">
        <v>5534</v>
      </c>
      <c r="L3560" s="17">
        <v>682.8599999999999</v>
      </c>
      <c r="M3560" s="17">
        <v>0</v>
      </c>
      <c r="N3560" s="17">
        <v>0</v>
      </c>
    </row>
    <row r="3561" spans="2:14">
      <c r="B3561" s="15" t="s">
        <v>4966</v>
      </c>
      <c r="C3561" s="16">
        <v>41155</v>
      </c>
      <c r="D3561" s="15">
        <v>2012</v>
      </c>
      <c r="E3561" s="69">
        <f t="array" ref="E3561">MIN(IF(G3561:N3561&gt;0,($G$3:$N$3)))</f>
        <v>2012</v>
      </c>
      <c r="F3561" s="15" t="s">
        <v>963</v>
      </c>
      <c r="G3561" s="17">
        <v>0</v>
      </c>
      <c r="H3561" s="17">
        <v>0</v>
      </c>
      <c r="I3561" s="17">
        <v>0</v>
      </c>
      <c r="J3561" s="17">
        <v>0</v>
      </c>
      <c r="K3561" s="17">
        <v>0</v>
      </c>
      <c r="L3561" s="17">
        <v>682.8599999999999</v>
      </c>
      <c r="M3561" s="17">
        <v>682.8599999999999</v>
      </c>
      <c r="N3561" s="17">
        <v>682.8599999999999</v>
      </c>
    </row>
    <row r="3562" spans="2:14">
      <c r="B3562" s="15" t="s">
        <v>4967</v>
      </c>
      <c r="C3562" s="16">
        <v>41159</v>
      </c>
      <c r="D3562" s="15">
        <v>2012</v>
      </c>
      <c r="E3562" s="69">
        <f>E3564</f>
        <v>2012</v>
      </c>
      <c r="F3562" s="15" t="s">
        <v>961</v>
      </c>
      <c r="G3562" s="17" t="s">
        <v>5534</v>
      </c>
      <c r="H3562" s="17" t="s">
        <v>5534</v>
      </c>
      <c r="I3562" s="17" t="s">
        <v>5534</v>
      </c>
      <c r="J3562" s="17" t="s">
        <v>5534</v>
      </c>
      <c r="K3562" s="17" t="s">
        <v>5534</v>
      </c>
      <c r="L3562" s="17">
        <v>0</v>
      </c>
      <c r="M3562" s="17">
        <v>1623.93</v>
      </c>
      <c r="N3562" s="17">
        <v>1623.93</v>
      </c>
    </row>
    <row r="3563" spans="2:14">
      <c r="B3563" s="15" t="s">
        <v>4967</v>
      </c>
      <c r="C3563" s="16">
        <v>41159</v>
      </c>
      <c r="D3563" s="15">
        <v>2012</v>
      </c>
      <c r="E3563" s="69">
        <f>E3564</f>
        <v>2012</v>
      </c>
      <c r="F3563" s="15" t="s">
        <v>962</v>
      </c>
      <c r="G3563" s="17" t="s">
        <v>5534</v>
      </c>
      <c r="H3563" s="17" t="s">
        <v>5534</v>
      </c>
      <c r="I3563" s="17" t="s">
        <v>5534</v>
      </c>
      <c r="J3563" s="17" t="s">
        <v>5534</v>
      </c>
      <c r="K3563" s="17" t="s">
        <v>5534</v>
      </c>
      <c r="L3563" s="17">
        <v>1710</v>
      </c>
      <c r="M3563" s="17">
        <v>0</v>
      </c>
      <c r="N3563" s="17">
        <v>0</v>
      </c>
    </row>
    <row r="3564" spans="2:14">
      <c r="B3564" s="15" t="s">
        <v>4967</v>
      </c>
      <c r="C3564" s="16">
        <v>41159</v>
      </c>
      <c r="D3564" s="15">
        <v>2012</v>
      </c>
      <c r="E3564" s="69">
        <f t="array" ref="E3564">MIN(IF(G3564:N3564&gt;0,($G$3:$N$3)))</f>
        <v>2012</v>
      </c>
      <c r="F3564" s="15" t="s">
        <v>963</v>
      </c>
      <c r="G3564" s="17">
        <v>0</v>
      </c>
      <c r="H3564" s="17">
        <v>0</v>
      </c>
      <c r="I3564" s="17">
        <v>0</v>
      </c>
      <c r="J3564" s="17">
        <v>0</v>
      </c>
      <c r="K3564" s="17">
        <v>0</v>
      </c>
      <c r="L3564" s="17">
        <v>1710</v>
      </c>
      <c r="M3564" s="17">
        <v>1623.93</v>
      </c>
      <c r="N3564" s="17">
        <v>1623.93</v>
      </c>
    </row>
    <row r="3565" spans="2:14">
      <c r="B3565" s="15" t="s">
        <v>4968</v>
      </c>
      <c r="C3565" s="16">
        <v>41159</v>
      </c>
      <c r="D3565" s="15">
        <v>2012</v>
      </c>
      <c r="E3565" s="69">
        <f>E3567</f>
        <v>2013</v>
      </c>
      <c r="F3565" s="15" t="s">
        <v>961</v>
      </c>
      <c r="G3565" s="17" t="s">
        <v>5534</v>
      </c>
      <c r="H3565" s="17" t="s">
        <v>5534</v>
      </c>
      <c r="I3565" s="17" t="s">
        <v>5534</v>
      </c>
      <c r="J3565" s="17" t="s">
        <v>5534</v>
      </c>
      <c r="K3565" s="17" t="s">
        <v>5534</v>
      </c>
      <c r="L3565" s="17">
        <v>0</v>
      </c>
      <c r="M3565" s="17">
        <v>59.988</v>
      </c>
      <c r="N3565" s="17">
        <v>59.988</v>
      </c>
    </row>
    <row r="3566" spans="2:14">
      <c r="B3566" s="15" t="s">
        <v>4968</v>
      </c>
      <c r="C3566" s="16">
        <v>41159</v>
      </c>
      <c r="D3566" s="15">
        <v>2012</v>
      </c>
      <c r="E3566" s="69">
        <f>E3567</f>
        <v>2013</v>
      </c>
      <c r="F3566" s="15" t="s">
        <v>962</v>
      </c>
      <c r="G3566" s="17" t="s">
        <v>5534</v>
      </c>
      <c r="H3566" s="17" t="s">
        <v>5534</v>
      </c>
      <c r="I3566" s="17" t="s">
        <v>5534</v>
      </c>
      <c r="J3566" s="17" t="s">
        <v>5534</v>
      </c>
      <c r="K3566" s="17" t="s">
        <v>5534</v>
      </c>
      <c r="L3566" s="17">
        <v>0</v>
      </c>
      <c r="M3566" s="17">
        <v>0</v>
      </c>
      <c r="N3566" s="17">
        <v>0</v>
      </c>
    </row>
    <row r="3567" spans="2:14">
      <c r="B3567" s="15" t="s">
        <v>4968</v>
      </c>
      <c r="C3567" s="16">
        <v>41159</v>
      </c>
      <c r="D3567" s="15">
        <v>2012</v>
      </c>
      <c r="E3567" s="69">
        <f t="array" ref="E3567">MIN(IF(G3567:N3567&gt;0,($G$3:$N$3)))</f>
        <v>2013</v>
      </c>
      <c r="F3567" s="15" t="s">
        <v>963</v>
      </c>
      <c r="G3567" s="17">
        <v>0</v>
      </c>
      <c r="H3567" s="17">
        <v>0</v>
      </c>
      <c r="I3567" s="17">
        <v>0</v>
      </c>
      <c r="J3567" s="17">
        <v>0</v>
      </c>
      <c r="K3567" s="17">
        <v>0</v>
      </c>
      <c r="L3567" s="17">
        <v>0</v>
      </c>
      <c r="M3567" s="17">
        <v>59.988</v>
      </c>
      <c r="N3567" s="17">
        <v>59.988</v>
      </c>
    </row>
    <row r="3568" spans="2:14">
      <c r="B3568" s="15" t="s">
        <v>4969</v>
      </c>
      <c r="C3568" s="16">
        <v>41170</v>
      </c>
      <c r="D3568" s="15">
        <v>2012</v>
      </c>
      <c r="E3568" s="69">
        <f>E3570</f>
        <v>2012</v>
      </c>
      <c r="F3568" s="15" t="s">
        <v>961</v>
      </c>
      <c r="G3568" s="17" t="s">
        <v>5534</v>
      </c>
      <c r="H3568" s="17" t="s">
        <v>5534</v>
      </c>
      <c r="I3568" s="17" t="s">
        <v>5534</v>
      </c>
      <c r="J3568" s="17" t="s">
        <v>5534</v>
      </c>
      <c r="K3568" s="17" t="s">
        <v>5534</v>
      </c>
      <c r="L3568" s="17">
        <v>255.86399999999998</v>
      </c>
      <c r="M3568" s="17">
        <v>255.86399999999998</v>
      </c>
      <c r="N3568" s="17">
        <v>255.86399999999998</v>
      </c>
    </row>
    <row r="3569" spans="2:14">
      <c r="B3569" s="15" t="s">
        <v>4969</v>
      </c>
      <c r="C3569" s="16">
        <v>41170</v>
      </c>
      <c r="D3569" s="15">
        <v>2012</v>
      </c>
      <c r="E3569" s="69">
        <f>E3570</f>
        <v>2012</v>
      </c>
      <c r="F3569" s="15" t="s">
        <v>962</v>
      </c>
      <c r="G3569" s="17" t="s">
        <v>5534</v>
      </c>
      <c r="H3569" s="17" t="s">
        <v>5534</v>
      </c>
      <c r="I3569" s="17" t="s">
        <v>5534</v>
      </c>
      <c r="J3569" s="17" t="s">
        <v>5534</v>
      </c>
      <c r="K3569" s="17" t="s">
        <v>5534</v>
      </c>
      <c r="L3569" s="17">
        <v>0</v>
      </c>
      <c r="M3569" s="17">
        <v>0</v>
      </c>
      <c r="N3569" s="17">
        <v>0</v>
      </c>
    </row>
    <row r="3570" spans="2:14">
      <c r="B3570" s="15" t="s">
        <v>4969</v>
      </c>
      <c r="C3570" s="16">
        <v>41170</v>
      </c>
      <c r="D3570" s="15">
        <v>2012</v>
      </c>
      <c r="E3570" s="69">
        <f t="array" ref="E3570">MIN(IF(G3570:N3570&gt;0,($G$3:$N$3)))</f>
        <v>2012</v>
      </c>
      <c r="F3570" s="15" t="s">
        <v>963</v>
      </c>
      <c r="G3570" s="17">
        <v>0</v>
      </c>
      <c r="H3570" s="17">
        <v>0</v>
      </c>
      <c r="I3570" s="17">
        <v>0</v>
      </c>
      <c r="J3570" s="17">
        <v>0</v>
      </c>
      <c r="K3570" s="17">
        <v>0</v>
      </c>
      <c r="L3570" s="17">
        <v>255.86399999999998</v>
      </c>
      <c r="M3570" s="17">
        <v>255.86399999999998</v>
      </c>
      <c r="N3570" s="17">
        <v>255.86399999999998</v>
      </c>
    </row>
    <row r="3571" spans="2:14">
      <c r="B3571" s="15" t="s">
        <v>4970</v>
      </c>
      <c r="C3571" s="16">
        <v>41171</v>
      </c>
      <c r="D3571" s="15">
        <v>2012</v>
      </c>
      <c r="E3571" s="69">
        <f>E3573</f>
        <v>2012</v>
      </c>
      <c r="F3571" s="15" t="s">
        <v>961</v>
      </c>
      <c r="G3571" s="17" t="s">
        <v>5534</v>
      </c>
      <c r="H3571" s="17" t="s">
        <v>5534</v>
      </c>
      <c r="I3571" s="17" t="s">
        <v>5534</v>
      </c>
      <c r="J3571" s="17" t="s">
        <v>5534</v>
      </c>
      <c r="K3571" s="17" t="s">
        <v>5534</v>
      </c>
      <c r="L3571" s="17">
        <v>0</v>
      </c>
      <c r="M3571" s="17">
        <v>141.56399999999999</v>
      </c>
      <c r="N3571" s="17">
        <v>141.56399999999999</v>
      </c>
    </row>
    <row r="3572" spans="2:14">
      <c r="B3572" s="15" t="s">
        <v>4970</v>
      </c>
      <c r="C3572" s="16">
        <v>41171</v>
      </c>
      <c r="D3572" s="15">
        <v>2012</v>
      </c>
      <c r="E3572" s="69">
        <f>E3573</f>
        <v>2012</v>
      </c>
      <c r="F3572" s="15" t="s">
        <v>962</v>
      </c>
      <c r="G3572" s="17" t="s">
        <v>5534</v>
      </c>
      <c r="H3572" s="17" t="s">
        <v>5534</v>
      </c>
      <c r="I3572" s="17" t="s">
        <v>5534</v>
      </c>
      <c r="J3572" s="17" t="s">
        <v>5534</v>
      </c>
      <c r="K3572" s="17" t="s">
        <v>5534</v>
      </c>
      <c r="L3572" s="17">
        <v>570</v>
      </c>
      <c r="M3572" s="17">
        <v>0</v>
      </c>
      <c r="N3572" s="17">
        <v>0</v>
      </c>
    </row>
    <row r="3573" spans="2:14">
      <c r="B3573" s="15" t="s">
        <v>4970</v>
      </c>
      <c r="C3573" s="16">
        <v>41171</v>
      </c>
      <c r="D3573" s="15">
        <v>2012</v>
      </c>
      <c r="E3573" s="69">
        <f t="array" ref="E3573">MIN(IF(G3573:N3573&gt;0,($G$3:$N$3)))</f>
        <v>2012</v>
      </c>
      <c r="F3573" s="15" t="s">
        <v>963</v>
      </c>
      <c r="G3573" s="17">
        <v>0</v>
      </c>
      <c r="H3573" s="17">
        <v>0</v>
      </c>
      <c r="I3573" s="17">
        <v>0</v>
      </c>
      <c r="J3573" s="17">
        <v>0</v>
      </c>
      <c r="K3573" s="17">
        <v>0</v>
      </c>
      <c r="L3573" s="17">
        <v>570</v>
      </c>
      <c r="M3573" s="17">
        <v>141.56399999999999</v>
      </c>
      <c r="N3573" s="17">
        <v>141.56399999999999</v>
      </c>
    </row>
    <row r="3574" spans="2:14">
      <c r="B3574" s="15" t="s">
        <v>4971</v>
      </c>
      <c r="C3574" s="16">
        <v>41172</v>
      </c>
      <c r="D3574" s="15">
        <v>2012</v>
      </c>
      <c r="E3574" s="69">
        <f>E3576</f>
        <v>2012</v>
      </c>
      <c r="F3574" s="15" t="s">
        <v>961</v>
      </c>
      <c r="G3574" s="17" t="s">
        <v>5534</v>
      </c>
      <c r="H3574" s="17" t="s">
        <v>5534</v>
      </c>
      <c r="I3574" s="17" t="s">
        <v>5534</v>
      </c>
      <c r="J3574" s="17" t="s">
        <v>5534</v>
      </c>
      <c r="K3574" s="17" t="s">
        <v>5534</v>
      </c>
      <c r="L3574" s="17">
        <v>1003.2539999999999</v>
      </c>
      <c r="M3574" s="17">
        <v>1003.2539999999999</v>
      </c>
      <c r="N3574" s="17">
        <v>1003.2539999999999</v>
      </c>
    </row>
    <row r="3575" spans="2:14">
      <c r="B3575" s="15" t="s">
        <v>4971</v>
      </c>
      <c r="C3575" s="16">
        <v>41172</v>
      </c>
      <c r="D3575" s="15">
        <v>2012</v>
      </c>
      <c r="E3575" s="69">
        <f>E3576</f>
        <v>2012</v>
      </c>
      <c r="F3575" s="15" t="s">
        <v>962</v>
      </c>
      <c r="G3575" s="17" t="s">
        <v>5534</v>
      </c>
      <c r="H3575" s="17" t="s">
        <v>5534</v>
      </c>
      <c r="I3575" s="17" t="s">
        <v>5534</v>
      </c>
      <c r="J3575" s="17" t="s">
        <v>5534</v>
      </c>
      <c r="K3575" s="17" t="s">
        <v>5534</v>
      </c>
      <c r="L3575" s="17">
        <v>0</v>
      </c>
      <c r="M3575" s="17">
        <v>0</v>
      </c>
      <c r="N3575" s="17">
        <v>0</v>
      </c>
    </row>
    <row r="3576" spans="2:14">
      <c r="B3576" s="15" t="s">
        <v>4971</v>
      </c>
      <c r="C3576" s="16">
        <v>41172</v>
      </c>
      <c r="D3576" s="15">
        <v>2012</v>
      </c>
      <c r="E3576" s="69">
        <f t="array" ref="E3576">MIN(IF(G3576:N3576&gt;0,($G$3:$N$3)))</f>
        <v>2012</v>
      </c>
      <c r="F3576" s="15" t="s">
        <v>963</v>
      </c>
      <c r="G3576" s="17">
        <v>0</v>
      </c>
      <c r="H3576" s="17">
        <v>0</v>
      </c>
      <c r="I3576" s="17">
        <v>0</v>
      </c>
      <c r="J3576" s="17">
        <v>0</v>
      </c>
      <c r="K3576" s="17">
        <v>0</v>
      </c>
      <c r="L3576" s="17">
        <v>1003.2539999999999</v>
      </c>
      <c r="M3576" s="17">
        <v>1003.2539999999999</v>
      </c>
      <c r="N3576" s="17">
        <v>1003.2539999999999</v>
      </c>
    </row>
    <row r="3577" spans="2:14">
      <c r="B3577" s="15" t="s">
        <v>4972</v>
      </c>
      <c r="C3577" s="16">
        <v>41174</v>
      </c>
      <c r="D3577" s="15">
        <v>2012</v>
      </c>
      <c r="E3577" s="69">
        <f>E3579</f>
        <v>2012</v>
      </c>
      <c r="F3577" s="15" t="s">
        <v>961</v>
      </c>
      <c r="G3577" s="17" t="s">
        <v>5534</v>
      </c>
      <c r="H3577" s="17" t="s">
        <v>5534</v>
      </c>
      <c r="I3577" s="17" t="s">
        <v>5534</v>
      </c>
      <c r="J3577" s="17" t="s">
        <v>5534</v>
      </c>
      <c r="K3577" s="17" t="s">
        <v>5534</v>
      </c>
      <c r="L3577" s="17">
        <v>0</v>
      </c>
      <c r="M3577" s="17">
        <v>201.08999999999997</v>
      </c>
      <c r="N3577" s="17">
        <v>201.08999999999997</v>
      </c>
    </row>
    <row r="3578" spans="2:14">
      <c r="B3578" s="15" t="s">
        <v>4972</v>
      </c>
      <c r="C3578" s="16">
        <v>41174</v>
      </c>
      <c r="D3578" s="15">
        <v>2012</v>
      </c>
      <c r="E3578" s="69">
        <f>E3579</f>
        <v>2012</v>
      </c>
      <c r="F3578" s="15" t="s">
        <v>962</v>
      </c>
      <c r="G3578" s="17" t="s">
        <v>5534</v>
      </c>
      <c r="H3578" s="17" t="s">
        <v>5534</v>
      </c>
      <c r="I3578" s="17" t="s">
        <v>5534</v>
      </c>
      <c r="J3578" s="17" t="s">
        <v>5534</v>
      </c>
      <c r="K3578" s="17" t="s">
        <v>5534</v>
      </c>
      <c r="L3578" s="17">
        <v>1111.5</v>
      </c>
      <c r="M3578" s="17">
        <v>0</v>
      </c>
      <c r="N3578" s="17">
        <v>0</v>
      </c>
    </row>
    <row r="3579" spans="2:14">
      <c r="B3579" s="15" t="s">
        <v>4972</v>
      </c>
      <c r="C3579" s="16">
        <v>41174</v>
      </c>
      <c r="D3579" s="15">
        <v>2012</v>
      </c>
      <c r="E3579" s="69">
        <f t="array" ref="E3579">MIN(IF(G3579:N3579&gt;0,($G$3:$N$3)))</f>
        <v>2012</v>
      </c>
      <c r="F3579" s="15" t="s">
        <v>963</v>
      </c>
      <c r="G3579" s="17">
        <v>0</v>
      </c>
      <c r="H3579" s="17">
        <v>0</v>
      </c>
      <c r="I3579" s="17">
        <v>0</v>
      </c>
      <c r="J3579" s="17">
        <v>0</v>
      </c>
      <c r="K3579" s="17">
        <v>0</v>
      </c>
      <c r="L3579" s="17">
        <v>1111.5</v>
      </c>
      <c r="M3579" s="17">
        <v>201.08999999999997</v>
      </c>
      <c r="N3579" s="17">
        <v>201.08999999999997</v>
      </c>
    </row>
    <row r="3580" spans="2:14">
      <c r="B3580" s="15" t="s">
        <v>4973</v>
      </c>
      <c r="C3580" s="16">
        <v>41174</v>
      </c>
      <c r="D3580" s="15">
        <v>2012</v>
      </c>
      <c r="E3580" s="69">
        <f>E3582</f>
        <v>2012</v>
      </c>
      <c r="F3580" s="15" t="s">
        <v>961</v>
      </c>
      <c r="G3580" s="17" t="s">
        <v>5534</v>
      </c>
      <c r="H3580" s="17" t="s">
        <v>5534</v>
      </c>
      <c r="I3580" s="17" t="s">
        <v>5534</v>
      </c>
      <c r="J3580" s="17" t="s">
        <v>5534</v>
      </c>
      <c r="K3580" s="17" t="s">
        <v>5534</v>
      </c>
      <c r="L3580" s="17">
        <v>1003.2539999999999</v>
      </c>
      <c r="M3580" s="17">
        <v>1003.2539999999999</v>
      </c>
      <c r="N3580" s="17">
        <v>1003.2539999999999</v>
      </c>
    </row>
    <row r="3581" spans="2:14">
      <c r="B3581" s="15" t="s">
        <v>4973</v>
      </c>
      <c r="C3581" s="16">
        <v>41174</v>
      </c>
      <c r="D3581" s="15">
        <v>2012</v>
      </c>
      <c r="E3581" s="69">
        <f>E3582</f>
        <v>2012</v>
      </c>
      <c r="F3581" s="15" t="s">
        <v>962</v>
      </c>
      <c r="G3581" s="17" t="s">
        <v>5534</v>
      </c>
      <c r="H3581" s="17" t="s">
        <v>5534</v>
      </c>
      <c r="I3581" s="17" t="s">
        <v>5534</v>
      </c>
      <c r="J3581" s="17" t="s">
        <v>5534</v>
      </c>
      <c r="K3581" s="17" t="s">
        <v>5534</v>
      </c>
      <c r="L3581" s="17">
        <v>0</v>
      </c>
      <c r="M3581" s="17">
        <v>0</v>
      </c>
      <c r="N3581" s="17">
        <v>0</v>
      </c>
    </row>
    <row r="3582" spans="2:14">
      <c r="B3582" s="15" t="s">
        <v>4973</v>
      </c>
      <c r="C3582" s="16">
        <v>41174</v>
      </c>
      <c r="D3582" s="15">
        <v>2012</v>
      </c>
      <c r="E3582" s="69">
        <f t="array" ref="E3582">MIN(IF(G3582:N3582&gt;0,($G$3:$N$3)))</f>
        <v>2012</v>
      </c>
      <c r="F3582" s="15" t="s">
        <v>963</v>
      </c>
      <c r="G3582" s="17">
        <v>0</v>
      </c>
      <c r="H3582" s="17">
        <v>0</v>
      </c>
      <c r="I3582" s="17">
        <v>0</v>
      </c>
      <c r="J3582" s="17">
        <v>0</v>
      </c>
      <c r="K3582" s="17">
        <v>0</v>
      </c>
      <c r="L3582" s="17">
        <v>1003.2539999999999</v>
      </c>
      <c r="M3582" s="17">
        <v>1003.2539999999999</v>
      </c>
      <c r="N3582" s="17">
        <v>1003.2539999999999</v>
      </c>
    </row>
    <row r="3583" spans="2:14">
      <c r="B3583" s="15" t="s">
        <v>4974</v>
      </c>
      <c r="C3583" s="16">
        <v>41174</v>
      </c>
      <c r="D3583" s="15">
        <v>2012</v>
      </c>
      <c r="E3583" s="69">
        <f>E3585</f>
        <v>2012</v>
      </c>
      <c r="F3583" s="15" t="s">
        <v>961</v>
      </c>
      <c r="G3583" s="17" t="s">
        <v>5534</v>
      </c>
      <c r="H3583" s="17" t="s">
        <v>5534</v>
      </c>
      <c r="I3583" s="17" t="s">
        <v>5534</v>
      </c>
      <c r="J3583" s="17" t="s">
        <v>5534</v>
      </c>
      <c r="K3583" s="17" t="s">
        <v>5534</v>
      </c>
      <c r="L3583" s="17">
        <v>0</v>
      </c>
      <c r="M3583" s="17">
        <v>682.8599999999999</v>
      </c>
      <c r="N3583" s="17">
        <v>682.8599999999999</v>
      </c>
    </row>
    <row r="3584" spans="2:14">
      <c r="B3584" s="15" t="s">
        <v>4974</v>
      </c>
      <c r="C3584" s="16">
        <v>41174</v>
      </c>
      <c r="D3584" s="15">
        <v>2012</v>
      </c>
      <c r="E3584" s="69">
        <f>E3585</f>
        <v>2012</v>
      </c>
      <c r="F3584" s="15" t="s">
        <v>962</v>
      </c>
      <c r="G3584" s="17" t="s">
        <v>5534</v>
      </c>
      <c r="H3584" s="17" t="s">
        <v>5534</v>
      </c>
      <c r="I3584" s="17" t="s">
        <v>5534</v>
      </c>
      <c r="J3584" s="17" t="s">
        <v>5534</v>
      </c>
      <c r="K3584" s="17" t="s">
        <v>5534</v>
      </c>
      <c r="L3584" s="17">
        <v>682.8599999999999</v>
      </c>
      <c r="M3584" s="17">
        <v>0</v>
      </c>
      <c r="N3584" s="17">
        <v>0</v>
      </c>
    </row>
    <row r="3585" spans="2:14">
      <c r="B3585" s="15" t="s">
        <v>4974</v>
      </c>
      <c r="C3585" s="16">
        <v>41174</v>
      </c>
      <c r="D3585" s="15">
        <v>2012</v>
      </c>
      <c r="E3585" s="69">
        <f t="array" ref="E3585">MIN(IF(G3585:N3585&gt;0,($G$3:$N$3)))</f>
        <v>2012</v>
      </c>
      <c r="F3585" s="15" t="s">
        <v>963</v>
      </c>
      <c r="G3585" s="17">
        <v>0</v>
      </c>
      <c r="H3585" s="17">
        <v>0</v>
      </c>
      <c r="I3585" s="17">
        <v>0</v>
      </c>
      <c r="J3585" s="17">
        <v>0</v>
      </c>
      <c r="K3585" s="17">
        <v>0</v>
      </c>
      <c r="L3585" s="17">
        <v>682.8599999999999</v>
      </c>
      <c r="M3585" s="17">
        <v>682.8599999999999</v>
      </c>
      <c r="N3585" s="17">
        <v>682.8599999999999</v>
      </c>
    </row>
    <row r="3586" spans="2:14">
      <c r="B3586" s="15" t="s">
        <v>4975</v>
      </c>
      <c r="C3586" s="16">
        <v>41179</v>
      </c>
      <c r="D3586" s="15">
        <v>2012</v>
      </c>
      <c r="E3586" s="69">
        <f>E3588</f>
        <v>2012</v>
      </c>
      <c r="F3586" s="15" t="s">
        <v>961</v>
      </c>
      <c r="G3586" s="17" t="s">
        <v>5534</v>
      </c>
      <c r="H3586" s="17" t="s">
        <v>5534</v>
      </c>
      <c r="I3586" s="17" t="s">
        <v>5534</v>
      </c>
      <c r="J3586" s="17" t="s">
        <v>5534</v>
      </c>
      <c r="K3586" s="17" t="s">
        <v>5534</v>
      </c>
      <c r="L3586" s="17">
        <v>0</v>
      </c>
      <c r="M3586" s="17">
        <v>0</v>
      </c>
      <c r="N3586" s="17">
        <v>0</v>
      </c>
    </row>
    <row r="3587" spans="2:14">
      <c r="B3587" s="15" t="s">
        <v>4975</v>
      </c>
      <c r="C3587" s="16">
        <v>41179</v>
      </c>
      <c r="D3587" s="15">
        <v>2012</v>
      </c>
      <c r="E3587" s="69">
        <f>E3588</f>
        <v>2012</v>
      </c>
      <c r="F3587" s="15" t="s">
        <v>962</v>
      </c>
      <c r="G3587" s="17" t="s">
        <v>5534</v>
      </c>
      <c r="H3587" s="17" t="s">
        <v>5534</v>
      </c>
      <c r="I3587" s="17" t="s">
        <v>5534</v>
      </c>
      <c r="J3587" s="17" t="s">
        <v>5534</v>
      </c>
      <c r="K3587" s="17" t="s">
        <v>5534</v>
      </c>
      <c r="L3587" s="17">
        <v>666900</v>
      </c>
      <c r="M3587" s="17">
        <v>666900</v>
      </c>
      <c r="N3587" s="17">
        <v>0</v>
      </c>
    </row>
    <row r="3588" spans="2:14">
      <c r="B3588" s="15" t="s">
        <v>4975</v>
      </c>
      <c r="C3588" s="16">
        <v>41179</v>
      </c>
      <c r="D3588" s="15">
        <v>2012</v>
      </c>
      <c r="E3588" s="69">
        <f t="array" ref="E3588">MIN(IF(G3588:N3588&gt;0,($G$3:$N$3)))</f>
        <v>2012</v>
      </c>
      <c r="F3588" s="15" t="s">
        <v>963</v>
      </c>
      <c r="G3588" s="17">
        <v>0</v>
      </c>
      <c r="H3588" s="17">
        <v>0</v>
      </c>
      <c r="I3588" s="17">
        <v>0</v>
      </c>
      <c r="J3588" s="17">
        <v>0</v>
      </c>
      <c r="K3588" s="17">
        <v>0</v>
      </c>
      <c r="L3588" s="17">
        <v>666900</v>
      </c>
      <c r="M3588" s="17">
        <v>666900</v>
      </c>
      <c r="N3588" s="17">
        <v>0</v>
      </c>
    </row>
    <row r="3589" spans="2:14">
      <c r="B3589" s="15" t="s">
        <v>4976</v>
      </c>
      <c r="C3589" s="16">
        <v>41179</v>
      </c>
      <c r="D3589" s="15">
        <v>2012</v>
      </c>
      <c r="E3589" s="69">
        <f>E3591</f>
        <v>2012</v>
      </c>
      <c r="F3589" s="15" t="s">
        <v>961</v>
      </c>
      <c r="G3589" s="17" t="s">
        <v>5534</v>
      </c>
      <c r="H3589" s="17" t="s">
        <v>5534</v>
      </c>
      <c r="I3589" s="17" t="s">
        <v>5534</v>
      </c>
      <c r="J3589" s="17" t="s">
        <v>5534</v>
      </c>
      <c r="K3589" s="17" t="s">
        <v>5534</v>
      </c>
      <c r="L3589" s="17">
        <v>0</v>
      </c>
      <c r="M3589" s="17">
        <v>0</v>
      </c>
      <c r="N3589" s="17">
        <v>0</v>
      </c>
    </row>
    <row r="3590" spans="2:14">
      <c r="B3590" s="15" t="s">
        <v>4976</v>
      </c>
      <c r="C3590" s="16">
        <v>41179</v>
      </c>
      <c r="D3590" s="15">
        <v>2012</v>
      </c>
      <c r="E3590" s="69">
        <f>E3591</f>
        <v>2012</v>
      </c>
      <c r="F3590" s="15" t="s">
        <v>962</v>
      </c>
      <c r="G3590" s="17" t="s">
        <v>5534</v>
      </c>
      <c r="H3590" s="17" t="s">
        <v>5534</v>
      </c>
      <c r="I3590" s="17" t="s">
        <v>5534</v>
      </c>
      <c r="J3590" s="17" t="s">
        <v>5534</v>
      </c>
      <c r="K3590" s="17" t="s">
        <v>5534</v>
      </c>
      <c r="L3590" s="17">
        <v>1299600</v>
      </c>
      <c r="M3590" s="17">
        <v>1064022.99</v>
      </c>
      <c r="N3590" s="17">
        <v>367161.50999999995</v>
      </c>
    </row>
    <row r="3591" spans="2:14">
      <c r="B3591" s="15" t="s">
        <v>4976</v>
      </c>
      <c r="C3591" s="16">
        <v>41179</v>
      </c>
      <c r="D3591" s="15">
        <v>2012</v>
      </c>
      <c r="E3591" s="69">
        <f t="array" ref="E3591">MIN(IF(G3591:N3591&gt;0,($G$3:$N$3)))</f>
        <v>2012</v>
      </c>
      <c r="F3591" s="15" t="s">
        <v>963</v>
      </c>
      <c r="G3591" s="17">
        <v>0</v>
      </c>
      <c r="H3591" s="17">
        <v>0</v>
      </c>
      <c r="I3591" s="17">
        <v>0</v>
      </c>
      <c r="J3591" s="17">
        <v>0</v>
      </c>
      <c r="K3591" s="17">
        <v>0</v>
      </c>
      <c r="L3591" s="17">
        <v>1299600</v>
      </c>
      <c r="M3591" s="17">
        <v>1064022.99</v>
      </c>
      <c r="N3591" s="17">
        <v>367161.50999999995</v>
      </c>
    </row>
    <row r="3592" spans="2:14">
      <c r="B3592" s="15" t="s">
        <v>4977</v>
      </c>
      <c r="C3592" s="16">
        <v>41181</v>
      </c>
      <c r="D3592" s="15">
        <v>2012</v>
      </c>
      <c r="E3592" s="69">
        <f>E3594</f>
        <v>2012</v>
      </c>
      <c r="F3592" s="15" t="s">
        <v>961</v>
      </c>
      <c r="G3592" s="17" t="s">
        <v>5534</v>
      </c>
      <c r="H3592" s="17" t="s">
        <v>5534</v>
      </c>
      <c r="I3592" s="17" t="s">
        <v>5534</v>
      </c>
      <c r="J3592" s="17" t="s">
        <v>5534</v>
      </c>
      <c r="K3592" s="17" t="s">
        <v>5534</v>
      </c>
      <c r="L3592" s="17">
        <v>0</v>
      </c>
      <c r="M3592" s="17">
        <v>0</v>
      </c>
      <c r="N3592" s="17">
        <v>0</v>
      </c>
    </row>
    <row r="3593" spans="2:14">
      <c r="B3593" s="15" t="s">
        <v>4977</v>
      </c>
      <c r="C3593" s="16">
        <v>41181</v>
      </c>
      <c r="D3593" s="15">
        <v>2012</v>
      </c>
      <c r="E3593" s="69">
        <f>E3594</f>
        <v>2012</v>
      </c>
      <c r="F3593" s="15" t="s">
        <v>962</v>
      </c>
      <c r="G3593" s="17" t="s">
        <v>5534</v>
      </c>
      <c r="H3593" s="17" t="s">
        <v>5534</v>
      </c>
      <c r="I3593" s="17" t="s">
        <v>5534</v>
      </c>
      <c r="J3593" s="17" t="s">
        <v>5534</v>
      </c>
      <c r="K3593" s="17" t="s">
        <v>5534</v>
      </c>
      <c r="L3593" s="17">
        <v>570</v>
      </c>
      <c r="M3593" s="17">
        <v>570</v>
      </c>
      <c r="N3593" s="17">
        <v>0</v>
      </c>
    </row>
    <row r="3594" spans="2:14">
      <c r="B3594" s="15" t="s">
        <v>4977</v>
      </c>
      <c r="C3594" s="16">
        <v>41181</v>
      </c>
      <c r="D3594" s="15">
        <v>2012</v>
      </c>
      <c r="E3594" s="69">
        <f t="array" ref="E3594">MIN(IF(G3594:N3594&gt;0,($G$3:$N$3)))</f>
        <v>2012</v>
      </c>
      <c r="F3594" s="15" t="s">
        <v>963</v>
      </c>
      <c r="G3594" s="17">
        <v>0</v>
      </c>
      <c r="H3594" s="17">
        <v>0</v>
      </c>
      <c r="I3594" s="17">
        <v>0</v>
      </c>
      <c r="J3594" s="17">
        <v>0</v>
      </c>
      <c r="K3594" s="17">
        <v>0</v>
      </c>
      <c r="L3594" s="17">
        <v>570</v>
      </c>
      <c r="M3594" s="17">
        <v>570</v>
      </c>
      <c r="N3594" s="17">
        <v>0</v>
      </c>
    </row>
    <row r="3595" spans="2:14">
      <c r="B3595" s="15" t="s">
        <v>4978</v>
      </c>
      <c r="C3595" s="16">
        <v>41182</v>
      </c>
      <c r="D3595" s="15">
        <v>2012</v>
      </c>
      <c r="E3595" s="69">
        <f>E3597</f>
        <v>2014</v>
      </c>
      <c r="F3595" s="15" t="s">
        <v>961</v>
      </c>
      <c r="G3595" s="17" t="s">
        <v>5534</v>
      </c>
      <c r="H3595" s="17" t="s">
        <v>5534</v>
      </c>
      <c r="I3595" s="17" t="s">
        <v>5534</v>
      </c>
      <c r="J3595" s="17" t="s">
        <v>5534</v>
      </c>
      <c r="K3595" s="17" t="s">
        <v>5534</v>
      </c>
      <c r="L3595" s="17" t="s">
        <v>5534</v>
      </c>
      <c r="M3595" s="17" t="s">
        <v>5534</v>
      </c>
      <c r="N3595" s="17">
        <v>682.8599999999999</v>
      </c>
    </row>
    <row r="3596" spans="2:14">
      <c r="B3596" s="15" t="s">
        <v>4978</v>
      </c>
      <c r="C3596" s="16">
        <v>41182</v>
      </c>
      <c r="D3596" s="15">
        <v>2012</v>
      </c>
      <c r="E3596" s="69">
        <f>E3597</f>
        <v>2014</v>
      </c>
      <c r="F3596" s="15" t="s">
        <v>962</v>
      </c>
      <c r="G3596" s="17" t="s">
        <v>5534</v>
      </c>
      <c r="H3596" s="17" t="s">
        <v>5534</v>
      </c>
      <c r="I3596" s="17" t="s">
        <v>5534</v>
      </c>
      <c r="J3596" s="17" t="s">
        <v>5534</v>
      </c>
      <c r="K3596" s="17" t="s">
        <v>5534</v>
      </c>
      <c r="L3596" s="17" t="s">
        <v>5534</v>
      </c>
      <c r="M3596" s="17" t="s">
        <v>5534</v>
      </c>
      <c r="N3596" s="17">
        <v>0</v>
      </c>
    </row>
    <row r="3597" spans="2:14">
      <c r="B3597" s="15" t="s">
        <v>4978</v>
      </c>
      <c r="C3597" s="16">
        <v>41182</v>
      </c>
      <c r="D3597" s="15">
        <v>2012</v>
      </c>
      <c r="E3597" s="69">
        <f t="array" ref="E3597">MIN(IF(G3597:N3597&gt;0,($G$3:$N$3)))</f>
        <v>2014</v>
      </c>
      <c r="F3597" s="15" t="s">
        <v>963</v>
      </c>
      <c r="G3597" s="17">
        <v>0</v>
      </c>
      <c r="H3597" s="17">
        <v>0</v>
      </c>
      <c r="I3597" s="17">
        <v>0</v>
      </c>
      <c r="J3597" s="17">
        <v>0</v>
      </c>
      <c r="K3597" s="17">
        <v>0</v>
      </c>
      <c r="L3597" s="17">
        <v>0</v>
      </c>
      <c r="M3597" s="17">
        <v>0</v>
      </c>
      <c r="N3597" s="17">
        <v>682.8599999999999</v>
      </c>
    </row>
    <row r="3598" spans="2:14">
      <c r="B3598" s="15" t="s">
        <v>4979</v>
      </c>
      <c r="C3598" s="16">
        <v>41184</v>
      </c>
      <c r="D3598" s="15">
        <v>2012</v>
      </c>
      <c r="E3598" s="69">
        <f>E3600</f>
        <v>2012</v>
      </c>
      <c r="F3598" s="15" t="s">
        <v>961</v>
      </c>
      <c r="G3598" s="17" t="s">
        <v>5534</v>
      </c>
      <c r="H3598" s="17" t="s">
        <v>5534</v>
      </c>
      <c r="I3598" s="17" t="s">
        <v>5534</v>
      </c>
      <c r="J3598" s="17" t="s">
        <v>5534</v>
      </c>
      <c r="K3598" s="17" t="s">
        <v>5534</v>
      </c>
      <c r="L3598" s="17">
        <v>0</v>
      </c>
      <c r="M3598" s="17">
        <v>0</v>
      </c>
      <c r="N3598" s="17">
        <v>0</v>
      </c>
    </row>
    <row r="3599" spans="2:14">
      <c r="B3599" s="15" t="s">
        <v>4979</v>
      </c>
      <c r="C3599" s="16">
        <v>41184</v>
      </c>
      <c r="D3599" s="15">
        <v>2012</v>
      </c>
      <c r="E3599" s="69">
        <f>E3600</f>
        <v>2012</v>
      </c>
      <c r="F3599" s="15" t="s">
        <v>962</v>
      </c>
      <c r="G3599" s="17" t="s">
        <v>5534</v>
      </c>
      <c r="H3599" s="17" t="s">
        <v>5534</v>
      </c>
      <c r="I3599" s="17" t="s">
        <v>5534</v>
      </c>
      <c r="J3599" s="17" t="s">
        <v>5534</v>
      </c>
      <c r="K3599" s="17" t="s">
        <v>5534</v>
      </c>
      <c r="L3599" s="17">
        <v>666900</v>
      </c>
      <c r="M3599" s="17">
        <v>666900</v>
      </c>
      <c r="N3599" s="17">
        <v>0</v>
      </c>
    </row>
    <row r="3600" spans="2:14">
      <c r="B3600" s="15" t="s">
        <v>4979</v>
      </c>
      <c r="C3600" s="16">
        <v>41184</v>
      </c>
      <c r="D3600" s="15">
        <v>2012</v>
      </c>
      <c r="E3600" s="69">
        <f t="array" ref="E3600">MIN(IF(G3600:N3600&gt;0,($G$3:$N$3)))</f>
        <v>2012</v>
      </c>
      <c r="F3600" s="15" t="s">
        <v>963</v>
      </c>
      <c r="G3600" s="17">
        <v>0</v>
      </c>
      <c r="H3600" s="17">
        <v>0</v>
      </c>
      <c r="I3600" s="17">
        <v>0</v>
      </c>
      <c r="J3600" s="17">
        <v>0</v>
      </c>
      <c r="K3600" s="17">
        <v>0</v>
      </c>
      <c r="L3600" s="17">
        <v>666900</v>
      </c>
      <c r="M3600" s="17">
        <v>666900</v>
      </c>
      <c r="N3600" s="17">
        <v>0</v>
      </c>
    </row>
    <row r="3601" spans="2:14">
      <c r="B3601" s="15" t="s">
        <v>4980</v>
      </c>
      <c r="C3601" s="16">
        <v>41191</v>
      </c>
      <c r="D3601" s="15">
        <v>2012</v>
      </c>
      <c r="E3601" s="69">
        <f>E3603</f>
        <v>2012</v>
      </c>
      <c r="F3601" s="15" t="s">
        <v>961</v>
      </c>
      <c r="G3601" s="17" t="s">
        <v>5534</v>
      </c>
      <c r="H3601" s="17" t="s">
        <v>5534</v>
      </c>
      <c r="I3601" s="17" t="s">
        <v>5534</v>
      </c>
      <c r="J3601" s="17" t="s">
        <v>5534</v>
      </c>
      <c r="K3601" s="17" t="s">
        <v>5534</v>
      </c>
      <c r="L3601" s="17">
        <v>0</v>
      </c>
      <c r="M3601" s="17">
        <v>447.45</v>
      </c>
      <c r="N3601" s="17">
        <v>447.45</v>
      </c>
    </row>
    <row r="3602" spans="2:14">
      <c r="B3602" s="15" t="s">
        <v>4980</v>
      </c>
      <c r="C3602" s="16">
        <v>41191</v>
      </c>
      <c r="D3602" s="15">
        <v>2012</v>
      </c>
      <c r="E3602" s="69">
        <f>E3603</f>
        <v>2012</v>
      </c>
      <c r="F3602" s="15" t="s">
        <v>962</v>
      </c>
      <c r="G3602" s="17" t="s">
        <v>5534</v>
      </c>
      <c r="H3602" s="17" t="s">
        <v>5534</v>
      </c>
      <c r="I3602" s="17" t="s">
        <v>5534</v>
      </c>
      <c r="J3602" s="17" t="s">
        <v>5534</v>
      </c>
      <c r="K3602" s="17" t="s">
        <v>5534</v>
      </c>
      <c r="L3602" s="17">
        <v>855</v>
      </c>
      <c r="M3602" s="17">
        <v>0</v>
      </c>
      <c r="N3602" s="17">
        <v>0</v>
      </c>
    </row>
    <row r="3603" spans="2:14">
      <c r="B3603" s="15" t="s">
        <v>4980</v>
      </c>
      <c r="C3603" s="16">
        <v>41191</v>
      </c>
      <c r="D3603" s="15">
        <v>2012</v>
      </c>
      <c r="E3603" s="69">
        <f t="array" ref="E3603">MIN(IF(G3603:N3603&gt;0,($G$3:$N$3)))</f>
        <v>2012</v>
      </c>
      <c r="F3603" s="15" t="s">
        <v>963</v>
      </c>
      <c r="G3603" s="17">
        <v>0</v>
      </c>
      <c r="H3603" s="17">
        <v>0</v>
      </c>
      <c r="I3603" s="17">
        <v>0</v>
      </c>
      <c r="J3603" s="17">
        <v>0</v>
      </c>
      <c r="K3603" s="17">
        <v>0</v>
      </c>
      <c r="L3603" s="17">
        <v>855</v>
      </c>
      <c r="M3603" s="17">
        <v>447.45</v>
      </c>
      <c r="N3603" s="17">
        <v>447.45</v>
      </c>
    </row>
    <row r="3604" spans="2:14">
      <c r="B3604" s="15" t="s">
        <v>4981</v>
      </c>
      <c r="C3604" s="16">
        <v>41193</v>
      </c>
      <c r="D3604" s="15">
        <v>2012</v>
      </c>
      <c r="E3604" s="69">
        <f>E3606</f>
        <v>2012</v>
      </c>
      <c r="F3604" s="15" t="s">
        <v>961</v>
      </c>
      <c r="G3604" s="17" t="s">
        <v>5534</v>
      </c>
      <c r="H3604" s="17" t="s">
        <v>5534</v>
      </c>
      <c r="I3604" s="17" t="s">
        <v>5534</v>
      </c>
      <c r="J3604" s="17" t="s">
        <v>5534</v>
      </c>
      <c r="K3604" s="17" t="s">
        <v>5534</v>
      </c>
      <c r="L3604" s="17">
        <v>0</v>
      </c>
      <c r="M3604" s="17">
        <v>682.8599999999999</v>
      </c>
      <c r="N3604" s="17">
        <v>682.8599999999999</v>
      </c>
    </row>
    <row r="3605" spans="2:14">
      <c r="B3605" s="15" t="s">
        <v>4981</v>
      </c>
      <c r="C3605" s="16">
        <v>41193</v>
      </c>
      <c r="D3605" s="15">
        <v>2012</v>
      </c>
      <c r="E3605" s="69">
        <f>E3606</f>
        <v>2012</v>
      </c>
      <c r="F3605" s="15" t="s">
        <v>962</v>
      </c>
      <c r="G3605" s="17" t="s">
        <v>5534</v>
      </c>
      <c r="H3605" s="17" t="s">
        <v>5534</v>
      </c>
      <c r="I3605" s="17" t="s">
        <v>5534</v>
      </c>
      <c r="J3605" s="17" t="s">
        <v>5534</v>
      </c>
      <c r="K3605" s="17" t="s">
        <v>5534</v>
      </c>
      <c r="L3605" s="17">
        <v>997.5</v>
      </c>
      <c r="M3605" s="17">
        <v>0</v>
      </c>
      <c r="N3605" s="17">
        <v>0</v>
      </c>
    </row>
    <row r="3606" spans="2:14">
      <c r="B3606" s="15" t="s">
        <v>4981</v>
      </c>
      <c r="C3606" s="16">
        <v>41193</v>
      </c>
      <c r="D3606" s="15">
        <v>2012</v>
      </c>
      <c r="E3606" s="69">
        <f t="array" ref="E3606">MIN(IF(G3606:N3606&gt;0,($G$3:$N$3)))</f>
        <v>2012</v>
      </c>
      <c r="F3606" s="15" t="s">
        <v>963</v>
      </c>
      <c r="G3606" s="17">
        <v>0</v>
      </c>
      <c r="H3606" s="17">
        <v>0</v>
      </c>
      <c r="I3606" s="17">
        <v>0</v>
      </c>
      <c r="J3606" s="17">
        <v>0</v>
      </c>
      <c r="K3606" s="17">
        <v>0</v>
      </c>
      <c r="L3606" s="17">
        <v>997.5</v>
      </c>
      <c r="M3606" s="17">
        <v>682.8599999999999</v>
      </c>
      <c r="N3606" s="17">
        <v>682.8599999999999</v>
      </c>
    </row>
    <row r="3607" spans="2:14">
      <c r="B3607" s="15" t="s">
        <v>4982</v>
      </c>
      <c r="C3607" s="16">
        <v>41194</v>
      </c>
      <c r="D3607" s="15">
        <v>2012</v>
      </c>
      <c r="E3607" s="69">
        <f>E3609</f>
        <v>2013</v>
      </c>
      <c r="F3607" s="15" t="s">
        <v>961</v>
      </c>
      <c r="G3607" s="17" t="s">
        <v>5534</v>
      </c>
      <c r="H3607" s="17" t="s">
        <v>5534</v>
      </c>
      <c r="I3607" s="17" t="s">
        <v>5534</v>
      </c>
      <c r="J3607" s="17" t="s">
        <v>5534</v>
      </c>
      <c r="K3607" s="17" t="s">
        <v>5534</v>
      </c>
      <c r="L3607" s="17">
        <v>0</v>
      </c>
      <c r="M3607" s="17">
        <v>0</v>
      </c>
      <c r="N3607" s="17">
        <v>0</v>
      </c>
    </row>
    <row r="3608" spans="2:14">
      <c r="B3608" s="15" t="s">
        <v>4982</v>
      </c>
      <c r="C3608" s="16">
        <v>41194</v>
      </c>
      <c r="D3608" s="15">
        <v>2012</v>
      </c>
      <c r="E3608" s="69">
        <f>E3609</f>
        <v>2013</v>
      </c>
      <c r="F3608" s="15" t="s">
        <v>962</v>
      </c>
      <c r="G3608" s="17" t="s">
        <v>5534</v>
      </c>
      <c r="H3608" s="17" t="s">
        <v>5534</v>
      </c>
      <c r="I3608" s="17" t="s">
        <v>5534</v>
      </c>
      <c r="J3608" s="17" t="s">
        <v>5534</v>
      </c>
      <c r="K3608" s="17" t="s">
        <v>5534</v>
      </c>
      <c r="L3608" s="17">
        <v>0</v>
      </c>
      <c r="M3608" s="17">
        <v>570</v>
      </c>
      <c r="N3608" s="17">
        <v>0</v>
      </c>
    </row>
    <row r="3609" spans="2:14">
      <c r="B3609" s="15" t="s">
        <v>4982</v>
      </c>
      <c r="C3609" s="16">
        <v>41194</v>
      </c>
      <c r="D3609" s="15">
        <v>2012</v>
      </c>
      <c r="E3609" s="69">
        <f t="array" ref="E3609">MIN(IF(G3609:N3609&gt;0,($G$3:$N$3)))</f>
        <v>2013</v>
      </c>
      <c r="F3609" s="15" t="s">
        <v>963</v>
      </c>
      <c r="G3609" s="17">
        <v>0</v>
      </c>
      <c r="H3609" s="17">
        <v>0</v>
      </c>
      <c r="I3609" s="17">
        <v>0</v>
      </c>
      <c r="J3609" s="17">
        <v>0</v>
      </c>
      <c r="K3609" s="17">
        <v>0</v>
      </c>
      <c r="L3609" s="17">
        <v>0</v>
      </c>
      <c r="M3609" s="17">
        <v>570</v>
      </c>
      <c r="N3609" s="17">
        <v>0</v>
      </c>
    </row>
    <row r="3610" spans="2:14">
      <c r="B3610" s="15" t="s">
        <v>4983</v>
      </c>
      <c r="C3610" s="16">
        <v>41199</v>
      </c>
      <c r="D3610" s="15">
        <v>2012</v>
      </c>
      <c r="E3610" s="69">
        <f>E3612</f>
        <v>2013</v>
      </c>
      <c r="F3610" s="15" t="s">
        <v>961</v>
      </c>
      <c r="G3610" s="17" t="s">
        <v>5534</v>
      </c>
      <c r="H3610" s="17" t="s">
        <v>5534</v>
      </c>
      <c r="I3610" s="17" t="s">
        <v>5534</v>
      </c>
      <c r="J3610" s="17" t="s">
        <v>5534</v>
      </c>
      <c r="K3610" s="17" t="s">
        <v>5534</v>
      </c>
      <c r="L3610" s="17">
        <v>0</v>
      </c>
      <c r="M3610" s="17">
        <v>201.08999999999997</v>
      </c>
      <c r="N3610" s="17">
        <v>201.08999999999997</v>
      </c>
    </row>
    <row r="3611" spans="2:14">
      <c r="B3611" s="15" t="s">
        <v>4983</v>
      </c>
      <c r="C3611" s="16">
        <v>41199</v>
      </c>
      <c r="D3611" s="15">
        <v>2012</v>
      </c>
      <c r="E3611" s="69">
        <f>E3612</f>
        <v>2013</v>
      </c>
      <c r="F3611" s="15" t="s">
        <v>962</v>
      </c>
      <c r="G3611" s="17" t="s">
        <v>5534</v>
      </c>
      <c r="H3611" s="17" t="s">
        <v>5534</v>
      </c>
      <c r="I3611" s="17" t="s">
        <v>5534</v>
      </c>
      <c r="J3611" s="17" t="s">
        <v>5534</v>
      </c>
      <c r="K3611" s="17" t="s">
        <v>5534</v>
      </c>
      <c r="L3611" s="17">
        <v>0</v>
      </c>
      <c r="M3611" s="17">
        <v>0</v>
      </c>
      <c r="N3611" s="17">
        <v>0</v>
      </c>
    </row>
    <row r="3612" spans="2:14">
      <c r="B3612" s="15" t="s">
        <v>4983</v>
      </c>
      <c r="C3612" s="16">
        <v>41199</v>
      </c>
      <c r="D3612" s="15">
        <v>2012</v>
      </c>
      <c r="E3612" s="69">
        <f t="array" ref="E3612">MIN(IF(G3612:N3612&gt;0,($G$3:$N$3)))</f>
        <v>2013</v>
      </c>
      <c r="F3612" s="15" t="s">
        <v>963</v>
      </c>
      <c r="G3612" s="17">
        <v>0</v>
      </c>
      <c r="H3612" s="17">
        <v>0</v>
      </c>
      <c r="I3612" s="17">
        <v>0</v>
      </c>
      <c r="J3612" s="17">
        <v>0</v>
      </c>
      <c r="K3612" s="17">
        <v>0</v>
      </c>
      <c r="L3612" s="17">
        <v>0</v>
      </c>
      <c r="M3612" s="17">
        <v>201.08999999999997</v>
      </c>
      <c r="N3612" s="17">
        <v>201.08999999999997</v>
      </c>
    </row>
    <row r="3613" spans="2:14">
      <c r="B3613" s="15" t="s">
        <v>4984</v>
      </c>
      <c r="C3613" s="16">
        <v>41202</v>
      </c>
      <c r="D3613" s="15">
        <v>2012</v>
      </c>
      <c r="E3613" s="69">
        <f>E3615</f>
        <v>2013</v>
      </c>
      <c r="F3613" s="15" t="s">
        <v>961</v>
      </c>
      <c r="G3613" s="17" t="s">
        <v>5534</v>
      </c>
      <c r="H3613" s="17" t="s">
        <v>5534</v>
      </c>
      <c r="I3613" s="17" t="s">
        <v>5534</v>
      </c>
      <c r="J3613" s="17" t="s">
        <v>5534</v>
      </c>
      <c r="K3613" s="17" t="s">
        <v>5534</v>
      </c>
      <c r="L3613" s="17">
        <v>0</v>
      </c>
      <c r="M3613" s="17">
        <v>255.86399999999998</v>
      </c>
      <c r="N3613" s="17">
        <v>255.86399999999998</v>
      </c>
    </row>
    <row r="3614" spans="2:14">
      <c r="B3614" s="15" t="s">
        <v>4984</v>
      </c>
      <c r="C3614" s="16">
        <v>41202</v>
      </c>
      <c r="D3614" s="15">
        <v>2012</v>
      </c>
      <c r="E3614" s="69">
        <f>E3615</f>
        <v>2013</v>
      </c>
      <c r="F3614" s="15" t="s">
        <v>962</v>
      </c>
      <c r="G3614" s="17" t="s">
        <v>5534</v>
      </c>
      <c r="H3614" s="17" t="s">
        <v>5534</v>
      </c>
      <c r="I3614" s="17" t="s">
        <v>5534</v>
      </c>
      <c r="J3614" s="17" t="s">
        <v>5534</v>
      </c>
      <c r="K3614" s="17" t="s">
        <v>5534</v>
      </c>
      <c r="L3614" s="17">
        <v>0</v>
      </c>
      <c r="M3614" s="17">
        <v>0</v>
      </c>
      <c r="N3614" s="17">
        <v>0</v>
      </c>
    </row>
    <row r="3615" spans="2:14">
      <c r="B3615" s="15" t="s">
        <v>4984</v>
      </c>
      <c r="C3615" s="16">
        <v>41202</v>
      </c>
      <c r="D3615" s="15">
        <v>2012</v>
      </c>
      <c r="E3615" s="69">
        <f t="array" ref="E3615">MIN(IF(G3615:N3615&gt;0,($G$3:$N$3)))</f>
        <v>2013</v>
      </c>
      <c r="F3615" s="15" t="s">
        <v>963</v>
      </c>
      <c r="G3615" s="17">
        <v>0</v>
      </c>
      <c r="H3615" s="17">
        <v>0</v>
      </c>
      <c r="I3615" s="17">
        <v>0</v>
      </c>
      <c r="J3615" s="17">
        <v>0</v>
      </c>
      <c r="K3615" s="17">
        <v>0</v>
      </c>
      <c r="L3615" s="17">
        <v>0</v>
      </c>
      <c r="M3615" s="17">
        <v>255.86399999999998</v>
      </c>
      <c r="N3615" s="17">
        <v>255.86399999999998</v>
      </c>
    </row>
    <row r="3616" spans="2:14">
      <c r="B3616" s="15" t="s">
        <v>4985</v>
      </c>
      <c r="C3616" s="16">
        <v>41203</v>
      </c>
      <c r="D3616" s="15">
        <v>2012</v>
      </c>
      <c r="E3616" s="69">
        <f>E3618</f>
        <v>2012</v>
      </c>
      <c r="F3616" s="15" t="s">
        <v>961</v>
      </c>
      <c r="G3616" s="17" t="s">
        <v>5534</v>
      </c>
      <c r="H3616" s="17" t="s">
        <v>5534</v>
      </c>
      <c r="I3616" s="17" t="s">
        <v>5534</v>
      </c>
      <c r="J3616" s="17" t="s">
        <v>5534</v>
      </c>
      <c r="K3616" s="17" t="s">
        <v>5534</v>
      </c>
      <c r="L3616" s="17">
        <v>255.86399999999998</v>
      </c>
      <c r="M3616" s="17">
        <v>255.86399999999998</v>
      </c>
      <c r="N3616" s="17">
        <v>255.86399999999998</v>
      </c>
    </row>
    <row r="3617" spans="2:14">
      <c r="B3617" s="15" t="s">
        <v>4985</v>
      </c>
      <c r="C3617" s="16">
        <v>41203</v>
      </c>
      <c r="D3617" s="15">
        <v>2012</v>
      </c>
      <c r="E3617" s="69">
        <f>E3618</f>
        <v>2012</v>
      </c>
      <c r="F3617" s="15" t="s">
        <v>962</v>
      </c>
      <c r="G3617" s="17" t="s">
        <v>5534</v>
      </c>
      <c r="H3617" s="17" t="s">
        <v>5534</v>
      </c>
      <c r="I3617" s="17" t="s">
        <v>5534</v>
      </c>
      <c r="J3617" s="17" t="s">
        <v>5534</v>
      </c>
      <c r="K3617" s="17" t="s">
        <v>5534</v>
      </c>
      <c r="L3617" s="17">
        <v>0</v>
      </c>
      <c r="M3617" s="17">
        <v>0</v>
      </c>
      <c r="N3617" s="17">
        <v>0</v>
      </c>
    </row>
    <row r="3618" spans="2:14">
      <c r="B3618" s="15" t="s">
        <v>4985</v>
      </c>
      <c r="C3618" s="16">
        <v>41203</v>
      </c>
      <c r="D3618" s="15">
        <v>2012</v>
      </c>
      <c r="E3618" s="69">
        <f t="array" ref="E3618">MIN(IF(G3618:N3618&gt;0,($G$3:$N$3)))</f>
        <v>2012</v>
      </c>
      <c r="F3618" s="15" t="s">
        <v>963</v>
      </c>
      <c r="G3618" s="17">
        <v>0</v>
      </c>
      <c r="H3618" s="17">
        <v>0</v>
      </c>
      <c r="I3618" s="17">
        <v>0</v>
      </c>
      <c r="J3618" s="17">
        <v>0</v>
      </c>
      <c r="K3618" s="17">
        <v>0</v>
      </c>
      <c r="L3618" s="17">
        <v>255.86399999999998</v>
      </c>
      <c r="M3618" s="17">
        <v>255.86399999999998</v>
      </c>
      <c r="N3618" s="17">
        <v>255.86399999999998</v>
      </c>
    </row>
    <row r="3619" spans="2:14">
      <c r="B3619" s="15" t="s">
        <v>4986</v>
      </c>
      <c r="C3619" s="16">
        <v>41208</v>
      </c>
      <c r="D3619" s="15">
        <v>2012</v>
      </c>
      <c r="E3619" s="69">
        <f>E3621</f>
        <v>2013</v>
      </c>
      <c r="F3619" s="15" t="s">
        <v>961</v>
      </c>
      <c r="G3619" s="17" t="s">
        <v>5534</v>
      </c>
      <c r="H3619" s="17" t="s">
        <v>5534</v>
      </c>
      <c r="I3619" s="17" t="s">
        <v>5534</v>
      </c>
      <c r="J3619" s="17" t="s">
        <v>5534</v>
      </c>
      <c r="K3619" s="17" t="s">
        <v>5534</v>
      </c>
      <c r="L3619" s="17">
        <v>0</v>
      </c>
      <c r="M3619" s="17">
        <v>0</v>
      </c>
      <c r="N3619" s="17">
        <v>0</v>
      </c>
    </row>
    <row r="3620" spans="2:14">
      <c r="B3620" s="15" t="s">
        <v>4986</v>
      </c>
      <c r="C3620" s="16">
        <v>41208</v>
      </c>
      <c r="D3620" s="15">
        <v>2012</v>
      </c>
      <c r="E3620" s="69">
        <f>E3621</f>
        <v>2013</v>
      </c>
      <c r="F3620" s="15" t="s">
        <v>962</v>
      </c>
      <c r="G3620" s="17" t="s">
        <v>5534</v>
      </c>
      <c r="H3620" s="17" t="s">
        <v>5534</v>
      </c>
      <c r="I3620" s="17" t="s">
        <v>5534</v>
      </c>
      <c r="J3620" s="17" t="s">
        <v>5534</v>
      </c>
      <c r="K3620" s="17" t="s">
        <v>5534</v>
      </c>
      <c r="L3620" s="17">
        <v>0</v>
      </c>
      <c r="M3620" s="17">
        <v>5557500</v>
      </c>
      <c r="N3620" s="17">
        <v>5557500</v>
      </c>
    </row>
    <row r="3621" spans="2:14">
      <c r="B3621" s="15" t="s">
        <v>4986</v>
      </c>
      <c r="C3621" s="16">
        <v>41208</v>
      </c>
      <c r="D3621" s="15">
        <v>2012</v>
      </c>
      <c r="E3621" s="69">
        <f t="array" ref="E3621">MIN(IF(G3621:N3621&gt;0,($G$3:$N$3)))</f>
        <v>2013</v>
      </c>
      <c r="F3621" s="15" t="s">
        <v>963</v>
      </c>
      <c r="G3621" s="17">
        <v>0</v>
      </c>
      <c r="H3621" s="17">
        <v>0</v>
      </c>
      <c r="I3621" s="17">
        <v>0</v>
      </c>
      <c r="J3621" s="17">
        <v>0</v>
      </c>
      <c r="K3621" s="17">
        <v>0</v>
      </c>
      <c r="L3621" s="17">
        <v>0</v>
      </c>
      <c r="M3621" s="17">
        <v>5557500</v>
      </c>
      <c r="N3621" s="17">
        <v>5557500</v>
      </c>
    </row>
    <row r="3622" spans="2:14">
      <c r="B3622" s="15" t="s">
        <v>4987</v>
      </c>
      <c r="C3622" s="16">
        <v>41208</v>
      </c>
      <c r="D3622" s="15">
        <v>2012</v>
      </c>
      <c r="E3622" s="69">
        <f>E3624</f>
        <v>2012</v>
      </c>
      <c r="F3622" s="15" t="s">
        <v>961</v>
      </c>
      <c r="G3622" s="17" t="s">
        <v>5534</v>
      </c>
      <c r="H3622" s="17" t="s">
        <v>5534</v>
      </c>
      <c r="I3622" s="17" t="s">
        <v>5534</v>
      </c>
      <c r="J3622" s="17" t="s">
        <v>5534</v>
      </c>
      <c r="K3622" s="17" t="s">
        <v>5534</v>
      </c>
      <c r="L3622" s="17">
        <v>0</v>
      </c>
      <c r="M3622" s="17">
        <v>0</v>
      </c>
      <c r="N3622" s="17">
        <v>0</v>
      </c>
    </row>
    <row r="3623" spans="2:14">
      <c r="B3623" s="15" t="s">
        <v>4987</v>
      </c>
      <c r="C3623" s="16">
        <v>41208</v>
      </c>
      <c r="D3623" s="15">
        <v>2012</v>
      </c>
      <c r="E3623" s="69">
        <f>E3624</f>
        <v>2012</v>
      </c>
      <c r="F3623" s="15" t="s">
        <v>962</v>
      </c>
      <c r="G3623" s="17" t="s">
        <v>5534</v>
      </c>
      <c r="H3623" s="17" t="s">
        <v>5534</v>
      </c>
      <c r="I3623" s="17" t="s">
        <v>5534</v>
      </c>
      <c r="J3623" s="17" t="s">
        <v>5534</v>
      </c>
      <c r="K3623" s="17" t="s">
        <v>5534</v>
      </c>
      <c r="L3623" s="17">
        <v>960.44999999999993</v>
      </c>
      <c r="M3623" s="17">
        <v>0</v>
      </c>
      <c r="N3623" s="17">
        <v>0</v>
      </c>
    </row>
    <row r="3624" spans="2:14">
      <c r="B3624" s="15" t="s">
        <v>4987</v>
      </c>
      <c r="C3624" s="16">
        <v>41208</v>
      </c>
      <c r="D3624" s="15">
        <v>2012</v>
      </c>
      <c r="E3624" s="69">
        <f t="array" ref="E3624">MIN(IF(G3624:N3624&gt;0,($G$3:$N$3)))</f>
        <v>2012</v>
      </c>
      <c r="F3624" s="15" t="s">
        <v>963</v>
      </c>
      <c r="G3624" s="17">
        <v>0</v>
      </c>
      <c r="H3624" s="17">
        <v>0</v>
      </c>
      <c r="I3624" s="17">
        <v>0</v>
      </c>
      <c r="J3624" s="17">
        <v>0</v>
      </c>
      <c r="K3624" s="17">
        <v>0</v>
      </c>
      <c r="L3624" s="17">
        <v>960.44999999999993</v>
      </c>
      <c r="M3624" s="17">
        <v>0</v>
      </c>
      <c r="N3624" s="17">
        <v>0</v>
      </c>
    </row>
    <row r="3625" spans="2:14">
      <c r="B3625" s="15" t="s">
        <v>4988</v>
      </c>
      <c r="C3625" s="16">
        <v>41208</v>
      </c>
      <c r="D3625" s="15">
        <v>2012</v>
      </c>
      <c r="E3625" s="69">
        <f>E3627</f>
        <v>2013</v>
      </c>
      <c r="F3625" s="15" t="s">
        <v>961</v>
      </c>
      <c r="G3625" s="17" t="s">
        <v>5534</v>
      </c>
      <c r="H3625" s="17" t="s">
        <v>5534</v>
      </c>
      <c r="I3625" s="17" t="s">
        <v>5534</v>
      </c>
      <c r="J3625" s="17" t="s">
        <v>5534</v>
      </c>
      <c r="K3625" s="17" t="s">
        <v>5534</v>
      </c>
      <c r="L3625" s="17">
        <v>0</v>
      </c>
      <c r="M3625" s="17">
        <v>457.33800000000002</v>
      </c>
      <c r="N3625" s="17">
        <v>457.33800000000002</v>
      </c>
    </row>
    <row r="3626" spans="2:14">
      <c r="B3626" s="15" t="s">
        <v>4988</v>
      </c>
      <c r="C3626" s="16">
        <v>41208</v>
      </c>
      <c r="D3626" s="15">
        <v>2012</v>
      </c>
      <c r="E3626" s="69">
        <f>E3627</f>
        <v>2013</v>
      </c>
      <c r="F3626" s="15" t="s">
        <v>962</v>
      </c>
      <c r="G3626" s="17" t="s">
        <v>5534</v>
      </c>
      <c r="H3626" s="17" t="s">
        <v>5534</v>
      </c>
      <c r="I3626" s="17" t="s">
        <v>5534</v>
      </c>
      <c r="J3626" s="17" t="s">
        <v>5534</v>
      </c>
      <c r="K3626" s="17" t="s">
        <v>5534</v>
      </c>
      <c r="L3626" s="17">
        <v>0</v>
      </c>
      <c r="M3626" s="17">
        <v>0</v>
      </c>
      <c r="N3626" s="17">
        <v>0</v>
      </c>
    </row>
    <row r="3627" spans="2:14">
      <c r="B3627" s="15" t="s">
        <v>4988</v>
      </c>
      <c r="C3627" s="16">
        <v>41208</v>
      </c>
      <c r="D3627" s="15">
        <v>2012</v>
      </c>
      <c r="E3627" s="69">
        <f t="array" ref="E3627">MIN(IF(G3627:N3627&gt;0,($G$3:$N$3)))</f>
        <v>2013</v>
      </c>
      <c r="F3627" s="15" t="s">
        <v>963</v>
      </c>
      <c r="G3627" s="17">
        <v>0</v>
      </c>
      <c r="H3627" s="17">
        <v>0</v>
      </c>
      <c r="I3627" s="17">
        <v>0</v>
      </c>
      <c r="J3627" s="17">
        <v>0</v>
      </c>
      <c r="K3627" s="17">
        <v>0</v>
      </c>
      <c r="L3627" s="17">
        <v>0</v>
      </c>
      <c r="M3627" s="17">
        <v>457.33800000000002</v>
      </c>
      <c r="N3627" s="17">
        <v>457.33800000000002</v>
      </c>
    </row>
    <row r="3628" spans="2:14">
      <c r="B3628" s="15" t="s">
        <v>4989</v>
      </c>
      <c r="C3628" s="16">
        <v>41209</v>
      </c>
      <c r="D3628" s="15">
        <v>2012</v>
      </c>
      <c r="E3628" s="69">
        <f>E3630</f>
        <v>2012</v>
      </c>
      <c r="F3628" s="15" t="s">
        <v>961</v>
      </c>
      <c r="G3628" s="17" t="s">
        <v>5534</v>
      </c>
      <c r="H3628" s="17" t="s">
        <v>5534</v>
      </c>
      <c r="I3628" s="17" t="s">
        <v>5534</v>
      </c>
      <c r="J3628" s="17" t="s">
        <v>5534</v>
      </c>
      <c r="K3628" s="17" t="s">
        <v>5534</v>
      </c>
      <c r="L3628" s="17">
        <v>0</v>
      </c>
      <c r="M3628" s="17">
        <v>0</v>
      </c>
      <c r="N3628" s="17">
        <v>0</v>
      </c>
    </row>
    <row r="3629" spans="2:14">
      <c r="B3629" s="15" t="s">
        <v>4989</v>
      </c>
      <c r="C3629" s="16">
        <v>41209</v>
      </c>
      <c r="D3629" s="15">
        <v>2012</v>
      </c>
      <c r="E3629" s="69">
        <f>E3630</f>
        <v>2012</v>
      </c>
      <c r="F3629" s="15" t="s">
        <v>962</v>
      </c>
      <c r="G3629" s="17" t="s">
        <v>5534</v>
      </c>
      <c r="H3629" s="17" t="s">
        <v>5534</v>
      </c>
      <c r="I3629" s="17" t="s">
        <v>5534</v>
      </c>
      <c r="J3629" s="17" t="s">
        <v>5534</v>
      </c>
      <c r="K3629" s="17" t="s">
        <v>5534</v>
      </c>
      <c r="L3629" s="17">
        <v>444600</v>
      </c>
      <c r="M3629" s="17">
        <v>444600</v>
      </c>
      <c r="N3629" s="17">
        <v>0</v>
      </c>
    </row>
    <row r="3630" spans="2:14">
      <c r="B3630" s="15" t="s">
        <v>4989</v>
      </c>
      <c r="C3630" s="16">
        <v>41209</v>
      </c>
      <c r="D3630" s="15">
        <v>2012</v>
      </c>
      <c r="E3630" s="69">
        <f t="array" ref="E3630">MIN(IF(G3630:N3630&gt;0,($G$3:$N$3)))</f>
        <v>2012</v>
      </c>
      <c r="F3630" s="15" t="s">
        <v>963</v>
      </c>
      <c r="G3630" s="17">
        <v>0</v>
      </c>
      <c r="H3630" s="17">
        <v>0</v>
      </c>
      <c r="I3630" s="17">
        <v>0</v>
      </c>
      <c r="J3630" s="17">
        <v>0</v>
      </c>
      <c r="K3630" s="17">
        <v>0</v>
      </c>
      <c r="L3630" s="17">
        <v>444600</v>
      </c>
      <c r="M3630" s="17">
        <v>444600</v>
      </c>
      <c r="N3630" s="17">
        <v>0</v>
      </c>
    </row>
    <row r="3631" spans="2:14">
      <c r="B3631" s="15" t="s">
        <v>4990</v>
      </c>
      <c r="C3631" s="16">
        <v>41214</v>
      </c>
      <c r="D3631" s="15">
        <v>2012</v>
      </c>
      <c r="E3631" s="69">
        <f>E3633</f>
        <v>2013</v>
      </c>
      <c r="F3631" s="15" t="s">
        <v>961</v>
      </c>
      <c r="G3631" s="17" t="s">
        <v>5534</v>
      </c>
      <c r="H3631" s="17" t="s">
        <v>5534</v>
      </c>
      <c r="I3631" s="17" t="s">
        <v>5534</v>
      </c>
      <c r="J3631" s="17" t="s">
        <v>5534</v>
      </c>
      <c r="K3631" s="17" t="s">
        <v>5534</v>
      </c>
      <c r="L3631" s="17">
        <v>0</v>
      </c>
      <c r="M3631" s="17">
        <v>1050.45</v>
      </c>
      <c r="N3631" s="17">
        <v>1050.45</v>
      </c>
    </row>
    <row r="3632" spans="2:14">
      <c r="B3632" s="15" t="s">
        <v>4990</v>
      </c>
      <c r="C3632" s="16">
        <v>41214</v>
      </c>
      <c r="D3632" s="15">
        <v>2012</v>
      </c>
      <c r="E3632" s="69">
        <f>E3633</f>
        <v>2013</v>
      </c>
      <c r="F3632" s="15" t="s">
        <v>962</v>
      </c>
      <c r="G3632" s="17" t="s">
        <v>5534</v>
      </c>
      <c r="H3632" s="17" t="s">
        <v>5534</v>
      </c>
      <c r="I3632" s="17" t="s">
        <v>5534</v>
      </c>
      <c r="J3632" s="17" t="s">
        <v>5534</v>
      </c>
      <c r="K3632" s="17" t="s">
        <v>5534</v>
      </c>
      <c r="L3632" s="17">
        <v>0</v>
      </c>
      <c r="M3632" s="17">
        <v>0</v>
      </c>
      <c r="N3632" s="17">
        <v>0</v>
      </c>
    </row>
    <row r="3633" spans="2:14">
      <c r="B3633" s="15" t="s">
        <v>4990</v>
      </c>
      <c r="C3633" s="16">
        <v>41214</v>
      </c>
      <c r="D3633" s="15">
        <v>2012</v>
      </c>
      <c r="E3633" s="69">
        <f t="array" ref="E3633">MIN(IF(G3633:N3633&gt;0,($G$3:$N$3)))</f>
        <v>2013</v>
      </c>
      <c r="F3633" s="15" t="s">
        <v>963</v>
      </c>
      <c r="G3633" s="17">
        <v>0</v>
      </c>
      <c r="H3633" s="17">
        <v>0</v>
      </c>
      <c r="I3633" s="17">
        <v>0</v>
      </c>
      <c r="J3633" s="17">
        <v>0</v>
      </c>
      <c r="K3633" s="17">
        <v>0</v>
      </c>
      <c r="L3633" s="17">
        <v>0</v>
      </c>
      <c r="M3633" s="17">
        <v>1050.45</v>
      </c>
      <c r="N3633" s="17">
        <v>1050.45</v>
      </c>
    </row>
    <row r="3634" spans="2:14">
      <c r="B3634" s="15" t="s">
        <v>4991</v>
      </c>
      <c r="C3634" s="16">
        <v>41216</v>
      </c>
      <c r="D3634" s="15">
        <v>2012</v>
      </c>
      <c r="E3634" s="69">
        <f>E3636</f>
        <v>2012</v>
      </c>
      <c r="F3634" s="15" t="s">
        <v>961</v>
      </c>
      <c r="G3634" s="17" t="s">
        <v>5534</v>
      </c>
      <c r="H3634" s="17" t="s">
        <v>5534</v>
      </c>
      <c r="I3634" s="17" t="s">
        <v>5534</v>
      </c>
      <c r="J3634" s="17" t="s">
        <v>5534</v>
      </c>
      <c r="K3634" s="17" t="s">
        <v>5534</v>
      </c>
      <c r="L3634" s="17">
        <v>0</v>
      </c>
      <c r="M3634" s="17">
        <v>1001.718</v>
      </c>
      <c r="N3634" s="17">
        <v>1001.718</v>
      </c>
    </row>
    <row r="3635" spans="2:14">
      <c r="B3635" s="15" t="s">
        <v>4991</v>
      </c>
      <c r="C3635" s="16">
        <v>41216</v>
      </c>
      <c r="D3635" s="15">
        <v>2012</v>
      </c>
      <c r="E3635" s="69">
        <f>E3636</f>
        <v>2012</v>
      </c>
      <c r="F3635" s="15" t="s">
        <v>962</v>
      </c>
      <c r="G3635" s="17" t="s">
        <v>5534</v>
      </c>
      <c r="H3635" s="17" t="s">
        <v>5534</v>
      </c>
      <c r="I3635" s="17" t="s">
        <v>5534</v>
      </c>
      <c r="J3635" s="17" t="s">
        <v>5534</v>
      </c>
      <c r="K3635" s="17" t="s">
        <v>5534</v>
      </c>
      <c r="L3635" s="17">
        <v>1510.5</v>
      </c>
      <c r="M3635" s="17">
        <v>0</v>
      </c>
      <c r="N3635" s="17">
        <v>0</v>
      </c>
    </row>
    <row r="3636" spans="2:14">
      <c r="B3636" s="15" t="s">
        <v>4991</v>
      </c>
      <c r="C3636" s="16">
        <v>41216</v>
      </c>
      <c r="D3636" s="15">
        <v>2012</v>
      </c>
      <c r="E3636" s="69">
        <f t="array" ref="E3636">MIN(IF(G3636:N3636&gt;0,($G$3:$N$3)))</f>
        <v>2012</v>
      </c>
      <c r="F3636" s="15" t="s">
        <v>963</v>
      </c>
      <c r="G3636" s="17">
        <v>0</v>
      </c>
      <c r="H3636" s="17">
        <v>0</v>
      </c>
      <c r="I3636" s="17">
        <v>0</v>
      </c>
      <c r="J3636" s="17">
        <v>0</v>
      </c>
      <c r="K3636" s="17">
        <v>0</v>
      </c>
      <c r="L3636" s="17">
        <v>1510.5</v>
      </c>
      <c r="M3636" s="17">
        <v>1001.718</v>
      </c>
      <c r="N3636" s="17">
        <v>1001.718</v>
      </c>
    </row>
    <row r="3637" spans="2:14">
      <c r="B3637" s="15" t="s">
        <v>4992</v>
      </c>
      <c r="C3637" s="16">
        <v>41216</v>
      </c>
      <c r="D3637" s="15">
        <v>2012</v>
      </c>
      <c r="E3637" s="69">
        <f>E3639</f>
        <v>2013</v>
      </c>
      <c r="F3637" s="15" t="s">
        <v>961</v>
      </c>
      <c r="G3637" s="17" t="s">
        <v>5534</v>
      </c>
      <c r="H3637" s="17" t="s">
        <v>5534</v>
      </c>
      <c r="I3637" s="17" t="s">
        <v>5534</v>
      </c>
      <c r="J3637" s="17" t="s">
        <v>5534</v>
      </c>
      <c r="K3637" s="17" t="s">
        <v>5534</v>
      </c>
      <c r="L3637" s="17">
        <v>0</v>
      </c>
      <c r="M3637" s="17">
        <v>2817.3240000000001</v>
      </c>
      <c r="N3637" s="17">
        <v>2817.3240000000001</v>
      </c>
    </row>
    <row r="3638" spans="2:14">
      <c r="B3638" s="15" t="s">
        <v>4992</v>
      </c>
      <c r="C3638" s="16">
        <v>41216</v>
      </c>
      <c r="D3638" s="15">
        <v>2012</v>
      </c>
      <c r="E3638" s="69">
        <f>E3639</f>
        <v>2013</v>
      </c>
      <c r="F3638" s="15" t="s">
        <v>962</v>
      </c>
      <c r="G3638" s="17" t="s">
        <v>5534</v>
      </c>
      <c r="H3638" s="17" t="s">
        <v>5534</v>
      </c>
      <c r="I3638" s="17" t="s">
        <v>5534</v>
      </c>
      <c r="J3638" s="17" t="s">
        <v>5534</v>
      </c>
      <c r="K3638" s="17" t="s">
        <v>5534</v>
      </c>
      <c r="L3638" s="17">
        <v>0</v>
      </c>
      <c r="M3638" s="17">
        <v>0</v>
      </c>
      <c r="N3638" s="17">
        <v>0</v>
      </c>
    </row>
    <row r="3639" spans="2:14">
      <c r="B3639" s="15" t="s">
        <v>4992</v>
      </c>
      <c r="C3639" s="16">
        <v>41216</v>
      </c>
      <c r="D3639" s="15">
        <v>2012</v>
      </c>
      <c r="E3639" s="69">
        <f t="array" ref="E3639">MIN(IF(G3639:N3639&gt;0,($G$3:$N$3)))</f>
        <v>2013</v>
      </c>
      <c r="F3639" s="15" t="s">
        <v>963</v>
      </c>
      <c r="G3639" s="17">
        <v>0</v>
      </c>
      <c r="H3639" s="17">
        <v>0</v>
      </c>
      <c r="I3639" s="17">
        <v>0</v>
      </c>
      <c r="J3639" s="17">
        <v>0</v>
      </c>
      <c r="K3639" s="17">
        <v>0</v>
      </c>
      <c r="L3639" s="17">
        <v>0</v>
      </c>
      <c r="M3639" s="17">
        <v>2817.3240000000001</v>
      </c>
      <c r="N3639" s="17">
        <v>2817.3240000000001</v>
      </c>
    </row>
    <row r="3640" spans="2:14">
      <c r="B3640" s="15" t="s">
        <v>4993</v>
      </c>
      <c r="C3640" s="16">
        <v>41217</v>
      </c>
      <c r="D3640" s="15">
        <v>2012</v>
      </c>
      <c r="E3640" s="69">
        <f>E3642</f>
        <v>2013</v>
      </c>
      <c r="F3640" s="15" t="s">
        <v>961</v>
      </c>
      <c r="G3640" s="17" t="s">
        <v>5534</v>
      </c>
      <c r="H3640" s="17" t="s">
        <v>5534</v>
      </c>
      <c r="I3640" s="17" t="s">
        <v>5534</v>
      </c>
      <c r="J3640" s="17" t="s">
        <v>5534</v>
      </c>
      <c r="K3640" s="17" t="s">
        <v>5534</v>
      </c>
      <c r="L3640" s="17" t="s">
        <v>5534</v>
      </c>
      <c r="M3640" s="17">
        <v>0</v>
      </c>
      <c r="N3640" s="17">
        <v>0</v>
      </c>
    </row>
    <row r="3641" spans="2:14">
      <c r="B3641" s="15" t="s">
        <v>4993</v>
      </c>
      <c r="C3641" s="16">
        <v>41217</v>
      </c>
      <c r="D3641" s="15">
        <v>2012</v>
      </c>
      <c r="E3641" s="69">
        <f>E3642</f>
        <v>2013</v>
      </c>
      <c r="F3641" s="15" t="s">
        <v>962</v>
      </c>
      <c r="G3641" s="17" t="s">
        <v>5534</v>
      </c>
      <c r="H3641" s="17" t="s">
        <v>5534</v>
      </c>
      <c r="I3641" s="17" t="s">
        <v>5534</v>
      </c>
      <c r="J3641" s="17" t="s">
        <v>5534</v>
      </c>
      <c r="K3641" s="17" t="s">
        <v>5534</v>
      </c>
      <c r="L3641" s="17" t="s">
        <v>5534</v>
      </c>
      <c r="M3641" s="17">
        <v>4950450</v>
      </c>
      <c r="N3641" s="17">
        <v>5349450</v>
      </c>
    </row>
    <row r="3642" spans="2:14">
      <c r="B3642" s="15" t="s">
        <v>4993</v>
      </c>
      <c r="C3642" s="16">
        <v>41217</v>
      </c>
      <c r="D3642" s="15">
        <v>2012</v>
      </c>
      <c r="E3642" s="69">
        <f t="array" ref="E3642">MIN(IF(G3642:N3642&gt;0,($G$3:$N$3)))</f>
        <v>2013</v>
      </c>
      <c r="F3642" s="15" t="s">
        <v>963</v>
      </c>
      <c r="G3642" s="17">
        <v>0</v>
      </c>
      <c r="H3642" s="17">
        <v>0</v>
      </c>
      <c r="I3642" s="17">
        <v>0</v>
      </c>
      <c r="J3642" s="17">
        <v>0</v>
      </c>
      <c r="K3642" s="17">
        <v>0</v>
      </c>
      <c r="L3642" s="17">
        <v>0</v>
      </c>
      <c r="M3642" s="17">
        <v>4950450</v>
      </c>
      <c r="N3642" s="17">
        <v>5349450</v>
      </c>
    </row>
    <row r="3643" spans="2:14">
      <c r="B3643" s="15" t="s">
        <v>4994</v>
      </c>
      <c r="C3643" s="16">
        <v>41219</v>
      </c>
      <c r="D3643" s="15">
        <v>2012</v>
      </c>
      <c r="E3643" s="69">
        <f>E3645</f>
        <v>2012</v>
      </c>
      <c r="F3643" s="15" t="s">
        <v>961</v>
      </c>
      <c r="G3643" s="17" t="s">
        <v>5534</v>
      </c>
      <c r="H3643" s="17" t="s">
        <v>5534</v>
      </c>
      <c r="I3643" s="17" t="s">
        <v>5534</v>
      </c>
      <c r="J3643" s="17" t="s">
        <v>5534</v>
      </c>
      <c r="K3643" s="17" t="s">
        <v>5534</v>
      </c>
      <c r="L3643" s="17">
        <v>682.8599999999999</v>
      </c>
      <c r="M3643" s="17">
        <v>682.8599999999999</v>
      </c>
      <c r="N3643" s="17">
        <v>682.8599999999999</v>
      </c>
    </row>
    <row r="3644" spans="2:14">
      <c r="B3644" s="15" t="s">
        <v>4994</v>
      </c>
      <c r="C3644" s="16">
        <v>41219</v>
      </c>
      <c r="D3644" s="15">
        <v>2012</v>
      </c>
      <c r="E3644" s="69">
        <f>E3645</f>
        <v>2012</v>
      </c>
      <c r="F3644" s="15" t="s">
        <v>962</v>
      </c>
      <c r="G3644" s="17" t="s">
        <v>5534</v>
      </c>
      <c r="H3644" s="17" t="s">
        <v>5534</v>
      </c>
      <c r="I3644" s="17" t="s">
        <v>5534</v>
      </c>
      <c r="J3644" s="17" t="s">
        <v>5534</v>
      </c>
      <c r="K3644" s="17" t="s">
        <v>5534</v>
      </c>
      <c r="L3644" s="17">
        <v>0</v>
      </c>
      <c r="M3644" s="17">
        <v>0</v>
      </c>
      <c r="N3644" s="17">
        <v>0</v>
      </c>
    </row>
    <row r="3645" spans="2:14">
      <c r="B3645" s="15" t="s">
        <v>4994</v>
      </c>
      <c r="C3645" s="16">
        <v>41219</v>
      </c>
      <c r="D3645" s="15">
        <v>2012</v>
      </c>
      <c r="E3645" s="69">
        <f t="array" ref="E3645">MIN(IF(G3645:N3645&gt;0,($G$3:$N$3)))</f>
        <v>2012</v>
      </c>
      <c r="F3645" s="15" t="s">
        <v>963</v>
      </c>
      <c r="G3645" s="17">
        <v>0</v>
      </c>
      <c r="H3645" s="17">
        <v>0</v>
      </c>
      <c r="I3645" s="17">
        <v>0</v>
      </c>
      <c r="J3645" s="17">
        <v>0</v>
      </c>
      <c r="K3645" s="17">
        <v>0</v>
      </c>
      <c r="L3645" s="17">
        <v>682.8599999999999</v>
      </c>
      <c r="M3645" s="17">
        <v>682.8599999999999</v>
      </c>
      <c r="N3645" s="17">
        <v>682.8599999999999</v>
      </c>
    </row>
    <row r="3646" spans="2:14">
      <c r="B3646" s="15" t="s">
        <v>4995</v>
      </c>
      <c r="C3646" s="16">
        <v>41221</v>
      </c>
      <c r="D3646" s="15">
        <v>2012</v>
      </c>
      <c r="E3646" s="69">
        <f>E3648</f>
        <v>2013</v>
      </c>
      <c r="F3646" s="15" t="s">
        <v>961</v>
      </c>
      <c r="G3646" s="17" t="s">
        <v>5534</v>
      </c>
      <c r="H3646" s="17" t="s">
        <v>5534</v>
      </c>
      <c r="I3646" s="17" t="s">
        <v>5534</v>
      </c>
      <c r="J3646" s="17" t="s">
        <v>5534</v>
      </c>
      <c r="K3646" s="17" t="s">
        <v>5534</v>
      </c>
      <c r="L3646" s="17">
        <v>0</v>
      </c>
      <c r="M3646" s="17">
        <v>0</v>
      </c>
      <c r="N3646" s="17">
        <v>0</v>
      </c>
    </row>
    <row r="3647" spans="2:14">
      <c r="B3647" s="15" t="s">
        <v>4995</v>
      </c>
      <c r="C3647" s="16">
        <v>41221</v>
      </c>
      <c r="D3647" s="15">
        <v>2012</v>
      </c>
      <c r="E3647" s="69">
        <f>E3648</f>
        <v>2013</v>
      </c>
      <c r="F3647" s="15" t="s">
        <v>962</v>
      </c>
      <c r="G3647" s="17" t="s">
        <v>5534</v>
      </c>
      <c r="H3647" s="17" t="s">
        <v>5534</v>
      </c>
      <c r="I3647" s="17" t="s">
        <v>5534</v>
      </c>
      <c r="J3647" s="17" t="s">
        <v>5534</v>
      </c>
      <c r="K3647" s="17" t="s">
        <v>5534</v>
      </c>
      <c r="L3647" s="17">
        <v>0</v>
      </c>
      <c r="M3647" s="17">
        <v>627000</v>
      </c>
      <c r="N3647" s="17">
        <v>627000</v>
      </c>
    </row>
    <row r="3648" spans="2:14">
      <c r="B3648" s="15" t="s">
        <v>4995</v>
      </c>
      <c r="C3648" s="16">
        <v>41221</v>
      </c>
      <c r="D3648" s="15">
        <v>2012</v>
      </c>
      <c r="E3648" s="69">
        <f t="array" ref="E3648">MIN(IF(G3648:N3648&gt;0,($G$3:$N$3)))</f>
        <v>2013</v>
      </c>
      <c r="F3648" s="15" t="s">
        <v>963</v>
      </c>
      <c r="G3648" s="17">
        <v>0</v>
      </c>
      <c r="H3648" s="17">
        <v>0</v>
      </c>
      <c r="I3648" s="17">
        <v>0</v>
      </c>
      <c r="J3648" s="17">
        <v>0</v>
      </c>
      <c r="K3648" s="17">
        <v>0</v>
      </c>
      <c r="L3648" s="17">
        <v>0</v>
      </c>
      <c r="M3648" s="17">
        <v>627000</v>
      </c>
      <c r="N3648" s="17">
        <v>627000</v>
      </c>
    </row>
    <row r="3649" spans="2:14">
      <c r="B3649" s="15" t="s">
        <v>4996</v>
      </c>
      <c r="C3649" s="16">
        <v>41222</v>
      </c>
      <c r="D3649" s="15">
        <v>2012</v>
      </c>
      <c r="E3649" s="69">
        <f>E3651</f>
        <v>2013</v>
      </c>
      <c r="F3649" s="15" t="s">
        <v>961</v>
      </c>
      <c r="G3649" s="17" t="s">
        <v>5534</v>
      </c>
      <c r="H3649" s="17" t="s">
        <v>5534</v>
      </c>
      <c r="I3649" s="17" t="s">
        <v>5534</v>
      </c>
      <c r="J3649" s="17" t="s">
        <v>5534</v>
      </c>
      <c r="K3649" s="17" t="s">
        <v>5534</v>
      </c>
      <c r="L3649" s="17">
        <v>0</v>
      </c>
      <c r="M3649" s="17">
        <v>0</v>
      </c>
      <c r="N3649" s="17">
        <v>0</v>
      </c>
    </row>
    <row r="3650" spans="2:14">
      <c r="B3650" s="15" t="s">
        <v>4996</v>
      </c>
      <c r="C3650" s="16">
        <v>41222</v>
      </c>
      <c r="D3650" s="15">
        <v>2012</v>
      </c>
      <c r="E3650" s="69">
        <f>E3651</f>
        <v>2013</v>
      </c>
      <c r="F3650" s="15" t="s">
        <v>962</v>
      </c>
      <c r="G3650" s="17" t="s">
        <v>5534</v>
      </c>
      <c r="H3650" s="17" t="s">
        <v>5534</v>
      </c>
      <c r="I3650" s="17" t="s">
        <v>5534</v>
      </c>
      <c r="J3650" s="17" t="s">
        <v>5534</v>
      </c>
      <c r="K3650" s="17" t="s">
        <v>5534</v>
      </c>
      <c r="L3650" s="17">
        <v>0</v>
      </c>
      <c r="M3650" s="17">
        <v>711.3599999999999</v>
      </c>
      <c r="N3650" s="17">
        <v>0</v>
      </c>
    </row>
    <row r="3651" spans="2:14">
      <c r="B3651" s="15" t="s">
        <v>4996</v>
      </c>
      <c r="C3651" s="16">
        <v>41222</v>
      </c>
      <c r="D3651" s="15">
        <v>2012</v>
      </c>
      <c r="E3651" s="69">
        <f t="array" ref="E3651">MIN(IF(G3651:N3651&gt;0,($G$3:$N$3)))</f>
        <v>2013</v>
      </c>
      <c r="F3651" s="15" t="s">
        <v>963</v>
      </c>
      <c r="G3651" s="17">
        <v>0</v>
      </c>
      <c r="H3651" s="17">
        <v>0</v>
      </c>
      <c r="I3651" s="17">
        <v>0</v>
      </c>
      <c r="J3651" s="17">
        <v>0</v>
      </c>
      <c r="K3651" s="17">
        <v>0</v>
      </c>
      <c r="L3651" s="17">
        <v>0</v>
      </c>
      <c r="M3651" s="17">
        <v>711.3599999999999</v>
      </c>
      <c r="N3651" s="17">
        <v>0</v>
      </c>
    </row>
    <row r="3652" spans="2:14">
      <c r="B3652" s="15" t="s">
        <v>4997</v>
      </c>
      <c r="C3652" s="16">
        <v>41229</v>
      </c>
      <c r="D3652" s="15">
        <v>2012</v>
      </c>
      <c r="E3652" s="69">
        <f>E3654</f>
        <v>2013</v>
      </c>
      <c r="F3652" s="15" t="s">
        <v>961</v>
      </c>
      <c r="G3652" s="17" t="s">
        <v>5534</v>
      </c>
      <c r="H3652" s="17" t="s">
        <v>5534</v>
      </c>
      <c r="I3652" s="17" t="s">
        <v>5534</v>
      </c>
      <c r="J3652" s="17" t="s">
        <v>5534</v>
      </c>
      <c r="K3652" s="17" t="s">
        <v>5534</v>
      </c>
      <c r="L3652" s="17">
        <v>0</v>
      </c>
      <c r="M3652" s="17">
        <v>447.45</v>
      </c>
      <c r="N3652" s="17">
        <v>447.45</v>
      </c>
    </row>
    <row r="3653" spans="2:14">
      <c r="B3653" s="15" t="s">
        <v>4997</v>
      </c>
      <c r="C3653" s="16">
        <v>41229</v>
      </c>
      <c r="D3653" s="15">
        <v>2012</v>
      </c>
      <c r="E3653" s="69">
        <f>E3654</f>
        <v>2013</v>
      </c>
      <c r="F3653" s="15" t="s">
        <v>962</v>
      </c>
      <c r="G3653" s="17" t="s">
        <v>5534</v>
      </c>
      <c r="H3653" s="17" t="s">
        <v>5534</v>
      </c>
      <c r="I3653" s="17" t="s">
        <v>5534</v>
      </c>
      <c r="J3653" s="17" t="s">
        <v>5534</v>
      </c>
      <c r="K3653" s="17" t="s">
        <v>5534</v>
      </c>
      <c r="L3653" s="17">
        <v>0</v>
      </c>
      <c r="M3653" s="17">
        <v>0</v>
      </c>
      <c r="N3653" s="17">
        <v>0</v>
      </c>
    </row>
    <row r="3654" spans="2:14">
      <c r="B3654" s="15" t="s">
        <v>4997</v>
      </c>
      <c r="C3654" s="16">
        <v>41229</v>
      </c>
      <c r="D3654" s="15">
        <v>2012</v>
      </c>
      <c r="E3654" s="69">
        <f t="array" ref="E3654">MIN(IF(G3654:N3654&gt;0,($G$3:$N$3)))</f>
        <v>2013</v>
      </c>
      <c r="F3654" s="15" t="s">
        <v>963</v>
      </c>
      <c r="G3654" s="17">
        <v>0</v>
      </c>
      <c r="H3654" s="17">
        <v>0</v>
      </c>
      <c r="I3654" s="17">
        <v>0</v>
      </c>
      <c r="J3654" s="17">
        <v>0</v>
      </c>
      <c r="K3654" s="17">
        <v>0</v>
      </c>
      <c r="L3654" s="17">
        <v>0</v>
      </c>
      <c r="M3654" s="17">
        <v>447.45</v>
      </c>
      <c r="N3654" s="17">
        <v>447.45</v>
      </c>
    </row>
    <row r="3655" spans="2:14">
      <c r="B3655" s="15" t="s">
        <v>4998</v>
      </c>
      <c r="C3655" s="16">
        <v>41230</v>
      </c>
      <c r="D3655" s="15">
        <v>2012</v>
      </c>
      <c r="E3655" s="69">
        <f>E3657</f>
        <v>2013</v>
      </c>
      <c r="F3655" s="15" t="s">
        <v>961</v>
      </c>
      <c r="G3655" s="17" t="s">
        <v>5534</v>
      </c>
      <c r="H3655" s="17" t="s">
        <v>5534</v>
      </c>
      <c r="I3655" s="17" t="s">
        <v>5534</v>
      </c>
      <c r="J3655" s="17" t="s">
        <v>5534</v>
      </c>
      <c r="K3655" s="17" t="s">
        <v>5534</v>
      </c>
      <c r="L3655" s="17">
        <v>0</v>
      </c>
      <c r="M3655" s="17">
        <v>137.31</v>
      </c>
      <c r="N3655" s="17">
        <v>137.31</v>
      </c>
    </row>
    <row r="3656" spans="2:14">
      <c r="B3656" s="15" t="s">
        <v>4998</v>
      </c>
      <c r="C3656" s="16">
        <v>41230</v>
      </c>
      <c r="D3656" s="15">
        <v>2012</v>
      </c>
      <c r="E3656" s="69">
        <f>E3657</f>
        <v>2013</v>
      </c>
      <c r="F3656" s="15" t="s">
        <v>962</v>
      </c>
      <c r="G3656" s="17" t="s">
        <v>5534</v>
      </c>
      <c r="H3656" s="17" t="s">
        <v>5534</v>
      </c>
      <c r="I3656" s="17" t="s">
        <v>5534</v>
      </c>
      <c r="J3656" s="17" t="s">
        <v>5534</v>
      </c>
      <c r="K3656" s="17" t="s">
        <v>5534</v>
      </c>
      <c r="L3656" s="17">
        <v>0</v>
      </c>
      <c r="M3656" s="17">
        <v>0</v>
      </c>
      <c r="N3656" s="17">
        <v>0</v>
      </c>
    </row>
    <row r="3657" spans="2:14">
      <c r="B3657" s="15" t="s">
        <v>4998</v>
      </c>
      <c r="C3657" s="16">
        <v>41230</v>
      </c>
      <c r="D3657" s="15">
        <v>2012</v>
      </c>
      <c r="E3657" s="69">
        <f t="array" ref="E3657">MIN(IF(G3657:N3657&gt;0,($G$3:$N$3)))</f>
        <v>2013</v>
      </c>
      <c r="F3657" s="15" t="s">
        <v>963</v>
      </c>
      <c r="G3657" s="17">
        <v>0</v>
      </c>
      <c r="H3657" s="17">
        <v>0</v>
      </c>
      <c r="I3657" s="17">
        <v>0</v>
      </c>
      <c r="J3657" s="17">
        <v>0</v>
      </c>
      <c r="K3657" s="17">
        <v>0</v>
      </c>
      <c r="L3657" s="17">
        <v>0</v>
      </c>
      <c r="M3657" s="17">
        <v>137.31</v>
      </c>
      <c r="N3657" s="17">
        <v>137.31</v>
      </c>
    </row>
    <row r="3658" spans="2:14">
      <c r="B3658" s="15" t="s">
        <v>4999</v>
      </c>
      <c r="C3658" s="16">
        <v>41231</v>
      </c>
      <c r="D3658" s="15">
        <v>2012</v>
      </c>
      <c r="E3658" s="69">
        <f>E3660</f>
        <v>2013</v>
      </c>
      <c r="F3658" s="15" t="s">
        <v>961</v>
      </c>
      <c r="G3658" s="17" t="s">
        <v>5534</v>
      </c>
      <c r="H3658" s="17" t="s">
        <v>5534</v>
      </c>
      <c r="I3658" s="17" t="s">
        <v>5534</v>
      </c>
      <c r="J3658" s="17" t="s">
        <v>5534</v>
      </c>
      <c r="K3658" s="17" t="s">
        <v>5534</v>
      </c>
      <c r="L3658" s="17">
        <v>0</v>
      </c>
      <c r="M3658" s="17">
        <v>1097.424</v>
      </c>
      <c r="N3658" s="17">
        <v>1097.424</v>
      </c>
    </row>
    <row r="3659" spans="2:14">
      <c r="B3659" s="15" t="s">
        <v>4999</v>
      </c>
      <c r="C3659" s="16">
        <v>41231</v>
      </c>
      <c r="D3659" s="15">
        <v>2012</v>
      </c>
      <c r="E3659" s="69">
        <f>E3660</f>
        <v>2013</v>
      </c>
      <c r="F3659" s="15" t="s">
        <v>962</v>
      </c>
      <c r="G3659" s="17" t="s">
        <v>5534</v>
      </c>
      <c r="H3659" s="17" t="s">
        <v>5534</v>
      </c>
      <c r="I3659" s="17" t="s">
        <v>5534</v>
      </c>
      <c r="J3659" s="17" t="s">
        <v>5534</v>
      </c>
      <c r="K3659" s="17" t="s">
        <v>5534</v>
      </c>
      <c r="L3659" s="17">
        <v>0</v>
      </c>
      <c r="M3659" s="17">
        <v>0</v>
      </c>
      <c r="N3659" s="17">
        <v>0</v>
      </c>
    </row>
    <row r="3660" spans="2:14">
      <c r="B3660" s="15" t="s">
        <v>4999</v>
      </c>
      <c r="C3660" s="16">
        <v>41231</v>
      </c>
      <c r="D3660" s="15">
        <v>2012</v>
      </c>
      <c r="E3660" s="69">
        <f t="array" ref="E3660">MIN(IF(G3660:N3660&gt;0,($G$3:$N$3)))</f>
        <v>2013</v>
      </c>
      <c r="F3660" s="15" t="s">
        <v>963</v>
      </c>
      <c r="G3660" s="17">
        <v>0</v>
      </c>
      <c r="H3660" s="17">
        <v>0</v>
      </c>
      <c r="I3660" s="17">
        <v>0</v>
      </c>
      <c r="J3660" s="17">
        <v>0</v>
      </c>
      <c r="K3660" s="17">
        <v>0</v>
      </c>
      <c r="L3660" s="17">
        <v>0</v>
      </c>
      <c r="M3660" s="17">
        <v>1097.424</v>
      </c>
      <c r="N3660" s="17">
        <v>1097.424</v>
      </c>
    </row>
    <row r="3661" spans="2:14">
      <c r="B3661" s="15" t="s">
        <v>5000</v>
      </c>
      <c r="C3661" s="16">
        <v>41232</v>
      </c>
      <c r="D3661" s="15">
        <v>2012</v>
      </c>
      <c r="E3661" s="69">
        <f>E3663</f>
        <v>2013</v>
      </c>
      <c r="F3661" s="15" t="s">
        <v>961</v>
      </c>
      <c r="G3661" s="17" t="s">
        <v>5534</v>
      </c>
      <c r="H3661" s="17" t="s">
        <v>5534</v>
      </c>
      <c r="I3661" s="17" t="s">
        <v>5534</v>
      </c>
      <c r="J3661" s="17" t="s">
        <v>5534</v>
      </c>
      <c r="K3661" s="17" t="s">
        <v>5534</v>
      </c>
      <c r="L3661" s="17">
        <v>0</v>
      </c>
      <c r="M3661" s="17">
        <v>0</v>
      </c>
      <c r="N3661" s="17">
        <v>0</v>
      </c>
    </row>
    <row r="3662" spans="2:14">
      <c r="B3662" s="15" t="s">
        <v>5000</v>
      </c>
      <c r="C3662" s="16">
        <v>41232</v>
      </c>
      <c r="D3662" s="15">
        <v>2012</v>
      </c>
      <c r="E3662" s="69">
        <f>E3663</f>
        <v>2013</v>
      </c>
      <c r="F3662" s="15" t="s">
        <v>962</v>
      </c>
      <c r="G3662" s="17" t="s">
        <v>5534</v>
      </c>
      <c r="H3662" s="17" t="s">
        <v>5534</v>
      </c>
      <c r="I3662" s="17" t="s">
        <v>5534</v>
      </c>
      <c r="J3662" s="17" t="s">
        <v>5534</v>
      </c>
      <c r="K3662" s="17" t="s">
        <v>5534</v>
      </c>
      <c r="L3662" s="17">
        <v>0</v>
      </c>
      <c r="M3662" s="17">
        <v>2029.1999999999998</v>
      </c>
      <c r="N3662" s="17">
        <v>0</v>
      </c>
    </row>
    <row r="3663" spans="2:14">
      <c r="B3663" s="15" t="s">
        <v>5000</v>
      </c>
      <c r="C3663" s="16">
        <v>41232</v>
      </c>
      <c r="D3663" s="15">
        <v>2012</v>
      </c>
      <c r="E3663" s="69">
        <f t="array" ref="E3663">MIN(IF(G3663:N3663&gt;0,($G$3:$N$3)))</f>
        <v>2013</v>
      </c>
      <c r="F3663" s="15" t="s">
        <v>963</v>
      </c>
      <c r="G3663" s="17">
        <v>0</v>
      </c>
      <c r="H3663" s="17">
        <v>0</v>
      </c>
      <c r="I3663" s="17">
        <v>0</v>
      </c>
      <c r="J3663" s="17">
        <v>0</v>
      </c>
      <c r="K3663" s="17">
        <v>0</v>
      </c>
      <c r="L3663" s="17">
        <v>0</v>
      </c>
      <c r="M3663" s="17">
        <v>2029.1999999999998</v>
      </c>
      <c r="N3663" s="17">
        <v>0</v>
      </c>
    </row>
    <row r="3664" spans="2:14">
      <c r="B3664" s="15" t="s">
        <v>5001</v>
      </c>
      <c r="C3664" s="16">
        <v>41233</v>
      </c>
      <c r="D3664" s="15">
        <v>2012</v>
      </c>
      <c r="E3664" s="69">
        <f>E3666</f>
        <v>2012</v>
      </c>
      <c r="F3664" s="15" t="s">
        <v>961</v>
      </c>
      <c r="G3664" s="17" t="s">
        <v>5534</v>
      </c>
      <c r="H3664" s="17" t="s">
        <v>5534</v>
      </c>
      <c r="I3664" s="17" t="s">
        <v>5534</v>
      </c>
      <c r="J3664" s="17" t="s">
        <v>5534</v>
      </c>
      <c r="K3664" s="17" t="s">
        <v>5534</v>
      </c>
      <c r="L3664" s="17">
        <v>0</v>
      </c>
      <c r="M3664" s="17">
        <v>591.80399999999997</v>
      </c>
      <c r="N3664" s="17">
        <v>591.80399999999997</v>
      </c>
    </row>
    <row r="3665" spans="2:14">
      <c r="B3665" s="15" t="s">
        <v>5001</v>
      </c>
      <c r="C3665" s="16">
        <v>41233</v>
      </c>
      <c r="D3665" s="15">
        <v>2012</v>
      </c>
      <c r="E3665" s="69">
        <f>E3666</f>
        <v>2012</v>
      </c>
      <c r="F3665" s="15" t="s">
        <v>962</v>
      </c>
      <c r="G3665" s="17" t="s">
        <v>5534</v>
      </c>
      <c r="H3665" s="17" t="s">
        <v>5534</v>
      </c>
      <c r="I3665" s="17" t="s">
        <v>5534</v>
      </c>
      <c r="J3665" s="17" t="s">
        <v>5534</v>
      </c>
      <c r="K3665" s="17" t="s">
        <v>5534</v>
      </c>
      <c r="L3665" s="17">
        <v>682.8599999999999</v>
      </c>
      <c r="M3665" s="17">
        <v>0</v>
      </c>
      <c r="N3665" s="17">
        <v>0</v>
      </c>
    </row>
    <row r="3666" spans="2:14">
      <c r="B3666" s="15" t="s">
        <v>5001</v>
      </c>
      <c r="C3666" s="16">
        <v>41233</v>
      </c>
      <c r="D3666" s="15">
        <v>2012</v>
      </c>
      <c r="E3666" s="69">
        <f t="array" ref="E3666">MIN(IF(G3666:N3666&gt;0,($G$3:$N$3)))</f>
        <v>2012</v>
      </c>
      <c r="F3666" s="15" t="s">
        <v>963</v>
      </c>
      <c r="G3666" s="17">
        <v>0</v>
      </c>
      <c r="H3666" s="17">
        <v>0</v>
      </c>
      <c r="I3666" s="17">
        <v>0</v>
      </c>
      <c r="J3666" s="17">
        <v>0</v>
      </c>
      <c r="K3666" s="17">
        <v>0</v>
      </c>
      <c r="L3666" s="17">
        <v>682.8599999999999</v>
      </c>
      <c r="M3666" s="17">
        <v>591.80399999999997</v>
      </c>
      <c r="N3666" s="17">
        <v>591.80399999999997</v>
      </c>
    </row>
    <row r="3667" spans="2:14">
      <c r="B3667" s="15" t="s">
        <v>5002</v>
      </c>
      <c r="C3667" s="16">
        <v>41239</v>
      </c>
      <c r="D3667" s="15">
        <v>2012</v>
      </c>
      <c r="E3667" s="69">
        <f>E3669</f>
        <v>2013</v>
      </c>
      <c r="F3667" s="15" t="s">
        <v>961</v>
      </c>
      <c r="G3667" s="17" t="s">
        <v>5534</v>
      </c>
      <c r="H3667" s="17" t="s">
        <v>5534</v>
      </c>
      <c r="I3667" s="17" t="s">
        <v>5534</v>
      </c>
      <c r="J3667" s="17" t="s">
        <v>5534</v>
      </c>
      <c r="K3667" s="17" t="s">
        <v>5534</v>
      </c>
      <c r="L3667" s="17">
        <v>0</v>
      </c>
      <c r="M3667" s="17">
        <v>0</v>
      </c>
      <c r="N3667" s="17">
        <v>0</v>
      </c>
    </row>
    <row r="3668" spans="2:14">
      <c r="B3668" s="15" t="s">
        <v>5002</v>
      </c>
      <c r="C3668" s="16">
        <v>41239</v>
      </c>
      <c r="D3668" s="15">
        <v>2012</v>
      </c>
      <c r="E3668" s="69">
        <f>E3669</f>
        <v>2013</v>
      </c>
      <c r="F3668" s="15" t="s">
        <v>962</v>
      </c>
      <c r="G3668" s="17" t="s">
        <v>5534</v>
      </c>
      <c r="H3668" s="17" t="s">
        <v>5534</v>
      </c>
      <c r="I3668" s="17" t="s">
        <v>5534</v>
      </c>
      <c r="J3668" s="17" t="s">
        <v>5534</v>
      </c>
      <c r="K3668" s="17" t="s">
        <v>5534</v>
      </c>
      <c r="L3668" s="17">
        <v>0</v>
      </c>
      <c r="M3668" s="17">
        <v>86041.5</v>
      </c>
      <c r="N3668" s="17">
        <v>86041.5</v>
      </c>
    </row>
    <row r="3669" spans="2:14">
      <c r="B3669" s="15" t="s">
        <v>5002</v>
      </c>
      <c r="C3669" s="16">
        <v>41239</v>
      </c>
      <c r="D3669" s="15">
        <v>2012</v>
      </c>
      <c r="E3669" s="69">
        <f t="array" ref="E3669">MIN(IF(G3669:N3669&gt;0,($G$3:$N$3)))</f>
        <v>2013</v>
      </c>
      <c r="F3669" s="15" t="s">
        <v>963</v>
      </c>
      <c r="G3669" s="17">
        <v>0</v>
      </c>
      <c r="H3669" s="17">
        <v>0</v>
      </c>
      <c r="I3669" s="17">
        <v>0</v>
      </c>
      <c r="J3669" s="17">
        <v>0</v>
      </c>
      <c r="K3669" s="17">
        <v>0</v>
      </c>
      <c r="L3669" s="17">
        <v>0</v>
      </c>
      <c r="M3669" s="17">
        <v>86041.5</v>
      </c>
      <c r="N3669" s="17">
        <v>86041.5</v>
      </c>
    </row>
    <row r="3670" spans="2:14">
      <c r="B3670" s="15" t="s">
        <v>5003</v>
      </c>
      <c r="C3670" s="16">
        <v>41243</v>
      </c>
      <c r="D3670" s="15">
        <v>2012</v>
      </c>
      <c r="E3670" s="69">
        <f>E3672</f>
        <v>2014</v>
      </c>
      <c r="F3670" s="15" t="s">
        <v>961</v>
      </c>
      <c r="G3670" s="17" t="s">
        <v>5534</v>
      </c>
      <c r="H3670" s="17" t="s">
        <v>5534</v>
      </c>
      <c r="I3670" s="17" t="s">
        <v>5534</v>
      </c>
      <c r="J3670" s="17" t="s">
        <v>5534</v>
      </c>
      <c r="K3670" s="17" t="s">
        <v>5534</v>
      </c>
      <c r="L3670" s="17">
        <v>0</v>
      </c>
      <c r="M3670" s="17">
        <v>0</v>
      </c>
      <c r="N3670" s="17">
        <v>1574.904</v>
      </c>
    </row>
    <row r="3671" spans="2:14">
      <c r="B3671" s="15" t="s">
        <v>5003</v>
      </c>
      <c r="C3671" s="16">
        <v>41243</v>
      </c>
      <c r="D3671" s="15">
        <v>2012</v>
      </c>
      <c r="E3671" s="69">
        <f>E3672</f>
        <v>2014</v>
      </c>
      <c r="F3671" s="15" t="s">
        <v>962</v>
      </c>
      <c r="G3671" s="17" t="s">
        <v>5534</v>
      </c>
      <c r="H3671" s="17" t="s">
        <v>5534</v>
      </c>
      <c r="I3671" s="17" t="s">
        <v>5534</v>
      </c>
      <c r="J3671" s="17" t="s">
        <v>5534</v>
      </c>
      <c r="K3671" s="17" t="s">
        <v>5534</v>
      </c>
      <c r="L3671" s="17">
        <v>0</v>
      </c>
      <c r="M3671" s="17">
        <v>0</v>
      </c>
      <c r="N3671" s="17">
        <v>0</v>
      </c>
    </row>
    <row r="3672" spans="2:14">
      <c r="B3672" s="15" t="s">
        <v>5003</v>
      </c>
      <c r="C3672" s="16">
        <v>41243</v>
      </c>
      <c r="D3672" s="15">
        <v>2012</v>
      </c>
      <c r="E3672" s="69">
        <f t="array" ref="E3672">MIN(IF(G3672:N3672&gt;0,($G$3:$N$3)))</f>
        <v>2014</v>
      </c>
      <c r="F3672" s="15" t="s">
        <v>963</v>
      </c>
      <c r="G3672" s="17">
        <v>0</v>
      </c>
      <c r="H3672" s="17">
        <v>0</v>
      </c>
      <c r="I3672" s="17">
        <v>0</v>
      </c>
      <c r="J3672" s="17">
        <v>0</v>
      </c>
      <c r="K3672" s="17">
        <v>0</v>
      </c>
      <c r="L3672" s="17">
        <v>0</v>
      </c>
      <c r="M3672" s="17">
        <v>0</v>
      </c>
      <c r="N3672" s="17">
        <v>1574.904</v>
      </c>
    </row>
    <row r="3673" spans="2:14">
      <c r="B3673" s="15" t="s">
        <v>5004</v>
      </c>
      <c r="C3673" s="16">
        <v>41247</v>
      </c>
      <c r="D3673" s="15">
        <v>2012</v>
      </c>
      <c r="E3673" s="69">
        <f>E3675</f>
        <v>2013</v>
      </c>
      <c r="F3673" s="15" t="s">
        <v>961</v>
      </c>
      <c r="G3673" s="17" t="s">
        <v>5534</v>
      </c>
      <c r="H3673" s="17" t="s">
        <v>5534</v>
      </c>
      <c r="I3673" s="17" t="s">
        <v>5534</v>
      </c>
      <c r="J3673" s="17" t="s">
        <v>5534</v>
      </c>
      <c r="K3673" s="17" t="s">
        <v>5534</v>
      </c>
      <c r="L3673" s="17">
        <v>0</v>
      </c>
      <c r="M3673" s="17">
        <v>53.699999999999996</v>
      </c>
      <c r="N3673" s="17">
        <v>53.699999999999996</v>
      </c>
    </row>
    <row r="3674" spans="2:14">
      <c r="B3674" s="15" t="s">
        <v>5004</v>
      </c>
      <c r="C3674" s="16">
        <v>41247</v>
      </c>
      <c r="D3674" s="15">
        <v>2012</v>
      </c>
      <c r="E3674" s="69">
        <f>E3675</f>
        <v>2013</v>
      </c>
      <c r="F3674" s="15" t="s">
        <v>962</v>
      </c>
      <c r="G3674" s="17" t="s">
        <v>5534</v>
      </c>
      <c r="H3674" s="17" t="s">
        <v>5534</v>
      </c>
      <c r="I3674" s="17" t="s">
        <v>5534</v>
      </c>
      <c r="J3674" s="17" t="s">
        <v>5534</v>
      </c>
      <c r="K3674" s="17" t="s">
        <v>5534</v>
      </c>
      <c r="L3674" s="17">
        <v>0</v>
      </c>
      <c r="M3674" s="17">
        <v>0</v>
      </c>
      <c r="N3674" s="17">
        <v>0</v>
      </c>
    </row>
    <row r="3675" spans="2:14">
      <c r="B3675" s="15" t="s">
        <v>5004</v>
      </c>
      <c r="C3675" s="16">
        <v>41247</v>
      </c>
      <c r="D3675" s="15">
        <v>2012</v>
      </c>
      <c r="E3675" s="69">
        <f t="array" ref="E3675">MIN(IF(G3675:N3675&gt;0,($G$3:$N$3)))</f>
        <v>2013</v>
      </c>
      <c r="F3675" s="15" t="s">
        <v>963</v>
      </c>
      <c r="G3675" s="17">
        <v>0</v>
      </c>
      <c r="H3675" s="17">
        <v>0</v>
      </c>
      <c r="I3675" s="17">
        <v>0</v>
      </c>
      <c r="J3675" s="17">
        <v>0</v>
      </c>
      <c r="K3675" s="17">
        <v>0</v>
      </c>
      <c r="L3675" s="17">
        <v>0</v>
      </c>
      <c r="M3675" s="17">
        <v>53.699999999999996</v>
      </c>
      <c r="N3675" s="17">
        <v>53.699999999999996</v>
      </c>
    </row>
    <row r="3676" spans="2:14">
      <c r="B3676" s="15" t="s">
        <v>5005</v>
      </c>
      <c r="C3676" s="16">
        <v>41250</v>
      </c>
      <c r="D3676" s="15">
        <v>2012</v>
      </c>
      <c r="E3676" s="69">
        <f>E3678</f>
        <v>2013</v>
      </c>
      <c r="F3676" s="15" t="s">
        <v>961</v>
      </c>
      <c r="G3676" s="17" t="s">
        <v>5534</v>
      </c>
      <c r="H3676" s="17" t="s">
        <v>5534</v>
      </c>
      <c r="I3676" s="17" t="s">
        <v>5534</v>
      </c>
      <c r="J3676" s="17" t="s">
        <v>5534</v>
      </c>
      <c r="K3676" s="17" t="s">
        <v>5534</v>
      </c>
      <c r="L3676" s="17">
        <v>0</v>
      </c>
      <c r="M3676" s="17">
        <v>682.8599999999999</v>
      </c>
      <c r="N3676" s="17">
        <v>682.8599999999999</v>
      </c>
    </row>
    <row r="3677" spans="2:14">
      <c r="B3677" s="15" t="s">
        <v>5005</v>
      </c>
      <c r="C3677" s="16">
        <v>41250</v>
      </c>
      <c r="D3677" s="15">
        <v>2012</v>
      </c>
      <c r="E3677" s="69">
        <f>E3678</f>
        <v>2013</v>
      </c>
      <c r="F3677" s="15" t="s">
        <v>962</v>
      </c>
      <c r="G3677" s="17" t="s">
        <v>5534</v>
      </c>
      <c r="H3677" s="17" t="s">
        <v>5534</v>
      </c>
      <c r="I3677" s="17" t="s">
        <v>5534</v>
      </c>
      <c r="J3677" s="17" t="s">
        <v>5534</v>
      </c>
      <c r="K3677" s="17" t="s">
        <v>5534</v>
      </c>
      <c r="L3677" s="17">
        <v>0</v>
      </c>
      <c r="M3677" s="17">
        <v>0</v>
      </c>
      <c r="N3677" s="17">
        <v>0</v>
      </c>
    </row>
    <row r="3678" spans="2:14">
      <c r="B3678" s="15" t="s">
        <v>5005</v>
      </c>
      <c r="C3678" s="16">
        <v>41250</v>
      </c>
      <c r="D3678" s="15">
        <v>2012</v>
      </c>
      <c r="E3678" s="69">
        <f t="array" ref="E3678">MIN(IF(G3678:N3678&gt;0,($G$3:$N$3)))</f>
        <v>2013</v>
      </c>
      <c r="F3678" s="15" t="s">
        <v>963</v>
      </c>
      <c r="G3678" s="17">
        <v>0</v>
      </c>
      <c r="H3678" s="17">
        <v>0</v>
      </c>
      <c r="I3678" s="17">
        <v>0</v>
      </c>
      <c r="J3678" s="17">
        <v>0</v>
      </c>
      <c r="K3678" s="17">
        <v>0</v>
      </c>
      <c r="L3678" s="17">
        <v>0</v>
      </c>
      <c r="M3678" s="17">
        <v>682.8599999999999</v>
      </c>
      <c r="N3678" s="17">
        <v>682.8599999999999</v>
      </c>
    </row>
    <row r="3679" spans="2:14">
      <c r="B3679" s="15" t="s">
        <v>5006</v>
      </c>
      <c r="C3679" s="16">
        <v>41251</v>
      </c>
      <c r="D3679" s="15">
        <v>2012</v>
      </c>
      <c r="E3679" s="69">
        <f>E3681</f>
        <v>2013</v>
      </c>
      <c r="F3679" s="15" t="s">
        <v>961</v>
      </c>
      <c r="G3679" s="17" t="s">
        <v>5534</v>
      </c>
      <c r="H3679" s="17" t="s">
        <v>5534</v>
      </c>
      <c r="I3679" s="17" t="s">
        <v>5534</v>
      </c>
      <c r="J3679" s="17" t="s">
        <v>5534</v>
      </c>
      <c r="K3679" s="17" t="s">
        <v>5534</v>
      </c>
      <c r="L3679" s="17">
        <v>0</v>
      </c>
      <c r="M3679" s="17">
        <v>447.45</v>
      </c>
      <c r="N3679" s="17">
        <v>447.45</v>
      </c>
    </row>
    <row r="3680" spans="2:14">
      <c r="B3680" s="15" t="s">
        <v>5006</v>
      </c>
      <c r="C3680" s="16">
        <v>41251</v>
      </c>
      <c r="D3680" s="15">
        <v>2012</v>
      </c>
      <c r="E3680" s="69">
        <f>E3681</f>
        <v>2013</v>
      </c>
      <c r="F3680" s="15" t="s">
        <v>962</v>
      </c>
      <c r="G3680" s="17" t="s">
        <v>5534</v>
      </c>
      <c r="H3680" s="17" t="s">
        <v>5534</v>
      </c>
      <c r="I3680" s="17" t="s">
        <v>5534</v>
      </c>
      <c r="J3680" s="17" t="s">
        <v>5534</v>
      </c>
      <c r="K3680" s="17" t="s">
        <v>5534</v>
      </c>
      <c r="L3680" s="17">
        <v>0</v>
      </c>
      <c r="M3680" s="17">
        <v>0</v>
      </c>
      <c r="N3680" s="17">
        <v>0</v>
      </c>
    </row>
    <row r="3681" spans="2:14">
      <c r="B3681" s="15" t="s">
        <v>5006</v>
      </c>
      <c r="C3681" s="16">
        <v>41251</v>
      </c>
      <c r="D3681" s="15">
        <v>2012</v>
      </c>
      <c r="E3681" s="69">
        <f t="array" ref="E3681">MIN(IF(G3681:N3681&gt;0,($G$3:$N$3)))</f>
        <v>2013</v>
      </c>
      <c r="F3681" s="15" t="s">
        <v>963</v>
      </c>
      <c r="G3681" s="17">
        <v>0</v>
      </c>
      <c r="H3681" s="17">
        <v>0</v>
      </c>
      <c r="I3681" s="17">
        <v>0</v>
      </c>
      <c r="J3681" s="17">
        <v>0</v>
      </c>
      <c r="K3681" s="17">
        <v>0</v>
      </c>
      <c r="L3681" s="17">
        <v>0</v>
      </c>
      <c r="M3681" s="17">
        <v>447.45</v>
      </c>
      <c r="N3681" s="17">
        <v>447.45</v>
      </c>
    </row>
    <row r="3682" spans="2:14">
      <c r="B3682" s="15" t="s">
        <v>5007</v>
      </c>
      <c r="C3682" s="16">
        <v>41257</v>
      </c>
      <c r="D3682" s="15">
        <v>2012</v>
      </c>
      <c r="E3682" s="69">
        <f>E3684</f>
        <v>2013</v>
      </c>
      <c r="F3682" s="15" t="s">
        <v>961</v>
      </c>
      <c r="G3682" s="17" t="s">
        <v>5534</v>
      </c>
      <c r="H3682" s="17" t="s">
        <v>5534</v>
      </c>
      <c r="I3682" s="17" t="s">
        <v>5534</v>
      </c>
      <c r="J3682" s="17" t="s">
        <v>5534</v>
      </c>
      <c r="K3682" s="17" t="s">
        <v>5534</v>
      </c>
      <c r="L3682" s="17">
        <v>0</v>
      </c>
      <c r="M3682" s="17">
        <v>682.8599999999999</v>
      </c>
      <c r="N3682" s="17">
        <v>682.8599999999999</v>
      </c>
    </row>
    <row r="3683" spans="2:14">
      <c r="B3683" s="15" t="s">
        <v>5007</v>
      </c>
      <c r="C3683" s="16">
        <v>41257</v>
      </c>
      <c r="D3683" s="15">
        <v>2012</v>
      </c>
      <c r="E3683" s="69">
        <f>E3684</f>
        <v>2013</v>
      </c>
      <c r="F3683" s="15" t="s">
        <v>962</v>
      </c>
      <c r="G3683" s="17" t="s">
        <v>5534</v>
      </c>
      <c r="H3683" s="17" t="s">
        <v>5534</v>
      </c>
      <c r="I3683" s="17" t="s">
        <v>5534</v>
      </c>
      <c r="J3683" s="17" t="s">
        <v>5534</v>
      </c>
      <c r="K3683" s="17" t="s">
        <v>5534</v>
      </c>
      <c r="L3683" s="17">
        <v>0</v>
      </c>
      <c r="M3683" s="17">
        <v>0</v>
      </c>
      <c r="N3683" s="17">
        <v>0</v>
      </c>
    </row>
    <row r="3684" spans="2:14">
      <c r="B3684" s="15" t="s">
        <v>5007</v>
      </c>
      <c r="C3684" s="16">
        <v>41257</v>
      </c>
      <c r="D3684" s="15">
        <v>2012</v>
      </c>
      <c r="E3684" s="69">
        <f t="array" ref="E3684">MIN(IF(G3684:N3684&gt;0,($G$3:$N$3)))</f>
        <v>2013</v>
      </c>
      <c r="F3684" s="15" t="s">
        <v>963</v>
      </c>
      <c r="G3684" s="17">
        <v>0</v>
      </c>
      <c r="H3684" s="17">
        <v>0</v>
      </c>
      <c r="I3684" s="17">
        <v>0</v>
      </c>
      <c r="J3684" s="17">
        <v>0</v>
      </c>
      <c r="K3684" s="17">
        <v>0</v>
      </c>
      <c r="L3684" s="17">
        <v>0</v>
      </c>
      <c r="M3684" s="17">
        <v>682.8599999999999</v>
      </c>
      <c r="N3684" s="17">
        <v>682.8599999999999</v>
      </c>
    </row>
    <row r="3685" spans="2:14">
      <c r="B3685" s="15" t="s">
        <v>5008</v>
      </c>
      <c r="C3685" s="16">
        <v>41270</v>
      </c>
      <c r="D3685" s="15">
        <v>2012</v>
      </c>
      <c r="E3685" s="69">
        <f>E3687</f>
        <v>2014</v>
      </c>
      <c r="F3685" s="15" t="s">
        <v>961</v>
      </c>
      <c r="G3685" s="17" t="s">
        <v>5534</v>
      </c>
      <c r="H3685" s="17" t="s">
        <v>5534</v>
      </c>
      <c r="I3685" s="17" t="s">
        <v>5534</v>
      </c>
      <c r="J3685" s="17" t="s">
        <v>5534</v>
      </c>
      <c r="K3685" s="17" t="s">
        <v>5534</v>
      </c>
      <c r="L3685" s="17" t="s">
        <v>5534</v>
      </c>
      <c r="M3685" s="17">
        <v>0</v>
      </c>
      <c r="N3685" s="17">
        <v>682.8599999999999</v>
      </c>
    </row>
    <row r="3686" spans="2:14">
      <c r="B3686" s="15" t="s">
        <v>5008</v>
      </c>
      <c r="C3686" s="16">
        <v>41270</v>
      </c>
      <c r="D3686" s="15">
        <v>2012</v>
      </c>
      <c r="E3686" s="69">
        <f>E3687</f>
        <v>2014</v>
      </c>
      <c r="F3686" s="15" t="s">
        <v>962</v>
      </c>
      <c r="G3686" s="17" t="s">
        <v>5534</v>
      </c>
      <c r="H3686" s="17" t="s">
        <v>5534</v>
      </c>
      <c r="I3686" s="17" t="s">
        <v>5534</v>
      </c>
      <c r="J3686" s="17" t="s">
        <v>5534</v>
      </c>
      <c r="K3686" s="17" t="s">
        <v>5534</v>
      </c>
      <c r="L3686" s="17" t="s">
        <v>5534</v>
      </c>
      <c r="M3686" s="17">
        <v>0</v>
      </c>
      <c r="N3686" s="17">
        <v>0</v>
      </c>
    </row>
    <row r="3687" spans="2:14">
      <c r="B3687" s="15" t="s">
        <v>5008</v>
      </c>
      <c r="C3687" s="16">
        <v>41270</v>
      </c>
      <c r="D3687" s="15">
        <v>2012</v>
      </c>
      <c r="E3687" s="69">
        <f t="array" ref="E3687">MIN(IF(G3687:N3687&gt;0,($G$3:$N$3)))</f>
        <v>2014</v>
      </c>
      <c r="F3687" s="15" t="s">
        <v>963</v>
      </c>
      <c r="G3687" s="17">
        <v>0</v>
      </c>
      <c r="H3687" s="17">
        <v>0</v>
      </c>
      <c r="I3687" s="17">
        <v>0</v>
      </c>
      <c r="J3687" s="17">
        <v>0</v>
      </c>
      <c r="K3687" s="17">
        <v>0</v>
      </c>
      <c r="L3687" s="17">
        <v>0</v>
      </c>
      <c r="M3687" s="17">
        <v>0</v>
      </c>
      <c r="N3687" s="17">
        <v>682.8599999999999</v>
      </c>
    </row>
    <row r="3688" spans="2:14">
      <c r="B3688" s="15" t="s">
        <v>5009</v>
      </c>
      <c r="C3688" s="16">
        <v>41271</v>
      </c>
      <c r="D3688" s="15">
        <v>2012</v>
      </c>
      <c r="E3688" s="69">
        <f>E3690</f>
        <v>2013</v>
      </c>
      <c r="F3688" s="15" t="s">
        <v>961</v>
      </c>
      <c r="G3688" s="17" t="s">
        <v>5534</v>
      </c>
      <c r="H3688" s="17" t="s">
        <v>5534</v>
      </c>
      <c r="I3688" s="17" t="s">
        <v>5534</v>
      </c>
      <c r="J3688" s="17" t="s">
        <v>5534</v>
      </c>
      <c r="K3688" s="17" t="s">
        <v>5534</v>
      </c>
      <c r="L3688" s="17">
        <v>0</v>
      </c>
      <c r="M3688" s="17">
        <v>0</v>
      </c>
      <c r="N3688" s="17">
        <v>0</v>
      </c>
    </row>
    <row r="3689" spans="2:14">
      <c r="B3689" s="15" t="s">
        <v>5009</v>
      </c>
      <c r="C3689" s="16">
        <v>41271</v>
      </c>
      <c r="D3689" s="15">
        <v>2012</v>
      </c>
      <c r="E3689" s="69">
        <f>E3690</f>
        <v>2013</v>
      </c>
      <c r="F3689" s="15" t="s">
        <v>962</v>
      </c>
      <c r="G3689" s="17" t="s">
        <v>5534</v>
      </c>
      <c r="H3689" s="17" t="s">
        <v>5534</v>
      </c>
      <c r="I3689" s="17" t="s">
        <v>5534</v>
      </c>
      <c r="J3689" s="17" t="s">
        <v>5534</v>
      </c>
      <c r="K3689" s="17" t="s">
        <v>5534</v>
      </c>
      <c r="L3689" s="17">
        <v>0</v>
      </c>
      <c r="M3689" s="17">
        <v>718200</v>
      </c>
      <c r="N3689" s="17">
        <v>1197000</v>
      </c>
    </row>
    <row r="3690" spans="2:14">
      <c r="B3690" s="15" t="s">
        <v>5009</v>
      </c>
      <c r="C3690" s="16">
        <v>41271</v>
      </c>
      <c r="D3690" s="15">
        <v>2012</v>
      </c>
      <c r="E3690" s="69">
        <f t="array" ref="E3690">MIN(IF(G3690:N3690&gt;0,($G$3:$N$3)))</f>
        <v>2013</v>
      </c>
      <c r="F3690" s="15" t="s">
        <v>963</v>
      </c>
      <c r="G3690" s="17">
        <v>0</v>
      </c>
      <c r="H3690" s="17">
        <v>0</v>
      </c>
      <c r="I3690" s="17">
        <v>0</v>
      </c>
      <c r="J3690" s="17">
        <v>0</v>
      </c>
      <c r="K3690" s="17">
        <v>0</v>
      </c>
      <c r="L3690" s="17">
        <v>0</v>
      </c>
      <c r="M3690" s="17">
        <v>718200</v>
      </c>
      <c r="N3690" s="17">
        <v>1197000</v>
      </c>
    </row>
    <row r="3691" spans="2:14">
      <c r="B3691" s="15" t="s">
        <v>5010</v>
      </c>
      <c r="C3691" s="16">
        <v>41271</v>
      </c>
      <c r="D3691" s="15">
        <v>2012</v>
      </c>
      <c r="E3691" s="69">
        <f>E3693</f>
        <v>2013</v>
      </c>
      <c r="F3691" s="15" t="s">
        <v>961</v>
      </c>
      <c r="G3691" s="17" t="s">
        <v>5534</v>
      </c>
      <c r="H3691" s="17" t="s">
        <v>5534</v>
      </c>
      <c r="I3691" s="17" t="s">
        <v>5534</v>
      </c>
      <c r="J3691" s="17" t="s">
        <v>5534</v>
      </c>
      <c r="K3691" s="17" t="s">
        <v>5534</v>
      </c>
      <c r="L3691" s="17">
        <v>0</v>
      </c>
      <c r="M3691" s="17">
        <v>380.80199999999996</v>
      </c>
      <c r="N3691" s="17">
        <v>380.80199999999996</v>
      </c>
    </row>
    <row r="3692" spans="2:14">
      <c r="B3692" s="15" t="s">
        <v>5010</v>
      </c>
      <c r="C3692" s="16">
        <v>41271</v>
      </c>
      <c r="D3692" s="15">
        <v>2012</v>
      </c>
      <c r="E3692" s="69">
        <f>E3693</f>
        <v>2013</v>
      </c>
      <c r="F3692" s="15" t="s">
        <v>962</v>
      </c>
      <c r="G3692" s="17" t="s">
        <v>5534</v>
      </c>
      <c r="H3692" s="17" t="s">
        <v>5534</v>
      </c>
      <c r="I3692" s="17" t="s">
        <v>5534</v>
      </c>
      <c r="J3692" s="17" t="s">
        <v>5534</v>
      </c>
      <c r="K3692" s="17" t="s">
        <v>5534</v>
      </c>
      <c r="L3692" s="17">
        <v>0</v>
      </c>
      <c r="M3692" s="17">
        <v>0</v>
      </c>
      <c r="N3692" s="17">
        <v>0</v>
      </c>
    </row>
    <row r="3693" spans="2:14">
      <c r="B3693" s="15" t="s">
        <v>5010</v>
      </c>
      <c r="C3693" s="16">
        <v>41271</v>
      </c>
      <c r="D3693" s="15">
        <v>2012</v>
      </c>
      <c r="E3693" s="69">
        <f t="array" ref="E3693">MIN(IF(G3693:N3693&gt;0,($G$3:$N$3)))</f>
        <v>2013</v>
      </c>
      <c r="F3693" s="15" t="s">
        <v>963</v>
      </c>
      <c r="G3693" s="17">
        <v>0</v>
      </c>
      <c r="H3693" s="17">
        <v>0</v>
      </c>
      <c r="I3693" s="17">
        <v>0</v>
      </c>
      <c r="J3693" s="17">
        <v>0</v>
      </c>
      <c r="K3693" s="17">
        <v>0</v>
      </c>
      <c r="L3693" s="17">
        <v>0</v>
      </c>
      <c r="M3693" s="17">
        <v>380.80199999999996</v>
      </c>
      <c r="N3693" s="17">
        <v>380.80199999999996</v>
      </c>
    </row>
    <row r="3694" spans="2:14">
      <c r="B3694" s="15" t="s">
        <v>5011</v>
      </c>
      <c r="C3694" s="16">
        <v>41273</v>
      </c>
      <c r="D3694" s="15">
        <v>2012</v>
      </c>
      <c r="E3694" s="69">
        <f>E3696</f>
        <v>2013</v>
      </c>
      <c r="F3694" s="15" t="s">
        <v>961</v>
      </c>
      <c r="G3694" s="17" t="s">
        <v>5534</v>
      </c>
      <c r="H3694" s="17" t="s">
        <v>5534</v>
      </c>
      <c r="I3694" s="17" t="s">
        <v>5534</v>
      </c>
      <c r="J3694" s="17" t="s">
        <v>5534</v>
      </c>
      <c r="K3694" s="17" t="s">
        <v>5534</v>
      </c>
      <c r="L3694" s="17">
        <v>0</v>
      </c>
      <c r="M3694" s="17">
        <v>137.31</v>
      </c>
      <c r="N3694" s="17">
        <v>137.31</v>
      </c>
    </row>
    <row r="3695" spans="2:14">
      <c r="B3695" s="15" t="s">
        <v>5011</v>
      </c>
      <c r="C3695" s="16">
        <v>41273</v>
      </c>
      <c r="D3695" s="15">
        <v>2012</v>
      </c>
      <c r="E3695" s="69">
        <f>E3696</f>
        <v>2013</v>
      </c>
      <c r="F3695" s="15" t="s">
        <v>962</v>
      </c>
      <c r="G3695" s="17" t="s">
        <v>5534</v>
      </c>
      <c r="H3695" s="17" t="s">
        <v>5534</v>
      </c>
      <c r="I3695" s="17" t="s">
        <v>5534</v>
      </c>
      <c r="J3695" s="17" t="s">
        <v>5534</v>
      </c>
      <c r="K3695" s="17" t="s">
        <v>5534</v>
      </c>
      <c r="L3695" s="17">
        <v>0</v>
      </c>
      <c r="M3695" s="17">
        <v>0</v>
      </c>
      <c r="N3695" s="17">
        <v>0</v>
      </c>
    </row>
    <row r="3696" spans="2:14">
      <c r="B3696" s="15" t="s">
        <v>5011</v>
      </c>
      <c r="C3696" s="16">
        <v>41273</v>
      </c>
      <c r="D3696" s="15">
        <v>2012</v>
      </c>
      <c r="E3696" s="69">
        <f t="array" ref="E3696">MIN(IF(G3696:N3696&gt;0,($G$3:$N$3)))</f>
        <v>2013</v>
      </c>
      <c r="F3696" s="15" t="s">
        <v>963</v>
      </c>
      <c r="G3696" s="17">
        <v>0</v>
      </c>
      <c r="H3696" s="17">
        <v>0</v>
      </c>
      <c r="I3696" s="17">
        <v>0</v>
      </c>
      <c r="J3696" s="17">
        <v>0</v>
      </c>
      <c r="K3696" s="17">
        <v>0</v>
      </c>
      <c r="L3696" s="17">
        <v>0</v>
      </c>
      <c r="M3696" s="17">
        <v>137.31</v>
      </c>
      <c r="N3696" s="17">
        <v>137.31</v>
      </c>
    </row>
    <row r="3697" spans="2:14">
      <c r="B3697" s="15" t="s">
        <v>5012</v>
      </c>
      <c r="C3697" s="16">
        <v>41273</v>
      </c>
      <c r="D3697" s="15">
        <v>2012</v>
      </c>
      <c r="E3697" s="69">
        <f>E3699</f>
        <v>2013</v>
      </c>
      <c r="F3697" s="15" t="s">
        <v>961</v>
      </c>
      <c r="G3697" s="17" t="s">
        <v>5534</v>
      </c>
      <c r="H3697" s="17" t="s">
        <v>5534</v>
      </c>
      <c r="I3697" s="17" t="s">
        <v>5534</v>
      </c>
      <c r="J3697" s="17" t="s">
        <v>5534</v>
      </c>
      <c r="K3697" s="17" t="s">
        <v>5534</v>
      </c>
      <c r="L3697" s="17">
        <v>0</v>
      </c>
      <c r="M3697" s="17">
        <v>720.44399999999996</v>
      </c>
      <c r="N3697" s="17">
        <v>720.44399999999996</v>
      </c>
    </row>
    <row r="3698" spans="2:14">
      <c r="B3698" s="15" t="s">
        <v>5012</v>
      </c>
      <c r="C3698" s="16">
        <v>41273</v>
      </c>
      <c r="D3698" s="15">
        <v>2012</v>
      </c>
      <c r="E3698" s="69">
        <f>E3699</f>
        <v>2013</v>
      </c>
      <c r="F3698" s="15" t="s">
        <v>962</v>
      </c>
      <c r="G3698" s="17" t="s">
        <v>5534</v>
      </c>
      <c r="H3698" s="17" t="s">
        <v>5534</v>
      </c>
      <c r="I3698" s="17" t="s">
        <v>5534</v>
      </c>
      <c r="J3698" s="17" t="s">
        <v>5534</v>
      </c>
      <c r="K3698" s="17" t="s">
        <v>5534</v>
      </c>
      <c r="L3698" s="17">
        <v>0</v>
      </c>
      <c r="M3698" s="17">
        <v>0</v>
      </c>
      <c r="N3698" s="17">
        <v>0</v>
      </c>
    </row>
    <row r="3699" spans="2:14">
      <c r="B3699" s="15" t="s">
        <v>5012</v>
      </c>
      <c r="C3699" s="16">
        <v>41273</v>
      </c>
      <c r="D3699" s="15">
        <v>2012</v>
      </c>
      <c r="E3699" s="69">
        <f t="array" ref="E3699">MIN(IF(G3699:N3699&gt;0,($G$3:$N$3)))</f>
        <v>2013</v>
      </c>
      <c r="F3699" s="15" t="s">
        <v>963</v>
      </c>
      <c r="G3699" s="17">
        <v>0</v>
      </c>
      <c r="H3699" s="17">
        <v>0</v>
      </c>
      <c r="I3699" s="17">
        <v>0</v>
      </c>
      <c r="J3699" s="17">
        <v>0</v>
      </c>
      <c r="K3699" s="17">
        <v>0</v>
      </c>
      <c r="L3699" s="17">
        <v>0</v>
      </c>
      <c r="M3699" s="17">
        <v>720.44399999999996</v>
      </c>
      <c r="N3699" s="17">
        <v>720.44399999999996</v>
      </c>
    </row>
    <row r="3700" spans="2:14">
      <c r="B3700" s="15" t="s">
        <v>5013</v>
      </c>
      <c r="C3700" s="16">
        <v>41274</v>
      </c>
      <c r="D3700" s="15">
        <v>2012</v>
      </c>
      <c r="E3700" s="69">
        <f>E3702</f>
        <v>2013</v>
      </c>
      <c r="F3700" s="15" t="s">
        <v>961</v>
      </c>
      <c r="G3700" s="17" t="s">
        <v>5534</v>
      </c>
      <c r="H3700" s="17" t="s">
        <v>5534</v>
      </c>
      <c r="I3700" s="17" t="s">
        <v>5534</v>
      </c>
      <c r="J3700" s="17" t="s">
        <v>5534</v>
      </c>
      <c r="K3700" s="17" t="s">
        <v>5534</v>
      </c>
      <c r="L3700" s="17">
        <v>0</v>
      </c>
      <c r="M3700" s="17">
        <v>0</v>
      </c>
      <c r="N3700" s="17">
        <v>0</v>
      </c>
    </row>
    <row r="3701" spans="2:14">
      <c r="B3701" s="15" t="s">
        <v>5013</v>
      </c>
      <c r="C3701" s="16">
        <v>41274</v>
      </c>
      <c r="D3701" s="15">
        <v>2012</v>
      </c>
      <c r="E3701" s="69">
        <f>E3702</f>
        <v>2013</v>
      </c>
      <c r="F3701" s="15" t="s">
        <v>962</v>
      </c>
      <c r="G3701" s="17" t="s">
        <v>5534</v>
      </c>
      <c r="H3701" s="17" t="s">
        <v>5534</v>
      </c>
      <c r="I3701" s="17" t="s">
        <v>5534</v>
      </c>
      <c r="J3701" s="17" t="s">
        <v>5534</v>
      </c>
      <c r="K3701" s="17" t="s">
        <v>5534</v>
      </c>
      <c r="L3701" s="17">
        <v>0</v>
      </c>
      <c r="M3701" s="17">
        <v>2223000</v>
      </c>
      <c r="N3701" s="17">
        <v>2223000</v>
      </c>
    </row>
    <row r="3702" spans="2:14">
      <c r="B3702" s="15" t="s">
        <v>5013</v>
      </c>
      <c r="C3702" s="16">
        <v>41274</v>
      </c>
      <c r="D3702" s="15">
        <v>2012</v>
      </c>
      <c r="E3702" s="69">
        <f t="array" ref="E3702">MIN(IF(G3702:N3702&gt;0,($G$3:$N$3)))</f>
        <v>2013</v>
      </c>
      <c r="F3702" s="15" t="s">
        <v>963</v>
      </c>
      <c r="G3702" s="17">
        <v>0</v>
      </c>
      <c r="H3702" s="17">
        <v>0</v>
      </c>
      <c r="I3702" s="17">
        <v>0</v>
      </c>
      <c r="J3702" s="17">
        <v>0</v>
      </c>
      <c r="K3702" s="17">
        <v>0</v>
      </c>
      <c r="L3702" s="17">
        <v>0</v>
      </c>
      <c r="M3702" s="17">
        <v>2223000</v>
      </c>
      <c r="N3702" s="17">
        <v>2223000</v>
      </c>
    </row>
    <row r="3703" spans="2:14">
      <c r="B3703" s="15" t="s">
        <v>5014</v>
      </c>
      <c r="C3703" s="16">
        <v>41280</v>
      </c>
      <c r="D3703" s="15">
        <v>2013</v>
      </c>
      <c r="E3703" s="69">
        <f>E3705</f>
        <v>2013</v>
      </c>
      <c r="F3703" s="15" t="s">
        <v>961</v>
      </c>
      <c r="G3703" s="17" t="s">
        <v>5534</v>
      </c>
      <c r="H3703" s="17" t="s">
        <v>5534</v>
      </c>
      <c r="I3703" s="17" t="s">
        <v>5534</v>
      </c>
      <c r="J3703" s="17" t="s">
        <v>5534</v>
      </c>
      <c r="K3703" s="17" t="s">
        <v>5534</v>
      </c>
      <c r="L3703" s="17" t="s">
        <v>5534</v>
      </c>
      <c r="M3703" s="17">
        <v>137.31</v>
      </c>
      <c r="N3703" s="17">
        <v>137.31</v>
      </c>
    </row>
    <row r="3704" spans="2:14">
      <c r="B3704" s="15" t="s">
        <v>5014</v>
      </c>
      <c r="C3704" s="16">
        <v>41280</v>
      </c>
      <c r="D3704" s="15">
        <v>2013</v>
      </c>
      <c r="E3704" s="69">
        <f>E3705</f>
        <v>2013</v>
      </c>
      <c r="F3704" s="15" t="s">
        <v>962</v>
      </c>
      <c r="G3704" s="17" t="s">
        <v>5534</v>
      </c>
      <c r="H3704" s="17" t="s">
        <v>5534</v>
      </c>
      <c r="I3704" s="17" t="s">
        <v>5534</v>
      </c>
      <c r="J3704" s="17" t="s">
        <v>5534</v>
      </c>
      <c r="K3704" s="17" t="s">
        <v>5534</v>
      </c>
      <c r="L3704" s="17" t="s">
        <v>5534</v>
      </c>
      <c r="M3704" s="17">
        <v>0</v>
      </c>
      <c r="N3704" s="17">
        <v>0</v>
      </c>
    </row>
    <row r="3705" spans="2:14">
      <c r="B3705" s="15" t="s">
        <v>5014</v>
      </c>
      <c r="C3705" s="16">
        <v>41280</v>
      </c>
      <c r="D3705" s="15">
        <v>2013</v>
      </c>
      <c r="E3705" s="69">
        <f t="array" ref="E3705">MIN(IF(G3705:N3705&gt;0,($G$3:$N$3)))</f>
        <v>2013</v>
      </c>
      <c r="F3705" s="15" t="s">
        <v>963</v>
      </c>
      <c r="G3705" s="17">
        <v>0</v>
      </c>
      <c r="H3705" s="17">
        <v>0</v>
      </c>
      <c r="I3705" s="17">
        <v>0</v>
      </c>
      <c r="J3705" s="17">
        <v>0</v>
      </c>
      <c r="K3705" s="17">
        <v>0</v>
      </c>
      <c r="L3705" s="17">
        <v>0</v>
      </c>
      <c r="M3705" s="17">
        <v>137.31</v>
      </c>
      <c r="N3705" s="17">
        <v>137.31</v>
      </c>
    </row>
    <row r="3706" spans="2:14">
      <c r="B3706" s="15" t="s">
        <v>5015</v>
      </c>
      <c r="C3706" s="16">
        <v>41280</v>
      </c>
      <c r="D3706" s="15">
        <v>2013</v>
      </c>
      <c r="E3706" s="69">
        <f>E3708</f>
        <v>2013</v>
      </c>
      <c r="F3706" s="15" t="s">
        <v>961</v>
      </c>
      <c r="G3706" s="17" t="s">
        <v>5534</v>
      </c>
      <c r="H3706" s="17" t="s">
        <v>5534</v>
      </c>
      <c r="I3706" s="17" t="s">
        <v>5534</v>
      </c>
      <c r="J3706" s="17" t="s">
        <v>5534</v>
      </c>
      <c r="K3706" s="17" t="s">
        <v>5534</v>
      </c>
      <c r="L3706" s="17" t="s">
        <v>5534</v>
      </c>
      <c r="M3706" s="17">
        <v>107.07</v>
      </c>
      <c r="N3706" s="17">
        <v>107.07</v>
      </c>
    </row>
    <row r="3707" spans="2:14">
      <c r="B3707" s="15" t="s">
        <v>5015</v>
      </c>
      <c r="C3707" s="16">
        <v>41280</v>
      </c>
      <c r="D3707" s="15">
        <v>2013</v>
      </c>
      <c r="E3707" s="69">
        <f>E3708</f>
        <v>2013</v>
      </c>
      <c r="F3707" s="15" t="s">
        <v>962</v>
      </c>
      <c r="G3707" s="17" t="s">
        <v>5534</v>
      </c>
      <c r="H3707" s="17" t="s">
        <v>5534</v>
      </c>
      <c r="I3707" s="17" t="s">
        <v>5534</v>
      </c>
      <c r="J3707" s="17" t="s">
        <v>5534</v>
      </c>
      <c r="K3707" s="17" t="s">
        <v>5534</v>
      </c>
      <c r="L3707" s="17" t="s">
        <v>5534</v>
      </c>
      <c r="M3707" s="17">
        <v>0</v>
      </c>
      <c r="N3707" s="17">
        <v>0</v>
      </c>
    </row>
    <row r="3708" spans="2:14">
      <c r="B3708" s="15" t="s">
        <v>5015</v>
      </c>
      <c r="C3708" s="16">
        <v>41280</v>
      </c>
      <c r="D3708" s="15">
        <v>2013</v>
      </c>
      <c r="E3708" s="69">
        <f t="array" ref="E3708">MIN(IF(G3708:N3708&gt;0,($G$3:$N$3)))</f>
        <v>2013</v>
      </c>
      <c r="F3708" s="15" t="s">
        <v>963</v>
      </c>
      <c r="G3708" s="17">
        <v>0</v>
      </c>
      <c r="H3708" s="17">
        <v>0</v>
      </c>
      <c r="I3708" s="17">
        <v>0</v>
      </c>
      <c r="J3708" s="17">
        <v>0</v>
      </c>
      <c r="K3708" s="17">
        <v>0</v>
      </c>
      <c r="L3708" s="17">
        <v>0</v>
      </c>
      <c r="M3708" s="17">
        <v>107.07</v>
      </c>
      <c r="N3708" s="17">
        <v>107.07</v>
      </c>
    </row>
    <row r="3709" spans="2:14">
      <c r="B3709" s="15" t="s">
        <v>5016</v>
      </c>
      <c r="C3709" s="16">
        <v>41283</v>
      </c>
      <c r="D3709" s="15">
        <v>2013</v>
      </c>
      <c r="E3709" s="69">
        <f>E3711</f>
        <v>2013</v>
      </c>
      <c r="F3709" s="15" t="s">
        <v>961</v>
      </c>
      <c r="G3709" s="17" t="s">
        <v>5534</v>
      </c>
      <c r="H3709" s="17" t="s">
        <v>5534</v>
      </c>
      <c r="I3709" s="17" t="s">
        <v>5534</v>
      </c>
      <c r="J3709" s="17" t="s">
        <v>5534</v>
      </c>
      <c r="K3709" s="17" t="s">
        <v>5534</v>
      </c>
      <c r="L3709" s="17" t="s">
        <v>5534</v>
      </c>
      <c r="M3709" s="17">
        <v>498.89400000000001</v>
      </c>
      <c r="N3709" s="17">
        <v>498.89400000000001</v>
      </c>
    </row>
    <row r="3710" spans="2:14">
      <c r="B3710" s="15" t="s">
        <v>5016</v>
      </c>
      <c r="C3710" s="16">
        <v>41283</v>
      </c>
      <c r="D3710" s="15">
        <v>2013</v>
      </c>
      <c r="E3710" s="69">
        <f>E3711</f>
        <v>2013</v>
      </c>
      <c r="F3710" s="15" t="s">
        <v>962</v>
      </c>
      <c r="G3710" s="17" t="s">
        <v>5534</v>
      </c>
      <c r="H3710" s="17" t="s">
        <v>5534</v>
      </c>
      <c r="I3710" s="17" t="s">
        <v>5534</v>
      </c>
      <c r="J3710" s="17" t="s">
        <v>5534</v>
      </c>
      <c r="K3710" s="17" t="s">
        <v>5534</v>
      </c>
      <c r="L3710" s="17" t="s">
        <v>5534</v>
      </c>
      <c r="M3710" s="17">
        <v>0</v>
      </c>
      <c r="N3710" s="17">
        <v>0</v>
      </c>
    </row>
    <row r="3711" spans="2:14">
      <c r="B3711" s="15" t="s">
        <v>5016</v>
      </c>
      <c r="C3711" s="16">
        <v>41283</v>
      </c>
      <c r="D3711" s="15">
        <v>2013</v>
      </c>
      <c r="E3711" s="69">
        <f t="array" ref="E3711">MIN(IF(G3711:N3711&gt;0,($G$3:$N$3)))</f>
        <v>2013</v>
      </c>
      <c r="F3711" s="15" t="s">
        <v>963</v>
      </c>
      <c r="G3711" s="17">
        <v>0</v>
      </c>
      <c r="H3711" s="17">
        <v>0</v>
      </c>
      <c r="I3711" s="17">
        <v>0</v>
      </c>
      <c r="J3711" s="17">
        <v>0</v>
      </c>
      <c r="K3711" s="17">
        <v>0</v>
      </c>
      <c r="L3711" s="17">
        <v>0</v>
      </c>
      <c r="M3711" s="17">
        <v>498.89400000000001</v>
      </c>
      <c r="N3711" s="17">
        <v>498.89400000000001</v>
      </c>
    </row>
    <row r="3712" spans="2:14">
      <c r="B3712" s="15" t="s">
        <v>5017</v>
      </c>
      <c r="C3712" s="16">
        <v>41285</v>
      </c>
      <c r="D3712" s="15">
        <v>2013</v>
      </c>
      <c r="E3712" s="69">
        <f>E3714</f>
        <v>2013</v>
      </c>
      <c r="F3712" s="15" t="s">
        <v>961</v>
      </c>
      <c r="G3712" s="17" t="s">
        <v>5534</v>
      </c>
      <c r="H3712" s="17" t="s">
        <v>5534</v>
      </c>
      <c r="I3712" s="17" t="s">
        <v>5534</v>
      </c>
      <c r="J3712" s="17" t="s">
        <v>5534</v>
      </c>
      <c r="K3712" s="17" t="s">
        <v>5534</v>
      </c>
      <c r="L3712" s="17" t="s">
        <v>5534</v>
      </c>
      <c r="M3712" s="17">
        <v>255.86399999999998</v>
      </c>
      <c r="N3712" s="17">
        <v>255.86399999999998</v>
      </c>
    </row>
    <row r="3713" spans="2:14">
      <c r="B3713" s="15" t="s">
        <v>5017</v>
      </c>
      <c r="C3713" s="16">
        <v>41285</v>
      </c>
      <c r="D3713" s="15">
        <v>2013</v>
      </c>
      <c r="E3713" s="69">
        <f>E3714</f>
        <v>2013</v>
      </c>
      <c r="F3713" s="15" t="s">
        <v>962</v>
      </c>
      <c r="G3713" s="17" t="s">
        <v>5534</v>
      </c>
      <c r="H3713" s="17" t="s">
        <v>5534</v>
      </c>
      <c r="I3713" s="17" t="s">
        <v>5534</v>
      </c>
      <c r="J3713" s="17" t="s">
        <v>5534</v>
      </c>
      <c r="K3713" s="17" t="s">
        <v>5534</v>
      </c>
      <c r="L3713" s="17" t="s">
        <v>5534</v>
      </c>
      <c r="M3713" s="17">
        <v>0</v>
      </c>
      <c r="N3713" s="17">
        <v>0</v>
      </c>
    </row>
    <row r="3714" spans="2:14">
      <c r="B3714" s="15" t="s">
        <v>5017</v>
      </c>
      <c r="C3714" s="16">
        <v>41285</v>
      </c>
      <c r="D3714" s="15">
        <v>2013</v>
      </c>
      <c r="E3714" s="69">
        <f t="array" ref="E3714">MIN(IF(G3714:N3714&gt;0,($G$3:$N$3)))</f>
        <v>2013</v>
      </c>
      <c r="F3714" s="15" t="s">
        <v>963</v>
      </c>
      <c r="G3714" s="17">
        <v>0</v>
      </c>
      <c r="H3714" s="17">
        <v>0</v>
      </c>
      <c r="I3714" s="17">
        <v>0</v>
      </c>
      <c r="J3714" s="17">
        <v>0</v>
      </c>
      <c r="K3714" s="17">
        <v>0</v>
      </c>
      <c r="L3714" s="17">
        <v>0</v>
      </c>
      <c r="M3714" s="17">
        <v>255.86399999999998</v>
      </c>
      <c r="N3714" s="17">
        <v>255.86399999999998</v>
      </c>
    </row>
    <row r="3715" spans="2:14">
      <c r="B3715" s="15" t="s">
        <v>5018</v>
      </c>
      <c r="C3715" s="16">
        <v>41287</v>
      </c>
      <c r="D3715" s="15">
        <v>2013</v>
      </c>
      <c r="E3715" s="69">
        <f>E3717</f>
        <v>2013</v>
      </c>
      <c r="F3715" s="15" t="s">
        <v>961</v>
      </c>
      <c r="G3715" s="17" t="s">
        <v>5534</v>
      </c>
      <c r="H3715" s="17" t="s">
        <v>5534</v>
      </c>
      <c r="I3715" s="17" t="s">
        <v>5534</v>
      </c>
      <c r="J3715" s="17" t="s">
        <v>5534</v>
      </c>
      <c r="K3715" s="17" t="s">
        <v>5534</v>
      </c>
      <c r="L3715" s="17" t="s">
        <v>5534</v>
      </c>
      <c r="M3715" s="17">
        <v>1050.45</v>
      </c>
      <c r="N3715" s="17">
        <v>1050.45</v>
      </c>
    </row>
    <row r="3716" spans="2:14">
      <c r="B3716" s="15" t="s">
        <v>5018</v>
      </c>
      <c r="C3716" s="16">
        <v>41287</v>
      </c>
      <c r="D3716" s="15">
        <v>2013</v>
      </c>
      <c r="E3716" s="69">
        <f>E3717</f>
        <v>2013</v>
      </c>
      <c r="F3716" s="15" t="s">
        <v>962</v>
      </c>
      <c r="G3716" s="17" t="s">
        <v>5534</v>
      </c>
      <c r="H3716" s="17" t="s">
        <v>5534</v>
      </c>
      <c r="I3716" s="17" t="s">
        <v>5534</v>
      </c>
      <c r="J3716" s="17" t="s">
        <v>5534</v>
      </c>
      <c r="K3716" s="17" t="s">
        <v>5534</v>
      </c>
      <c r="L3716" s="17" t="s">
        <v>5534</v>
      </c>
      <c r="M3716" s="17">
        <v>0</v>
      </c>
      <c r="N3716" s="17">
        <v>0</v>
      </c>
    </row>
    <row r="3717" spans="2:14">
      <c r="B3717" s="15" t="s">
        <v>5018</v>
      </c>
      <c r="C3717" s="16">
        <v>41287</v>
      </c>
      <c r="D3717" s="15">
        <v>2013</v>
      </c>
      <c r="E3717" s="69">
        <f t="array" ref="E3717">MIN(IF(G3717:N3717&gt;0,($G$3:$N$3)))</f>
        <v>2013</v>
      </c>
      <c r="F3717" s="15" t="s">
        <v>963</v>
      </c>
      <c r="G3717" s="17">
        <v>0</v>
      </c>
      <c r="H3717" s="17">
        <v>0</v>
      </c>
      <c r="I3717" s="17">
        <v>0</v>
      </c>
      <c r="J3717" s="17">
        <v>0</v>
      </c>
      <c r="K3717" s="17">
        <v>0</v>
      </c>
      <c r="L3717" s="17">
        <v>0</v>
      </c>
      <c r="M3717" s="17">
        <v>1050.45</v>
      </c>
      <c r="N3717" s="17">
        <v>1050.45</v>
      </c>
    </row>
    <row r="3718" spans="2:14">
      <c r="B3718" s="15" t="s">
        <v>5019</v>
      </c>
      <c r="C3718" s="16">
        <v>41288</v>
      </c>
      <c r="D3718" s="15">
        <v>2013</v>
      </c>
      <c r="E3718" s="69">
        <f>E3720</f>
        <v>2013</v>
      </c>
      <c r="F3718" s="15" t="s">
        <v>961</v>
      </c>
      <c r="G3718" s="17" t="s">
        <v>5534</v>
      </c>
      <c r="H3718" s="17" t="s">
        <v>5534</v>
      </c>
      <c r="I3718" s="17" t="s">
        <v>5534</v>
      </c>
      <c r="J3718" s="17" t="s">
        <v>5534</v>
      </c>
      <c r="K3718" s="17" t="s">
        <v>5534</v>
      </c>
      <c r="L3718" s="17" t="s">
        <v>5534</v>
      </c>
      <c r="M3718" s="17">
        <v>682.8599999999999</v>
      </c>
      <c r="N3718" s="17">
        <v>682.8599999999999</v>
      </c>
    </row>
    <row r="3719" spans="2:14">
      <c r="B3719" s="15" t="s">
        <v>5019</v>
      </c>
      <c r="C3719" s="16">
        <v>41288</v>
      </c>
      <c r="D3719" s="15">
        <v>2013</v>
      </c>
      <c r="E3719" s="69">
        <f>E3720</f>
        <v>2013</v>
      </c>
      <c r="F3719" s="15" t="s">
        <v>962</v>
      </c>
      <c r="G3719" s="17" t="s">
        <v>5534</v>
      </c>
      <c r="H3719" s="17" t="s">
        <v>5534</v>
      </c>
      <c r="I3719" s="17" t="s">
        <v>5534</v>
      </c>
      <c r="J3719" s="17" t="s">
        <v>5534</v>
      </c>
      <c r="K3719" s="17" t="s">
        <v>5534</v>
      </c>
      <c r="L3719" s="17" t="s">
        <v>5534</v>
      </c>
      <c r="M3719" s="17">
        <v>0</v>
      </c>
      <c r="N3719" s="17">
        <v>0</v>
      </c>
    </row>
    <row r="3720" spans="2:14">
      <c r="B3720" s="15" t="s">
        <v>5019</v>
      </c>
      <c r="C3720" s="16">
        <v>41288</v>
      </c>
      <c r="D3720" s="15">
        <v>2013</v>
      </c>
      <c r="E3720" s="69">
        <f t="array" ref="E3720">MIN(IF(G3720:N3720&gt;0,($G$3:$N$3)))</f>
        <v>2013</v>
      </c>
      <c r="F3720" s="15" t="s">
        <v>963</v>
      </c>
      <c r="G3720" s="17">
        <v>0</v>
      </c>
      <c r="H3720" s="17">
        <v>0</v>
      </c>
      <c r="I3720" s="17">
        <v>0</v>
      </c>
      <c r="J3720" s="17">
        <v>0</v>
      </c>
      <c r="K3720" s="17">
        <v>0</v>
      </c>
      <c r="L3720" s="17">
        <v>0</v>
      </c>
      <c r="M3720" s="17">
        <v>682.8599999999999</v>
      </c>
      <c r="N3720" s="17">
        <v>682.8599999999999</v>
      </c>
    </row>
    <row r="3721" spans="2:14">
      <c r="B3721" s="15" t="s">
        <v>5020</v>
      </c>
      <c r="C3721" s="16">
        <v>41288</v>
      </c>
      <c r="D3721" s="15">
        <v>2013</v>
      </c>
      <c r="E3721" s="69">
        <f>E3723</f>
        <v>2014</v>
      </c>
      <c r="F3721" s="15" t="s">
        <v>961</v>
      </c>
      <c r="G3721" s="17" t="s">
        <v>5534</v>
      </c>
      <c r="H3721" s="17" t="s">
        <v>5534</v>
      </c>
      <c r="I3721" s="17" t="s">
        <v>5534</v>
      </c>
      <c r="J3721" s="17" t="s">
        <v>5534</v>
      </c>
      <c r="K3721" s="17" t="s">
        <v>5534</v>
      </c>
      <c r="L3721" s="17" t="s">
        <v>5534</v>
      </c>
      <c r="M3721" s="17">
        <v>0</v>
      </c>
      <c r="N3721" s="17">
        <v>1995.5699999999997</v>
      </c>
    </row>
    <row r="3722" spans="2:14">
      <c r="B3722" s="15" t="s">
        <v>5020</v>
      </c>
      <c r="C3722" s="16">
        <v>41288</v>
      </c>
      <c r="D3722" s="15">
        <v>2013</v>
      </c>
      <c r="E3722" s="69">
        <f>E3723</f>
        <v>2014</v>
      </c>
      <c r="F3722" s="15" t="s">
        <v>962</v>
      </c>
      <c r="G3722" s="17" t="s">
        <v>5534</v>
      </c>
      <c r="H3722" s="17" t="s">
        <v>5534</v>
      </c>
      <c r="I3722" s="17" t="s">
        <v>5534</v>
      </c>
      <c r="J3722" s="17" t="s">
        <v>5534</v>
      </c>
      <c r="K3722" s="17" t="s">
        <v>5534</v>
      </c>
      <c r="L3722" s="17" t="s">
        <v>5534</v>
      </c>
      <c r="M3722" s="17">
        <v>0</v>
      </c>
      <c r="N3722" s="17">
        <v>0</v>
      </c>
    </row>
    <row r="3723" spans="2:14">
      <c r="B3723" s="15" t="s">
        <v>5020</v>
      </c>
      <c r="C3723" s="16">
        <v>41288</v>
      </c>
      <c r="D3723" s="15">
        <v>2013</v>
      </c>
      <c r="E3723" s="69">
        <f t="array" ref="E3723">MIN(IF(G3723:N3723&gt;0,($G$3:$N$3)))</f>
        <v>2014</v>
      </c>
      <c r="F3723" s="15" t="s">
        <v>963</v>
      </c>
      <c r="G3723" s="17">
        <v>0</v>
      </c>
      <c r="H3723" s="17">
        <v>0</v>
      </c>
      <c r="I3723" s="17">
        <v>0</v>
      </c>
      <c r="J3723" s="17">
        <v>0</v>
      </c>
      <c r="K3723" s="17">
        <v>0</v>
      </c>
      <c r="L3723" s="17">
        <v>0</v>
      </c>
      <c r="M3723" s="17">
        <v>0</v>
      </c>
      <c r="N3723" s="17">
        <v>1995.5699999999997</v>
      </c>
    </row>
    <row r="3724" spans="2:14">
      <c r="B3724" s="15" t="s">
        <v>5021</v>
      </c>
      <c r="C3724" s="16">
        <v>41289</v>
      </c>
      <c r="D3724" s="15">
        <v>2013</v>
      </c>
      <c r="E3724" s="69">
        <f>E3726</f>
        <v>2013</v>
      </c>
      <c r="F3724" s="15" t="s">
        <v>961</v>
      </c>
      <c r="G3724" s="17" t="s">
        <v>5534</v>
      </c>
      <c r="H3724" s="17" t="s">
        <v>5534</v>
      </c>
      <c r="I3724" s="17" t="s">
        <v>5534</v>
      </c>
      <c r="J3724" s="17" t="s">
        <v>5534</v>
      </c>
      <c r="K3724" s="17" t="s">
        <v>5534</v>
      </c>
      <c r="L3724" s="17" t="s">
        <v>5534</v>
      </c>
      <c r="M3724" s="17">
        <v>0</v>
      </c>
      <c r="N3724" s="17">
        <v>0</v>
      </c>
    </row>
    <row r="3725" spans="2:14">
      <c r="B3725" s="15" t="s">
        <v>5021</v>
      </c>
      <c r="C3725" s="16">
        <v>41289</v>
      </c>
      <c r="D3725" s="15">
        <v>2013</v>
      </c>
      <c r="E3725" s="69">
        <f>E3726</f>
        <v>2013</v>
      </c>
      <c r="F3725" s="15" t="s">
        <v>962</v>
      </c>
      <c r="G3725" s="17" t="s">
        <v>5534</v>
      </c>
      <c r="H3725" s="17" t="s">
        <v>5534</v>
      </c>
      <c r="I3725" s="17" t="s">
        <v>5534</v>
      </c>
      <c r="J3725" s="17" t="s">
        <v>5534</v>
      </c>
      <c r="K3725" s="17" t="s">
        <v>5534</v>
      </c>
      <c r="L3725" s="17" t="s">
        <v>5534</v>
      </c>
      <c r="M3725" s="17">
        <v>162754.704</v>
      </c>
      <c r="N3725" s="17">
        <v>162754.704</v>
      </c>
    </row>
    <row r="3726" spans="2:14">
      <c r="B3726" s="15" t="s">
        <v>5021</v>
      </c>
      <c r="C3726" s="16">
        <v>41289</v>
      </c>
      <c r="D3726" s="15">
        <v>2013</v>
      </c>
      <c r="E3726" s="69">
        <f t="array" ref="E3726">MIN(IF(G3726:N3726&gt;0,($G$3:$N$3)))</f>
        <v>2013</v>
      </c>
      <c r="F3726" s="15" t="s">
        <v>963</v>
      </c>
      <c r="G3726" s="17">
        <v>0</v>
      </c>
      <c r="H3726" s="17">
        <v>0</v>
      </c>
      <c r="I3726" s="17">
        <v>0</v>
      </c>
      <c r="J3726" s="17">
        <v>0</v>
      </c>
      <c r="K3726" s="17">
        <v>0</v>
      </c>
      <c r="L3726" s="17">
        <v>0</v>
      </c>
      <c r="M3726" s="17">
        <v>162754.704</v>
      </c>
      <c r="N3726" s="17">
        <v>162754.704</v>
      </c>
    </row>
    <row r="3727" spans="2:14">
      <c r="B3727" s="15" t="s">
        <v>5022</v>
      </c>
      <c r="C3727" s="16">
        <v>41289</v>
      </c>
      <c r="D3727" s="15">
        <v>2013</v>
      </c>
      <c r="E3727" s="69">
        <f>E3729</f>
        <v>2014</v>
      </c>
      <c r="F3727" s="15" t="s">
        <v>961</v>
      </c>
      <c r="G3727" s="17" t="s">
        <v>5534</v>
      </c>
      <c r="H3727" s="17" t="s">
        <v>5534</v>
      </c>
      <c r="I3727" s="17" t="s">
        <v>5534</v>
      </c>
      <c r="J3727" s="17" t="s">
        <v>5534</v>
      </c>
      <c r="K3727" s="17" t="s">
        <v>5534</v>
      </c>
      <c r="L3727" s="17" t="s">
        <v>5534</v>
      </c>
      <c r="M3727" s="17">
        <v>0</v>
      </c>
      <c r="N3727" s="17">
        <v>682.8599999999999</v>
      </c>
    </row>
    <row r="3728" spans="2:14">
      <c r="B3728" s="15" t="s">
        <v>5022</v>
      </c>
      <c r="C3728" s="16">
        <v>41289</v>
      </c>
      <c r="D3728" s="15">
        <v>2013</v>
      </c>
      <c r="E3728" s="69">
        <f>E3729</f>
        <v>2014</v>
      </c>
      <c r="F3728" s="15" t="s">
        <v>962</v>
      </c>
      <c r="G3728" s="17" t="s">
        <v>5534</v>
      </c>
      <c r="H3728" s="17" t="s">
        <v>5534</v>
      </c>
      <c r="I3728" s="17" t="s">
        <v>5534</v>
      </c>
      <c r="J3728" s="17" t="s">
        <v>5534</v>
      </c>
      <c r="K3728" s="17" t="s">
        <v>5534</v>
      </c>
      <c r="L3728" s="17" t="s">
        <v>5534</v>
      </c>
      <c r="M3728" s="17">
        <v>0</v>
      </c>
      <c r="N3728" s="17">
        <v>0</v>
      </c>
    </row>
    <row r="3729" spans="2:14">
      <c r="B3729" s="15" t="s">
        <v>5022</v>
      </c>
      <c r="C3729" s="16">
        <v>41289</v>
      </c>
      <c r="D3729" s="15">
        <v>2013</v>
      </c>
      <c r="E3729" s="69">
        <f t="array" ref="E3729">MIN(IF(G3729:N3729&gt;0,($G$3:$N$3)))</f>
        <v>2014</v>
      </c>
      <c r="F3729" s="15" t="s">
        <v>963</v>
      </c>
      <c r="G3729" s="17">
        <v>0</v>
      </c>
      <c r="H3729" s="17">
        <v>0</v>
      </c>
      <c r="I3729" s="17">
        <v>0</v>
      </c>
      <c r="J3729" s="17">
        <v>0</v>
      </c>
      <c r="K3729" s="17">
        <v>0</v>
      </c>
      <c r="L3729" s="17">
        <v>0</v>
      </c>
      <c r="M3729" s="17">
        <v>0</v>
      </c>
      <c r="N3729" s="17">
        <v>682.8599999999999</v>
      </c>
    </row>
    <row r="3730" spans="2:14">
      <c r="B3730" s="15" t="s">
        <v>5023</v>
      </c>
      <c r="C3730" s="16">
        <v>41293</v>
      </c>
      <c r="D3730" s="15">
        <v>2013</v>
      </c>
      <c r="E3730" s="69">
        <f>E3732</f>
        <v>2014</v>
      </c>
      <c r="F3730" s="15" t="s">
        <v>961</v>
      </c>
      <c r="G3730" s="17" t="s">
        <v>5534</v>
      </c>
      <c r="H3730" s="17" t="s">
        <v>5534</v>
      </c>
      <c r="I3730" s="17" t="s">
        <v>5534</v>
      </c>
      <c r="J3730" s="17" t="s">
        <v>5534</v>
      </c>
      <c r="K3730" s="17" t="s">
        <v>5534</v>
      </c>
      <c r="L3730" s="17" t="s">
        <v>5534</v>
      </c>
      <c r="M3730" s="17" t="s">
        <v>5534</v>
      </c>
      <c r="N3730" s="17">
        <v>498.89400000000001</v>
      </c>
    </row>
    <row r="3731" spans="2:14">
      <c r="B3731" s="15" t="s">
        <v>5023</v>
      </c>
      <c r="C3731" s="16">
        <v>41293</v>
      </c>
      <c r="D3731" s="15">
        <v>2013</v>
      </c>
      <c r="E3731" s="69">
        <f>E3732</f>
        <v>2014</v>
      </c>
      <c r="F3731" s="15" t="s">
        <v>962</v>
      </c>
      <c r="G3731" s="17" t="s">
        <v>5534</v>
      </c>
      <c r="H3731" s="17" t="s">
        <v>5534</v>
      </c>
      <c r="I3731" s="17" t="s">
        <v>5534</v>
      </c>
      <c r="J3731" s="17" t="s">
        <v>5534</v>
      </c>
      <c r="K3731" s="17" t="s">
        <v>5534</v>
      </c>
      <c r="L3731" s="17" t="s">
        <v>5534</v>
      </c>
      <c r="M3731" s="17" t="s">
        <v>5534</v>
      </c>
      <c r="N3731" s="17">
        <v>0</v>
      </c>
    </row>
    <row r="3732" spans="2:14">
      <c r="B3732" s="15" t="s">
        <v>5023</v>
      </c>
      <c r="C3732" s="16">
        <v>41293</v>
      </c>
      <c r="D3732" s="15">
        <v>2013</v>
      </c>
      <c r="E3732" s="69">
        <f t="array" ref="E3732">MIN(IF(G3732:N3732&gt;0,($G$3:$N$3)))</f>
        <v>2014</v>
      </c>
      <c r="F3732" s="15" t="s">
        <v>963</v>
      </c>
      <c r="G3732" s="17">
        <v>0</v>
      </c>
      <c r="H3732" s="17">
        <v>0</v>
      </c>
      <c r="I3732" s="17">
        <v>0</v>
      </c>
      <c r="J3732" s="17">
        <v>0</v>
      </c>
      <c r="K3732" s="17">
        <v>0</v>
      </c>
      <c r="L3732" s="17">
        <v>0</v>
      </c>
      <c r="M3732" s="17">
        <v>0</v>
      </c>
      <c r="N3732" s="17">
        <v>498.89400000000001</v>
      </c>
    </row>
    <row r="3733" spans="2:14">
      <c r="B3733" s="15" t="s">
        <v>5024</v>
      </c>
      <c r="C3733" s="16">
        <v>41299</v>
      </c>
      <c r="D3733" s="15">
        <v>2013</v>
      </c>
      <c r="E3733" s="69">
        <f>E3735</f>
        <v>2013</v>
      </c>
      <c r="F3733" s="15" t="s">
        <v>961</v>
      </c>
      <c r="G3733" s="17" t="s">
        <v>5534</v>
      </c>
      <c r="H3733" s="17" t="s">
        <v>5534</v>
      </c>
      <c r="I3733" s="17" t="s">
        <v>5534</v>
      </c>
      <c r="J3733" s="17" t="s">
        <v>5534</v>
      </c>
      <c r="K3733" s="17" t="s">
        <v>5534</v>
      </c>
      <c r="L3733" s="17" t="s">
        <v>5534</v>
      </c>
      <c r="M3733" s="17">
        <v>17.681999999999999</v>
      </c>
      <c r="N3733" s="17">
        <v>17.681999999999999</v>
      </c>
    </row>
    <row r="3734" spans="2:14">
      <c r="B3734" s="15" t="s">
        <v>5024</v>
      </c>
      <c r="C3734" s="16">
        <v>41299</v>
      </c>
      <c r="D3734" s="15">
        <v>2013</v>
      </c>
      <c r="E3734" s="69">
        <f>E3735</f>
        <v>2013</v>
      </c>
      <c r="F3734" s="15" t="s">
        <v>962</v>
      </c>
      <c r="G3734" s="17" t="s">
        <v>5534</v>
      </c>
      <c r="H3734" s="17" t="s">
        <v>5534</v>
      </c>
      <c r="I3734" s="17" t="s">
        <v>5534</v>
      </c>
      <c r="J3734" s="17" t="s">
        <v>5534</v>
      </c>
      <c r="K3734" s="17" t="s">
        <v>5534</v>
      </c>
      <c r="L3734" s="17" t="s">
        <v>5534</v>
      </c>
      <c r="M3734" s="17">
        <v>0</v>
      </c>
      <c r="N3734" s="17">
        <v>0</v>
      </c>
    </row>
    <row r="3735" spans="2:14">
      <c r="B3735" s="15" t="s">
        <v>5024</v>
      </c>
      <c r="C3735" s="16">
        <v>41299</v>
      </c>
      <c r="D3735" s="15">
        <v>2013</v>
      </c>
      <c r="E3735" s="69">
        <f t="array" ref="E3735">MIN(IF(G3735:N3735&gt;0,($G$3:$N$3)))</f>
        <v>2013</v>
      </c>
      <c r="F3735" s="15" t="s">
        <v>963</v>
      </c>
      <c r="G3735" s="17">
        <v>0</v>
      </c>
      <c r="H3735" s="17">
        <v>0</v>
      </c>
      <c r="I3735" s="17">
        <v>0</v>
      </c>
      <c r="J3735" s="17">
        <v>0</v>
      </c>
      <c r="K3735" s="17">
        <v>0</v>
      </c>
      <c r="L3735" s="17">
        <v>0</v>
      </c>
      <c r="M3735" s="17">
        <v>17.681999999999999</v>
      </c>
      <c r="N3735" s="17">
        <v>17.681999999999999</v>
      </c>
    </row>
    <row r="3736" spans="2:14">
      <c r="B3736" s="15" t="s">
        <v>5025</v>
      </c>
      <c r="C3736" s="16">
        <v>41303</v>
      </c>
      <c r="D3736" s="15">
        <v>2013</v>
      </c>
      <c r="E3736" s="69">
        <f>E3738</f>
        <v>2013</v>
      </c>
      <c r="F3736" s="15" t="s">
        <v>961</v>
      </c>
      <c r="G3736" s="17" t="s">
        <v>5534</v>
      </c>
      <c r="H3736" s="17" t="s">
        <v>5534</v>
      </c>
      <c r="I3736" s="17" t="s">
        <v>5534</v>
      </c>
      <c r="J3736" s="17" t="s">
        <v>5534</v>
      </c>
      <c r="K3736" s="17" t="s">
        <v>5534</v>
      </c>
      <c r="L3736" s="17" t="s">
        <v>5534</v>
      </c>
      <c r="M3736" s="17">
        <v>0</v>
      </c>
      <c r="N3736" s="17">
        <v>0</v>
      </c>
    </row>
    <row r="3737" spans="2:14">
      <c r="B3737" s="15" t="s">
        <v>5025</v>
      </c>
      <c r="C3737" s="16">
        <v>41303</v>
      </c>
      <c r="D3737" s="15">
        <v>2013</v>
      </c>
      <c r="E3737" s="69">
        <f>E3738</f>
        <v>2013</v>
      </c>
      <c r="F3737" s="15" t="s">
        <v>962</v>
      </c>
      <c r="G3737" s="17" t="s">
        <v>5534</v>
      </c>
      <c r="H3737" s="17" t="s">
        <v>5534</v>
      </c>
      <c r="I3737" s="17" t="s">
        <v>5534</v>
      </c>
      <c r="J3737" s="17" t="s">
        <v>5534</v>
      </c>
      <c r="K3737" s="17" t="s">
        <v>5534</v>
      </c>
      <c r="L3737" s="17" t="s">
        <v>5534</v>
      </c>
      <c r="M3737" s="17">
        <v>11400000</v>
      </c>
      <c r="N3737" s="17">
        <v>7125000</v>
      </c>
    </row>
    <row r="3738" spans="2:14">
      <c r="B3738" s="15" t="s">
        <v>5025</v>
      </c>
      <c r="C3738" s="16">
        <v>41303</v>
      </c>
      <c r="D3738" s="15">
        <v>2013</v>
      </c>
      <c r="E3738" s="69">
        <f t="array" ref="E3738">MIN(IF(G3738:N3738&gt;0,($G$3:$N$3)))</f>
        <v>2013</v>
      </c>
      <c r="F3738" s="15" t="s">
        <v>963</v>
      </c>
      <c r="G3738" s="17">
        <v>0</v>
      </c>
      <c r="H3738" s="17">
        <v>0</v>
      </c>
      <c r="I3738" s="17">
        <v>0</v>
      </c>
      <c r="J3738" s="17">
        <v>0</v>
      </c>
      <c r="K3738" s="17">
        <v>0</v>
      </c>
      <c r="L3738" s="17">
        <v>0</v>
      </c>
      <c r="M3738" s="17">
        <v>11400000</v>
      </c>
      <c r="N3738" s="17">
        <v>7125000</v>
      </c>
    </row>
    <row r="3739" spans="2:14">
      <c r="B3739" s="15" t="s">
        <v>5026</v>
      </c>
      <c r="C3739" s="16">
        <v>41303</v>
      </c>
      <c r="D3739" s="15">
        <v>2013</v>
      </c>
      <c r="E3739" s="69">
        <f>E3741</f>
        <v>2013</v>
      </c>
      <c r="F3739" s="15" t="s">
        <v>961</v>
      </c>
      <c r="G3739" s="17" t="s">
        <v>5534</v>
      </c>
      <c r="H3739" s="17" t="s">
        <v>5534</v>
      </c>
      <c r="I3739" s="17" t="s">
        <v>5534</v>
      </c>
      <c r="J3739" s="17" t="s">
        <v>5534</v>
      </c>
      <c r="K3739" s="17" t="s">
        <v>5534</v>
      </c>
      <c r="L3739" s="17" t="s">
        <v>5534</v>
      </c>
      <c r="M3739" s="17">
        <v>656.57999999999993</v>
      </c>
      <c r="N3739" s="17">
        <v>656.57999999999993</v>
      </c>
    </row>
    <row r="3740" spans="2:14">
      <c r="B3740" s="15" t="s">
        <v>5026</v>
      </c>
      <c r="C3740" s="16">
        <v>41303</v>
      </c>
      <c r="D3740" s="15">
        <v>2013</v>
      </c>
      <c r="E3740" s="69">
        <f>E3741</f>
        <v>2013</v>
      </c>
      <c r="F3740" s="15" t="s">
        <v>962</v>
      </c>
      <c r="G3740" s="17" t="s">
        <v>5534</v>
      </c>
      <c r="H3740" s="17" t="s">
        <v>5534</v>
      </c>
      <c r="I3740" s="17" t="s">
        <v>5534</v>
      </c>
      <c r="J3740" s="17" t="s">
        <v>5534</v>
      </c>
      <c r="K3740" s="17" t="s">
        <v>5534</v>
      </c>
      <c r="L3740" s="17" t="s">
        <v>5534</v>
      </c>
      <c r="M3740" s="17">
        <v>0</v>
      </c>
      <c r="N3740" s="17">
        <v>0</v>
      </c>
    </row>
    <row r="3741" spans="2:14">
      <c r="B3741" s="15" t="s">
        <v>5026</v>
      </c>
      <c r="C3741" s="16">
        <v>41303</v>
      </c>
      <c r="D3741" s="15">
        <v>2013</v>
      </c>
      <c r="E3741" s="69">
        <f t="array" ref="E3741">MIN(IF(G3741:N3741&gt;0,($G$3:$N$3)))</f>
        <v>2013</v>
      </c>
      <c r="F3741" s="15" t="s">
        <v>963</v>
      </c>
      <c r="G3741" s="17">
        <v>0</v>
      </c>
      <c r="H3741" s="17">
        <v>0</v>
      </c>
      <c r="I3741" s="17">
        <v>0</v>
      </c>
      <c r="J3741" s="17">
        <v>0</v>
      </c>
      <c r="K3741" s="17">
        <v>0</v>
      </c>
      <c r="L3741" s="17">
        <v>0</v>
      </c>
      <c r="M3741" s="17">
        <v>656.57999999999993</v>
      </c>
      <c r="N3741" s="17">
        <v>656.57999999999993</v>
      </c>
    </row>
    <row r="3742" spans="2:14">
      <c r="B3742" s="15" t="s">
        <v>5027</v>
      </c>
      <c r="C3742" s="16">
        <v>41307</v>
      </c>
      <c r="D3742" s="15">
        <v>2013</v>
      </c>
      <c r="E3742" s="69">
        <f>E3744</f>
        <v>2013</v>
      </c>
      <c r="F3742" s="15" t="s">
        <v>961</v>
      </c>
      <c r="G3742" s="17" t="s">
        <v>5534</v>
      </c>
      <c r="H3742" s="17" t="s">
        <v>5534</v>
      </c>
      <c r="I3742" s="17" t="s">
        <v>5534</v>
      </c>
      <c r="J3742" s="17" t="s">
        <v>5534</v>
      </c>
      <c r="K3742" s="17" t="s">
        <v>5534</v>
      </c>
      <c r="L3742" s="17" t="s">
        <v>5534</v>
      </c>
      <c r="M3742" s="17">
        <v>855.24</v>
      </c>
      <c r="N3742" s="17">
        <v>855.24</v>
      </c>
    </row>
    <row r="3743" spans="2:14">
      <c r="B3743" s="15" t="s">
        <v>5027</v>
      </c>
      <c r="C3743" s="16">
        <v>41307</v>
      </c>
      <c r="D3743" s="15">
        <v>2013</v>
      </c>
      <c r="E3743" s="69">
        <f>E3744</f>
        <v>2013</v>
      </c>
      <c r="F3743" s="15" t="s">
        <v>962</v>
      </c>
      <c r="G3743" s="17" t="s">
        <v>5534</v>
      </c>
      <c r="H3743" s="17" t="s">
        <v>5534</v>
      </c>
      <c r="I3743" s="17" t="s">
        <v>5534</v>
      </c>
      <c r="J3743" s="17" t="s">
        <v>5534</v>
      </c>
      <c r="K3743" s="17" t="s">
        <v>5534</v>
      </c>
      <c r="L3743" s="17" t="s">
        <v>5534</v>
      </c>
      <c r="M3743" s="17">
        <v>0</v>
      </c>
      <c r="N3743" s="17">
        <v>0</v>
      </c>
    </row>
    <row r="3744" spans="2:14">
      <c r="B3744" s="15" t="s">
        <v>5027</v>
      </c>
      <c r="C3744" s="16">
        <v>41307</v>
      </c>
      <c r="D3744" s="15">
        <v>2013</v>
      </c>
      <c r="E3744" s="69">
        <f t="array" ref="E3744">MIN(IF(G3744:N3744&gt;0,($G$3:$N$3)))</f>
        <v>2013</v>
      </c>
      <c r="F3744" s="15" t="s">
        <v>963</v>
      </c>
      <c r="G3744" s="17">
        <v>0</v>
      </c>
      <c r="H3744" s="17">
        <v>0</v>
      </c>
      <c r="I3744" s="17">
        <v>0</v>
      </c>
      <c r="J3744" s="17">
        <v>0</v>
      </c>
      <c r="K3744" s="17">
        <v>0</v>
      </c>
      <c r="L3744" s="17">
        <v>0</v>
      </c>
      <c r="M3744" s="17">
        <v>855.24</v>
      </c>
      <c r="N3744" s="17">
        <v>855.24</v>
      </c>
    </row>
    <row r="3745" spans="2:14">
      <c r="B3745" s="15" t="s">
        <v>5028</v>
      </c>
      <c r="C3745" s="16">
        <v>41308</v>
      </c>
      <c r="D3745" s="15">
        <v>2013</v>
      </c>
      <c r="E3745" s="69">
        <f>E3747</f>
        <v>2013</v>
      </c>
      <c r="F3745" s="15" t="s">
        <v>961</v>
      </c>
      <c r="G3745" s="17" t="s">
        <v>5534</v>
      </c>
      <c r="H3745" s="17" t="s">
        <v>5534</v>
      </c>
      <c r="I3745" s="17" t="s">
        <v>5534</v>
      </c>
      <c r="J3745" s="17" t="s">
        <v>5534</v>
      </c>
      <c r="K3745" s="17" t="s">
        <v>5534</v>
      </c>
      <c r="L3745" s="17" t="s">
        <v>5534</v>
      </c>
      <c r="M3745" s="17">
        <v>0</v>
      </c>
      <c r="N3745" s="17">
        <v>0</v>
      </c>
    </row>
    <row r="3746" spans="2:14">
      <c r="B3746" s="15" t="s">
        <v>5028</v>
      </c>
      <c r="C3746" s="16">
        <v>41308</v>
      </c>
      <c r="D3746" s="15">
        <v>2013</v>
      </c>
      <c r="E3746" s="69">
        <f>E3747</f>
        <v>2013</v>
      </c>
      <c r="F3746" s="15" t="s">
        <v>962</v>
      </c>
      <c r="G3746" s="17" t="s">
        <v>5534</v>
      </c>
      <c r="H3746" s="17" t="s">
        <v>5534</v>
      </c>
      <c r="I3746" s="17" t="s">
        <v>5534</v>
      </c>
      <c r="J3746" s="17" t="s">
        <v>5534</v>
      </c>
      <c r="K3746" s="17" t="s">
        <v>5534</v>
      </c>
      <c r="L3746" s="17" t="s">
        <v>5534</v>
      </c>
      <c r="M3746" s="17">
        <v>1995</v>
      </c>
      <c r="N3746" s="17">
        <v>0</v>
      </c>
    </row>
    <row r="3747" spans="2:14">
      <c r="B3747" s="15" t="s">
        <v>5028</v>
      </c>
      <c r="C3747" s="16">
        <v>41308</v>
      </c>
      <c r="D3747" s="15">
        <v>2013</v>
      </c>
      <c r="E3747" s="69">
        <f t="array" ref="E3747">MIN(IF(G3747:N3747&gt;0,($G$3:$N$3)))</f>
        <v>2013</v>
      </c>
      <c r="F3747" s="15" t="s">
        <v>963</v>
      </c>
      <c r="G3747" s="17">
        <v>0</v>
      </c>
      <c r="H3747" s="17">
        <v>0</v>
      </c>
      <c r="I3747" s="17">
        <v>0</v>
      </c>
      <c r="J3747" s="17">
        <v>0</v>
      </c>
      <c r="K3747" s="17">
        <v>0</v>
      </c>
      <c r="L3747" s="17">
        <v>0</v>
      </c>
      <c r="M3747" s="17">
        <v>1995</v>
      </c>
      <c r="N3747" s="17">
        <v>0</v>
      </c>
    </row>
    <row r="3748" spans="2:14">
      <c r="B3748" s="15" t="s">
        <v>5029</v>
      </c>
      <c r="C3748" s="16">
        <v>41314</v>
      </c>
      <c r="D3748" s="15">
        <v>2013</v>
      </c>
      <c r="E3748" s="69">
        <f>E3750</f>
        <v>2013</v>
      </c>
      <c r="F3748" s="15" t="s">
        <v>961</v>
      </c>
      <c r="G3748" s="17" t="s">
        <v>5534</v>
      </c>
      <c r="H3748" s="17" t="s">
        <v>5534</v>
      </c>
      <c r="I3748" s="17" t="s">
        <v>5534</v>
      </c>
      <c r="J3748" s="17" t="s">
        <v>5534</v>
      </c>
      <c r="K3748" s="17" t="s">
        <v>5534</v>
      </c>
      <c r="L3748" s="17" t="s">
        <v>5534</v>
      </c>
      <c r="M3748" s="17">
        <v>137.31</v>
      </c>
      <c r="N3748" s="17">
        <v>137.31</v>
      </c>
    </row>
    <row r="3749" spans="2:14">
      <c r="B3749" s="15" t="s">
        <v>5029</v>
      </c>
      <c r="C3749" s="16">
        <v>41314</v>
      </c>
      <c r="D3749" s="15">
        <v>2013</v>
      </c>
      <c r="E3749" s="69">
        <f>E3750</f>
        <v>2013</v>
      </c>
      <c r="F3749" s="15" t="s">
        <v>962</v>
      </c>
      <c r="G3749" s="17" t="s">
        <v>5534</v>
      </c>
      <c r="H3749" s="17" t="s">
        <v>5534</v>
      </c>
      <c r="I3749" s="17" t="s">
        <v>5534</v>
      </c>
      <c r="J3749" s="17" t="s">
        <v>5534</v>
      </c>
      <c r="K3749" s="17" t="s">
        <v>5534</v>
      </c>
      <c r="L3749" s="17" t="s">
        <v>5534</v>
      </c>
      <c r="M3749" s="17">
        <v>0</v>
      </c>
      <c r="N3749" s="17">
        <v>0</v>
      </c>
    </row>
    <row r="3750" spans="2:14">
      <c r="B3750" s="15" t="s">
        <v>5029</v>
      </c>
      <c r="C3750" s="16">
        <v>41314</v>
      </c>
      <c r="D3750" s="15">
        <v>2013</v>
      </c>
      <c r="E3750" s="69">
        <f t="array" ref="E3750">MIN(IF(G3750:N3750&gt;0,($G$3:$N$3)))</f>
        <v>2013</v>
      </c>
      <c r="F3750" s="15" t="s">
        <v>963</v>
      </c>
      <c r="G3750" s="17">
        <v>0</v>
      </c>
      <c r="H3750" s="17">
        <v>0</v>
      </c>
      <c r="I3750" s="17">
        <v>0</v>
      </c>
      <c r="J3750" s="17">
        <v>0</v>
      </c>
      <c r="K3750" s="17">
        <v>0</v>
      </c>
      <c r="L3750" s="17">
        <v>0</v>
      </c>
      <c r="M3750" s="17">
        <v>137.31</v>
      </c>
      <c r="N3750" s="17">
        <v>137.31</v>
      </c>
    </row>
    <row r="3751" spans="2:14">
      <c r="B3751" s="15" t="s">
        <v>5029</v>
      </c>
      <c r="C3751" s="16">
        <v>41316</v>
      </c>
      <c r="D3751" s="15">
        <v>2013</v>
      </c>
      <c r="E3751" s="69">
        <f>E3753</f>
        <v>2013</v>
      </c>
      <c r="F3751" s="15" t="s">
        <v>961</v>
      </c>
      <c r="G3751" s="17" t="s">
        <v>5534</v>
      </c>
      <c r="H3751" s="17" t="s">
        <v>5534</v>
      </c>
      <c r="I3751" s="17" t="s">
        <v>5534</v>
      </c>
      <c r="J3751" s="17" t="s">
        <v>5534</v>
      </c>
      <c r="K3751" s="17" t="s">
        <v>5534</v>
      </c>
      <c r="L3751" s="17" t="s">
        <v>5534</v>
      </c>
      <c r="M3751" s="17">
        <v>682.8599999999999</v>
      </c>
      <c r="N3751" s="17">
        <v>682.8599999999999</v>
      </c>
    </row>
    <row r="3752" spans="2:14">
      <c r="B3752" s="15" t="s">
        <v>5030</v>
      </c>
      <c r="C3752" s="16">
        <v>41316</v>
      </c>
      <c r="D3752" s="15">
        <v>2013</v>
      </c>
      <c r="E3752" s="69">
        <f>E3753</f>
        <v>2013</v>
      </c>
      <c r="F3752" s="15" t="s">
        <v>962</v>
      </c>
      <c r="G3752" s="17" t="s">
        <v>5534</v>
      </c>
      <c r="H3752" s="17" t="s">
        <v>5534</v>
      </c>
      <c r="I3752" s="17" t="s">
        <v>5534</v>
      </c>
      <c r="J3752" s="17" t="s">
        <v>5534</v>
      </c>
      <c r="K3752" s="17" t="s">
        <v>5534</v>
      </c>
      <c r="L3752" s="17" t="s">
        <v>5534</v>
      </c>
      <c r="M3752" s="17">
        <v>0</v>
      </c>
      <c r="N3752" s="17">
        <v>0</v>
      </c>
    </row>
    <row r="3753" spans="2:14">
      <c r="B3753" s="15" t="s">
        <v>5030</v>
      </c>
      <c r="C3753" s="16">
        <v>41316</v>
      </c>
      <c r="D3753" s="15">
        <v>2013</v>
      </c>
      <c r="E3753" s="69">
        <f t="array" ref="E3753">MIN(IF(G3753:N3753&gt;0,($G$3:$N$3)))</f>
        <v>2013</v>
      </c>
      <c r="F3753" s="15" t="s">
        <v>963</v>
      </c>
      <c r="G3753" s="17">
        <v>0</v>
      </c>
      <c r="H3753" s="17">
        <v>0</v>
      </c>
      <c r="I3753" s="17">
        <v>0</v>
      </c>
      <c r="J3753" s="17">
        <v>0</v>
      </c>
      <c r="K3753" s="17">
        <v>0</v>
      </c>
      <c r="L3753" s="17">
        <v>0</v>
      </c>
      <c r="M3753" s="17">
        <v>682.8599999999999</v>
      </c>
      <c r="N3753" s="17">
        <v>682.8599999999999</v>
      </c>
    </row>
    <row r="3754" spans="2:14">
      <c r="B3754" s="15" t="s">
        <v>5030</v>
      </c>
      <c r="C3754" s="16">
        <v>41317</v>
      </c>
      <c r="D3754" s="15">
        <v>2013</v>
      </c>
      <c r="E3754" s="69">
        <f>E3756</f>
        <v>2013</v>
      </c>
      <c r="F3754" s="15" t="s">
        <v>961</v>
      </c>
      <c r="G3754" s="17" t="s">
        <v>5534</v>
      </c>
      <c r="H3754" s="17" t="s">
        <v>5534</v>
      </c>
      <c r="I3754" s="17" t="s">
        <v>5534</v>
      </c>
      <c r="J3754" s="17" t="s">
        <v>5534</v>
      </c>
      <c r="K3754" s="17" t="s">
        <v>5534</v>
      </c>
      <c r="L3754" s="17" t="s">
        <v>5534</v>
      </c>
      <c r="M3754" s="17">
        <v>214.89600000000002</v>
      </c>
      <c r="N3754" s="17">
        <v>214.89600000000002</v>
      </c>
    </row>
    <row r="3755" spans="2:14">
      <c r="B3755" s="15" t="s">
        <v>5031</v>
      </c>
      <c r="C3755" s="16">
        <v>41317</v>
      </c>
      <c r="D3755" s="15">
        <v>2013</v>
      </c>
      <c r="E3755" s="69">
        <f>E3756</f>
        <v>2013</v>
      </c>
      <c r="F3755" s="15" t="s">
        <v>962</v>
      </c>
      <c r="G3755" s="17" t="s">
        <v>5534</v>
      </c>
      <c r="H3755" s="17" t="s">
        <v>5534</v>
      </c>
      <c r="I3755" s="17" t="s">
        <v>5534</v>
      </c>
      <c r="J3755" s="17" t="s">
        <v>5534</v>
      </c>
      <c r="K3755" s="17" t="s">
        <v>5534</v>
      </c>
      <c r="L3755" s="17" t="s">
        <v>5534</v>
      </c>
      <c r="M3755" s="17">
        <v>0</v>
      </c>
      <c r="N3755" s="17">
        <v>0</v>
      </c>
    </row>
    <row r="3756" spans="2:14">
      <c r="B3756" s="15" t="s">
        <v>5031</v>
      </c>
      <c r="C3756" s="16">
        <v>41317</v>
      </c>
      <c r="D3756" s="15">
        <v>2013</v>
      </c>
      <c r="E3756" s="69">
        <f t="array" ref="E3756">MIN(IF(G3756:N3756&gt;0,($G$3:$N$3)))</f>
        <v>2013</v>
      </c>
      <c r="F3756" s="15" t="s">
        <v>963</v>
      </c>
      <c r="G3756" s="17">
        <v>0</v>
      </c>
      <c r="H3756" s="17">
        <v>0</v>
      </c>
      <c r="I3756" s="17">
        <v>0</v>
      </c>
      <c r="J3756" s="17">
        <v>0</v>
      </c>
      <c r="K3756" s="17">
        <v>0</v>
      </c>
      <c r="L3756" s="17">
        <v>0</v>
      </c>
      <c r="M3756" s="17">
        <v>214.89600000000002</v>
      </c>
      <c r="N3756" s="17">
        <v>214.89600000000002</v>
      </c>
    </row>
    <row r="3757" spans="2:14">
      <c r="B3757" s="15" t="s">
        <v>5031</v>
      </c>
      <c r="C3757" s="16">
        <v>41323</v>
      </c>
      <c r="D3757" s="15">
        <v>2013</v>
      </c>
      <c r="E3757" s="69">
        <f>E3759</f>
        <v>2013</v>
      </c>
      <c r="F3757" s="15" t="s">
        <v>961</v>
      </c>
      <c r="G3757" s="17" t="s">
        <v>5534</v>
      </c>
      <c r="H3757" s="17" t="s">
        <v>5534</v>
      </c>
      <c r="I3757" s="17" t="s">
        <v>5534</v>
      </c>
      <c r="J3757" s="17" t="s">
        <v>5534</v>
      </c>
      <c r="K3757" s="17" t="s">
        <v>5534</v>
      </c>
      <c r="L3757" s="17" t="s">
        <v>5534</v>
      </c>
      <c r="M3757" s="17">
        <v>277.91399999999999</v>
      </c>
      <c r="N3757" s="17">
        <v>277.91399999999999</v>
      </c>
    </row>
    <row r="3758" spans="2:14">
      <c r="B3758" s="15" t="s">
        <v>5032</v>
      </c>
      <c r="C3758" s="16">
        <v>41323</v>
      </c>
      <c r="D3758" s="15">
        <v>2013</v>
      </c>
      <c r="E3758" s="69">
        <f>E3759</f>
        <v>2013</v>
      </c>
      <c r="F3758" s="15" t="s">
        <v>962</v>
      </c>
      <c r="G3758" s="17" t="s">
        <v>5534</v>
      </c>
      <c r="H3758" s="17" t="s">
        <v>5534</v>
      </c>
      <c r="I3758" s="17" t="s">
        <v>5534</v>
      </c>
      <c r="J3758" s="17" t="s">
        <v>5534</v>
      </c>
      <c r="K3758" s="17" t="s">
        <v>5534</v>
      </c>
      <c r="L3758" s="17" t="s">
        <v>5534</v>
      </c>
      <c r="M3758" s="17">
        <v>0</v>
      </c>
      <c r="N3758" s="17">
        <v>0</v>
      </c>
    </row>
    <row r="3759" spans="2:14">
      <c r="B3759" s="15" t="s">
        <v>5032</v>
      </c>
      <c r="C3759" s="16">
        <v>41323</v>
      </c>
      <c r="D3759" s="15">
        <v>2013</v>
      </c>
      <c r="E3759" s="69">
        <f t="array" ref="E3759">MIN(IF(G3759:N3759&gt;0,($G$3:$N$3)))</f>
        <v>2013</v>
      </c>
      <c r="F3759" s="15" t="s">
        <v>963</v>
      </c>
      <c r="G3759" s="17">
        <v>0</v>
      </c>
      <c r="H3759" s="17">
        <v>0</v>
      </c>
      <c r="I3759" s="17">
        <v>0</v>
      </c>
      <c r="J3759" s="17">
        <v>0</v>
      </c>
      <c r="K3759" s="17">
        <v>0</v>
      </c>
      <c r="L3759" s="17">
        <v>0</v>
      </c>
      <c r="M3759" s="17">
        <v>277.91399999999999</v>
      </c>
      <c r="N3759" s="17">
        <v>277.91399999999999</v>
      </c>
    </row>
    <row r="3760" spans="2:14">
      <c r="B3760" s="15" t="s">
        <v>5032</v>
      </c>
      <c r="C3760" s="16">
        <v>41324</v>
      </c>
      <c r="D3760" s="15">
        <v>2013</v>
      </c>
      <c r="E3760" s="69">
        <f>E3762</f>
        <v>2013</v>
      </c>
      <c r="F3760" s="15" t="s">
        <v>961</v>
      </c>
      <c r="G3760" s="17" t="s">
        <v>5534</v>
      </c>
      <c r="H3760" s="17" t="s">
        <v>5534</v>
      </c>
      <c r="I3760" s="17" t="s">
        <v>5534</v>
      </c>
      <c r="J3760" s="17" t="s">
        <v>5534</v>
      </c>
      <c r="K3760" s="17" t="s">
        <v>5534</v>
      </c>
      <c r="L3760" s="17" t="s">
        <v>5534</v>
      </c>
      <c r="M3760" s="17">
        <v>682.8599999999999</v>
      </c>
      <c r="N3760" s="17">
        <v>682.8599999999999</v>
      </c>
    </row>
    <row r="3761" spans="2:14">
      <c r="B3761" s="15" t="s">
        <v>5033</v>
      </c>
      <c r="C3761" s="16">
        <v>41324</v>
      </c>
      <c r="D3761" s="15">
        <v>2013</v>
      </c>
      <c r="E3761" s="69">
        <f>E3762</f>
        <v>2013</v>
      </c>
      <c r="F3761" s="15" t="s">
        <v>962</v>
      </c>
      <c r="G3761" s="17" t="s">
        <v>5534</v>
      </c>
      <c r="H3761" s="17" t="s">
        <v>5534</v>
      </c>
      <c r="I3761" s="17" t="s">
        <v>5534</v>
      </c>
      <c r="J3761" s="17" t="s">
        <v>5534</v>
      </c>
      <c r="K3761" s="17" t="s">
        <v>5534</v>
      </c>
      <c r="L3761" s="17" t="s">
        <v>5534</v>
      </c>
      <c r="M3761" s="17">
        <v>0</v>
      </c>
      <c r="N3761" s="17">
        <v>0</v>
      </c>
    </row>
    <row r="3762" spans="2:14">
      <c r="B3762" s="15" t="s">
        <v>5033</v>
      </c>
      <c r="C3762" s="16">
        <v>41324</v>
      </c>
      <c r="D3762" s="15">
        <v>2013</v>
      </c>
      <c r="E3762" s="69">
        <f t="array" ref="E3762">MIN(IF(G3762:N3762&gt;0,($G$3:$N$3)))</f>
        <v>2013</v>
      </c>
      <c r="F3762" s="15" t="s">
        <v>963</v>
      </c>
      <c r="G3762" s="17">
        <v>0</v>
      </c>
      <c r="H3762" s="17">
        <v>0</v>
      </c>
      <c r="I3762" s="17">
        <v>0</v>
      </c>
      <c r="J3762" s="17">
        <v>0</v>
      </c>
      <c r="K3762" s="17">
        <v>0</v>
      </c>
      <c r="L3762" s="17">
        <v>0</v>
      </c>
      <c r="M3762" s="17">
        <v>682.8599999999999</v>
      </c>
      <c r="N3762" s="17">
        <v>682.8599999999999</v>
      </c>
    </row>
    <row r="3763" spans="2:14">
      <c r="B3763" s="15" t="s">
        <v>5033</v>
      </c>
      <c r="C3763" s="16">
        <v>41327</v>
      </c>
      <c r="D3763" s="15">
        <v>2013</v>
      </c>
      <c r="E3763" s="69">
        <f>E3765</f>
        <v>2013</v>
      </c>
      <c r="F3763" s="15" t="s">
        <v>961</v>
      </c>
      <c r="G3763" s="17" t="s">
        <v>5534</v>
      </c>
      <c r="H3763" s="17" t="s">
        <v>5534</v>
      </c>
      <c r="I3763" s="17" t="s">
        <v>5534</v>
      </c>
      <c r="J3763" s="17" t="s">
        <v>5534</v>
      </c>
      <c r="K3763" s="17" t="s">
        <v>5534</v>
      </c>
      <c r="L3763" s="17" t="s">
        <v>5534</v>
      </c>
      <c r="M3763" s="17">
        <v>1238.04</v>
      </c>
      <c r="N3763" s="17">
        <v>1238.04</v>
      </c>
    </row>
    <row r="3764" spans="2:14">
      <c r="B3764" s="15" t="s">
        <v>5034</v>
      </c>
      <c r="C3764" s="16">
        <v>41327</v>
      </c>
      <c r="D3764" s="15">
        <v>2013</v>
      </c>
      <c r="E3764" s="69">
        <f>E3765</f>
        <v>2013</v>
      </c>
      <c r="F3764" s="15" t="s">
        <v>962</v>
      </c>
      <c r="G3764" s="17" t="s">
        <v>5534</v>
      </c>
      <c r="H3764" s="17" t="s">
        <v>5534</v>
      </c>
      <c r="I3764" s="17" t="s">
        <v>5534</v>
      </c>
      <c r="J3764" s="17" t="s">
        <v>5534</v>
      </c>
      <c r="K3764" s="17" t="s">
        <v>5534</v>
      </c>
      <c r="L3764" s="17" t="s">
        <v>5534</v>
      </c>
      <c r="M3764" s="17">
        <v>0</v>
      </c>
      <c r="N3764" s="17">
        <v>0</v>
      </c>
    </row>
    <row r="3765" spans="2:14">
      <c r="B3765" s="15" t="s">
        <v>5034</v>
      </c>
      <c r="C3765" s="16">
        <v>41327</v>
      </c>
      <c r="D3765" s="15">
        <v>2013</v>
      </c>
      <c r="E3765" s="69">
        <f t="array" ref="E3765">MIN(IF(G3765:N3765&gt;0,($G$3:$N$3)))</f>
        <v>2013</v>
      </c>
      <c r="F3765" s="15" t="s">
        <v>963</v>
      </c>
      <c r="G3765" s="17">
        <v>0</v>
      </c>
      <c r="H3765" s="17">
        <v>0</v>
      </c>
      <c r="I3765" s="17">
        <v>0</v>
      </c>
      <c r="J3765" s="17">
        <v>0</v>
      </c>
      <c r="K3765" s="17">
        <v>0</v>
      </c>
      <c r="L3765" s="17">
        <v>0</v>
      </c>
      <c r="M3765" s="17">
        <v>1238.04</v>
      </c>
      <c r="N3765" s="17">
        <v>1238.04</v>
      </c>
    </row>
    <row r="3766" spans="2:14">
      <c r="B3766" s="15" t="s">
        <v>5034</v>
      </c>
      <c r="C3766" s="16">
        <v>41328</v>
      </c>
      <c r="D3766" s="15">
        <v>2013</v>
      </c>
      <c r="E3766" s="69">
        <f>E3768</f>
        <v>2013</v>
      </c>
      <c r="F3766" s="15" t="s">
        <v>961</v>
      </c>
      <c r="G3766" s="17" t="s">
        <v>5534</v>
      </c>
      <c r="H3766" s="17" t="s">
        <v>5534</v>
      </c>
      <c r="I3766" s="17" t="s">
        <v>5534</v>
      </c>
      <c r="J3766" s="17" t="s">
        <v>5534</v>
      </c>
      <c r="K3766" s="17" t="s">
        <v>5534</v>
      </c>
      <c r="L3766" s="17" t="s">
        <v>5534</v>
      </c>
      <c r="M3766" s="17">
        <v>682.8599999999999</v>
      </c>
      <c r="N3766" s="17">
        <v>682.8599999999999</v>
      </c>
    </row>
    <row r="3767" spans="2:14">
      <c r="B3767" s="15" t="s">
        <v>5035</v>
      </c>
      <c r="C3767" s="16">
        <v>41328</v>
      </c>
      <c r="D3767" s="15">
        <v>2013</v>
      </c>
      <c r="E3767" s="69">
        <f>E3768</f>
        <v>2013</v>
      </c>
      <c r="F3767" s="15" t="s">
        <v>962</v>
      </c>
      <c r="G3767" s="17" t="s">
        <v>5534</v>
      </c>
      <c r="H3767" s="17" t="s">
        <v>5534</v>
      </c>
      <c r="I3767" s="17" t="s">
        <v>5534</v>
      </c>
      <c r="J3767" s="17" t="s">
        <v>5534</v>
      </c>
      <c r="K3767" s="17" t="s">
        <v>5534</v>
      </c>
      <c r="L3767" s="17" t="s">
        <v>5534</v>
      </c>
      <c r="M3767" s="17">
        <v>0</v>
      </c>
      <c r="N3767" s="17">
        <v>0</v>
      </c>
    </row>
    <row r="3768" spans="2:14">
      <c r="B3768" s="15" t="s">
        <v>5035</v>
      </c>
      <c r="C3768" s="16">
        <v>41328</v>
      </c>
      <c r="D3768" s="15">
        <v>2013</v>
      </c>
      <c r="E3768" s="69">
        <f t="array" ref="E3768">MIN(IF(G3768:N3768&gt;0,($G$3:$N$3)))</f>
        <v>2013</v>
      </c>
      <c r="F3768" s="15" t="s">
        <v>963</v>
      </c>
      <c r="G3768" s="17">
        <v>0</v>
      </c>
      <c r="H3768" s="17">
        <v>0</v>
      </c>
      <c r="I3768" s="17">
        <v>0</v>
      </c>
      <c r="J3768" s="17">
        <v>0</v>
      </c>
      <c r="K3768" s="17">
        <v>0</v>
      </c>
      <c r="L3768" s="17">
        <v>0</v>
      </c>
      <c r="M3768" s="17">
        <v>682.8599999999999</v>
      </c>
      <c r="N3768" s="17">
        <v>682.8599999999999</v>
      </c>
    </row>
    <row r="3769" spans="2:14">
      <c r="B3769" s="15" t="s">
        <v>5035</v>
      </c>
      <c r="C3769" s="16">
        <v>41330</v>
      </c>
      <c r="D3769" s="15">
        <v>2013</v>
      </c>
      <c r="E3769" s="69">
        <f>E3771</f>
        <v>2013</v>
      </c>
      <c r="F3769" s="15" t="s">
        <v>961</v>
      </c>
      <c r="G3769" s="17" t="s">
        <v>5534</v>
      </c>
      <c r="H3769" s="17" t="s">
        <v>5534</v>
      </c>
      <c r="I3769" s="17" t="s">
        <v>5534</v>
      </c>
      <c r="J3769" s="17" t="s">
        <v>5534</v>
      </c>
      <c r="K3769" s="17" t="s">
        <v>5534</v>
      </c>
      <c r="L3769" s="17" t="s">
        <v>5534</v>
      </c>
      <c r="M3769" s="17">
        <v>255.86399999999998</v>
      </c>
      <c r="N3769" s="17">
        <v>255.86399999999998</v>
      </c>
    </row>
    <row r="3770" spans="2:14">
      <c r="B3770" s="15" t="s">
        <v>5036</v>
      </c>
      <c r="C3770" s="16">
        <v>41330</v>
      </c>
      <c r="D3770" s="15">
        <v>2013</v>
      </c>
      <c r="E3770" s="69">
        <f>E3771</f>
        <v>2013</v>
      </c>
      <c r="F3770" s="15" t="s">
        <v>962</v>
      </c>
      <c r="G3770" s="17" t="s">
        <v>5534</v>
      </c>
      <c r="H3770" s="17" t="s">
        <v>5534</v>
      </c>
      <c r="I3770" s="17" t="s">
        <v>5534</v>
      </c>
      <c r="J3770" s="17" t="s">
        <v>5534</v>
      </c>
      <c r="K3770" s="17" t="s">
        <v>5534</v>
      </c>
      <c r="L3770" s="17" t="s">
        <v>5534</v>
      </c>
      <c r="M3770" s="17">
        <v>0</v>
      </c>
      <c r="N3770" s="17">
        <v>0</v>
      </c>
    </row>
    <row r="3771" spans="2:14">
      <c r="B3771" s="15" t="s">
        <v>5036</v>
      </c>
      <c r="C3771" s="16">
        <v>41330</v>
      </c>
      <c r="D3771" s="15">
        <v>2013</v>
      </c>
      <c r="E3771" s="69">
        <f t="array" ref="E3771">MIN(IF(G3771:N3771&gt;0,($G$3:$N$3)))</f>
        <v>2013</v>
      </c>
      <c r="F3771" s="15" t="s">
        <v>963</v>
      </c>
      <c r="G3771" s="17">
        <v>0</v>
      </c>
      <c r="H3771" s="17">
        <v>0</v>
      </c>
      <c r="I3771" s="17">
        <v>0</v>
      </c>
      <c r="J3771" s="17">
        <v>0</v>
      </c>
      <c r="K3771" s="17">
        <v>0</v>
      </c>
      <c r="L3771" s="17">
        <v>0</v>
      </c>
      <c r="M3771" s="17">
        <v>255.86399999999998</v>
      </c>
      <c r="N3771" s="17">
        <v>255.86399999999998</v>
      </c>
    </row>
    <row r="3772" spans="2:14">
      <c r="B3772" s="15" t="s">
        <v>5036</v>
      </c>
      <c r="C3772" s="16">
        <v>41331</v>
      </c>
      <c r="D3772" s="15">
        <v>2013</v>
      </c>
      <c r="E3772" s="69">
        <f>E3774</f>
        <v>2013</v>
      </c>
      <c r="F3772" s="15" t="s">
        <v>961</v>
      </c>
      <c r="G3772" s="17" t="s">
        <v>5534</v>
      </c>
      <c r="H3772" s="17" t="s">
        <v>5534</v>
      </c>
      <c r="I3772" s="17" t="s">
        <v>5534</v>
      </c>
      <c r="J3772" s="17" t="s">
        <v>5534</v>
      </c>
      <c r="K3772" s="17" t="s">
        <v>5534</v>
      </c>
      <c r="L3772" s="17" t="s">
        <v>5534</v>
      </c>
      <c r="M3772" s="17">
        <v>380.80199999999996</v>
      </c>
      <c r="N3772" s="17">
        <v>380.80199999999996</v>
      </c>
    </row>
    <row r="3773" spans="2:14">
      <c r="B3773" s="15" t="s">
        <v>5037</v>
      </c>
      <c r="C3773" s="16">
        <v>41331</v>
      </c>
      <c r="D3773" s="15">
        <v>2013</v>
      </c>
      <c r="E3773" s="69">
        <f>E3774</f>
        <v>2013</v>
      </c>
      <c r="F3773" s="15" t="s">
        <v>962</v>
      </c>
      <c r="G3773" s="17" t="s">
        <v>5534</v>
      </c>
      <c r="H3773" s="17" t="s">
        <v>5534</v>
      </c>
      <c r="I3773" s="17" t="s">
        <v>5534</v>
      </c>
      <c r="J3773" s="17" t="s">
        <v>5534</v>
      </c>
      <c r="K3773" s="17" t="s">
        <v>5534</v>
      </c>
      <c r="L3773" s="17" t="s">
        <v>5534</v>
      </c>
      <c r="M3773" s="17">
        <v>0</v>
      </c>
      <c r="N3773" s="17">
        <v>0</v>
      </c>
    </row>
    <row r="3774" spans="2:14">
      <c r="B3774" s="15" t="s">
        <v>5037</v>
      </c>
      <c r="C3774" s="16">
        <v>41331</v>
      </c>
      <c r="D3774" s="15">
        <v>2013</v>
      </c>
      <c r="E3774" s="69">
        <f t="array" ref="E3774">MIN(IF(G3774:N3774&gt;0,($G$3:$N$3)))</f>
        <v>2013</v>
      </c>
      <c r="F3774" s="15" t="s">
        <v>963</v>
      </c>
      <c r="G3774" s="17">
        <v>0</v>
      </c>
      <c r="H3774" s="17">
        <v>0</v>
      </c>
      <c r="I3774" s="17">
        <v>0</v>
      </c>
      <c r="J3774" s="17">
        <v>0</v>
      </c>
      <c r="K3774" s="17">
        <v>0</v>
      </c>
      <c r="L3774" s="17">
        <v>0</v>
      </c>
      <c r="M3774" s="17">
        <v>380.80199999999996</v>
      </c>
      <c r="N3774" s="17">
        <v>380.80199999999996</v>
      </c>
    </row>
    <row r="3775" spans="2:14">
      <c r="B3775" s="15" t="s">
        <v>5037</v>
      </c>
      <c r="C3775" s="16">
        <v>41331</v>
      </c>
      <c r="D3775" s="15">
        <v>2013</v>
      </c>
      <c r="E3775" s="69">
        <f>E3777</f>
        <v>2013</v>
      </c>
      <c r="F3775" s="15" t="s">
        <v>961</v>
      </c>
      <c r="G3775" s="17" t="s">
        <v>5534</v>
      </c>
      <c r="H3775" s="17" t="s">
        <v>5534</v>
      </c>
      <c r="I3775" s="17" t="s">
        <v>5534</v>
      </c>
      <c r="J3775" s="17" t="s">
        <v>5534</v>
      </c>
      <c r="K3775" s="17" t="s">
        <v>5534</v>
      </c>
      <c r="L3775" s="17" t="s">
        <v>5534</v>
      </c>
      <c r="M3775" s="17">
        <v>30.96</v>
      </c>
      <c r="N3775" s="17">
        <v>30.96</v>
      </c>
    </row>
    <row r="3776" spans="2:14">
      <c r="B3776" s="15" t="s">
        <v>5038</v>
      </c>
      <c r="C3776" s="16">
        <v>41331</v>
      </c>
      <c r="D3776" s="15">
        <v>2013</v>
      </c>
      <c r="E3776" s="69">
        <f>E3777</f>
        <v>2013</v>
      </c>
      <c r="F3776" s="15" t="s">
        <v>962</v>
      </c>
      <c r="G3776" s="17" t="s">
        <v>5534</v>
      </c>
      <c r="H3776" s="17" t="s">
        <v>5534</v>
      </c>
      <c r="I3776" s="17" t="s">
        <v>5534</v>
      </c>
      <c r="J3776" s="17" t="s">
        <v>5534</v>
      </c>
      <c r="K3776" s="17" t="s">
        <v>5534</v>
      </c>
      <c r="L3776" s="17" t="s">
        <v>5534</v>
      </c>
      <c r="M3776" s="17">
        <v>0</v>
      </c>
      <c r="N3776" s="17">
        <v>0</v>
      </c>
    </row>
    <row r="3777" spans="2:14">
      <c r="B3777" s="15" t="s">
        <v>5038</v>
      </c>
      <c r="C3777" s="16">
        <v>41331</v>
      </c>
      <c r="D3777" s="15">
        <v>2013</v>
      </c>
      <c r="E3777" s="69">
        <f t="array" ref="E3777">MIN(IF(G3777:N3777&gt;0,($G$3:$N$3)))</f>
        <v>2013</v>
      </c>
      <c r="F3777" s="15" t="s">
        <v>963</v>
      </c>
      <c r="G3777" s="17">
        <v>0</v>
      </c>
      <c r="H3777" s="17">
        <v>0</v>
      </c>
      <c r="I3777" s="17">
        <v>0</v>
      </c>
      <c r="J3777" s="17">
        <v>0</v>
      </c>
      <c r="K3777" s="17">
        <v>0</v>
      </c>
      <c r="L3777" s="17">
        <v>0</v>
      </c>
      <c r="M3777" s="17">
        <v>30.96</v>
      </c>
      <c r="N3777" s="17">
        <v>30.96</v>
      </c>
    </row>
    <row r="3778" spans="2:14">
      <c r="B3778" s="15" t="s">
        <v>5038</v>
      </c>
      <c r="C3778" s="16">
        <v>41331</v>
      </c>
      <c r="D3778" s="15">
        <v>2013</v>
      </c>
      <c r="E3778" s="69">
        <f>E3780</f>
        <v>2013</v>
      </c>
      <c r="F3778" s="15" t="s">
        <v>961</v>
      </c>
      <c r="G3778" s="17" t="s">
        <v>5534</v>
      </c>
      <c r="H3778" s="17" t="s">
        <v>5534</v>
      </c>
      <c r="I3778" s="17" t="s">
        <v>5534</v>
      </c>
      <c r="J3778" s="17" t="s">
        <v>5534</v>
      </c>
      <c r="K3778" s="17" t="s">
        <v>5534</v>
      </c>
      <c r="L3778" s="17" t="s">
        <v>5534</v>
      </c>
      <c r="M3778" s="17">
        <v>682.8599999999999</v>
      </c>
      <c r="N3778" s="17">
        <v>682.8599999999999</v>
      </c>
    </row>
    <row r="3779" spans="2:14">
      <c r="B3779" s="15" t="s">
        <v>5039</v>
      </c>
      <c r="C3779" s="16">
        <v>41331</v>
      </c>
      <c r="D3779" s="15">
        <v>2013</v>
      </c>
      <c r="E3779" s="69">
        <f>E3780</f>
        <v>2013</v>
      </c>
      <c r="F3779" s="15" t="s">
        <v>962</v>
      </c>
      <c r="G3779" s="17" t="s">
        <v>5534</v>
      </c>
      <c r="H3779" s="17" t="s">
        <v>5534</v>
      </c>
      <c r="I3779" s="17" t="s">
        <v>5534</v>
      </c>
      <c r="J3779" s="17" t="s">
        <v>5534</v>
      </c>
      <c r="K3779" s="17" t="s">
        <v>5534</v>
      </c>
      <c r="L3779" s="17" t="s">
        <v>5534</v>
      </c>
      <c r="M3779" s="17">
        <v>0</v>
      </c>
      <c r="N3779" s="17">
        <v>0</v>
      </c>
    </row>
    <row r="3780" spans="2:14">
      <c r="B3780" s="15" t="s">
        <v>5039</v>
      </c>
      <c r="C3780" s="16">
        <v>41331</v>
      </c>
      <c r="D3780" s="15">
        <v>2013</v>
      </c>
      <c r="E3780" s="69">
        <f t="array" ref="E3780">MIN(IF(G3780:N3780&gt;0,($G$3:$N$3)))</f>
        <v>2013</v>
      </c>
      <c r="F3780" s="15" t="s">
        <v>963</v>
      </c>
      <c r="G3780" s="17">
        <v>0</v>
      </c>
      <c r="H3780" s="17">
        <v>0</v>
      </c>
      <c r="I3780" s="17">
        <v>0</v>
      </c>
      <c r="J3780" s="17">
        <v>0</v>
      </c>
      <c r="K3780" s="17">
        <v>0</v>
      </c>
      <c r="L3780" s="17">
        <v>0</v>
      </c>
      <c r="M3780" s="17">
        <v>682.8599999999999</v>
      </c>
      <c r="N3780" s="17">
        <v>682.8599999999999</v>
      </c>
    </row>
    <row r="3781" spans="2:14">
      <c r="B3781" s="15" t="s">
        <v>5039</v>
      </c>
      <c r="C3781" s="16">
        <v>41335</v>
      </c>
      <c r="D3781" s="15">
        <v>2013</v>
      </c>
      <c r="E3781" s="69">
        <f>E3783</f>
        <v>2013</v>
      </c>
      <c r="F3781" s="15" t="s">
        <v>961</v>
      </c>
      <c r="G3781" s="17" t="s">
        <v>5534</v>
      </c>
      <c r="H3781" s="17" t="s">
        <v>5534</v>
      </c>
      <c r="I3781" s="17" t="s">
        <v>5534</v>
      </c>
      <c r="J3781" s="17" t="s">
        <v>5534</v>
      </c>
      <c r="K3781" s="17" t="s">
        <v>5534</v>
      </c>
      <c r="L3781" s="17" t="s">
        <v>5534</v>
      </c>
      <c r="M3781" s="17">
        <v>916.24199999999996</v>
      </c>
      <c r="N3781" s="17">
        <v>916.24199999999996</v>
      </c>
    </row>
    <row r="3782" spans="2:14">
      <c r="B3782" s="15" t="s">
        <v>5040</v>
      </c>
      <c r="C3782" s="16">
        <v>41335</v>
      </c>
      <c r="D3782" s="15">
        <v>2013</v>
      </c>
      <c r="E3782" s="69">
        <f>E3783</f>
        <v>2013</v>
      </c>
      <c r="F3782" s="15" t="s">
        <v>962</v>
      </c>
      <c r="G3782" s="17" t="s">
        <v>5534</v>
      </c>
      <c r="H3782" s="17" t="s">
        <v>5534</v>
      </c>
      <c r="I3782" s="17" t="s">
        <v>5534</v>
      </c>
      <c r="J3782" s="17" t="s">
        <v>5534</v>
      </c>
      <c r="K3782" s="17" t="s">
        <v>5534</v>
      </c>
      <c r="L3782" s="17" t="s">
        <v>5534</v>
      </c>
      <c r="M3782" s="17">
        <v>0</v>
      </c>
      <c r="N3782" s="17">
        <v>0</v>
      </c>
    </row>
    <row r="3783" spans="2:14">
      <c r="B3783" s="15" t="s">
        <v>5040</v>
      </c>
      <c r="C3783" s="16">
        <v>41335</v>
      </c>
      <c r="D3783" s="15">
        <v>2013</v>
      </c>
      <c r="E3783" s="69">
        <f t="array" ref="E3783">MIN(IF(G3783:N3783&gt;0,($G$3:$N$3)))</f>
        <v>2013</v>
      </c>
      <c r="F3783" s="15" t="s">
        <v>963</v>
      </c>
      <c r="G3783" s="17">
        <v>0</v>
      </c>
      <c r="H3783" s="17">
        <v>0</v>
      </c>
      <c r="I3783" s="17">
        <v>0</v>
      </c>
      <c r="J3783" s="17">
        <v>0</v>
      </c>
      <c r="K3783" s="17">
        <v>0</v>
      </c>
      <c r="L3783" s="17">
        <v>0</v>
      </c>
      <c r="M3783" s="17">
        <v>916.24199999999996</v>
      </c>
      <c r="N3783" s="17">
        <v>916.24199999999996</v>
      </c>
    </row>
    <row r="3784" spans="2:14">
      <c r="B3784" s="15" t="s">
        <v>5040</v>
      </c>
      <c r="C3784" s="16">
        <v>41337</v>
      </c>
      <c r="D3784" s="15">
        <v>2013</v>
      </c>
      <c r="E3784" s="69">
        <f>E3786</f>
        <v>2013</v>
      </c>
      <c r="F3784" s="15" t="s">
        <v>961</v>
      </c>
      <c r="G3784" s="17" t="s">
        <v>5534</v>
      </c>
      <c r="H3784" s="17" t="s">
        <v>5534</v>
      </c>
      <c r="I3784" s="17" t="s">
        <v>5534</v>
      </c>
      <c r="J3784" s="17" t="s">
        <v>5534</v>
      </c>
      <c r="K3784" s="17" t="s">
        <v>5534</v>
      </c>
      <c r="L3784" s="17" t="s">
        <v>5534</v>
      </c>
      <c r="M3784" s="17">
        <v>682.8599999999999</v>
      </c>
      <c r="N3784" s="17">
        <v>682.8599999999999</v>
      </c>
    </row>
    <row r="3785" spans="2:14">
      <c r="B3785" s="15" t="s">
        <v>5041</v>
      </c>
      <c r="C3785" s="16">
        <v>41337</v>
      </c>
      <c r="D3785" s="15">
        <v>2013</v>
      </c>
      <c r="E3785" s="69">
        <f>E3786</f>
        <v>2013</v>
      </c>
      <c r="F3785" s="15" t="s">
        <v>962</v>
      </c>
      <c r="G3785" s="17" t="s">
        <v>5534</v>
      </c>
      <c r="H3785" s="17" t="s">
        <v>5534</v>
      </c>
      <c r="I3785" s="17" t="s">
        <v>5534</v>
      </c>
      <c r="J3785" s="17" t="s">
        <v>5534</v>
      </c>
      <c r="K3785" s="17" t="s">
        <v>5534</v>
      </c>
      <c r="L3785" s="17" t="s">
        <v>5534</v>
      </c>
      <c r="M3785" s="17">
        <v>0</v>
      </c>
      <c r="N3785" s="17">
        <v>0</v>
      </c>
    </row>
    <row r="3786" spans="2:14">
      <c r="B3786" s="15" t="s">
        <v>5041</v>
      </c>
      <c r="C3786" s="16">
        <v>41337</v>
      </c>
      <c r="D3786" s="15">
        <v>2013</v>
      </c>
      <c r="E3786" s="69">
        <f t="array" ref="E3786">MIN(IF(G3786:N3786&gt;0,($G$3:$N$3)))</f>
        <v>2013</v>
      </c>
      <c r="F3786" s="15" t="s">
        <v>963</v>
      </c>
      <c r="G3786" s="17">
        <v>0</v>
      </c>
      <c r="H3786" s="17">
        <v>0</v>
      </c>
      <c r="I3786" s="17">
        <v>0</v>
      </c>
      <c r="J3786" s="17">
        <v>0</v>
      </c>
      <c r="K3786" s="17">
        <v>0</v>
      </c>
      <c r="L3786" s="17">
        <v>0</v>
      </c>
      <c r="M3786" s="17">
        <v>682.8599999999999</v>
      </c>
      <c r="N3786" s="17">
        <v>682.8599999999999</v>
      </c>
    </row>
    <row r="3787" spans="2:14">
      <c r="B3787" s="15" t="s">
        <v>5041</v>
      </c>
      <c r="C3787" s="16">
        <v>41337</v>
      </c>
      <c r="D3787" s="15">
        <v>2013</v>
      </c>
      <c r="E3787" s="69">
        <f>E3789</f>
        <v>2013</v>
      </c>
      <c r="F3787" s="15" t="s">
        <v>961</v>
      </c>
      <c r="G3787" s="17" t="s">
        <v>5534</v>
      </c>
      <c r="H3787" s="17" t="s">
        <v>5534</v>
      </c>
      <c r="I3787" s="17" t="s">
        <v>5534</v>
      </c>
      <c r="J3787" s="17" t="s">
        <v>5534</v>
      </c>
      <c r="K3787" s="17" t="s">
        <v>5534</v>
      </c>
      <c r="L3787" s="17" t="s">
        <v>5534</v>
      </c>
      <c r="M3787" s="17">
        <v>0</v>
      </c>
      <c r="N3787" s="17">
        <v>0</v>
      </c>
    </row>
    <row r="3788" spans="2:14">
      <c r="B3788" s="15" t="s">
        <v>5042</v>
      </c>
      <c r="C3788" s="16">
        <v>41337</v>
      </c>
      <c r="D3788" s="15">
        <v>2013</v>
      </c>
      <c r="E3788" s="69">
        <f>E3789</f>
        <v>2013</v>
      </c>
      <c r="F3788" s="15" t="s">
        <v>962</v>
      </c>
      <c r="G3788" s="17" t="s">
        <v>5534</v>
      </c>
      <c r="H3788" s="17" t="s">
        <v>5534</v>
      </c>
      <c r="I3788" s="17" t="s">
        <v>5534</v>
      </c>
      <c r="J3788" s="17" t="s">
        <v>5534</v>
      </c>
      <c r="K3788" s="17" t="s">
        <v>5534</v>
      </c>
      <c r="L3788" s="17" t="s">
        <v>5534</v>
      </c>
      <c r="M3788" s="17">
        <v>1234.05</v>
      </c>
      <c r="N3788" s="17">
        <v>0</v>
      </c>
    </row>
    <row r="3789" spans="2:14">
      <c r="B3789" s="15" t="s">
        <v>5042</v>
      </c>
      <c r="C3789" s="16">
        <v>41337</v>
      </c>
      <c r="D3789" s="15">
        <v>2013</v>
      </c>
      <c r="E3789" s="69">
        <f t="array" ref="E3789">MIN(IF(G3789:N3789&gt;0,($G$3:$N$3)))</f>
        <v>2013</v>
      </c>
      <c r="F3789" s="15" t="s">
        <v>963</v>
      </c>
      <c r="G3789" s="17">
        <v>0</v>
      </c>
      <c r="H3789" s="17">
        <v>0</v>
      </c>
      <c r="I3789" s="17">
        <v>0</v>
      </c>
      <c r="J3789" s="17">
        <v>0</v>
      </c>
      <c r="K3789" s="17">
        <v>0</v>
      </c>
      <c r="L3789" s="17">
        <v>0</v>
      </c>
      <c r="M3789" s="17">
        <v>1234.05</v>
      </c>
      <c r="N3789" s="17">
        <v>0</v>
      </c>
    </row>
    <row r="3790" spans="2:14">
      <c r="B3790" s="15" t="s">
        <v>5042</v>
      </c>
      <c r="C3790" s="16">
        <v>41340</v>
      </c>
      <c r="D3790" s="15">
        <v>2013</v>
      </c>
      <c r="E3790" s="69">
        <f>E3792</f>
        <v>2013</v>
      </c>
      <c r="F3790" s="15" t="s">
        <v>961</v>
      </c>
      <c r="G3790" s="17" t="s">
        <v>5534</v>
      </c>
      <c r="H3790" s="17" t="s">
        <v>5534</v>
      </c>
      <c r="I3790" s="17" t="s">
        <v>5534</v>
      </c>
      <c r="J3790" s="17" t="s">
        <v>5534</v>
      </c>
      <c r="K3790" s="17" t="s">
        <v>5534</v>
      </c>
      <c r="L3790" s="17" t="s">
        <v>5534</v>
      </c>
      <c r="M3790" s="17">
        <v>682.8599999999999</v>
      </c>
      <c r="N3790" s="17">
        <v>682.8599999999999</v>
      </c>
    </row>
    <row r="3791" spans="2:14">
      <c r="B3791" s="15" t="s">
        <v>5043</v>
      </c>
      <c r="C3791" s="16">
        <v>41340</v>
      </c>
      <c r="D3791" s="15">
        <v>2013</v>
      </c>
      <c r="E3791" s="69">
        <f>E3792</f>
        <v>2013</v>
      </c>
      <c r="F3791" s="15" t="s">
        <v>962</v>
      </c>
      <c r="G3791" s="17" t="s">
        <v>5534</v>
      </c>
      <c r="H3791" s="17" t="s">
        <v>5534</v>
      </c>
      <c r="I3791" s="17" t="s">
        <v>5534</v>
      </c>
      <c r="J3791" s="17" t="s">
        <v>5534</v>
      </c>
      <c r="K3791" s="17" t="s">
        <v>5534</v>
      </c>
      <c r="L3791" s="17" t="s">
        <v>5534</v>
      </c>
      <c r="M3791" s="17">
        <v>0</v>
      </c>
      <c r="N3791" s="17">
        <v>0</v>
      </c>
    </row>
    <row r="3792" spans="2:14">
      <c r="B3792" s="15" t="s">
        <v>5043</v>
      </c>
      <c r="C3792" s="16">
        <v>41340</v>
      </c>
      <c r="D3792" s="15">
        <v>2013</v>
      </c>
      <c r="E3792" s="69">
        <f t="array" ref="E3792">MIN(IF(G3792:N3792&gt;0,($G$3:$N$3)))</f>
        <v>2013</v>
      </c>
      <c r="F3792" s="15" t="s">
        <v>963</v>
      </c>
      <c r="G3792" s="17">
        <v>0</v>
      </c>
      <c r="H3792" s="17">
        <v>0</v>
      </c>
      <c r="I3792" s="17">
        <v>0</v>
      </c>
      <c r="J3792" s="17">
        <v>0</v>
      </c>
      <c r="K3792" s="17">
        <v>0</v>
      </c>
      <c r="L3792" s="17">
        <v>0</v>
      </c>
      <c r="M3792" s="17">
        <v>682.8599999999999</v>
      </c>
      <c r="N3792" s="17">
        <v>682.8599999999999</v>
      </c>
    </row>
    <row r="3793" spans="2:14">
      <c r="B3793" s="15" t="s">
        <v>5043</v>
      </c>
      <c r="C3793" s="16">
        <v>41351</v>
      </c>
      <c r="D3793" s="15">
        <v>2013</v>
      </c>
      <c r="E3793" s="69">
        <f>E3795</f>
        <v>2013</v>
      </c>
      <c r="F3793" s="15" t="s">
        <v>961</v>
      </c>
      <c r="G3793" s="17" t="s">
        <v>5534</v>
      </c>
      <c r="H3793" s="17" t="s">
        <v>5534</v>
      </c>
      <c r="I3793" s="17" t="s">
        <v>5534</v>
      </c>
      <c r="J3793" s="17" t="s">
        <v>5534</v>
      </c>
      <c r="K3793" s="17" t="s">
        <v>5534</v>
      </c>
      <c r="L3793" s="17" t="s">
        <v>5534</v>
      </c>
      <c r="M3793" s="17">
        <v>558.66599999999994</v>
      </c>
      <c r="N3793" s="17">
        <v>558.66599999999994</v>
      </c>
    </row>
    <row r="3794" spans="2:14">
      <c r="B3794" s="15" t="s">
        <v>5044</v>
      </c>
      <c r="C3794" s="16">
        <v>41351</v>
      </c>
      <c r="D3794" s="15">
        <v>2013</v>
      </c>
      <c r="E3794" s="69">
        <f>E3795</f>
        <v>2013</v>
      </c>
      <c r="F3794" s="15" t="s">
        <v>962</v>
      </c>
      <c r="G3794" s="17" t="s">
        <v>5534</v>
      </c>
      <c r="H3794" s="17" t="s">
        <v>5534</v>
      </c>
      <c r="I3794" s="17" t="s">
        <v>5534</v>
      </c>
      <c r="J3794" s="17" t="s">
        <v>5534</v>
      </c>
      <c r="K3794" s="17" t="s">
        <v>5534</v>
      </c>
      <c r="L3794" s="17" t="s">
        <v>5534</v>
      </c>
      <c r="M3794" s="17">
        <v>0</v>
      </c>
      <c r="N3794" s="17">
        <v>0</v>
      </c>
    </row>
    <row r="3795" spans="2:14">
      <c r="B3795" s="15" t="s">
        <v>5044</v>
      </c>
      <c r="C3795" s="16">
        <v>41351</v>
      </c>
      <c r="D3795" s="15">
        <v>2013</v>
      </c>
      <c r="E3795" s="69">
        <f t="array" ref="E3795">MIN(IF(G3795:N3795&gt;0,($G$3:$N$3)))</f>
        <v>2013</v>
      </c>
      <c r="F3795" s="15" t="s">
        <v>963</v>
      </c>
      <c r="G3795" s="17">
        <v>0</v>
      </c>
      <c r="H3795" s="17">
        <v>0</v>
      </c>
      <c r="I3795" s="17">
        <v>0</v>
      </c>
      <c r="J3795" s="17">
        <v>0</v>
      </c>
      <c r="K3795" s="17">
        <v>0</v>
      </c>
      <c r="L3795" s="17">
        <v>0</v>
      </c>
      <c r="M3795" s="17">
        <v>558.66599999999994</v>
      </c>
      <c r="N3795" s="17">
        <v>558.66599999999994</v>
      </c>
    </row>
    <row r="3796" spans="2:14">
      <c r="B3796" s="15" t="s">
        <v>5044</v>
      </c>
      <c r="C3796" s="16">
        <v>41359</v>
      </c>
      <c r="D3796" s="15">
        <v>2013</v>
      </c>
      <c r="E3796" s="69">
        <f>E3798</f>
        <v>2013</v>
      </c>
      <c r="F3796" s="15" t="s">
        <v>961</v>
      </c>
      <c r="G3796" s="17" t="s">
        <v>5534</v>
      </c>
      <c r="H3796" s="17" t="s">
        <v>5534</v>
      </c>
      <c r="I3796" s="17" t="s">
        <v>5534</v>
      </c>
      <c r="J3796" s="17" t="s">
        <v>5534</v>
      </c>
      <c r="K3796" s="17" t="s">
        <v>5534</v>
      </c>
      <c r="L3796" s="17" t="s">
        <v>5534</v>
      </c>
      <c r="M3796" s="17">
        <v>682.8599999999999</v>
      </c>
      <c r="N3796" s="17">
        <v>682.8599999999999</v>
      </c>
    </row>
    <row r="3797" spans="2:14">
      <c r="B3797" s="15" t="s">
        <v>5045</v>
      </c>
      <c r="C3797" s="16">
        <v>41359</v>
      </c>
      <c r="D3797" s="15">
        <v>2013</v>
      </c>
      <c r="E3797" s="69">
        <f>E3798</f>
        <v>2013</v>
      </c>
      <c r="F3797" s="15" t="s">
        <v>962</v>
      </c>
      <c r="G3797" s="17" t="s">
        <v>5534</v>
      </c>
      <c r="H3797" s="17" t="s">
        <v>5534</v>
      </c>
      <c r="I3797" s="17" t="s">
        <v>5534</v>
      </c>
      <c r="J3797" s="17" t="s">
        <v>5534</v>
      </c>
      <c r="K3797" s="17" t="s">
        <v>5534</v>
      </c>
      <c r="L3797" s="17" t="s">
        <v>5534</v>
      </c>
      <c r="M3797" s="17">
        <v>0</v>
      </c>
      <c r="N3797" s="17">
        <v>0</v>
      </c>
    </row>
    <row r="3798" spans="2:14">
      <c r="B3798" s="15" t="s">
        <v>5045</v>
      </c>
      <c r="C3798" s="16">
        <v>41359</v>
      </c>
      <c r="D3798" s="15">
        <v>2013</v>
      </c>
      <c r="E3798" s="69">
        <f t="array" ref="E3798">MIN(IF(G3798:N3798&gt;0,($G$3:$N$3)))</f>
        <v>2013</v>
      </c>
      <c r="F3798" s="15" t="s">
        <v>963</v>
      </c>
      <c r="G3798" s="17">
        <v>0</v>
      </c>
      <c r="H3798" s="17">
        <v>0</v>
      </c>
      <c r="I3798" s="17">
        <v>0</v>
      </c>
      <c r="J3798" s="17">
        <v>0</v>
      </c>
      <c r="K3798" s="17">
        <v>0</v>
      </c>
      <c r="L3798" s="17">
        <v>0</v>
      </c>
      <c r="M3798" s="17">
        <v>682.8599999999999</v>
      </c>
      <c r="N3798" s="17">
        <v>682.8599999999999</v>
      </c>
    </row>
    <row r="3799" spans="2:14">
      <c r="B3799" s="15" t="s">
        <v>5045</v>
      </c>
      <c r="C3799" s="16">
        <v>41365</v>
      </c>
      <c r="D3799" s="15">
        <v>2013</v>
      </c>
      <c r="E3799" s="69">
        <f>E3801</f>
        <v>2013</v>
      </c>
      <c r="F3799" s="15" t="s">
        <v>961</v>
      </c>
      <c r="G3799" s="17" t="s">
        <v>5534</v>
      </c>
      <c r="H3799" s="17" t="s">
        <v>5534</v>
      </c>
      <c r="I3799" s="17" t="s">
        <v>5534</v>
      </c>
      <c r="J3799" s="17" t="s">
        <v>5534</v>
      </c>
      <c r="K3799" s="17" t="s">
        <v>5534</v>
      </c>
      <c r="L3799" s="17" t="s">
        <v>5534</v>
      </c>
      <c r="M3799" s="17">
        <v>255.86399999999998</v>
      </c>
      <c r="N3799" s="17">
        <v>255.86399999999998</v>
      </c>
    </row>
    <row r="3800" spans="2:14">
      <c r="B3800" s="15" t="s">
        <v>5046</v>
      </c>
      <c r="C3800" s="16">
        <v>41365</v>
      </c>
      <c r="D3800" s="15">
        <v>2013</v>
      </c>
      <c r="E3800" s="69">
        <f>E3801</f>
        <v>2013</v>
      </c>
      <c r="F3800" s="15" t="s">
        <v>962</v>
      </c>
      <c r="G3800" s="17" t="s">
        <v>5534</v>
      </c>
      <c r="H3800" s="17" t="s">
        <v>5534</v>
      </c>
      <c r="I3800" s="17" t="s">
        <v>5534</v>
      </c>
      <c r="J3800" s="17" t="s">
        <v>5534</v>
      </c>
      <c r="K3800" s="17" t="s">
        <v>5534</v>
      </c>
      <c r="L3800" s="17" t="s">
        <v>5534</v>
      </c>
      <c r="M3800" s="17">
        <v>0</v>
      </c>
      <c r="N3800" s="17">
        <v>0</v>
      </c>
    </row>
    <row r="3801" spans="2:14">
      <c r="B3801" s="15" t="s">
        <v>5046</v>
      </c>
      <c r="C3801" s="16">
        <v>41365</v>
      </c>
      <c r="D3801" s="15">
        <v>2013</v>
      </c>
      <c r="E3801" s="69">
        <f t="array" ref="E3801">MIN(IF(G3801:N3801&gt;0,($G$3:$N$3)))</f>
        <v>2013</v>
      </c>
      <c r="F3801" s="15" t="s">
        <v>963</v>
      </c>
      <c r="G3801" s="17">
        <v>0</v>
      </c>
      <c r="H3801" s="17">
        <v>0</v>
      </c>
      <c r="I3801" s="17">
        <v>0</v>
      </c>
      <c r="J3801" s="17">
        <v>0</v>
      </c>
      <c r="K3801" s="17">
        <v>0</v>
      </c>
      <c r="L3801" s="17">
        <v>0</v>
      </c>
      <c r="M3801" s="17">
        <v>255.86399999999998</v>
      </c>
      <c r="N3801" s="17">
        <v>255.86399999999998</v>
      </c>
    </row>
    <row r="3802" spans="2:14">
      <c r="B3802" s="15" t="s">
        <v>5046</v>
      </c>
      <c r="C3802" s="16">
        <v>41368</v>
      </c>
      <c r="D3802" s="15">
        <v>2013</v>
      </c>
      <c r="E3802" s="69">
        <f>E3804</f>
        <v>2013</v>
      </c>
      <c r="F3802" s="15" t="s">
        <v>961</v>
      </c>
      <c r="G3802" s="17" t="s">
        <v>5534</v>
      </c>
      <c r="H3802" s="17" t="s">
        <v>5534</v>
      </c>
      <c r="I3802" s="17" t="s">
        <v>5534</v>
      </c>
      <c r="J3802" s="17" t="s">
        <v>5534</v>
      </c>
      <c r="K3802" s="17" t="s">
        <v>5534</v>
      </c>
      <c r="L3802" s="17" t="s">
        <v>5534</v>
      </c>
      <c r="M3802" s="17">
        <v>137.31</v>
      </c>
      <c r="N3802" s="17">
        <v>137.31</v>
      </c>
    </row>
    <row r="3803" spans="2:14">
      <c r="B3803" s="15" t="s">
        <v>5047</v>
      </c>
      <c r="C3803" s="16">
        <v>41368</v>
      </c>
      <c r="D3803" s="15">
        <v>2013</v>
      </c>
      <c r="E3803" s="69">
        <f>E3804</f>
        <v>2013</v>
      </c>
      <c r="F3803" s="15" t="s">
        <v>962</v>
      </c>
      <c r="G3803" s="17" t="s">
        <v>5534</v>
      </c>
      <c r="H3803" s="17" t="s">
        <v>5534</v>
      </c>
      <c r="I3803" s="17" t="s">
        <v>5534</v>
      </c>
      <c r="J3803" s="17" t="s">
        <v>5534</v>
      </c>
      <c r="K3803" s="17" t="s">
        <v>5534</v>
      </c>
      <c r="L3803" s="17" t="s">
        <v>5534</v>
      </c>
      <c r="M3803" s="17">
        <v>0</v>
      </c>
      <c r="N3803" s="17">
        <v>0</v>
      </c>
    </row>
    <row r="3804" spans="2:14">
      <c r="B3804" s="15" t="s">
        <v>5047</v>
      </c>
      <c r="C3804" s="16">
        <v>41368</v>
      </c>
      <c r="D3804" s="15">
        <v>2013</v>
      </c>
      <c r="E3804" s="69">
        <f t="array" ref="E3804">MIN(IF(G3804:N3804&gt;0,($G$3:$N$3)))</f>
        <v>2013</v>
      </c>
      <c r="F3804" s="15" t="s">
        <v>963</v>
      </c>
      <c r="G3804" s="17">
        <v>0</v>
      </c>
      <c r="H3804" s="17">
        <v>0</v>
      </c>
      <c r="I3804" s="17">
        <v>0</v>
      </c>
      <c r="J3804" s="17">
        <v>0</v>
      </c>
      <c r="K3804" s="17">
        <v>0</v>
      </c>
      <c r="L3804" s="17">
        <v>0</v>
      </c>
      <c r="M3804" s="17">
        <v>137.31</v>
      </c>
      <c r="N3804" s="17">
        <v>137.31</v>
      </c>
    </row>
    <row r="3805" spans="2:14">
      <c r="B3805" s="15" t="s">
        <v>5047</v>
      </c>
      <c r="C3805" s="16">
        <v>41374</v>
      </c>
      <c r="D3805" s="15">
        <v>2013</v>
      </c>
      <c r="E3805" s="69">
        <f>E3807</f>
        <v>2013</v>
      </c>
      <c r="F3805" s="15" t="s">
        <v>961</v>
      </c>
      <c r="G3805" s="17" t="s">
        <v>5534</v>
      </c>
      <c r="H3805" s="17" t="s">
        <v>5534</v>
      </c>
      <c r="I3805" s="17" t="s">
        <v>5534</v>
      </c>
      <c r="J3805" s="17" t="s">
        <v>5534</v>
      </c>
      <c r="K3805" s="17" t="s">
        <v>5534</v>
      </c>
      <c r="L3805" s="17" t="s">
        <v>5534</v>
      </c>
      <c r="M3805" s="17">
        <v>1050.45</v>
      </c>
      <c r="N3805" s="17">
        <v>1050.45</v>
      </c>
    </row>
    <row r="3806" spans="2:14">
      <c r="B3806" s="15" t="s">
        <v>5048</v>
      </c>
      <c r="C3806" s="16">
        <v>41374</v>
      </c>
      <c r="D3806" s="15">
        <v>2013</v>
      </c>
      <c r="E3806" s="69">
        <f>E3807</f>
        <v>2013</v>
      </c>
      <c r="F3806" s="15" t="s">
        <v>962</v>
      </c>
      <c r="G3806" s="17" t="s">
        <v>5534</v>
      </c>
      <c r="H3806" s="17" t="s">
        <v>5534</v>
      </c>
      <c r="I3806" s="17" t="s">
        <v>5534</v>
      </c>
      <c r="J3806" s="17" t="s">
        <v>5534</v>
      </c>
      <c r="K3806" s="17" t="s">
        <v>5534</v>
      </c>
      <c r="L3806" s="17" t="s">
        <v>5534</v>
      </c>
      <c r="M3806" s="17">
        <v>0</v>
      </c>
      <c r="N3806" s="17">
        <v>0</v>
      </c>
    </row>
    <row r="3807" spans="2:14">
      <c r="B3807" s="15" t="s">
        <v>5048</v>
      </c>
      <c r="C3807" s="16">
        <v>41374</v>
      </c>
      <c r="D3807" s="15">
        <v>2013</v>
      </c>
      <c r="E3807" s="69">
        <f t="array" ref="E3807">MIN(IF(G3807:N3807&gt;0,($G$3:$N$3)))</f>
        <v>2013</v>
      </c>
      <c r="F3807" s="15" t="s">
        <v>963</v>
      </c>
      <c r="G3807" s="17">
        <v>0</v>
      </c>
      <c r="H3807" s="17">
        <v>0</v>
      </c>
      <c r="I3807" s="17">
        <v>0</v>
      </c>
      <c r="J3807" s="17">
        <v>0</v>
      </c>
      <c r="K3807" s="17">
        <v>0</v>
      </c>
      <c r="L3807" s="17">
        <v>0</v>
      </c>
      <c r="M3807" s="17">
        <v>1050.45</v>
      </c>
      <c r="N3807" s="17">
        <v>1050.45</v>
      </c>
    </row>
    <row r="3808" spans="2:14">
      <c r="B3808" s="15" t="s">
        <v>5048</v>
      </c>
      <c r="C3808" s="16">
        <v>41377</v>
      </c>
      <c r="D3808" s="15">
        <v>2013</v>
      </c>
      <c r="E3808" s="69">
        <f>E3810</f>
        <v>2014</v>
      </c>
      <c r="F3808" s="15" t="s">
        <v>961</v>
      </c>
      <c r="G3808" s="17" t="s">
        <v>5534</v>
      </c>
      <c r="H3808" s="17" t="s">
        <v>5534</v>
      </c>
      <c r="I3808" s="17" t="s">
        <v>5534</v>
      </c>
      <c r="J3808" s="17" t="s">
        <v>5534</v>
      </c>
      <c r="K3808" s="17" t="s">
        <v>5534</v>
      </c>
      <c r="L3808" s="17" t="s">
        <v>5534</v>
      </c>
      <c r="M3808" s="17">
        <v>0</v>
      </c>
      <c r="N3808" s="17">
        <v>969.83400000000006</v>
      </c>
    </row>
    <row r="3809" spans="2:14">
      <c r="B3809" s="15" t="s">
        <v>5049</v>
      </c>
      <c r="C3809" s="16">
        <v>41377</v>
      </c>
      <c r="D3809" s="15">
        <v>2013</v>
      </c>
      <c r="E3809" s="69">
        <f>E3810</f>
        <v>2014</v>
      </c>
      <c r="F3809" s="15" t="s">
        <v>962</v>
      </c>
      <c r="G3809" s="17" t="s">
        <v>5534</v>
      </c>
      <c r="H3809" s="17" t="s">
        <v>5534</v>
      </c>
      <c r="I3809" s="17" t="s">
        <v>5534</v>
      </c>
      <c r="J3809" s="17" t="s">
        <v>5534</v>
      </c>
      <c r="K3809" s="17" t="s">
        <v>5534</v>
      </c>
      <c r="L3809" s="17" t="s">
        <v>5534</v>
      </c>
      <c r="M3809" s="17">
        <v>0</v>
      </c>
      <c r="N3809" s="17">
        <v>0</v>
      </c>
    </row>
    <row r="3810" spans="2:14">
      <c r="B3810" s="15" t="s">
        <v>5049</v>
      </c>
      <c r="C3810" s="16">
        <v>41377</v>
      </c>
      <c r="D3810" s="15">
        <v>2013</v>
      </c>
      <c r="E3810" s="69">
        <f t="array" ref="E3810">MIN(IF(G3810:N3810&gt;0,($G$3:$N$3)))</f>
        <v>2014</v>
      </c>
      <c r="F3810" s="15" t="s">
        <v>963</v>
      </c>
      <c r="G3810" s="17">
        <v>0</v>
      </c>
      <c r="H3810" s="17">
        <v>0</v>
      </c>
      <c r="I3810" s="17">
        <v>0</v>
      </c>
      <c r="J3810" s="17">
        <v>0</v>
      </c>
      <c r="K3810" s="17">
        <v>0</v>
      </c>
      <c r="L3810" s="17">
        <v>0</v>
      </c>
      <c r="M3810" s="17">
        <v>0</v>
      </c>
      <c r="N3810" s="17">
        <v>969.83400000000006</v>
      </c>
    </row>
    <row r="3811" spans="2:14">
      <c r="B3811" s="15" t="s">
        <v>5049</v>
      </c>
      <c r="C3811" s="16">
        <v>41377</v>
      </c>
      <c r="D3811" s="15">
        <v>2013</v>
      </c>
      <c r="E3811" s="69">
        <f>E3813</f>
        <v>2013</v>
      </c>
      <c r="F3811" s="15" t="s">
        <v>961</v>
      </c>
      <c r="G3811" s="17" t="s">
        <v>5534</v>
      </c>
      <c r="H3811" s="17" t="s">
        <v>5534</v>
      </c>
      <c r="I3811" s="17" t="s">
        <v>5534</v>
      </c>
      <c r="J3811" s="17" t="s">
        <v>5534</v>
      </c>
      <c r="K3811" s="17" t="s">
        <v>5534</v>
      </c>
      <c r="L3811" s="17" t="s">
        <v>5534</v>
      </c>
      <c r="M3811" s="17">
        <v>0</v>
      </c>
      <c r="N3811" s="17">
        <v>2910.36</v>
      </c>
    </row>
    <row r="3812" spans="2:14">
      <c r="B3812" s="15" t="s">
        <v>5050</v>
      </c>
      <c r="C3812" s="16">
        <v>41377</v>
      </c>
      <c r="D3812" s="15">
        <v>2013</v>
      </c>
      <c r="E3812" s="69">
        <f>E3813</f>
        <v>2013</v>
      </c>
      <c r="F3812" s="15" t="s">
        <v>962</v>
      </c>
      <c r="G3812" s="17" t="s">
        <v>5534</v>
      </c>
      <c r="H3812" s="17" t="s">
        <v>5534</v>
      </c>
      <c r="I3812" s="17" t="s">
        <v>5534</v>
      </c>
      <c r="J3812" s="17" t="s">
        <v>5534</v>
      </c>
      <c r="K3812" s="17" t="s">
        <v>5534</v>
      </c>
      <c r="L3812" s="17" t="s">
        <v>5534</v>
      </c>
      <c r="M3812" s="17">
        <v>2137.5</v>
      </c>
      <c r="N3812" s="17">
        <v>0</v>
      </c>
    </row>
    <row r="3813" spans="2:14">
      <c r="B3813" s="15" t="s">
        <v>5050</v>
      </c>
      <c r="C3813" s="16">
        <v>41377</v>
      </c>
      <c r="D3813" s="15">
        <v>2013</v>
      </c>
      <c r="E3813" s="69">
        <f t="array" ref="E3813">MIN(IF(G3813:N3813&gt;0,($G$3:$N$3)))</f>
        <v>2013</v>
      </c>
      <c r="F3813" s="15" t="s">
        <v>963</v>
      </c>
      <c r="G3813" s="17">
        <v>0</v>
      </c>
      <c r="H3813" s="17">
        <v>0</v>
      </c>
      <c r="I3813" s="17">
        <v>0</v>
      </c>
      <c r="J3813" s="17">
        <v>0</v>
      </c>
      <c r="K3813" s="17">
        <v>0</v>
      </c>
      <c r="L3813" s="17">
        <v>0</v>
      </c>
      <c r="M3813" s="17">
        <v>2137.5</v>
      </c>
      <c r="N3813" s="17">
        <v>2910.36</v>
      </c>
    </row>
    <row r="3814" spans="2:14">
      <c r="B3814" s="15" t="s">
        <v>5050</v>
      </c>
      <c r="C3814" s="16">
        <v>41382</v>
      </c>
      <c r="D3814" s="15">
        <v>2013</v>
      </c>
      <c r="E3814" s="69">
        <f>E3816</f>
        <v>2013</v>
      </c>
      <c r="F3814" s="15" t="s">
        <v>961</v>
      </c>
      <c r="G3814" s="17" t="s">
        <v>5534</v>
      </c>
      <c r="H3814" s="17" t="s">
        <v>5534</v>
      </c>
      <c r="I3814" s="17" t="s">
        <v>5534</v>
      </c>
      <c r="J3814" s="17" t="s">
        <v>5534</v>
      </c>
      <c r="K3814" s="17" t="s">
        <v>5534</v>
      </c>
      <c r="L3814" s="17" t="s">
        <v>5534</v>
      </c>
      <c r="M3814" s="17">
        <v>819.94799999999998</v>
      </c>
      <c r="N3814" s="17">
        <v>819.94799999999998</v>
      </c>
    </row>
    <row r="3815" spans="2:14">
      <c r="B3815" s="15" t="s">
        <v>5051</v>
      </c>
      <c r="C3815" s="16">
        <v>41382</v>
      </c>
      <c r="D3815" s="15">
        <v>2013</v>
      </c>
      <c r="E3815" s="69">
        <f>E3816</f>
        <v>2013</v>
      </c>
      <c r="F3815" s="15" t="s">
        <v>962</v>
      </c>
      <c r="G3815" s="17" t="s">
        <v>5534</v>
      </c>
      <c r="H3815" s="17" t="s">
        <v>5534</v>
      </c>
      <c r="I3815" s="17" t="s">
        <v>5534</v>
      </c>
      <c r="J3815" s="17" t="s">
        <v>5534</v>
      </c>
      <c r="K3815" s="17" t="s">
        <v>5534</v>
      </c>
      <c r="L3815" s="17" t="s">
        <v>5534</v>
      </c>
      <c r="M3815" s="17">
        <v>0</v>
      </c>
      <c r="N3815" s="17">
        <v>0</v>
      </c>
    </row>
    <row r="3816" spans="2:14">
      <c r="B3816" s="15" t="s">
        <v>5051</v>
      </c>
      <c r="C3816" s="16">
        <v>41382</v>
      </c>
      <c r="D3816" s="15">
        <v>2013</v>
      </c>
      <c r="E3816" s="69">
        <f t="array" ref="E3816">MIN(IF(G3816:N3816&gt;0,($G$3:$N$3)))</f>
        <v>2013</v>
      </c>
      <c r="F3816" s="15" t="s">
        <v>963</v>
      </c>
      <c r="G3816" s="17">
        <v>0</v>
      </c>
      <c r="H3816" s="17">
        <v>0</v>
      </c>
      <c r="I3816" s="17">
        <v>0</v>
      </c>
      <c r="J3816" s="17">
        <v>0</v>
      </c>
      <c r="K3816" s="17">
        <v>0</v>
      </c>
      <c r="L3816" s="17">
        <v>0</v>
      </c>
      <c r="M3816" s="17">
        <v>819.94799999999998</v>
      </c>
      <c r="N3816" s="17">
        <v>819.94799999999998</v>
      </c>
    </row>
    <row r="3817" spans="2:14">
      <c r="B3817" s="15" t="s">
        <v>5051</v>
      </c>
      <c r="C3817" s="16">
        <v>41390</v>
      </c>
      <c r="D3817" s="15">
        <v>2013</v>
      </c>
      <c r="E3817" s="69">
        <f>E3819</f>
        <v>2013</v>
      </c>
      <c r="F3817" s="15" t="s">
        <v>961</v>
      </c>
      <c r="G3817" s="17" t="s">
        <v>5534</v>
      </c>
      <c r="H3817" s="17" t="s">
        <v>5534</v>
      </c>
      <c r="I3817" s="17" t="s">
        <v>5534</v>
      </c>
      <c r="J3817" s="17" t="s">
        <v>5534</v>
      </c>
      <c r="K3817" s="17" t="s">
        <v>5534</v>
      </c>
      <c r="L3817" s="17" t="s">
        <v>5534</v>
      </c>
      <c r="M3817" s="17">
        <v>186.87599999999998</v>
      </c>
      <c r="N3817" s="17">
        <v>186.87599999999998</v>
      </c>
    </row>
    <row r="3818" spans="2:14">
      <c r="B3818" s="15" t="s">
        <v>5052</v>
      </c>
      <c r="C3818" s="16">
        <v>41390</v>
      </c>
      <c r="D3818" s="15">
        <v>2013</v>
      </c>
      <c r="E3818" s="69">
        <f>E3819</f>
        <v>2013</v>
      </c>
      <c r="F3818" s="15" t="s">
        <v>962</v>
      </c>
      <c r="G3818" s="17" t="s">
        <v>5534</v>
      </c>
      <c r="H3818" s="17" t="s">
        <v>5534</v>
      </c>
      <c r="I3818" s="17" t="s">
        <v>5534</v>
      </c>
      <c r="J3818" s="17" t="s">
        <v>5534</v>
      </c>
      <c r="K3818" s="17" t="s">
        <v>5534</v>
      </c>
      <c r="L3818" s="17" t="s">
        <v>5534</v>
      </c>
      <c r="M3818" s="17">
        <v>0</v>
      </c>
      <c r="N3818" s="17">
        <v>0</v>
      </c>
    </row>
    <row r="3819" spans="2:14">
      <c r="B3819" s="15" t="s">
        <v>5052</v>
      </c>
      <c r="C3819" s="16">
        <v>41390</v>
      </c>
      <c r="D3819" s="15">
        <v>2013</v>
      </c>
      <c r="E3819" s="69">
        <f t="array" ref="E3819">MIN(IF(G3819:N3819&gt;0,($G$3:$N$3)))</f>
        <v>2013</v>
      </c>
      <c r="F3819" s="15" t="s">
        <v>963</v>
      </c>
      <c r="G3819" s="17">
        <v>0</v>
      </c>
      <c r="H3819" s="17">
        <v>0</v>
      </c>
      <c r="I3819" s="17">
        <v>0</v>
      </c>
      <c r="J3819" s="17">
        <v>0</v>
      </c>
      <c r="K3819" s="17">
        <v>0</v>
      </c>
      <c r="L3819" s="17">
        <v>0</v>
      </c>
      <c r="M3819" s="17">
        <v>186.87599999999998</v>
      </c>
      <c r="N3819" s="17">
        <v>186.87599999999998</v>
      </c>
    </row>
    <row r="3820" spans="2:14">
      <c r="B3820" s="15" t="s">
        <v>5052</v>
      </c>
      <c r="C3820" s="16">
        <v>41390</v>
      </c>
      <c r="D3820" s="15">
        <v>2013</v>
      </c>
      <c r="E3820" s="69">
        <f>E3822</f>
        <v>2013</v>
      </c>
      <c r="F3820" s="15" t="s">
        <v>961</v>
      </c>
      <c r="G3820" s="17" t="s">
        <v>5534</v>
      </c>
      <c r="H3820" s="17" t="s">
        <v>5534</v>
      </c>
      <c r="I3820" s="17" t="s">
        <v>5534</v>
      </c>
      <c r="J3820" s="17" t="s">
        <v>5534</v>
      </c>
      <c r="K3820" s="17" t="s">
        <v>5534</v>
      </c>
      <c r="L3820" s="17" t="s">
        <v>5534</v>
      </c>
      <c r="M3820" s="17">
        <v>570.83999999999992</v>
      </c>
      <c r="N3820" s="17">
        <v>570.83999999999992</v>
      </c>
    </row>
    <row r="3821" spans="2:14">
      <c r="B3821" s="15" t="s">
        <v>5053</v>
      </c>
      <c r="C3821" s="16">
        <v>41390</v>
      </c>
      <c r="D3821" s="15">
        <v>2013</v>
      </c>
      <c r="E3821" s="69">
        <f>E3822</f>
        <v>2013</v>
      </c>
      <c r="F3821" s="15" t="s">
        <v>962</v>
      </c>
      <c r="G3821" s="17" t="s">
        <v>5534</v>
      </c>
      <c r="H3821" s="17" t="s">
        <v>5534</v>
      </c>
      <c r="I3821" s="17" t="s">
        <v>5534</v>
      </c>
      <c r="J3821" s="17" t="s">
        <v>5534</v>
      </c>
      <c r="K3821" s="17" t="s">
        <v>5534</v>
      </c>
      <c r="L3821" s="17" t="s">
        <v>5534</v>
      </c>
      <c r="M3821" s="17">
        <v>0</v>
      </c>
      <c r="N3821" s="17">
        <v>0</v>
      </c>
    </row>
    <row r="3822" spans="2:14">
      <c r="B3822" s="15" t="s">
        <v>5053</v>
      </c>
      <c r="C3822" s="16">
        <v>41390</v>
      </c>
      <c r="D3822" s="15">
        <v>2013</v>
      </c>
      <c r="E3822" s="69">
        <f t="array" ref="E3822">MIN(IF(G3822:N3822&gt;0,($G$3:$N$3)))</f>
        <v>2013</v>
      </c>
      <c r="F3822" s="15" t="s">
        <v>963</v>
      </c>
      <c r="G3822" s="17">
        <v>0</v>
      </c>
      <c r="H3822" s="17">
        <v>0</v>
      </c>
      <c r="I3822" s="17">
        <v>0</v>
      </c>
      <c r="J3822" s="17">
        <v>0</v>
      </c>
      <c r="K3822" s="17">
        <v>0</v>
      </c>
      <c r="L3822" s="17">
        <v>0</v>
      </c>
      <c r="M3822" s="17">
        <v>570.83999999999992</v>
      </c>
      <c r="N3822" s="17">
        <v>570.83999999999992</v>
      </c>
    </row>
    <row r="3823" spans="2:14">
      <c r="B3823" s="15" t="s">
        <v>5053</v>
      </c>
      <c r="C3823" s="16">
        <v>41391</v>
      </c>
      <c r="D3823" s="15">
        <v>2013</v>
      </c>
      <c r="E3823" s="69">
        <f>E3825</f>
        <v>2013</v>
      </c>
      <c r="F3823" s="15" t="s">
        <v>961</v>
      </c>
      <c r="G3823" s="17" t="s">
        <v>5534</v>
      </c>
      <c r="H3823" s="17" t="s">
        <v>5534</v>
      </c>
      <c r="I3823" s="17" t="s">
        <v>5534</v>
      </c>
      <c r="J3823" s="17" t="s">
        <v>5534</v>
      </c>
      <c r="K3823" s="17" t="s">
        <v>5534</v>
      </c>
      <c r="L3823" s="17" t="s">
        <v>5534</v>
      </c>
      <c r="M3823" s="17">
        <v>0</v>
      </c>
      <c r="N3823" s="17">
        <v>0</v>
      </c>
    </row>
    <row r="3824" spans="2:14">
      <c r="B3824" s="15" t="s">
        <v>5054</v>
      </c>
      <c r="C3824" s="16">
        <v>41391</v>
      </c>
      <c r="D3824" s="15">
        <v>2013</v>
      </c>
      <c r="E3824" s="69">
        <f>E3825</f>
        <v>2013</v>
      </c>
      <c r="F3824" s="15" t="s">
        <v>962</v>
      </c>
      <c r="G3824" s="17" t="s">
        <v>5534</v>
      </c>
      <c r="H3824" s="17" t="s">
        <v>5534</v>
      </c>
      <c r="I3824" s="17" t="s">
        <v>5534</v>
      </c>
      <c r="J3824" s="17" t="s">
        <v>5534</v>
      </c>
      <c r="K3824" s="17" t="s">
        <v>5534</v>
      </c>
      <c r="L3824" s="17" t="s">
        <v>5534</v>
      </c>
      <c r="M3824" s="17">
        <v>1214955</v>
      </c>
      <c r="N3824" s="17">
        <v>1214955</v>
      </c>
    </row>
    <row r="3825" spans="2:14">
      <c r="B3825" s="15" t="s">
        <v>5054</v>
      </c>
      <c r="C3825" s="16">
        <v>41391</v>
      </c>
      <c r="D3825" s="15">
        <v>2013</v>
      </c>
      <c r="E3825" s="69">
        <f t="array" ref="E3825">MIN(IF(G3825:N3825&gt;0,($G$3:$N$3)))</f>
        <v>2013</v>
      </c>
      <c r="F3825" s="15" t="s">
        <v>963</v>
      </c>
      <c r="G3825" s="17">
        <v>0</v>
      </c>
      <c r="H3825" s="17">
        <v>0</v>
      </c>
      <c r="I3825" s="17">
        <v>0</v>
      </c>
      <c r="J3825" s="17">
        <v>0</v>
      </c>
      <c r="K3825" s="17">
        <v>0</v>
      </c>
      <c r="L3825" s="17">
        <v>0</v>
      </c>
      <c r="M3825" s="17">
        <v>1214955</v>
      </c>
      <c r="N3825" s="17">
        <v>1214955</v>
      </c>
    </row>
    <row r="3826" spans="2:14">
      <c r="B3826" s="15" t="s">
        <v>5054</v>
      </c>
      <c r="C3826" s="16">
        <v>41391</v>
      </c>
      <c r="D3826" s="15">
        <v>2013</v>
      </c>
      <c r="E3826" s="69">
        <f>E3828</f>
        <v>2013</v>
      </c>
      <c r="F3826" s="15" t="s">
        <v>961</v>
      </c>
      <c r="G3826" s="17" t="s">
        <v>5534</v>
      </c>
      <c r="H3826" s="17" t="s">
        <v>5534</v>
      </c>
      <c r="I3826" s="17" t="s">
        <v>5534</v>
      </c>
      <c r="J3826" s="17" t="s">
        <v>5534</v>
      </c>
      <c r="K3826" s="17" t="s">
        <v>5534</v>
      </c>
      <c r="L3826" s="17" t="s">
        <v>5534</v>
      </c>
      <c r="M3826" s="17">
        <v>782.09399999999994</v>
      </c>
      <c r="N3826" s="17">
        <v>782.09399999999994</v>
      </c>
    </row>
    <row r="3827" spans="2:14">
      <c r="B3827" s="15" t="s">
        <v>5055</v>
      </c>
      <c r="C3827" s="16">
        <v>41391</v>
      </c>
      <c r="D3827" s="15">
        <v>2013</v>
      </c>
      <c r="E3827" s="69">
        <f>E3828</f>
        <v>2013</v>
      </c>
      <c r="F3827" s="15" t="s">
        <v>962</v>
      </c>
      <c r="G3827" s="17" t="s">
        <v>5534</v>
      </c>
      <c r="H3827" s="17" t="s">
        <v>5534</v>
      </c>
      <c r="I3827" s="17" t="s">
        <v>5534</v>
      </c>
      <c r="J3827" s="17" t="s">
        <v>5534</v>
      </c>
      <c r="K3827" s="17" t="s">
        <v>5534</v>
      </c>
      <c r="L3827" s="17" t="s">
        <v>5534</v>
      </c>
      <c r="M3827" s="17">
        <v>0</v>
      </c>
      <c r="N3827" s="17">
        <v>0</v>
      </c>
    </row>
    <row r="3828" spans="2:14">
      <c r="B3828" s="15" t="s">
        <v>5055</v>
      </c>
      <c r="C3828" s="16">
        <v>41391</v>
      </c>
      <c r="D3828" s="15">
        <v>2013</v>
      </c>
      <c r="E3828" s="69">
        <f t="array" ref="E3828">MIN(IF(G3828:N3828&gt;0,($G$3:$N$3)))</f>
        <v>2013</v>
      </c>
      <c r="F3828" s="15" t="s">
        <v>963</v>
      </c>
      <c r="G3828" s="17">
        <v>0</v>
      </c>
      <c r="H3828" s="17">
        <v>0</v>
      </c>
      <c r="I3828" s="17">
        <v>0</v>
      </c>
      <c r="J3828" s="17">
        <v>0</v>
      </c>
      <c r="K3828" s="17">
        <v>0</v>
      </c>
      <c r="L3828" s="17">
        <v>0</v>
      </c>
      <c r="M3828" s="17">
        <v>782.09399999999994</v>
      </c>
      <c r="N3828" s="17">
        <v>782.09399999999994</v>
      </c>
    </row>
    <row r="3829" spans="2:14">
      <c r="B3829" s="15" t="s">
        <v>5055</v>
      </c>
      <c r="C3829" s="16">
        <v>41396</v>
      </c>
      <c r="D3829" s="15">
        <v>2013</v>
      </c>
      <c r="E3829" s="69">
        <f>E3831</f>
        <v>2013</v>
      </c>
      <c r="F3829" s="15" t="s">
        <v>961</v>
      </c>
      <c r="G3829" s="17" t="s">
        <v>5534</v>
      </c>
      <c r="H3829" s="17" t="s">
        <v>5534</v>
      </c>
      <c r="I3829" s="17" t="s">
        <v>5534</v>
      </c>
      <c r="J3829" s="17" t="s">
        <v>5534</v>
      </c>
      <c r="K3829" s="17" t="s">
        <v>5534</v>
      </c>
      <c r="L3829" s="17" t="s">
        <v>5534</v>
      </c>
      <c r="M3829" s="17">
        <v>682.8599999999999</v>
      </c>
      <c r="N3829" s="17">
        <v>682.8599999999999</v>
      </c>
    </row>
    <row r="3830" spans="2:14">
      <c r="B3830" s="15" t="s">
        <v>5056</v>
      </c>
      <c r="C3830" s="16">
        <v>41396</v>
      </c>
      <c r="D3830" s="15">
        <v>2013</v>
      </c>
      <c r="E3830" s="69">
        <f>E3831</f>
        <v>2013</v>
      </c>
      <c r="F3830" s="15" t="s">
        <v>962</v>
      </c>
      <c r="G3830" s="17" t="s">
        <v>5534</v>
      </c>
      <c r="H3830" s="17" t="s">
        <v>5534</v>
      </c>
      <c r="I3830" s="17" t="s">
        <v>5534</v>
      </c>
      <c r="J3830" s="17" t="s">
        <v>5534</v>
      </c>
      <c r="K3830" s="17" t="s">
        <v>5534</v>
      </c>
      <c r="L3830" s="17" t="s">
        <v>5534</v>
      </c>
      <c r="M3830" s="17">
        <v>0</v>
      </c>
      <c r="N3830" s="17">
        <v>0</v>
      </c>
    </row>
    <row r="3831" spans="2:14">
      <c r="B3831" s="15" t="s">
        <v>5056</v>
      </c>
      <c r="C3831" s="16">
        <v>41396</v>
      </c>
      <c r="D3831" s="15">
        <v>2013</v>
      </c>
      <c r="E3831" s="69">
        <f t="array" ref="E3831">MIN(IF(G3831:N3831&gt;0,($G$3:$N$3)))</f>
        <v>2013</v>
      </c>
      <c r="F3831" s="15" t="s">
        <v>963</v>
      </c>
      <c r="G3831" s="17">
        <v>0</v>
      </c>
      <c r="H3831" s="17">
        <v>0</v>
      </c>
      <c r="I3831" s="17">
        <v>0</v>
      </c>
      <c r="J3831" s="17">
        <v>0</v>
      </c>
      <c r="K3831" s="17">
        <v>0</v>
      </c>
      <c r="L3831" s="17">
        <v>0</v>
      </c>
      <c r="M3831" s="17">
        <v>682.8599999999999</v>
      </c>
      <c r="N3831" s="17">
        <v>682.8599999999999</v>
      </c>
    </row>
    <row r="3832" spans="2:14">
      <c r="B3832" s="15" t="s">
        <v>5056</v>
      </c>
      <c r="C3832" s="16">
        <v>41397</v>
      </c>
      <c r="D3832" s="15">
        <v>2013</v>
      </c>
      <c r="E3832" s="69">
        <f>E3834</f>
        <v>2013</v>
      </c>
      <c r="F3832" s="15" t="s">
        <v>961</v>
      </c>
      <c r="G3832" s="17" t="s">
        <v>5534</v>
      </c>
      <c r="H3832" s="17" t="s">
        <v>5534</v>
      </c>
      <c r="I3832" s="17" t="s">
        <v>5534</v>
      </c>
      <c r="J3832" s="17" t="s">
        <v>5534</v>
      </c>
      <c r="K3832" s="17" t="s">
        <v>5534</v>
      </c>
      <c r="L3832" s="17" t="s">
        <v>5534</v>
      </c>
      <c r="M3832" s="17">
        <v>255.86399999999998</v>
      </c>
      <c r="N3832" s="17">
        <v>255.86399999999998</v>
      </c>
    </row>
    <row r="3833" spans="2:14">
      <c r="B3833" s="15" t="s">
        <v>5057</v>
      </c>
      <c r="C3833" s="16">
        <v>41397</v>
      </c>
      <c r="D3833" s="15">
        <v>2013</v>
      </c>
      <c r="E3833" s="69">
        <f>E3834</f>
        <v>2013</v>
      </c>
      <c r="F3833" s="15" t="s">
        <v>962</v>
      </c>
      <c r="G3833" s="17" t="s">
        <v>5534</v>
      </c>
      <c r="H3833" s="17" t="s">
        <v>5534</v>
      </c>
      <c r="I3833" s="17" t="s">
        <v>5534</v>
      </c>
      <c r="J3833" s="17" t="s">
        <v>5534</v>
      </c>
      <c r="K3833" s="17" t="s">
        <v>5534</v>
      </c>
      <c r="L3833" s="17" t="s">
        <v>5534</v>
      </c>
      <c r="M3833" s="17">
        <v>0</v>
      </c>
      <c r="N3833" s="17">
        <v>0</v>
      </c>
    </row>
    <row r="3834" spans="2:14">
      <c r="B3834" s="15" t="s">
        <v>5057</v>
      </c>
      <c r="C3834" s="16">
        <v>41397</v>
      </c>
      <c r="D3834" s="15">
        <v>2013</v>
      </c>
      <c r="E3834" s="69">
        <f t="array" ref="E3834">MIN(IF(G3834:N3834&gt;0,($G$3:$N$3)))</f>
        <v>2013</v>
      </c>
      <c r="F3834" s="15" t="s">
        <v>963</v>
      </c>
      <c r="G3834" s="17">
        <v>0</v>
      </c>
      <c r="H3834" s="17">
        <v>0</v>
      </c>
      <c r="I3834" s="17">
        <v>0</v>
      </c>
      <c r="J3834" s="17">
        <v>0</v>
      </c>
      <c r="K3834" s="17">
        <v>0</v>
      </c>
      <c r="L3834" s="17">
        <v>0</v>
      </c>
      <c r="M3834" s="17">
        <v>255.86399999999998</v>
      </c>
      <c r="N3834" s="17">
        <v>255.86399999999998</v>
      </c>
    </row>
    <row r="3835" spans="2:14">
      <c r="B3835" s="15" t="s">
        <v>5057</v>
      </c>
      <c r="C3835" s="16">
        <v>41397</v>
      </c>
      <c r="D3835" s="15">
        <v>2013</v>
      </c>
      <c r="E3835" s="69">
        <f>E3837</f>
        <v>2013</v>
      </c>
      <c r="F3835" s="15" t="s">
        <v>961</v>
      </c>
      <c r="G3835" s="17" t="s">
        <v>5534</v>
      </c>
      <c r="H3835" s="17" t="s">
        <v>5534</v>
      </c>
      <c r="I3835" s="17" t="s">
        <v>5534</v>
      </c>
      <c r="J3835" s="17" t="s">
        <v>5534</v>
      </c>
      <c r="K3835" s="17" t="s">
        <v>5534</v>
      </c>
      <c r="L3835" s="17" t="s">
        <v>5534</v>
      </c>
      <c r="M3835" s="17">
        <v>2188.5719999999997</v>
      </c>
      <c r="N3835" s="17">
        <v>2188.5719999999997</v>
      </c>
    </row>
    <row r="3836" spans="2:14">
      <c r="B3836" s="15" t="s">
        <v>5058</v>
      </c>
      <c r="C3836" s="16">
        <v>41397</v>
      </c>
      <c r="D3836" s="15">
        <v>2013</v>
      </c>
      <c r="E3836" s="69">
        <f>E3837</f>
        <v>2013</v>
      </c>
      <c r="F3836" s="15" t="s">
        <v>962</v>
      </c>
      <c r="G3836" s="17" t="s">
        <v>5534</v>
      </c>
      <c r="H3836" s="17" t="s">
        <v>5534</v>
      </c>
      <c r="I3836" s="17" t="s">
        <v>5534</v>
      </c>
      <c r="J3836" s="17" t="s">
        <v>5534</v>
      </c>
      <c r="K3836" s="17" t="s">
        <v>5534</v>
      </c>
      <c r="L3836" s="17" t="s">
        <v>5534</v>
      </c>
      <c r="M3836" s="17">
        <v>0</v>
      </c>
      <c r="N3836" s="17">
        <v>0</v>
      </c>
    </row>
    <row r="3837" spans="2:14">
      <c r="B3837" s="15" t="s">
        <v>5058</v>
      </c>
      <c r="C3837" s="16">
        <v>41397</v>
      </c>
      <c r="D3837" s="15">
        <v>2013</v>
      </c>
      <c r="E3837" s="69">
        <f t="array" ref="E3837">MIN(IF(G3837:N3837&gt;0,($G$3:$N$3)))</f>
        <v>2013</v>
      </c>
      <c r="F3837" s="15" t="s">
        <v>963</v>
      </c>
      <c r="G3837" s="17">
        <v>0</v>
      </c>
      <c r="H3837" s="17">
        <v>0</v>
      </c>
      <c r="I3837" s="17">
        <v>0</v>
      </c>
      <c r="J3837" s="17">
        <v>0</v>
      </c>
      <c r="K3837" s="17">
        <v>0</v>
      </c>
      <c r="L3837" s="17">
        <v>0</v>
      </c>
      <c r="M3837" s="17">
        <v>2188.5719999999997</v>
      </c>
      <c r="N3837" s="17">
        <v>2188.5719999999997</v>
      </c>
    </row>
    <row r="3838" spans="2:14">
      <c r="B3838" s="15" t="s">
        <v>5058</v>
      </c>
      <c r="C3838" s="16">
        <v>41407</v>
      </c>
      <c r="D3838" s="15">
        <v>2013</v>
      </c>
      <c r="E3838" s="69">
        <f>E3840</f>
        <v>2013</v>
      </c>
      <c r="F3838" s="15" t="s">
        <v>961</v>
      </c>
      <c r="G3838" s="17" t="s">
        <v>5534</v>
      </c>
      <c r="H3838" s="17" t="s">
        <v>5534</v>
      </c>
      <c r="I3838" s="17" t="s">
        <v>5534</v>
      </c>
      <c r="J3838" s="17" t="s">
        <v>5534</v>
      </c>
      <c r="K3838" s="17" t="s">
        <v>5534</v>
      </c>
      <c r="L3838" s="17" t="s">
        <v>5534</v>
      </c>
      <c r="M3838" s="17">
        <v>0</v>
      </c>
      <c r="N3838" s="17">
        <v>0</v>
      </c>
    </row>
    <row r="3839" spans="2:14">
      <c r="B3839" s="15" t="s">
        <v>5059</v>
      </c>
      <c r="C3839" s="16">
        <v>41407</v>
      </c>
      <c r="D3839" s="15">
        <v>2013</v>
      </c>
      <c r="E3839" s="69">
        <f>E3840</f>
        <v>2013</v>
      </c>
      <c r="F3839" s="15" t="s">
        <v>962</v>
      </c>
      <c r="G3839" s="17" t="s">
        <v>5534</v>
      </c>
      <c r="H3839" s="17" t="s">
        <v>5534</v>
      </c>
      <c r="I3839" s="17" t="s">
        <v>5534</v>
      </c>
      <c r="J3839" s="17" t="s">
        <v>5534</v>
      </c>
      <c r="K3839" s="17" t="s">
        <v>5534</v>
      </c>
      <c r="L3839" s="17" t="s">
        <v>5534</v>
      </c>
      <c r="M3839" s="17">
        <v>273315</v>
      </c>
      <c r="N3839" s="17">
        <v>273315</v>
      </c>
    </row>
    <row r="3840" spans="2:14">
      <c r="B3840" s="15" t="s">
        <v>5059</v>
      </c>
      <c r="C3840" s="16">
        <v>41407</v>
      </c>
      <c r="D3840" s="15">
        <v>2013</v>
      </c>
      <c r="E3840" s="69">
        <f t="array" ref="E3840">MIN(IF(G3840:N3840&gt;0,($G$3:$N$3)))</f>
        <v>2013</v>
      </c>
      <c r="F3840" s="15" t="s">
        <v>963</v>
      </c>
      <c r="G3840" s="17">
        <v>0</v>
      </c>
      <c r="H3840" s="17">
        <v>0</v>
      </c>
      <c r="I3840" s="17">
        <v>0</v>
      </c>
      <c r="J3840" s="17">
        <v>0</v>
      </c>
      <c r="K3840" s="17">
        <v>0</v>
      </c>
      <c r="L3840" s="17">
        <v>0</v>
      </c>
      <c r="M3840" s="17">
        <v>273315</v>
      </c>
      <c r="N3840" s="17">
        <v>273315</v>
      </c>
    </row>
    <row r="3841" spans="2:14">
      <c r="B3841" s="15" t="s">
        <v>5059</v>
      </c>
      <c r="C3841" s="16">
        <v>41407</v>
      </c>
      <c r="D3841" s="15">
        <v>2013</v>
      </c>
      <c r="E3841" s="69">
        <f>E3843</f>
        <v>2013</v>
      </c>
      <c r="F3841" s="15" t="s">
        <v>961</v>
      </c>
      <c r="G3841" s="17" t="s">
        <v>5534</v>
      </c>
      <c r="H3841" s="17" t="s">
        <v>5534</v>
      </c>
      <c r="I3841" s="17" t="s">
        <v>5534</v>
      </c>
      <c r="J3841" s="17" t="s">
        <v>5534</v>
      </c>
      <c r="K3841" s="17" t="s">
        <v>5534</v>
      </c>
      <c r="L3841" s="17" t="s">
        <v>5534</v>
      </c>
      <c r="M3841" s="17">
        <v>682.8599999999999</v>
      </c>
      <c r="N3841" s="17">
        <v>682.8599999999999</v>
      </c>
    </row>
    <row r="3842" spans="2:14">
      <c r="B3842" s="15" t="s">
        <v>5060</v>
      </c>
      <c r="C3842" s="16">
        <v>41407</v>
      </c>
      <c r="D3842" s="15">
        <v>2013</v>
      </c>
      <c r="E3842" s="69">
        <f>E3843</f>
        <v>2013</v>
      </c>
      <c r="F3842" s="15" t="s">
        <v>962</v>
      </c>
      <c r="G3842" s="17" t="s">
        <v>5534</v>
      </c>
      <c r="H3842" s="17" t="s">
        <v>5534</v>
      </c>
      <c r="I3842" s="17" t="s">
        <v>5534</v>
      </c>
      <c r="J3842" s="17" t="s">
        <v>5534</v>
      </c>
      <c r="K3842" s="17" t="s">
        <v>5534</v>
      </c>
      <c r="L3842" s="17" t="s">
        <v>5534</v>
      </c>
      <c r="M3842" s="17">
        <v>0</v>
      </c>
      <c r="N3842" s="17">
        <v>0</v>
      </c>
    </row>
    <row r="3843" spans="2:14">
      <c r="B3843" s="15" t="s">
        <v>5060</v>
      </c>
      <c r="C3843" s="16">
        <v>41407</v>
      </c>
      <c r="D3843" s="15">
        <v>2013</v>
      </c>
      <c r="E3843" s="69">
        <f t="array" ref="E3843">MIN(IF(G3843:N3843&gt;0,($G$3:$N$3)))</f>
        <v>2013</v>
      </c>
      <c r="F3843" s="15" t="s">
        <v>963</v>
      </c>
      <c r="G3843" s="17">
        <v>0</v>
      </c>
      <c r="H3843" s="17">
        <v>0</v>
      </c>
      <c r="I3843" s="17">
        <v>0</v>
      </c>
      <c r="J3843" s="17">
        <v>0</v>
      </c>
      <c r="K3843" s="17">
        <v>0</v>
      </c>
      <c r="L3843" s="17">
        <v>0</v>
      </c>
      <c r="M3843" s="17">
        <v>682.8599999999999</v>
      </c>
      <c r="N3843" s="17">
        <v>682.8599999999999</v>
      </c>
    </row>
    <row r="3844" spans="2:14">
      <c r="B3844" s="15" t="s">
        <v>5060</v>
      </c>
      <c r="C3844" s="16">
        <v>41408</v>
      </c>
      <c r="D3844" s="15">
        <v>2013</v>
      </c>
      <c r="E3844" s="69">
        <f>E3846</f>
        <v>2013</v>
      </c>
      <c r="F3844" s="15" t="s">
        <v>961</v>
      </c>
      <c r="G3844" s="17" t="s">
        <v>5534</v>
      </c>
      <c r="H3844" s="17" t="s">
        <v>5534</v>
      </c>
      <c r="I3844" s="17" t="s">
        <v>5534</v>
      </c>
      <c r="J3844" s="17" t="s">
        <v>5534</v>
      </c>
      <c r="K3844" s="17" t="s">
        <v>5534</v>
      </c>
      <c r="L3844" s="17" t="s">
        <v>5534</v>
      </c>
      <c r="M3844" s="17">
        <v>255.86399999999998</v>
      </c>
      <c r="N3844" s="17">
        <v>255.86399999999998</v>
      </c>
    </row>
    <row r="3845" spans="2:14">
      <c r="B3845" s="15" t="s">
        <v>5061</v>
      </c>
      <c r="C3845" s="16">
        <v>41408</v>
      </c>
      <c r="D3845" s="15">
        <v>2013</v>
      </c>
      <c r="E3845" s="69">
        <f>E3846</f>
        <v>2013</v>
      </c>
      <c r="F3845" s="15" t="s">
        <v>962</v>
      </c>
      <c r="G3845" s="17" t="s">
        <v>5534</v>
      </c>
      <c r="H3845" s="17" t="s">
        <v>5534</v>
      </c>
      <c r="I3845" s="17" t="s">
        <v>5534</v>
      </c>
      <c r="J3845" s="17" t="s">
        <v>5534</v>
      </c>
      <c r="K3845" s="17" t="s">
        <v>5534</v>
      </c>
      <c r="L3845" s="17" t="s">
        <v>5534</v>
      </c>
      <c r="M3845" s="17">
        <v>0</v>
      </c>
      <c r="N3845" s="17">
        <v>0</v>
      </c>
    </row>
    <row r="3846" spans="2:14">
      <c r="B3846" s="15" t="s">
        <v>5061</v>
      </c>
      <c r="C3846" s="16">
        <v>41408</v>
      </c>
      <c r="D3846" s="15">
        <v>2013</v>
      </c>
      <c r="E3846" s="69">
        <f t="array" ref="E3846">MIN(IF(G3846:N3846&gt;0,($G$3:$N$3)))</f>
        <v>2013</v>
      </c>
      <c r="F3846" s="15" t="s">
        <v>963</v>
      </c>
      <c r="G3846" s="17">
        <v>0</v>
      </c>
      <c r="H3846" s="17">
        <v>0</v>
      </c>
      <c r="I3846" s="17">
        <v>0</v>
      </c>
      <c r="J3846" s="17">
        <v>0</v>
      </c>
      <c r="K3846" s="17">
        <v>0</v>
      </c>
      <c r="L3846" s="17">
        <v>0</v>
      </c>
      <c r="M3846" s="17">
        <v>255.86399999999998</v>
      </c>
      <c r="N3846" s="17">
        <v>255.86399999999998</v>
      </c>
    </row>
    <row r="3847" spans="2:14">
      <c r="B3847" s="15" t="s">
        <v>5061</v>
      </c>
      <c r="C3847" s="16">
        <v>41410</v>
      </c>
      <c r="D3847" s="15">
        <v>2013</v>
      </c>
      <c r="E3847" s="69">
        <f>E3849</f>
        <v>2013</v>
      </c>
      <c r="F3847" s="15" t="s">
        <v>961</v>
      </c>
      <c r="G3847" s="17" t="s">
        <v>5534</v>
      </c>
      <c r="H3847" s="17" t="s">
        <v>5534</v>
      </c>
      <c r="I3847" s="17" t="s">
        <v>5534</v>
      </c>
      <c r="J3847" s="17" t="s">
        <v>5534</v>
      </c>
      <c r="K3847" s="17" t="s">
        <v>5534</v>
      </c>
      <c r="L3847" s="17" t="s">
        <v>5534</v>
      </c>
      <c r="M3847" s="17">
        <v>311.39400000000001</v>
      </c>
      <c r="N3847" s="17">
        <v>311.39400000000001</v>
      </c>
    </row>
    <row r="3848" spans="2:14">
      <c r="B3848" s="15" t="s">
        <v>5062</v>
      </c>
      <c r="C3848" s="16">
        <v>41410</v>
      </c>
      <c r="D3848" s="15">
        <v>2013</v>
      </c>
      <c r="E3848" s="69">
        <f>E3849</f>
        <v>2013</v>
      </c>
      <c r="F3848" s="15" t="s">
        <v>962</v>
      </c>
      <c r="G3848" s="17" t="s">
        <v>5534</v>
      </c>
      <c r="H3848" s="17" t="s">
        <v>5534</v>
      </c>
      <c r="I3848" s="17" t="s">
        <v>5534</v>
      </c>
      <c r="J3848" s="17" t="s">
        <v>5534</v>
      </c>
      <c r="K3848" s="17" t="s">
        <v>5534</v>
      </c>
      <c r="L3848" s="17" t="s">
        <v>5534</v>
      </c>
      <c r="M3848" s="17">
        <v>0</v>
      </c>
      <c r="N3848" s="17">
        <v>0</v>
      </c>
    </row>
    <row r="3849" spans="2:14">
      <c r="B3849" s="15" t="s">
        <v>5062</v>
      </c>
      <c r="C3849" s="16">
        <v>41410</v>
      </c>
      <c r="D3849" s="15">
        <v>2013</v>
      </c>
      <c r="E3849" s="69">
        <f t="array" ref="E3849">MIN(IF(G3849:N3849&gt;0,($G$3:$N$3)))</f>
        <v>2013</v>
      </c>
      <c r="F3849" s="15" t="s">
        <v>963</v>
      </c>
      <c r="G3849" s="17">
        <v>0</v>
      </c>
      <c r="H3849" s="17">
        <v>0</v>
      </c>
      <c r="I3849" s="17">
        <v>0</v>
      </c>
      <c r="J3849" s="17">
        <v>0</v>
      </c>
      <c r="K3849" s="17">
        <v>0</v>
      </c>
      <c r="L3849" s="17">
        <v>0</v>
      </c>
      <c r="M3849" s="17">
        <v>311.39400000000001</v>
      </c>
      <c r="N3849" s="17">
        <v>311.39400000000001</v>
      </c>
    </row>
    <row r="3850" spans="2:14">
      <c r="B3850" s="15" t="s">
        <v>5062</v>
      </c>
      <c r="C3850" s="16">
        <v>41412</v>
      </c>
      <c r="D3850" s="15">
        <v>2013</v>
      </c>
      <c r="E3850" s="69">
        <f>E3852</f>
        <v>2013</v>
      </c>
      <c r="F3850" s="15" t="s">
        <v>961</v>
      </c>
      <c r="G3850" s="17" t="s">
        <v>5534</v>
      </c>
      <c r="H3850" s="17" t="s">
        <v>5534</v>
      </c>
      <c r="I3850" s="17" t="s">
        <v>5534</v>
      </c>
      <c r="J3850" s="17" t="s">
        <v>5534</v>
      </c>
      <c r="K3850" s="17" t="s">
        <v>5534</v>
      </c>
      <c r="L3850" s="17" t="s">
        <v>5534</v>
      </c>
      <c r="M3850" s="17">
        <v>682.8599999999999</v>
      </c>
      <c r="N3850" s="17">
        <v>682.8599999999999</v>
      </c>
    </row>
    <row r="3851" spans="2:14">
      <c r="B3851" s="15" t="s">
        <v>5063</v>
      </c>
      <c r="C3851" s="16">
        <v>41412</v>
      </c>
      <c r="D3851" s="15">
        <v>2013</v>
      </c>
      <c r="E3851" s="69">
        <f>E3852</f>
        <v>2013</v>
      </c>
      <c r="F3851" s="15" t="s">
        <v>962</v>
      </c>
      <c r="G3851" s="17" t="s">
        <v>5534</v>
      </c>
      <c r="H3851" s="17" t="s">
        <v>5534</v>
      </c>
      <c r="I3851" s="17" t="s">
        <v>5534</v>
      </c>
      <c r="J3851" s="17" t="s">
        <v>5534</v>
      </c>
      <c r="K3851" s="17" t="s">
        <v>5534</v>
      </c>
      <c r="L3851" s="17" t="s">
        <v>5534</v>
      </c>
      <c r="M3851" s="17">
        <v>0</v>
      </c>
      <c r="N3851" s="17">
        <v>0</v>
      </c>
    </row>
    <row r="3852" spans="2:14">
      <c r="B3852" s="15" t="s">
        <v>5063</v>
      </c>
      <c r="C3852" s="16">
        <v>41412</v>
      </c>
      <c r="D3852" s="15">
        <v>2013</v>
      </c>
      <c r="E3852" s="69">
        <f t="array" ref="E3852">MIN(IF(G3852:N3852&gt;0,($G$3:$N$3)))</f>
        <v>2013</v>
      </c>
      <c r="F3852" s="15" t="s">
        <v>963</v>
      </c>
      <c r="G3852" s="17">
        <v>0</v>
      </c>
      <c r="H3852" s="17">
        <v>0</v>
      </c>
      <c r="I3852" s="17">
        <v>0</v>
      </c>
      <c r="J3852" s="17">
        <v>0</v>
      </c>
      <c r="K3852" s="17">
        <v>0</v>
      </c>
      <c r="L3852" s="17">
        <v>0</v>
      </c>
      <c r="M3852" s="17">
        <v>682.8599999999999</v>
      </c>
      <c r="N3852" s="17">
        <v>682.8599999999999</v>
      </c>
    </row>
    <row r="3853" spans="2:14">
      <c r="B3853" s="15" t="s">
        <v>5063</v>
      </c>
      <c r="C3853" s="16">
        <v>41417</v>
      </c>
      <c r="D3853" s="15">
        <v>2013</v>
      </c>
      <c r="E3853" s="69">
        <f>E3855</f>
        <v>2013</v>
      </c>
      <c r="F3853" s="15" t="s">
        <v>961</v>
      </c>
      <c r="G3853" s="17" t="s">
        <v>5534</v>
      </c>
      <c r="H3853" s="17" t="s">
        <v>5534</v>
      </c>
      <c r="I3853" s="17" t="s">
        <v>5534</v>
      </c>
      <c r="J3853" s="17" t="s">
        <v>5534</v>
      </c>
      <c r="K3853" s="17" t="s">
        <v>5534</v>
      </c>
      <c r="L3853" s="17" t="s">
        <v>5534</v>
      </c>
      <c r="M3853" s="17">
        <v>140.154</v>
      </c>
      <c r="N3853" s="17">
        <v>140.154</v>
      </c>
    </row>
    <row r="3854" spans="2:14">
      <c r="B3854" s="15" t="s">
        <v>5064</v>
      </c>
      <c r="C3854" s="16">
        <v>41417</v>
      </c>
      <c r="D3854" s="15">
        <v>2013</v>
      </c>
      <c r="E3854" s="69">
        <f>E3855</f>
        <v>2013</v>
      </c>
      <c r="F3854" s="15" t="s">
        <v>962</v>
      </c>
      <c r="G3854" s="17" t="s">
        <v>5534</v>
      </c>
      <c r="H3854" s="17" t="s">
        <v>5534</v>
      </c>
      <c r="I3854" s="17" t="s">
        <v>5534</v>
      </c>
      <c r="J3854" s="17" t="s">
        <v>5534</v>
      </c>
      <c r="K3854" s="17" t="s">
        <v>5534</v>
      </c>
      <c r="L3854" s="17" t="s">
        <v>5534</v>
      </c>
      <c r="M3854" s="17">
        <v>0</v>
      </c>
      <c r="N3854" s="17">
        <v>0</v>
      </c>
    </row>
    <row r="3855" spans="2:14">
      <c r="B3855" s="15" t="s">
        <v>5064</v>
      </c>
      <c r="C3855" s="16">
        <v>41417</v>
      </c>
      <c r="D3855" s="15">
        <v>2013</v>
      </c>
      <c r="E3855" s="69">
        <f t="array" ref="E3855">MIN(IF(G3855:N3855&gt;0,($G$3:$N$3)))</f>
        <v>2013</v>
      </c>
      <c r="F3855" s="15" t="s">
        <v>963</v>
      </c>
      <c r="G3855" s="17">
        <v>0</v>
      </c>
      <c r="H3855" s="17">
        <v>0</v>
      </c>
      <c r="I3855" s="17">
        <v>0</v>
      </c>
      <c r="J3855" s="17">
        <v>0</v>
      </c>
      <c r="K3855" s="17">
        <v>0</v>
      </c>
      <c r="L3855" s="17">
        <v>0</v>
      </c>
      <c r="M3855" s="17">
        <v>140.154</v>
      </c>
      <c r="N3855" s="17">
        <v>140.154</v>
      </c>
    </row>
    <row r="3856" spans="2:14">
      <c r="B3856" s="15" t="s">
        <v>5064</v>
      </c>
      <c r="C3856" s="16">
        <v>41418</v>
      </c>
      <c r="D3856" s="15">
        <v>2013</v>
      </c>
      <c r="E3856" s="69">
        <f>E3858</f>
        <v>2013</v>
      </c>
      <c r="F3856" s="15" t="s">
        <v>961</v>
      </c>
      <c r="G3856" s="17" t="s">
        <v>5534</v>
      </c>
      <c r="H3856" s="17" t="s">
        <v>5534</v>
      </c>
      <c r="I3856" s="17" t="s">
        <v>5534</v>
      </c>
      <c r="J3856" s="17" t="s">
        <v>5534</v>
      </c>
      <c r="K3856" s="17" t="s">
        <v>5534</v>
      </c>
      <c r="L3856" s="17" t="s">
        <v>5534</v>
      </c>
      <c r="M3856" s="17">
        <v>1003.2539999999999</v>
      </c>
      <c r="N3856" s="17">
        <v>1003.2539999999999</v>
      </c>
    </row>
    <row r="3857" spans="2:14">
      <c r="B3857" s="15" t="s">
        <v>5065</v>
      </c>
      <c r="C3857" s="16">
        <v>41418</v>
      </c>
      <c r="D3857" s="15">
        <v>2013</v>
      </c>
      <c r="E3857" s="69">
        <f>E3858</f>
        <v>2013</v>
      </c>
      <c r="F3857" s="15" t="s">
        <v>962</v>
      </c>
      <c r="G3857" s="17" t="s">
        <v>5534</v>
      </c>
      <c r="H3857" s="17" t="s">
        <v>5534</v>
      </c>
      <c r="I3857" s="17" t="s">
        <v>5534</v>
      </c>
      <c r="J3857" s="17" t="s">
        <v>5534</v>
      </c>
      <c r="K3857" s="17" t="s">
        <v>5534</v>
      </c>
      <c r="L3857" s="17" t="s">
        <v>5534</v>
      </c>
      <c r="M3857" s="17">
        <v>0</v>
      </c>
      <c r="N3857" s="17">
        <v>0</v>
      </c>
    </row>
    <row r="3858" spans="2:14">
      <c r="B3858" s="15" t="s">
        <v>5065</v>
      </c>
      <c r="C3858" s="16">
        <v>41418</v>
      </c>
      <c r="D3858" s="15">
        <v>2013</v>
      </c>
      <c r="E3858" s="69">
        <f t="array" ref="E3858">MIN(IF(G3858:N3858&gt;0,($G$3:$N$3)))</f>
        <v>2013</v>
      </c>
      <c r="F3858" s="15" t="s">
        <v>963</v>
      </c>
      <c r="G3858" s="17">
        <v>0</v>
      </c>
      <c r="H3858" s="17">
        <v>0</v>
      </c>
      <c r="I3858" s="17">
        <v>0</v>
      </c>
      <c r="J3858" s="17">
        <v>0</v>
      </c>
      <c r="K3858" s="17">
        <v>0</v>
      </c>
      <c r="L3858" s="17">
        <v>0</v>
      </c>
      <c r="M3858" s="17">
        <v>1003.2539999999999</v>
      </c>
      <c r="N3858" s="17">
        <v>1003.2539999999999</v>
      </c>
    </row>
    <row r="3859" spans="2:14">
      <c r="B3859" s="15" t="s">
        <v>5065</v>
      </c>
      <c r="C3859" s="16">
        <v>41423</v>
      </c>
      <c r="D3859" s="15">
        <v>2013</v>
      </c>
      <c r="E3859" s="69">
        <f>E3861</f>
        <v>2013</v>
      </c>
      <c r="F3859" s="15" t="s">
        <v>961</v>
      </c>
      <c r="G3859" s="17" t="s">
        <v>5534</v>
      </c>
      <c r="H3859" s="17" t="s">
        <v>5534</v>
      </c>
      <c r="I3859" s="17" t="s">
        <v>5534</v>
      </c>
      <c r="J3859" s="17" t="s">
        <v>5534</v>
      </c>
      <c r="K3859" s="17" t="s">
        <v>5534</v>
      </c>
      <c r="L3859" s="17" t="s">
        <v>5534</v>
      </c>
      <c r="M3859" s="17">
        <v>255.86399999999998</v>
      </c>
      <c r="N3859" s="17">
        <v>255.86399999999998</v>
      </c>
    </row>
    <row r="3860" spans="2:14">
      <c r="B3860" s="15" t="s">
        <v>5066</v>
      </c>
      <c r="C3860" s="16">
        <v>41423</v>
      </c>
      <c r="D3860" s="15">
        <v>2013</v>
      </c>
      <c r="E3860" s="69">
        <f>E3861</f>
        <v>2013</v>
      </c>
      <c r="F3860" s="15" t="s">
        <v>962</v>
      </c>
      <c r="G3860" s="17" t="s">
        <v>5534</v>
      </c>
      <c r="H3860" s="17" t="s">
        <v>5534</v>
      </c>
      <c r="I3860" s="17" t="s">
        <v>5534</v>
      </c>
      <c r="J3860" s="17" t="s">
        <v>5534</v>
      </c>
      <c r="K3860" s="17" t="s">
        <v>5534</v>
      </c>
      <c r="L3860" s="17" t="s">
        <v>5534</v>
      </c>
      <c r="M3860" s="17">
        <v>0</v>
      </c>
      <c r="N3860" s="17">
        <v>0</v>
      </c>
    </row>
    <row r="3861" spans="2:14">
      <c r="B3861" s="15" t="s">
        <v>5066</v>
      </c>
      <c r="C3861" s="16">
        <v>41423</v>
      </c>
      <c r="D3861" s="15">
        <v>2013</v>
      </c>
      <c r="E3861" s="69">
        <f t="array" ref="E3861">MIN(IF(G3861:N3861&gt;0,($G$3:$N$3)))</f>
        <v>2013</v>
      </c>
      <c r="F3861" s="15" t="s">
        <v>963</v>
      </c>
      <c r="G3861" s="17">
        <v>0</v>
      </c>
      <c r="H3861" s="17">
        <v>0</v>
      </c>
      <c r="I3861" s="17">
        <v>0</v>
      </c>
      <c r="J3861" s="17">
        <v>0</v>
      </c>
      <c r="K3861" s="17">
        <v>0</v>
      </c>
      <c r="L3861" s="17">
        <v>0</v>
      </c>
      <c r="M3861" s="17">
        <v>255.86399999999998</v>
      </c>
      <c r="N3861" s="17">
        <v>255.86399999999998</v>
      </c>
    </row>
    <row r="3862" spans="2:14">
      <c r="B3862" s="15" t="s">
        <v>5066</v>
      </c>
      <c r="C3862" s="16">
        <v>41424</v>
      </c>
      <c r="D3862" s="15">
        <v>2013</v>
      </c>
      <c r="E3862" s="69">
        <f>E3864</f>
        <v>2013</v>
      </c>
      <c r="F3862" s="15" t="s">
        <v>961</v>
      </c>
      <c r="G3862" s="17" t="s">
        <v>5534</v>
      </c>
      <c r="H3862" s="17" t="s">
        <v>5534</v>
      </c>
      <c r="I3862" s="17" t="s">
        <v>5534</v>
      </c>
      <c r="J3862" s="17" t="s">
        <v>5534</v>
      </c>
      <c r="K3862" s="17" t="s">
        <v>5534</v>
      </c>
      <c r="L3862" s="17" t="s">
        <v>5534</v>
      </c>
      <c r="M3862" s="17">
        <v>137.31</v>
      </c>
      <c r="N3862" s="17">
        <v>137.31</v>
      </c>
    </row>
    <row r="3863" spans="2:14">
      <c r="B3863" s="15" t="s">
        <v>5067</v>
      </c>
      <c r="C3863" s="16">
        <v>41424</v>
      </c>
      <c r="D3863" s="15">
        <v>2013</v>
      </c>
      <c r="E3863" s="69">
        <f>E3864</f>
        <v>2013</v>
      </c>
      <c r="F3863" s="15" t="s">
        <v>962</v>
      </c>
      <c r="G3863" s="17" t="s">
        <v>5534</v>
      </c>
      <c r="H3863" s="17" t="s">
        <v>5534</v>
      </c>
      <c r="I3863" s="17" t="s">
        <v>5534</v>
      </c>
      <c r="J3863" s="17" t="s">
        <v>5534</v>
      </c>
      <c r="K3863" s="17" t="s">
        <v>5534</v>
      </c>
      <c r="L3863" s="17" t="s">
        <v>5534</v>
      </c>
      <c r="M3863" s="17">
        <v>0</v>
      </c>
      <c r="N3863" s="17">
        <v>0</v>
      </c>
    </row>
    <row r="3864" spans="2:14">
      <c r="B3864" s="15" t="s">
        <v>5067</v>
      </c>
      <c r="C3864" s="16">
        <v>41424</v>
      </c>
      <c r="D3864" s="15">
        <v>2013</v>
      </c>
      <c r="E3864" s="69">
        <f t="array" ref="E3864">MIN(IF(G3864:N3864&gt;0,($G$3:$N$3)))</f>
        <v>2013</v>
      </c>
      <c r="F3864" s="15" t="s">
        <v>963</v>
      </c>
      <c r="G3864" s="17">
        <v>0</v>
      </c>
      <c r="H3864" s="17">
        <v>0</v>
      </c>
      <c r="I3864" s="17">
        <v>0</v>
      </c>
      <c r="J3864" s="17">
        <v>0</v>
      </c>
      <c r="K3864" s="17">
        <v>0</v>
      </c>
      <c r="L3864" s="17">
        <v>0</v>
      </c>
      <c r="M3864" s="17">
        <v>137.31</v>
      </c>
      <c r="N3864" s="17">
        <v>137.31</v>
      </c>
    </row>
    <row r="3865" spans="2:14">
      <c r="B3865" s="15" t="s">
        <v>5067</v>
      </c>
      <c r="C3865" s="16">
        <v>41426</v>
      </c>
      <c r="D3865" s="15">
        <v>2013</v>
      </c>
      <c r="E3865" s="69">
        <f>E3867</f>
        <v>2013</v>
      </c>
      <c r="F3865" s="15" t="s">
        <v>961</v>
      </c>
      <c r="G3865" s="17" t="s">
        <v>5534</v>
      </c>
      <c r="H3865" s="17" t="s">
        <v>5534</v>
      </c>
      <c r="I3865" s="17" t="s">
        <v>5534</v>
      </c>
      <c r="J3865" s="17" t="s">
        <v>5534</v>
      </c>
      <c r="K3865" s="17" t="s">
        <v>5534</v>
      </c>
      <c r="L3865" s="17" t="s">
        <v>5534</v>
      </c>
      <c r="M3865" s="17">
        <v>782.09399999999994</v>
      </c>
      <c r="N3865" s="17">
        <v>782.09399999999994</v>
      </c>
    </row>
    <row r="3866" spans="2:14">
      <c r="B3866" s="15" t="s">
        <v>5068</v>
      </c>
      <c r="C3866" s="16">
        <v>41426</v>
      </c>
      <c r="D3866" s="15">
        <v>2013</v>
      </c>
      <c r="E3866" s="69">
        <f>E3867</f>
        <v>2013</v>
      </c>
      <c r="F3866" s="15" t="s">
        <v>962</v>
      </c>
      <c r="G3866" s="17" t="s">
        <v>5534</v>
      </c>
      <c r="H3866" s="17" t="s">
        <v>5534</v>
      </c>
      <c r="I3866" s="17" t="s">
        <v>5534</v>
      </c>
      <c r="J3866" s="17" t="s">
        <v>5534</v>
      </c>
      <c r="K3866" s="17" t="s">
        <v>5534</v>
      </c>
      <c r="L3866" s="17" t="s">
        <v>5534</v>
      </c>
      <c r="M3866" s="17">
        <v>0</v>
      </c>
      <c r="N3866" s="17">
        <v>0</v>
      </c>
    </row>
    <row r="3867" spans="2:14">
      <c r="B3867" s="15" t="s">
        <v>5068</v>
      </c>
      <c r="C3867" s="16">
        <v>41426</v>
      </c>
      <c r="D3867" s="15">
        <v>2013</v>
      </c>
      <c r="E3867" s="69">
        <f t="array" ref="E3867">MIN(IF(G3867:N3867&gt;0,($G$3:$N$3)))</f>
        <v>2013</v>
      </c>
      <c r="F3867" s="15" t="s">
        <v>963</v>
      </c>
      <c r="G3867" s="17">
        <v>0</v>
      </c>
      <c r="H3867" s="17">
        <v>0</v>
      </c>
      <c r="I3867" s="17">
        <v>0</v>
      </c>
      <c r="J3867" s="17">
        <v>0</v>
      </c>
      <c r="K3867" s="17">
        <v>0</v>
      </c>
      <c r="L3867" s="17">
        <v>0</v>
      </c>
      <c r="M3867" s="17">
        <v>782.09399999999994</v>
      </c>
      <c r="N3867" s="17">
        <v>782.09399999999994</v>
      </c>
    </row>
    <row r="3868" spans="2:14">
      <c r="B3868" s="15" t="s">
        <v>5068</v>
      </c>
      <c r="C3868" s="16">
        <v>41432</v>
      </c>
      <c r="D3868" s="15">
        <v>2013</v>
      </c>
      <c r="E3868" s="69">
        <f>E3870</f>
        <v>2013</v>
      </c>
      <c r="F3868" s="15" t="s">
        <v>961</v>
      </c>
      <c r="G3868" s="17" t="s">
        <v>5534</v>
      </c>
      <c r="H3868" s="17" t="s">
        <v>5534</v>
      </c>
      <c r="I3868" s="17" t="s">
        <v>5534</v>
      </c>
      <c r="J3868" s="17" t="s">
        <v>5534</v>
      </c>
      <c r="K3868" s="17" t="s">
        <v>5534</v>
      </c>
      <c r="L3868" s="17" t="s">
        <v>5534</v>
      </c>
      <c r="M3868" s="17">
        <v>682.8599999999999</v>
      </c>
      <c r="N3868" s="17">
        <v>682.8599999999999</v>
      </c>
    </row>
    <row r="3869" spans="2:14">
      <c r="B3869" s="15" t="s">
        <v>5069</v>
      </c>
      <c r="C3869" s="16">
        <v>41432</v>
      </c>
      <c r="D3869" s="15">
        <v>2013</v>
      </c>
      <c r="E3869" s="69">
        <f>E3870</f>
        <v>2013</v>
      </c>
      <c r="F3869" s="15" t="s">
        <v>962</v>
      </c>
      <c r="G3869" s="17" t="s">
        <v>5534</v>
      </c>
      <c r="H3869" s="17" t="s">
        <v>5534</v>
      </c>
      <c r="I3869" s="17" t="s">
        <v>5534</v>
      </c>
      <c r="J3869" s="17" t="s">
        <v>5534</v>
      </c>
      <c r="K3869" s="17" t="s">
        <v>5534</v>
      </c>
      <c r="L3869" s="17" t="s">
        <v>5534</v>
      </c>
      <c r="M3869" s="17">
        <v>0</v>
      </c>
      <c r="N3869" s="17">
        <v>0</v>
      </c>
    </row>
    <row r="3870" spans="2:14">
      <c r="B3870" s="15" t="s">
        <v>5069</v>
      </c>
      <c r="C3870" s="16">
        <v>41432</v>
      </c>
      <c r="D3870" s="15">
        <v>2013</v>
      </c>
      <c r="E3870" s="69">
        <f t="array" ref="E3870">MIN(IF(G3870:N3870&gt;0,($G$3:$N$3)))</f>
        <v>2013</v>
      </c>
      <c r="F3870" s="15" t="s">
        <v>963</v>
      </c>
      <c r="G3870" s="17">
        <v>0</v>
      </c>
      <c r="H3870" s="17">
        <v>0</v>
      </c>
      <c r="I3870" s="17">
        <v>0</v>
      </c>
      <c r="J3870" s="17">
        <v>0</v>
      </c>
      <c r="K3870" s="17">
        <v>0</v>
      </c>
      <c r="L3870" s="17">
        <v>0</v>
      </c>
      <c r="M3870" s="17">
        <v>682.8599999999999</v>
      </c>
      <c r="N3870" s="17">
        <v>682.8599999999999</v>
      </c>
    </row>
    <row r="3871" spans="2:14">
      <c r="B3871" s="15" t="s">
        <v>5069</v>
      </c>
      <c r="C3871" s="16">
        <v>41433</v>
      </c>
      <c r="D3871" s="15">
        <v>2013</v>
      </c>
      <c r="E3871" s="69">
        <f>E3873</f>
        <v>2013</v>
      </c>
      <c r="F3871" s="15" t="s">
        <v>961</v>
      </c>
      <c r="G3871" s="17" t="s">
        <v>5534</v>
      </c>
      <c r="H3871" s="17" t="s">
        <v>5534</v>
      </c>
      <c r="I3871" s="17" t="s">
        <v>5534</v>
      </c>
      <c r="J3871" s="17" t="s">
        <v>5534</v>
      </c>
      <c r="K3871" s="17" t="s">
        <v>5534</v>
      </c>
      <c r="L3871" s="17" t="s">
        <v>5534</v>
      </c>
      <c r="M3871" s="17">
        <v>330.59999999999997</v>
      </c>
      <c r="N3871" s="17">
        <v>330.59999999999997</v>
      </c>
    </row>
    <row r="3872" spans="2:14">
      <c r="B3872" s="15" t="s">
        <v>5070</v>
      </c>
      <c r="C3872" s="16">
        <v>41433</v>
      </c>
      <c r="D3872" s="15">
        <v>2013</v>
      </c>
      <c r="E3872" s="69">
        <f>E3873</f>
        <v>2013</v>
      </c>
      <c r="F3872" s="15" t="s">
        <v>962</v>
      </c>
      <c r="G3872" s="17" t="s">
        <v>5534</v>
      </c>
      <c r="H3872" s="17" t="s">
        <v>5534</v>
      </c>
      <c r="I3872" s="17" t="s">
        <v>5534</v>
      </c>
      <c r="J3872" s="17" t="s">
        <v>5534</v>
      </c>
      <c r="K3872" s="17" t="s">
        <v>5534</v>
      </c>
      <c r="L3872" s="17" t="s">
        <v>5534</v>
      </c>
      <c r="M3872" s="17">
        <v>0</v>
      </c>
      <c r="N3872" s="17">
        <v>0</v>
      </c>
    </row>
    <row r="3873" spans="2:14">
      <c r="B3873" s="15" t="s">
        <v>5070</v>
      </c>
      <c r="C3873" s="16">
        <v>41433</v>
      </c>
      <c r="D3873" s="15">
        <v>2013</v>
      </c>
      <c r="E3873" s="69">
        <f t="array" ref="E3873">MIN(IF(G3873:N3873&gt;0,($G$3:$N$3)))</f>
        <v>2013</v>
      </c>
      <c r="F3873" s="15" t="s">
        <v>963</v>
      </c>
      <c r="G3873" s="17">
        <v>0</v>
      </c>
      <c r="H3873" s="17">
        <v>0</v>
      </c>
      <c r="I3873" s="17">
        <v>0</v>
      </c>
      <c r="J3873" s="17">
        <v>0</v>
      </c>
      <c r="K3873" s="17">
        <v>0</v>
      </c>
      <c r="L3873" s="17">
        <v>0</v>
      </c>
      <c r="M3873" s="17">
        <v>330.59999999999997</v>
      </c>
      <c r="N3873" s="17">
        <v>330.59999999999997</v>
      </c>
    </row>
    <row r="3874" spans="2:14">
      <c r="B3874" s="15" t="s">
        <v>5070</v>
      </c>
      <c r="C3874" s="16">
        <v>41438</v>
      </c>
      <c r="D3874" s="15">
        <v>2013</v>
      </c>
      <c r="E3874" s="69">
        <f>E3876</f>
        <v>2013</v>
      </c>
      <c r="F3874" s="15" t="s">
        <v>961</v>
      </c>
      <c r="G3874" s="17" t="s">
        <v>5534</v>
      </c>
      <c r="H3874" s="17" t="s">
        <v>5534</v>
      </c>
      <c r="I3874" s="17" t="s">
        <v>5534</v>
      </c>
      <c r="J3874" s="17" t="s">
        <v>5534</v>
      </c>
      <c r="K3874" s="17" t="s">
        <v>5534</v>
      </c>
      <c r="L3874" s="17" t="s">
        <v>5534</v>
      </c>
      <c r="M3874" s="17">
        <v>193.35</v>
      </c>
      <c r="N3874" s="17">
        <v>193.35</v>
      </c>
    </row>
    <row r="3875" spans="2:14">
      <c r="B3875" s="15" t="s">
        <v>5071</v>
      </c>
      <c r="C3875" s="16">
        <v>41438</v>
      </c>
      <c r="D3875" s="15">
        <v>2013</v>
      </c>
      <c r="E3875" s="69">
        <f>E3876</f>
        <v>2013</v>
      </c>
      <c r="F3875" s="15" t="s">
        <v>962</v>
      </c>
      <c r="G3875" s="17" t="s">
        <v>5534</v>
      </c>
      <c r="H3875" s="17" t="s">
        <v>5534</v>
      </c>
      <c r="I3875" s="17" t="s">
        <v>5534</v>
      </c>
      <c r="J3875" s="17" t="s">
        <v>5534</v>
      </c>
      <c r="K3875" s="17" t="s">
        <v>5534</v>
      </c>
      <c r="L3875" s="17" t="s">
        <v>5534</v>
      </c>
      <c r="M3875" s="17">
        <v>0</v>
      </c>
      <c r="N3875" s="17">
        <v>0</v>
      </c>
    </row>
    <row r="3876" spans="2:14">
      <c r="B3876" s="15" t="s">
        <v>5071</v>
      </c>
      <c r="C3876" s="16">
        <v>41438</v>
      </c>
      <c r="D3876" s="15">
        <v>2013</v>
      </c>
      <c r="E3876" s="69">
        <f t="array" ref="E3876">MIN(IF(G3876:N3876&gt;0,($G$3:$N$3)))</f>
        <v>2013</v>
      </c>
      <c r="F3876" s="15" t="s">
        <v>963</v>
      </c>
      <c r="G3876" s="17">
        <v>0</v>
      </c>
      <c r="H3876" s="17">
        <v>0</v>
      </c>
      <c r="I3876" s="17">
        <v>0</v>
      </c>
      <c r="J3876" s="17">
        <v>0</v>
      </c>
      <c r="K3876" s="17">
        <v>0</v>
      </c>
      <c r="L3876" s="17">
        <v>0</v>
      </c>
      <c r="M3876" s="17">
        <v>193.35</v>
      </c>
      <c r="N3876" s="17">
        <v>193.35</v>
      </c>
    </row>
    <row r="3877" spans="2:14">
      <c r="B3877" s="15" t="s">
        <v>5071</v>
      </c>
      <c r="C3877" s="16">
        <v>41439</v>
      </c>
      <c r="D3877" s="15">
        <v>2013</v>
      </c>
      <c r="E3877" s="69">
        <f>E3879</f>
        <v>2013</v>
      </c>
      <c r="F3877" s="15" t="s">
        <v>961</v>
      </c>
      <c r="G3877" s="17" t="s">
        <v>5534</v>
      </c>
      <c r="H3877" s="17" t="s">
        <v>5534</v>
      </c>
      <c r="I3877" s="17" t="s">
        <v>5534</v>
      </c>
      <c r="J3877" s="17" t="s">
        <v>5534</v>
      </c>
      <c r="K3877" s="17" t="s">
        <v>5534</v>
      </c>
      <c r="L3877" s="17" t="s">
        <v>5534</v>
      </c>
      <c r="M3877" s="17">
        <v>1050.45</v>
      </c>
      <c r="N3877" s="17">
        <v>1050.45</v>
      </c>
    </row>
    <row r="3878" spans="2:14">
      <c r="B3878" s="15" t="s">
        <v>5072</v>
      </c>
      <c r="C3878" s="16">
        <v>41439</v>
      </c>
      <c r="D3878" s="15">
        <v>2013</v>
      </c>
      <c r="E3878" s="69">
        <f>E3879</f>
        <v>2013</v>
      </c>
      <c r="F3878" s="15" t="s">
        <v>962</v>
      </c>
      <c r="G3878" s="17" t="s">
        <v>5534</v>
      </c>
      <c r="H3878" s="17" t="s">
        <v>5534</v>
      </c>
      <c r="I3878" s="17" t="s">
        <v>5534</v>
      </c>
      <c r="J3878" s="17" t="s">
        <v>5534</v>
      </c>
      <c r="K3878" s="17" t="s">
        <v>5534</v>
      </c>
      <c r="L3878" s="17" t="s">
        <v>5534</v>
      </c>
      <c r="M3878" s="17">
        <v>0</v>
      </c>
      <c r="N3878" s="17">
        <v>0</v>
      </c>
    </row>
    <row r="3879" spans="2:14">
      <c r="B3879" s="15" t="s">
        <v>5072</v>
      </c>
      <c r="C3879" s="16">
        <v>41439</v>
      </c>
      <c r="D3879" s="15">
        <v>2013</v>
      </c>
      <c r="E3879" s="69">
        <f t="array" ref="E3879">MIN(IF(G3879:N3879&gt;0,($G$3:$N$3)))</f>
        <v>2013</v>
      </c>
      <c r="F3879" s="15" t="s">
        <v>963</v>
      </c>
      <c r="G3879" s="17">
        <v>0</v>
      </c>
      <c r="H3879" s="17">
        <v>0</v>
      </c>
      <c r="I3879" s="17">
        <v>0</v>
      </c>
      <c r="J3879" s="17">
        <v>0</v>
      </c>
      <c r="K3879" s="17">
        <v>0</v>
      </c>
      <c r="L3879" s="17">
        <v>0</v>
      </c>
      <c r="M3879" s="17">
        <v>1050.45</v>
      </c>
      <c r="N3879" s="17">
        <v>1050.45</v>
      </c>
    </row>
    <row r="3880" spans="2:14">
      <c r="B3880" s="15" t="s">
        <v>5072</v>
      </c>
      <c r="C3880" s="16">
        <v>41439</v>
      </c>
      <c r="D3880" s="15">
        <v>2013</v>
      </c>
      <c r="E3880" s="69">
        <f>E3882</f>
        <v>2014</v>
      </c>
      <c r="F3880" s="15" t="s">
        <v>961</v>
      </c>
      <c r="G3880" s="17" t="s">
        <v>5534</v>
      </c>
      <c r="H3880" s="17" t="s">
        <v>5534</v>
      </c>
      <c r="I3880" s="17" t="s">
        <v>5534</v>
      </c>
      <c r="J3880" s="17" t="s">
        <v>5534</v>
      </c>
      <c r="K3880" s="17" t="s">
        <v>5534</v>
      </c>
      <c r="L3880" s="17" t="s">
        <v>5534</v>
      </c>
      <c r="M3880" s="17">
        <v>0</v>
      </c>
      <c r="N3880" s="17">
        <v>0</v>
      </c>
    </row>
    <row r="3881" spans="2:14">
      <c r="B3881" s="15" t="s">
        <v>5073</v>
      </c>
      <c r="C3881" s="16">
        <v>41439</v>
      </c>
      <c r="D3881" s="15">
        <v>2013</v>
      </c>
      <c r="E3881" s="69">
        <f>E3882</f>
        <v>2014</v>
      </c>
      <c r="F3881" s="15" t="s">
        <v>962</v>
      </c>
      <c r="G3881" s="17" t="s">
        <v>5534</v>
      </c>
      <c r="H3881" s="17" t="s">
        <v>5534</v>
      </c>
      <c r="I3881" s="17" t="s">
        <v>5534</v>
      </c>
      <c r="J3881" s="17" t="s">
        <v>5534</v>
      </c>
      <c r="K3881" s="17" t="s">
        <v>5534</v>
      </c>
      <c r="L3881" s="17" t="s">
        <v>5534</v>
      </c>
      <c r="M3881" s="17">
        <v>0</v>
      </c>
      <c r="N3881" s="17">
        <v>325014</v>
      </c>
    </row>
    <row r="3882" spans="2:14">
      <c r="B3882" s="15" t="s">
        <v>5073</v>
      </c>
      <c r="C3882" s="16">
        <v>41439</v>
      </c>
      <c r="D3882" s="15">
        <v>2013</v>
      </c>
      <c r="E3882" s="69">
        <f t="array" ref="E3882">MIN(IF(G3882:N3882&gt;0,($G$3:$N$3)))</f>
        <v>2014</v>
      </c>
      <c r="F3882" s="15" t="s">
        <v>963</v>
      </c>
      <c r="G3882" s="17">
        <v>0</v>
      </c>
      <c r="H3882" s="17">
        <v>0</v>
      </c>
      <c r="I3882" s="17">
        <v>0</v>
      </c>
      <c r="J3882" s="17">
        <v>0</v>
      </c>
      <c r="K3882" s="17">
        <v>0</v>
      </c>
      <c r="L3882" s="17">
        <v>0</v>
      </c>
      <c r="M3882" s="17">
        <v>0</v>
      </c>
      <c r="N3882" s="17">
        <v>325014</v>
      </c>
    </row>
    <row r="3883" spans="2:14">
      <c r="B3883" s="15" t="s">
        <v>5073</v>
      </c>
      <c r="C3883" s="16">
        <v>41441</v>
      </c>
      <c r="D3883" s="15">
        <v>2013</v>
      </c>
      <c r="E3883" s="69">
        <f>E3885</f>
        <v>2013</v>
      </c>
      <c r="F3883" s="15" t="s">
        <v>961</v>
      </c>
      <c r="G3883" s="17" t="s">
        <v>5534</v>
      </c>
      <c r="H3883" s="17" t="s">
        <v>5534</v>
      </c>
      <c r="I3883" s="17" t="s">
        <v>5534</v>
      </c>
      <c r="J3883" s="17" t="s">
        <v>5534</v>
      </c>
      <c r="K3883" s="17" t="s">
        <v>5534</v>
      </c>
      <c r="L3883" s="17" t="s">
        <v>5534</v>
      </c>
      <c r="M3883" s="17">
        <v>0</v>
      </c>
      <c r="N3883" s="17">
        <v>0</v>
      </c>
    </row>
    <row r="3884" spans="2:14">
      <c r="B3884" s="15" t="s">
        <v>5074</v>
      </c>
      <c r="C3884" s="16">
        <v>41441</v>
      </c>
      <c r="D3884" s="15">
        <v>2013</v>
      </c>
      <c r="E3884" s="69">
        <f>E3885</f>
        <v>2013</v>
      </c>
      <c r="F3884" s="15" t="s">
        <v>962</v>
      </c>
      <c r="G3884" s="17" t="s">
        <v>5534</v>
      </c>
      <c r="H3884" s="17" t="s">
        <v>5534</v>
      </c>
      <c r="I3884" s="17" t="s">
        <v>5534</v>
      </c>
      <c r="J3884" s="17" t="s">
        <v>5534</v>
      </c>
      <c r="K3884" s="17" t="s">
        <v>5534</v>
      </c>
      <c r="L3884" s="17" t="s">
        <v>5534</v>
      </c>
      <c r="M3884" s="17">
        <v>1696025.2440000002</v>
      </c>
      <c r="N3884" s="17">
        <v>1696025.2440000002</v>
      </c>
    </row>
    <row r="3885" spans="2:14">
      <c r="B3885" s="15" t="s">
        <v>5074</v>
      </c>
      <c r="C3885" s="16">
        <v>41441</v>
      </c>
      <c r="D3885" s="15">
        <v>2013</v>
      </c>
      <c r="E3885" s="69">
        <f t="array" ref="E3885">MIN(IF(G3885:N3885&gt;0,($G$3:$N$3)))</f>
        <v>2013</v>
      </c>
      <c r="F3885" s="15" t="s">
        <v>963</v>
      </c>
      <c r="G3885" s="17">
        <v>0</v>
      </c>
      <c r="H3885" s="17">
        <v>0</v>
      </c>
      <c r="I3885" s="17">
        <v>0</v>
      </c>
      <c r="J3885" s="17">
        <v>0</v>
      </c>
      <c r="K3885" s="17">
        <v>0</v>
      </c>
      <c r="L3885" s="17">
        <v>0</v>
      </c>
      <c r="M3885" s="17">
        <v>1696025.2440000002</v>
      </c>
      <c r="N3885" s="17">
        <v>1696025.2440000002</v>
      </c>
    </row>
    <row r="3886" spans="2:14">
      <c r="B3886" s="15" t="s">
        <v>5074</v>
      </c>
      <c r="C3886" s="16">
        <v>41444</v>
      </c>
      <c r="D3886" s="15">
        <v>2013</v>
      </c>
      <c r="E3886" s="69">
        <f>E3888</f>
        <v>2013</v>
      </c>
      <c r="F3886" s="15" t="s">
        <v>961</v>
      </c>
      <c r="G3886" s="17" t="s">
        <v>5534</v>
      </c>
      <c r="H3886" s="17" t="s">
        <v>5534</v>
      </c>
      <c r="I3886" s="17" t="s">
        <v>5534</v>
      </c>
      <c r="J3886" s="17" t="s">
        <v>5534</v>
      </c>
      <c r="K3886" s="17" t="s">
        <v>5534</v>
      </c>
      <c r="L3886" s="17" t="s">
        <v>5534</v>
      </c>
      <c r="M3886" s="17">
        <v>682.8599999999999</v>
      </c>
      <c r="N3886" s="17">
        <v>682.8599999999999</v>
      </c>
    </row>
    <row r="3887" spans="2:14">
      <c r="B3887" s="15" t="s">
        <v>5075</v>
      </c>
      <c r="C3887" s="16">
        <v>41444</v>
      </c>
      <c r="D3887" s="15">
        <v>2013</v>
      </c>
      <c r="E3887" s="69">
        <f>E3888</f>
        <v>2013</v>
      </c>
      <c r="F3887" s="15" t="s">
        <v>962</v>
      </c>
      <c r="G3887" s="17" t="s">
        <v>5534</v>
      </c>
      <c r="H3887" s="17" t="s">
        <v>5534</v>
      </c>
      <c r="I3887" s="17" t="s">
        <v>5534</v>
      </c>
      <c r="J3887" s="17" t="s">
        <v>5534</v>
      </c>
      <c r="K3887" s="17" t="s">
        <v>5534</v>
      </c>
      <c r="L3887" s="17" t="s">
        <v>5534</v>
      </c>
      <c r="M3887" s="17">
        <v>0</v>
      </c>
      <c r="N3887" s="17">
        <v>0</v>
      </c>
    </row>
    <row r="3888" spans="2:14">
      <c r="B3888" s="15" t="s">
        <v>5075</v>
      </c>
      <c r="C3888" s="16">
        <v>41444</v>
      </c>
      <c r="D3888" s="15">
        <v>2013</v>
      </c>
      <c r="E3888" s="69">
        <f t="array" ref="E3888">MIN(IF(G3888:N3888&gt;0,($G$3:$N$3)))</f>
        <v>2013</v>
      </c>
      <c r="F3888" s="15" t="s">
        <v>963</v>
      </c>
      <c r="G3888" s="17">
        <v>0</v>
      </c>
      <c r="H3888" s="17">
        <v>0</v>
      </c>
      <c r="I3888" s="17">
        <v>0</v>
      </c>
      <c r="J3888" s="17">
        <v>0</v>
      </c>
      <c r="K3888" s="17">
        <v>0</v>
      </c>
      <c r="L3888" s="17">
        <v>0</v>
      </c>
      <c r="M3888" s="17">
        <v>682.8599999999999</v>
      </c>
      <c r="N3888" s="17">
        <v>682.8599999999999</v>
      </c>
    </row>
    <row r="3889" spans="2:14">
      <c r="B3889" s="15" t="s">
        <v>5075</v>
      </c>
      <c r="C3889" s="16">
        <v>41444</v>
      </c>
      <c r="D3889" s="15">
        <v>2013</v>
      </c>
      <c r="E3889" s="69">
        <f>E3891</f>
        <v>2013</v>
      </c>
      <c r="F3889" s="15" t="s">
        <v>961</v>
      </c>
      <c r="G3889" s="17" t="s">
        <v>5534</v>
      </c>
      <c r="H3889" s="17" t="s">
        <v>5534</v>
      </c>
      <c r="I3889" s="17" t="s">
        <v>5534</v>
      </c>
      <c r="J3889" s="17" t="s">
        <v>5534</v>
      </c>
      <c r="K3889" s="17" t="s">
        <v>5534</v>
      </c>
      <c r="L3889" s="17" t="s">
        <v>5534</v>
      </c>
      <c r="M3889" s="17">
        <v>380.80199999999996</v>
      </c>
      <c r="N3889" s="17">
        <v>380.80199999999996</v>
      </c>
    </row>
    <row r="3890" spans="2:14">
      <c r="B3890" s="15" t="s">
        <v>5076</v>
      </c>
      <c r="C3890" s="16">
        <v>41444</v>
      </c>
      <c r="D3890" s="15">
        <v>2013</v>
      </c>
      <c r="E3890" s="69">
        <f>E3891</f>
        <v>2013</v>
      </c>
      <c r="F3890" s="15" t="s">
        <v>962</v>
      </c>
      <c r="G3890" s="17" t="s">
        <v>5534</v>
      </c>
      <c r="H3890" s="17" t="s">
        <v>5534</v>
      </c>
      <c r="I3890" s="17" t="s">
        <v>5534</v>
      </c>
      <c r="J3890" s="17" t="s">
        <v>5534</v>
      </c>
      <c r="K3890" s="17" t="s">
        <v>5534</v>
      </c>
      <c r="L3890" s="17" t="s">
        <v>5534</v>
      </c>
      <c r="M3890" s="17">
        <v>0</v>
      </c>
      <c r="N3890" s="17">
        <v>0</v>
      </c>
    </row>
    <row r="3891" spans="2:14">
      <c r="B3891" s="15" t="s">
        <v>5076</v>
      </c>
      <c r="C3891" s="16">
        <v>41444</v>
      </c>
      <c r="D3891" s="15">
        <v>2013</v>
      </c>
      <c r="E3891" s="69">
        <f t="array" ref="E3891">MIN(IF(G3891:N3891&gt;0,($G$3:$N$3)))</f>
        <v>2013</v>
      </c>
      <c r="F3891" s="15" t="s">
        <v>963</v>
      </c>
      <c r="G3891" s="17">
        <v>0</v>
      </c>
      <c r="H3891" s="17">
        <v>0</v>
      </c>
      <c r="I3891" s="17">
        <v>0</v>
      </c>
      <c r="J3891" s="17">
        <v>0</v>
      </c>
      <c r="K3891" s="17">
        <v>0</v>
      </c>
      <c r="L3891" s="17">
        <v>0</v>
      </c>
      <c r="M3891" s="17">
        <v>380.80199999999996</v>
      </c>
      <c r="N3891" s="17">
        <v>380.80199999999996</v>
      </c>
    </row>
    <row r="3892" spans="2:14">
      <c r="B3892" s="15" t="s">
        <v>5076</v>
      </c>
      <c r="C3892" s="16">
        <v>41452</v>
      </c>
      <c r="D3892" s="15">
        <v>2013</v>
      </c>
      <c r="E3892" s="69">
        <f>E3894</f>
        <v>2014</v>
      </c>
      <c r="F3892" s="15" t="s">
        <v>961</v>
      </c>
      <c r="G3892" s="17" t="s">
        <v>5534</v>
      </c>
      <c r="H3892" s="17" t="s">
        <v>5534</v>
      </c>
      <c r="I3892" s="17" t="s">
        <v>5534</v>
      </c>
      <c r="J3892" s="17" t="s">
        <v>5534</v>
      </c>
      <c r="K3892" s="17" t="s">
        <v>5534</v>
      </c>
      <c r="L3892" s="17" t="s">
        <v>5534</v>
      </c>
      <c r="M3892" s="17">
        <v>0</v>
      </c>
      <c r="N3892" s="17">
        <v>682.8599999999999</v>
      </c>
    </row>
    <row r="3893" spans="2:14">
      <c r="B3893" s="15" t="s">
        <v>5077</v>
      </c>
      <c r="C3893" s="16">
        <v>41452</v>
      </c>
      <c r="D3893" s="15">
        <v>2013</v>
      </c>
      <c r="E3893" s="69">
        <f>E3894</f>
        <v>2014</v>
      </c>
      <c r="F3893" s="15" t="s">
        <v>962</v>
      </c>
      <c r="G3893" s="17" t="s">
        <v>5534</v>
      </c>
      <c r="H3893" s="17" t="s">
        <v>5534</v>
      </c>
      <c r="I3893" s="17" t="s">
        <v>5534</v>
      </c>
      <c r="J3893" s="17" t="s">
        <v>5534</v>
      </c>
      <c r="K3893" s="17" t="s">
        <v>5534</v>
      </c>
      <c r="L3893" s="17" t="s">
        <v>5534</v>
      </c>
      <c r="M3893" s="17">
        <v>0</v>
      </c>
      <c r="N3893" s="17">
        <v>0</v>
      </c>
    </row>
    <row r="3894" spans="2:14">
      <c r="B3894" s="15" t="s">
        <v>5077</v>
      </c>
      <c r="C3894" s="16">
        <v>41452</v>
      </c>
      <c r="D3894" s="15">
        <v>2013</v>
      </c>
      <c r="E3894" s="69">
        <f t="array" ref="E3894">MIN(IF(G3894:N3894&gt;0,($G$3:$N$3)))</f>
        <v>2014</v>
      </c>
      <c r="F3894" s="15" t="s">
        <v>963</v>
      </c>
      <c r="G3894" s="17">
        <v>0</v>
      </c>
      <c r="H3894" s="17">
        <v>0</v>
      </c>
      <c r="I3894" s="17">
        <v>0</v>
      </c>
      <c r="J3894" s="17">
        <v>0</v>
      </c>
      <c r="K3894" s="17">
        <v>0</v>
      </c>
      <c r="L3894" s="17">
        <v>0</v>
      </c>
      <c r="M3894" s="17">
        <v>0</v>
      </c>
      <c r="N3894" s="17">
        <v>682.8599999999999</v>
      </c>
    </row>
    <row r="3895" spans="2:14">
      <c r="B3895" s="15" t="s">
        <v>5077</v>
      </c>
      <c r="C3895" s="16">
        <v>41452</v>
      </c>
      <c r="D3895" s="15">
        <v>2013</v>
      </c>
      <c r="E3895" s="69">
        <f>E3897</f>
        <v>2013</v>
      </c>
      <c r="F3895" s="15" t="s">
        <v>961</v>
      </c>
      <c r="G3895" s="17" t="s">
        <v>5534</v>
      </c>
      <c r="H3895" s="17" t="s">
        <v>5534</v>
      </c>
      <c r="I3895" s="17" t="s">
        <v>5534</v>
      </c>
      <c r="J3895" s="17" t="s">
        <v>5534</v>
      </c>
      <c r="K3895" s="17" t="s">
        <v>5534</v>
      </c>
      <c r="L3895" s="17" t="s">
        <v>5534</v>
      </c>
      <c r="M3895" s="17">
        <v>380.80199999999996</v>
      </c>
      <c r="N3895" s="17">
        <v>380.80199999999996</v>
      </c>
    </row>
    <row r="3896" spans="2:14">
      <c r="B3896" s="15" t="s">
        <v>5078</v>
      </c>
      <c r="C3896" s="16">
        <v>41452</v>
      </c>
      <c r="D3896" s="15">
        <v>2013</v>
      </c>
      <c r="E3896" s="69">
        <f>E3897</f>
        <v>2013</v>
      </c>
      <c r="F3896" s="15" t="s">
        <v>962</v>
      </c>
      <c r="G3896" s="17" t="s">
        <v>5534</v>
      </c>
      <c r="H3896" s="17" t="s">
        <v>5534</v>
      </c>
      <c r="I3896" s="17" t="s">
        <v>5534</v>
      </c>
      <c r="J3896" s="17" t="s">
        <v>5534</v>
      </c>
      <c r="K3896" s="17" t="s">
        <v>5534</v>
      </c>
      <c r="L3896" s="17" t="s">
        <v>5534</v>
      </c>
      <c r="M3896" s="17">
        <v>0</v>
      </c>
      <c r="N3896" s="17">
        <v>0</v>
      </c>
    </row>
    <row r="3897" spans="2:14">
      <c r="B3897" s="15" t="s">
        <v>5078</v>
      </c>
      <c r="C3897" s="16">
        <v>41452</v>
      </c>
      <c r="D3897" s="15">
        <v>2013</v>
      </c>
      <c r="E3897" s="69">
        <f t="array" ref="E3897">MIN(IF(G3897:N3897&gt;0,($G$3:$N$3)))</f>
        <v>2013</v>
      </c>
      <c r="F3897" s="15" t="s">
        <v>963</v>
      </c>
      <c r="G3897" s="17">
        <v>0</v>
      </c>
      <c r="H3897" s="17">
        <v>0</v>
      </c>
      <c r="I3897" s="17">
        <v>0</v>
      </c>
      <c r="J3897" s="17">
        <v>0</v>
      </c>
      <c r="K3897" s="17">
        <v>0</v>
      </c>
      <c r="L3897" s="17">
        <v>0</v>
      </c>
      <c r="M3897" s="17">
        <v>380.80199999999996</v>
      </c>
      <c r="N3897" s="17">
        <v>380.80199999999996</v>
      </c>
    </row>
    <row r="3898" spans="2:14">
      <c r="B3898" s="15" t="s">
        <v>5078</v>
      </c>
      <c r="C3898" s="16">
        <v>41454</v>
      </c>
      <c r="D3898" s="15">
        <v>2013</v>
      </c>
      <c r="E3898" s="69">
        <f>E3900</f>
        <v>2013</v>
      </c>
      <c r="F3898" s="15" t="s">
        <v>961</v>
      </c>
      <c r="G3898" s="17" t="s">
        <v>5534</v>
      </c>
      <c r="H3898" s="17" t="s">
        <v>5534</v>
      </c>
      <c r="I3898" s="17" t="s">
        <v>5534</v>
      </c>
      <c r="J3898" s="17" t="s">
        <v>5534</v>
      </c>
      <c r="K3898" s="17" t="s">
        <v>5534</v>
      </c>
      <c r="L3898" s="17" t="s">
        <v>5534</v>
      </c>
      <c r="M3898" s="17">
        <v>0</v>
      </c>
      <c r="N3898" s="17">
        <v>0</v>
      </c>
    </row>
    <row r="3899" spans="2:14">
      <c r="B3899" s="15" t="s">
        <v>5079</v>
      </c>
      <c r="C3899" s="16">
        <v>41454</v>
      </c>
      <c r="D3899" s="15">
        <v>2013</v>
      </c>
      <c r="E3899" s="69">
        <f>E3900</f>
        <v>2013</v>
      </c>
      <c r="F3899" s="15" t="s">
        <v>962</v>
      </c>
      <c r="G3899" s="17" t="s">
        <v>5534</v>
      </c>
      <c r="H3899" s="17" t="s">
        <v>5534</v>
      </c>
      <c r="I3899" s="17" t="s">
        <v>5534</v>
      </c>
      <c r="J3899" s="17" t="s">
        <v>5534</v>
      </c>
      <c r="K3899" s="17" t="s">
        <v>5534</v>
      </c>
      <c r="L3899" s="17" t="s">
        <v>5534</v>
      </c>
      <c r="M3899" s="17">
        <v>1140000</v>
      </c>
      <c r="N3899" s="17">
        <v>1140000</v>
      </c>
    </row>
    <row r="3900" spans="2:14">
      <c r="B3900" s="15" t="s">
        <v>5079</v>
      </c>
      <c r="C3900" s="16">
        <v>41454</v>
      </c>
      <c r="D3900" s="15">
        <v>2013</v>
      </c>
      <c r="E3900" s="69">
        <f t="array" ref="E3900">MIN(IF(G3900:N3900&gt;0,($G$3:$N$3)))</f>
        <v>2013</v>
      </c>
      <c r="F3900" s="15" t="s">
        <v>963</v>
      </c>
      <c r="G3900" s="17">
        <v>0</v>
      </c>
      <c r="H3900" s="17">
        <v>0</v>
      </c>
      <c r="I3900" s="17">
        <v>0</v>
      </c>
      <c r="J3900" s="17">
        <v>0</v>
      </c>
      <c r="K3900" s="17">
        <v>0</v>
      </c>
      <c r="L3900" s="17">
        <v>0</v>
      </c>
      <c r="M3900" s="17">
        <v>1140000</v>
      </c>
      <c r="N3900" s="17">
        <v>1140000</v>
      </c>
    </row>
    <row r="3901" spans="2:14">
      <c r="B3901" s="15" t="s">
        <v>5079</v>
      </c>
      <c r="C3901" s="16">
        <v>41456</v>
      </c>
      <c r="D3901" s="15">
        <v>2013</v>
      </c>
      <c r="E3901" s="69">
        <f>E3903</f>
        <v>2014</v>
      </c>
      <c r="F3901" s="15" t="s">
        <v>961</v>
      </c>
      <c r="G3901" s="17" t="s">
        <v>5534</v>
      </c>
      <c r="H3901" s="17" t="s">
        <v>5534</v>
      </c>
      <c r="I3901" s="17" t="s">
        <v>5534</v>
      </c>
      <c r="J3901" s="17" t="s">
        <v>5534</v>
      </c>
      <c r="K3901" s="17" t="s">
        <v>5534</v>
      </c>
      <c r="L3901" s="17" t="s">
        <v>5534</v>
      </c>
      <c r="M3901" s="17">
        <v>0</v>
      </c>
      <c r="N3901" s="17">
        <v>0</v>
      </c>
    </row>
    <row r="3902" spans="2:14">
      <c r="B3902" s="15" t="s">
        <v>5080</v>
      </c>
      <c r="C3902" s="16">
        <v>41456</v>
      </c>
      <c r="D3902" s="15">
        <v>2013</v>
      </c>
      <c r="E3902" s="69">
        <f>E3903</f>
        <v>2014</v>
      </c>
      <c r="F3902" s="15" t="s">
        <v>962</v>
      </c>
      <c r="G3902" s="17" t="s">
        <v>5534</v>
      </c>
      <c r="H3902" s="17" t="s">
        <v>5534</v>
      </c>
      <c r="I3902" s="17" t="s">
        <v>5534</v>
      </c>
      <c r="J3902" s="17" t="s">
        <v>5534</v>
      </c>
      <c r="K3902" s="17" t="s">
        <v>5534</v>
      </c>
      <c r="L3902" s="17" t="s">
        <v>5534</v>
      </c>
      <c r="M3902" s="17">
        <v>0</v>
      </c>
      <c r="N3902" s="17">
        <v>3362626.8059999999</v>
      </c>
    </row>
    <row r="3903" spans="2:14">
      <c r="B3903" s="15" t="s">
        <v>5080</v>
      </c>
      <c r="C3903" s="16">
        <v>41456</v>
      </c>
      <c r="D3903" s="15">
        <v>2013</v>
      </c>
      <c r="E3903" s="69">
        <f t="array" ref="E3903">MIN(IF(G3903:N3903&gt;0,($G$3:$N$3)))</f>
        <v>2014</v>
      </c>
      <c r="F3903" s="15" t="s">
        <v>963</v>
      </c>
      <c r="G3903" s="17">
        <v>0</v>
      </c>
      <c r="H3903" s="17">
        <v>0</v>
      </c>
      <c r="I3903" s="17">
        <v>0</v>
      </c>
      <c r="J3903" s="17">
        <v>0</v>
      </c>
      <c r="K3903" s="17">
        <v>0</v>
      </c>
      <c r="L3903" s="17">
        <v>0</v>
      </c>
      <c r="M3903" s="17">
        <v>0</v>
      </c>
      <c r="N3903" s="17">
        <v>3362626.8059999999</v>
      </c>
    </row>
    <row r="3904" spans="2:14">
      <c r="B3904" s="15" t="s">
        <v>5080</v>
      </c>
      <c r="C3904" s="16">
        <v>41458</v>
      </c>
      <c r="D3904" s="15">
        <v>2013</v>
      </c>
      <c r="E3904" s="69">
        <f>E3906</f>
        <v>2013</v>
      </c>
      <c r="F3904" s="15" t="s">
        <v>961</v>
      </c>
      <c r="G3904" s="17" t="s">
        <v>5534</v>
      </c>
      <c r="H3904" s="17" t="s">
        <v>5534</v>
      </c>
      <c r="I3904" s="17" t="s">
        <v>5534</v>
      </c>
      <c r="J3904" s="17" t="s">
        <v>5534</v>
      </c>
      <c r="K3904" s="17" t="s">
        <v>5534</v>
      </c>
      <c r="L3904" s="17" t="s">
        <v>5534</v>
      </c>
      <c r="M3904" s="17">
        <v>0</v>
      </c>
      <c r="N3904" s="17">
        <v>0</v>
      </c>
    </row>
    <row r="3905" spans="2:14">
      <c r="B3905" s="15" t="s">
        <v>5081</v>
      </c>
      <c r="C3905" s="16">
        <v>41458</v>
      </c>
      <c r="D3905" s="15">
        <v>2013</v>
      </c>
      <c r="E3905" s="69">
        <f>E3906</f>
        <v>2013</v>
      </c>
      <c r="F3905" s="15" t="s">
        <v>962</v>
      </c>
      <c r="G3905" s="17" t="s">
        <v>5534</v>
      </c>
      <c r="H3905" s="17" t="s">
        <v>5534</v>
      </c>
      <c r="I3905" s="17" t="s">
        <v>5534</v>
      </c>
      <c r="J3905" s="17" t="s">
        <v>5534</v>
      </c>
      <c r="K3905" s="17" t="s">
        <v>5534</v>
      </c>
      <c r="L3905" s="17" t="s">
        <v>5534</v>
      </c>
      <c r="M3905" s="17">
        <v>86282.688000000009</v>
      </c>
      <c r="N3905" s="17">
        <v>86282.688000000009</v>
      </c>
    </row>
    <row r="3906" spans="2:14">
      <c r="B3906" s="15" t="s">
        <v>5081</v>
      </c>
      <c r="C3906" s="16">
        <v>41458</v>
      </c>
      <c r="D3906" s="15">
        <v>2013</v>
      </c>
      <c r="E3906" s="69">
        <f t="array" ref="E3906">MIN(IF(G3906:N3906&gt;0,($G$3:$N$3)))</f>
        <v>2013</v>
      </c>
      <c r="F3906" s="15" t="s">
        <v>963</v>
      </c>
      <c r="G3906" s="17">
        <v>0</v>
      </c>
      <c r="H3906" s="17">
        <v>0</v>
      </c>
      <c r="I3906" s="17">
        <v>0</v>
      </c>
      <c r="J3906" s="17">
        <v>0</v>
      </c>
      <c r="K3906" s="17">
        <v>0</v>
      </c>
      <c r="L3906" s="17">
        <v>0</v>
      </c>
      <c r="M3906" s="17">
        <v>86282.688000000009</v>
      </c>
      <c r="N3906" s="17">
        <v>86282.688000000009</v>
      </c>
    </row>
    <row r="3907" spans="2:14">
      <c r="B3907" s="15" t="s">
        <v>5081</v>
      </c>
      <c r="C3907" s="16">
        <v>41467</v>
      </c>
      <c r="D3907" s="15">
        <v>2013</v>
      </c>
      <c r="E3907" s="69">
        <f>E3909</f>
        <v>2013</v>
      </c>
      <c r="F3907" s="15" t="s">
        <v>961</v>
      </c>
      <c r="G3907" s="17" t="s">
        <v>5534</v>
      </c>
      <c r="H3907" s="17" t="s">
        <v>5534</v>
      </c>
      <c r="I3907" s="17" t="s">
        <v>5534</v>
      </c>
      <c r="J3907" s="17" t="s">
        <v>5534</v>
      </c>
      <c r="K3907" s="17" t="s">
        <v>5534</v>
      </c>
      <c r="L3907" s="17" t="s">
        <v>5534</v>
      </c>
      <c r="M3907" s="17">
        <v>0</v>
      </c>
      <c r="N3907" s="17">
        <v>0</v>
      </c>
    </row>
    <row r="3908" spans="2:14">
      <c r="B3908" s="15" t="s">
        <v>5082</v>
      </c>
      <c r="C3908" s="16">
        <v>41467</v>
      </c>
      <c r="D3908" s="15">
        <v>2013</v>
      </c>
      <c r="E3908" s="69">
        <f>E3909</f>
        <v>2013</v>
      </c>
      <c r="F3908" s="15" t="s">
        <v>962</v>
      </c>
      <c r="G3908" s="17" t="s">
        <v>5534</v>
      </c>
      <c r="H3908" s="17" t="s">
        <v>5534</v>
      </c>
      <c r="I3908" s="17" t="s">
        <v>5534</v>
      </c>
      <c r="J3908" s="17" t="s">
        <v>5534</v>
      </c>
      <c r="K3908" s="17" t="s">
        <v>5534</v>
      </c>
      <c r="L3908" s="17" t="s">
        <v>5534</v>
      </c>
      <c r="M3908" s="17">
        <v>153698.68799999999</v>
      </c>
      <c r="N3908" s="17">
        <v>153698.68799999999</v>
      </c>
    </row>
    <row r="3909" spans="2:14">
      <c r="B3909" s="15" t="s">
        <v>5082</v>
      </c>
      <c r="C3909" s="16">
        <v>41467</v>
      </c>
      <c r="D3909" s="15">
        <v>2013</v>
      </c>
      <c r="E3909" s="69">
        <f t="array" ref="E3909">MIN(IF(G3909:N3909&gt;0,($G$3:$N$3)))</f>
        <v>2013</v>
      </c>
      <c r="F3909" s="15" t="s">
        <v>963</v>
      </c>
      <c r="G3909" s="17">
        <v>0</v>
      </c>
      <c r="H3909" s="17">
        <v>0</v>
      </c>
      <c r="I3909" s="17">
        <v>0</v>
      </c>
      <c r="J3909" s="17">
        <v>0</v>
      </c>
      <c r="K3909" s="17">
        <v>0</v>
      </c>
      <c r="L3909" s="17">
        <v>0</v>
      </c>
      <c r="M3909" s="17">
        <v>153698.68799999999</v>
      </c>
      <c r="N3909" s="17">
        <v>153698.68799999999</v>
      </c>
    </row>
    <row r="3910" spans="2:14">
      <c r="B3910" s="15" t="s">
        <v>5082</v>
      </c>
      <c r="C3910" s="16">
        <v>41467</v>
      </c>
      <c r="D3910" s="15">
        <v>2013</v>
      </c>
      <c r="E3910" s="69">
        <f>E3912</f>
        <v>2014</v>
      </c>
      <c r="F3910" s="15" t="s">
        <v>961</v>
      </c>
      <c r="G3910" s="17" t="s">
        <v>5534</v>
      </c>
      <c r="H3910" s="17" t="s">
        <v>5534</v>
      </c>
      <c r="I3910" s="17" t="s">
        <v>5534</v>
      </c>
      <c r="J3910" s="17" t="s">
        <v>5534</v>
      </c>
      <c r="K3910" s="17" t="s">
        <v>5534</v>
      </c>
      <c r="L3910" s="17" t="s">
        <v>5534</v>
      </c>
      <c r="M3910" s="17">
        <v>0</v>
      </c>
      <c r="N3910" s="17">
        <v>953.78399999999999</v>
      </c>
    </row>
    <row r="3911" spans="2:14">
      <c r="B3911" s="15" t="s">
        <v>5083</v>
      </c>
      <c r="C3911" s="16">
        <v>41467</v>
      </c>
      <c r="D3911" s="15">
        <v>2013</v>
      </c>
      <c r="E3911" s="69">
        <f>E3912</f>
        <v>2014</v>
      </c>
      <c r="F3911" s="15" t="s">
        <v>962</v>
      </c>
      <c r="G3911" s="17" t="s">
        <v>5534</v>
      </c>
      <c r="H3911" s="17" t="s">
        <v>5534</v>
      </c>
      <c r="I3911" s="17" t="s">
        <v>5534</v>
      </c>
      <c r="J3911" s="17" t="s">
        <v>5534</v>
      </c>
      <c r="K3911" s="17" t="s">
        <v>5534</v>
      </c>
      <c r="L3911" s="17" t="s">
        <v>5534</v>
      </c>
      <c r="M3911" s="17">
        <v>0</v>
      </c>
      <c r="N3911" s="17">
        <v>0</v>
      </c>
    </row>
    <row r="3912" spans="2:14">
      <c r="B3912" s="15" t="s">
        <v>5083</v>
      </c>
      <c r="C3912" s="16">
        <v>41467</v>
      </c>
      <c r="D3912" s="15">
        <v>2013</v>
      </c>
      <c r="E3912" s="69">
        <f t="array" ref="E3912">MIN(IF(G3912:N3912&gt;0,($G$3:$N$3)))</f>
        <v>2014</v>
      </c>
      <c r="F3912" s="15" t="s">
        <v>963</v>
      </c>
      <c r="G3912" s="17">
        <v>0</v>
      </c>
      <c r="H3912" s="17">
        <v>0</v>
      </c>
      <c r="I3912" s="17">
        <v>0</v>
      </c>
      <c r="J3912" s="17">
        <v>0</v>
      </c>
      <c r="K3912" s="17">
        <v>0</v>
      </c>
      <c r="L3912" s="17">
        <v>0</v>
      </c>
      <c r="M3912" s="17">
        <v>0</v>
      </c>
      <c r="N3912" s="17">
        <v>953.78399999999999</v>
      </c>
    </row>
    <row r="3913" spans="2:14">
      <c r="B3913" s="15" t="s">
        <v>5083</v>
      </c>
      <c r="C3913" s="16">
        <v>41468</v>
      </c>
      <c r="D3913" s="15">
        <v>2013</v>
      </c>
      <c r="E3913" s="69">
        <f>E3915</f>
        <v>2013</v>
      </c>
      <c r="F3913" s="15" t="s">
        <v>961</v>
      </c>
      <c r="G3913" s="17" t="s">
        <v>5534</v>
      </c>
      <c r="H3913" s="17" t="s">
        <v>5534</v>
      </c>
      <c r="I3913" s="17" t="s">
        <v>5534</v>
      </c>
      <c r="J3913" s="17" t="s">
        <v>5534</v>
      </c>
      <c r="K3913" s="17" t="s">
        <v>5534</v>
      </c>
      <c r="L3913" s="17" t="s">
        <v>5534</v>
      </c>
      <c r="M3913" s="17">
        <v>934.70999999999992</v>
      </c>
      <c r="N3913" s="17">
        <v>934.70999999999992</v>
      </c>
    </row>
    <row r="3914" spans="2:14">
      <c r="B3914" s="15" t="s">
        <v>5084</v>
      </c>
      <c r="C3914" s="16">
        <v>41468</v>
      </c>
      <c r="D3914" s="15">
        <v>2013</v>
      </c>
      <c r="E3914" s="69">
        <f>E3915</f>
        <v>2013</v>
      </c>
      <c r="F3914" s="15" t="s">
        <v>962</v>
      </c>
      <c r="G3914" s="17" t="s">
        <v>5534</v>
      </c>
      <c r="H3914" s="17" t="s">
        <v>5534</v>
      </c>
      <c r="I3914" s="17" t="s">
        <v>5534</v>
      </c>
      <c r="J3914" s="17" t="s">
        <v>5534</v>
      </c>
      <c r="K3914" s="17" t="s">
        <v>5534</v>
      </c>
      <c r="L3914" s="17" t="s">
        <v>5534</v>
      </c>
      <c r="M3914" s="17">
        <v>0</v>
      </c>
      <c r="N3914" s="17">
        <v>0</v>
      </c>
    </row>
    <row r="3915" spans="2:14">
      <c r="B3915" s="15" t="s">
        <v>5084</v>
      </c>
      <c r="C3915" s="16">
        <v>41468</v>
      </c>
      <c r="D3915" s="15">
        <v>2013</v>
      </c>
      <c r="E3915" s="69">
        <f t="array" ref="E3915">MIN(IF(G3915:N3915&gt;0,($G$3:$N$3)))</f>
        <v>2013</v>
      </c>
      <c r="F3915" s="15" t="s">
        <v>963</v>
      </c>
      <c r="G3915" s="17">
        <v>0</v>
      </c>
      <c r="H3915" s="17">
        <v>0</v>
      </c>
      <c r="I3915" s="17">
        <v>0</v>
      </c>
      <c r="J3915" s="17">
        <v>0</v>
      </c>
      <c r="K3915" s="17">
        <v>0</v>
      </c>
      <c r="L3915" s="17">
        <v>0</v>
      </c>
      <c r="M3915" s="17">
        <v>934.70999999999992</v>
      </c>
      <c r="N3915" s="17">
        <v>934.70999999999992</v>
      </c>
    </row>
    <row r="3916" spans="2:14">
      <c r="B3916" s="15" t="s">
        <v>5084</v>
      </c>
      <c r="C3916" s="16">
        <v>41469</v>
      </c>
      <c r="D3916" s="15">
        <v>2013</v>
      </c>
      <c r="E3916" s="69">
        <f>E3918</f>
        <v>2013</v>
      </c>
      <c r="F3916" s="15" t="s">
        <v>961</v>
      </c>
      <c r="G3916" s="17" t="s">
        <v>5534</v>
      </c>
      <c r="H3916" s="17" t="s">
        <v>5534</v>
      </c>
      <c r="I3916" s="17" t="s">
        <v>5534</v>
      </c>
      <c r="J3916" s="17" t="s">
        <v>5534</v>
      </c>
      <c r="K3916" s="17" t="s">
        <v>5534</v>
      </c>
      <c r="L3916" s="17" t="s">
        <v>5534</v>
      </c>
      <c r="M3916" s="17">
        <v>0</v>
      </c>
      <c r="N3916" s="17">
        <v>0</v>
      </c>
    </row>
    <row r="3917" spans="2:14">
      <c r="B3917" s="15" t="s">
        <v>5085</v>
      </c>
      <c r="C3917" s="16">
        <v>41469</v>
      </c>
      <c r="D3917" s="15">
        <v>2013</v>
      </c>
      <c r="E3917" s="69">
        <f>E3918</f>
        <v>2013</v>
      </c>
      <c r="F3917" s="15" t="s">
        <v>962</v>
      </c>
      <c r="G3917" s="17" t="s">
        <v>5534</v>
      </c>
      <c r="H3917" s="17" t="s">
        <v>5534</v>
      </c>
      <c r="I3917" s="17" t="s">
        <v>5534</v>
      </c>
      <c r="J3917" s="17" t="s">
        <v>5534</v>
      </c>
      <c r="K3917" s="17" t="s">
        <v>5534</v>
      </c>
      <c r="L3917" s="17" t="s">
        <v>5534</v>
      </c>
      <c r="M3917" s="17">
        <v>128250</v>
      </c>
      <c r="N3917" s="17">
        <v>0</v>
      </c>
    </row>
    <row r="3918" spans="2:14">
      <c r="B3918" s="15" t="s">
        <v>5085</v>
      </c>
      <c r="C3918" s="16">
        <v>41469</v>
      </c>
      <c r="D3918" s="15">
        <v>2013</v>
      </c>
      <c r="E3918" s="69">
        <f t="array" ref="E3918">MIN(IF(G3918:N3918&gt;0,($G$3:$N$3)))</f>
        <v>2013</v>
      </c>
      <c r="F3918" s="15" t="s">
        <v>963</v>
      </c>
      <c r="G3918" s="17">
        <v>0</v>
      </c>
      <c r="H3918" s="17">
        <v>0</v>
      </c>
      <c r="I3918" s="17">
        <v>0</v>
      </c>
      <c r="J3918" s="17">
        <v>0</v>
      </c>
      <c r="K3918" s="17">
        <v>0</v>
      </c>
      <c r="L3918" s="17">
        <v>0</v>
      </c>
      <c r="M3918" s="17">
        <v>128250</v>
      </c>
      <c r="N3918" s="17">
        <v>0</v>
      </c>
    </row>
    <row r="3919" spans="2:14">
      <c r="B3919" s="15" t="s">
        <v>5085</v>
      </c>
      <c r="C3919" s="16">
        <v>41469</v>
      </c>
      <c r="D3919" s="15">
        <v>2013</v>
      </c>
      <c r="E3919" s="69">
        <f>E3921</f>
        <v>2013</v>
      </c>
      <c r="F3919" s="15" t="s">
        <v>961</v>
      </c>
      <c r="G3919" s="17" t="s">
        <v>5534</v>
      </c>
      <c r="H3919" s="17" t="s">
        <v>5534</v>
      </c>
      <c r="I3919" s="17" t="s">
        <v>5534</v>
      </c>
      <c r="J3919" s="17" t="s">
        <v>5534</v>
      </c>
      <c r="K3919" s="17" t="s">
        <v>5534</v>
      </c>
      <c r="L3919" s="17" t="s">
        <v>5534</v>
      </c>
      <c r="M3919" s="17">
        <v>763.2299999999999</v>
      </c>
      <c r="N3919" s="17">
        <v>763.2299999999999</v>
      </c>
    </row>
    <row r="3920" spans="2:14">
      <c r="B3920" s="15" t="s">
        <v>5086</v>
      </c>
      <c r="C3920" s="16">
        <v>41469</v>
      </c>
      <c r="D3920" s="15">
        <v>2013</v>
      </c>
      <c r="E3920" s="69">
        <f>E3921</f>
        <v>2013</v>
      </c>
      <c r="F3920" s="15" t="s">
        <v>962</v>
      </c>
      <c r="G3920" s="17" t="s">
        <v>5534</v>
      </c>
      <c r="H3920" s="17" t="s">
        <v>5534</v>
      </c>
      <c r="I3920" s="17" t="s">
        <v>5534</v>
      </c>
      <c r="J3920" s="17" t="s">
        <v>5534</v>
      </c>
      <c r="K3920" s="17" t="s">
        <v>5534</v>
      </c>
      <c r="L3920" s="17" t="s">
        <v>5534</v>
      </c>
      <c r="M3920" s="17">
        <v>0</v>
      </c>
      <c r="N3920" s="17">
        <v>0</v>
      </c>
    </row>
    <row r="3921" spans="2:14">
      <c r="B3921" s="15" t="s">
        <v>5086</v>
      </c>
      <c r="C3921" s="16">
        <v>41469</v>
      </c>
      <c r="D3921" s="15">
        <v>2013</v>
      </c>
      <c r="E3921" s="69">
        <f t="array" ref="E3921">MIN(IF(G3921:N3921&gt;0,($G$3:$N$3)))</f>
        <v>2013</v>
      </c>
      <c r="F3921" s="15" t="s">
        <v>963</v>
      </c>
      <c r="G3921" s="17">
        <v>0</v>
      </c>
      <c r="H3921" s="17">
        <v>0</v>
      </c>
      <c r="I3921" s="17">
        <v>0</v>
      </c>
      <c r="J3921" s="17">
        <v>0</v>
      </c>
      <c r="K3921" s="17">
        <v>0</v>
      </c>
      <c r="L3921" s="17">
        <v>0</v>
      </c>
      <c r="M3921" s="17">
        <v>763.2299999999999</v>
      </c>
      <c r="N3921" s="17">
        <v>763.2299999999999</v>
      </c>
    </row>
    <row r="3922" spans="2:14">
      <c r="B3922" s="15" t="s">
        <v>5086</v>
      </c>
      <c r="C3922" s="16">
        <v>41470</v>
      </c>
      <c r="D3922" s="15">
        <v>2013</v>
      </c>
      <c r="E3922" s="69">
        <f>E3924</f>
        <v>2013</v>
      </c>
      <c r="F3922" s="15" t="s">
        <v>961</v>
      </c>
      <c r="G3922" s="17" t="s">
        <v>5534</v>
      </c>
      <c r="H3922" s="17" t="s">
        <v>5534</v>
      </c>
      <c r="I3922" s="17" t="s">
        <v>5534</v>
      </c>
      <c r="J3922" s="17" t="s">
        <v>5534</v>
      </c>
      <c r="K3922" s="17" t="s">
        <v>5534</v>
      </c>
      <c r="L3922" s="17" t="s">
        <v>5534</v>
      </c>
      <c r="M3922" s="17">
        <v>393.62399999999997</v>
      </c>
      <c r="N3922" s="17">
        <v>393.62399999999997</v>
      </c>
    </row>
    <row r="3923" spans="2:14">
      <c r="B3923" s="15" t="s">
        <v>5087</v>
      </c>
      <c r="C3923" s="16">
        <v>41470</v>
      </c>
      <c r="D3923" s="15">
        <v>2013</v>
      </c>
      <c r="E3923" s="69">
        <f>E3924</f>
        <v>2013</v>
      </c>
      <c r="F3923" s="15" t="s">
        <v>962</v>
      </c>
      <c r="G3923" s="17" t="s">
        <v>5534</v>
      </c>
      <c r="H3923" s="17" t="s">
        <v>5534</v>
      </c>
      <c r="I3923" s="17" t="s">
        <v>5534</v>
      </c>
      <c r="J3923" s="17" t="s">
        <v>5534</v>
      </c>
      <c r="K3923" s="17" t="s">
        <v>5534</v>
      </c>
      <c r="L3923" s="17" t="s">
        <v>5534</v>
      </c>
      <c r="M3923" s="17">
        <v>0</v>
      </c>
      <c r="N3923" s="17">
        <v>0</v>
      </c>
    </row>
    <row r="3924" spans="2:14">
      <c r="B3924" s="15" t="s">
        <v>5087</v>
      </c>
      <c r="C3924" s="16">
        <v>41470</v>
      </c>
      <c r="D3924" s="15">
        <v>2013</v>
      </c>
      <c r="E3924" s="69">
        <f t="array" ref="E3924">MIN(IF(G3924:N3924&gt;0,($G$3:$N$3)))</f>
        <v>2013</v>
      </c>
      <c r="F3924" s="15" t="s">
        <v>963</v>
      </c>
      <c r="G3924" s="17">
        <v>0</v>
      </c>
      <c r="H3924" s="17">
        <v>0</v>
      </c>
      <c r="I3924" s="17">
        <v>0</v>
      </c>
      <c r="J3924" s="17">
        <v>0</v>
      </c>
      <c r="K3924" s="17">
        <v>0</v>
      </c>
      <c r="L3924" s="17">
        <v>0</v>
      </c>
      <c r="M3924" s="17">
        <v>393.62399999999997</v>
      </c>
      <c r="N3924" s="17">
        <v>393.62399999999997</v>
      </c>
    </row>
    <row r="3925" spans="2:14">
      <c r="B3925" s="15" t="s">
        <v>5087</v>
      </c>
      <c r="C3925" s="16">
        <v>41471</v>
      </c>
      <c r="D3925" s="15">
        <v>2013</v>
      </c>
      <c r="E3925" s="69">
        <f>E3927</f>
        <v>2013</v>
      </c>
      <c r="F3925" s="15" t="s">
        <v>961</v>
      </c>
      <c r="G3925" s="17" t="s">
        <v>5534</v>
      </c>
      <c r="H3925" s="17" t="s">
        <v>5534</v>
      </c>
      <c r="I3925" s="17" t="s">
        <v>5534</v>
      </c>
      <c r="J3925" s="17" t="s">
        <v>5534</v>
      </c>
      <c r="K3925" s="17" t="s">
        <v>5534</v>
      </c>
      <c r="L3925" s="17" t="s">
        <v>5534</v>
      </c>
      <c r="M3925" s="17">
        <v>682.8599999999999</v>
      </c>
      <c r="N3925" s="17">
        <v>682.8599999999999</v>
      </c>
    </row>
    <row r="3926" spans="2:14">
      <c r="B3926" s="15" t="s">
        <v>5088</v>
      </c>
      <c r="C3926" s="16">
        <v>41471</v>
      </c>
      <c r="D3926" s="15">
        <v>2013</v>
      </c>
      <c r="E3926" s="69">
        <f>E3927</f>
        <v>2013</v>
      </c>
      <c r="F3926" s="15" t="s">
        <v>962</v>
      </c>
      <c r="G3926" s="17" t="s">
        <v>5534</v>
      </c>
      <c r="H3926" s="17" t="s">
        <v>5534</v>
      </c>
      <c r="I3926" s="17" t="s">
        <v>5534</v>
      </c>
      <c r="J3926" s="17" t="s">
        <v>5534</v>
      </c>
      <c r="K3926" s="17" t="s">
        <v>5534</v>
      </c>
      <c r="L3926" s="17" t="s">
        <v>5534</v>
      </c>
      <c r="M3926" s="17">
        <v>0</v>
      </c>
      <c r="N3926" s="17">
        <v>0</v>
      </c>
    </row>
    <row r="3927" spans="2:14">
      <c r="B3927" s="15" t="s">
        <v>5088</v>
      </c>
      <c r="C3927" s="16">
        <v>41471</v>
      </c>
      <c r="D3927" s="15">
        <v>2013</v>
      </c>
      <c r="E3927" s="69">
        <f t="array" ref="E3927">MIN(IF(G3927:N3927&gt;0,($G$3:$N$3)))</f>
        <v>2013</v>
      </c>
      <c r="F3927" s="15" t="s">
        <v>963</v>
      </c>
      <c r="G3927" s="17">
        <v>0</v>
      </c>
      <c r="H3927" s="17">
        <v>0</v>
      </c>
      <c r="I3927" s="17">
        <v>0</v>
      </c>
      <c r="J3927" s="17">
        <v>0</v>
      </c>
      <c r="K3927" s="17">
        <v>0</v>
      </c>
      <c r="L3927" s="17">
        <v>0</v>
      </c>
      <c r="M3927" s="17">
        <v>682.8599999999999</v>
      </c>
      <c r="N3927" s="17">
        <v>682.8599999999999</v>
      </c>
    </row>
    <row r="3928" spans="2:14">
      <c r="B3928" s="15" t="s">
        <v>5088</v>
      </c>
      <c r="C3928" s="16">
        <v>41471</v>
      </c>
      <c r="D3928" s="15">
        <v>2013</v>
      </c>
      <c r="E3928" s="69">
        <f>E3930</f>
        <v>2013</v>
      </c>
      <c r="F3928" s="15" t="s">
        <v>961</v>
      </c>
      <c r="G3928" s="17" t="s">
        <v>5534</v>
      </c>
      <c r="H3928" s="17" t="s">
        <v>5534</v>
      </c>
      <c r="I3928" s="17" t="s">
        <v>5534</v>
      </c>
      <c r="J3928" s="17" t="s">
        <v>5534</v>
      </c>
      <c r="K3928" s="17" t="s">
        <v>5534</v>
      </c>
      <c r="L3928" s="17" t="s">
        <v>5534</v>
      </c>
      <c r="M3928" s="17">
        <v>0</v>
      </c>
      <c r="N3928" s="17">
        <v>934.70999999999992</v>
      </c>
    </row>
    <row r="3929" spans="2:14">
      <c r="B3929" s="15" t="s">
        <v>5089</v>
      </c>
      <c r="C3929" s="16">
        <v>41471</v>
      </c>
      <c r="D3929" s="15">
        <v>2013</v>
      </c>
      <c r="E3929" s="69">
        <f>E3930</f>
        <v>2013</v>
      </c>
      <c r="F3929" s="15" t="s">
        <v>962</v>
      </c>
      <c r="G3929" s="17" t="s">
        <v>5534</v>
      </c>
      <c r="H3929" s="17" t="s">
        <v>5534</v>
      </c>
      <c r="I3929" s="17" t="s">
        <v>5534</v>
      </c>
      <c r="J3929" s="17" t="s">
        <v>5534</v>
      </c>
      <c r="K3929" s="17" t="s">
        <v>5534</v>
      </c>
      <c r="L3929" s="17" t="s">
        <v>5534</v>
      </c>
      <c r="M3929" s="17">
        <v>1198.7099999999998</v>
      </c>
      <c r="N3929" s="17">
        <v>0</v>
      </c>
    </row>
    <row r="3930" spans="2:14">
      <c r="B3930" s="15" t="s">
        <v>5089</v>
      </c>
      <c r="C3930" s="16">
        <v>41471</v>
      </c>
      <c r="D3930" s="15">
        <v>2013</v>
      </c>
      <c r="E3930" s="69">
        <f t="array" ref="E3930">MIN(IF(G3930:N3930&gt;0,($G$3:$N$3)))</f>
        <v>2013</v>
      </c>
      <c r="F3930" s="15" t="s">
        <v>963</v>
      </c>
      <c r="G3930" s="17">
        <v>0</v>
      </c>
      <c r="H3930" s="17">
        <v>0</v>
      </c>
      <c r="I3930" s="17">
        <v>0</v>
      </c>
      <c r="J3930" s="17">
        <v>0</v>
      </c>
      <c r="K3930" s="17">
        <v>0</v>
      </c>
      <c r="L3930" s="17">
        <v>0</v>
      </c>
      <c r="M3930" s="17">
        <v>1198.7099999999998</v>
      </c>
      <c r="N3930" s="17">
        <v>934.70999999999992</v>
      </c>
    </row>
    <row r="3931" spans="2:14">
      <c r="B3931" s="15" t="s">
        <v>5089</v>
      </c>
      <c r="C3931" s="16">
        <v>41476</v>
      </c>
      <c r="D3931" s="15">
        <v>2013</v>
      </c>
      <c r="E3931" s="69">
        <f>E3933</f>
        <v>2014</v>
      </c>
      <c r="F3931" s="15" t="s">
        <v>961</v>
      </c>
      <c r="G3931" s="17" t="s">
        <v>5534</v>
      </c>
      <c r="H3931" s="17" t="s">
        <v>5534</v>
      </c>
      <c r="I3931" s="17" t="s">
        <v>5534</v>
      </c>
      <c r="J3931" s="17" t="s">
        <v>5534</v>
      </c>
      <c r="K3931" s="17" t="s">
        <v>5534</v>
      </c>
      <c r="L3931" s="17" t="s">
        <v>5534</v>
      </c>
      <c r="M3931" s="17">
        <v>0</v>
      </c>
      <c r="N3931" s="17">
        <v>4011.1139999999996</v>
      </c>
    </row>
    <row r="3932" spans="2:14">
      <c r="B3932" s="15" t="s">
        <v>5090</v>
      </c>
      <c r="C3932" s="16">
        <v>41476</v>
      </c>
      <c r="D3932" s="15">
        <v>2013</v>
      </c>
      <c r="E3932" s="69">
        <f>E3933</f>
        <v>2014</v>
      </c>
      <c r="F3932" s="15" t="s">
        <v>962</v>
      </c>
      <c r="G3932" s="17" t="s">
        <v>5534</v>
      </c>
      <c r="H3932" s="17" t="s">
        <v>5534</v>
      </c>
      <c r="I3932" s="17" t="s">
        <v>5534</v>
      </c>
      <c r="J3932" s="17" t="s">
        <v>5534</v>
      </c>
      <c r="K3932" s="17" t="s">
        <v>5534</v>
      </c>
      <c r="L3932" s="17" t="s">
        <v>5534</v>
      </c>
      <c r="M3932" s="17">
        <v>0</v>
      </c>
      <c r="N3932" s="17">
        <v>0</v>
      </c>
    </row>
    <row r="3933" spans="2:14">
      <c r="B3933" s="15" t="s">
        <v>5090</v>
      </c>
      <c r="C3933" s="16">
        <v>41476</v>
      </c>
      <c r="D3933" s="15">
        <v>2013</v>
      </c>
      <c r="E3933" s="69">
        <f t="array" ref="E3933">MIN(IF(G3933:N3933&gt;0,($G$3:$N$3)))</f>
        <v>2014</v>
      </c>
      <c r="F3933" s="15" t="s">
        <v>963</v>
      </c>
      <c r="G3933" s="17">
        <v>0</v>
      </c>
      <c r="H3933" s="17">
        <v>0</v>
      </c>
      <c r="I3933" s="17">
        <v>0</v>
      </c>
      <c r="J3933" s="17">
        <v>0</v>
      </c>
      <c r="K3933" s="17">
        <v>0</v>
      </c>
      <c r="L3933" s="17">
        <v>0</v>
      </c>
      <c r="M3933" s="17">
        <v>0</v>
      </c>
      <c r="N3933" s="17">
        <v>4011.1139999999996</v>
      </c>
    </row>
    <row r="3934" spans="2:14">
      <c r="B3934" s="15" t="s">
        <v>5090</v>
      </c>
      <c r="C3934" s="16">
        <v>41482</v>
      </c>
      <c r="D3934" s="15">
        <v>2013</v>
      </c>
      <c r="E3934" s="69">
        <f>E3936</f>
        <v>2013</v>
      </c>
      <c r="F3934" s="15" t="s">
        <v>961</v>
      </c>
      <c r="G3934" s="17" t="s">
        <v>5534</v>
      </c>
      <c r="H3934" s="17" t="s">
        <v>5534</v>
      </c>
      <c r="I3934" s="17" t="s">
        <v>5534</v>
      </c>
      <c r="J3934" s="17" t="s">
        <v>5534</v>
      </c>
      <c r="K3934" s="17" t="s">
        <v>5534</v>
      </c>
      <c r="L3934" s="17" t="s">
        <v>5534</v>
      </c>
      <c r="M3934" s="17">
        <v>682.8599999999999</v>
      </c>
      <c r="N3934" s="17">
        <v>682.8599999999999</v>
      </c>
    </row>
    <row r="3935" spans="2:14">
      <c r="B3935" s="15" t="s">
        <v>5091</v>
      </c>
      <c r="C3935" s="16">
        <v>41482</v>
      </c>
      <c r="D3935" s="15">
        <v>2013</v>
      </c>
      <c r="E3935" s="69">
        <f>E3936</f>
        <v>2013</v>
      </c>
      <c r="F3935" s="15" t="s">
        <v>962</v>
      </c>
      <c r="G3935" s="17" t="s">
        <v>5534</v>
      </c>
      <c r="H3935" s="17" t="s">
        <v>5534</v>
      </c>
      <c r="I3935" s="17" t="s">
        <v>5534</v>
      </c>
      <c r="J3935" s="17" t="s">
        <v>5534</v>
      </c>
      <c r="K3935" s="17" t="s">
        <v>5534</v>
      </c>
      <c r="L3935" s="17" t="s">
        <v>5534</v>
      </c>
      <c r="M3935" s="17">
        <v>0</v>
      </c>
      <c r="N3935" s="17">
        <v>0</v>
      </c>
    </row>
    <row r="3936" spans="2:14">
      <c r="B3936" s="15" t="s">
        <v>5091</v>
      </c>
      <c r="C3936" s="16">
        <v>41482</v>
      </c>
      <c r="D3936" s="15">
        <v>2013</v>
      </c>
      <c r="E3936" s="69">
        <f t="array" ref="E3936">MIN(IF(G3936:N3936&gt;0,($G$3:$N$3)))</f>
        <v>2013</v>
      </c>
      <c r="F3936" s="15" t="s">
        <v>963</v>
      </c>
      <c r="G3936" s="17">
        <v>0</v>
      </c>
      <c r="H3936" s="17">
        <v>0</v>
      </c>
      <c r="I3936" s="17">
        <v>0</v>
      </c>
      <c r="J3936" s="17">
        <v>0</v>
      </c>
      <c r="K3936" s="17">
        <v>0</v>
      </c>
      <c r="L3936" s="17">
        <v>0</v>
      </c>
      <c r="M3936" s="17">
        <v>682.8599999999999</v>
      </c>
      <c r="N3936" s="17">
        <v>682.8599999999999</v>
      </c>
    </row>
    <row r="3937" spans="2:14">
      <c r="B3937" s="15" t="s">
        <v>5091</v>
      </c>
      <c r="C3937" s="16">
        <v>41482</v>
      </c>
      <c r="D3937" s="15">
        <v>2013</v>
      </c>
      <c r="E3937" s="69">
        <f>E3939</f>
        <v>2013</v>
      </c>
      <c r="F3937" s="15" t="s">
        <v>961</v>
      </c>
      <c r="G3937" s="17" t="s">
        <v>5534</v>
      </c>
      <c r="H3937" s="17" t="s">
        <v>5534</v>
      </c>
      <c r="I3937" s="17" t="s">
        <v>5534</v>
      </c>
      <c r="J3937" s="17" t="s">
        <v>5534</v>
      </c>
      <c r="K3937" s="17" t="s">
        <v>5534</v>
      </c>
      <c r="L3937" s="17" t="s">
        <v>5534</v>
      </c>
      <c r="M3937" s="17">
        <v>682.8599999999999</v>
      </c>
      <c r="N3937" s="17">
        <v>682.8599999999999</v>
      </c>
    </row>
    <row r="3938" spans="2:14">
      <c r="B3938" s="15" t="s">
        <v>5092</v>
      </c>
      <c r="C3938" s="16">
        <v>41482</v>
      </c>
      <c r="D3938" s="15">
        <v>2013</v>
      </c>
      <c r="E3938" s="69">
        <f>E3939</f>
        <v>2013</v>
      </c>
      <c r="F3938" s="15" t="s">
        <v>962</v>
      </c>
      <c r="G3938" s="17" t="s">
        <v>5534</v>
      </c>
      <c r="H3938" s="17" t="s">
        <v>5534</v>
      </c>
      <c r="I3938" s="17" t="s">
        <v>5534</v>
      </c>
      <c r="J3938" s="17" t="s">
        <v>5534</v>
      </c>
      <c r="K3938" s="17" t="s">
        <v>5534</v>
      </c>
      <c r="L3938" s="17" t="s">
        <v>5534</v>
      </c>
      <c r="M3938" s="17">
        <v>0</v>
      </c>
      <c r="N3938" s="17">
        <v>0</v>
      </c>
    </row>
    <row r="3939" spans="2:14">
      <c r="B3939" s="15" t="s">
        <v>5092</v>
      </c>
      <c r="C3939" s="16">
        <v>41482</v>
      </c>
      <c r="D3939" s="15">
        <v>2013</v>
      </c>
      <c r="E3939" s="69">
        <f t="array" ref="E3939">MIN(IF(G3939:N3939&gt;0,($G$3:$N$3)))</f>
        <v>2013</v>
      </c>
      <c r="F3939" s="15" t="s">
        <v>963</v>
      </c>
      <c r="G3939" s="17">
        <v>0</v>
      </c>
      <c r="H3939" s="17">
        <v>0</v>
      </c>
      <c r="I3939" s="17">
        <v>0</v>
      </c>
      <c r="J3939" s="17">
        <v>0</v>
      </c>
      <c r="K3939" s="17">
        <v>0</v>
      </c>
      <c r="L3939" s="17">
        <v>0</v>
      </c>
      <c r="M3939" s="17">
        <v>682.8599999999999</v>
      </c>
      <c r="N3939" s="17">
        <v>682.8599999999999</v>
      </c>
    </row>
    <row r="3940" spans="2:14">
      <c r="B3940" s="15" t="s">
        <v>5092</v>
      </c>
      <c r="C3940" s="16">
        <v>41484</v>
      </c>
      <c r="D3940" s="15">
        <v>2013</v>
      </c>
      <c r="E3940" s="69">
        <f>E3942</f>
        <v>2013</v>
      </c>
      <c r="F3940" s="15" t="s">
        <v>961</v>
      </c>
      <c r="G3940" s="17" t="s">
        <v>5534</v>
      </c>
      <c r="H3940" s="17" t="s">
        <v>5534</v>
      </c>
      <c r="I3940" s="17" t="s">
        <v>5534</v>
      </c>
      <c r="J3940" s="17" t="s">
        <v>5534</v>
      </c>
      <c r="K3940" s="17" t="s">
        <v>5534</v>
      </c>
      <c r="L3940" s="17" t="s">
        <v>5534</v>
      </c>
      <c r="M3940" s="17">
        <v>0</v>
      </c>
      <c r="N3940" s="17">
        <v>0</v>
      </c>
    </row>
    <row r="3941" spans="2:14">
      <c r="B3941" s="15" t="s">
        <v>5093</v>
      </c>
      <c r="C3941" s="16">
        <v>41484</v>
      </c>
      <c r="D3941" s="15">
        <v>2013</v>
      </c>
      <c r="E3941" s="69">
        <f>E3942</f>
        <v>2013</v>
      </c>
      <c r="F3941" s="15" t="s">
        <v>962</v>
      </c>
      <c r="G3941" s="17" t="s">
        <v>5534</v>
      </c>
      <c r="H3941" s="17" t="s">
        <v>5534</v>
      </c>
      <c r="I3941" s="17" t="s">
        <v>5534</v>
      </c>
      <c r="J3941" s="17" t="s">
        <v>5534</v>
      </c>
      <c r="K3941" s="17" t="s">
        <v>5534</v>
      </c>
      <c r="L3941" s="17" t="s">
        <v>5534</v>
      </c>
      <c r="M3941" s="17">
        <v>741000</v>
      </c>
      <c r="N3941" s="17">
        <v>741000</v>
      </c>
    </row>
    <row r="3942" spans="2:14">
      <c r="B3942" s="15" t="s">
        <v>5093</v>
      </c>
      <c r="C3942" s="16">
        <v>41484</v>
      </c>
      <c r="D3942" s="15">
        <v>2013</v>
      </c>
      <c r="E3942" s="69">
        <f t="array" ref="E3942">MIN(IF(G3942:N3942&gt;0,($G$3:$N$3)))</f>
        <v>2013</v>
      </c>
      <c r="F3942" s="15" t="s">
        <v>963</v>
      </c>
      <c r="G3942" s="17">
        <v>0</v>
      </c>
      <c r="H3942" s="17">
        <v>0</v>
      </c>
      <c r="I3942" s="17">
        <v>0</v>
      </c>
      <c r="J3942" s="17">
        <v>0</v>
      </c>
      <c r="K3942" s="17">
        <v>0</v>
      </c>
      <c r="L3942" s="17">
        <v>0</v>
      </c>
      <c r="M3942" s="17">
        <v>741000</v>
      </c>
      <c r="N3942" s="17">
        <v>741000</v>
      </c>
    </row>
    <row r="3943" spans="2:14">
      <c r="B3943" s="15" t="s">
        <v>5093</v>
      </c>
      <c r="C3943" s="16">
        <v>41486</v>
      </c>
      <c r="D3943" s="15">
        <v>2013</v>
      </c>
      <c r="E3943" s="69">
        <f>E3945</f>
        <v>2013</v>
      </c>
      <c r="F3943" s="15" t="s">
        <v>961</v>
      </c>
      <c r="G3943" s="17" t="s">
        <v>5534</v>
      </c>
      <c r="H3943" s="17" t="s">
        <v>5534</v>
      </c>
      <c r="I3943" s="17" t="s">
        <v>5534</v>
      </c>
      <c r="J3943" s="17" t="s">
        <v>5534</v>
      </c>
      <c r="K3943" s="17" t="s">
        <v>5534</v>
      </c>
      <c r="L3943" s="17" t="s">
        <v>5534</v>
      </c>
      <c r="M3943" s="17">
        <v>356.38200000000001</v>
      </c>
      <c r="N3943" s="17">
        <v>356.38200000000001</v>
      </c>
    </row>
    <row r="3944" spans="2:14">
      <c r="B3944" s="15" t="s">
        <v>5094</v>
      </c>
      <c r="C3944" s="16">
        <v>41486</v>
      </c>
      <c r="D3944" s="15">
        <v>2013</v>
      </c>
      <c r="E3944" s="69">
        <f>E3945</f>
        <v>2013</v>
      </c>
      <c r="F3944" s="15" t="s">
        <v>962</v>
      </c>
      <c r="G3944" s="17" t="s">
        <v>5534</v>
      </c>
      <c r="H3944" s="17" t="s">
        <v>5534</v>
      </c>
      <c r="I3944" s="17" t="s">
        <v>5534</v>
      </c>
      <c r="J3944" s="17" t="s">
        <v>5534</v>
      </c>
      <c r="K3944" s="17" t="s">
        <v>5534</v>
      </c>
      <c r="L3944" s="17" t="s">
        <v>5534</v>
      </c>
      <c r="M3944" s="17">
        <v>0</v>
      </c>
      <c r="N3944" s="17">
        <v>0</v>
      </c>
    </row>
    <row r="3945" spans="2:14">
      <c r="B3945" s="15" t="s">
        <v>5094</v>
      </c>
      <c r="C3945" s="16">
        <v>41486</v>
      </c>
      <c r="D3945" s="15">
        <v>2013</v>
      </c>
      <c r="E3945" s="69">
        <f t="array" ref="E3945">MIN(IF(G3945:N3945&gt;0,($G$3:$N$3)))</f>
        <v>2013</v>
      </c>
      <c r="F3945" s="15" t="s">
        <v>963</v>
      </c>
      <c r="G3945" s="17">
        <v>0</v>
      </c>
      <c r="H3945" s="17">
        <v>0</v>
      </c>
      <c r="I3945" s="17">
        <v>0</v>
      </c>
      <c r="J3945" s="17">
        <v>0</v>
      </c>
      <c r="K3945" s="17">
        <v>0</v>
      </c>
      <c r="L3945" s="17">
        <v>0</v>
      </c>
      <c r="M3945" s="17">
        <v>356.38200000000001</v>
      </c>
      <c r="N3945" s="17">
        <v>356.38200000000001</v>
      </c>
    </row>
    <row r="3946" spans="2:14">
      <c r="B3946" s="15" t="s">
        <v>5094</v>
      </c>
      <c r="C3946" s="16">
        <v>41488</v>
      </c>
      <c r="D3946" s="15">
        <v>2013</v>
      </c>
      <c r="E3946" s="69">
        <f>E3948</f>
        <v>2014</v>
      </c>
      <c r="F3946" s="15" t="s">
        <v>961</v>
      </c>
      <c r="G3946" s="17" t="s">
        <v>5534</v>
      </c>
      <c r="H3946" s="17" t="s">
        <v>5534</v>
      </c>
      <c r="I3946" s="17" t="s">
        <v>5534</v>
      </c>
      <c r="J3946" s="17" t="s">
        <v>5534</v>
      </c>
      <c r="K3946" s="17" t="s">
        <v>5534</v>
      </c>
      <c r="L3946" s="17" t="s">
        <v>5534</v>
      </c>
      <c r="M3946" s="17">
        <v>0</v>
      </c>
      <c r="N3946" s="17">
        <v>682.8599999999999</v>
      </c>
    </row>
    <row r="3947" spans="2:14">
      <c r="B3947" s="15" t="s">
        <v>5095</v>
      </c>
      <c r="C3947" s="16">
        <v>41488</v>
      </c>
      <c r="D3947" s="15">
        <v>2013</v>
      </c>
      <c r="E3947" s="69">
        <f>E3948</f>
        <v>2014</v>
      </c>
      <c r="F3947" s="15" t="s">
        <v>962</v>
      </c>
      <c r="G3947" s="17" t="s">
        <v>5534</v>
      </c>
      <c r="H3947" s="17" t="s">
        <v>5534</v>
      </c>
      <c r="I3947" s="17" t="s">
        <v>5534</v>
      </c>
      <c r="J3947" s="17" t="s">
        <v>5534</v>
      </c>
      <c r="K3947" s="17" t="s">
        <v>5534</v>
      </c>
      <c r="L3947" s="17" t="s">
        <v>5534</v>
      </c>
      <c r="M3947" s="17">
        <v>0</v>
      </c>
      <c r="N3947" s="17">
        <v>0</v>
      </c>
    </row>
    <row r="3948" spans="2:14">
      <c r="B3948" s="15" t="s">
        <v>5095</v>
      </c>
      <c r="C3948" s="16">
        <v>41488</v>
      </c>
      <c r="D3948" s="15">
        <v>2013</v>
      </c>
      <c r="E3948" s="69">
        <f t="array" ref="E3948">MIN(IF(G3948:N3948&gt;0,($G$3:$N$3)))</f>
        <v>2014</v>
      </c>
      <c r="F3948" s="15" t="s">
        <v>963</v>
      </c>
      <c r="G3948" s="17">
        <v>0</v>
      </c>
      <c r="H3948" s="17">
        <v>0</v>
      </c>
      <c r="I3948" s="17">
        <v>0</v>
      </c>
      <c r="J3948" s="17">
        <v>0</v>
      </c>
      <c r="K3948" s="17">
        <v>0</v>
      </c>
      <c r="L3948" s="17">
        <v>0</v>
      </c>
      <c r="M3948" s="17">
        <v>0</v>
      </c>
      <c r="N3948" s="17">
        <v>682.8599999999999</v>
      </c>
    </row>
    <row r="3949" spans="2:14">
      <c r="B3949" s="15" t="s">
        <v>5095</v>
      </c>
      <c r="C3949" s="16">
        <v>41496</v>
      </c>
      <c r="D3949" s="15">
        <v>2013</v>
      </c>
      <c r="E3949" s="69">
        <f>E3951</f>
        <v>2014</v>
      </c>
      <c r="F3949" s="15" t="s">
        <v>961</v>
      </c>
      <c r="G3949" s="17" t="s">
        <v>5534</v>
      </c>
      <c r="H3949" s="17" t="s">
        <v>5534</v>
      </c>
      <c r="I3949" s="17" t="s">
        <v>5534</v>
      </c>
      <c r="J3949" s="17" t="s">
        <v>5534</v>
      </c>
      <c r="K3949" s="17" t="s">
        <v>5534</v>
      </c>
      <c r="L3949" s="17" t="s">
        <v>5534</v>
      </c>
      <c r="M3949" s="17">
        <v>0</v>
      </c>
      <c r="N3949" s="17">
        <v>0</v>
      </c>
    </row>
    <row r="3950" spans="2:14">
      <c r="B3950" s="15" t="s">
        <v>5096</v>
      </c>
      <c r="C3950" s="16">
        <v>41496</v>
      </c>
      <c r="D3950" s="15">
        <v>2013</v>
      </c>
      <c r="E3950" s="69">
        <f>E3951</f>
        <v>2014</v>
      </c>
      <c r="F3950" s="15" t="s">
        <v>962</v>
      </c>
      <c r="G3950" s="17" t="s">
        <v>5534</v>
      </c>
      <c r="H3950" s="17" t="s">
        <v>5534</v>
      </c>
      <c r="I3950" s="17" t="s">
        <v>5534</v>
      </c>
      <c r="J3950" s="17" t="s">
        <v>5534</v>
      </c>
      <c r="K3950" s="17" t="s">
        <v>5534</v>
      </c>
      <c r="L3950" s="17" t="s">
        <v>5534</v>
      </c>
      <c r="M3950" s="17">
        <v>0</v>
      </c>
      <c r="N3950" s="17">
        <v>2530800</v>
      </c>
    </row>
    <row r="3951" spans="2:14">
      <c r="B3951" s="15" t="s">
        <v>5096</v>
      </c>
      <c r="C3951" s="16">
        <v>41496</v>
      </c>
      <c r="D3951" s="15">
        <v>2013</v>
      </c>
      <c r="E3951" s="69">
        <f t="array" ref="E3951">MIN(IF(G3951:N3951&gt;0,($G$3:$N$3)))</f>
        <v>2014</v>
      </c>
      <c r="F3951" s="15" t="s">
        <v>963</v>
      </c>
      <c r="G3951" s="17">
        <v>0</v>
      </c>
      <c r="H3951" s="17">
        <v>0</v>
      </c>
      <c r="I3951" s="17">
        <v>0</v>
      </c>
      <c r="J3951" s="17">
        <v>0</v>
      </c>
      <c r="K3951" s="17">
        <v>0</v>
      </c>
      <c r="L3951" s="17">
        <v>0</v>
      </c>
      <c r="M3951" s="17">
        <v>0</v>
      </c>
      <c r="N3951" s="17">
        <v>2530800</v>
      </c>
    </row>
    <row r="3952" spans="2:14">
      <c r="B3952" s="15" t="s">
        <v>5096</v>
      </c>
      <c r="C3952" s="16">
        <v>41498</v>
      </c>
      <c r="D3952" s="15">
        <v>2013</v>
      </c>
      <c r="E3952" s="69">
        <f>E3954</f>
        <v>2013</v>
      </c>
      <c r="F3952" s="15" t="s">
        <v>961</v>
      </c>
      <c r="G3952" s="17" t="s">
        <v>5534</v>
      </c>
      <c r="H3952" s="17" t="s">
        <v>5534</v>
      </c>
      <c r="I3952" s="17" t="s">
        <v>5534</v>
      </c>
      <c r="J3952" s="17" t="s">
        <v>5534</v>
      </c>
      <c r="K3952" s="17" t="s">
        <v>5534</v>
      </c>
      <c r="L3952" s="17" t="s">
        <v>5534</v>
      </c>
      <c r="M3952" s="17">
        <v>0</v>
      </c>
      <c r="N3952" s="17">
        <v>349.52399999999994</v>
      </c>
    </row>
    <row r="3953" spans="2:14">
      <c r="B3953" s="15" t="s">
        <v>5097</v>
      </c>
      <c r="C3953" s="16">
        <v>41498</v>
      </c>
      <c r="D3953" s="15">
        <v>2013</v>
      </c>
      <c r="E3953" s="69">
        <f>E3954</f>
        <v>2013</v>
      </c>
      <c r="F3953" s="15" t="s">
        <v>962</v>
      </c>
      <c r="G3953" s="17" t="s">
        <v>5534</v>
      </c>
      <c r="H3953" s="17" t="s">
        <v>5534</v>
      </c>
      <c r="I3953" s="17" t="s">
        <v>5534</v>
      </c>
      <c r="J3953" s="17" t="s">
        <v>5534</v>
      </c>
      <c r="K3953" s="17" t="s">
        <v>5534</v>
      </c>
      <c r="L3953" s="17" t="s">
        <v>5534</v>
      </c>
      <c r="M3953" s="17">
        <v>1500.24</v>
      </c>
      <c r="N3953" s="17">
        <v>0</v>
      </c>
    </row>
    <row r="3954" spans="2:14">
      <c r="B3954" s="15" t="s">
        <v>5097</v>
      </c>
      <c r="C3954" s="16">
        <v>41498</v>
      </c>
      <c r="D3954" s="15">
        <v>2013</v>
      </c>
      <c r="E3954" s="69">
        <f t="array" ref="E3954">MIN(IF(G3954:N3954&gt;0,($G$3:$N$3)))</f>
        <v>2013</v>
      </c>
      <c r="F3954" s="15" t="s">
        <v>963</v>
      </c>
      <c r="G3954" s="17">
        <v>0</v>
      </c>
      <c r="H3954" s="17">
        <v>0</v>
      </c>
      <c r="I3954" s="17">
        <v>0</v>
      </c>
      <c r="J3954" s="17">
        <v>0</v>
      </c>
      <c r="K3954" s="17">
        <v>0</v>
      </c>
      <c r="L3954" s="17">
        <v>0</v>
      </c>
      <c r="M3954" s="17">
        <v>1500.24</v>
      </c>
      <c r="N3954" s="17">
        <v>349.52399999999994</v>
      </c>
    </row>
    <row r="3955" spans="2:14">
      <c r="B3955" s="15" t="s">
        <v>5097</v>
      </c>
      <c r="C3955" s="16">
        <v>41499</v>
      </c>
      <c r="D3955" s="15">
        <v>2013</v>
      </c>
      <c r="E3955" s="69">
        <f>E3957</f>
        <v>2013</v>
      </c>
      <c r="F3955" s="15" t="s">
        <v>961</v>
      </c>
      <c r="G3955" s="17" t="s">
        <v>5534</v>
      </c>
      <c r="H3955" s="17" t="s">
        <v>5534</v>
      </c>
      <c r="I3955" s="17" t="s">
        <v>5534</v>
      </c>
      <c r="J3955" s="17" t="s">
        <v>5534</v>
      </c>
      <c r="K3955" s="17" t="s">
        <v>5534</v>
      </c>
      <c r="L3955" s="17" t="s">
        <v>5534</v>
      </c>
      <c r="M3955" s="17">
        <v>255.86399999999998</v>
      </c>
      <c r="N3955" s="17">
        <v>255.86399999999998</v>
      </c>
    </row>
    <row r="3956" spans="2:14">
      <c r="B3956" s="15" t="s">
        <v>5098</v>
      </c>
      <c r="C3956" s="16">
        <v>41499</v>
      </c>
      <c r="D3956" s="15">
        <v>2013</v>
      </c>
      <c r="E3956" s="69">
        <f>E3957</f>
        <v>2013</v>
      </c>
      <c r="F3956" s="15" t="s">
        <v>962</v>
      </c>
      <c r="G3956" s="17" t="s">
        <v>5534</v>
      </c>
      <c r="H3956" s="17" t="s">
        <v>5534</v>
      </c>
      <c r="I3956" s="17" t="s">
        <v>5534</v>
      </c>
      <c r="J3956" s="17" t="s">
        <v>5534</v>
      </c>
      <c r="K3956" s="17" t="s">
        <v>5534</v>
      </c>
      <c r="L3956" s="17" t="s">
        <v>5534</v>
      </c>
      <c r="M3956" s="17">
        <v>0</v>
      </c>
      <c r="N3956" s="17">
        <v>0</v>
      </c>
    </row>
    <row r="3957" spans="2:14">
      <c r="B3957" s="15" t="s">
        <v>5098</v>
      </c>
      <c r="C3957" s="16">
        <v>41499</v>
      </c>
      <c r="D3957" s="15">
        <v>2013</v>
      </c>
      <c r="E3957" s="69">
        <f t="array" ref="E3957">MIN(IF(G3957:N3957&gt;0,($G$3:$N$3)))</f>
        <v>2013</v>
      </c>
      <c r="F3957" s="15" t="s">
        <v>963</v>
      </c>
      <c r="G3957" s="17">
        <v>0</v>
      </c>
      <c r="H3957" s="17">
        <v>0</v>
      </c>
      <c r="I3957" s="17">
        <v>0</v>
      </c>
      <c r="J3957" s="17">
        <v>0</v>
      </c>
      <c r="K3957" s="17">
        <v>0</v>
      </c>
      <c r="L3957" s="17">
        <v>0</v>
      </c>
      <c r="M3957" s="17">
        <v>255.86399999999998</v>
      </c>
      <c r="N3957" s="17">
        <v>255.86399999999998</v>
      </c>
    </row>
    <row r="3958" spans="2:14">
      <c r="B3958" s="15" t="s">
        <v>5098</v>
      </c>
      <c r="C3958" s="16">
        <v>41500</v>
      </c>
      <c r="D3958" s="15">
        <v>2013</v>
      </c>
      <c r="E3958" s="69">
        <f>E3960</f>
        <v>2013</v>
      </c>
      <c r="F3958" s="15" t="s">
        <v>961</v>
      </c>
      <c r="G3958" s="17" t="s">
        <v>5534</v>
      </c>
      <c r="H3958" s="17" t="s">
        <v>5534</v>
      </c>
      <c r="I3958" s="17" t="s">
        <v>5534</v>
      </c>
      <c r="J3958" s="17" t="s">
        <v>5534</v>
      </c>
      <c r="K3958" s="17" t="s">
        <v>5534</v>
      </c>
      <c r="L3958" s="17" t="s">
        <v>5534</v>
      </c>
      <c r="M3958" s="17">
        <v>271.62</v>
      </c>
      <c r="N3958" s="17">
        <v>271.62</v>
      </c>
    </row>
    <row r="3959" spans="2:14">
      <c r="B3959" s="15" t="s">
        <v>5099</v>
      </c>
      <c r="C3959" s="16">
        <v>41500</v>
      </c>
      <c r="D3959" s="15">
        <v>2013</v>
      </c>
      <c r="E3959" s="69">
        <f>E3960</f>
        <v>2013</v>
      </c>
      <c r="F3959" s="15" t="s">
        <v>962</v>
      </c>
      <c r="G3959" s="17" t="s">
        <v>5534</v>
      </c>
      <c r="H3959" s="17" t="s">
        <v>5534</v>
      </c>
      <c r="I3959" s="17" t="s">
        <v>5534</v>
      </c>
      <c r="J3959" s="17" t="s">
        <v>5534</v>
      </c>
      <c r="K3959" s="17" t="s">
        <v>5534</v>
      </c>
      <c r="L3959" s="17" t="s">
        <v>5534</v>
      </c>
      <c r="M3959" s="17">
        <v>0</v>
      </c>
      <c r="N3959" s="17">
        <v>0</v>
      </c>
    </row>
    <row r="3960" spans="2:14">
      <c r="B3960" s="15" t="s">
        <v>5099</v>
      </c>
      <c r="C3960" s="16">
        <v>41500</v>
      </c>
      <c r="D3960" s="15">
        <v>2013</v>
      </c>
      <c r="E3960" s="69">
        <f t="array" ref="E3960">MIN(IF(G3960:N3960&gt;0,($G$3:$N$3)))</f>
        <v>2013</v>
      </c>
      <c r="F3960" s="15" t="s">
        <v>963</v>
      </c>
      <c r="G3960" s="17">
        <v>0</v>
      </c>
      <c r="H3960" s="17">
        <v>0</v>
      </c>
      <c r="I3960" s="17">
        <v>0</v>
      </c>
      <c r="J3960" s="17">
        <v>0</v>
      </c>
      <c r="K3960" s="17">
        <v>0</v>
      </c>
      <c r="L3960" s="17">
        <v>0</v>
      </c>
      <c r="M3960" s="17">
        <v>271.62</v>
      </c>
      <c r="N3960" s="17">
        <v>271.62</v>
      </c>
    </row>
    <row r="3961" spans="2:14">
      <c r="B3961" s="15" t="s">
        <v>5099</v>
      </c>
      <c r="C3961" s="16">
        <v>41506</v>
      </c>
      <c r="D3961" s="15">
        <v>2013</v>
      </c>
      <c r="E3961" s="69">
        <f>E3963</f>
        <v>2013</v>
      </c>
      <c r="F3961" s="15" t="s">
        <v>961</v>
      </c>
      <c r="G3961" s="17" t="s">
        <v>5534</v>
      </c>
      <c r="H3961" s="17" t="s">
        <v>5534</v>
      </c>
      <c r="I3961" s="17" t="s">
        <v>5534</v>
      </c>
      <c r="J3961" s="17" t="s">
        <v>5534</v>
      </c>
      <c r="K3961" s="17" t="s">
        <v>5534</v>
      </c>
      <c r="L3961" s="17" t="s">
        <v>5534</v>
      </c>
      <c r="M3961" s="17">
        <v>0</v>
      </c>
      <c r="N3961" s="17">
        <v>0</v>
      </c>
    </row>
    <row r="3962" spans="2:14">
      <c r="B3962" s="15" t="s">
        <v>5100</v>
      </c>
      <c r="C3962" s="16">
        <v>41506</v>
      </c>
      <c r="D3962" s="15">
        <v>2013</v>
      </c>
      <c r="E3962" s="69">
        <f>E3963</f>
        <v>2013</v>
      </c>
      <c r="F3962" s="15" t="s">
        <v>962</v>
      </c>
      <c r="G3962" s="17" t="s">
        <v>5534</v>
      </c>
      <c r="H3962" s="17" t="s">
        <v>5534</v>
      </c>
      <c r="I3962" s="17" t="s">
        <v>5534</v>
      </c>
      <c r="J3962" s="17" t="s">
        <v>5534</v>
      </c>
      <c r="K3962" s="17" t="s">
        <v>5534</v>
      </c>
      <c r="L3962" s="17" t="s">
        <v>5534</v>
      </c>
      <c r="M3962" s="17">
        <v>1479.7199999999998</v>
      </c>
      <c r="N3962" s="17">
        <v>0</v>
      </c>
    </row>
    <row r="3963" spans="2:14">
      <c r="B3963" s="15" t="s">
        <v>5100</v>
      </c>
      <c r="C3963" s="16">
        <v>41506</v>
      </c>
      <c r="D3963" s="15">
        <v>2013</v>
      </c>
      <c r="E3963" s="69">
        <f t="array" ref="E3963">MIN(IF(G3963:N3963&gt;0,($G$3:$N$3)))</f>
        <v>2013</v>
      </c>
      <c r="F3963" s="15" t="s">
        <v>963</v>
      </c>
      <c r="G3963" s="17">
        <v>0</v>
      </c>
      <c r="H3963" s="17">
        <v>0</v>
      </c>
      <c r="I3963" s="17">
        <v>0</v>
      </c>
      <c r="J3963" s="17">
        <v>0</v>
      </c>
      <c r="K3963" s="17">
        <v>0</v>
      </c>
      <c r="L3963" s="17">
        <v>0</v>
      </c>
      <c r="M3963" s="17">
        <v>1479.7199999999998</v>
      </c>
      <c r="N3963" s="17">
        <v>0</v>
      </c>
    </row>
    <row r="3964" spans="2:14">
      <c r="B3964" s="15" t="s">
        <v>5100</v>
      </c>
      <c r="C3964" s="16">
        <v>41509</v>
      </c>
      <c r="D3964" s="15">
        <v>2013</v>
      </c>
      <c r="E3964" s="69">
        <f>E3966</f>
        <v>2013</v>
      </c>
      <c r="F3964" s="15" t="s">
        <v>961</v>
      </c>
      <c r="G3964" s="17" t="s">
        <v>5534</v>
      </c>
      <c r="H3964" s="17" t="s">
        <v>5534</v>
      </c>
      <c r="I3964" s="17" t="s">
        <v>5534</v>
      </c>
      <c r="J3964" s="17" t="s">
        <v>5534</v>
      </c>
      <c r="K3964" s="17" t="s">
        <v>5534</v>
      </c>
      <c r="L3964" s="17" t="s">
        <v>5534</v>
      </c>
      <c r="M3964" s="17">
        <v>0</v>
      </c>
      <c r="N3964" s="17">
        <v>1003.2539999999999</v>
      </c>
    </row>
    <row r="3965" spans="2:14">
      <c r="B3965" s="15" t="s">
        <v>5101</v>
      </c>
      <c r="C3965" s="16">
        <v>41509</v>
      </c>
      <c r="D3965" s="15">
        <v>2013</v>
      </c>
      <c r="E3965" s="69">
        <f>E3966</f>
        <v>2013</v>
      </c>
      <c r="F3965" s="15" t="s">
        <v>962</v>
      </c>
      <c r="G3965" s="17" t="s">
        <v>5534</v>
      </c>
      <c r="H3965" s="17" t="s">
        <v>5534</v>
      </c>
      <c r="I3965" s="17" t="s">
        <v>5534</v>
      </c>
      <c r="J3965" s="17" t="s">
        <v>5534</v>
      </c>
      <c r="K3965" s="17" t="s">
        <v>5534</v>
      </c>
      <c r="L3965" s="17" t="s">
        <v>5534</v>
      </c>
      <c r="M3965" s="17">
        <v>714.20999999999992</v>
      </c>
      <c r="N3965" s="17">
        <v>0</v>
      </c>
    </row>
    <row r="3966" spans="2:14">
      <c r="B3966" s="15" t="s">
        <v>5101</v>
      </c>
      <c r="C3966" s="16">
        <v>41509</v>
      </c>
      <c r="D3966" s="15">
        <v>2013</v>
      </c>
      <c r="E3966" s="69">
        <f t="array" ref="E3966">MIN(IF(G3966:N3966&gt;0,($G$3:$N$3)))</f>
        <v>2013</v>
      </c>
      <c r="F3966" s="15" t="s">
        <v>963</v>
      </c>
      <c r="G3966" s="17">
        <v>0</v>
      </c>
      <c r="H3966" s="17">
        <v>0</v>
      </c>
      <c r="I3966" s="17">
        <v>0</v>
      </c>
      <c r="J3966" s="17">
        <v>0</v>
      </c>
      <c r="K3966" s="17">
        <v>0</v>
      </c>
      <c r="L3966" s="17">
        <v>0</v>
      </c>
      <c r="M3966" s="17">
        <v>714.20999999999992</v>
      </c>
      <c r="N3966" s="17">
        <v>1003.2539999999999</v>
      </c>
    </row>
    <row r="3967" spans="2:14">
      <c r="B3967" s="15" t="s">
        <v>5101</v>
      </c>
      <c r="C3967" s="16">
        <v>41509</v>
      </c>
      <c r="D3967" s="15">
        <v>2013</v>
      </c>
      <c r="E3967" s="69">
        <f>E3969</f>
        <v>2014</v>
      </c>
      <c r="F3967" s="15" t="s">
        <v>961</v>
      </c>
      <c r="G3967" s="17" t="s">
        <v>5534</v>
      </c>
      <c r="H3967" s="17" t="s">
        <v>5534</v>
      </c>
      <c r="I3967" s="17" t="s">
        <v>5534</v>
      </c>
      <c r="J3967" s="17" t="s">
        <v>5534</v>
      </c>
      <c r="K3967" s="17" t="s">
        <v>5534</v>
      </c>
      <c r="L3967" s="17" t="s">
        <v>5534</v>
      </c>
      <c r="M3967" s="17" t="s">
        <v>5534</v>
      </c>
      <c r="N3967" s="17">
        <v>1050.45</v>
      </c>
    </row>
    <row r="3968" spans="2:14">
      <c r="B3968" s="15" t="s">
        <v>5102</v>
      </c>
      <c r="C3968" s="16">
        <v>41509</v>
      </c>
      <c r="D3968" s="15">
        <v>2013</v>
      </c>
      <c r="E3968" s="69">
        <f>E3969</f>
        <v>2014</v>
      </c>
      <c r="F3968" s="15" t="s">
        <v>962</v>
      </c>
      <c r="G3968" s="17" t="s">
        <v>5534</v>
      </c>
      <c r="H3968" s="17" t="s">
        <v>5534</v>
      </c>
      <c r="I3968" s="17" t="s">
        <v>5534</v>
      </c>
      <c r="J3968" s="17" t="s">
        <v>5534</v>
      </c>
      <c r="K3968" s="17" t="s">
        <v>5534</v>
      </c>
      <c r="L3968" s="17" t="s">
        <v>5534</v>
      </c>
      <c r="M3968" s="17" t="s">
        <v>5534</v>
      </c>
      <c r="N3968" s="17">
        <v>0</v>
      </c>
    </row>
    <row r="3969" spans="2:14">
      <c r="B3969" s="15" t="s">
        <v>5102</v>
      </c>
      <c r="C3969" s="16">
        <v>41509</v>
      </c>
      <c r="D3969" s="15">
        <v>2013</v>
      </c>
      <c r="E3969" s="69">
        <f t="array" ref="E3969">MIN(IF(G3969:N3969&gt;0,($G$3:$N$3)))</f>
        <v>2014</v>
      </c>
      <c r="F3969" s="15" t="s">
        <v>963</v>
      </c>
      <c r="G3969" s="17">
        <v>0</v>
      </c>
      <c r="H3969" s="17">
        <v>0</v>
      </c>
      <c r="I3969" s="17">
        <v>0</v>
      </c>
      <c r="J3969" s="17">
        <v>0</v>
      </c>
      <c r="K3969" s="17">
        <v>0</v>
      </c>
      <c r="L3969" s="17">
        <v>0</v>
      </c>
      <c r="M3969" s="17">
        <v>0</v>
      </c>
      <c r="N3969" s="17">
        <v>1050.45</v>
      </c>
    </row>
    <row r="3970" spans="2:14">
      <c r="B3970" s="15" t="s">
        <v>5102</v>
      </c>
      <c r="C3970" s="16">
        <v>41513</v>
      </c>
      <c r="D3970" s="15">
        <v>2013</v>
      </c>
      <c r="E3970" s="69">
        <f>E3972</f>
        <v>2013</v>
      </c>
      <c r="F3970" s="15" t="s">
        <v>961</v>
      </c>
      <c r="G3970" s="17" t="s">
        <v>5534</v>
      </c>
      <c r="H3970" s="17" t="s">
        <v>5534</v>
      </c>
      <c r="I3970" s="17" t="s">
        <v>5534</v>
      </c>
      <c r="J3970" s="17" t="s">
        <v>5534</v>
      </c>
      <c r="K3970" s="17" t="s">
        <v>5534</v>
      </c>
      <c r="L3970" s="17" t="s">
        <v>5534</v>
      </c>
      <c r="M3970" s="17">
        <v>682.8599999999999</v>
      </c>
      <c r="N3970" s="17">
        <v>682.8599999999999</v>
      </c>
    </row>
    <row r="3971" spans="2:14">
      <c r="B3971" s="15" t="s">
        <v>5103</v>
      </c>
      <c r="C3971" s="16">
        <v>41513</v>
      </c>
      <c r="D3971" s="15">
        <v>2013</v>
      </c>
      <c r="E3971" s="69">
        <f>E3972</f>
        <v>2013</v>
      </c>
      <c r="F3971" s="15" t="s">
        <v>962</v>
      </c>
      <c r="G3971" s="17" t="s">
        <v>5534</v>
      </c>
      <c r="H3971" s="17" t="s">
        <v>5534</v>
      </c>
      <c r="I3971" s="17" t="s">
        <v>5534</v>
      </c>
      <c r="J3971" s="17" t="s">
        <v>5534</v>
      </c>
      <c r="K3971" s="17" t="s">
        <v>5534</v>
      </c>
      <c r="L3971" s="17" t="s">
        <v>5534</v>
      </c>
      <c r="M3971" s="17">
        <v>0</v>
      </c>
      <c r="N3971" s="17">
        <v>0</v>
      </c>
    </row>
    <row r="3972" spans="2:14">
      <c r="B3972" s="15" t="s">
        <v>5103</v>
      </c>
      <c r="C3972" s="16">
        <v>41513</v>
      </c>
      <c r="D3972" s="15">
        <v>2013</v>
      </c>
      <c r="E3972" s="69">
        <f t="array" ref="E3972">MIN(IF(G3972:N3972&gt;0,($G$3:$N$3)))</f>
        <v>2013</v>
      </c>
      <c r="F3972" s="15" t="s">
        <v>963</v>
      </c>
      <c r="G3972" s="17">
        <v>0</v>
      </c>
      <c r="H3972" s="17">
        <v>0</v>
      </c>
      <c r="I3972" s="17">
        <v>0</v>
      </c>
      <c r="J3972" s="17">
        <v>0</v>
      </c>
      <c r="K3972" s="17">
        <v>0</v>
      </c>
      <c r="L3972" s="17">
        <v>0</v>
      </c>
      <c r="M3972" s="17">
        <v>682.8599999999999</v>
      </c>
      <c r="N3972" s="17">
        <v>682.8599999999999</v>
      </c>
    </row>
    <row r="3973" spans="2:14">
      <c r="B3973" s="15" t="s">
        <v>5103</v>
      </c>
      <c r="C3973" s="16">
        <v>41514</v>
      </c>
      <c r="D3973" s="15">
        <v>2013</v>
      </c>
      <c r="E3973" s="69">
        <f>E3975</f>
        <v>2014</v>
      </c>
      <c r="F3973" s="15" t="s">
        <v>961</v>
      </c>
      <c r="G3973" s="17" t="s">
        <v>5534</v>
      </c>
      <c r="H3973" s="17" t="s">
        <v>5534</v>
      </c>
      <c r="I3973" s="17" t="s">
        <v>5534</v>
      </c>
      <c r="J3973" s="17" t="s">
        <v>5534</v>
      </c>
      <c r="K3973" s="17" t="s">
        <v>5534</v>
      </c>
      <c r="L3973" s="17" t="s">
        <v>5534</v>
      </c>
      <c r="M3973" s="17">
        <v>0</v>
      </c>
      <c r="N3973" s="17">
        <v>0</v>
      </c>
    </row>
    <row r="3974" spans="2:14">
      <c r="B3974" s="15" t="s">
        <v>5104</v>
      </c>
      <c r="C3974" s="16">
        <v>41514</v>
      </c>
      <c r="D3974" s="15">
        <v>2013</v>
      </c>
      <c r="E3974" s="69">
        <f>E3975</f>
        <v>2014</v>
      </c>
      <c r="F3974" s="15" t="s">
        <v>962</v>
      </c>
      <c r="G3974" s="17" t="s">
        <v>5534</v>
      </c>
      <c r="H3974" s="17" t="s">
        <v>5534</v>
      </c>
      <c r="I3974" s="17" t="s">
        <v>5534</v>
      </c>
      <c r="J3974" s="17" t="s">
        <v>5534</v>
      </c>
      <c r="K3974" s="17" t="s">
        <v>5534</v>
      </c>
      <c r="L3974" s="17" t="s">
        <v>5534</v>
      </c>
      <c r="M3974" s="17">
        <v>0</v>
      </c>
      <c r="N3974" s="17">
        <v>1329.81</v>
      </c>
    </row>
    <row r="3975" spans="2:14">
      <c r="B3975" s="15" t="s">
        <v>5104</v>
      </c>
      <c r="C3975" s="16">
        <v>41514</v>
      </c>
      <c r="D3975" s="15">
        <v>2013</v>
      </c>
      <c r="E3975" s="69">
        <f t="array" ref="E3975">MIN(IF(G3975:N3975&gt;0,($G$3:$N$3)))</f>
        <v>2014</v>
      </c>
      <c r="F3975" s="15" t="s">
        <v>963</v>
      </c>
      <c r="G3975" s="17">
        <v>0</v>
      </c>
      <c r="H3975" s="17">
        <v>0</v>
      </c>
      <c r="I3975" s="17">
        <v>0</v>
      </c>
      <c r="J3975" s="17">
        <v>0</v>
      </c>
      <c r="K3975" s="17">
        <v>0</v>
      </c>
      <c r="L3975" s="17">
        <v>0</v>
      </c>
      <c r="M3975" s="17">
        <v>0</v>
      </c>
      <c r="N3975" s="17">
        <v>1329.81</v>
      </c>
    </row>
    <row r="3976" spans="2:14">
      <c r="B3976" s="15" t="s">
        <v>5104</v>
      </c>
      <c r="C3976" s="16">
        <v>41514</v>
      </c>
      <c r="D3976" s="15">
        <v>2013</v>
      </c>
      <c r="E3976" s="69">
        <f>E3978</f>
        <v>2014</v>
      </c>
      <c r="F3976" s="15" t="s">
        <v>961</v>
      </c>
      <c r="G3976" s="17" t="s">
        <v>5534</v>
      </c>
      <c r="H3976" s="17" t="s">
        <v>5534</v>
      </c>
      <c r="I3976" s="17" t="s">
        <v>5534</v>
      </c>
      <c r="J3976" s="17" t="s">
        <v>5534</v>
      </c>
      <c r="K3976" s="17" t="s">
        <v>5534</v>
      </c>
      <c r="L3976" s="17" t="s">
        <v>5534</v>
      </c>
      <c r="M3976" s="17" t="s">
        <v>5534</v>
      </c>
      <c r="N3976" s="17">
        <v>682.8599999999999</v>
      </c>
    </row>
    <row r="3977" spans="2:14">
      <c r="B3977" s="15" t="s">
        <v>5105</v>
      </c>
      <c r="C3977" s="16">
        <v>41514</v>
      </c>
      <c r="D3977" s="15">
        <v>2013</v>
      </c>
      <c r="E3977" s="69">
        <f>E3978</f>
        <v>2014</v>
      </c>
      <c r="F3977" s="15" t="s">
        <v>962</v>
      </c>
      <c r="G3977" s="17" t="s">
        <v>5534</v>
      </c>
      <c r="H3977" s="17" t="s">
        <v>5534</v>
      </c>
      <c r="I3977" s="17" t="s">
        <v>5534</v>
      </c>
      <c r="J3977" s="17" t="s">
        <v>5534</v>
      </c>
      <c r="K3977" s="17" t="s">
        <v>5534</v>
      </c>
      <c r="L3977" s="17" t="s">
        <v>5534</v>
      </c>
      <c r="M3977" s="17" t="s">
        <v>5534</v>
      </c>
      <c r="N3977" s="17">
        <v>0</v>
      </c>
    </row>
    <row r="3978" spans="2:14">
      <c r="B3978" s="15" t="s">
        <v>5105</v>
      </c>
      <c r="C3978" s="16">
        <v>41514</v>
      </c>
      <c r="D3978" s="15">
        <v>2013</v>
      </c>
      <c r="E3978" s="69">
        <f t="array" ref="E3978">MIN(IF(G3978:N3978&gt;0,($G$3:$N$3)))</f>
        <v>2014</v>
      </c>
      <c r="F3978" s="15" t="s">
        <v>963</v>
      </c>
      <c r="G3978" s="17">
        <v>0</v>
      </c>
      <c r="H3978" s="17">
        <v>0</v>
      </c>
      <c r="I3978" s="17">
        <v>0</v>
      </c>
      <c r="J3978" s="17">
        <v>0</v>
      </c>
      <c r="K3978" s="17">
        <v>0</v>
      </c>
      <c r="L3978" s="17">
        <v>0</v>
      </c>
      <c r="M3978" s="17">
        <v>0</v>
      </c>
      <c r="N3978" s="17">
        <v>682.8599999999999</v>
      </c>
    </row>
    <row r="3979" spans="2:14">
      <c r="B3979" s="15" t="s">
        <v>5105</v>
      </c>
      <c r="C3979" s="16">
        <v>41515</v>
      </c>
      <c r="D3979" s="15">
        <v>2013</v>
      </c>
      <c r="E3979" s="69">
        <f>E3981</f>
        <v>2014</v>
      </c>
      <c r="F3979" s="15" t="s">
        <v>961</v>
      </c>
      <c r="G3979" s="17" t="s">
        <v>5534</v>
      </c>
      <c r="H3979" s="17" t="s">
        <v>5534</v>
      </c>
      <c r="I3979" s="17" t="s">
        <v>5534</v>
      </c>
      <c r="J3979" s="17" t="s">
        <v>5534</v>
      </c>
      <c r="K3979" s="17" t="s">
        <v>5534</v>
      </c>
      <c r="L3979" s="17" t="s">
        <v>5534</v>
      </c>
      <c r="M3979" s="17">
        <v>0</v>
      </c>
      <c r="N3979" s="17">
        <v>137.31</v>
      </c>
    </row>
    <row r="3980" spans="2:14">
      <c r="B3980" s="15" t="s">
        <v>5106</v>
      </c>
      <c r="C3980" s="16">
        <v>41515</v>
      </c>
      <c r="D3980" s="15">
        <v>2013</v>
      </c>
      <c r="E3980" s="69">
        <f>E3981</f>
        <v>2014</v>
      </c>
      <c r="F3980" s="15" t="s">
        <v>962</v>
      </c>
      <c r="G3980" s="17" t="s">
        <v>5534</v>
      </c>
      <c r="H3980" s="17" t="s">
        <v>5534</v>
      </c>
      <c r="I3980" s="17" t="s">
        <v>5534</v>
      </c>
      <c r="J3980" s="17" t="s">
        <v>5534</v>
      </c>
      <c r="K3980" s="17" t="s">
        <v>5534</v>
      </c>
      <c r="L3980" s="17" t="s">
        <v>5534</v>
      </c>
      <c r="M3980" s="17">
        <v>0</v>
      </c>
      <c r="N3980" s="17">
        <v>0</v>
      </c>
    </row>
    <row r="3981" spans="2:14">
      <c r="B3981" s="15" t="s">
        <v>5106</v>
      </c>
      <c r="C3981" s="16">
        <v>41515</v>
      </c>
      <c r="D3981" s="15">
        <v>2013</v>
      </c>
      <c r="E3981" s="69">
        <f t="array" ref="E3981">MIN(IF(G3981:N3981&gt;0,($G$3:$N$3)))</f>
        <v>2014</v>
      </c>
      <c r="F3981" s="15" t="s">
        <v>963</v>
      </c>
      <c r="G3981" s="17">
        <v>0</v>
      </c>
      <c r="H3981" s="17">
        <v>0</v>
      </c>
      <c r="I3981" s="17">
        <v>0</v>
      </c>
      <c r="J3981" s="17">
        <v>0</v>
      </c>
      <c r="K3981" s="17">
        <v>0</v>
      </c>
      <c r="L3981" s="17">
        <v>0</v>
      </c>
      <c r="M3981" s="17">
        <v>0</v>
      </c>
      <c r="N3981" s="17">
        <v>137.31</v>
      </c>
    </row>
    <row r="3982" spans="2:14">
      <c r="B3982" s="15" t="s">
        <v>5106</v>
      </c>
      <c r="C3982" s="16">
        <v>41516</v>
      </c>
      <c r="D3982" s="15">
        <v>2013</v>
      </c>
      <c r="E3982" s="69">
        <f>E3984</f>
        <v>2013</v>
      </c>
      <c r="F3982" s="15" t="s">
        <v>961</v>
      </c>
      <c r="G3982" s="17" t="s">
        <v>5534</v>
      </c>
      <c r="H3982" s="17" t="s">
        <v>5534</v>
      </c>
      <c r="I3982" s="17" t="s">
        <v>5534</v>
      </c>
      <c r="J3982" s="17" t="s">
        <v>5534</v>
      </c>
      <c r="K3982" s="17" t="s">
        <v>5534</v>
      </c>
      <c r="L3982" s="17" t="s">
        <v>5534</v>
      </c>
      <c r="M3982" s="17">
        <v>0</v>
      </c>
      <c r="N3982" s="17">
        <v>682.8599999999999</v>
      </c>
    </row>
    <row r="3983" spans="2:14">
      <c r="B3983" s="15" t="s">
        <v>5107</v>
      </c>
      <c r="C3983" s="16">
        <v>41516</v>
      </c>
      <c r="D3983" s="15">
        <v>2013</v>
      </c>
      <c r="E3983" s="69">
        <f>E3984</f>
        <v>2013</v>
      </c>
      <c r="F3983" s="15" t="s">
        <v>962</v>
      </c>
      <c r="G3983" s="17" t="s">
        <v>5534</v>
      </c>
      <c r="H3983" s="17" t="s">
        <v>5534</v>
      </c>
      <c r="I3983" s="17" t="s">
        <v>5534</v>
      </c>
      <c r="J3983" s="17" t="s">
        <v>5534</v>
      </c>
      <c r="K3983" s="17" t="s">
        <v>5534</v>
      </c>
      <c r="L3983" s="17" t="s">
        <v>5534</v>
      </c>
      <c r="M3983" s="17">
        <v>1342.9199999999998</v>
      </c>
      <c r="N3983" s="17">
        <v>0</v>
      </c>
    </row>
    <row r="3984" spans="2:14">
      <c r="B3984" s="15" t="s">
        <v>5107</v>
      </c>
      <c r="C3984" s="16">
        <v>41516</v>
      </c>
      <c r="D3984" s="15">
        <v>2013</v>
      </c>
      <c r="E3984" s="69">
        <f t="array" ref="E3984">MIN(IF(G3984:N3984&gt;0,($G$3:$N$3)))</f>
        <v>2013</v>
      </c>
      <c r="F3984" s="15" t="s">
        <v>963</v>
      </c>
      <c r="G3984" s="17">
        <v>0</v>
      </c>
      <c r="H3984" s="17">
        <v>0</v>
      </c>
      <c r="I3984" s="17">
        <v>0</v>
      </c>
      <c r="J3984" s="17">
        <v>0</v>
      </c>
      <c r="K3984" s="17">
        <v>0</v>
      </c>
      <c r="L3984" s="17">
        <v>0</v>
      </c>
      <c r="M3984" s="17">
        <v>1342.9199999999998</v>
      </c>
      <c r="N3984" s="17">
        <v>682.8599999999999</v>
      </c>
    </row>
    <row r="3985" spans="2:14">
      <c r="B3985" s="15" t="s">
        <v>5107</v>
      </c>
      <c r="C3985" s="16">
        <v>41516</v>
      </c>
      <c r="D3985" s="15">
        <v>2013</v>
      </c>
      <c r="E3985" s="69">
        <f>E3987</f>
        <v>2013</v>
      </c>
      <c r="F3985" s="15" t="s">
        <v>961</v>
      </c>
      <c r="G3985" s="17" t="s">
        <v>5534</v>
      </c>
      <c r="H3985" s="17" t="s">
        <v>5534</v>
      </c>
      <c r="I3985" s="17" t="s">
        <v>5534</v>
      </c>
      <c r="J3985" s="17" t="s">
        <v>5534</v>
      </c>
      <c r="K3985" s="17" t="s">
        <v>5534</v>
      </c>
      <c r="L3985" s="17" t="s">
        <v>5534</v>
      </c>
      <c r="M3985" s="17">
        <v>682.8599999999999</v>
      </c>
      <c r="N3985" s="17">
        <v>682.8599999999999</v>
      </c>
    </row>
    <row r="3986" spans="2:14">
      <c r="B3986" s="15" t="s">
        <v>5108</v>
      </c>
      <c r="C3986" s="16">
        <v>41516</v>
      </c>
      <c r="D3986" s="15">
        <v>2013</v>
      </c>
      <c r="E3986" s="69">
        <f>E3987</f>
        <v>2013</v>
      </c>
      <c r="F3986" s="15" t="s">
        <v>962</v>
      </c>
      <c r="G3986" s="17" t="s">
        <v>5534</v>
      </c>
      <c r="H3986" s="17" t="s">
        <v>5534</v>
      </c>
      <c r="I3986" s="17" t="s">
        <v>5534</v>
      </c>
      <c r="J3986" s="17" t="s">
        <v>5534</v>
      </c>
      <c r="K3986" s="17" t="s">
        <v>5534</v>
      </c>
      <c r="L3986" s="17" t="s">
        <v>5534</v>
      </c>
      <c r="M3986" s="17">
        <v>0</v>
      </c>
      <c r="N3986" s="17">
        <v>0</v>
      </c>
    </row>
    <row r="3987" spans="2:14">
      <c r="B3987" s="15" t="s">
        <v>5108</v>
      </c>
      <c r="C3987" s="16">
        <v>41516</v>
      </c>
      <c r="D3987" s="15">
        <v>2013</v>
      </c>
      <c r="E3987" s="69">
        <f t="array" ref="E3987">MIN(IF(G3987:N3987&gt;0,($G$3:$N$3)))</f>
        <v>2013</v>
      </c>
      <c r="F3987" s="15" t="s">
        <v>963</v>
      </c>
      <c r="G3987" s="17">
        <v>0</v>
      </c>
      <c r="H3987" s="17">
        <v>0</v>
      </c>
      <c r="I3987" s="17">
        <v>0</v>
      </c>
      <c r="J3987" s="17">
        <v>0</v>
      </c>
      <c r="K3987" s="17">
        <v>0</v>
      </c>
      <c r="L3987" s="17">
        <v>0</v>
      </c>
      <c r="M3987" s="17">
        <v>682.8599999999999</v>
      </c>
      <c r="N3987" s="17">
        <v>682.8599999999999</v>
      </c>
    </row>
    <row r="3988" spans="2:14">
      <c r="B3988" s="15" t="s">
        <v>5108</v>
      </c>
      <c r="C3988" s="16">
        <v>41518</v>
      </c>
      <c r="D3988" s="15">
        <v>2013</v>
      </c>
      <c r="E3988" s="69">
        <f>E3990</f>
        <v>2014</v>
      </c>
      <c r="F3988" s="15" t="s">
        <v>961</v>
      </c>
      <c r="G3988" s="17" t="s">
        <v>5534</v>
      </c>
      <c r="H3988" s="17" t="s">
        <v>5534</v>
      </c>
      <c r="I3988" s="17" t="s">
        <v>5534</v>
      </c>
      <c r="J3988" s="17" t="s">
        <v>5534</v>
      </c>
      <c r="K3988" s="17" t="s">
        <v>5534</v>
      </c>
      <c r="L3988" s="17" t="s">
        <v>5534</v>
      </c>
      <c r="M3988" s="17">
        <v>0</v>
      </c>
      <c r="N3988" s="17">
        <v>934.70999999999992</v>
      </c>
    </row>
    <row r="3989" spans="2:14">
      <c r="B3989" s="15" t="s">
        <v>5109</v>
      </c>
      <c r="C3989" s="16">
        <v>41518</v>
      </c>
      <c r="D3989" s="15">
        <v>2013</v>
      </c>
      <c r="E3989" s="69">
        <f>E3990</f>
        <v>2014</v>
      </c>
      <c r="F3989" s="15" t="s">
        <v>962</v>
      </c>
      <c r="G3989" s="17" t="s">
        <v>5534</v>
      </c>
      <c r="H3989" s="17" t="s">
        <v>5534</v>
      </c>
      <c r="I3989" s="17" t="s">
        <v>5534</v>
      </c>
      <c r="J3989" s="17" t="s">
        <v>5534</v>
      </c>
      <c r="K3989" s="17" t="s">
        <v>5534</v>
      </c>
      <c r="L3989" s="17" t="s">
        <v>5534</v>
      </c>
      <c r="M3989" s="17">
        <v>0</v>
      </c>
      <c r="N3989" s="17">
        <v>0</v>
      </c>
    </row>
    <row r="3990" spans="2:14">
      <c r="B3990" s="15" t="s">
        <v>5109</v>
      </c>
      <c r="C3990" s="16">
        <v>41518</v>
      </c>
      <c r="D3990" s="15">
        <v>2013</v>
      </c>
      <c r="E3990" s="69">
        <f t="array" ref="E3990">MIN(IF(G3990:N3990&gt;0,($G$3:$N$3)))</f>
        <v>2014</v>
      </c>
      <c r="F3990" s="15" t="s">
        <v>963</v>
      </c>
      <c r="G3990" s="17">
        <v>0</v>
      </c>
      <c r="H3990" s="17">
        <v>0</v>
      </c>
      <c r="I3990" s="17">
        <v>0</v>
      </c>
      <c r="J3990" s="17">
        <v>0</v>
      </c>
      <c r="K3990" s="17">
        <v>0</v>
      </c>
      <c r="L3990" s="17">
        <v>0</v>
      </c>
      <c r="M3990" s="17">
        <v>0</v>
      </c>
      <c r="N3990" s="17">
        <v>934.70999999999992</v>
      </c>
    </row>
    <row r="3991" spans="2:14">
      <c r="B3991" s="15" t="s">
        <v>5109</v>
      </c>
      <c r="C3991" s="16">
        <v>41520</v>
      </c>
      <c r="D3991" s="15">
        <v>2013</v>
      </c>
      <c r="E3991" s="69">
        <f>E3993</f>
        <v>2013</v>
      </c>
      <c r="F3991" s="15" t="s">
        <v>961</v>
      </c>
      <c r="G3991" s="17" t="s">
        <v>5534</v>
      </c>
      <c r="H3991" s="17" t="s">
        <v>5534</v>
      </c>
      <c r="I3991" s="17" t="s">
        <v>5534</v>
      </c>
      <c r="J3991" s="17" t="s">
        <v>5534</v>
      </c>
      <c r="K3991" s="17" t="s">
        <v>5534</v>
      </c>
      <c r="L3991" s="17" t="s">
        <v>5534</v>
      </c>
      <c r="M3991" s="17">
        <v>0</v>
      </c>
      <c r="N3991" s="17">
        <v>0</v>
      </c>
    </row>
    <row r="3992" spans="2:14">
      <c r="B3992" s="15" t="s">
        <v>5110</v>
      </c>
      <c r="C3992" s="16">
        <v>41520</v>
      </c>
      <c r="D3992" s="15">
        <v>2013</v>
      </c>
      <c r="E3992" s="69">
        <f>E3993</f>
        <v>2013</v>
      </c>
      <c r="F3992" s="15" t="s">
        <v>962</v>
      </c>
      <c r="G3992" s="17" t="s">
        <v>5534</v>
      </c>
      <c r="H3992" s="17" t="s">
        <v>5534</v>
      </c>
      <c r="I3992" s="17" t="s">
        <v>5534</v>
      </c>
      <c r="J3992" s="17" t="s">
        <v>5534</v>
      </c>
      <c r="K3992" s="17" t="s">
        <v>5534</v>
      </c>
      <c r="L3992" s="17" t="s">
        <v>5534</v>
      </c>
      <c r="M3992" s="17">
        <v>1318.98</v>
      </c>
      <c r="N3992" s="17">
        <v>0</v>
      </c>
    </row>
    <row r="3993" spans="2:14">
      <c r="B3993" s="15" t="s">
        <v>5110</v>
      </c>
      <c r="C3993" s="16">
        <v>41520</v>
      </c>
      <c r="D3993" s="15">
        <v>2013</v>
      </c>
      <c r="E3993" s="69">
        <f t="array" ref="E3993">MIN(IF(G3993:N3993&gt;0,($G$3:$N$3)))</f>
        <v>2013</v>
      </c>
      <c r="F3993" s="15" t="s">
        <v>963</v>
      </c>
      <c r="G3993" s="17">
        <v>0</v>
      </c>
      <c r="H3993" s="17">
        <v>0</v>
      </c>
      <c r="I3993" s="17">
        <v>0</v>
      </c>
      <c r="J3993" s="17">
        <v>0</v>
      </c>
      <c r="K3993" s="17">
        <v>0</v>
      </c>
      <c r="L3993" s="17">
        <v>0</v>
      </c>
      <c r="M3993" s="17">
        <v>1318.98</v>
      </c>
      <c r="N3993" s="17">
        <v>0</v>
      </c>
    </row>
    <row r="3994" spans="2:14">
      <c r="B3994" s="15" t="s">
        <v>5110</v>
      </c>
      <c r="C3994" s="16">
        <v>41524</v>
      </c>
      <c r="D3994" s="15">
        <v>2013</v>
      </c>
      <c r="E3994" s="69">
        <f>E3996</f>
        <v>2013</v>
      </c>
      <c r="F3994" s="15" t="s">
        <v>961</v>
      </c>
      <c r="G3994" s="17" t="s">
        <v>5534</v>
      </c>
      <c r="H3994" s="17" t="s">
        <v>5534</v>
      </c>
      <c r="I3994" s="17" t="s">
        <v>5534</v>
      </c>
      <c r="J3994" s="17" t="s">
        <v>5534</v>
      </c>
      <c r="K3994" s="17" t="s">
        <v>5534</v>
      </c>
      <c r="L3994" s="17" t="s">
        <v>5534</v>
      </c>
      <c r="M3994" s="17">
        <v>0</v>
      </c>
      <c r="N3994" s="17">
        <v>0</v>
      </c>
    </row>
    <row r="3995" spans="2:14">
      <c r="B3995" s="15" t="s">
        <v>5111</v>
      </c>
      <c r="C3995" s="16">
        <v>41524</v>
      </c>
      <c r="D3995" s="15">
        <v>2013</v>
      </c>
      <c r="E3995" s="69">
        <f>E3996</f>
        <v>2013</v>
      </c>
      <c r="F3995" s="15" t="s">
        <v>962</v>
      </c>
      <c r="G3995" s="17" t="s">
        <v>5534</v>
      </c>
      <c r="H3995" s="17" t="s">
        <v>5534</v>
      </c>
      <c r="I3995" s="17" t="s">
        <v>5534</v>
      </c>
      <c r="J3995" s="17" t="s">
        <v>5534</v>
      </c>
      <c r="K3995" s="17" t="s">
        <v>5534</v>
      </c>
      <c r="L3995" s="17" t="s">
        <v>5534</v>
      </c>
      <c r="M3995" s="17">
        <v>7980000</v>
      </c>
      <c r="N3995" s="17">
        <v>7980000</v>
      </c>
    </row>
    <row r="3996" spans="2:14">
      <c r="B3996" s="15" t="s">
        <v>5111</v>
      </c>
      <c r="C3996" s="16">
        <v>41524</v>
      </c>
      <c r="D3996" s="15">
        <v>2013</v>
      </c>
      <c r="E3996" s="69">
        <f t="array" ref="E3996">MIN(IF(G3996:N3996&gt;0,($G$3:$N$3)))</f>
        <v>2013</v>
      </c>
      <c r="F3996" s="15" t="s">
        <v>963</v>
      </c>
      <c r="G3996" s="17">
        <v>0</v>
      </c>
      <c r="H3996" s="17">
        <v>0</v>
      </c>
      <c r="I3996" s="17">
        <v>0</v>
      </c>
      <c r="J3996" s="17">
        <v>0</v>
      </c>
      <c r="K3996" s="17">
        <v>0</v>
      </c>
      <c r="L3996" s="17">
        <v>0</v>
      </c>
      <c r="M3996" s="17">
        <v>7980000</v>
      </c>
      <c r="N3996" s="17">
        <v>7980000</v>
      </c>
    </row>
    <row r="3997" spans="2:14">
      <c r="B3997" s="15" t="s">
        <v>5111</v>
      </c>
      <c r="C3997" s="16">
        <v>41525</v>
      </c>
      <c r="D3997" s="15">
        <v>2013</v>
      </c>
      <c r="E3997" s="69">
        <f>E3999</f>
        <v>2014</v>
      </c>
      <c r="F3997" s="15" t="s">
        <v>961</v>
      </c>
      <c r="G3997" s="17" t="s">
        <v>5534</v>
      </c>
      <c r="H3997" s="17" t="s">
        <v>5534</v>
      </c>
      <c r="I3997" s="17" t="s">
        <v>5534</v>
      </c>
      <c r="J3997" s="17" t="s">
        <v>5534</v>
      </c>
      <c r="K3997" s="17" t="s">
        <v>5534</v>
      </c>
      <c r="L3997" s="17" t="s">
        <v>5534</v>
      </c>
      <c r="M3997" s="17">
        <v>0</v>
      </c>
      <c r="N3997" s="17">
        <v>0</v>
      </c>
    </row>
    <row r="3998" spans="2:14">
      <c r="B3998" s="15" t="s">
        <v>5112</v>
      </c>
      <c r="C3998" s="16">
        <v>41525</v>
      </c>
      <c r="D3998" s="15">
        <v>2013</v>
      </c>
      <c r="E3998" s="69">
        <f>E3999</f>
        <v>2014</v>
      </c>
      <c r="F3998" s="15" t="s">
        <v>962</v>
      </c>
      <c r="G3998" s="17" t="s">
        <v>5534</v>
      </c>
      <c r="H3998" s="17" t="s">
        <v>5534</v>
      </c>
      <c r="I3998" s="17" t="s">
        <v>5534</v>
      </c>
      <c r="J3998" s="17" t="s">
        <v>5534</v>
      </c>
      <c r="K3998" s="17" t="s">
        <v>5534</v>
      </c>
      <c r="L3998" s="17" t="s">
        <v>5534</v>
      </c>
      <c r="M3998" s="17">
        <v>0</v>
      </c>
      <c r="N3998" s="17">
        <v>1215.81</v>
      </c>
    </row>
    <row r="3999" spans="2:14">
      <c r="B3999" s="15" t="s">
        <v>5112</v>
      </c>
      <c r="C3999" s="16">
        <v>41525</v>
      </c>
      <c r="D3999" s="15">
        <v>2013</v>
      </c>
      <c r="E3999" s="69">
        <f t="array" ref="E3999">MIN(IF(G3999:N3999&gt;0,($G$3:$N$3)))</f>
        <v>2014</v>
      </c>
      <c r="F3999" s="15" t="s">
        <v>963</v>
      </c>
      <c r="G3999" s="17">
        <v>0</v>
      </c>
      <c r="H3999" s="17">
        <v>0</v>
      </c>
      <c r="I3999" s="17">
        <v>0</v>
      </c>
      <c r="J3999" s="17">
        <v>0</v>
      </c>
      <c r="K3999" s="17">
        <v>0</v>
      </c>
      <c r="L3999" s="17">
        <v>0</v>
      </c>
      <c r="M3999" s="17">
        <v>0</v>
      </c>
      <c r="N3999" s="17">
        <v>1215.81</v>
      </c>
    </row>
    <row r="4000" spans="2:14">
      <c r="B4000" s="15" t="s">
        <v>5112</v>
      </c>
      <c r="C4000" s="16">
        <v>41534</v>
      </c>
      <c r="D4000" s="15">
        <v>2013</v>
      </c>
      <c r="E4000" s="69">
        <f>E4002</f>
        <v>2014</v>
      </c>
      <c r="F4000" s="15" t="s">
        <v>961</v>
      </c>
      <c r="G4000" s="17" t="s">
        <v>5534</v>
      </c>
      <c r="H4000" s="17" t="s">
        <v>5534</v>
      </c>
      <c r="I4000" s="17" t="s">
        <v>5534</v>
      </c>
      <c r="J4000" s="17" t="s">
        <v>5534</v>
      </c>
      <c r="K4000" s="17" t="s">
        <v>5534</v>
      </c>
      <c r="L4000" s="17" t="s">
        <v>5534</v>
      </c>
      <c r="M4000" s="17">
        <v>0</v>
      </c>
      <c r="N4000" s="17">
        <v>0</v>
      </c>
    </row>
    <row r="4001" spans="2:14">
      <c r="B4001" s="15" t="s">
        <v>5113</v>
      </c>
      <c r="C4001" s="16">
        <v>41534</v>
      </c>
      <c r="D4001" s="15">
        <v>2013</v>
      </c>
      <c r="E4001" s="69">
        <f>E4002</f>
        <v>2014</v>
      </c>
      <c r="F4001" s="15" t="s">
        <v>962</v>
      </c>
      <c r="G4001" s="17" t="s">
        <v>5534</v>
      </c>
      <c r="H4001" s="17" t="s">
        <v>5534</v>
      </c>
      <c r="I4001" s="17" t="s">
        <v>5534</v>
      </c>
      <c r="J4001" s="17" t="s">
        <v>5534</v>
      </c>
      <c r="K4001" s="17" t="s">
        <v>5534</v>
      </c>
      <c r="L4001" s="17" t="s">
        <v>5534</v>
      </c>
      <c r="M4001" s="17">
        <v>0</v>
      </c>
      <c r="N4001" s="17">
        <v>3705000</v>
      </c>
    </row>
    <row r="4002" spans="2:14">
      <c r="B4002" s="15" t="s">
        <v>5113</v>
      </c>
      <c r="C4002" s="16">
        <v>41534</v>
      </c>
      <c r="D4002" s="15">
        <v>2013</v>
      </c>
      <c r="E4002" s="69">
        <f t="array" ref="E4002">MIN(IF(G4002:N4002&gt;0,($G$3:$N$3)))</f>
        <v>2014</v>
      </c>
      <c r="F4002" s="15" t="s">
        <v>963</v>
      </c>
      <c r="G4002" s="17">
        <v>0</v>
      </c>
      <c r="H4002" s="17">
        <v>0</v>
      </c>
      <c r="I4002" s="17">
        <v>0</v>
      </c>
      <c r="J4002" s="17">
        <v>0</v>
      </c>
      <c r="K4002" s="17">
        <v>0</v>
      </c>
      <c r="L4002" s="17">
        <v>0</v>
      </c>
      <c r="M4002" s="17">
        <v>0</v>
      </c>
      <c r="N4002" s="17">
        <v>3705000</v>
      </c>
    </row>
    <row r="4003" spans="2:14">
      <c r="B4003" s="15" t="s">
        <v>5113</v>
      </c>
      <c r="C4003" s="16">
        <v>41534</v>
      </c>
      <c r="D4003" s="15">
        <v>2013</v>
      </c>
      <c r="E4003" s="69">
        <f>E4005</f>
        <v>2014</v>
      </c>
      <c r="F4003" s="15" t="s">
        <v>961</v>
      </c>
      <c r="G4003" s="17" t="s">
        <v>5534</v>
      </c>
      <c r="H4003" s="17" t="s">
        <v>5534</v>
      </c>
      <c r="I4003" s="17" t="s">
        <v>5534</v>
      </c>
      <c r="J4003" s="17" t="s">
        <v>5534</v>
      </c>
      <c r="K4003" s="17" t="s">
        <v>5534</v>
      </c>
      <c r="L4003" s="17" t="s">
        <v>5534</v>
      </c>
      <c r="M4003" s="17">
        <v>0</v>
      </c>
      <c r="N4003" s="17">
        <v>682.8599999999999</v>
      </c>
    </row>
    <row r="4004" spans="2:14">
      <c r="B4004" s="15" t="s">
        <v>5114</v>
      </c>
      <c r="C4004" s="16">
        <v>41534</v>
      </c>
      <c r="D4004" s="15">
        <v>2013</v>
      </c>
      <c r="E4004" s="69">
        <f>E4005</f>
        <v>2014</v>
      </c>
      <c r="F4004" s="15" t="s">
        <v>962</v>
      </c>
      <c r="G4004" s="17" t="s">
        <v>5534</v>
      </c>
      <c r="H4004" s="17" t="s">
        <v>5534</v>
      </c>
      <c r="I4004" s="17" t="s">
        <v>5534</v>
      </c>
      <c r="J4004" s="17" t="s">
        <v>5534</v>
      </c>
      <c r="K4004" s="17" t="s">
        <v>5534</v>
      </c>
      <c r="L4004" s="17" t="s">
        <v>5534</v>
      </c>
      <c r="M4004" s="17">
        <v>0</v>
      </c>
      <c r="N4004" s="17">
        <v>0</v>
      </c>
    </row>
    <row r="4005" spans="2:14">
      <c r="B4005" s="15" t="s">
        <v>5114</v>
      </c>
      <c r="C4005" s="16">
        <v>41534</v>
      </c>
      <c r="D4005" s="15">
        <v>2013</v>
      </c>
      <c r="E4005" s="69">
        <f t="array" ref="E4005">MIN(IF(G4005:N4005&gt;0,($G$3:$N$3)))</f>
        <v>2014</v>
      </c>
      <c r="F4005" s="15" t="s">
        <v>963</v>
      </c>
      <c r="G4005" s="17">
        <v>0</v>
      </c>
      <c r="H4005" s="17">
        <v>0</v>
      </c>
      <c r="I4005" s="17">
        <v>0</v>
      </c>
      <c r="J4005" s="17">
        <v>0</v>
      </c>
      <c r="K4005" s="17">
        <v>0</v>
      </c>
      <c r="L4005" s="17">
        <v>0</v>
      </c>
      <c r="M4005" s="17">
        <v>0</v>
      </c>
      <c r="N4005" s="17">
        <v>682.8599999999999</v>
      </c>
    </row>
    <row r="4006" spans="2:14">
      <c r="B4006" s="15" t="s">
        <v>5114</v>
      </c>
      <c r="C4006" s="16">
        <v>41539</v>
      </c>
      <c r="D4006" s="15">
        <v>2013</v>
      </c>
      <c r="E4006" s="69">
        <f>E4008</f>
        <v>2014</v>
      </c>
      <c r="F4006" s="15" t="s">
        <v>961</v>
      </c>
      <c r="G4006" s="17" t="s">
        <v>5534</v>
      </c>
      <c r="H4006" s="17" t="s">
        <v>5534</v>
      </c>
      <c r="I4006" s="17" t="s">
        <v>5534</v>
      </c>
      <c r="J4006" s="17" t="s">
        <v>5534</v>
      </c>
      <c r="K4006" s="17" t="s">
        <v>5534</v>
      </c>
      <c r="L4006" s="17" t="s">
        <v>5534</v>
      </c>
      <c r="M4006" s="17" t="s">
        <v>5534</v>
      </c>
      <c r="N4006" s="17">
        <v>0</v>
      </c>
    </row>
    <row r="4007" spans="2:14">
      <c r="B4007" s="15" t="s">
        <v>5115</v>
      </c>
      <c r="C4007" s="16">
        <v>41539</v>
      </c>
      <c r="D4007" s="15">
        <v>2013</v>
      </c>
      <c r="E4007" s="69">
        <f>E4008</f>
        <v>2014</v>
      </c>
      <c r="F4007" s="15" t="s">
        <v>962</v>
      </c>
      <c r="G4007" s="17" t="s">
        <v>5534</v>
      </c>
      <c r="H4007" s="17" t="s">
        <v>5534</v>
      </c>
      <c r="I4007" s="17" t="s">
        <v>5534</v>
      </c>
      <c r="J4007" s="17" t="s">
        <v>5534</v>
      </c>
      <c r="K4007" s="17" t="s">
        <v>5534</v>
      </c>
      <c r="L4007" s="17" t="s">
        <v>5534</v>
      </c>
      <c r="M4007" s="17" t="s">
        <v>5534</v>
      </c>
      <c r="N4007" s="17">
        <v>1214.0999999999999</v>
      </c>
    </row>
    <row r="4008" spans="2:14">
      <c r="B4008" s="15" t="s">
        <v>5115</v>
      </c>
      <c r="C4008" s="16">
        <v>41539</v>
      </c>
      <c r="D4008" s="15">
        <v>2013</v>
      </c>
      <c r="E4008" s="69">
        <f t="array" ref="E4008">MIN(IF(G4008:N4008&gt;0,($G$3:$N$3)))</f>
        <v>2014</v>
      </c>
      <c r="F4008" s="15" t="s">
        <v>963</v>
      </c>
      <c r="G4008" s="17">
        <v>0</v>
      </c>
      <c r="H4008" s="17">
        <v>0</v>
      </c>
      <c r="I4008" s="17">
        <v>0</v>
      </c>
      <c r="J4008" s="17">
        <v>0</v>
      </c>
      <c r="K4008" s="17">
        <v>0</v>
      </c>
      <c r="L4008" s="17">
        <v>0</v>
      </c>
      <c r="M4008" s="17">
        <v>0</v>
      </c>
      <c r="N4008" s="17">
        <v>1214.0999999999999</v>
      </c>
    </row>
    <row r="4009" spans="2:14">
      <c r="B4009" s="15" t="s">
        <v>5115</v>
      </c>
      <c r="C4009" s="16">
        <v>41542</v>
      </c>
      <c r="D4009" s="15">
        <v>2013</v>
      </c>
      <c r="E4009" s="69">
        <f>E4011</f>
        <v>2014</v>
      </c>
      <c r="F4009" s="15" t="s">
        <v>961</v>
      </c>
      <c r="G4009" s="17" t="s">
        <v>5534</v>
      </c>
      <c r="H4009" s="17" t="s">
        <v>5534</v>
      </c>
      <c r="I4009" s="17" t="s">
        <v>5534</v>
      </c>
      <c r="J4009" s="17" t="s">
        <v>5534</v>
      </c>
      <c r="K4009" s="17" t="s">
        <v>5534</v>
      </c>
      <c r="L4009" s="17" t="s">
        <v>5534</v>
      </c>
      <c r="M4009" s="17">
        <v>0</v>
      </c>
      <c r="N4009" s="17">
        <v>682.8599999999999</v>
      </c>
    </row>
    <row r="4010" spans="2:14">
      <c r="B4010" s="15" t="s">
        <v>5116</v>
      </c>
      <c r="C4010" s="16">
        <v>41542</v>
      </c>
      <c r="D4010" s="15">
        <v>2013</v>
      </c>
      <c r="E4010" s="69">
        <f>E4011</f>
        <v>2014</v>
      </c>
      <c r="F4010" s="15" t="s">
        <v>962</v>
      </c>
      <c r="G4010" s="17" t="s">
        <v>5534</v>
      </c>
      <c r="H4010" s="17" t="s">
        <v>5534</v>
      </c>
      <c r="I4010" s="17" t="s">
        <v>5534</v>
      </c>
      <c r="J4010" s="17" t="s">
        <v>5534</v>
      </c>
      <c r="K4010" s="17" t="s">
        <v>5534</v>
      </c>
      <c r="L4010" s="17" t="s">
        <v>5534</v>
      </c>
      <c r="M4010" s="17">
        <v>0</v>
      </c>
      <c r="N4010" s="17">
        <v>0</v>
      </c>
    </row>
    <row r="4011" spans="2:14">
      <c r="B4011" s="15" t="s">
        <v>5116</v>
      </c>
      <c r="C4011" s="16">
        <v>41542</v>
      </c>
      <c r="D4011" s="15">
        <v>2013</v>
      </c>
      <c r="E4011" s="69">
        <f t="array" ref="E4011">MIN(IF(G4011:N4011&gt;0,($G$3:$N$3)))</f>
        <v>2014</v>
      </c>
      <c r="F4011" s="15" t="s">
        <v>963</v>
      </c>
      <c r="G4011" s="17">
        <v>0</v>
      </c>
      <c r="H4011" s="17">
        <v>0</v>
      </c>
      <c r="I4011" s="17">
        <v>0</v>
      </c>
      <c r="J4011" s="17">
        <v>0</v>
      </c>
      <c r="K4011" s="17">
        <v>0</v>
      </c>
      <c r="L4011" s="17">
        <v>0</v>
      </c>
      <c r="M4011" s="17">
        <v>0</v>
      </c>
      <c r="N4011" s="17">
        <v>682.8599999999999</v>
      </c>
    </row>
    <row r="4012" spans="2:14">
      <c r="B4012" s="15" t="s">
        <v>5116</v>
      </c>
      <c r="C4012" s="16">
        <v>41547</v>
      </c>
      <c r="D4012" s="15">
        <v>2013</v>
      </c>
      <c r="E4012" s="69">
        <f>E4014</f>
        <v>2013</v>
      </c>
      <c r="F4012" s="15" t="s">
        <v>961</v>
      </c>
      <c r="G4012" s="17" t="s">
        <v>5534</v>
      </c>
      <c r="H4012" s="17" t="s">
        <v>5534</v>
      </c>
      <c r="I4012" s="17" t="s">
        <v>5534</v>
      </c>
      <c r="J4012" s="17" t="s">
        <v>5534</v>
      </c>
      <c r="K4012" s="17" t="s">
        <v>5534</v>
      </c>
      <c r="L4012" s="17" t="s">
        <v>5534</v>
      </c>
      <c r="M4012" s="17">
        <v>412.67399999999998</v>
      </c>
      <c r="N4012" s="17">
        <v>412.67399999999998</v>
      </c>
    </row>
    <row r="4013" spans="2:14">
      <c r="B4013" s="15" t="s">
        <v>5117</v>
      </c>
      <c r="C4013" s="16">
        <v>41547</v>
      </c>
      <c r="D4013" s="15">
        <v>2013</v>
      </c>
      <c r="E4013" s="69">
        <f>E4014</f>
        <v>2013</v>
      </c>
      <c r="F4013" s="15" t="s">
        <v>962</v>
      </c>
      <c r="G4013" s="17" t="s">
        <v>5534</v>
      </c>
      <c r="H4013" s="17" t="s">
        <v>5534</v>
      </c>
      <c r="I4013" s="17" t="s">
        <v>5534</v>
      </c>
      <c r="J4013" s="17" t="s">
        <v>5534</v>
      </c>
      <c r="K4013" s="17" t="s">
        <v>5534</v>
      </c>
      <c r="L4013" s="17" t="s">
        <v>5534</v>
      </c>
      <c r="M4013" s="17">
        <v>0</v>
      </c>
      <c r="N4013" s="17">
        <v>0</v>
      </c>
    </row>
    <row r="4014" spans="2:14">
      <c r="B4014" s="15" t="s">
        <v>5117</v>
      </c>
      <c r="C4014" s="16">
        <v>41547</v>
      </c>
      <c r="D4014" s="15">
        <v>2013</v>
      </c>
      <c r="E4014" s="69">
        <f t="array" ref="E4014">MIN(IF(G4014:N4014&gt;0,($G$3:$N$3)))</f>
        <v>2013</v>
      </c>
      <c r="F4014" s="15" t="s">
        <v>963</v>
      </c>
      <c r="G4014" s="17">
        <v>0</v>
      </c>
      <c r="H4014" s="17">
        <v>0</v>
      </c>
      <c r="I4014" s="17">
        <v>0</v>
      </c>
      <c r="J4014" s="17">
        <v>0</v>
      </c>
      <c r="K4014" s="17">
        <v>0</v>
      </c>
      <c r="L4014" s="17">
        <v>0</v>
      </c>
      <c r="M4014" s="17">
        <v>412.67399999999998</v>
      </c>
      <c r="N4014" s="17">
        <v>412.67399999999998</v>
      </c>
    </row>
    <row r="4015" spans="2:14">
      <c r="B4015" s="15" t="s">
        <v>5117</v>
      </c>
      <c r="C4015" s="16">
        <v>41548</v>
      </c>
      <c r="D4015" s="15">
        <v>2013</v>
      </c>
      <c r="E4015" s="69">
        <f>E4017</f>
        <v>2013</v>
      </c>
      <c r="F4015" s="15" t="s">
        <v>961</v>
      </c>
      <c r="G4015" s="17" t="s">
        <v>5534</v>
      </c>
      <c r="H4015" s="17" t="s">
        <v>5534</v>
      </c>
      <c r="I4015" s="17" t="s">
        <v>5534</v>
      </c>
      <c r="J4015" s="17" t="s">
        <v>5534</v>
      </c>
      <c r="K4015" s="17" t="s">
        <v>5534</v>
      </c>
      <c r="L4015" s="17" t="s">
        <v>5534</v>
      </c>
      <c r="M4015" s="17">
        <v>0</v>
      </c>
      <c r="N4015" s="17">
        <v>0</v>
      </c>
    </row>
    <row r="4016" spans="2:14">
      <c r="B4016" s="15" t="s">
        <v>5118</v>
      </c>
      <c r="C4016" s="16">
        <v>41548</v>
      </c>
      <c r="D4016" s="15">
        <v>2013</v>
      </c>
      <c r="E4016" s="69">
        <f>E4017</f>
        <v>2013</v>
      </c>
      <c r="F4016" s="15" t="s">
        <v>962</v>
      </c>
      <c r="G4016" s="17" t="s">
        <v>5534</v>
      </c>
      <c r="H4016" s="17" t="s">
        <v>5534</v>
      </c>
      <c r="I4016" s="17" t="s">
        <v>5534</v>
      </c>
      <c r="J4016" s="17" t="s">
        <v>5534</v>
      </c>
      <c r="K4016" s="17" t="s">
        <v>5534</v>
      </c>
      <c r="L4016" s="17" t="s">
        <v>5534</v>
      </c>
      <c r="M4016" s="17">
        <v>399000</v>
      </c>
      <c r="N4016" s="17">
        <v>399000</v>
      </c>
    </row>
    <row r="4017" spans="2:14">
      <c r="B4017" s="15" t="s">
        <v>5118</v>
      </c>
      <c r="C4017" s="16">
        <v>41548</v>
      </c>
      <c r="D4017" s="15">
        <v>2013</v>
      </c>
      <c r="E4017" s="69">
        <f t="array" ref="E4017">MIN(IF(G4017:N4017&gt;0,($G$3:$N$3)))</f>
        <v>2013</v>
      </c>
      <c r="F4017" s="15" t="s">
        <v>963</v>
      </c>
      <c r="G4017" s="17">
        <v>0</v>
      </c>
      <c r="H4017" s="17">
        <v>0</v>
      </c>
      <c r="I4017" s="17">
        <v>0</v>
      </c>
      <c r="J4017" s="17">
        <v>0</v>
      </c>
      <c r="K4017" s="17">
        <v>0</v>
      </c>
      <c r="L4017" s="17">
        <v>0</v>
      </c>
      <c r="M4017" s="17">
        <v>399000</v>
      </c>
      <c r="N4017" s="17">
        <v>399000</v>
      </c>
    </row>
    <row r="4018" spans="2:14">
      <c r="B4018" s="15" t="s">
        <v>5118</v>
      </c>
      <c r="C4018" s="16">
        <v>41549</v>
      </c>
      <c r="D4018" s="15">
        <v>2013</v>
      </c>
      <c r="E4018" s="69">
        <f>E4020</f>
        <v>2014</v>
      </c>
      <c r="F4018" s="15" t="s">
        <v>961</v>
      </c>
      <c r="G4018" s="17" t="s">
        <v>5534</v>
      </c>
      <c r="H4018" s="17" t="s">
        <v>5534</v>
      </c>
      <c r="I4018" s="17" t="s">
        <v>5534</v>
      </c>
      <c r="J4018" s="17" t="s">
        <v>5534</v>
      </c>
      <c r="K4018" s="17" t="s">
        <v>5534</v>
      </c>
      <c r="L4018" s="17" t="s">
        <v>5534</v>
      </c>
      <c r="M4018" s="17" t="s">
        <v>5534</v>
      </c>
      <c r="N4018" s="17">
        <v>763.2299999999999</v>
      </c>
    </row>
    <row r="4019" spans="2:14">
      <c r="B4019" s="15" t="s">
        <v>5119</v>
      </c>
      <c r="C4019" s="16">
        <v>41549</v>
      </c>
      <c r="D4019" s="15">
        <v>2013</v>
      </c>
      <c r="E4019" s="69">
        <f>E4020</f>
        <v>2014</v>
      </c>
      <c r="F4019" s="15" t="s">
        <v>962</v>
      </c>
      <c r="G4019" s="17" t="s">
        <v>5534</v>
      </c>
      <c r="H4019" s="17" t="s">
        <v>5534</v>
      </c>
      <c r="I4019" s="17" t="s">
        <v>5534</v>
      </c>
      <c r="J4019" s="17" t="s">
        <v>5534</v>
      </c>
      <c r="K4019" s="17" t="s">
        <v>5534</v>
      </c>
      <c r="L4019" s="17" t="s">
        <v>5534</v>
      </c>
      <c r="M4019" s="17" t="s">
        <v>5534</v>
      </c>
      <c r="N4019" s="17">
        <v>0</v>
      </c>
    </row>
    <row r="4020" spans="2:14">
      <c r="B4020" s="15" t="s">
        <v>5119</v>
      </c>
      <c r="C4020" s="16">
        <v>41549</v>
      </c>
      <c r="D4020" s="15">
        <v>2013</v>
      </c>
      <c r="E4020" s="69">
        <f t="array" ref="E4020">MIN(IF(G4020:N4020&gt;0,($G$3:$N$3)))</f>
        <v>2014</v>
      </c>
      <c r="F4020" s="15" t="s">
        <v>963</v>
      </c>
      <c r="G4020" s="17">
        <v>0</v>
      </c>
      <c r="H4020" s="17">
        <v>0</v>
      </c>
      <c r="I4020" s="17">
        <v>0</v>
      </c>
      <c r="J4020" s="17">
        <v>0</v>
      </c>
      <c r="K4020" s="17">
        <v>0</v>
      </c>
      <c r="L4020" s="17">
        <v>0</v>
      </c>
      <c r="M4020" s="17">
        <v>0</v>
      </c>
      <c r="N4020" s="17">
        <v>763.2299999999999</v>
      </c>
    </row>
    <row r="4021" spans="2:14">
      <c r="B4021" s="15" t="s">
        <v>5119</v>
      </c>
      <c r="C4021" s="16">
        <v>41551</v>
      </c>
      <c r="D4021" s="15">
        <v>2013</v>
      </c>
      <c r="E4021" s="69">
        <f>E4023</f>
        <v>2013</v>
      </c>
      <c r="F4021" s="15" t="s">
        <v>961</v>
      </c>
      <c r="G4021" s="17" t="s">
        <v>5534</v>
      </c>
      <c r="H4021" s="17" t="s">
        <v>5534</v>
      </c>
      <c r="I4021" s="17" t="s">
        <v>5534</v>
      </c>
      <c r="J4021" s="17" t="s">
        <v>5534</v>
      </c>
      <c r="K4021" s="17" t="s">
        <v>5534</v>
      </c>
      <c r="L4021" s="17" t="s">
        <v>5534</v>
      </c>
      <c r="M4021" s="17">
        <v>0</v>
      </c>
      <c r="N4021" s="17">
        <v>504.67199999999997</v>
      </c>
    </row>
    <row r="4022" spans="2:14">
      <c r="B4022" s="15" t="s">
        <v>5120</v>
      </c>
      <c r="C4022" s="16">
        <v>41551</v>
      </c>
      <c r="D4022" s="15">
        <v>2013</v>
      </c>
      <c r="E4022" s="69">
        <f>E4023</f>
        <v>2013</v>
      </c>
      <c r="F4022" s="15" t="s">
        <v>962</v>
      </c>
      <c r="G4022" s="17" t="s">
        <v>5534</v>
      </c>
      <c r="H4022" s="17" t="s">
        <v>5534</v>
      </c>
      <c r="I4022" s="17" t="s">
        <v>5534</v>
      </c>
      <c r="J4022" s="17" t="s">
        <v>5534</v>
      </c>
      <c r="K4022" s="17" t="s">
        <v>5534</v>
      </c>
      <c r="L4022" s="17" t="s">
        <v>5534</v>
      </c>
      <c r="M4022" s="17">
        <v>1710</v>
      </c>
      <c r="N4022" s="17">
        <v>0</v>
      </c>
    </row>
    <row r="4023" spans="2:14">
      <c r="B4023" s="15" t="s">
        <v>5120</v>
      </c>
      <c r="C4023" s="16">
        <v>41551</v>
      </c>
      <c r="D4023" s="15">
        <v>2013</v>
      </c>
      <c r="E4023" s="69">
        <f t="array" ref="E4023">MIN(IF(G4023:N4023&gt;0,($G$3:$N$3)))</f>
        <v>2013</v>
      </c>
      <c r="F4023" s="15" t="s">
        <v>963</v>
      </c>
      <c r="G4023" s="17">
        <v>0</v>
      </c>
      <c r="H4023" s="17">
        <v>0</v>
      </c>
      <c r="I4023" s="17">
        <v>0</v>
      </c>
      <c r="J4023" s="17">
        <v>0</v>
      </c>
      <c r="K4023" s="17">
        <v>0</v>
      </c>
      <c r="L4023" s="17">
        <v>0</v>
      </c>
      <c r="M4023" s="17">
        <v>1710</v>
      </c>
      <c r="N4023" s="17">
        <v>504.67199999999997</v>
      </c>
    </row>
    <row r="4024" spans="2:14">
      <c r="B4024" s="15" t="s">
        <v>5120</v>
      </c>
      <c r="C4024" s="16">
        <v>41551</v>
      </c>
      <c r="D4024" s="15">
        <v>2013</v>
      </c>
      <c r="E4024" s="69">
        <f>E4026</f>
        <v>2013</v>
      </c>
      <c r="F4024" s="15" t="s">
        <v>961</v>
      </c>
      <c r="G4024" s="17" t="s">
        <v>5534</v>
      </c>
      <c r="H4024" s="17" t="s">
        <v>5534</v>
      </c>
      <c r="I4024" s="17" t="s">
        <v>5534</v>
      </c>
      <c r="J4024" s="17" t="s">
        <v>5534</v>
      </c>
      <c r="K4024" s="17" t="s">
        <v>5534</v>
      </c>
      <c r="L4024" s="17" t="s">
        <v>5534</v>
      </c>
      <c r="M4024" s="17">
        <v>0</v>
      </c>
      <c r="N4024" s="17">
        <v>750.63599999999997</v>
      </c>
    </row>
    <row r="4025" spans="2:14">
      <c r="B4025" s="15" t="s">
        <v>5121</v>
      </c>
      <c r="C4025" s="16">
        <v>41551</v>
      </c>
      <c r="D4025" s="15">
        <v>2013</v>
      </c>
      <c r="E4025" s="69">
        <f>E4026</f>
        <v>2013</v>
      </c>
      <c r="F4025" s="15" t="s">
        <v>962</v>
      </c>
      <c r="G4025" s="17" t="s">
        <v>5534</v>
      </c>
      <c r="H4025" s="17" t="s">
        <v>5534</v>
      </c>
      <c r="I4025" s="17" t="s">
        <v>5534</v>
      </c>
      <c r="J4025" s="17" t="s">
        <v>5534</v>
      </c>
      <c r="K4025" s="17" t="s">
        <v>5534</v>
      </c>
      <c r="L4025" s="17" t="s">
        <v>5534</v>
      </c>
      <c r="M4025" s="17">
        <v>1208.3999999999999</v>
      </c>
      <c r="N4025" s="17">
        <v>0</v>
      </c>
    </row>
    <row r="4026" spans="2:14">
      <c r="B4026" s="15" t="s">
        <v>5121</v>
      </c>
      <c r="C4026" s="16">
        <v>41551</v>
      </c>
      <c r="D4026" s="15">
        <v>2013</v>
      </c>
      <c r="E4026" s="69">
        <f t="array" ref="E4026">MIN(IF(G4026:N4026&gt;0,($G$3:$N$3)))</f>
        <v>2013</v>
      </c>
      <c r="F4026" s="15" t="s">
        <v>963</v>
      </c>
      <c r="G4026" s="17">
        <v>0</v>
      </c>
      <c r="H4026" s="17">
        <v>0</v>
      </c>
      <c r="I4026" s="17">
        <v>0</v>
      </c>
      <c r="J4026" s="17">
        <v>0</v>
      </c>
      <c r="K4026" s="17">
        <v>0</v>
      </c>
      <c r="L4026" s="17">
        <v>0</v>
      </c>
      <c r="M4026" s="17">
        <v>1208.3999999999999</v>
      </c>
      <c r="N4026" s="17">
        <v>750.63599999999997</v>
      </c>
    </row>
    <row r="4027" spans="2:14">
      <c r="B4027" s="15" t="s">
        <v>5121</v>
      </c>
      <c r="C4027" s="16">
        <v>41554</v>
      </c>
      <c r="D4027" s="15">
        <v>2013</v>
      </c>
      <c r="E4027" s="69">
        <f>E4029</f>
        <v>2014</v>
      </c>
      <c r="F4027" s="15" t="s">
        <v>961</v>
      </c>
      <c r="G4027" s="17" t="s">
        <v>5534</v>
      </c>
      <c r="H4027" s="17" t="s">
        <v>5534</v>
      </c>
      <c r="I4027" s="17" t="s">
        <v>5534</v>
      </c>
      <c r="J4027" s="17" t="s">
        <v>5534</v>
      </c>
      <c r="K4027" s="17" t="s">
        <v>5534</v>
      </c>
      <c r="L4027" s="17" t="s">
        <v>5534</v>
      </c>
      <c r="M4027" s="17">
        <v>0</v>
      </c>
      <c r="N4027" s="17">
        <v>0</v>
      </c>
    </row>
    <row r="4028" spans="2:14">
      <c r="B4028" s="15" t="s">
        <v>5122</v>
      </c>
      <c r="C4028" s="16">
        <v>41554</v>
      </c>
      <c r="D4028" s="15">
        <v>2013</v>
      </c>
      <c r="E4028" s="69">
        <f>E4029</f>
        <v>2014</v>
      </c>
      <c r="F4028" s="15" t="s">
        <v>962</v>
      </c>
      <c r="G4028" s="17" t="s">
        <v>5534</v>
      </c>
      <c r="H4028" s="17" t="s">
        <v>5534</v>
      </c>
      <c r="I4028" s="17" t="s">
        <v>5534</v>
      </c>
      <c r="J4028" s="17" t="s">
        <v>5534</v>
      </c>
      <c r="K4028" s="17" t="s">
        <v>5534</v>
      </c>
      <c r="L4028" s="17" t="s">
        <v>5534</v>
      </c>
      <c r="M4028" s="17">
        <v>0</v>
      </c>
      <c r="N4028" s="17">
        <v>601848.5639999999</v>
      </c>
    </row>
    <row r="4029" spans="2:14">
      <c r="B4029" s="15" t="s">
        <v>5122</v>
      </c>
      <c r="C4029" s="16">
        <v>41554</v>
      </c>
      <c r="D4029" s="15">
        <v>2013</v>
      </c>
      <c r="E4029" s="69">
        <f t="array" ref="E4029">MIN(IF(G4029:N4029&gt;0,($G$3:$N$3)))</f>
        <v>2014</v>
      </c>
      <c r="F4029" s="15" t="s">
        <v>963</v>
      </c>
      <c r="G4029" s="17">
        <v>0</v>
      </c>
      <c r="H4029" s="17">
        <v>0</v>
      </c>
      <c r="I4029" s="17">
        <v>0</v>
      </c>
      <c r="J4029" s="17">
        <v>0</v>
      </c>
      <c r="K4029" s="17">
        <v>0</v>
      </c>
      <c r="L4029" s="17">
        <v>0</v>
      </c>
      <c r="M4029" s="17">
        <v>0</v>
      </c>
      <c r="N4029" s="17">
        <v>601848.5639999999</v>
      </c>
    </row>
    <row r="4030" spans="2:14">
      <c r="B4030" s="15" t="s">
        <v>5122</v>
      </c>
      <c r="C4030" s="16">
        <v>41555</v>
      </c>
      <c r="D4030" s="15">
        <v>2013</v>
      </c>
      <c r="E4030" s="69">
        <f>E4032</f>
        <v>2013</v>
      </c>
      <c r="F4030" s="15" t="s">
        <v>961</v>
      </c>
      <c r="G4030" s="17" t="s">
        <v>5534</v>
      </c>
      <c r="H4030" s="17" t="s">
        <v>5534</v>
      </c>
      <c r="I4030" s="17" t="s">
        <v>5534</v>
      </c>
      <c r="J4030" s="17" t="s">
        <v>5534</v>
      </c>
      <c r="K4030" s="17" t="s">
        <v>5534</v>
      </c>
      <c r="L4030" s="17" t="s">
        <v>5534</v>
      </c>
      <c r="M4030" s="17">
        <v>0</v>
      </c>
      <c r="N4030" s="17">
        <v>0</v>
      </c>
    </row>
    <row r="4031" spans="2:14">
      <c r="B4031" s="15" t="s">
        <v>5123</v>
      </c>
      <c r="C4031" s="16">
        <v>41555</v>
      </c>
      <c r="D4031" s="15">
        <v>2013</v>
      </c>
      <c r="E4031" s="69">
        <f>E4032</f>
        <v>2013</v>
      </c>
      <c r="F4031" s="15" t="s">
        <v>962</v>
      </c>
      <c r="G4031" s="17" t="s">
        <v>5534</v>
      </c>
      <c r="H4031" s="17" t="s">
        <v>5534</v>
      </c>
      <c r="I4031" s="17" t="s">
        <v>5534</v>
      </c>
      <c r="J4031" s="17" t="s">
        <v>5534</v>
      </c>
      <c r="K4031" s="17" t="s">
        <v>5534</v>
      </c>
      <c r="L4031" s="17" t="s">
        <v>5534</v>
      </c>
      <c r="M4031" s="17">
        <v>2946900</v>
      </c>
      <c r="N4031" s="17">
        <v>2305650</v>
      </c>
    </row>
    <row r="4032" spans="2:14">
      <c r="B4032" s="15" t="s">
        <v>5123</v>
      </c>
      <c r="C4032" s="16">
        <v>41555</v>
      </c>
      <c r="D4032" s="15">
        <v>2013</v>
      </c>
      <c r="E4032" s="69">
        <f t="array" ref="E4032">MIN(IF(G4032:N4032&gt;0,($G$3:$N$3)))</f>
        <v>2013</v>
      </c>
      <c r="F4032" s="15" t="s">
        <v>963</v>
      </c>
      <c r="G4032" s="17">
        <v>0</v>
      </c>
      <c r="H4032" s="17">
        <v>0</v>
      </c>
      <c r="I4032" s="17">
        <v>0</v>
      </c>
      <c r="J4032" s="17">
        <v>0</v>
      </c>
      <c r="K4032" s="17">
        <v>0</v>
      </c>
      <c r="L4032" s="17">
        <v>0</v>
      </c>
      <c r="M4032" s="17">
        <v>2946900</v>
      </c>
      <c r="N4032" s="17">
        <v>2305650</v>
      </c>
    </row>
    <row r="4033" spans="2:14">
      <c r="B4033" s="15" t="s">
        <v>5123</v>
      </c>
      <c r="C4033" s="16">
        <v>41558</v>
      </c>
      <c r="D4033" s="15">
        <v>2013</v>
      </c>
      <c r="E4033" s="69">
        <f>E4035</f>
        <v>2013</v>
      </c>
      <c r="F4033" s="15" t="s">
        <v>961</v>
      </c>
      <c r="G4033" s="17" t="s">
        <v>5534</v>
      </c>
      <c r="H4033" s="17" t="s">
        <v>5534</v>
      </c>
      <c r="I4033" s="17" t="s">
        <v>5534</v>
      </c>
      <c r="J4033" s="17" t="s">
        <v>5534</v>
      </c>
      <c r="K4033" s="17" t="s">
        <v>5534</v>
      </c>
      <c r="L4033" s="17" t="s">
        <v>5534</v>
      </c>
      <c r="M4033" s="17">
        <v>0</v>
      </c>
      <c r="N4033" s="17">
        <v>0</v>
      </c>
    </row>
    <row r="4034" spans="2:14">
      <c r="B4034" s="15" t="s">
        <v>5124</v>
      </c>
      <c r="C4034" s="16">
        <v>41558</v>
      </c>
      <c r="D4034" s="15">
        <v>2013</v>
      </c>
      <c r="E4034" s="69">
        <f>E4035</f>
        <v>2013</v>
      </c>
      <c r="F4034" s="15" t="s">
        <v>962</v>
      </c>
      <c r="G4034" s="17" t="s">
        <v>5534</v>
      </c>
      <c r="H4034" s="17" t="s">
        <v>5534</v>
      </c>
      <c r="I4034" s="17" t="s">
        <v>5534</v>
      </c>
      <c r="J4034" s="17" t="s">
        <v>5534</v>
      </c>
      <c r="K4034" s="17" t="s">
        <v>5534</v>
      </c>
      <c r="L4034" s="17" t="s">
        <v>5534</v>
      </c>
      <c r="M4034" s="17">
        <v>894900</v>
      </c>
      <c r="N4034" s="17">
        <v>894900</v>
      </c>
    </row>
    <row r="4035" spans="2:14">
      <c r="B4035" s="15" t="s">
        <v>5124</v>
      </c>
      <c r="C4035" s="16">
        <v>41558</v>
      </c>
      <c r="D4035" s="15">
        <v>2013</v>
      </c>
      <c r="E4035" s="69">
        <f t="array" ref="E4035">MIN(IF(G4035:N4035&gt;0,($G$3:$N$3)))</f>
        <v>2013</v>
      </c>
      <c r="F4035" s="15" t="s">
        <v>963</v>
      </c>
      <c r="G4035" s="17">
        <v>0</v>
      </c>
      <c r="H4035" s="17">
        <v>0</v>
      </c>
      <c r="I4035" s="17">
        <v>0</v>
      </c>
      <c r="J4035" s="17">
        <v>0</v>
      </c>
      <c r="K4035" s="17">
        <v>0</v>
      </c>
      <c r="L4035" s="17">
        <v>0</v>
      </c>
      <c r="M4035" s="17">
        <v>894900</v>
      </c>
      <c r="N4035" s="17">
        <v>894900</v>
      </c>
    </row>
    <row r="4036" spans="2:14">
      <c r="B4036" s="15" t="s">
        <v>5124</v>
      </c>
      <c r="C4036" s="16">
        <v>41560</v>
      </c>
      <c r="D4036" s="15">
        <v>2013</v>
      </c>
      <c r="E4036" s="69">
        <f>E4038</f>
        <v>2014</v>
      </c>
      <c r="F4036" s="15" t="s">
        <v>961</v>
      </c>
      <c r="G4036" s="17" t="s">
        <v>5534</v>
      </c>
      <c r="H4036" s="17" t="s">
        <v>5534</v>
      </c>
      <c r="I4036" s="17" t="s">
        <v>5534</v>
      </c>
      <c r="J4036" s="17" t="s">
        <v>5534</v>
      </c>
      <c r="K4036" s="17" t="s">
        <v>5534</v>
      </c>
      <c r="L4036" s="17" t="s">
        <v>5534</v>
      </c>
      <c r="M4036" s="17">
        <v>0</v>
      </c>
      <c r="N4036" s="17">
        <v>255.86399999999998</v>
      </c>
    </row>
    <row r="4037" spans="2:14">
      <c r="B4037" s="15" t="s">
        <v>5125</v>
      </c>
      <c r="C4037" s="16">
        <v>41560</v>
      </c>
      <c r="D4037" s="15">
        <v>2013</v>
      </c>
      <c r="E4037" s="69">
        <f>E4038</f>
        <v>2014</v>
      </c>
      <c r="F4037" s="15" t="s">
        <v>962</v>
      </c>
      <c r="G4037" s="17" t="s">
        <v>5534</v>
      </c>
      <c r="H4037" s="17" t="s">
        <v>5534</v>
      </c>
      <c r="I4037" s="17" t="s">
        <v>5534</v>
      </c>
      <c r="J4037" s="17" t="s">
        <v>5534</v>
      </c>
      <c r="K4037" s="17" t="s">
        <v>5534</v>
      </c>
      <c r="L4037" s="17" t="s">
        <v>5534</v>
      </c>
      <c r="M4037" s="17">
        <v>0</v>
      </c>
      <c r="N4037" s="17">
        <v>0</v>
      </c>
    </row>
    <row r="4038" spans="2:14">
      <c r="B4038" s="15" t="s">
        <v>5125</v>
      </c>
      <c r="C4038" s="16">
        <v>41560</v>
      </c>
      <c r="D4038" s="15">
        <v>2013</v>
      </c>
      <c r="E4038" s="69">
        <f t="array" ref="E4038">MIN(IF(G4038:N4038&gt;0,($G$3:$N$3)))</f>
        <v>2014</v>
      </c>
      <c r="F4038" s="15" t="s">
        <v>963</v>
      </c>
      <c r="G4038" s="17">
        <v>0</v>
      </c>
      <c r="H4038" s="17">
        <v>0</v>
      </c>
      <c r="I4038" s="17">
        <v>0</v>
      </c>
      <c r="J4038" s="17">
        <v>0</v>
      </c>
      <c r="K4038" s="17">
        <v>0</v>
      </c>
      <c r="L4038" s="17">
        <v>0</v>
      </c>
      <c r="M4038" s="17">
        <v>0</v>
      </c>
      <c r="N4038" s="17">
        <v>255.86399999999998</v>
      </c>
    </row>
    <row r="4039" spans="2:14">
      <c r="B4039" s="15" t="s">
        <v>5125</v>
      </c>
      <c r="C4039" s="16">
        <v>41562</v>
      </c>
      <c r="D4039" s="15">
        <v>2013</v>
      </c>
      <c r="E4039" s="69">
        <f>E4041</f>
        <v>2013</v>
      </c>
      <c r="F4039" s="15" t="s">
        <v>961</v>
      </c>
      <c r="G4039" s="17" t="s">
        <v>5534</v>
      </c>
      <c r="H4039" s="17" t="s">
        <v>5534</v>
      </c>
      <c r="I4039" s="17" t="s">
        <v>5534</v>
      </c>
      <c r="J4039" s="17" t="s">
        <v>5534</v>
      </c>
      <c r="K4039" s="17" t="s">
        <v>5534</v>
      </c>
      <c r="L4039" s="17" t="s">
        <v>5534</v>
      </c>
      <c r="M4039" s="17">
        <v>502.17</v>
      </c>
      <c r="N4039" s="17">
        <v>502.17</v>
      </c>
    </row>
    <row r="4040" spans="2:14">
      <c r="B4040" s="15" t="s">
        <v>5126</v>
      </c>
      <c r="C4040" s="16">
        <v>41562</v>
      </c>
      <c r="D4040" s="15">
        <v>2013</v>
      </c>
      <c r="E4040" s="69">
        <f>E4041</f>
        <v>2013</v>
      </c>
      <c r="F4040" s="15" t="s">
        <v>962</v>
      </c>
      <c r="G4040" s="17" t="s">
        <v>5534</v>
      </c>
      <c r="H4040" s="17" t="s">
        <v>5534</v>
      </c>
      <c r="I4040" s="17" t="s">
        <v>5534</v>
      </c>
      <c r="J4040" s="17" t="s">
        <v>5534</v>
      </c>
      <c r="K4040" s="17" t="s">
        <v>5534</v>
      </c>
      <c r="L4040" s="17" t="s">
        <v>5534</v>
      </c>
      <c r="M4040" s="17">
        <v>6.0000000000000001E-3</v>
      </c>
      <c r="N4040" s="17">
        <v>6.0000000000000001E-3</v>
      </c>
    </row>
    <row r="4041" spans="2:14">
      <c r="B4041" s="15" t="s">
        <v>5126</v>
      </c>
      <c r="C4041" s="16">
        <v>41562</v>
      </c>
      <c r="D4041" s="15">
        <v>2013</v>
      </c>
      <c r="E4041" s="69">
        <f t="array" ref="E4041">MIN(IF(G4041:N4041&gt;0,($G$3:$N$3)))</f>
        <v>2013</v>
      </c>
      <c r="F4041" s="15" t="s">
        <v>963</v>
      </c>
      <c r="G4041" s="17">
        <v>0</v>
      </c>
      <c r="H4041" s="17">
        <v>0</v>
      </c>
      <c r="I4041" s="17">
        <v>0</v>
      </c>
      <c r="J4041" s="17">
        <v>0</v>
      </c>
      <c r="K4041" s="17">
        <v>0</v>
      </c>
      <c r="L4041" s="17">
        <v>0</v>
      </c>
      <c r="M4041" s="17">
        <v>502.17599999999999</v>
      </c>
      <c r="N4041" s="17">
        <v>502.17599999999999</v>
      </c>
    </row>
    <row r="4042" spans="2:14">
      <c r="B4042" s="15" t="s">
        <v>5126</v>
      </c>
      <c r="C4042" s="16">
        <v>41562</v>
      </c>
      <c r="D4042" s="15">
        <v>2013</v>
      </c>
      <c r="E4042" s="69">
        <f>E4044</f>
        <v>2013</v>
      </c>
      <c r="F4042" s="15" t="s">
        <v>961</v>
      </c>
      <c r="G4042" s="17" t="s">
        <v>5534</v>
      </c>
      <c r="H4042" s="17" t="s">
        <v>5534</v>
      </c>
      <c r="I4042" s="17" t="s">
        <v>5534</v>
      </c>
      <c r="J4042" s="17" t="s">
        <v>5534</v>
      </c>
      <c r="K4042" s="17" t="s">
        <v>5534</v>
      </c>
      <c r="L4042" s="17" t="s">
        <v>5534</v>
      </c>
      <c r="M4042" s="17">
        <v>0</v>
      </c>
      <c r="N4042" s="17">
        <v>7695</v>
      </c>
    </row>
    <row r="4043" spans="2:14">
      <c r="B4043" s="15" t="s">
        <v>5127</v>
      </c>
      <c r="C4043" s="16">
        <v>41562</v>
      </c>
      <c r="D4043" s="15">
        <v>2013</v>
      </c>
      <c r="E4043" s="69">
        <f>E4044</f>
        <v>2013</v>
      </c>
      <c r="F4043" s="15" t="s">
        <v>962</v>
      </c>
      <c r="G4043" s="17" t="s">
        <v>5534</v>
      </c>
      <c r="H4043" s="17" t="s">
        <v>5534</v>
      </c>
      <c r="I4043" s="17" t="s">
        <v>5534</v>
      </c>
      <c r="J4043" s="17" t="s">
        <v>5534</v>
      </c>
      <c r="K4043" s="17" t="s">
        <v>5534</v>
      </c>
      <c r="L4043" s="17" t="s">
        <v>5534</v>
      </c>
      <c r="M4043" s="17">
        <v>7695</v>
      </c>
      <c r="N4043" s="17">
        <v>0</v>
      </c>
    </row>
    <row r="4044" spans="2:14">
      <c r="B4044" s="15" t="s">
        <v>5127</v>
      </c>
      <c r="C4044" s="16">
        <v>41562</v>
      </c>
      <c r="D4044" s="15">
        <v>2013</v>
      </c>
      <c r="E4044" s="69">
        <f t="array" ref="E4044">MIN(IF(G4044:N4044&gt;0,($G$3:$N$3)))</f>
        <v>2013</v>
      </c>
      <c r="F4044" s="15" t="s">
        <v>963</v>
      </c>
      <c r="G4044" s="17">
        <v>0</v>
      </c>
      <c r="H4044" s="17">
        <v>0</v>
      </c>
      <c r="I4044" s="17">
        <v>0</v>
      </c>
      <c r="J4044" s="17">
        <v>0</v>
      </c>
      <c r="K4044" s="17">
        <v>0</v>
      </c>
      <c r="L4044" s="17">
        <v>0</v>
      </c>
      <c r="M4044" s="17">
        <v>7695</v>
      </c>
      <c r="N4044" s="17">
        <v>7695</v>
      </c>
    </row>
    <row r="4045" spans="2:14">
      <c r="B4045" s="15" t="s">
        <v>5127</v>
      </c>
      <c r="C4045" s="16">
        <v>41562</v>
      </c>
      <c r="D4045" s="15">
        <v>2013</v>
      </c>
      <c r="E4045" s="69">
        <f>E4047</f>
        <v>2014</v>
      </c>
      <c r="F4045" s="15" t="s">
        <v>961</v>
      </c>
      <c r="G4045" s="17" t="s">
        <v>5534</v>
      </c>
      <c r="H4045" s="17" t="s">
        <v>5534</v>
      </c>
      <c r="I4045" s="17" t="s">
        <v>5534</v>
      </c>
      <c r="J4045" s="17" t="s">
        <v>5534</v>
      </c>
      <c r="K4045" s="17" t="s">
        <v>5534</v>
      </c>
      <c r="L4045" s="17" t="s">
        <v>5534</v>
      </c>
      <c r="M4045" s="17" t="s">
        <v>5534</v>
      </c>
      <c r="N4045" s="17">
        <v>0</v>
      </c>
    </row>
    <row r="4046" spans="2:14">
      <c r="B4046" s="15" t="s">
        <v>5128</v>
      </c>
      <c r="C4046" s="16">
        <v>41562</v>
      </c>
      <c r="D4046" s="15">
        <v>2013</v>
      </c>
      <c r="E4046" s="69">
        <f>E4047</f>
        <v>2014</v>
      </c>
      <c r="F4046" s="15" t="s">
        <v>962</v>
      </c>
      <c r="G4046" s="17" t="s">
        <v>5534</v>
      </c>
      <c r="H4046" s="17" t="s">
        <v>5534</v>
      </c>
      <c r="I4046" s="17" t="s">
        <v>5534</v>
      </c>
      <c r="J4046" s="17" t="s">
        <v>5534</v>
      </c>
      <c r="K4046" s="17" t="s">
        <v>5534</v>
      </c>
      <c r="L4046" s="17" t="s">
        <v>5534</v>
      </c>
      <c r="M4046" s="17" t="s">
        <v>5534</v>
      </c>
      <c r="N4046" s="17">
        <v>742.70999999999992</v>
      </c>
    </row>
    <row r="4047" spans="2:14">
      <c r="B4047" s="15" t="s">
        <v>5128</v>
      </c>
      <c r="C4047" s="16">
        <v>41562</v>
      </c>
      <c r="D4047" s="15">
        <v>2013</v>
      </c>
      <c r="E4047" s="69">
        <f t="array" ref="E4047">MIN(IF(G4047:N4047&gt;0,($G$3:$N$3)))</f>
        <v>2014</v>
      </c>
      <c r="F4047" s="15" t="s">
        <v>963</v>
      </c>
      <c r="G4047" s="17">
        <v>0</v>
      </c>
      <c r="H4047" s="17">
        <v>0</v>
      </c>
      <c r="I4047" s="17">
        <v>0</v>
      </c>
      <c r="J4047" s="17">
        <v>0</v>
      </c>
      <c r="K4047" s="17">
        <v>0</v>
      </c>
      <c r="L4047" s="17">
        <v>0</v>
      </c>
      <c r="M4047" s="17">
        <v>0</v>
      </c>
      <c r="N4047" s="17">
        <v>742.70999999999992</v>
      </c>
    </row>
    <row r="4048" spans="2:14">
      <c r="B4048" s="15" t="s">
        <v>5128</v>
      </c>
      <c r="C4048" s="16">
        <v>41566</v>
      </c>
      <c r="D4048" s="15">
        <v>2013</v>
      </c>
      <c r="E4048" s="69">
        <f>E4050</f>
        <v>2014</v>
      </c>
      <c r="F4048" s="15" t="s">
        <v>961</v>
      </c>
      <c r="G4048" s="17" t="s">
        <v>5534</v>
      </c>
      <c r="H4048" s="17" t="s">
        <v>5534</v>
      </c>
      <c r="I4048" s="17" t="s">
        <v>5534</v>
      </c>
      <c r="J4048" s="17" t="s">
        <v>5534</v>
      </c>
      <c r="K4048" s="17" t="s">
        <v>5534</v>
      </c>
      <c r="L4048" s="17" t="s">
        <v>5534</v>
      </c>
      <c r="M4048" s="17">
        <v>0</v>
      </c>
      <c r="N4048" s="17">
        <v>920.96399999999994</v>
      </c>
    </row>
    <row r="4049" spans="2:14">
      <c r="B4049" s="15" t="s">
        <v>5129</v>
      </c>
      <c r="C4049" s="16">
        <v>41566</v>
      </c>
      <c r="D4049" s="15">
        <v>2013</v>
      </c>
      <c r="E4049" s="69">
        <f>E4050</f>
        <v>2014</v>
      </c>
      <c r="F4049" s="15" t="s">
        <v>962</v>
      </c>
      <c r="G4049" s="17" t="s">
        <v>5534</v>
      </c>
      <c r="H4049" s="17" t="s">
        <v>5534</v>
      </c>
      <c r="I4049" s="17" t="s">
        <v>5534</v>
      </c>
      <c r="J4049" s="17" t="s">
        <v>5534</v>
      </c>
      <c r="K4049" s="17" t="s">
        <v>5534</v>
      </c>
      <c r="L4049" s="17" t="s">
        <v>5534</v>
      </c>
      <c r="M4049" s="17">
        <v>0</v>
      </c>
      <c r="N4049" s="17">
        <v>0</v>
      </c>
    </row>
    <row r="4050" spans="2:14">
      <c r="B4050" s="15" t="s">
        <v>5129</v>
      </c>
      <c r="C4050" s="16">
        <v>41566</v>
      </c>
      <c r="D4050" s="15">
        <v>2013</v>
      </c>
      <c r="E4050" s="69">
        <f t="array" ref="E4050">MIN(IF(G4050:N4050&gt;0,($G$3:$N$3)))</f>
        <v>2014</v>
      </c>
      <c r="F4050" s="15" t="s">
        <v>963</v>
      </c>
      <c r="G4050" s="17">
        <v>0</v>
      </c>
      <c r="H4050" s="17">
        <v>0</v>
      </c>
      <c r="I4050" s="17">
        <v>0</v>
      </c>
      <c r="J4050" s="17">
        <v>0</v>
      </c>
      <c r="K4050" s="17">
        <v>0</v>
      </c>
      <c r="L4050" s="17">
        <v>0</v>
      </c>
      <c r="M4050" s="17">
        <v>0</v>
      </c>
      <c r="N4050" s="17">
        <v>920.96399999999994</v>
      </c>
    </row>
    <row r="4051" spans="2:14">
      <c r="B4051" s="15" t="s">
        <v>5129</v>
      </c>
      <c r="C4051" s="16">
        <v>41572</v>
      </c>
      <c r="D4051" s="15">
        <v>2013</v>
      </c>
      <c r="E4051" s="69">
        <f>E4053</f>
        <v>2014</v>
      </c>
      <c r="F4051" s="15" t="s">
        <v>961</v>
      </c>
      <c r="G4051" s="17" t="s">
        <v>5534</v>
      </c>
      <c r="H4051" s="17" t="s">
        <v>5534</v>
      </c>
      <c r="I4051" s="17" t="s">
        <v>5534</v>
      </c>
      <c r="J4051" s="17" t="s">
        <v>5534</v>
      </c>
      <c r="K4051" s="17" t="s">
        <v>5534</v>
      </c>
      <c r="L4051" s="17" t="s">
        <v>5534</v>
      </c>
      <c r="M4051" s="17">
        <v>0</v>
      </c>
      <c r="N4051" s="17">
        <v>0</v>
      </c>
    </row>
    <row r="4052" spans="2:14">
      <c r="B4052" s="15" t="s">
        <v>5130</v>
      </c>
      <c r="C4052" s="16">
        <v>41572</v>
      </c>
      <c r="D4052" s="15">
        <v>2013</v>
      </c>
      <c r="E4052" s="69">
        <f>E4053</f>
        <v>2014</v>
      </c>
      <c r="F4052" s="15" t="s">
        <v>962</v>
      </c>
      <c r="G4052" s="17" t="s">
        <v>5534</v>
      </c>
      <c r="H4052" s="17" t="s">
        <v>5534</v>
      </c>
      <c r="I4052" s="17" t="s">
        <v>5534</v>
      </c>
      <c r="J4052" s="17" t="s">
        <v>5534</v>
      </c>
      <c r="K4052" s="17" t="s">
        <v>5534</v>
      </c>
      <c r="L4052" s="17" t="s">
        <v>5534</v>
      </c>
      <c r="M4052" s="17">
        <v>0</v>
      </c>
      <c r="N4052" s="17">
        <v>855000</v>
      </c>
    </row>
    <row r="4053" spans="2:14">
      <c r="B4053" s="15" t="s">
        <v>5130</v>
      </c>
      <c r="C4053" s="16">
        <v>41572</v>
      </c>
      <c r="D4053" s="15">
        <v>2013</v>
      </c>
      <c r="E4053" s="69">
        <f t="array" ref="E4053">MIN(IF(G4053:N4053&gt;0,($G$3:$N$3)))</f>
        <v>2014</v>
      </c>
      <c r="F4053" s="15" t="s">
        <v>963</v>
      </c>
      <c r="G4053" s="17">
        <v>0</v>
      </c>
      <c r="H4053" s="17">
        <v>0</v>
      </c>
      <c r="I4053" s="17">
        <v>0</v>
      </c>
      <c r="J4053" s="17">
        <v>0</v>
      </c>
      <c r="K4053" s="17">
        <v>0</v>
      </c>
      <c r="L4053" s="17">
        <v>0</v>
      </c>
      <c r="M4053" s="17">
        <v>0</v>
      </c>
      <c r="N4053" s="17">
        <v>855000</v>
      </c>
    </row>
    <row r="4054" spans="2:14">
      <c r="B4054" s="15" t="s">
        <v>5130</v>
      </c>
      <c r="C4054" s="16">
        <v>41573</v>
      </c>
      <c r="D4054" s="15">
        <v>2013</v>
      </c>
      <c r="E4054" s="69">
        <f>E4056</f>
        <v>2014</v>
      </c>
      <c r="F4054" s="15" t="s">
        <v>961</v>
      </c>
      <c r="G4054" s="17" t="s">
        <v>5534</v>
      </c>
      <c r="H4054" s="17" t="s">
        <v>5534</v>
      </c>
      <c r="I4054" s="17" t="s">
        <v>5534</v>
      </c>
      <c r="J4054" s="17" t="s">
        <v>5534</v>
      </c>
      <c r="K4054" s="17" t="s">
        <v>5534</v>
      </c>
      <c r="L4054" s="17" t="s">
        <v>5534</v>
      </c>
      <c r="M4054" s="17">
        <v>0</v>
      </c>
      <c r="N4054" s="17">
        <v>879.69600000000003</v>
      </c>
    </row>
    <row r="4055" spans="2:14">
      <c r="B4055" s="15" t="s">
        <v>5131</v>
      </c>
      <c r="C4055" s="16">
        <v>41573</v>
      </c>
      <c r="D4055" s="15">
        <v>2013</v>
      </c>
      <c r="E4055" s="69">
        <f>E4056</f>
        <v>2014</v>
      </c>
      <c r="F4055" s="15" t="s">
        <v>962</v>
      </c>
      <c r="G4055" s="17" t="s">
        <v>5534</v>
      </c>
      <c r="H4055" s="17" t="s">
        <v>5534</v>
      </c>
      <c r="I4055" s="17" t="s">
        <v>5534</v>
      </c>
      <c r="J4055" s="17" t="s">
        <v>5534</v>
      </c>
      <c r="K4055" s="17" t="s">
        <v>5534</v>
      </c>
      <c r="L4055" s="17" t="s">
        <v>5534</v>
      </c>
      <c r="M4055" s="17">
        <v>0</v>
      </c>
      <c r="N4055" s="17">
        <v>0</v>
      </c>
    </row>
    <row r="4056" spans="2:14">
      <c r="B4056" s="15" t="s">
        <v>5131</v>
      </c>
      <c r="C4056" s="16">
        <v>41573</v>
      </c>
      <c r="D4056" s="15">
        <v>2013</v>
      </c>
      <c r="E4056" s="69">
        <f t="array" ref="E4056">MIN(IF(G4056:N4056&gt;0,($G$3:$N$3)))</f>
        <v>2014</v>
      </c>
      <c r="F4056" s="15" t="s">
        <v>963</v>
      </c>
      <c r="G4056" s="17">
        <v>0</v>
      </c>
      <c r="H4056" s="17">
        <v>0</v>
      </c>
      <c r="I4056" s="17">
        <v>0</v>
      </c>
      <c r="J4056" s="17">
        <v>0</v>
      </c>
      <c r="K4056" s="17">
        <v>0</v>
      </c>
      <c r="L4056" s="17">
        <v>0</v>
      </c>
      <c r="M4056" s="17">
        <v>0</v>
      </c>
      <c r="N4056" s="17">
        <v>879.69600000000003</v>
      </c>
    </row>
    <row r="4057" spans="2:14">
      <c r="B4057" s="15" t="s">
        <v>5131</v>
      </c>
      <c r="C4057" s="16">
        <v>41581</v>
      </c>
      <c r="D4057" s="15">
        <v>2013</v>
      </c>
      <c r="E4057" s="69">
        <f>E4059</f>
        <v>2014</v>
      </c>
      <c r="F4057" s="15" t="s">
        <v>961</v>
      </c>
      <c r="G4057" s="17" t="s">
        <v>5534</v>
      </c>
      <c r="H4057" s="17" t="s">
        <v>5534</v>
      </c>
      <c r="I4057" s="17" t="s">
        <v>5534</v>
      </c>
      <c r="J4057" s="17" t="s">
        <v>5534</v>
      </c>
      <c r="K4057" s="17" t="s">
        <v>5534</v>
      </c>
      <c r="L4057" s="17" t="s">
        <v>5534</v>
      </c>
      <c r="M4057" s="17" t="s">
        <v>5534</v>
      </c>
      <c r="N4057" s="17">
        <v>529.93200000000002</v>
      </c>
    </row>
    <row r="4058" spans="2:14">
      <c r="B4058" s="15" t="s">
        <v>5132</v>
      </c>
      <c r="C4058" s="16">
        <v>41581</v>
      </c>
      <c r="D4058" s="15">
        <v>2013</v>
      </c>
      <c r="E4058" s="69">
        <f>E4059</f>
        <v>2014</v>
      </c>
      <c r="F4058" s="15" t="s">
        <v>962</v>
      </c>
      <c r="G4058" s="17" t="s">
        <v>5534</v>
      </c>
      <c r="H4058" s="17" t="s">
        <v>5534</v>
      </c>
      <c r="I4058" s="17" t="s">
        <v>5534</v>
      </c>
      <c r="J4058" s="17" t="s">
        <v>5534</v>
      </c>
      <c r="K4058" s="17" t="s">
        <v>5534</v>
      </c>
      <c r="L4058" s="17" t="s">
        <v>5534</v>
      </c>
      <c r="M4058" s="17" t="s">
        <v>5534</v>
      </c>
      <c r="N4058" s="17">
        <v>0</v>
      </c>
    </row>
    <row r="4059" spans="2:14">
      <c r="B4059" s="15" t="s">
        <v>5132</v>
      </c>
      <c r="C4059" s="16">
        <v>41581</v>
      </c>
      <c r="D4059" s="15">
        <v>2013</v>
      </c>
      <c r="E4059" s="69">
        <f t="array" ref="E4059">MIN(IF(G4059:N4059&gt;0,($G$3:$N$3)))</f>
        <v>2014</v>
      </c>
      <c r="F4059" s="15" t="s">
        <v>963</v>
      </c>
      <c r="G4059" s="17">
        <v>0</v>
      </c>
      <c r="H4059" s="17">
        <v>0</v>
      </c>
      <c r="I4059" s="17">
        <v>0</v>
      </c>
      <c r="J4059" s="17">
        <v>0</v>
      </c>
      <c r="K4059" s="17">
        <v>0</v>
      </c>
      <c r="L4059" s="17">
        <v>0</v>
      </c>
      <c r="M4059" s="17">
        <v>0</v>
      </c>
      <c r="N4059" s="17">
        <v>529.93200000000002</v>
      </c>
    </row>
    <row r="4060" spans="2:14">
      <c r="B4060" s="15" t="s">
        <v>5132</v>
      </c>
      <c r="C4060" s="16">
        <v>41582</v>
      </c>
      <c r="D4060" s="15">
        <v>2013</v>
      </c>
      <c r="E4060" s="69">
        <f>E4062</f>
        <v>2014</v>
      </c>
      <c r="F4060" s="15" t="s">
        <v>961</v>
      </c>
      <c r="G4060" s="17" t="s">
        <v>5534</v>
      </c>
      <c r="H4060" s="17" t="s">
        <v>5534</v>
      </c>
      <c r="I4060" s="17" t="s">
        <v>5534</v>
      </c>
      <c r="J4060" s="17" t="s">
        <v>5534</v>
      </c>
      <c r="K4060" s="17" t="s">
        <v>5534</v>
      </c>
      <c r="L4060" s="17" t="s">
        <v>5534</v>
      </c>
      <c r="M4060" s="17">
        <v>0</v>
      </c>
      <c r="N4060" s="17">
        <v>0</v>
      </c>
    </row>
    <row r="4061" spans="2:14">
      <c r="B4061" s="15" t="s">
        <v>5133</v>
      </c>
      <c r="C4061" s="16">
        <v>41582</v>
      </c>
      <c r="D4061" s="15">
        <v>2013</v>
      </c>
      <c r="E4061" s="69">
        <f>E4062</f>
        <v>2014</v>
      </c>
      <c r="F4061" s="15" t="s">
        <v>962</v>
      </c>
      <c r="G4061" s="17" t="s">
        <v>5534</v>
      </c>
      <c r="H4061" s="17" t="s">
        <v>5534</v>
      </c>
      <c r="I4061" s="17" t="s">
        <v>5534</v>
      </c>
      <c r="J4061" s="17" t="s">
        <v>5534</v>
      </c>
      <c r="K4061" s="17" t="s">
        <v>5534</v>
      </c>
      <c r="L4061" s="17" t="s">
        <v>5534</v>
      </c>
      <c r="M4061" s="17">
        <v>0</v>
      </c>
      <c r="N4061" s="17">
        <v>1346.9099999999999</v>
      </c>
    </row>
    <row r="4062" spans="2:14">
      <c r="B4062" s="15" t="s">
        <v>5133</v>
      </c>
      <c r="C4062" s="16">
        <v>41582</v>
      </c>
      <c r="D4062" s="15">
        <v>2013</v>
      </c>
      <c r="E4062" s="69">
        <f t="array" ref="E4062">MIN(IF(G4062:N4062&gt;0,($G$3:$N$3)))</f>
        <v>2014</v>
      </c>
      <c r="F4062" s="15" t="s">
        <v>963</v>
      </c>
      <c r="G4062" s="17">
        <v>0</v>
      </c>
      <c r="H4062" s="17">
        <v>0</v>
      </c>
      <c r="I4062" s="17">
        <v>0</v>
      </c>
      <c r="J4062" s="17">
        <v>0</v>
      </c>
      <c r="K4062" s="17">
        <v>0</v>
      </c>
      <c r="L4062" s="17">
        <v>0</v>
      </c>
      <c r="M4062" s="17">
        <v>0</v>
      </c>
      <c r="N4062" s="17">
        <v>1346.9099999999999</v>
      </c>
    </row>
    <row r="4063" spans="2:14">
      <c r="B4063" s="15" t="s">
        <v>5133</v>
      </c>
      <c r="C4063" s="16">
        <v>41583</v>
      </c>
      <c r="D4063" s="15">
        <v>2013</v>
      </c>
      <c r="E4063" s="69">
        <f>E4065</f>
        <v>2014</v>
      </c>
      <c r="F4063" s="15" t="s">
        <v>961</v>
      </c>
      <c r="G4063" s="17" t="s">
        <v>5534</v>
      </c>
      <c r="H4063" s="17" t="s">
        <v>5534</v>
      </c>
      <c r="I4063" s="17" t="s">
        <v>5534</v>
      </c>
      <c r="J4063" s="17" t="s">
        <v>5534</v>
      </c>
      <c r="K4063" s="17" t="s">
        <v>5534</v>
      </c>
      <c r="L4063" s="17" t="s">
        <v>5534</v>
      </c>
      <c r="M4063" s="17">
        <v>0</v>
      </c>
      <c r="N4063" s="17">
        <v>1003.2539999999999</v>
      </c>
    </row>
    <row r="4064" spans="2:14">
      <c r="B4064" s="15" t="s">
        <v>5134</v>
      </c>
      <c r="C4064" s="16">
        <v>41583</v>
      </c>
      <c r="D4064" s="15">
        <v>2013</v>
      </c>
      <c r="E4064" s="69">
        <f>E4065</f>
        <v>2014</v>
      </c>
      <c r="F4064" s="15" t="s">
        <v>962</v>
      </c>
      <c r="G4064" s="17" t="s">
        <v>5534</v>
      </c>
      <c r="H4064" s="17" t="s">
        <v>5534</v>
      </c>
      <c r="I4064" s="17" t="s">
        <v>5534</v>
      </c>
      <c r="J4064" s="17" t="s">
        <v>5534</v>
      </c>
      <c r="K4064" s="17" t="s">
        <v>5534</v>
      </c>
      <c r="L4064" s="17" t="s">
        <v>5534</v>
      </c>
      <c r="M4064" s="17">
        <v>0</v>
      </c>
      <c r="N4064" s="17">
        <v>0</v>
      </c>
    </row>
    <row r="4065" spans="2:14">
      <c r="B4065" s="15" t="s">
        <v>5134</v>
      </c>
      <c r="C4065" s="16">
        <v>41583</v>
      </c>
      <c r="D4065" s="15">
        <v>2013</v>
      </c>
      <c r="E4065" s="69">
        <f t="array" ref="E4065">MIN(IF(G4065:N4065&gt;0,($G$3:$N$3)))</f>
        <v>2014</v>
      </c>
      <c r="F4065" s="15" t="s">
        <v>963</v>
      </c>
      <c r="G4065" s="17">
        <v>0</v>
      </c>
      <c r="H4065" s="17">
        <v>0</v>
      </c>
      <c r="I4065" s="17">
        <v>0</v>
      </c>
      <c r="J4065" s="17">
        <v>0</v>
      </c>
      <c r="K4065" s="17">
        <v>0</v>
      </c>
      <c r="L4065" s="17">
        <v>0</v>
      </c>
      <c r="M4065" s="17">
        <v>0</v>
      </c>
      <c r="N4065" s="17">
        <v>1003.2539999999999</v>
      </c>
    </row>
    <row r="4066" spans="2:14">
      <c r="B4066" s="15" t="s">
        <v>5134</v>
      </c>
      <c r="C4066" s="16">
        <v>41584</v>
      </c>
      <c r="D4066" s="15">
        <v>2013</v>
      </c>
      <c r="E4066" s="69">
        <f>E4068</f>
        <v>2014</v>
      </c>
      <c r="F4066" s="15" t="s">
        <v>961</v>
      </c>
      <c r="G4066" s="17" t="s">
        <v>5534</v>
      </c>
      <c r="H4066" s="17" t="s">
        <v>5534</v>
      </c>
      <c r="I4066" s="17" t="s">
        <v>5534</v>
      </c>
      <c r="J4066" s="17" t="s">
        <v>5534</v>
      </c>
      <c r="K4066" s="17" t="s">
        <v>5534</v>
      </c>
      <c r="L4066" s="17" t="s">
        <v>5534</v>
      </c>
      <c r="M4066" s="17" t="s">
        <v>5534</v>
      </c>
      <c r="N4066" s="17">
        <v>62.033999999999999</v>
      </c>
    </row>
    <row r="4067" spans="2:14">
      <c r="B4067" s="15" t="s">
        <v>5135</v>
      </c>
      <c r="C4067" s="16">
        <v>41584</v>
      </c>
      <c r="D4067" s="15">
        <v>2013</v>
      </c>
      <c r="E4067" s="69">
        <f>E4068</f>
        <v>2014</v>
      </c>
      <c r="F4067" s="15" t="s">
        <v>962</v>
      </c>
      <c r="G4067" s="17" t="s">
        <v>5534</v>
      </c>
      <c r="H4067" s="17" t="s">
        <v>5534</v>
      </c>
      <c r="I4067" s="17" t="s">
        <v>5534</v>
      </c>
      <c r="J4067" s="17" t="s">
        <v>5534</v>
      </c>
      <c r="K4067" s="17" t="s">
        <v>5534</v>
      </c>
      <c r="L4067" s="17" t="s">
        <v>5534</v>
      </c>
      <c r="M4067" s="17" t="s">
        <v>5534</v>
      </c>
      <c r="N4067" s="17">
        <v>0</v>
      </c>
    </row>
    <row r="4068" spans="2:14">
      <c r="B4068" s="15" t="s">
        <v>5135</v>
      </c>
      <c r="C4068" s="16">
        <v>41584</v>
      </c>
      <c r="D4068" s="15">
        <v>2013</v>
      </c>
      <c r="E4068" s="69">
        <f t="array" ref="E4068">MIN(IF(G4068:N4068&gt;0,($G$3:$N$3)))</f>
        <v>2014</v>
      </c>
      <c r="F4068" s="15" t="s">
        <v>963</v>
      </c>
      <c r="G4068" s="17">
        <v>0</v>
      </c>
      <c r="H4068" s="17">
        <v>0</v>
      </c>
      <c r="I4068" s="17">
        <v>0</v>
      </c>
      <c r="J4068" s="17">
        <v>0</v>
      </c>
      <c r="K4068" s="17">
        <v>0</v>
      </c>
      <c r="L4068" s="17">
        <v>0</v>
      </c>
      <c r="M4068" s="17">
        <v>0</v>
      </c>
      <c r="N4068" s="17">
        <v>62.033999999999999</v>
      </c>
    </row>
    <row r="4069" spans="2:14">
      <c r="B4069" s="15" t="s">
        <v>5135</v>
      </c>
      <c r="C4069" s="16">
        <v>41589</v>
      </c>
      <c r="D4069" s="15">
        <v>2013</v>
      </c>
      <c r="E4069" s="69">
        <f>E4071</f>
        <v>2013</v>
      </c>
      <c r="F4069" s="15" t="s">
        <v>961</v>
      </c>
      <c r="G4069" s="17" t="s">
        <v>5534</v>
      </c>
      <c r="H4069" s="17" t="s">
        <v>5534</v>
      </c>
      <c r="I4069" s="17" t="s">
        <v>5534</v>
      </c>
      <c r="J4069" s="17" t="s">
        <v>5534</v>
      </c>
      <c r="K4069" s="17" t="s">
        <v>5534</v>
      </c>
      <c r="L4069" s="17" t="s">
        <v>5534</v>
      </c>
      <c r="M4069" s="17">
        <v>0</v>
      </c>
      <c r="N4069" s="17">
        <v>682.8599999999999</v>
      </c>
    </row>
    <row r="4070" spans="2:14">
      <c r="B4070" s="15" t="s">
        <v>5136</v>
      </c>
      <c r="C4070" s="16">
        <v>41589</v>
      </c>
      <c r="D4070" s="15">
        <v>2013</v>
      </c>
      <c r="E4070" s="69">
        <f>E4071</f>
        <v>2013</v>
      </c>
      <c r="F4070" s="15" t="s">
        <v>962</v>
      </c>
      <c r="G4070" s="17" t="s">
        <v>5534</v>
      </c>
      <c r="H4070" s="17" t="s">
        <v>5534</v>
      </c>
      <c r="I4070" s="17" t="s">
        <v>5534</v>
      </c>
      <c r="J4070" s="17" t="s">
        <v>5534</v>
      </c>
      <c r="K4070" s="17" t="s">
        <v>5534</v>
      </c>
      <c r="L4070" s="17" t="s">
        <v>5534</v>
      </c>
      <c r="M4070" s="17">
        <v>1342.9199999999998</v>
      </c>
      <c r="N4070" s="17">
        <v>0</v>
      </c>
    </row>
    <row r="4071" spans="2:14">
      <c r="B4071" s="15" t="s">
        <v>5136</v>
      </c>
      <c r="C4071" s="16">
        <v>41589</v>
      </c>
      <c r="D4071" s="15">
        <v>2013</v>
      </c>
      <c r="E4071" s="69">
        <f t="array" ref="E4071">MIN(IF(G4071:N4071&gt;0,($G$3:$N$3)))</f>
        <v>2013</v>
      </c>
      <c r="F4071" s="15" t="s">
        <v>963</v>
      </c>
      <c r="G4071" s="17">
        <v>0</v>
      </c>
      <c r="H4071" s="17">
        <v>0</v>
      </c>
      <c r="I4071" s="17">
        <v>0</v>
      </c>
      <c r="J4071" s="17">
        <v>0</v>
      </c>
      <c r="K4071" s="17">
        <v>0</v>
      </c>
      <c r="L4071" s="17">
        <v>0</v>
      </c>
      <c r="M4071" s="17">
        <v>1342.9199999999998</v>
      </c>
      <c r="N4071" s="17">
        <v>682.8599999999999</v>
      </c>
    </row>
    <row r="4072" spans="2:14">
      <c r="B4072" s="15" t="s">
        <v>5136</v>
      </c>
      <c r="C4072" s="16">
        <v>41593</v>
      </c>
      <c r="D4072" s="15">
        <v>2013</v>
      </c>
      <c r="E4072" s="69">
        <f>E4074</f>
        <v>2014</v>
      </c>
      <c r="F4072" s="15" t="s">
        <v>961</v>
      </c>
      <c r="G4072" s="17" t="s">
        <v>5534</v>
      </c>
      <c r="H4072" s="17" t="s">
        <v>5534</v>
      </c>
      <c r="I4072" s="17" t="s">
        <v>5534</v>
      </c>
      <c r="J4072" s="17" t="s">
        <v>5534</v>
      </c>
      <c r="K4072" s="17" t="s">
        <v>5534</v>
      </c>
      <c r="L4072" s="17" t="s">
        <v>5534</v>
      </c>
      <c r="M4072" s="17">
        <v>0</v>
      </c>
      <c r="N4072" s="17">
        <v>682.8599999999999</v>
      </c>
    </row>
    <row r="4073" spans="2:14">
      <c r="B4073" s="15" t="s">
        <v>5137</v>
      </c>
      <c r="C4073" s="16">
        <v>41593</v>
      </c>
      <c r="D4073" s="15">
        <v>2013</v>
      </c>
      <c r="E4073" s="69">
        <f>E4074</f>
        <v>2014</v>
      </c>
      <c r="F4073" s="15" t="s">
        <v>962</v>
      </c>
      <c r="G4073" s="17" t="s">
        <v>5534</v>
      </c>
      <c r="H4073" s="17" t="s">
        <v>5534</v>
      </c>
      <c r="I4073" s="17" t="s">
        <v>5534</v>
      </c>
      <c r="J4073" s="17" t="s">
        <v>5534</v>
      </c>
      <c r="K4073" s="17" t="s">
        <v>5534</v>
      </c>
      <c r="L4073" s="17" t="s">
        <v>5534</v>
      </c>
      <c r="M4073" s="17">
        <v>0</v>
      </c>
      <c r="N4073" s="17">
        <v>0</v>
      </c>
    </row>
    <row r="4074" spans="2:14">
      <c r="B4074" s="15" t="s">
        <v>5137</v>
      </c>
      <c r="C4074" s="16">
        <v>41593</v>
      </c>
      <c r="D4074" s="15">
        <v>2013</v>
      </c>
      <c r="E4074" s="69">
        <f t="array" ref="E4074">MIN(IF(G4074:N4074&gt;0,($G$3:$N$3)))</f>
        <v>2014</v>
      </c>
      <c r="F4074" s="15" t="s">
        <v>963</v>
      </c>
      <c r="G4074" s="17">
        <v>0</v>
      </c>
      <c r="H4074" s="17">
        <v>0</v>
      </c>
      <c r="I4074" s="17">
        <v>0</v>
      </c>
      <c r="J4074" s="17">
        <v>0</v>
      </c>
      <c r="K4074" s="17">
        <v>0</v>
      </c>
      <c r="L4074" s="17">
        <v>0</v>
      </c>
      <c r="M4074" s="17">
        <v>0</v>
      </c>
      <c r="N4074" s="17">
        <v>682.8599999999999</v>
      </c>
    </row>
    <row r="4075" spans="2:14">
      <c r="B4075" s="15" t="s">
        <v>5137</v>
      </c>
      <c r="C4075" s="16">
        <v>41594</v>
      </c>
      <c r="D4075" s="15">
        <v>2013</v>
      </c>
      <c r="E4075" s="69">
        <f>E4077</f>
        <v>2013</v>
      </c>
      <c r="F4075" s="15" t="s">
        <v>961</v>
      </c>
      <c r="G4075" s="17" t="s">
        <v>5534</v>
      </c>
      <c r="H4075" s="17" t="s">
        <v>5534</v>
      </c>
      <c r="I4075" s="17" t="s">
        <v>5534</v>
      </c>
      <c r="J4075" s="17" t="s">
        <v>5534</v>
      </c>
      <c r="K4075" s="17" t="s">
        <v>5534</v>
      </c>
      <c r="L4075" s="17" t="s">
        <v>5534</v>
      </c>
      <c r="M4075" s="17">
        <v>0</v>
      </c>
      <c r="N4075" s="17">
        <v>191.68200000000002</v>
      </c>
    </row>
    <row r="4076" spans="2:14">
      <c r="B4076" s="15" t="s">
        <v>5138</v>
      </c>
      <c r="C4076" s="16">
        <v>41594</v>
      </c>
      <c r="D4076" s="15">
        <v>2013</v>
      </c>
      <c r="E4076" s="69">
        <f>E4077</f>
        <v>2013</v>
      </c>
      <c r="F4076" s="15" t="s">
        <v>962</v>
      </c>
      <c r="G4076" s="17" t="s">
        <v>5534</v>
      </c>
      <c r="H4076" s="17" t="s">
        <v>5534</v>
      </c>
      <c r="I4076" s="17" t="s">
        <v>5534</v>
      </c>
      <c r="J4076" s="17" t="s">
        <v>5534</v>
      </c>
      <c r="K4076" s="17" t="s">
        <v>5534</v>
      </c>
      <c r="L4076" s="17" t="s">
        <v>5534</v>
      </c>
      <c r="M4076" s="17">
        <v>1464.3300000000002</v>
      </c>
      <c r="N4076" s="17">
        <v>0</v>
      </c>
    </row>
    <row r="4077" spans="2:14">
      <c r="B4077" s="15" t="s">
        <v>5138</v>
      </c>
      <c r="C4077" s="16">
        <v>41594</v>
      </c>
      <c r="D4077" s="15">
        <v>2013</v>
      </c>
      <c r="E4077" s="69">
        <f t="array" ref="E4077">MIN(IF(G4077:N4077&gt;0,($G$3:$N$3)))</f>
        <v>2013</v>
      </c>
      <c r="F4077" s="15" t="s">
        <v>963</v>
      </c>
      <c r="G4077" s="17">
        <v>0</v>
      </c>
      <c r="H4077" s="17">
        <v>0</v>
      </c>
      <c r="I4077" s="17">
        <v>0</v>
      </c>
      <c r="J4077" s="17">
        <v>0</v>
      </c>
      <c r="K4077" s="17">
        <v>0</v>
      </c>
      <c r="L4077" s="17">
        <v>0</v>
      </c>
      <c r="M4077" s="17">
        <v>1464.3300000000002</v>
      </c>
      <c r="N4077" s="17">
        <v>191.68200000000002</v>
      </c>
    </row>
    <row r="4078" spans="2:14">
      <c r="B4078" s="15" t="s">
        <v>5138</v>
      </c>
      <c r="C4078" s="16">
        <v>41599</v>
      </c>
      <c r="D4078" s="15">
        <v>2013</v>
      </c>
      <c r="E4078" s="69">
        <f>E4080</f>
        <v>2014</v>
      </c>
      <c r="F4078" s="15" t="s">
        <v>961</v>
      </c>
      <c r="G4078" s="17" t="s">
        <v>5534</v>
      </c>
      <c r="H4078" s="17" t="s">
        <v>5534</v>
      </c>
      <c r="I4078" s="17" t="s">
        <v>5534</v>
      </c>
      <c r="J4078" s="17" t="s">
        <v>5534</v>
      </c>
      <c r="K4078" s="17" t="s">
        <v>5534</v>
      </c>
      <c r="L4078" s="17" t="s">
        <v>5534</v>
      </c>
      <c r="M4078" s="17">
        <v>0</v>
      </c>
      <c r="N4078" s="17">
        <v>682.8599999999999</v>
      </c>
    </row>
    <row r="4079" spans="2:14">
      <c r="B4079" s="15" t="s">
        <v>5139</v>
      </c>
      <c r="C4079" s="16">
        <v>41599</v>
      </c>
      <c r="D4079" s="15">
        <v>2013</v>
      </c>
      <c r="E4079" s="69">
        <f>E4080</f>
        <v>2014</v>
      </c>
      <c r="F4079" s="15" t="s">
        <v>962</v>
      </c>
      <c r="G4079" s="17" t="s">
        <v>5534</v>
      </c>
      <c r="H4079" s="17" t="s">
        <v>5534</v>
      </c>
      <c r="I4079" s="17" t="s">
        <v>5534</v>
      </c>
      <c r="J4079" s="17" t="s">
        <v>5534</v>
      </c>
      <c r="K4079" s="17" t="s">
        <v>5534</v>
      </c>
      <c r="L4079" s="17" t="s">
        <v>5534</v>
      </c>
      <c r="M4079" s="17">
        <v>0</v>
      </c>
      <c r="N4079" s="17">
        <v>0</v>
      </c>
    </row>
    <row r="4080" spans="2:14">
      <c r="B4080" s="15" t="s">
        <v>5139</v>
      </c>
      <c r="C4080" s="16">
        <v>41599</v>
      </c>
      <c r="D4080" s="15">
        <v>2013</v>
      </c>
      <c r="E4080" s="69">
        <f t="array" ref="E4080">MIN(IF(G4080:N4080&gt;0,($G$3:$N$3)))</f>
        <v>2014</v>
      </c>
      <c r="F4080" s="15" t="s">
        <v>963</v>
      </c>
      <c r="G4080" s="17">
        <v>0</v>
      </c>
      <c r="H4080" s="17">
        <v>0</v>
      </c>
      <c r="I4080" s="17">
        <v>0</v>
      </c>
      <c r="J4080" s="17">
        <v>0</v>
      </c>
      <c r="K4080" s="17">
        <v>0</v>
      </c>
      <c r="L4080" s="17">
        <v>0</v>
      </c>
      <c r="M4080" s="17">
        <v>0</v>
      </c>
      <c r="N4080" s="17">
        <v>682.8599999999999</v>
      </c>
    </row>
    <row r="4081" spans="2:14">
      <c r="B4081" s="15" t="s">
        <v>5139</v>
      </c>
      <c r="C4081" s="16">
        <v>41601</v>
      </c>
      <c r="D4081" s="15">
        <v>2013</v>
      </c>
      <c r="E4081" s="69">
        <f>E4083</f>
        <v>2014</v>
      </c>
      <c r="F4081" s="15" t="s">
        <v>961</v>
      </c>
      <c r="G4081" s="17" t="s">
        <v>5534</v>
      </c>
      <c r="H4081" s="17" t="s">
        <v>5534</v>
      </c>
      <c r="I4081" s="17" t="s">
        <v>5534</v>
      </c>
      <c r="J4081" s="17" t="s">
        <v>5534</v>
      </c>
      <c r="K4081" s="17" t="s">
        <v>5534</v>
      </c>
      <c r="L4081" s="17" t="s">
        <v>5534</v>
      </c>
      <c r="M4081" s="17">
        <v>0</v>
      </c>
      <c r="N4081" s="17">
        <v>498.89400000000001</v>
      </c>
    </row>
    <row r="4082" spans="2:14">
      <c r="B4082" s="15" t="s">
        <v>5140</v>
      </c>
      <c r="C4082" s="16">
        <v>41601</v>
      </c>
      <c r="D4082" s="15">
        <v>2013</v>
      </c>
      <c r="E4082" s="69">
        <f>E4083</f>
        <v>2014</v>
      </c>
      <c r="F4082" s="15" t="s">
        <v>962</v>
      </c>
      <c r="G4082" s="17" t="s">
        <v>5534</v>
      </c>
      <c r="H4082" s="17" t="s">
        <v>5534</v>
      </c>
      <c r="I4082" s="17" t="s">
        <v>5534</v>
      </c>
      <c r="J4082" s="17" t="s">
        <v>5534</v>
      </c>
      <c r="K4082" s="17" t="s">
        <v>5534</v>
      </c>
      <c r="L4082" s="17" t="s">
        <v>5534</v>
      </c>
      <c r="M4082" s="17">
        <v>0</v>
      </c>
      <c r="N4082" s="17">
        <v>0</v>
      </c>
    </row>
    <row r="4083" spans="2:14">
      <c r="B4083" s="15" t="s">
        <v>5140</v>
      </c>
      <c r="C4083" s="16">
        <v>41601</v>
      </c>
      <c r="D4083" s="15">
        <v>2013</v>
      </c>
      <c r="E4083" s="69">
        <f t="array" ref="E4083">MIN(IF(G4083:N4083&gt;0,($G$3:$N$3)))</f>
        <v>2014</v>
      </c>
      <c r="F4083" s="15" t="s">
        <v>963</v>
      </c>
      <c r="G4083" s="17">
        <v>0</v>
      </c>
      <c r="H4083" s="17">
        <v>0</v>
      </c>
      <c r="I4083" s="17">
        <v>0</v>
      </c>
      <c r="J4083" s="17">
        <v>0</v>
      </c>
      <c r="K4083" s="17">
        <v>0</v>
      </c>
      <c r="L4083" s="17">
        <v>0</v>
      </c>
      <c r="M4083" s="17">
        <v>0</v>
      </c>
      <c r="N4083" s="17">
        <v>498.89400000000001</v>
      </c>
    </row>
    <row r="4084" spans="2:14">
      <c r="B4084" s="15" t="s">
        <v>5140</v>
      </c>
      <c r="C4084" s="16">
        <v>41607</v>
      </c>
      <c r="D4084" s="15">
        <v>2013</v>
      </c>
      <c r="E4084" s="69">
        <f>E4086</f>
        <v>2014</v>
      </c>
      <c r="F4084" s="15" t="s">
        <v>961</v>
      </c>
      <c r="G4084" s="17" t="s">
        <v>5534</v>
      </c>
      <c r="H4084" s="17" t="s">
        <v>5534</v>
      </c>
      <c r="I4084" s="17" t="s">
        <v>5534</v>
      </c>
      <c r="J4084" s="17" t="s">
        <v>5534</v>
      </c>
      <c r="K4084" s="17" t="s">
        <v>5534</v>
      </c>
      <c r="L4084" s="17" t="s">
        <v>5534</v>
      </c>
      <c r="M4084" s="17" t="s">
        <v>5534</v>
      </c>
      <c r="N4084" s="17">
        <v>682.8599999999999</v>
      </c>
    </row>
    <row r="4085" spans="2:14">
      <c r="B4085" s="15" t="s">
        <v>5141</v>
      </c>
      <c r="C4085" s="16">
        <v>41607</v>
      </c>
      <c r="D4085" s="15">
        <v>2013</v>
      </c>
      <c r="E4085" s="69">
        <f>E4086</f>
        <v>2014</v>
      </c>
      <c r="F4085" s="15" t="s">
        <v>962</v>
      </c>
      <c r="G4085" s="17" t="s">
        <v>5534</v>
      </c>
      <c r="H4085" s="17" t="s">
        <v>5534</v>
      </c>
      <c r="I4085" s="17" t="s">
        <v>5534</v>
      </c>
      <c r="J4085" s="17" t="s">
        <v>5534</v>
      </c>
      <c r="K4085" s="17" t="s">
        <v>5534</v>
      </c>
      <c r="L4085" s="17" t="s">
        <v>5534</v>
      </c>
      <c r="M4085" s="17" t="s">
        <v>5534</v>
      </c>
      <c r="N4085" s="17">
        <v>0</v>
      </c>
    </row>
    <row r="4086" spans="2:14">
      <c r="B4086" s="15" t="s">
        <v>5141</v>
      </c>
      <c r="C4086" s="16">
        <v>41607</v>
      </c>
      <c r="D4086" s="15">
        <v>2013</v>
      </c>
      <c r="E4086" s="69">
        <f t="array" ref="E4086">MIN(IF(G4086:N4086&gt;0,($G$3:$N$3)))</f>
        <v>2014</v>
      </c>
      <c r="F4086" s="15" t="s">
        <v>963</v>
      </c>
      <c r="G4086" s="17">
        <v>0</v>
      </c>
      <c r="H4086" s="17">
        <v>0</v>
      </c>
      <c r="I4086" s="17">
        <v>0</v>
      </c>
      <c r="J4086" s="17">
        <v>0</v>
      </c>
      <c r="K4086" s="17">
        <v>0</v>
      </c>
      <c r="L4086" s="17">
        <v>0</v>
      </c>
      <c r="M4086" s="17">
        <v>0</v>
      </c>
      <c r="N4086" s="17">
        <v>682.8599999999999</v>
      </c>
    </row>
    <row r="4087" spans="2:14">
      <c r="B4087" s="15" t="s">
        <v>5141</v>
      </c>
      <c r="C4087" s="16">
        <v>41607</v>
      </c>
      <c r="D4087" s="15">
        <v>2013</v>
      </c>
      <c r="E4087" s="69">
        <f>E4089</f>
        <v>2014</v>
      </c>
      <c r="F4087" s="15" t="s">
        <v>961</v>
      </c>
      <c r="G4087" s="17" t="s">
        <v>5534</v>
      </c>
      <c r="H4087" s="17" t="s">
        <v>5534</v>
      </c>
      <c r="I4087" s="17" t="s">
        <v>5534</v>
      </c>
      <c r="J4087" s="17" t="s">
        <v>5534</v>
      </c>
      <c r="K4087" s="17" t="s">
        <v>5534</v>
      </c>
      <c r="L4087" s="17" t="s">
        <v>5534</v>
      </c>
      <c r="M4087" s="17" t="s">
        <v>5534</v>
      </c>
      <c r="N4087" s="17">
        <v>0</v>
      </c>
    </row>
    <row r="4088" spans="2:14">
      <c r="B4088" s="15" t="s">
        <v>5142</v>
      </c>
      <c r="C4088" s="16">
        <v>41607</v>
      </c>
      <c r="D4088" s="15">
        <v>2013</v>
      </c>
      <c r="E4088" s="69">
        <f>E4089</f>
        <v>2014</v>
      </c>
      <c r="F4088" s="15" t="s">
        <v>962</v>
      </c>
      <c r="G4088" s="17" t="s">
        <v>5534</v>
      </c>
      <c r="H4088" s="17" t="s">
        <v>5534</v>
      </c>
      <c r="I4088" s="17" t="s">
        <v>5534</v>
      </c>
      <c r="J4088" s="17" t="s">
        <v>5534</v>
      </c>
      <c r="K4088" s="17" t="s">
        <v>5534</v>
      </c>
      <c r="L4088" s="17" t="s">
        <v>5534</v>
      </c>
      <c r="M4088" s="17" t="s">
        <v>5534</v>
      </c>
      <c r="N4088" s="17">
        <v>1966.5</v>
      </c>
    </row>
    <row r="4089" spans="2:14">
      <c r="B4089" s="15" t="s">
        <v>5142</v>
      </c>
      <c r="C4089" s="16">
        <v>41607</v>
      </c>
      <c r="D4089" s="15">
        <v>2013</v>
      </c>
      <c r="E4089" s="69">
        <f t="array" ref="E4089">MIN(IF(G4089:N4089&gt;0,($G$3:$N$3)))</f>
        <v>2014</v>
      </c>
      <c r="F4089" s="15" t="s">
        <v>963</v>
      </c>
      <c r="G4089" s="17">
        <v>0</v>
      </c>
      <c r="H4089" s="17">
        <v>0</v>
      </c>
      <c r="I4089" s="17">
        <v>0</v>
      </c>
      <c r="J4089" s="17">
        <v>0</v>
      </c>
      <c r="K4089" s="17">
        <v>0</v>
      </c>
      <c r="L4089" s="17">
        <v>0</v>
      </c>
      <c r="M4089" s="17">
        <v>0</v>
      </c>
      <c r="N4089" s="17">
        <v>1966.5</v>
      </c>
    </row>
    <row r="4090" spans="2:14">
      <c r="B4090" s="15" t="s">
        <v>5142</v>
      </c>
      <c r="C4090" s="16">
        <v>41607</v>
      </c>
      <c r="D4090" s="15">
        <v>2013</v>
      </c>
      <c r="E4090" s="69">
        <f>E4092</f>
        <v>2014</v>
      </c>
      <c r="F4090" s="15" t="s">
        <v>961</v>
      </c>
      <c r="G4090" s="17" t="s">
        <v>5534</v>
      </c>
      <c r="H4090" s="17" t="s">
        <v>5534</v>
      </c>
      <c r="I4090" s="17" t="s">
        <v>5534</v>
      </c>
      <c r="J4090" s="17" t="s">
        <v>5534</v>
      </c>
      <c r="K4090" s="17" t="s">
        <v>5534</v>
      </c>
      <c r="L4090" s="17" t="s">
        <v>5534</v>
      </c>
      <c r="M4090" s="17" t="s">
        <v>5534</v>
      </c>
      <c r="N4090" s="17">
        <v>0</v>
      </c>
    </row>
    <row r="4091" spans="2:14">
      <c r="B4091" s="15" t="s">
        <v>5143</v>
      </c>
      <c r="C4091" s="16">
        <v>41607</v>
      </c>
      <c r="D4091" s="15">
        <v>2013</v>
      </c>
      <c r="E4091" s="69">
        <f>E4092</f>
        <v>2014</v>
      </c>
      <c r="F4091" s="15" t="s">
        <v>962</v>
      </c>
      <c r="G4091" s="17" t="s">
        <v>5534</v>
      </c>
      <c r="H4091" s="17" t="s">
        <v>5534</v>
      </c>
      <c r="I4091" s="17" t="s">
        <v>5534</v>
      </c>
      <c r="J4091" s="17" t="s">
        <v>5534</v>
      </c>
      <c r="K4091" s="17" t="s">
        <v>5534</v>
      </c>
      <c r="L4091" s="17" t="s">
        <v>5534</v>
      </c>
      <c r="M4091" s="17" t="s">
        <v>5534</v>
      </c>
      <c r="N4091" s="17">
        <v>1710</v>
      </c>
    </row>
    <row r="4092" spans="2:14">
      <c r="B4092" s="15" t="s">
        <v>5143</v>
      </c>
      <c r="C4092" s="16">
        <v>41607</v>
      </c>
      <c r="D4092" s="15">
        <v>2013</v>
      </c>
      <c r="E4092" s="69">
        <f t="array" ref="E4092">MIN(IF(G4092:N4092&gt;0,($G$3:$N$3)))</f>
        <v>2014</v>
      </c>
      <c r="F4092" s="15" t="s">
        <v>963</v>
      </c>
      <c r="G4092" s="17">
        <v>0</v>
      </c>
      <c r="H4092" s="17">
        <v>0</v>
      </c>
      <c r="I4092" s="17">
        <v>0</v>
      </c>
      <c r="J4092" s="17">
        <v>0</v>
      </c>
      <c r="K4092" s="17">
        <v>0</v>
      </c>
      <c r="L4092" s="17">
        <v>0</v>
      </c>
      <c r="M4092" s="17">
        <v>0</v>
      </c>
      <c r="N4092" s="17">
        <v>1710</v>
      </c>
    </row>
    <row r="4093" spans="2:14">
      <c r="B4093" s="15" t="s">
        <v>5143</v>
      </c>
      <c r="C4093" s="16">
        <v>41609</v>
      </c>
      <c r="D4093" s="15">
        <v>2013</v>
      </c>
      <c r="E4093" s="69">
        <f>E4095</f>
        <v>2014</v>
      </c>
      <c r="F4093" s="15" t="s">
        <v>961</v>
      </c>
      <c r="G4093" s="17" t="s">
        <v>5534</v>
      </c>
      <c r="H4093" s="17" t="s">
        <v>5534</v>
      </c>
      <c r="I4093" s="17" t="s">
        <v>5534</v>
      </c>
      <c r="J4093" s="17" t="s">
        <v>5534</v>
      </c>
      <c r="K4093" s="17" t="s">
        <v>5534</v>
      </c>
      <c r="L4093" s="17" t="s">
        <v>5534</v>
      </c>
      <c r="M4093" s="17" t="s">
        <v>5534</v>
      </c>
      <c r="N4093" s="17">
        <v>0</v>
      </c>
    </row>
    <row r="4094" spans="2:14">
      <c r="B4094" s="15" t="s">
        <v>5144</v>
      </c>
      <c r="C4094" s="16">
        <v>41609</v>
      </c>
      <c r="D4094" s="15">
        <v>2013</v>
      </c>
      <c r="E4094" s="69">
        <f>E4095</f>
        <v>2014</v>
      </c>
      <c r="F4094" s="15" t="s">
        <v>962</v>
      </c>
      <c r="G4094" s="17" t="s">
        <v>5534</v>
      </c>
      <c r="H4094" s="17" t="s">
        <v>5534</v>
      </c>
      <c r="I4094" s="17" t="s">
        <v>5534</v>
      </c>
      <c r="J4094" s="17" t="s">
        <v>5534</v>
      </c>
      <c r="K4094" s="17" t="s">
        <v>5534</v>
      </c>
      <c r="L4094" s="17" t="s">
        <v>5534</v>
      </c>
      <c r="M4094" s="17" t="s">
        <v>5534</v>
      </c>
      <c r="N4094" s="17">
        <v>1377.12</v>
      </c>
    </row>
    <row r="4095" spans="2:14">
      <c r="B4095" s="15" t="s">
        <v>5144</v>
      </c>
      <c r="C4095" s="16">
        <v>41609</v>
      </c>
      <c r="D4095" s="15">
        <v>2013</v>
      </c>
      <c r="E4095" s="69">
        <f t="array" ref="E4095">MIN(IF(G4095:N4095&gt;0,($G$3:$N$3)))</f>
        <v>2014</v>
      </c>
      <c r="F4095" s="15" t="s">
        <v>963</v>
      </c>
      <c r="G4095" s="17">
        <v>0</v>
      </c>
      <c r="H4095" s="17">
        <v>0</v>
      </c>
      <c r="I4095" s="17">
        <v>0</v>
      </c>
      <c r="J4095" s="17">
        <v>0</v>
      </c>
      <c r="K4095" s="17">
        <v>0</v>
      </c>
      <c r="L4095" s="17">
        <v>0</v>
      </c>
      <c r="M4095" s="17">
        <v>0</v>
      </c>
      <c r="N4095" s="17">
        <v>1377.12</v>
      </c>
    </row>
    <row r="4096" spans="2:14">
      <c r="B4096" s="15" t="s">
        <v>5144</v>
      </c>
      <c r="C4096" s="16">
        <v>41612</v>
      </c>
      <c r="D4096" s="15">
        <v>2013</v>
      </c>
      <c r="E4096" s="69">
        <f>E4098</f>
        <v>2014</v>
      </c>
      <c r="F4096" s="15" t="s">
        <v>961</v>
      </c>
      <c r="G4096" s="17" t="s">
        <v>5534</v>
      </c>
      <c r="H4096" s="17" t="s">
        <v>5534</v>
      </c>
      <c r="I4096" s="17" t="s">
        <v>5534</v>
      </c>
      <c r="J4096" s="17" t="s">
        <v>5534</v>
      </c>
      <c r="K4096" s="17" t="s">
        <v>5534</v>
      </c>
      <c r="L4096" s="17" t="s">
        <v>5534</v>
      </c>
      <c r="M4096" s="17">
        <v>0</v>
      </c>
      <c r="N4096" s="17">
        <v>264.89999999999998</v>
      </c>
    </row>
    <row r="4097" spans="2:14">
      <c r="B4097" s="15" t="s">
        <v>5145</v>
      </c>
      <c r="C4097" s="16">
        <v>41612</v>
      </c>
      <c r="D4097" s="15">
        <v>2013</v>
      </c>
      <c r="E4097" s="69">
        <f>E4098</f>
        <v>2014</v>
      </c>
      <c r="F4097" s="15" t="s">
        <v>962</v>
      </c>
      <c r="G4097" s="17" t="s">
        <v>5534</v>
      </c>
      <c r="H4097" s="17" t="s">
        <v>5534</v>
      </c>
      <c r="I4097" s="17" t="s">
        <v>5534</v>
      </c>
      <c r="J4097" s="17" t="s">
        <v>5534</v>
      </c>
      <c r="K4097" s="17" t="s">
        <v>5534</v>
      </c>
      <c r="L4097" s="17" t="s">
        <v>5534</v>
      </c>
      <c r="M4097" s="17">
        <v>0</v>
      </c>
      <c r="N4097" s="17">
        <v>0</v>
      </c>
    </row>
    <row r="4098" spans="2:14">
      <c r="B4098" s="15" t="s">
        <v>5145</v>
      </c>
      <c r="C4098" s="16">
        <v>41612</v>
      </c>
      <c r="D4098" s="15">
        <v>2013</v>
      </c>
      <c r="E4098" s="69">
        <f t="array" ref="E4098">MIN(IF(G4098:N4098&gt;0,($G$3:$N$3)))</f>
        <v>2014</v>
      </c>
      <c r="F4098" s="15" t="s">
        <v>963</v>
      </c>
      <c r="G4098" s="17">
        <v>0</v>
      </c>
      <c r="H4098" s="17">
        <v>0</v>
      </c>
      <c r="I4098" s="17">
        <v>0</v>
      </c>
      <c r="J4098" s="17">
        <v>0</v>
      </c>
      <c r="K4098" s="17">
        <v>0</v>
      </c>
      <c r="L4098" s="17">
        <v>0</v>
      </c>
      <c r="M4098" s="17">
        <v>0</v>
      </c>
      <c r="N4098" s="17">
        <v>264.89999999999998</v>
      </c>
    </row>
    <row r="4099" spans="2:14">
      <c r="B4099" s="15" t="s">
        <v>5145</v>
      </c>
      <c r="C4099" s="16">
        <v>41615</v>
      </c>
      <c r="D4099" s="15">
        <v>2013</v>
      </c>
      <c r="E4099" s="69">
        <f>E4101</f>
        <v>2014</v>
      </c>
      <c r="F4099" s="15" t="s">
        <v>961</v>
      </c>
      <c r="G4099" s="17" t="s">
        <v>5534</v>
      </c>
      <c r="H4099" s="17" t="s">
        <v>5534</v>
      </c>
      <c r="I4099" s="17" t="s">
        <v>5534</v>
      </c>
      <c r="J4099" s="17" t="s">
        <v>5534</v>
      </c>
      <c r="K4099" s="17" t="s">
        <v>5534</v>
      </c>
      <c r="L4099" s="17" t="s">
        <v>5534</v>
      </c>
      <c r="M4099" s="17">
        <v>0</v>
      </c>
      <c r="N4099" s="17">
        <v>0</v>
      </c>
    </row>
    <row r="4100" spans="2:14">
      <c r="B4100" s="15" t="s">
        <v>5146</v>
      </c>
      <c r="C4100" s="16">
        <v>41615</v>
      </c>
      <c r="D4100" s="15">
        <v>2013</v>
      </c>
      <c r="E4100" s="69">
        <f>E4101</f>
        <v>2014</v>
      </c>
      <c r="F4100" s="15" t="s">
        <v>962</v>
      </c>
      <c r="G4100" s="17" t="s">
        <v>5534</v>
      </c>
      <c r="H4100" s="17" t="s">
        <v>5534</v>
      </c>
      <c r="I4100" s="17" t="s">
        <v>5534</v>
      </c>
      <c r="J4100" s="17" t="s">
        <v>5534</v>
      </c>
      <c r="K4100" s="17" t="s">
        <v>5534</v>
      </c>
      <c r="L4100" s="17" t="s">
        <v>5534</v>
      </c>
      <c r="M4100" s="17">
        <v>0</v>
      </c>
      <c r="N4100" s="17">
        <v>11181690</v>
      </c>
    </row>
    <row r="4101" spans="2:14">
      <c r="B4101" s="15" t="s">
        <v>5146</v>
      </c>
      <c r="C4101" s="16">
        <v>41615</v>
      </c>
      <c r="D4101" s="15">
        <v>2013</v>
      </c>
      <c r="E4101" s="69">
        <f t="array" ref="E4101">MIN(IF(G4101:N4101&gt;0,($G$3:$N$3)))</f>
        <v>2014</v>
      </c>
      <c r="F4101" s="15" t="s">
        <v>963</v>
      </c>
      <c r="G4101" s="17">
        <v>0</v>
      </c>
      <c r="H4101" s="17">
        <v>0</v>
      </c>
      <c r="I4101" s="17">
        <v>0</v>
      </c>
      <c r="J4101" s="17">
        <v>0</v>
      </c>
      <c r="K4101" s="17">
        <v>0</v>
      </c>
      <c r="L4101" s="17">
        <v>0</v>
      </c>
      <c r="M4101" s="17">
        <v>0</v>
      </c>
      <c r="N4101" s="17">
        <v>11181690</v>
      </c>
    </row>
    <row r="4102" spans="2:14">
      <c r="B4102" s="15" t="s">
        <v>5146</v>
      </c>
      <c r="C4102" s="16">
        <v>41623</v>
      </c>
      <c r="D4102" s="15">
        <v>2013</v>
      </c>
      <c r="E4102" s="69">
        <f>E4104</f>
        <v>2014</v>
      </c>
      <c r="F4102" s="15" t="s">
        <v>961</v>
      </c>
      <c r="G4102" s="17" t="s">
        <v>5534</v>
      </c>
      <c r="H4102" s="17" t="s">
        <v>5534</v>
      </c>
      <c r="I4102" s="17" t="s">
        <v>5534</v>
      </c>
      <c r="J4102" s="17" t="s">
        <v>5534</v>
      </c>
      <c r="K4102" s="17" t="s">
        <v>5534</v>
      </c>
      <c r="L4102" s="17" t="s">
        <v>5534</v>
      </c>
      <c r="M4102" s="17" t="s">
        <v>5534</v>
      </c>
      <c r="N4102" s="17">
        <v>1003.2539999999999</v>
      </c>
    </row>
    <row r="4103" spans="2:14">
      <c r="B4103" s="15" t="s">
        <v>5147</v>
      </c>
      <c r="C4103" s="16">
        <v>41623</v>
      </c>
      <c r="D4103" s="15">
        <v>2013</v>
      </c>
      <c r="E4103" s="69">
        <f>E4104</f>
        <v>2014</v>
      </c>
      <c r="F4103" s="15" t="s">
        <v>962</v>
      </c>
      <c r="G4103" s="17" t="s">
        <v>5534</v>
      </c>
      <c r="H4103" s="17" t="s">
        <v>5534</v>
      </c>
      <c r="I4103" s="17" t="s">
        <v>5534</v>
      </c>
      <c r="J4103" s="17" t="s">
        <v>5534</v>
      </c>
      <c r="K4103" s="17" t="s">
        <v>5534</v>
      </c>
      <c r="L4103" s="17" t="s">
        <v>5534</v>
      </c>
      <c r="M4103" s="17" t="s">
        <v>5534</v>
      </c>
      <c r="N4103" s="17">
        <v>0</v>
      </c>
    </row>
    <row r="4104" spans="2:14">
      <c r="B4104" s="15" t="s">
        <v>5147</v>
      </c>
      <c r="C4104" s="16">
        <v>41623</v>
      </c>
      <c r="D4104" s="15">
        <v>2013</v>
      </c>
      <c r="E4104" s="69">
        <f t="array" ref="E4104">MIN(IF(G4104:N4104&gt;0,($G$3:$N$3)))</f>
        <v>2014</v>
      </c>
      <c r="F4104" s="15" t="s">
        <v>963</v>
      </c>
      <c r="G4104" s="17">
        <v>0</v>
      </c>
      <c r="H4104" s="17">
        <v>0</v>
      </c>
      <c r="I4104" s="17">
        <v>0</v>
      </c>
      <c r="J4104" s="17">
        <v>0</v>
      </c>
      <c r="K4104" s="17">
        <v>0</v>
      </c>
      <c r="L4104" s="17">
        <v>0</v>
      </c>
      <c r="M4104" s="17">
        <v>0</v>
      </c>
      <c r="N4104" s="17">
        <v>1003.2539999999999</v>
      </c>
    </row>
    <row r="4105" spans="2:14">
      <c r="B4105" s="15" t="s">
        <v>5147</v>
      </c>
      <c r="C4105" s="16">
        <v>41626</v>
      </c>
      <c r="D4105" s="15">
        <v>2013</v>
      </c>
      <c r="E4105" s="69">
        <f>E4107</f>
        <v>2014</v>
      </c>
      <c r="F4105" s="15" t="s">
        <v>961</v>
      </c>
      <c r="G4105" s="17" t="s">
        <v>5534</v>
      </c>
      <c r="H4105" s="17" t="s">
        <v>5534</v>
      </c>
      <c r="I4105" s="17" t="s">
        <v>5534</v>
      </c>
      <c r="J4105" s="17" t="s">
        <v>5534</v>
      </c>
      <c r="K4105" s="17" t="s">
        <v>5534</v>
      </c>
      <c r="L4105" s="17" t="s">
        <v>5534</v>
      </c>
      <c r="M4105" s="17">
        <v>0</v>
      </c>
      <c r="N4105" s="17">
        <v>264.89999999999998</v>
      </c>
    </row>
    <row r="4106" spans="2:14">
      <c r="B4106" s="15" t="s">
        <v>5148</v>
      </c>
      <c r="C4106" s="16">
        <v>41626</v>
      </c>
      <c r="D4106" s="15">
        <v>2013</v>
      </c>
      <c r="E4106" s="69">
        <f>E4107</f>
        <v>2014</v>
      </c>
      <c r="F4106" s="15" t="s">
        <v>962</v>
      </c>
      <c r="G4106" s="17" t="s">
        <v>5534</v>
      </c>
      <c r="H4106" s="17" t="s">
        <v>5534</v>
      </c>
      <c r="I4106" s="17" t="s">
        <v>5534</v>
      </c>
      <c r="J4106" s="17" t="s">
        <v>5534</v>
      </c>
      <c r="K4106" s="17" t="s">
        <v>5534</v>
      </c>
      <c r="L4106" s="17" t="s">
        <v>5534</v>
      </c>
      <c r="M4106" s="17">
        <v>0</v>
      </c>
      <c r="N4106" s="17">
        <v>0</v>
      </c>
    </row>
    <row r="4107" spans="2:14">
      <c r="B4107" s="15" t="s">
        <v>5148</v>
      </c>
      <c r="C4107" s="16">
        <v>41626</v>
      </c>
      <c r="D4107" s="15">
        <v>2013</v>
      </c>
      <c r="E4107" s="69">
        <f t="array" ref="E4107">MIN(IF(G4107:N4107&gt;0,($G$3:$N$3)))</f>
        <v>2014</v>
      </c>
      <c r="F4107" s="15" t="s">
        <v>963</v>
      </c>
      <c r="G4107" s="17">
        <v>0</v>
      </c>
      <c r="H4107" s="17">
        <v>0</v>
      </c>
      <c r="I4107" s="17">
        <v>0</v>
      </c>
      <c r="J4107" s="17">
        <v>0</v>
      </c>
      <c r="K4107" s="17">
        <v>0</v>
      </c>
      <c r="L4107" s="17">
        <v>0</v>
      </c>
      <c r="M4107" s="17">
        <v>0</v>
      </c>
      <c r="N4107" s="17">
        <v>264.89999999999998</v>
      </c>
    </row>
    <row r="4108" spans="2:14">
      <c r="B4108" s="15" t="s">
        <v>5148</v>
      </c>
      <c r="C4108" s="16">
        <v>41627</v>
      </c>
      <c r="D4108" s="15">
        <v>2013</v>
      </c>
      <c r="E4108" s="69">
        <f>E4110</f>
        <v>2014</v>
      </c>
      <c r="F4108" s="15" t="s">
        <v>961</v>
      </c>
      <c r="G4108" s="17" t="s">
        <v>5534</v>
      </c>
      <c r="H4108" s="17" t="s">
        <v>5534</v>
      </c>
      <c r="I4108" s="17" t="s">
        <v>5534</v>
      </c>
      <c r="J4108" s="17" t="s">
        <v>5534</v>
      </c>
      <c r="K4108" s="17" t="s">
        <v>5534</v>
      </c>
      <c r="L4108" s="17" t="s">
        <v>5534</v>
      </c>
      <c r="M4108" s="17">
        <v>0</v>
      </c>
      <c r="N4108" s="17">
        <v>6884.4660000000003</v>
      </c>
    </row>
    <row r="4109" spans="2:14">
      <c r="B4109" s="15" t="s">
        <v>5149</v>
      </c>
      <c r="C4109" s="16">
        <v>41627</v>
      </c>
      <c r="D4109" s="15">
        <v>2013</v>
      </c>
      <c r="E4109" s="69">
        <f>E4110</f>
        <v>2014</v>
      </c>
      <c r="F4109" s="15" t="s">
        <v>962</v>
      </c>
      <c r="G4109" s="17" t="s">
        <v>5534</v>
      </c>
      <c r="H4109" s="17" t="s">
        <v>5534</v>
      </c>
      <c r="I4109" s="17" t="s">
        <v>5534</v>
      </c>
      <c r="J4109" s="17" t="s">
        <v>5534</v>
      </c>
      <c r="K4109" s="17" t="s">
        <v>5534</v>
      </c>
      <c r="L4109" s="17" t="s">
        <v>5534</v>
      </c>
      <c r="M4109" s="17">
        <v>0</v>
      </c>
      <c r="N4109" s="17">
        <v>12818115.534</v>
      </c>
    </row>
    <row r="4110" spans="2:14">
      <c r="B4110" s="15" t="s">
        <v>5149</v>
      </c>
      <c r="C4110" s="16">
        <v>41627</v>
      </c>
      <c r="D4110" s="15">
        <v>2013</v>
      </c>
      <c r="E4110" s="69">
        <f t="array" ref="E4110">MIN(IF(G4110:N4110&gt;0,($G$3:$N$3)))</f>
        <v>2014</v>
      </c>
      <c r="F4110" s="15" t="s">
        <v>963</v>
      </c>
      <c r="G4110" s="17">
        <v>0</v>
      </c>
      <c r="H4110" s="17">
        <v>0</v>
      </c>
      <c r="I4110" s="17">
        <v>0</v>
      </c>
      <c r="J4110" s="17">
        <v>0</v>
      </c>
      <c r="K4110" s="17">
        <v>0</v>
      </c>
      <c r="L4110" s="17">
        <v>0</v>
      </c>
      <c r="M4110" s="17">
        <v>0</v>
      </c>
      <c r="N4110" s="17">
        <v>12825000</v>
      </c>
    </row>
    <row r="4111" spans="2:14">
      <c r="B4111" s="15" t="s">
        <v>5149</v>
      </c>
      <c r="C4111" s="16">
        <v>41637</v>
      </c>
      <c r="D4111" s="15">
        <v>2013</v>
      </c>
      <c r="E4111" s="69">
        <f>E4113</f>
        <v>2014</v>
      </c>
      <c r="F4111" s="15" t="s">
        <v>961</v>
      </c>
      <c r="G4111" s="17" t="s">
        <v>5534</v>
      </c>
      <c r="H4111" s="17" t="s">
        <v>5534</v>
      </c>
      <c r="I4111" s="17" t="s">
        <v>5534</v>
      </c>
      <c r="J4111" s="17" t="s">
        <v>5534</v>
      </c>
      <c r="K4111" s="17" t="s">
        <v>5534</v>
      </c>
      <c r="L4111" s="17" t="s">
        <v>5534</v>
      </c>
      <c r="M4111" s="17">
        <v>0</v>
      </c>
      <c r="N4111" s="17">
        <v>264.89999999999998</v>
      </c>
    </row>
    <row r="4112" spans="2:14">
      <c r="B4112" s="15" t="s">
        <v>5150</v>
      </c>
      <c r="C4112" s="16">
        <v>41637</v>
      </c>
      <c r="D4112" s="15">
        <v>2013</v>
      </c>
      <c r="E4112" s="69">
        <f>E4113</f>
        <v>2014</v>
      </c>
      <c r="F4112" s="15" t="s">
        <v>962</v>
      </c>
      <c r="G4112" s="17" t="s">
        <v>5534</v>
      </c>
      <c r="H4112" s="17" t="s">
        <v>5534</v>
      </c>
      <c r="I4112" s="17" t="s">
        <v>5534</v>
      </c>
      <c r="J4112" s="17" t="s">
        <v>5534</v>
      </c>
      <c r="K4112" s="17" t="s">
        <v>5534</v>
      </c>
      <c r="L4112" s="17" t="s">
        <v>5534</v>
      </c>
      <c r="M4112" s="17">
        <v>0</v>
      </c>
      <c r="N4112" s="17">
        <v>0</v>
      </c>
    </row>
    <row r="4113" spans="2:14">
      <c r="B4113" s="15" t="s">
        <v>5150</v>
      </c>
      <c r="C4113" s="16">
        <v>41637</v>
      </c>
      <c r="D4113" s="15">
        <v>2013</v>
      </c>
      <c r="E4113" s="69">
        <f t="array" ref="E4113">MIN(IF(G4113:N4113&gt;0,($G$3:$N$3)))</f>
        <v>2014</v>
      </c>
      <c r="F4113" s="15" t="s">
        <v>963</v>
      </c>
      <c r="G4113" s="17">
        <v>0</v>
      </c>
      <c r="H4113" s="17">
        <v>0</v>
      </c>
      <c r="I4113" s="17">
        <v>0</v>
      </c>
      <c r="J4113" s="17">
        <v>0</v>
      </c>
      <c r="K4113" s="17">
        <v>0</v>
      </c>
      <c r="L4113" s="17">
        <v>0</v>
      </c>
      <c r="M4113" s="17">
        <v>0</v>
      </c>
      <c r="N4113" s="17">
        <v>264.89999999999998</v>
      </c>
    </row>
    <row r="4114" spans="2:14">
      <c r="B4114" s="15" t="s">
        <v>5150</v>
      </c>
      <c r="C4114" s="16">
        <v>41640</v>
      </c>
      <c r="D4114" s="15">
        <v>2014</v>
      </c>
      <c r="E4114" s="69">
        <f>E4116</f>
        <v>2014</v>
      </c>
      <c r="F4114" s="15" t="s">
        <v>961</v>
      </c>
      <c r="G4114" s="17" t="s">
        <v>5534</v>
      </c>
      <c r="H4114" s="17" t="s">
        <v>5534</v>
      </c>
      <c r="I4114" s="17" t="s">
        <v>5534</v>
      </c>
      <c r="J4114" s="17" t="s">
        <v>5534</v>
      </c>
      <c r="K4114" s="17" t="s">
        <v>5534</v>
      </c>
      <c r="L4114" s="17" t="s">
        <v>5534</v>
      </c>
      <c r="M4114" s="17" t="s">
        <v>5534</v>
      </c>
      <c r="N4114" s="17">
        <v>0</v>
      </c>
    </row>
    <row r="4115" spans="2:14">
      <c r="B4115" s="15" t="s">
        <v>5151</v>
      </c>
      <c r="C4115" s="16">
        <v>41640</v>
      </c>
      <c r="D4115" s="15">
        <v>2014</v>
      </c>
      <c r="E4115" s="69">
        <f>E4116</f>
        <v>2014</v>
      </c>
      <c r="F4115" s="15" t="s">
        <v>962</v>
      </c>
      <c r="G4115" s="17" t="s">
        <v>5534</v>
      </c>
      <c r="H4115" s="17" t="s">
        <v>5534</v>
      </c>
      <c r="I4115" s="17" t="s">
        <v>5534</v>
      </c>
      <c r="J4115" s="17" t="s">
        <v>5534</v>
      </c>
      <c r="K4115" s="17" t="s">
        <v>5534</v>
      </c>
      <c r="L4115" s="17" t="s">
        <v>5534</v>
      </c>
      <c r="M4115" s="17" t="s">
        <v>5534</v>
      </c>
      <c r="N4115" s="17">
        <v>1268.25</v>
      </c>
    </row>
    <row r="4116" spans="2:14">
      <c r="B4116" s="15" t="s">
        <v>5151</v>
      </c>
      <c r="C4116" s="16">
        <v>41640</v>
      </c>
      <c r="D4116" s="15">
        <v>2014</v>
      </c>
      <c r="E4116" s="69">
        <f t="array" ref="E4116">MIN(IF(G4116:N4116&gt;0,($G$3:$N$3)))</f>
        <v>2014</v>
      </c>
      <c r="F4116" s="15" t="s">
        <v>963</v>
      </c>
      <c r="G4116" s="17">
        <v>0</v>
      </c>
      <c r="H4116" s="17">
        <v>0</v>
      </c>
      <c r="I4116" s="17">
        <v>0</v>
      </c>
      <c r="J4116" s="17">
        <v>0</v>
      </c>
      <c r="K4116" s="17">
        <v>0</v>
      </c>
      <c r="L4116" s="17">
        <v>0</v>
      </c>
      <c r="M4116" s="17">
        <v>0</v>
      </c>
      <c r="N4116" s="17">
        <v>1268.25</v>
      </c>
    </row>
    <row r="4117" spans="2:14">
      <c r="B4117" s="15" t="s">
        <v>5151</v>
      </c>
      <c r="C4117" s="16">
        <v>41640</v>
      </c>
      <c r="D4117" s="15">
        <v>2014</v>
      </c>
      <c r="E4117" s="69">
        <f>E4119</f>
        <v>2014</v>
      </c>
      <c r="F4117" s="15" t="s">
        <v>961</v>
      </c>
      <c r="G4117" s="17" t="s">
        <v>5534</v>
      </c>
      <c r="H4117" s="17" t="s">
        <v>5534</v>
      </c>
      <c r="I4117" s="17" t="s">
        <v>5534</v>
      </c>
      <c r="J4117" s="17" t="s">
        <v>5534</v>
      </c>
      <c r="K4117" s="17" t="s">
        <v>5534</v>
      </c>
      <c r="L4117" s="17" t="s">
        <v>5534</v>
      </c>
      <c r="M4117" s="17" t="s">
        <v>5534</v>
      </c>
      <c r="N4117" s="17">
        <v>0</v>
      </c>
    </row>
    <row r="4118" spans="2:14">
      <c r="B4118" s="15" t="s">
        <v>5152</v>
      </c>
      <c r="C4118" s="16">
        <v>41640</v>
      </c>
      <c r="D4118" s="15">
        <v>2014</v>
      </c>
      <c r="E4118" s="69">
        <f>E4119</f>
        <v>2014</v>
      </c>
      <c r="F4118" s="15" t="s">
        <v>962</v>
      </c>
      <c r="G4118" s="17" t="s">
        <v>5534</v>
      </c>
      <c r="H4118" s="17" t="s">
        <v>5534</v>
      </c>
      <c r="I4118" s="17" t="s">
        <v>5534</v>
      </c>
      <c r="J4118" s="17" t="s">
        <v>5534</v>
      </c>
      <c r="K4118" s="17" t="s">
        <v>5534</v>
      </c>
      <c r="L4118" s="17" t="s">
        <v>5534</v>
      </c>
      <c r="M4118" s="17" t="s">
        <v>5534</v>
      </c>
      <c r="N4118" s="17">
        <v>1252.8599999999999</v>
      </c>
    </row>
    <row r="4119" spans="2:14">
      <c r="B4119" s="15" t="s">
        <v>5152</v>
      </c>
      <c r="C4119" s="16">
        <v>41640</v>
      </c>
      <c r="D4119" s="15">
        <v>2014</v>
      </c>
      <c r="E4119" s="69">
        <f t="array" ref="E4119">MIN(IF(G4119:N4119&gt;0,($G$3:$N$3)))</f>
        <v>2014</v>
      </c>
      <c r="F4119" s="15" t="s">
        <v>963</v>
      </c>
      <c r="G4119" s="17">
        <v>0</v>
      </c>
      <c r="H4119" s="17">
        <v>0</v>
      </c>
      <c r="I4119" s="17">
        <v>0</v>
      </c>
      <c r="J4119" s="17">
        <v>0</v>
      </c>
      <c r="K4119" s="17">
        <v>0</v>
      </c>
      <c r="L4119" s="17">
        <v>0</v>
      </c>
      <c r="M4119" s="17">
        <v>0</v>
      </c>
      <c r="N4119" s="17">
        <v>1252.8599999999999</v>
      </c>
    </row>
    <row r="4120" spans="2:14">
      <c r="B4120" s="15" t="s">
        <v>5152</v>
      </c>
      <c r="C4120" s="16">
        <v>41642</v>
      </c>
      <c r="D4120" s="15">
        <v>2014</v>
      </c>
      <c r="E4120" s="69">
        <f>E4122</f>
        <v>2014</v>
      </c>
      <c r="F4120" s="15" t="s">
        <v>961</v>
      </c>
      <c r="G4120" s="17" t="s">
        <v>5534</v>
      </c>
      <c r="H4120" s="17" t="s">
        <v>5534</v>
      </c>
      <c r="I4120" s="17" t="s">
        <v>5534</v>
      </c>
      <c r="J4120" s="17" t="s">
        <v>5534</v>
      </c>
      <c r="K4120" s="17" t="s">
        <v>5534</v>
      </c>
      <c r="L4120" s="17" t="s">
        <v>5534</v>
      </c>
      <c r="M4120" s="17" t="s">
        <v>5534</v>
      </c>
      <c r="N4120" s="17">
        <v>836.06399999999996</v>
      </c>
    </row>
    <row r="4121" spans="2:14">
      <c r="B4121" s="15" t="s">
        <v>5153</v>
      </c>
      <c r="C4121" s="16">
        <v>41642</v>
      </c>
      <c r="D4121" s="15">
        <v>2014</v>
      </c>
      <c r="E4121" s="69">
        <f>E4122</f>
        <v>2014</v>
      </c>
      <c r="F4121" s="15" t="s">
        <v>962</v>
      </c>
      <c r="G4121" s="17" t="s">
        <v>5534</v>
      </c>
      <c r="H4121" s="17" t="s">
        <v>5534</v>
      </c>
      <c r="I4121" s="17" t="s">
        <v>5534</v>
      </c>
      <c r="J4121" s="17" t="s">
        <v>5534</v>
      </c>
      <c r="K4121" s="17" t="s">
        <v>5534</v>
      </c>
      <c r="L4121" s="17" t="s">
        <v>5534</v>
      </c>
      <c r="M4121" s="17" t="s">
        <v>5534</v>
      </c>
      <c r="N4121" s="17">
        <v>0</v>
      </c>
    </row>
    <row r="4122" spans="2:14">
      <c r="B4122" s="15" t="s">
        <v>5153</v>
      </c>
      <c r="C4122" s="16">
        <v>41642</v>
      </c>
      <c r="D4122" s="15">
        <v>2014</v>
      </c>
      <c r="E4122" s="69">
        <f t="array" ref="E4122">MIN(IF(G4122:N4122&gt;0,($G$3:$N$3)))</f>
        <v>2014</v>
      </c>
      <c r="F4122" s="15" t="s">
        <v>963</v>
      </c>
      <c r="G4122" s="17">
        <v>0</v>
      </c>
      <c r="H4122" s="17">
        <v>0</v>
      </c>
      <c r="I4122" s="17">
        <v>0</v>
      </c>
      <c r="J4122" s="17">
        <v>0</v>
      </c>
      <c r="K4122" s="17">
        <v>0</v>
      </c>
      <c r="L4122" s="17">
        <v>0</v>
      </c>
      <c r="M4122" s="17">
        <v>0</v>
      </c>
      <c r="N4122" s="17">
        <v>836.06399999999996</v>
      </c>
    </row>
    <row r="4123" spans="2:14">
      <c r="B4123" s="15" t="s">
        <v>5153</v>
      </c>
      <c r="C4123" s="16">
        <v>41647</v>
      </c>
      <c r="D4123" s="15">
        <v>2014</v>
      </c>
      <c r="E4123" s="69">
        <f>E4125</f>
        <v>2014</v>
      </c>
      <c r="F4123" s="15" t="s">
        <v>961</v>
      </c>
      <c r="G4123" s="17" t="s">
        <v>5534</v>
      </c>
      <c r="H4123" s="17" t="s">
        <v>5534</v>
      </c>
      <c r="I4123" s="17" t="s">
        <v>5534</v>
      </c>
      <c r="J4123" s="17" t="s">
        <v>5534</v>
      </c>
      <c r="K4123" s="17" t="s">
        <v>5534</v>
      </c>
      <c r="L4123" s="17" t="s">
        <v>5534</v>
      </c>
      <c r="M4123" s="17" t="s">
        <v>5534</v>
      </c>
      <c r="N4123" s="17">
        <v>682.8599999999999</v>
      </c>
    </row>
    <row r="4124" spans="2:14">
      <c r="B4124" s="15" t="s">
        <v>5154</v>
      </c>
      <c r="C4124" s="16">
        <v>41647</v>
      </c>
      <c r="D4124" s="15">
        <v>2014</v>
      </c>
      <c r="E4124" s="69">
        <f>E4125</f>
        <v>2014</v>
      </c>
      <c r="F4124" s="15" t="s">
        <v>962</v>
      </c>
      <c r="G4124" s="17" t="s">
        <v>5534</v>
      </c>
      <c r="H4124" s="17" t="s">
        <v>5534</v>
      </c>
      <c r="I4124" s="17" t="s">
        <v>5534</v>
      </c>
      <c r="J4124" s="17" t="s">
        <v>5534</v>
      </c>
      <c r="K4124" s="17" t="s">
        <v>5534</v>
      </c>
      <c r="L4124" s="17" t="s">
        <v>5534</v>
      </c>
      <c r="M4124" s="17" t="s">
        <v>5534</v>
      </c>
      <c r="N4124" s="17">
        <v>0</v>
      </c>
    </row>
    <row r="4125" spans="2:14">
      <c r="B4125" s="15" t="s">
        <v>5154</v>
      </c>
      <c r="C4125" s="16">
        <v>41647</v>
      </c>
      <c r="D4125" s="15">
        <v>2014</v>
      </c>
      <c r="E4125" s="69">
        <f t="array" ref="E4125">MIN(IF(G4125:N4125&gt;0,($G$3:$N$3)))</f>
        <v>2014</v>
      </c>
      <c r="F4125" s="15" t="s">
        <v>963</v>
      </c>
      <c r="G4125" s="17">
        <v>0</v>
      </c>
      <c r="H4125" s="17">
        <v>0</v>
      </c>
      <c r="I4125" s="17">
        <v>0</v>
      </c>
      <c r="J4125" s="17">
        <v>0</v>
      </c>
      <c r="K4125" s="17">
        <v>0</v>
      </c>
      <c r="L4125" s="17">
        <v>0</v>
      </c>
      <c r="M4125" s="17">
        <v>0</v>
      </c>
      <c r="N4125" s="17">
        <v>682.8599999999999</v>
      </c>
    </row>
    <row r="4126" spans="2:14">
      <c r="B4126" s="15" t="s">
        <v>5154</v>
      </c>
      <c r="C4126" s="16">
        <v>41647</v>
      </c>
      <c r="D4126" s="15">
        <v>2014</v>
      </c>
      <c r="E4126" s="69">
        <f>E4128</f>
        <v>2014</v>
      </c>
      <c r="F4126" s="15" t="s">
        <v>961</v>
      </c>
      <c r="G4126" s="17" t="s">
        <v>5534</v>
      </c>
      <c r="H4126" s="17" t="s">
        <v>5534</v>
      </c>
      <c r="I4126" s="17" t="s">
        <v>5534</v>
      </c>
      <c r="J4126" s="17" t="s">
        <v>5534</v>
      </c>
      <c r="K4126" s="17" t="s">
        <v>5534</v>
      </c>
      <c r="L4126" s="17" t="s">
        <v>5534</v>
      </c>
      <c r="M4126" s="17" t="s">
        <v>5534</v>
      </c>
      <c r="N4126" s="17">
        <v>188.07599999999999</v>
      </c>
    </row>
    <row r="4127" spans="2:14">
      <c r="B4127" s="15" t="s">
        <v>5155</v>
      </c>
      <c r="C4127" s="16">
        <v>41647</v>
      </c>
      <c r="D4127" s="15">
        <v>2014</v>
      </c>
      <c r="E4127" s="69">
        <f>E4128</f>
        <v>2014</v>
      </c>
      <c r="F4127" s="15" t="s">
        <v>962</v>
      </c>
      <c r="G4127" s="17" t="s">
        <v>5534</v>
      </c>
      <c r="H4127" s="17" t="s">
        <v>5534</v>
      </c>
      <c r="I4127" s="17" t="s">
        <v>5534</v>
      </c>
      <c r="J4127" s="17" t="s">
        <v>5534</v>
      </c>
      <c r="K4127" s="17" t="s">
        <v>5534</v>
      </c>
      <c r="L4127" s="17" t="s">
        <v>5534</v>
      </c>
      <c r="M4127" s="17" t="s">
        <v>5534</v>
      </c>
      <c r="N4127" s="17">
        <v>0</v>
      </c>
    </row>
    <row r="4128" spans="2:14">
      <c r="B4128" s="15" t="s">
        <v>5155</v>
      </c>
      <c r="C4128" s="16">
        <v>41647</v>
      </c>
      <c r="D4128" s="15">
        <v>2014</v>
      </c>
      <c r="E4128" s="69">
        <f t="array" ref="E4128">MIN(IF(G4128:N4128&gt;0,($G$3:$N$3)))</f>
        <v>2014</v>
      </c>
      <c r="F4128" s="15" t="s">
        <v>963</v>
      </c>
      <c r="G4128" s="17">
        <v>0</v>
      </c>
      <c r="H4128" s="17">
        <v>0</v>
      </c>
      <c r="I4128" s="17">
        <v>0</v>
      </c>
      <c r="J4128" s="17">
        <v>0</v>
      </c>
      <c r="K4128" s="17">
        <v>0</v>
      </c>
      <c r="L4128" s="17">
        <v>0</v>
      </c>
      <c r="M4128" s="17">
        <v>0</v>
      </c>
      <c r="N4128" s="17">
        <v>188.07599999999999</v>
      </c>
    </row>
    <row r="4129" spans="2:14">
      <c r="B4129" s="15" t="s">
        <v>5155</v>
      </c>
      <c r="C4129" s="16">
        <v>41648</v>
      </c>
      <c r="D4129" s="15">
        <v>2014</v>
      </c>
      <c r="E4129" s="69">
        <f>E4131</f>
        <v>2014</v>
      </c>
      <c r="F4129" s="15" t="s">
        <v>961</v>
      </c>
      <c r="G4129" s="17" t="s">
        <v>5534</v>
      </c>
      <c r="H4129" s="17" t="s">
        <v>5534</v>
      </c>
      <c r="I4129" s="17" t="s">
        <v>5534</v>
      </c>
      <c r="J4129" s="17" t="s">
        <v>5534</v>
      </c>
      <c r="K4129" s="17" t="s">
        <v>5534</v>
      </c>
      <c r="L4129" s="17" t="s">
        <v>5534</v>
      </c>
      <c r="M4129" s="17" t="s">
        <v>5534</v>
      </c>
      <c r="N4129" s="17">
        <v>682.8599999999999</v>
      </c>
    </row>
    <row r="4130" spans="2:14">
      <c r="B4130" s="15" t="s">
        <v>5156</v>
      </c>
      <c r="C4130" s="16">
        <v>41648</v>
      </c>
      <c r="D4130" s="15">
        <v>2014</v>
      </c>
      <c r="E4130" s="69">
        <f>E4131</f>
        <v>2014</v>
      </c>
      <c r="F4130" s="15" t="s">
        <v>962</v>
      </c>
      <c r="G4130" s="17" t="s">
        <v>5534</v>
      </c>
      <c r="H4130" s="17" t="s">
        <v>5534</v>
      </c>
      <c r="I4130" s="17" t="s">
        <v>5534</v>
      </c>
      <c r="J4130" s="17" t="s">
        <v>5534</v>
      </c>
      <c r="K4130" s="17" t="s">
        <v>5534</v>
      </c>
      <c r="L4130" s="17" t="s">
        <v>5534</v>
      </c>
      <c r="M4130" s="17" t="s">
        <v>5534</v>
      </c>
      <c r="N4130" s="17">
        <v>0</v>
      </c>
    </row>
    <row r="4131" spans="2:14">
      <c r="B4131" s="15" t="s">
        <v>5156</v>
      </c>
      <c r="C4131" s="16">
        <v>41648</v>
      </c>
      <c r="D4131" s="15">
        <v>2014</v>
      </c>
      <c r="E4131" s="69">
        <f t="array" ref="E4131">MIN(IF(G4131:N4131&gt;0,($G$3:$N$3)))</f>
        <v>2014</v>
      </c>
      <c r="F4131" s="15" t="s">
        <v>963</v>
      </c>
      <c r="G4131" s="17">
        <v>0</v>
      </c>
      <c r="H4131" s="17">
        <v>0</v>
      </c>
      <c r="I4131" s="17">
        <v>0</v>
      </c>
      <c r="J4131" s="17">
        <v>0</v>
      </c>
      <c r="K4131" s="17">
        <v>0</v>
      </c>
      <c r="L4131" s="17">
        <v>0</v>
      </c>
      <c r="M4131" s="17">
        <v>0</v>
      </c>
      <c r="N4131" s="17">
        <v>682.8599999999999</v>
      </c>
    </row>
    <row r="4132" spans="2:14">
      <c r="B4132" s="15" t="s">
        <v>5156</v>
      </c>
      <c r="C4132" s="16">
        <v>41649</v>
      </c>
      <c r="D4132" s="15">
        <v>2014</v>
      </c>
      <c r="E4132" s="69">
        <f>E4134</f>
        <v>2014</v>
      </c>
      <c r="F4132" s="15" t="s">
        <v>961</v>
      </c>
      <c r="G4132" s="17" t="s">
        <v>5534</v>
      </c>
      <c r="H4132" s="17" t="s">
        <v>5534</v>
      </c>
      <c r="I4132" s="17" t="s">
        <v>5534</v>
      </c>
      <c r="J4132" s="17" t="s">
        <v>5534</v>
      </c>
      <c r="K4132" s="17" t="s">
        <v>5534</v>
      </c>
      <c r="L4132" s="17" t="s">
        <v>5534</v>
      </c>
      <c r="M4132" s="17" t="s">
        <v>5534</v>
      </c>
      <c r="N4132" s="17">
        <v>447.45</v>
      </c>
    </row>
    <row r="4133" spans="2:14">
      <c r="B4133" s="15" t="s">
        <v>5157</v>
      </c>
      <c r="C4133" s="16">
        <v>41649</v>
      </c>
      <c r="D4133" s="15">
        <v>2014</v>
      </c>
      <c r="E4133" s="69">
        <f>E4134</f>
        <v>2014</v>
      </c>
      <c r="F4133" s="15" t="s">
        <v>962</v>
      </c>
      <c r="G4133" s="17" t="s">
        <v>5534</v>
      </c>
      <c r="H4133" s="17" t="s">
        <v>5534</v>
      </c>
      <c r="I4133" s="17" t="s">
        <v>5534</v>
      </c>
      <c r="J4133" s="17" t="s">
        <v>5534</v>
      </c>
      <c r="K4133" s="17" t="s">
        <v>5534</v>
      </c>
      <c r="L4133" s="17" t="s">
        <v>5534</v>
      </c>
      <c r="M4133" s="17" t="s">
        <v>5534</v>
      </c>
      <c r="N4133" s="17">
        <v>0</v>
      </c>
    </row>
    <row r="4134" spans="2:14">
      <c r="B4134" s="15" t="s">
        <v>5157</v>
      </c>
      <c r="C4134" s="16">
        <v>41649</v>
      </c>
      <c r="D4134" s="15">
        <v>2014</v>
      </c>
      <c r="E4134" s="69">
        <f t="array" ref="E4134">MIN(IF(G4134:N4134&gt;0,($G$3:$N$3)))</f>
        <v>2014</v>
      </c>
      <c r="F4134" s="15" t="s">
        <v>963</v>
      </c>
      <c r="G4134" s="17">
        <v>0</v>
      </c>
      <c r="H4134" s="17">
        <v>0</v>
      </c>
      <c r="I4134" s="17">
        <v>0</v>
      </c>
      <c r="J4134" s="17">
        <v>0</v>
      </c>
      <c r="K4134" s="17">
        <v>0</v>
      </c>
      <c r="L4134" s="17">
        <v>0</v>
      </c>
      <c r="M4134" s="17">
        <v>0</v>
      </c>
      <c r="N4134" s="17">
        <v>447.45</v>
      </c>
    </row>
    <row r="4135" spans="2:14">
      <c r="B4135" s="15" t="s">
        <v>5157</v>
      </c>
      <c r="C4135" s="16">
        <v>41651</v>
      </c>
      <c r="D4135" s="15">
        <v>2014</v>
      </c>
      <c r="E4135" s="69">
        <f>E4137</f>
        <v>2014</v>
      </c>
      <c r="F4135" s="15" t="s">
        <v>961</v>
      </c>
      <c r="G4135" s="17" t="s">
        <v>5534</v>
      </c>
      <c r="H4135" s="17" t="s">
        <v>5534</v>
      </c>
      <c r="I4135" s="17" t="s">
        <v>5534</v>
      </c>
      <c r="J4135" s="17" t="s">
        <v>5534</v>
      </c>
      <c r="K4135" s="17" t="s">
        <v>5534</v>
      </c>
      <c r="L4135" s="17" t="s">
        <v>5534</v>
      </c>
      <c r="M4135" s="17" t="s">
        <v>5534</v>
      </c>
      <c r="N4135" s="17">
        <v>222.60599999999999</v>
      </c>
    </row>
    <row r="4136" spans="2:14">
      <c r="B4136" s="15" t="s">
        <v>5158</v>
      </c>
      <c r="C4136" s="16">
        <v>41651</v>
      </c>
      <c r="D4136" s="15">
        <v>2014</v>
      </c>
      <c r="E4136" s="69">
        <f>E4137</f>
        <v>2014</v>
      </c>
      <c r="F4136" s="15" t="s">
        <v>962</v>
      </c>
      <c r="G4136" s="17" t="s">
        <v>5534</v>
      </c>
      <c r="H4136" s="17" t="s">
        <v>5534</v>
      </c>
      <c r="I4136" s="17" t="s">
        <v>5534</v>
      </c>
      <c r="J4136" s="17" t="s">
        <v>5534</v>
      </c>
      <c r="K4136" s="17" t="s">
        <v>5534</v>
      </c>
      <c r="L4136" s="17" t="s">
        <v>5534</v>
      </c>
      <c r="M4136" s="17" t="s">
        <v>5534</v>
      </c>
      <c r="N4136" s="17">
        <v>0</v>
      </c>
    </row>
    <row r="4137" spans="2:14">
      <c r="B4137" s="15" t="s">
        <v>5158</v>
      </c>
      <c r="C4137" s="16">
        <v>41651</v>
      </c>
      <c r="D4137" s="15">
        <v>2014</v>
      </c>
      <c r="E4137" s="69">
        <f t="array" ref="E4137">MIN(IF(G4137:N4137&gt;0,($G$3:$N$3)))</f>
        <v>2014</v>
      </c>
      <c r="F4137" s="15" t="s">
        <v>963</v>
      </c>
      <c r="G4137" s="17">
        <v>0</v>
      </c>
      <c r="H4137" s="17">
        <v>0</v>
      </c>
      <c r="I4137" s="17">
        <v>0</v>
      </c>
      <c r="J4137" s="17">
        <v>0</v>
      </c>
      <c r="K4137" s="17">
        <v>0</v>
      </c>
      <c r="L4137" s="17">
        <v>0</v>
      </c>
      <c r="M4137" s="17">
        <v>0</v>
      </c>
      <c r="N4137" s="17">
        <v>222.60599999999999</v>
      </c>
    </row>
    <row r="4138" spans="2:14">
      <c r="B4138" s="15" t="s">
        <v>5158</v>
      </c>
      <c r="C4138" s="16">
        <v>41652</v>
      </c>
      <c r="D4138" s="15">
        <v>2014</v>
      </c>
      <c r="E4138" s="69">
        <f>E4140</f>
        <v>2014</v>
      </c>
      <c r="F4138" s="15" t="s">
        <v>961</v>
      </c>
      <c r="G4138" s="17" t="s">
        <v>5534</v>
      </c>
      <c r="H4138" s="17" t="s">
        <v>5534</v>
      </c>
      <c r="I4138" s="17" t="s">
        <v>5534</v>
      </c>
      <c r="J4138" s="17" t="s">
        <v>5534</v>
      </c>
      <c r="K4138" s="17" t="s">
        <v>5534</v>
      </c>
      <c r="L4138" s="17" t="s">
        <v>5534</v>
      </c>
      <c r="M4138" s="17" t="s">
        <v>5534</v>
      </c>
      <c r="N4138" s="17">
        <v>294.26400000000001</v>
      </c>
    </row>
    <row r="4139" spans="2:14">
      <c r="B4139" s="15" t="s">
        <v>5159</v>
      </c>
      <c r="C4139" s="16">
        <v>41652</v>
      </c>
      <c r="D4139" s="15">
        <v>2014</v>
      </c>
      <c r="E4139" s="69">
        <f>E4140</f>
        <v>2014</v>
      </c>
      <c r="F4139" s="15" t="s">
        <v>962</v>
      </c>
      <c r="G4139" s="17" t="s">
        <v>5534</v>
      </c>
      <c r="H4139" s="17" t="s">
        <v>5534</v>
      </c>
      <c r="I4139" s="17" t="s">
        <v>5534</v>
      </c>
      <c r="J4139" s="17" t="s">
        <v>5534</v>
      </c>
      <c r="K4139" s="17" t="s">
        <v>5534</v>
      </c>
      <c r="L4139" s="17" t="s">
        <v>5534</v>
      </c>
      <c r="M4139" s="17" t="s">
        <v>5534</v>
      </c>
      <c r="N4139" s="17">
        <v>0</v>
      </c>
    </row>
    <row r="4140" spans="2:14">
      <c r="B4140" s="15" t="s">
        <v>5159</v>
      </c>
      <c r="C4140" s="16">
        <v>41652</v>
      </c>
      <c r="D4140" s="15">
        <v>2014</v>
      </c>
      <c r="E4140" s="69">
        <f t="array" ref="E4140">MIN(IF(G4140:N4140&gt;0,($G$3:$N$3)))</f>
        <v>2014</v>
      </c>
      <c r="F4140" s="15" t="s">
        <v>963</v>
      </c>
      <c r="G4140" s="17">
        <v>0</v>
      </c>
      <c r="H4140" s="17">
        <v>0</v>
      </c>
      <c r="I4140" s="17">
        <v>0</v>
      </c>
      <c r="J4140" s="17">
        <v>0</v>
      </c>
      <c r="K4140" s="17">
        <v>0</v>
      </c>
      <c r="L4140" s="17">
        <v>0</v>
      </c>
      <c r="M4140" s="17">
        <v>0</v>
      </c>
      <c r="N4140" s="17">
        <v>294.26400000000001</v>
      </c>
    </row>
    <row r="4141" spans="2:14">
      <c r="B4141" s="15" t="s">
        <v>5159</v>
      </c>
      <c r="C4141" s="16">
        <v>41659</v>
      </c>
      <c r="D4141" s="15">
        <v>2014</v>
      </c>
      <c r="E4141" s="69">
        <f>E4143</f>
        <v>2014</v>
      </c>
      <c r="F4141" s="15" t="s">
        <v>961</v>
      </c>
      <c r="G4141" s="17" t="s">
        <v>5534</v>
      </c>
      <c r="H4141" s="17" t="s">
        <v>5534</v>
      </c>
      <c r="I4141" s="17" t="s">
        <v>5534</v>
      </c>
      <c r="J4141" s="17" t="s">
        <v>5534</v>
      </c>
      <c r="K4141" s="17" t="s">
        <v>5534</v>
      </c>
      <c r="L4141" s="17" t="s">
        <v>5534</v>
      </c>
      <c r="M4141" s="17" t="s">
        <v>5534</v>
      </c>
      <c r="N4141" s="17">
        <v>341.142</v>
      </c>
    </row>
    <row r="4142" spans="2:14">
      <c r="B4142" s="15" t="s">
        <v>5160</v>
      </c>
      <c r="C4142" s="16">
        <v>41659</v>
      </c>
      <c r="D4142" s="15">
        <v>2014</v>
      </c>
      <c r="E4142" s="69">
        <f>E4143</f>
        <v>2014</v>
      </c>
      <c r="F4142" s="15" t="s">
        <v>962</v>
      </c>
      <c r="G4142" s="17" t="s">
        <v>5534</v>
      </c>
      <c r="H4142" s="17" t="s">
        <v>5534</v>
      </c>
      <c r="I4142" s="17" t="s">
        <v>5534</v>
      </c>
      <c r="J4142" s="17" t="s">
        <v>5534</v>
      </c>
      <c r="K4142" s="17" t="s">
        <v>5534</v>
      </c>
      <c r="L4142" s="17" t="s">
        <v>5534</v>
      </c>
      <c r="M4142" s="17" t="s">
        <v>5534</v>
      </c>
      <c r="N4142" s="17">
        <v>0</v>
      </c>
    </row>
    <row r="4143" spans="2:14">
      <c r="B4143" s="15" t="s">
        <v>5160</v>
      </c>
      <c r="C4143" s="16">
        <v>41659</v>
      </c>
      <c r="D4143" s="15">
        <v>2014</v>
      </c>
      <c r="E4143" s="69">
        <f t="array" ref="E4143">MIN(IF(G4143:N4143&gt;0,($G$3:$N$3)))</f>
        <v>2014</v>
      </c>
      <c r="F4143" s="15" t="s">
        <v>963</v>
      </c>
      <c r="G4143" s="17">
        <v>0</v>
      </c>
      <c r="H4143" s="17">
        <v>0</v>
      </c>
      <c r="I4143" s="17">
        <v>0</v>
      </c>
      <c r="J4143" s="17">
        <v>0</v>
      </c>
      <c r="K4143" s="17">
        <v>0</v>
      </c>
      <c r="L4143" s="17">
        <v>0</v>
      </c>
      <c r="M4143" s="17">
        <v>0</v>
      </c>
      <c r="N4143" s="17">
        <v>341.142</v>
      </c>
    </row>
    <row r="4144" spans="2:14">
      <c r="B4144" s="15" t="s">
        <v>5160</v>
      </c>
      <c r="C4144" s="16">
        <v>41661</v>
      </c>
      <c r="D4144" s="15">
        <v>2014</v>
      </c>
      <c r="E4144" s="69">
        <f>E4146</f>
        <v>2014</v>
      </c>
      <c r="F4144" s="15" t="s">
        <v>961</v>
      </c>
      <c r="G4144" s="17" t="s">
        <v>5534</v>
      </c>
      <c r="H4144" s="17" t="s">
        <v>5534</v>
      </c>
      <c r="I4144" s="17" t="s">
        <v>5534</v>
      </c>
      <c r="J4144" s="17" t="s">
        <v>5534</v>
      </c>
      <c r="K4144" s="17" t="s">
        <v>5534</v>
      </c>
      <c r="L4144" s="17" t="s">
        <v>5534</v>
      </c>
      <c r="M4144" s="17" t="s">
        <v>5534</v>
      </c>
      <c r="N4144" s="17">
        <v>0</v>
      </c>
    </row>
    <row r="4145" spans="2:14">
      <c r="B4145" s="15" t="s">
        <v>5161</v>
      </c>
      <c r="C4145" s="16">
        <v>41661</v>
      </c>
      <c r="D4145" s="15">
        <v>2014</v>
      </c>
      <c r="E4145" s="69">
        <f>E4146</f>
        <v>2014</v>
      </c>
      <c r="F4145" s="15" t="s">
        <v>962</v>
      </c>
      <c r="G4145" s="17" t="s">
        <v>5534</v>
      </c>
      <c r="H4145" s="17" t="s">
        <v>5534</v>
      </c>
      <c r="I4145" s="17" t="s">
        <v>5534</v>
      </c>
      <c r="J4145" s="17" t="s">
        <v>5534</v>
      </c>
      <c r="K4145" s="17" t="s">
        <v>5534</v>
      </c>
      <c r="L4145" s="17" t="s">
        <v>5534</v>
      </c>
      <c r="M4145" s="17" t="s">
        <v>5534</v>
      </c>
      <c r="N4145" s="17">
        <v>1003.2539999999999</v>
      </c>
    </row>
    <row r="4146" spans="2:14">
      <c r="B4146" s="15" t="s">
        <v>5161</v>
      </c>
      <c r="C4146" s="16">
        <v>41661</v>
      </c>
      <c r="D4146" s="15">
        <v>2014</v>
      </c>
      <c r="E4146" s="69">
        <f t="array" ref="E4146">MIN(IF(G4146:N4146&gt;0,($G$3:$N$3)))</f>
        <v>2014</v>
      </c>
      <c r="F4146" s="15" t="s">
        <v>963</v>
      </c>
      <c r="G4146" s="17">
        <v>0</v>
      </c>
      <c r="H4146" s="17">
        <v>0</v>
      </c>
      <c r="I4146" s="17">
        <v>0</v>
      </c>
      <c r="J4146" s="17">
        <v>0</v>
      </c>
      <c r="K4146" s="17">
        <v>0</v>
      </c>
      <c r="L4146" s="17">
        <v>0</v>
      </c>
      <c r="M4146" s="17">
        <v>0</v>
      </c>
      <c r="N4146" s="17">
        <v>1003.2539999999999</v>
      </c>
    </row>
    <row r="4147" spans="2:14">
      <c r="B4147" s="15" t="s">
        <v>5161</v>
      </c>
      <c r="C4147" s="16">
        <v>41665</v>
      </c>
      <c r="D4147" s="15">
        <v>2014</v>
      </c>
      <c r="E4147" s="69">
        <f>E4149</f>
        <v>2014</v>
      </c>
      <c r="F4147" s="15" t="s">
        <v>961</v>
      </c>
      <c r="G4147" s="17" t="s">
        <v>5534</v>
      </c>
      <c r="H4147" s="17" t="s">
        <v>5534</v>
      </c>
      <c r="I4147" s="17" t="s">
        <v>5534</v>
      </c>
      <c r="J4147" s="17" t="s">
        <v>5534</v>
      </c>
      <c r="K4147" s="17" t="s">
        <v>5534</v>
      </c>
      <c r="L4147" s="17" t="s">
        <v>5534</v>
      </c>
      <c r="M4147" s="17" t="s">
        <v>5534</v>
      </c>
      <c r="N4147" s="17">
        <v>682.8599999999999</v>
      </c>
    </row>
    <row r="4148" spans="2:14">
      <c r="B4148" s="15" t="s">
        <v>5162</v>
      </c>
      <c r="C4148" s="16">
        <v>41665</v>
      </c>
      <c r="D4148" s="15">
        <v>2014</v>
      </c>
      <c r="E4148" s="69">
        <f>E4149</f>
        <v>2014</v>
      </c>
      <c r="F4148" s="15" t="s">
        <v>962</v>
      </c>
      <c r="G4148" s="17" t="s">
        <v>5534</v>
      </c>
      <c r="H4148" s="17" t="s">
        <v>5534</v>
      </c>
      <c r="I4148" s="17" t="s">
        <v>5534</v>
      </c>
      <c r="J4148" s="17" t="s">
        <v>5534</v>
      </c>
      <c r="K4148" s="17" t="s">
        <v>5534</v>
      </c>
      <c r="L4148" s="17" t="s">
        <v>5534</v>
      </c>
      <c r="M4148" s="17" t="s">
        <v>5534</v>
      </c>
      <c r="N4148" s="17">
        <v>0</v>
      </c>
    </row>
    <row r="4149" spans="2:14">
      <c r="B4149" s="15" t="s">
        <v>5162</v>
      </c>
      <c r="C4149" s="16">
        <v>41665</v>
      </c>
      <c r="D4149" s="15">
        <v>2014</v>
      </c>
      <c r="E4149" s="69">
        <f t="array" ref="E4149">MIN(IF(G4149:N4149&gt;0,($G$3:$N$3)))</f>
        <v>2014</v>
      </c>
      <c r="F4149" s="15" t="s">
        <v>963</v>
      </c>
      <c r="G4149" s="17">
        <v>0</v>
      </c>
      <c r="H4149" s="17">
        <v>0</v>
      </c>
      <c r="I4149" s="17">
        <v>0</v>
      </c>
      <c r="J4149" s="17">
        <v>0</v>
      </c>
      <c r="K4149" s="17">
        <v>0</v>
      </c>
      <c r="L4149" s="17">
        <v>0</v>
      </c>
      <c r="M4149" s="17">
        <v>0</v>
      </c>
      <c r="N4149" s="17">
        <v>682.8599999999999</v>
      </c>
    </row>
    <row r="4150" spans="2:14">
      <c r="B4150" s="15" t="s">
        <v>5162</v>
      </c>
      <c r="C4150" s="16">
        <v>41670</v>
      </c>
      <c r="D4150" s="15">
        <v>2014</v>
      </c>
      <c r="E4150" s="69">
        <f>E4152</f>
        <v>2014</v>
      </c>
      <c r="F4150" s="15" t="s">
        <v>961</v>
      </c>
      <c r="G4150" s="17" t="s">
        <v>5534</v>
      </c>
      <c r="H4150" s="17" t="s">
        <v>5534</v>
      </c>
      <c r="I4150" s="17" t="s">
        <v>5534</v>
      </c>
      <c r="J4150" s="17" t="s">
        <v>5534</v>
      </c>
      <c r="K4150" s="17" t="s">
        <v>5534</v>
      </c>
      <c r="L4150" s="17" t="s">
        <v>5534</v>
      </c>
      <c r="M4150" s="17" t="s">
        <v>5534</v>
      </c>
      <c r="N4150" s="17">
        <v>210.01199999999997</v>
      </c>
    </row>
    <row r="4151" spans="2:14">
      <c r="B4151" s="15" t="s">
        <v>5163</v>
      </c>
      <c r="C4151" s="16">
        <v>41670</v>
      </c>
      <c r="D4151" s="15">
        <v>2014</v>
      </c>
      <c r="E4151" s="69">
        <f>E4152</f>
        <v>2014</v>
      </c>
      <c r="F4151" s="15" t="s">
        <v>962</v>
      </c>
      <c r="G4151" s="17" t="s">
        <v>5534</v>
      </c>
      <c r="H4151" s="17" t="s">
        <v>5534</v>
      </c>
      <c r="I4151" s="17" t="s">
        <v>5534</v>
      </c>
      <c r="J4151" s="17" t="s">
        <v>5534</v>
      </c>
      <c r="K4151" s="17" t="s">
        <v>5534</v>
      </c>
      <c r="L4151" s="17" t="s">
        <v>5534</v>
      </c>
      <c r="M4151" s="17" t="s">
        <v>5534</v>
      </c>
      <c r="N4151" s="17">
        <v>0</v>
      </c>
    </row>
    <row r="4152" spans="2:14">
      <c r="B4152" s="15" t="s">
        <v>5163</v>
      </c>
      <c r="C4152" s="16">
        <v>41670</v>
      </c>
      <c r="D4152" s="15">
        <v>2014</v>
      </c>
      <c r="E4152" s="69">
        <f t="array" ref="E4152">MIN(IF(G4152:N4152&gt;0,($G$3:$N$3)))</f>
        <v>2014</v>
      </c>
      <c r="F4152" s="15" t="s">
        <v>963</v>
      </c>
      <c r="G4152" s="17">
        <v>0</v>
      </c>
      <c r="H4152" s="17">
        <v>0</v>
      </c>
      <c r="I4152" s="17">
        <v>0</v>
      </c>
      <c r="J4152" s="17">
        <v>0</v>
      </c>
      <c r="K4152" s="17">
        <v>0</v>
      </c>
      <c r="L4152" s="17">
        <v>0</v>
      </c>
      <c r="M4152" s="17">
        <v>0</v>
      </c>
      <c r="N4152" s="17">
        <v>210.01199999999997</v>
      </c>
    </row>
    <row r="4153" spans="2:14">
      <c r="B4153" s="15" t="s">
        <v>5163</v>
      </c>
      <c r="C4153" s="16">
        <v>41673</v>
      </c>
      <c r="D4153" s="15">
        <v>2014</v>
      </c>
      <c r="E4153" s="69">
        <f>E4155</f>
        <v>2014</v>
      </c>
      <c r="F4153" s="15" t="s">
        <v>961</v>
      </c>
      <c r="G4153" s="17" t="s">
        <v>5534</v>
      </c>
      <c r="H4153" s="17" t="s">
        <v>5534</v>
      </c>
      <c r="I4153" s="17" t="s">
        <v>5534</v>
      </c>
      <c r="J4153" s="17" t="s">
        <v>5534</v>
      </c>
      <c r="K4153" s="17" t="s">
        <v>5534</v>
      </c>
      <c r="L4153" s="17" t="s">
        <v>5534</v>
      </c>
      <c r="M4153" s="17" t="s">
        <v>5534</v>
      </c>
      <c r="N4153" s="17">
        <v>538.50599999999997</v>
      </c>
    </row>
    <row r="4154" spans="2:14">
      <c r="B4154" s="15" t="s">
        <v>5164</v>
      </c>
      <c r="C4154" s="16">
        <v>41673</v>
      </c>
      <c r="D4154" s="15">
        <v>2014</v>
      </c>
      <c r="E4154" s="69">
        <f>E4155</f>
        <v>2014</v>
      </c>
      <c r="F4154" s="15" t="s">
        <v>962</v>
      </c>
      <c r="G4154" s="17" t="s">
        <v>5534</v>
      </c>
      <c r="H4154" s="17" t="s">
        <v>5534</v>
      </c>
      <c r="I4154" s="17" t="s">
        <v>5534</v>
      </c>
      <c r="J4154" s="17" t="s">
        <v>5534</v>
      </c>
      <c r="K4154" s="17" t="s">
        <v>5534</v>
      </c>
      <c r="L4154" s="17" t="s">
        <v>5534</v>
      </c>
      <c r="M4154" s="17" t="s">
        <v>5534</v>
      </c>
      <c r="N4154" s="17">
        <v>0</v>
      </c>
    </row>
    <row r="4155" spans="2:14">
      <c r="B4155" s="15" t="s">
        <v>5164</v>
      </c>
      <c r="C4155" s="16">
        <v>41673</v>
      </c>
      <c r="D4155" s="15">
        <v>2014</v>
      </c>
      <c r="E4155" s="69">
        <f t="array" ref="E4155">MIN(IF(G4155:N4155&gt;0,($G$3:$N$3)))</f>
        <v>2014</v>
      </c>
      <c r="F4155" s="15" t="s">
        <v>963</v>
      </c>
      <c r="G4155" s="17">
        <v>0</v>
      </c>
      <c r="H4155" s="17">
        <v>0</v>
      </c>
      <c r="I4155" s="17">
        <v>0</v>
      </c>
      <c r="J4155" s="17">
        <v>0</v>
      </c>
      <c r="K4155" s="17">
        <v>0</v>
      </c>
      <c r="L4155" s="17">
        <v>0</v>
      </c>
      <c r="M4155" s="17">
        <v>0</v>
      </c>
      <c r="N4155" s="17">
        <v>538.50599999999997</v>
      </c>
    </row>
    <row r="4156" spans="2:14">
      <c r="B4156" s="15" t="s">
        <v>5164</v>
      </c>
      <c r="C4156" s="16">
        <v>41673</v>
      </c>
      <c r="D4156" s="15">
        <v>2014</v>
      </c>
      <c r="E4156" s="69">
        <f>E4158</f>
        <v>2014</v>
      </c>
      <c r="F4156" s="15" t="s">
        <v>961</v>
      </c>
      <c r="G4156" s="17" t="s">
        <v>5534</v>
      </c>
      <c r="H4156" s="17" t="s">
        <v>5534</v>
      </c>
      <c r="I4156" s="17" t="s">
        <v>5534</v>
      </c>
      <c r="J4156" s="17" t="s">
        <v>5534</v>
      </c>
      <c r="K4156" s="17" t="s">
        <v>5534</v>
      </c>
      <c r="L4156" s="17" t="s">
        <v>5534</v>
      </c>
      <c r="M4156" s="17" t="s">
        <v>5534</v>
      </c>
      <c r="N4156" s="17">
        <v>0</v>
      </c>
    </row>
    <row r="4157" spans="2:14">
      <c r="B4157" s="15" t="s">
        <v>5165</v>
      </c>
      <c r="C4157" s="16">
        <v>41673</v>
      </c>
      <c r="D4157" s="15">
        <v>2014</v>
      </c>
      <c r="E4157" s="69">
        <f>E4158</f>
        <v>2014</v>
      </c>
      <c r="F4157" s="15" t="s">
        <v>962</v>
      </c>
      <c r="G4157" s="17" t="s">
        <v>5534</v>
      </c>
      <c r="H4157" s="17" t="s">
        <v>5534</v>
      </c>
      <c r="I4157" s="17" t="s">
        <v>5534</v>
      </c>
      <c r="J4157" s="17" t="s">
        <v>5534</v>
      </c>
      <c r="K4157" s="17" t="s">
        <v>5534</v>
      </c>
      <c r="L4157" s="17" t="s">
        <v>5534</v>
      </c>
      <c r="M4157" s="17" t="s">
        <v>5534</v>
      </c>
      <c r="N4157" s="17">
        <v>212230.97399999999</v>
      </c>
    </row>
    <row r="4158" spans="2:14">
      <c r="B4158" s="15" t="s">
        <v>5165</v>
      </c>
      <c r="C4158" s="16">
        <v>41673</v>
      </c>
      <c r="D4158" s="15">
        <v>2014</v>
      </c>
      <c r="E4158" s="69">
        <f t="array" ref="E4158">MIN(IF(G4158:N4158&gt;0,($G$3:$N$3)))</f>
        <v>2014</v>
      </c>
      <c r="F4158" s="15" t="s">
        <v>963</v>
      </c>
      <c r="G4158" s="17">
        <v>0</v>
      </c>
      <c r="H4158" s="17">
        <v>0</v>
      </c>
      <c r="I4158" s="17">
        <v>0</v>
      </c>
      <c r="J4158" s="17">
        <v>0</v>
      </c>
      <c r="K4158" s="17">
        <v>0</v>
      </c>
      <c r="L4158" s="17">
        <v>0</v>
      </c>
      <c r="M4158" s="17">
        <v>0</v>
      </c>
      <c r="N4158" s="17">
        <v>212230.97399999999</v>
      </c>
    </row>
    <row r="4159" spans="2:14">
      <c r="B4159" s="15" t="s">
        <v>5165</v>
      </c>
      <c r="C4159" s="16">
        <v>41678</v>
      </c>
      <c r="D4159" s="15">
        <v>2014</v>
      </c>
      <c r="E4159" s="69">
        <f>E4161</f>
        <v>2014</v>
      </c>
      <c r="F4159" s="15" t="s">
        <v>961</v>
      </c>
      <c r="G4159" s="17" t="s">
        <v>5534</v>
      </c>
      <c r="H4159" s="17" t="s">
        <v>5534</v>
      </c>
      <c r="I4159" s="17" t="s">
        <v>5534</v>
      </c>
      <c r="J4159" s="17" t="s">
        <v>5534</v>
      </c>
      <c r="K4159" s="17" t="s">
        <v>5534</v>
      </c>
      <c r="L4159" s="17" t="s">
        <v>5534</v>
      </c>
      <c r="M4159" s="17" t="s">
        <v>5534</v>
      </c>
      <c r="N4159" s="17">
        <v>349.52399999999994</v>
      </c>
    </row>
    <row r="4160" spans="2:14">
      <c r="B4160" s="15" t="s">
        <v>5166</v>
      </c>
      <c r="C4160" s="16">
        <v>41678</v>
      </c>
      <c r="D4160" s="15">
        <v>2014</v>
      </c>
      <c r="E4160" s="69">
        <f>E4161</f>
        <v>2014</v>
      </c>
      <c r="F4160" s="15" t="s">
        <v>962</v>
      </c>
      <c r="G4160" s="17" t="s">
        <v>5534</v>
      </c>
      <c r="H4160" s="17" t="s">
        <v>5534</v>
      </c>
      <c r="I4160" s="17" t="s">
        <v>5534</v>
      </c>
      <c r="J4160" s="17" t="s">
        <v>5534</v>
      </c>
      <c r="K4160" s="17" t="s">
        <v>5534</v>
      </c>
      <c r="L4160" s="17" t="s">
        <v>5534</v>
      </c>
      <c r="M4160" s="17" t="s">
        <v>5534</v>
      </c>
      <c r="N4160" s="17">
        <v>0</v>
      </c>
    </row>
    <row r="4161" spans="2:14">
      <c r="B4161" s="15" t="s">
        <v>5166</v>
      </c>
      <c r="C4161" s="16">
        <v>41678</v>
      </c>
      <c r="D4161" s="15">
        <v>2014</v>
      </c>
      <c r="E4161" s="69">
        <f t="array" ref="E4161">MIN(IF(G4161:N4161&gt;0,($G$3:$N$3)))</f>
        <v>2014</v>
      </c>
      <c r="F4161" s="15" t="s">
        <v>963</v>
      </c>
      <c r="G4161" s="17">
        <v>0</v>
      </c>
      <c r="H4161" s="17">
        <v>0</v>
      </c>
      <c r="I4161" s="17">
        <v>0</v>
      </c>
      <c r="J4161" s="17">
        <v>0</v>
      </c>
      <c r="K4161" s="17">
        <v>0</v>
      </c>
      <c r="L4161" s="17">
        <v>0</v>
      </c>
      <c r="M4161" s="17">
        <v>0</v>
      </c>
      <c r="N4161" s="17">
        <v>349.52399999999994</v>
      </c>
    </row>
    <row r="4162" spans="2:14">
      <c r="B4162" s="15" t="s">
        <v>5166</v>
      </c>
      <c r="C4162" s="16">
        <v>41681</v>
      </c>
      <c r="D4162" s="15">
        <v>2014</v>
      </c>
      <c r="E4162" s="69">
        <f>E4164</f>
        <v>2014</v>
      </c>
      <c r="F4162" s="15" t="s">
        <v>961</v>
      </c>
      <c r="G4162" s="17" t="s">
        <v>5534</v>
      </c>
      <c r="H4162" s="17" t="s">
        <v>5534</v>
      </c>
      <c r="I4162" s="17" t="s">
        <v>5534</v>
      </c>
      <c r="J4162" s="17" t="s">
        <v>5534</v>
      </c>
      <c r="K4162" s="17" t="s">
        <v>5534</v>
      </c>
      <c r="L4162" s="17" t="s">
        <v>5534</v>
      </c>
      <c r="M4162" s="17" t="s">
        <v>5534</v>
      </c>
      <c r="N4162" s="17">
        <v>498.75</v>
      </c>
    </row>
    <row r="4163" spans="2:14">
      <c r="B4163" s="15" t="s">
        <v>5167</v>
      </c>
      <c r="C4163" s="16">
        <v>41681</v>
      </c>
      <c r="D4163" s="15">
        <v>2014</v>
      </c>
      <c r="E4163" s="69">
        <f>E4164</f>
        <v>2014</v>
      </c>
      <c r="F4163" s="15" t="s">
        <v>962</v>
      </c>
      <c r="G4163" s="17" t="s">
        <v>5534</v>
      </c>
      <c r="H4163" s="17" t="s">
        <v>5534</v>
      </c>
      <c r="I4163" s="17" t="s">
        <v>5534</v>
      </c>
      <c r="J4163" s="17" t="s">
        <v>5534</v>
      </c>
      <c r="K4163" s="17" t="s">
        <v>5534</v>
      </c>
      <c r="L4163" s="17" t="s">
        <v>5534</v>
      </c>
      <c r="M4163" s="17" t="s">
        <v>5534</v>
      </c>
      <c r="N4163" s="17">
        <v>0</v>
      </c>
    </row>
    <row r="4164" spans="2:14">
      <c r="B4164" s="15" t="s">
        <v>5167</v>
      </c>
      <c r="C4164" s="16">
        <v>41681</v>
      </c>
      <c r="D4164" s="15">
        <v>2014</v>
      </c>
      <c r="E4164" s="69">
        <f t="array" ref="E4164">MIN(IF(G4164:N4164&gt;0,($G$3:$N$3)))</f>
        <v>2014</v>
      </c>
      <c r="F4164" s="15" t="s">
        <v>963</v>
      </c>
      <c r="G4164" s="17">
        <v>0</v>
      </c>
      <c r="H4164" s="17">
        <v>0</v>
      </c>
      <c r="I4164" s="17">
        <v>0</v>
      </c>
      <c r="J4164" s="17">
        <v>0</v>
      </c>
      <c r="K4164" s="17">
        <v>0</v>
      </c>
      <c r="L4164" s="17">
        <v>0</v>
      </c>
      <c r="M4164" s="17">
        <v>0</v>
      </c>
      <c r="N4164" s="17">
        <v>498.75</v>
      </c>
    </row>
    <row r="4165" spans="2:14">
      <c r="B4165" s="15" t="s">
        <v>5167</v>
      </c>
      <c r="C4165" s="16">
        <v>41684</v>
      </c>
      <c r="D4165" s="15">
        <v>2014</v>
      </c>
      <c r="E4165" s="69">
        <f>E4167</f>
        <v>2014</v>
      </c>
      <c r="F4165" s="15" t="s">
        <v>961</v>
      </c>
      <c r="G4165" s="17" t="s">
        <v>5534</v>
      </c>
      <c r="H4165" s="17" t="s">
        <v>5534</v>
      </c>
      <c r="I4165" s="17" t="s">
        <v>5534</v>
      </c>
      <c r="J4165" s="17" t="s">
        <v>5534</v>
      </c>
      <c r="K4165" s="17" t="s">
        <v>5534</v>
      </c>
      <c r="L4165" s="17" t="s">
        <v>5534</v>
      </c>
      <c r="M4165" s="17" t="s">
        <v>5534</v>
      </c>
      <c r="N4165" s="17">
        <v>0</v>
      </c>
    </row>
    <row r="4166" spans="2:14">
      <c r="B4166" s="15" t="s">
        <v>5168</v>
      </c>
      <c r="C4166" s="16">
        <v>41684</v>
      </c>
      <c r="D4166" s="15">
        <v>2014</v>
      </c>
      <c r="E4166" s="69">
        <f>E4167</f>
        <v>2014</v>
      </c>
      <c r="F4166" s="15" t="s">
        <v>962</v>
      </c>
      <c r="G4166" s="17" t="s">
        <v>5534</v>
      </c>
      <c r="H4166" s="17" t="s">
        <v>5534</v>
      </c>
      <c r="I4166" s="17" t="s">
        <v>5534</v>
      </c>
      <c r="J4166" s="17" t="s">
        <v>5534</v>
      </c>
      <c r="K4166" s="17" t="s">
        <v>5534</v>
      </c>
      <c r="L4166" s="17" t="s">
        <v>5534</v>
      </c>
      <c r="M4166" s="17" t="s">
        <v>5534</v>
      </c>
      <c r="N4166" s="17">
        <v>682.8599999999999</v>
      </c>
    </row>
    <row r="4167" spans="2:14">
      <c r="B4167" s="15" t="s">
        <v>5168</v>
      </c>
      <c r="C4167" s="16">
        <v>41684</v>
      </c>
      <c r="D4167" s="15">
        <v>2014</v>
      </c>
      <c r="E4167" s="69">
        <f t="array" ref="E4167">MIN(IF(G4167:N4167&gt;0,($G$3:$N$3)))</f>
        <v>2014</v>
      </c>
      <c r="F4167" s="15" t="s">
        <v>963</v>
      </c>
      <c r="G4167" s="17">
        <v>0</v>
      </c>
      <c r="H4167" s="17">
        <v>0</v>
      </c>
      <c r="I4167" s="17">
        <v>0</v>
      </c>
      <c r="J4167" s="17">
        <v>0</v>
      </c>
      <c r="K4167" s="17">
        <v>0</v>
      </c>
      <c r="L4167" s="17">
        <v>0</v>
      </c>
      <c r="M4167" s="17">
        <v>0</v>
      </c>
      <c r="N4167" s="17">
        <v>682.8599999999999</v>
      </c>
    </row>
    <row r="4168" spans="2:14">
      <c r="B4168" s="15" t="s">
        <v>5168</v>
      </c>
      <c r="C4168" s="16">
        <v>41691</v>
      </c>
      <c r="D4168" s="15">
        <v>2014</v>
      </c>
      <c r="E4168" s="69">
        <f>E4170</f>
        <v>2014</v>
      </c>
      <c r="F4168" s="15" t="s">
        <v>961</v>
      </c>
      <c r="G4168" s="17" t="s">
        <v>5534</v>
      </c>
      <c r="H4168" s="17" t="s">
        <v>5534</v>
      </c>
      <c r="I4168" s="17" t="s">
        <v>5534</v>
      </c>
      <c r="J4168" s="17" t="s">
        <v>5534</v>
      </c>
      <c r="K4168" s="17" t="s">
        <v>5534</v>
      </c>
      <c r="L4168" s="17" t="s">
        <v>5534</v>
      </c>
      <c r="M4168" s="17" t="s">
        <v>5534</v>
      </c>
      <c r="N4168" s="17">
        <v>4.3440000000000003</v>
      </c>
    </row>
    <row r="4169" spans="2:14">
      <c r="B4169" s="15" t="s">
        <v>5169</v>
      </c>
      <c r="C4169" s="16">
        <v>41691</v>
      </c>
      <c r="D4169" s="15">
        <v>2014</v>
      </c>
      <c r="E4169" s="69">
        <f>E4170</f>
        <v>2014</v>
      </c>
      <c r="F4169" s="15" t="s">
        <v>962</v>
      </c>
      <c r="G4169" s="17" t="s">
        <v>5534</v>
      </c>
      <c r="H4169" s="17" t="s">
        <v>5534</v>
      </c>
      <c r="I4169" s="17" t="s">
        <v>5534</v>
      </c>
      <c r="J4169" s="17" t="s">
        <v>5534</v>
      </c>
      <c r="K4169" s="17" t="s">
        <v>5534</v>
      </c>
      <c r="L4169" s="17" t="s">
        <v>5534</v>
      </c>
      <c r="M4169" s="17" t="s">
        <v>5534</v>
      </c>
      <c r="N4169" s="17">
        <v>0</v>
      </c>
    </row>
    <row r="4170" spans="2:14">
      <c r="B4170" s="15" t="s">
        <v>5169</v>
      </c>
      <c r="C4170" s="16">
        <v>41691</v>
      </c>
      <c r="D4170" s="15">
        <v>2014</v>
      </c>
      <c r="E4170" s="69">
        <f t="array" ref="E4170">MIN(IF(G4170:N4170&gt;0,($G$3:$N$3)))</f>
        <v>2014</v>
      </c>
      <c r="F4170" s="15" t="s">
        <v>963</v>
      </c>
      <c r="G4170" s="17">
        <v>0</v>
      </c>
      <c r="H4170" s="17">
        <v>0</v>
      </c>
      <c r="I4170" s="17">
        <v>0</v>
      </c>
      <c r="J4170" s="17">
        <v>0</v>
      </c>
      <c r="K4170" s="17">
        <v>0</v>
      </c>
      <c r="L4170" s="17">
        <v>0</v>
      </c>
      <c r="M4170" s="17">
        <v>0</v>
      </c>
      <c r="N4170" s="17">
        <v>4.3440000000000003</v>
      </c>
    </row>
    <row r="4171" spans="2:14">
      <c r="B4171" s="15" t="s">
        <v>5169</v>
      </c>
      <c r="C4171" s="16">
        <v>41696</v>
      </c>
      <c r="D4171" s="15">
        <v>2014</v>
      </c>
      <c r="E4171" s="69">
        <f>E4173</f>
        <v>2014</v>
      </c>
      <c r="F4171" s="15" t="s">
        <v>961</v>
      </c>
      <c r="G4171" s="17" t="s">
        <v>5534</v>
      </c>
      <c r="H4171" s="17" t="s">
        <v>5534</v>
      </c>
      <c r="I4171" s="17" t="s">
        <v>5534</v>
      </c>
      <c r="J4171" s="17" t="s">
        <v>5534</v>
      </c>
      <c r="K4171" s="17" t="s">
        <v>5534</v>
      </c>
      <c r="L4171" s="17" t="s">
        <v>5534</v>
      </c>
      <c r="M4171" s="17" t="s">
        <v>5534</v>
      </c>
      <c r="N4171" s="17">
        <v>0</v>
      </c>
    </row>
    <row r="4172" spans="2:14">
      <c r="B4172" s="15" t="s">
        <v>5170</v>
      </c>
      <c r="C4172" s="16">
        <v>41696</v>
      </c>
      <c r="D4172" s="15">
        <v>2014</v>
      </c>
      <c r="E4172" s="69">
        <f>E4173</f>
        <v>2014</v>
      </c>
      <c r="F4172" s="15" t="s">
        <v>962</v>
      </c>
      <c r="G4172" s="17" t="s">
        <v>5534</v>
      </c>
      <c r="H4172" s="17" t="s">
        <v>5534</v>
      </c>
      <c r="I4172" s="17" t="s">
        <v>5534</v>
      </c>
      <c r="J4172" s="17" t="s">
        <v>5534</v>
      </c>
      <c r="K4172" s="17" t="s">
        <v>5534</v>
      </c>
      <c r="L4172" s="17" t="s">
        <v>5534</v>
      </c>
      <c r="M4172" s="17" t="s">
        <v>5534</v>
      </c>
      <c r="N4172" s="17">
        <v>937.69199999999989</v>
      </c>
    </row>
    <row r="4173" spans="2:14">
      <c r="B4173" s="15" t="s">
        <v>5170</v>
      </c>
      <c r="C4173" s="16">
        <v>41696</v>
      </c>
      <c r="D4173" s="15">
        <v>2014</v>
      </c>
      <c r="E4173" s="69">
        <f t="array" ref="E4173">MIN(IF(G4173:N4173&gt;0,($G$3:$N$3)))</f>
        <v>2014</v>
      </c>
      <c r="F4173" s="15" t="s">
        <v>963</v>
      </c>
      <c r="G4173" s="17">
        <v>0</v>
      </c>
      <c r="H4173" s="17">
        <v>0</v>
      </c>
      <c r="I4173" s="17">
        <v>0</v>
      </c>
      <c r="J4173" s="17">
        <v>0</v>
      </c>
      <c r="K4173" s="17">
        <v>0</v>
      </c>
      <c r="L4173" s="17">
        <v>0</v>
      </c>
      <c r="M4173" s="17">
        <v>0</v>
      </c>
      <c r="N4173" s="17">
        <v>937.69199999999989</v>
      </c>
    </row>
    <row r="4174" spans="2:14">
      <c r="B4174" s="15" t="s">
        <v>5170</v>
      </c>
      <c r="C4174" s="16">
        <v>41701</v>
      </c>
      <c r="D4174" s="15">
        <v>2014</v>
      </c>
      <c r="E4174" s="69">
        <f>E4176</f>
        <v>2014</v>
      </c>
      <c r="F4174" s="15" t="s">
        <v>961</v>
      </c>
      <c r="G4174" s="17" t="s">
        <v>5534</v>
      </c>
      <c r="H4174" s="17" t="s">
        <v>5534</v>
      </c>
      <c r="I4174" s="17" t="s">
        <v>5534</v>
      </c>
      <c r="J4174" s="17" t="s">
        <v>5534</v>
      </c>
      <c r="K4174" s="17" t="s">
        <v>5534</v>
      </c>
      <c r="L4174" s="17" t="s">
        <v>5534</v>
      </c>
      <c r="M4174" s="17" t="s">
        <v>5534</v>
      </c>
      <c r="N4174" s="17">
        <v>74.087999999999994</v>
      </c>
    </row>
    <row r="4175" spans="2:14">
      <c r="B4175" s="15" t="s">
        <v>5171</v>
      </c>
      <c r="C4175" s="16">
        <v>41701</v>
      </c>
      <c r="D4175" s="15">
        <v>2014</v>
      </c>
      <c r="E4175" s="69">
        <f>E4176</f>
        <v>2014</v>
      </c>
      <c r="F4175" s="15" t="s">
        <v>962</v>
      </c>
      <c r="G4175" s="17" t="s">
        <v>5534</v>
      </c>
      <c r="H4175" s="17" t="s">
        <v>5534</v>
      </c>
      <c r="I4175" s="17" t="s">
        <v>5534</v>
      </c>
      <c r="J4175" s="17" t="s">
        <v>5534</v>
      </c>
      <c r="K4175" s="17" t="s">
        <v>5534</v>
      </c>
      <c r="L4175" s="17" t="s">
        <v>5534</v>
      </c>
      <c r="M4175" s="17" t="s">
        <v>5534</v>
      </c>
      <c r="N4175" s="17">
        <v>0</v>
      </c>
    </row>
    <row r="4176" spans="2:14">
      <c r="B4176" s="15" t="s">
        <v>5171</v>
      </c>
      <c r="C4176" s="16">
        <v>41701</v>
      </c>
      <c r="D4176" s="15">
        <v>2014</v>
      </c>
      <c r="E4176" s="69">
        <f t="array" ref="E4176">MIN(IF(G4176:N4176&gt;0,($G$3:$N$3)))</f>
        <v>2014</v>
      </c>
      <c r="F4176" s="15" t="s">
        <v>963</v>
      </c>
      <c r="G4176" s="17">
        <v>0</v>
      </c>
      <c r="H4176" s="17">
        <v>0</v>
      </c>
      <c r="I4176" s="17">
        <v>0</v>
      </c>
      <c r="J4176" s="17">
        <v>0</v>
      </c>
      <c r="K4176" s="17">
        <v>0</v>
      </c>
      <c r="L4176" s="17">
        <v>0</v>
      </c>
      <c r="M4176" s="17">
        <v>0</v>
      </c>
      <c r="N4176" s="17">
        <v>74.087999999999994</v>
      </c>
    </row>
    <row r="4177" spans="2:14">
      <c r="B4177" s="15" t="s">
        <v>5171</v>
      </c>
      <c r="C4177" s="16">
        <v>41704</v>
      </c>
      <c r="D4177" s="15">
        <v>2014</v>
      </c>
      <c r="E4177" s="69">
        <f>E4179</f>
        <v>2014</v>
      </c>
      <c r="F4177" s="15" t="s">
        <v>961</v>
      </c>
      <c r="G4177" s="17" t="s">
        <v>5534</v>
      </c>
      <c r="H4177" s="17" t="s">
        <v>5534</v>
      </c>
      <c r="I4177" s="17" t="s">
        <v>5534</v>
      </c>
      <c r="J4177" s="17" t="s">
        <v>5534</v>
      </c>
      <c r="K4177" s="17" t="s">
        <v>5534</v>
      </c>
      <c r="L4177" s="17" t="s">
        <v>5534</v>
      </c>
      <c r="M4177" s="17" t="s">
        <v>5534</v>
      </c>
      <c r="N4177" s="17">
        <v>0</v>
      </c>
    </row>
    <row r="4178" spans="2:14">
      <c r="B4178" s="15" t="s">
        <v>5172</v>
      </c>
      <c r="C4178" s="16">
        <v>41704</v>
      </c>
      <c r="D4178" s="15">
        <v>2014</v>
      </c>
      <c r="E4178" s="69">
        <f>E4179</f>
        <v>2014</v>
      </c>
      <c r="F4178" s="15" t="s">
        <v>962</v>
      </c>
      <c r="G4178" s="17" t="s">
        <v>5534</v>
      </c>
      <c r="H4178" s="17" t="s">
        <v>5534</v>
      </c>
      <c r="I4178" s="17" t="s">
        <v>5534</v>
      </c>
      <c r="J4178" s="17" t="s">
        <v>5534</v>
      </c>
      <c r="K4178" s="17" t="s">
        <v>5534</v>
      </c>
      <c r="L4178" s="17" t="s">
        <v>5534</v>
      </c>
      <c r="M4178" s="17" t="s">
        <v>5534</v>
      </c>
      <c r="N4178" s="17">
        <v>684.34799999999996</v>
      </c>
    </row>
    <row r="4179" spans="2:14">
      <c r="B4179" s="15" t="s">
        <v>5172</v>
      </c>
      <c r="C4179" s="16">
        <v>41704</v>
      </c>
      <c r="D4179" s="15">
        <v>2014</v>
      </c>
      <c r="E4179" s="69">
        <f t="array" ref="E4179">MIN(IF(G4179:N4179&gt;0,($G$3:$N$3)))</f>
        <v>2014</v>
      </c>
      <c r="F4179" s="15" t="s">
        <v>963</v>
      </c>
      <c r="G4179" s="17">
        <v>0</v>
      </c>
      <c r="H4179" s="17">
        <v>0</v>
      </c>
      <c r="I4179" s="17">
        <v>0</v>
      </c>
      <c r="J4179" s="17">
        <v>0</v>
      </c>
      <c r="K4179" s="17">
        <v>0</v>
      </c>
      <c r="L4179" s="17">
        <v>0</v>
      </c>
      <c r="M4179" s="17">
        <v>0</v>
      </c>
      <c r="N4179" s="17">
        <v>684.34799999999996</v>
      </c>
    </row>
    <row r="4180" spans="2:14">
      <c r="B4180" s="15" t="s">
        <v>5172</v>
      </c>
      <c r="C4180" s="16">
        <v>41707</v>
      </c>
      <c r="D4180" s="15">
        <v>2014</v>
      </c>
      <c r="E4180" s="69">
        <f>E4182</f>
        <v>2014</v>
      </c>
      <c r="F4180" s="15" t="s">
        <v>961</v>
      </c>
      <c r="G4180" s="17" t="s">
        <v>5534</v>
      </c>
      <c r="H4180" s="17" t="s">
        <v>5534</v>
      </c>
      <c r="I4180" s="17" t="s">
        <v>5534</v>
      </c>
      <c r="J4180" s="17" t="s">
        <v>5534</v>
      </c>
      <c r="K4180" s="17" t="s">
        <v>5534</v>
      </c>
      <c r="L4180" s="17" t="s">
        <v>5534</v>
      </c>
      <c r="M4180" s="17" t="s">
        <v>5534</v>
      </c>
      <c r="N4180" s="17">
        <v>742.70999999999992</v>
      </c>
    </row>
    <row r="4181" spans="2:14">
      <c r="B4181" s="15" t="s">
        <v>5173</v>
      </c>
      <c r="C4181" s="16">
        <v>41707</v>
      </c>
      <c r="D4181" s="15">
        <v>2014</v>
      </c>
      <c r="E4181" s="69">
        <f>E4182</f>
        <v>2014</v>
      </c>
      <c r="F4181" s="15" t="s">
        <v>962</v>
      </c>
      <c r="G4181" s="17" t="s">
        <v>5534</v>
      </c>
      <c r="H4181" s="17" t="s">
        <v>5534</v>
      </c>
      <c r="I4181" s="17" t="s">
        <v>5534</v>
      </c>
      <c r="J4181" s="17" t="s">
        <v>5534</v>
      </c>
      <c r="K4181" s="17" t="s">
        <v>5534</v>
      </c>
      <c r="L4181" s="17" t="s">
        <v>5534</v>
      </c>
      <c r="M4181" s="17" t="s">
        <v>5534</v>
      </c>
      <c r="N4181" s="17">
        <v>0</v>
      </c>
    </row>
    <row r="4182" spans="2:14">
      <c r="B4182" s="15" t="s">
        <v>5173</v>
      </c>
      <c r="C4182" s="16">
        <v>41707</v>
      </c>
      <c r="D4182" s="15">
        <v>2014</v>
      </c>
      <c r="E4182" s="69">
        <f t="array" ref="E4182">MIN(IF(G4182:N4182&gt;0,($G$3:$N$3)))</f>
        <v>2014</v>
      </c>
      <c r="F4182" s="15" t="s">
        <v>963</v>
      </c>
      <c r="G4182" s="17">
        <v>0</v>
      </c>
      <c r="H4182" s="17">
        <v>0</v>
      </c>
      <c r="I4182" s="17">
        <v>0</v>
      </c>
      <c r="J4182" s="17">
        <v>0</v>
      </c>
      <c r="K4182" s="17">
        <v>0</v>
      </c>
      <c r="L4182" s="17">
        <v>0</v>
      </c>
      <c r="M4182" s="17">
        <v>0</v>
      </c>
      <c r="N4182" s="17">
        <v>742.70999999999992</v>
      </c>
    </row>
    <row r="4183" spans="2:14">
      <c r="B4183" s="15" t="s">
        <v>5173</v>
      </c>
      <c r="C4183" s="16">
        <v>41709</v>
      </c>
      <c r="D4183" s="15">
        <v>2014</v>
      </c>
      <c r="E4183" s="69">
        <f>E4185</f>
        <v>2014</v>
      </c>
      <c r="F4183" s="15" t="s">
        <v>961</v>
      </c>
      <c r="G4183" s="17" t="s">
        <v>5534</v>
      </c>
      <c r="H4183" s="17" t="s">
        <v>5534</v>
      </c>
      <c r="I4183" s="17" t="s">
        <v>5534</v>
      </c>
      <c r="J4183" s="17" t="s">
        <v>5534</v>
      </c>
      <c r="K4183" s="17" t="s">
        <v>5534</v>
      </c>
      <c r="L4183" s="17" t="s">
        <v>5534</v>
      </c>
      <c r="M4183" s="17" t="s">
        <v>5534</v>
      </c>
      <c r="N4183" s="17">
        <v>428.51400000000001</v>
      </c>
    </row>
    <row r="4184" spans="2:14">
      <c r="B4184" s="15" t="s">
        <v>5174</v>
      </c>
      <c r="C4184" s="16">
        <v>41709</v>
      </c>
      <c r="D4184" s="15">
        <v>2014</v>
      </c>
      <c r="E4184" s="69">
        <f>E4185</f>
        <v>2014</v>
      </c>
      <c r="F4184" s="15" t="s">
        <v>962</v>
      </c>
      <c r="G4184" s="17" t="s">
        <v>5534</v>
      </c>
      <c r="H4184" s="17" t="s">
        <v>5534</v>
      </c>
      <c r="I4184" s="17" t="s">
        <v>5534</v>
      </c>
      <c r="J4184" s="17" t="s">
        <v>5534</v>
      </c>
      <c r="K4184" s="17" t="s">
        <v>5534</v>
      </c>
      <c r="L4184" s="17" t="s">
        <v>5534</v>
      </c>
      <c r="M4184" s="17" t="s">
        <v>5534</v>
      </c>
      <c r="N4184" s="17">
        <v>0</v>
      </c>
    </row>
    <row r="4185" spans="2:14">
      <c r="B4185" s="15" t="s">
        <v>5174</v>
      </c>
      <c r="C4185" s="16">
        <v>41709</v>
      </c>
      <c r="D4185" s="15">
        <v>2014</v>
      </c>
      <c r="E4185" s="69">
        <f t="array" ref="E4185">MIN(IF(G4185:N4185&gt;0,($G$3:$N$3)))</f>
        <v>2014</v>
      </c>
      <c r="F4185" s="15" t="s">
        <v>963</v>
      </c>
      <c r="G4185" s="17">
        <v>0</v>
      </c>
      <c r="H4185" s="17">
        <v>0</v>
      </c>
      <c r="I4185" s="17">
        <v>0</v>
      </c>
      <c r="J4185" s="17">
        <v>0</v>
      </c>
      <c r="K4185" s="17">
        <v>0</v>
      </c>
      <c r="L4185" s="17">
        <v>0</v>
      </c>
      <c r="M4185" s="17">
        <v>0</v>
      </c>
      <c r="N4185" s="17">
        <v>428.51400000000001</v>
      </c>
    </row>
    <row r="4186" spans="2:14">
      <c r="B4186" s="15" t="s">
        <v>5174</v>
      </c>
      <c r="C4186" s="16">
        <v>41713</v>
      </c>
      <c r="D4186" s="15">
        <v>2014</v>
      </c>
      <c r="E4186" s="69">
        <f>E4188</f>
        <v>2014</v>
      </c>
      <c r="F4186" s="15" t="s">
        <v>961</v>
      </c>
      <c r="G4186" s="17" t="s">
        <v>5534</v>
      </c>
      <c r="H4186" s="17" t="s">
        <v>5534</v>
      </c>
      <c r="I4186" s="17" t="s">
        <v>5534</v>
      </c>
      <c r="J4186" s="17" t="s">
        <v>5534</v>
      </c>
      <c r="K4186" s="17" t="s">
        <v>5534</v>
      </c>
      <c r="L4186" s="17" t="s">
        <v>5534</v>
      </c>
      <c r="M4186" s="17" t="s">
        <v>5534</v>
      </c>
      <c r="N4186" s="17">
        <v>242.874</v>
      </c>
    </row>
    <row r="4187" spans="2:14">
      <c r="B4187" s="15" t="s">
        <v>5175</v>
      </c>
      <c r="C4187" s="16">
        <v>41713</v>
      </c>
      <c r="D4187" s="15">
        <v>2014</v>
      </c>
      <c r="E4187" s="69">
        <f>E4188</f>
        <v>2014</v>
      </c>
      <c r="F4187" s="15" t="s">
        <v>962</v>
      </c>
      <c r="G4187" s="17" t="s">
        <v>5534</v>
      </c>
      <c r="H4187" s="17" t="s">
        <v>5534</v>
      </c>
      <c r="I4187" s="17" t="s">
        <v>5534</v>
      </c>
      <c r="J4187" s="17" t="s">
        <v>5534</v>
      </c>
      <c r="K4187" s="17" t="s">
        <v>5534</v>
      </c>
      <c r="L4187" s="17" t="s">
        <v>5534</v>
      </c>
      <c r="M4187" s="17" t="s">
        <v>5534</v>
      </c>
      <c r="N4187" s="17">
        <v>0</v>
      </c>
    </row>
    <row r="4188" spans="2:14">
      <c r="B4188" s="15" t="s">
        <v>5175</v>
      </c>
      <c r="C4188" s="16">
        <v>41713</v>
      </c>
      <c r="D4188" s="15">
        <v>2014</v>
      </c>
      <c r="E4188" s="69">
        <f t="array" ref="E4188">MIN(IF(G4188:N4188&gt;0,($G$3:$N$3)))</f>
        <v>2014</v>
      </c>
      <c r="F4188" s="15" t="s">
        <v>963</v>
      </c>
      <c r="G4188" s="17">
        <v>0</v>
      </c>
      <c r="H4188" s="17">
        <v>0</v>
      </c>
      <c r="I4188" s="17">
        <v>0</v>
      </c>
      <c r="J4188" s="17">
        <v>0</v>
      </c>
      <c r="K4188" s="17">
        <v>0</v>
      </c>
      <c r="L4188" s="17">
        <v>0</v>
      </c>
      <c r="M4188" s="17">
        <v>0</v>
      </c>
      <c r="N4188" s="17">
        <v>242.874</v>
      </c>
    </row>
    <row r="4189" spans="2:14">
      <c r="B4189" s="15" t="s">
        <v>5175</v>
      </c>
      <c r="C4189" s="16">
        <v>41715</v>
      </c>
      <c r="D4189" s="15">
        <v>2014</v>
      </c>
      <c r="E4189" s="69">
        <f>E4191</f>
        <v>2014</v>
      </c>
      <c r="F4189" s="15" t="s">
        <v>961</v>
      </c>
      <c r="G4189" s="17" t="s">
        <v>5534</v>
      </c>
      <c r="H4189" s="17" t="s">
        <v>5534</v>
      </c>
      <c r="I4189" s="17" t="s">
        <v>5534</v>
      </c>
      <c r="J4189" s="17" t="s">
        <v>5534</v>
      </c>
      <c r="K4189" s="17" t="s">
        <v>5534</v>
      </c>
      <c r="L4189" s="17" t="s">
        <v>5534</v>
      </c>
      <c r="M4189" s="17" t="s">
        <v>5534</v>
      </c>
      <c r="N4189" s="17">
        <v>682.8599999999999</v>
      </c>
    </row>
    <row r="4190" spans="2:14">
      <c r="B4190" s="15" t="s">
        <v>5176</v>
      </c>
      <c r="C4190" s="16">
        <v>41715</v>
      </c>
      <c r="D4190" s="15">
        <v>2014</v>
      </c>
      <c r="E4190" s="69">
        <f>E4191</f>
        <v>2014</v>
      </c>
      <c r="F4190" s="15" t="s">
        <v>962</v>
      </c>
      <c r="G4190" s="17" t="s">
        <v>5534</v>
      </c>
      <c r="H4190" s="17" t="s">
        <v>5534</v>
      </c>
      <c r="I4190" s="17" t="s">
        <v>5534</v>
      </c>
      <c r="J4190" s="17" t="s">
        <v>5534</v>
      </c>
      <c r="K4190" s="17" t="s">
        <v>5534</v>
      </c>
      <c r="L4190" s="17" t="s">
        <v>5534</v>
      </c>
      <c r="M4190" s="17" t="s">
        <v>5534</v>
      </c>
      <c r="N4190" s="17">
        <v>0</v>
      </c>
    </row>
    <row r="4191" spans="2:14">
      <c r="B4191" s="15" t="s">
        <v>5176</v>
      </c>
      <c r="C4191" s="16">
        <v>41715</v>
      </c>
      <c r="D4191" s="15">
        <v>2014</v>
      </c>
      <c r="E4191" s="69">
        <f t="array" ref="E4191">MIN(IF(G4191:N4191&gt;0,($G$3:$N$3)))</f>
        <v>2014</v>
      </c>
      <c r="F4191" s="15" t="s">
        <v>963</v>
      </c>
      <c r="G4191" s="17">
        <v>0</v>
      </c>
      <c r="H4191" s="17">
        <v>0</v>
      </c>
      <c r="I4191" s="17">
        <v>0</v>
      </c>
      <c r="J4191" s="17">
        <v>0</v>
      </c>
      <c r="K4191" s="17">
        <v>0</v>
      </c>
      <c r="L4191" s="17">
        <v>0</v>
      </c>
      <c r="M4191" s="17">
        <v>0</v>
      </c>
      <c r="N4191" s="17">
        <v>682.8599999999999</v>
      </c>
    </row>
    <row r="4192" spans="2:14">
      <c r="B4192" s="15" t="s">
        <v>5176</v>
      </c>
      <c r="C4192" s="16">
        <v>41715</v>
      </c>
      <c r="D4192" s="15">
        <v>2014</v>
      </c>
      <c r="E4192" s="69">
        <f>E4194</f>
        <v>2014</v>
      </c>
      <c r="F4192" s="15" t="s">
        <v>961</v>
      </c>
      <c r="G4192" s="17" t="s">
        <v>5534</v>
      </c>
      <c r="H4192" s="17" t="s">
        <v>5534</v>
      </c>
      <c r="I4192" s="17" t="s">
        <v>5534</v>
      </c>
      <c r="J4192" s="17" t="s">
        <v>5534</v>
      </c>
      <c r="K4192" s="17" t="s">
        <v>5534</v>
      </c>
      <c r="L4192" s="17" t="s">
        <v>5534</v>
      </c>
      <c r="M4192" s="17" t="s">
        <v>5534</v>
      </c>
      <c r="N4192" s="17">
        <v>201.786</v>
      </c>
    </row>
    <row r="4193" spans="2:14">
      <c r="B4193" s="15" t="s">
        <v>5177</v>
      </c>
      <c r="C4193" s="16">
        <v>41715</v>
      </c>
      <c r="D4193" s="15">
        <v>2014</v>
      </c>
      <c r="E4193" s="69">
        <f>E4194</f>
        <v>2014</v>
      </c>
      <c r="F4193" s="15" t="s">
        <v>962</v>
      </c>
      <c r="G4193" s="17" t="s">
        <v>5534</v>
      </c>
      <c r="H4193" s="17" t="s">
        <v>5534</v>
      </c>
      <c r="I4193" s="17" t="s">
        <v>5534</v>
      </c>
      <c r="J4193" s="17" t="s">
        <v>5534</v>
      </c>
      <c r="K4193" s="17" t="s">
        <v>5534</v>
      </c>
      <c r="L4193" s="17" t="s">
        <v>5534</v>
      </c>
      <c r="M4193" s="17" t="s">
        <v>5534</v>
      </c>
      <c r="N4193" s="17">
        <v>0</v>
      </c>
    </row>
    <row r="4194" spans="2:14">
      <c r="B4194" s="15" t="s">
        <v>5177</v>
      </c>
      <c r="C4194" s="16">
        <v>41715</v>
      </c>
      <c r="D4194" s="15">
        <v>2014</v>
      </c>
      <c r="E4194" s="69">
        <f t="array" ref="E4194">MIN(IF(G4194:N4194&gt;0,($G$3:$N$3)))</f>
        <v>2014</v>
      </c>
      <c r="F4194" s="15" t="s">
        <v>963</v>
      </c>
      <c r="G4194" s="17">
        <v>0</v>
      </c>
      <c r="H4194" s="17">
        <v>0</v>
      </c>
      <c r="I4194" s="17">
        <v>0</v>
      </c>
      <c r="J4194" s="17">
        <v>0</v>
      </c>
      <c r="K4194" s="17">
        <v>0</v>
      </c>
      <c r="L4194" s="17">
        <v>0</v>
      </c>
      <c r="M4194" s="17">
        <v>0</v>
      </c>
      <c r="N4194" s="17">
        <v>201.786</v>
      </c>
    </row>
    <row r="4195" spans="2:14">
      <c r="B4195" s="15" t="s">
        <v>5177</v>
      </c>
      <c r="C4195" s="16">
        <v>41716</v>
      </c>
      <c r="D4195" s="15">
        <v>2014</v>
      </c>
      <c r="E4195" s="69">
        <f>E4197</f>
        <v>2014</v>
      </c>
      <c r="F4195" s="15" t="s">
        <v>961</v>
      </c>
      <c r="G4195" s="17" t="s">
        <v>5534</v>
      </c>
      <c r="H4195" s="17" t="s">
        <v>5534</v>
      </c>
      <c r="I4195" s="17" t="s">
        <v>5534</v>
      </c>
      <c r="J4195" s="17" t="s">
        <v>5534</v>
      </c>
      <c r="K4195" s="17" t="s">
        <v>5534</v>
      </c>
      <c r="L4195" s="17" t="s">
        <v>5534</v>
      </c>
      <c r="M4195" s="17" t="s">
        <v>5534</v>
      </c>
      <c r="N4195" s="17">
        <v>742.70999999999992</v>
      </c>
    </row>
    <row r="4196" spans="2:14">
      <c r="B4196" s="15" t="s">
        <v>5178</v>
      </c>
      <c r="C4196" s="16">
        <v>41716</v>
      </c>
      <c r="D4196" s="15">
        <v>2014</v>
      </c>
      <c r="E4196" s="69">
        <f>E4197</f>
        <v>2014</v>
      </c>
      <c r="F4196" s="15" t="s">
        <v>962</v>
      </c>
      <c r="G4196" s="17" t="s">
        <v>5534</v>
      </c>
      <c r="H4196" s="17" t="s">
        <v>5534</v>
      </c>
      <c r="I4196" s="17" t="s">
        <v>5534</v>
      </c>
      <c r="J4196" s="17" t="s">
        <v>5534</v>
      </c>
      <c r="K4196" s="17" t="s">
        <v>5534</v>
      </c>
      <c r="L4196" s="17" t="s">
        <v>5534</v>
      </c>
      <c r="M4196" s="17" t="s">
        <v>5534</v>
      </c>
      <c r="N4196" s="17">
        <v>0</v>
      </c>
    </row>
    <row r="4197" spans="2:14">
      <c r="B4197" s="15" t="s">
        <v>5178</v>
      </c>
      <c r="C4197" s="16">
        <v>41716</v>
      </c>
      <c r="D4197" s="15">
        <v>2014</v>
      </c>
      <c r="E4197" s="69">
        <f t="array" ref="E4197">MIN(IF(G4197:N4197&gt;0,($G$3:$N$3)))</f>
        <v>2014</v>
      </c>
      <c r="F4197" s="15" t="s">
        <v>963</v>
      </c>
      <c r="G4197" s="17">
        <v>0</v>
      </c>
      <c r="H4197" s="17">
        <v>0</v>
      </c>
      <c r="I4197" s="17">
        <v>0</v>
      </c>
      <c r="J4197" s="17">
        <v>0</v>
      </c>
      <c r="K4197" s="17">
        <v>0</v>
      </c>
      <c r="L4197" s="17">
        <v>0</v>
      </c>
      <c r="M4197" s="17">
        <v>0</v>
      </c>
      <c r="N4197" s="17">
        <v>742.70999999999992</v>
      </c>
    </row>
    <row r="4198" spans="2:14">
      <c r="B4198" s="15" t="s">
        <v>5178</v>
      </c>
      <c r="C4198" s="16">
        <v>41718</v>
      </c>
      <c r="D4198" s="15">
        <v>2014</v>
      </c>
      <c r="E4198" s="69">
        <f>E4200</f>
        <v>2014</v>
      </c>
      <c r="F4198" s="15" t="s">
        <v>961</v>
      </c>
      <c r="G4198" s="17" t="s">
        <v>5534</v>
      </c>
      <c r="H4198" s="17" t="s">
        <v>5534</v>
      </c>
      <c r="I4198" s="17" t="s">
        <v>5534</v>
      </c>
      <c r="J4198" s="17" t="s">
        <v>5534</v>
      </c>
      <c r="K4198" s="17" t="s">
        <v>5534</v>
      </c>
      <c r="L4198" s="17" t="s">
        <v>5534</v>
      </c>
      <c r="M4198" s="17" t="s">
        <v>5534</v>
      </c>
      <c r="N4198" s="17">
        <v>682.8599999999999</v>
      </c>
    </row>
    <row r="4199" spans="2:14">
      <c r="B4199" s="15" t="s">
        <v>5179</v>
      </c>
      <c r="C4199" s="16">
        <v>41718</v>
      </c>
      <c r="D4199" s="15">
        <v>2014</v>
      </c>
      <c r="E4199" s="69">
        <f>E4200</f>
        <v>2014</v>
      </c>
      <c r="F4199" s="15" t="s">
        <v>962</v>
      </c>
      <c r="G4199" s="17" t="s">
        <v>5534</v>
      </c>
      <c r="H4199" s="17" t="s">
        <v>5534</v>
      </c>
      <c r="I4199" s="17" t="s">
        <v>5534</v>
      </c>
      <c r="J4199" s="17" t="s">
        <v>5534</v>
      </c>
      <c r="K4199" s="17" t="s">
        <v>5534</v>
      </c>
      <c r="L4199" s="17" t="s">
        <v>5534</v>
      </c>
      <c r="M4199" s="17" t="s">
        <v>5534</v>
      </c>
      <c r="N4199" s="17">
        <v>0</v>
      </c>
    </row>
    <row r="4200" spans="2:14">
      <c r="B4200" s="15" t="s">
        <v>5179</v>
      </c>
      <c r="C4200" s="16">
        <v>41718</v>
      </c>
      <c r="D4200" s="15">
        <v>2014</v>
      </c>
      <c r="E4200" s="69">
        <f t="array" ref="E4200">MIN(IF(G4200:N4200&gt;0,($G$3:$N$3)))</f>
        <v>2014</v>
      </c>
      <c r="F4200" s="15" t="s">
        <v>963</v>
      </c>
      <c r="G4200" s="17">
        <v>0</v>
      </c>
      <c r="H4200" s="17">
        <v>0</v>
      </c>
      <c r="I4200" s="17">
        <v>0</v>
      </c>
      <c r="J4200" s="17">
        <v>0</v>
      </c>
      <c r="K4200" s="17">
        <v>0</v>
      </c>
      <c r="L4200" s="17">
        <v>0</v>
      </c>
      <c r="M4200" s="17">
        <v>0</v>
      </c>
      <c r="N4200" s="17">
        <v>682.8599999999999</v>
      </c>
    </row>
    <row r="4201" spans="2:14">
      <c r="B4201" s="15" t="s">
        <v>5179</v>
      </c>
      <c r="C4201" s="16">
        <v>41720</v>
      </c>
      <c r="D4201" s="15">
        <v>2014</v>
      </c>
      <c r="E4201" s="69">
        <f>E4203</f>
        <v>2014</v>
      </c>
      <c r="F4201" s="15" t="s">
        <v>961</v>
      </c>
      <c r="G4201" s="17" t="s">
        <v>5534</v>
      </c>
      <c r="H4201" s="17" t="s">
        <v>5534</v>
      </c>
      <c r="I4201" s="17" t="s">
        <v>5534</v>
      </c>
      <c r="J4201" s="17" t="s">
        <v>5534</v>
      </c>
      <c r="K4201" s="17" t="s">
        <v>5534</v>
      </c>
      <c r="L4201" s="17" t="s">
        <v>5534</v>
      </c>
      <c r="M4201" s="17" t="s">
        <v>5534</v>
      </c>
      <c r="N4201" s="17">
        <v>682.8599999999999</v>
      </c>
    </row>
    <row r="4202" spans="2:14">
      <c r="B4202" s="15" t="s">
        <v>5180</v>
      </c>
      <c r="C4202" s="16">
        <v>41720</v>
      </c>
      <c r="D4202" s="15">
        <v>2014</v>
      </c>
      <c r="E4202" s="69">
        <f>E4203</f>
        <v>2014</v>
      </c>
      <c r="F4202" s="15" t="s">
        <v>962</v>
      </c>
      <c r="G4202" s="17" t="s">
        <v>5534</v>
      </c>
      <c r="H4202" s="17" t="s">
        <v>5534</v>
      </c>
      <c r="I4202" s="17" t="s">
        <v>5534</v>
      </c>
      <c r="J4202" s="17" t="s">
        <v>5534</v>
      </c>
      <c r="K4202" s="17" t="s">
        <v>5534</v>
      </c>
      <c r="L4202" s="17" t="s">
        <v>5534</v>
      </c>
      <c r="M4202" s="17" t="s">
        <v>5534</v>
      </c>
      <c r="N4202" s="17">
        <v>0</v>
      </c>
    </row>
    <row r="4203" spans="2:14">
      <c r="B4203" s="15" t="s">
        <v>5180</v>
      </c>
      <c r="C4203" s="16">
        <v>41720</v>
      </c>
      <c r="D4203" s="15">
        <v>2014</v>
      </c>
      <c r="E4203" s="69">
        <f t="array" ref="E4203">MIN(IF(G4203:N4203&gt;0,($G$3:$N$3)))</f>
        <v>2014</v>
      </c>
      <c r="F4203" s="15" t="s">
        <v>963</v>
      </c>
      <c r="G4203" s="17">
        <v>0</v>
      </c>
      <c r="H4203" s="17">
        <v>0</v>
      </c>
      <c r="I4203" s="17">
        <v>0</v>
      </c>
      <c r="J4203" s="17">
        <v>0</v>
      </c>
      <c r="K4203" s="17">
        <v>0</v>
      </c>
      <c r="L4203" s="17">
        <v>0</v>
      </c>
      <c r="M4203" s="17">
        <v>0</v>
      </c>
      <c r="N4203" s="17">
        <v>682.8599999999999</v>
      </c>
    </row>
    <row r="4204" spans="2:14">
      <c r="B4204" s="15" t="s">
        <v>5180</v>
      </c>
      <c r="C4204" s="16">
        <v>41720</v>
      </c>
      <c r="D4204" s="15">
        <v>2014</v>
      </c>
      <c r="E4204" s="69">
        <f>E4206</f>
        <v>2014</v>
      </c>
      <c r="F4204" s="15" t="s">
        <v>961</v>
      </c>
      <c r="G4204" s="17" t="s">
        <v>5534</v>
      </c>
      <c r="H4204" s="17" t="s">
        <v>5534</v>
      </c>
      <c r="I4204" s="17" t="s">
        <v>5534</v>
      </c>
      <c r="J4204" s="17" t="s">
        <v>5534</v>
      </c>
      <c r="K4204" s="17" t="s">
        <v>5534</v>
      </c>
      <c r="L4204" s="17" t="s">
        <v>5534</v>
      </c>
      <c r="M4204" s="17" t="s">
        <v>5534</v>
      </c>
      <c r="N4204" s="17">
        <v>1003.2539999999999</v>
      </c>
    </row>
    <row r="4205" spans="2:14">
      <c r="B4205" s="15" t="s">
        <v>5181</v>
      </c>
      <c r="C4205" s="16">
        <v>41720</v>
      </c>
      <c r="D4205" s="15">
        <v>2014</v>
      </c>
      <c r="E4205" s="69">
        <f>E4206</f>
        <v>2014</v>
      </c>
      <c r="F4205" s="15" t="s">
        <v>962</v>
      </c>
      <c r="G4205" s="17" t="s">
        <v>5534</v>
      </c>
      <c r="H4205" s="17" t="s">
        <v>5534</v>
      </c>
      <c r="I4205" s="17" t="s">
        <v>5534</v>
      </c>
      <c r="J4205" s="17" t="s">
        <v>5534</v>
      </c>
      <c r="K4205" s="17" t="s">
        <v>5534</v>
      </c>
      <c r="L4205" s="17" t="s">
        <v>5534</v>
      </c>
      <c r="M4205" s="17" t="s">
        <v>5534</v>
      </c>
      <c r="N4205" s="17">
        <v>0</v>
      </c>
    </row>
    <row r="4206" spans="2:14">
      <c r="B4206" s="15" t="s">
        <v>5181</v>
      </c>
      <c r="C4206" s="16">
        <v>41720</v>
      </c>
      <c r="D4206" s="15">
        <v>2014</v>
      </c>
      <c r="E4206" s="69">
        <f t="array" ref="E4206">MIN(IF(G4206:N4206&gt;0,($G$3:$N$3)))</f>
        <v>2014</v>
      </c>
      <c r="F4206" s="15" t="s">
        <v>963</v>
      </c>
      <c r="G4206" s="17">
        <v>0</v>
      </c>
      <c r="H4206" s="17">
        <v>0</v>
      </c>
      <c r="I4206" s="17">
        <v>0</v>
      </c>
      <c r="J4206" s="17">
        <v>0</v>
      </c>
      <c r="K4206" s="17">
        <v>0</v>
      </c>
      <c r="L4206" s="17">
        <v>0</v>
      </c>
      <c r="M4206" s="17">
        <v>0</v>
      </c>
      <c r="N4206" s="17">
        <v>1003.2539999999999</v>
      </c>
    </row>
    <row r="4207" spans="2:14">
      <c r="B4207" s="15" t="s">
        <v>5181</v>
      </c>
      <c r="C4207" s="16">
        <v>41726</v>
      </c>
      <c r="D4207" s="15">
        <v>2014</v>
      </c>
      <c r="E4207" s="69">
        <f>E4209</f>
        <v>2014</v>
      </c>
      <c r="F4207" s="15" t="s">
        <v>961</v>
      </c>
      <c r="G4207" s="17" t="s">
        <v>5534</v>
      </c>
      <c r="H4207" s="17" t="s">
        <v>5534</v>
      </c>
      <c r="I4207" s="17" t="s">
        <v>5534</v>
      </c>
      <c r="J4207" s="17" t="s">
        <v>5534</v>
      </c>
      <c r="K4207" s="17" t="s">
        <v>5534</v>
      </c>
      <c r="L4207" s="17" t="s">
        <v>5534</v>
      </c>
      <c r="M4207" s="17" t="s">
        <v>5534</v>
      </c>
      <c r="N4207" s="17">
        <v>635.99400000000003</v>
      </c>
    </row>
    <row r="4208" spans="2:14">
      <c r="B4208" s="15" t="s">
        <v>5182</v>
      </c>
      <c r="C4208" s="16">
        <v>41726</v>
      </c>
      <c r="D4208" s="15">
        <v>2014</v>
      </c>
      <c r="E4208" s="69">
        <f>E4209</f>
        <v>2014</v>
      </c>
      <c r="F4208" s="15" t="s">
        <v>962</v>
      </c>
      <c r="G4208" s="17" t="s">
        <v>5534</v>
      </c>
      <c r="H4208" s="17" t="s">
        <v>5534</v>
      </c>
      <c r="I4208" s="17" t="s">
        <v>5534</v>
      </c>
      <c r="J4208" s="17" t="s">
        <v>5534</v>
      </c>
      <c r="K4208" s="17" t="s">
        <v>5534</v>
      </c>
      <c r="L4208" s="17" t="s">
        <v>5534</v>
      </c>
      <c r="M4208" s="17" t="s">
        <v>5534</v>
      </c>
      <c r="N4208" s="17">
        <v>0</v>
      </c>
    </row>
    <row r="4209" spans="2:14">
      <c r="B4209" s="15" t="s">
        <v>5182</v>
      </c>
      <c r="C4209" s="16">
        <v>41726</v>
      </c>
      <c r="D4209" s="15">
        <v>2014</v>
      </c>
      <c r="E4209" s="69">
        <f t="array" ref="E4209">MIN(IF(G4209:N4209&gt;0,($G$3:$N$3)))</f>
        <v>2014</v>
      </c>
      <c r="F4209" s="15" t="s">
        <v>963</v>
      </c>
      <c r="G4209" s="17">
        <v>0</v>
      </c>
      <c r="H4209" s="17">
        <v>0</v>
      </c>
      <c r="I4209" s="17">
        <v>0</v>
      </c>
      <c r="J4209" s="17">
        <v>0</v>
      </c>
      <c r="K4209" s="17">
        <v>0</v>
      </c>
      <c r="L4209" s="17">
        <v>0</v>
      </c>
      <c r="M4209" s="17">
        <v>0</v>
      </c>
      <c r="N4209" s="17">
        <v>635.99400000000003</v>
      </c>
    </row>
    <row r="4210" spans="2:14">
      <c r="B4210" s="15" t="s">
        <v>5182</v>
      </c>
      <c r="C4210" s="16">
        <v>41728</v>
      </c>
      <c r="D4210" s="15">
        <v>2014</v>
      </c>
      <c r="E4210" s="69">
        <f>E4212</f>
        <v>2014</v>
      </c>
      <c r="F4210" s="15" t="s">
        <v>961</v>
      </c>
      <c r="G4210" s="17" t="s">
        <v>5534</v>
      </c>
      <c r="H4210" s="17" t="s">
        <v>5534</v>
      </c>
      <c r="I4210" s="17" t="s">
        <v>5534</v>
      </c>
      <c r="J4210" s="17" t="s">
        <v>5534</v>
      </c>
      <c r="K4210" s="17" t="s">
        <v>5534</v>
      </c>
      <c r="L4210" s="17" t="s">
        <v>5534</v>
      </c>
      <c r="M4210" s="17" t="s">
        <v>5534</v>
      </c>
      <c r="N4210" s="17">
        <v>682.8599999999999</v>
      </c>
    </row>
    <row r="4211" spans="2:14">
      <c r="B4211" s="15" t="s">
        <v>5183</v>
      </c>
      <c r="C4211" s="16">
        <v>41728</v>
      </c>
      <c r="D4211" s="15">
        <v>2014</v>
      </c>
      <c r="E4211" s="69">
        <f>E4212</f>
        <v>2014</v>
      </c>
      <c r="F4211" s="15" t="s">
        <v>962</v>
      </c>
      <c r="G4211" s="17" t="s">
        <v>5534</v>
      </c>
      <c r="H4211" s="17" t="s">
        <v>5534</v>
      </c>
      <c r="I4211" s="17" t="s">
        <v>5534</v>
      </c>
      <c r="J4211" s="17" t="s">
        <v>5534</v>
      </c>
      <c r="K4211" s="17" t="s">
        <v>5534</v>
      </c>
      <c r="L4211" s="17" t="s">
        <v>5534</v>
      </c>
      <c r="M4211" s="17" t="s">
        <v>5534</v>
      </c>
      <c r="N4211" s="17">
        <v>0</v>
      </c>
    </row>
    <row r="4212" spans="2:14">
      <c r="B4212" s="15" t="s">
        <v>5183</v>
      </c>
      <c r="C4212" s="16">
        <v>41728</v>
      </c>
      <c r="D4212" s="15">
        <v>2014</v>
      </c>
      <c r="E4212" s="69">
        <f t="array" ref="E4212">MIN(IF(G4212:N4212&gt;0,($G$3:$N$3)))</f>
        <v>2014</v>
      </c>
      <c r="F4212" s="15" t="s">
        <v>963</v>
      </c>
      <c r="G4212" s="17">
        <v>0</v>
      </c>
      <c r="H4212" s="17">
        <v>0</v>
      </c>
      <c r="I4212" s="17">
        <v>0</v>
      </c>
      <c r="J4212" s="17">
        <v>0</v>
      </c>
      <c r="K4212" s="17">
        <v>0</v>
      </c>
      <c r="L4212" s="17">
        <v>0</v>
      </c>
      <c r="M4212" s="17">
        <v>0</v>
      </c>
      <c r="N4212" s="17">
        <v>682.8599999999999</v>
      </c>
    </row>
    <row r="4213" spans="2:14">
      <c r="B4213" s="15" t="s">
        <v>5183</v>
      </c>
      <c r="C4213" s="16">
        <v>41735</v>
      </c>
      <c r="D4213" s="15">
        <v>2014</v>
      </c>
      <c r="E4213" s="69">
        <f>E4215</f>
        <v>2014</v>
      </c>
      <c r="F4213" s="15" t="s">
        <v>961</v>
      </c>
      <c r="G4213" s="17" t="s">
        <v>5534</v>
      </c>
      <c r="H4213" s="17" t="s">
        <v>5534</v>
      </c>
      <c r="I4213" s="17" t="s">
        <v>5534</v>
      </c>
      <c r="J4213" s="17" t="s">
        <v>5534</v>
      </c>
      <c r="K4213" s="17" t="s">
        <v>5534</v>
      </c>
      <c r="L4213" s="17" t="s">
        <v>5534</v>
      </c>
      <c r="M4213" s="17" t="s">
        <v>5534</v>
      </c>
      <c r="N4213" s="17">
        <v>248.90399999999997</v>
      </c>
    </row>
    <row r="4214" spans="2:14">
      <c r="B4214" s="15" t="s">
        <v>5184</v>
      </c>
      <c r="C4214" s="16">
        <v>41735</v>
      </c>
      <c r="D4214" s="15">
        <v>2014</v>
      </c>
      <c r="E4214" s="69">
        <f>E4215</f>
        <v>2014</v>
      </c>
      <c r="F4214" s="15" t="s">
        <v>962</v>
      </c>
      <c r="G4214" s="17" t="s">
        <v>5534</v>
      </c>
      <c r="H4214" s="17" t="s">
        <v>5534</v>
      </c>
      <c r="I4214" s="17" t="s">
        <v>5534</v>
      </c>
      <c r="J4214" s="17" t="s">
        <v>5534</v>
      </c>
      <c r="K4214" s="17" t="s">
        <v>5534</v>
      </c>
      <c r="L4214" s="17" t="s">
        <v>5534</v>
      </c>
      <c r="M4214" s="17" t="s">
        <v>5534</v>
      </c>
      <c r="N4214" s="17">
        <v>0</v>
      </c>
    </row>
    <row r="4215" spans="2:14">
      <c r="B4215" s="15" t="s">
        <v>5184</v>
      </c>
      <c r="C4215" s="16">
        <v>41735</v>
      </c>
      <c r="D4215" s="15">
        <v>2014</v>
      </c>
      <c r="E4215" s="69">
        <f t="array" ref="E4215">MIN(IF(G4215:N4215&gt;0,($G$3:$N$3)))</f>
        <v>2014</v>
      </c>
      <c r="F4215" s="15" t="s">
        <v>963</v>
      </c>
      <c r="G4215" s="17">
        <v>0</v>
      </c>
      <c r="H4215" s="17">
        <v>0</v>
      </c>
      <c r="I4215" s="17">
        <v>0</v>
      </c>
      <c r="J4215" s="17">
        <v>0</v>
      </c>
      <c r="K4215" s="17">
        <v>0</v>
      </c>
      <c r="L4215" s="17">
        <v>0</v>
      </c>
      <c r="M4215" s="17">
        <v>0</v>
      </c>
      <c r="N4215" s="17">
        <v>248.90399999999997</v>
      </c>
    </row>
    <row r="4216" spans="2:14">
      <c r="B4216" s="15" t="s">
        <v>5184</v>
      </c>
      <c r="C4216" s="16">
        <v>41736</v>
      </c>
      <c r="D4216" s="15">
        <v>2014</v>
      </c>
      <c r="E4216" s="69">
        <f>E4218</f>
        <v>2014</v>
      </c>
      <c r="F4216" s="15" t="s">
        <v>961</v>
      </c>
      <c r="G4216" s="17" t="s">
        <v>5534</v>
      </c>
      <c r="H4216" s="17" t="s">
        <v>5534</v>
      </c>
      <c r="I4216" s="17" t="s">
        <v>5534</v>
      </c>
      <c r="J4216" s="17" t="s">
        <v>5534</v>
      </c>
      <c r="K4216" s="17" t="s">
        <v>5534</v>
      </c>
      <c r="L4216" s="17" t="s">
        <v>5534</v>
      </c>
      <c r="M4216" s="17" t="s">
        <v>5534</v>
      </c>
      <c r="N4216" s="17">
        <v>0</v>
      </c>
    </row>
    <row r="4217" spans="2:14">
      <c r="B4217" s="15" t="s">
        <v>5185</v>
      </c>
      <c r="C4217" s="16">
        <v>41736</v>
      </c>
      <c r="D4217" s="15">
        <v>2014</v>
      </c>
      <c r="E4217" s="69">
        <f>E4218</f>
        <v>2014</v>
      </c>
      <c r="F4217" s="15" t="s">
        <v>962</v>
      </c>
      <c r="G4217" s="17" t="s">
        <v>5534</v>
      </c>
      <c r="H4217" s="17" t="s">
        <v>5534</v>
      </c>
      <c r="I4217" s="17" t="s">
        <v>5534</v>
      </c>
      <c r="J4217" s="17" t="s">
        <v>5534</v>
      </c>
      <c r="K4217" s="17" t="s">
        <v>5534</v>
      </c>
      <c r="L4217" s="17" t="s">
        <v>5534</v>
      </c>
      <c r="M4217" s="17" t="s">
        <v>5534</v>
      </c>
      <c r="N4217" s="17">
        <v>1265.9699999999998</v>
      </c>
    </row>
    <row r="4218" spans="2:14">
      <c r="B4218" s="15" t="s">
        <v>5185</v>
      </c>
      <c r="C4218" s="16">
        <v>41736</v>
      </c>
      <c r="D4218" s="15">
        <v>2014</v>
      </c>
      <c r="E4218" s="69">
        <f t="array" ref="E4218">MIN(IF(G4218:N4218&gt;0,($G$3:$N$3)))</f>
        <v>2014</v>
      </c>
      <c r="F4218" s="15" t="s">
        <v>963</v>
      </c>
      <c r="G4218" s="17">
        <v>0</v>
      </c>
      <c r="H4218" s="17">
        <v>0</v>
      </c>
      <c r="I4218" s="17">
        <v>0</v>
      </c>
      <c r="J4218" s="17">
        <v>0</v>
      </c>
      <c r="K4218" s="17">
        <v>0</v>
      </c>
      <c r="L4218" s="17">
        <v>0</v>
      </c>
      <c r="M4218" s="17">
        <v>0</v>
      </c>
      <c r="N4218" s="17">
        <v>1265.9699999999998</v>
      </c>
    </row>
    <row r="4219" spans="2:14">
      <c r="B4219" s="15" t="s">
        <v>5185</v>
      </c>
      <c r="C4219" s="16">
        <v>41737</v>
      </c>
      <c r="D4219" s="15">
        <v>2014</v>
      </c>
      <c r="E4219" s="69">
        <f>E4221</f>
        <v>2014</v>
      </c>
      <c r="F4219" s="15" t="s">
        <v>961</v>
      </c>
      <c r="G4219" s="17" t="s">
        <v>5534</v>
      </c>
      <c r="H4219" s="17" t="s">
        <v>5534</v>
      </c>
      <c r="I4219" s="17" t="s">
        <v>5534</v>
      </c>
      <c r="J4219" s="17" t="s">
        <v>5534</v>
      </c>
      <c r="K4219" s="17" t="s">
        <v>5534</v>
      </c>
      <c r="L4219" s="17" t="s">
        <v>5534</v>
      </c>
      <c r="M4219" s="17" t="s">
        <v>5534</v>
      </c>
      <c r="N4219" s="17">
        <v>363.62399999999997</v>
      </c>
    </row>
    <row r="4220" spans="2:14">
      <c r="B4220" s="15" t="s">
        <v>5186</v>
      </c>
      <c r="C4220" s="16">
        <v>41737</v>
      </c>
      <c r="D4220" s="15">
        <v>2014</v>
      </c>
      <c r="E4220" s="69">
        <f>E4221</f>
        <v>2014</v>
      </c>
      <c r="F4220" s="15" t="s">
        <v>962</v>
      </c>
      <c r="G4220" s="17" t="s">
        <v>5534</v>
      </c>
      <c r="H4220" s="17" t="s">
        <v>5534</v>
      </c>
      <c r="I4220" s="17" t="s">
        <v>5534</v>
      </c>
      <c r="J4220" s="17" t="s">
        <v>5534</v>
      </c>
      <c r="K4220" s="17" t="s">
        <v>5534</v>
      </c>
      <c r="L4220" s="17" t="s">
        <v>5534</v>
      </c>
      <c r="M4220" s="17" t="s">
        <v>5534</v>
      </c>
      <c r="N4220" s="17">
        <v>0</v>
      </c>
    </row>
    <row r="4221" spans="2:14">
      <c r="B4221" s="15" t="s">
        <v>5186</v>
      </c>
      <c r="C4221" s="16">
        <v>41737</v>
      </c>
      <c r="D4221" s="15">
        <v>2014</v>
      </c>
      <c r="E4221" s="69">
        <f t="array" ref="E4221">MIN(IF(G4221:N4221&gt;0,($G$3:$N$3)))</f>
        <v>2014</v>
      </c>
      <c r="F4221" s="15" t="s">
        <v>963</v>
      </c>
      <c r="G4221" s="17">
        <v>0</v>
      </c>
      <c r="H4221" s="17">
        <v>0</v>
      </c>
      <c r="I4221" s="17">
        <v>0</v>
      </c>
      <c r="J4221" s="17">
        <v>0</v>
      </c>
      <c r="K4221" s="17">
        <v>0</v>
      </c>
      <c r="L4221" s="17">
        <v>0</v>
      </c>
      <c r="M4221" s="17">
        <v>0</v>
      </c>
      <c r="N4221" s="17">
        <v>363.62399999999997</v>
      </c>
    </row>
    <row r="4222" spans="2:14">
      <c r="B4222" s="15" t="s">
        <v>5186</v>
      </c>
      <c r="C4222" s="16">
        <v>41738</v>
      </c>
      <c r="D4222" s="15">
        <v>2014</v>
      </c>
      <c r="E4222" s="69">
        <f>E4224</f>
        <v>2014</v>
      </c>
      <c r="F4222" s="15" t="s">
        <v>961</v>
      </c>
      <c r="G4222" s="17" t="s">
        <v>5534</v>
      </c>
      <c r="H4222" s="17" t="s">
        <v>5534</v>
      </c>
      <c r="I4222" s="17" t="s">
        <v>5534</v>
      </c>
      <c r="J4222" s="17" t="s">
        <v>5534</v>
      </c>
      <c r="K4222" s="17" t="s">
        <v>5534</v>
      </c>
      <c r="L4222" s="17" t="s">
        <v>5534</v>
      </c>
      <c r="M4222" s="17" t="s">
        <v>5534</v>
      </c>
      <c r="N4222" s="17">
        <v>0</v>
      </c>
    </row>
    <row r="4223" spans="2:14">
      <c r="B4223" s="15" t="s">
        <v>5187</v>
      </c>
      <c r="C4223" s="16">
        <v>41738</v>
      </c>
      <c r="D4223" s="15">
        <v>2014</v>
      </c>
      <c r="E4223" s="69">
        <f>E4224</f>
        <v>2014</v>
      </c>
      <c r="F4223" s="15" t="s">
        <v>962</v>
      </c>
      <c r="G4223" s="17" t="s">
        <v>5534</v>
      </c>
      <c r="H4223" s="17" t="s">
        <v>5534</v>
      </c>
      <c r="I4223" s="17" t="s">
        <v>5534</v>
      </c>
      <c r="J4223" s="17" t="s">
        <v>5534</v>
      </c>
      <c r="K4223" s="17" t="s">
        <v>5534</v>
      </c>
      <c r="L4223" s="17" t="s">
        <v>5534</v>
      </c>
      <c r="M4223" s="17" t="s">
        <v>5534</v>
      </c>
      <c r="N4223" s="17">
        <v>556890</v>
      </c>
    </row>
    <row r="4224" spans="2:14">
      <c r="B4224" s="15" t="s">
        <v>5187</v>
      </c>
      <c r="C4224" s="16">
        <v>41738</v>
      </c>
      <c r="D4224" s="15">
        <v>2014</v>
      </c>
      <c r="E4224" s="69">
        <f t="array" ref="E4224">MIN(IF(G4224:N4224&gt;0,($G$3:$N$3)))</f>
        <v>2014</v>
      </c>
      <c r="F4224" s="15" t="s">
        <v>963</v>
      </c>
      <c r="G4224" s="17">
        <v>0</v>
      </c>
      <c r="H4224" s="17">
        <v>0</v>
      </c>
      <c r="I4224" s="17">
        <v>0</v>
      </c>
      <c r="J4224" s="17">
        <v>0</v>
      </c>
      <c r="K4224" s="17">
        <v>0</v>
      </c>
      <c r="L4224" s="17">
        <v>0</v>
      </c>
      <c r="M4224" s="17">
        <v>0</v>
      </c>
      <c r="N4224" s="17">
        <v>556890</v>
      </c>
    </row>
    <row r="4225" spans="2:14">
      <c r="B4225" s="15" t="s">
        <v>5187</v>
      </c>
      <c r="C4225" s="16">
        <v>41752</v>
      </c>
      <c r="D4225" s="15">
        <v>2014</v>
      </c>
      <c r="E4225" s="69">
        <f>E4227</f>
        <v>2014</v>
      </c>
      <c r="F4225" s="15" t="s">
        <v>961</v>
      </c>
      <c r="G4225" s="17" t="s">
        <v>5534</v>
      </c>
      <c r="H4225" s="17" t="s">
        <v>5534</v>
      </c>
      <c r="I4225" s="17" t="s">
        <v>5534</v>
      </c>
      <c r="J4225" s="17" t="s">
        <v>5534</v>
      </c>
      <c r="K4225" s="17" t="s">
        <v>5534</v>
      </c>
      <c r="L4225" s="17" t="s">
        <v>5534</v>
      </c>
      <c r="M4225" s="17" t="s">
        <v>5534</v>
      </c>
      <c r="N4225" s="17">
        <v>0</v>
      </c>
    </row>
    <row r="4226" spans="2:14">
      <c r="B4226" s="15" t="s">
        <v>5188</v>
      </c>
      <c r="C4226" s="16">
        <v>41752</v>
      </c>
      <c r="D4226" s="15">
        <v>2014</v>
      </c>
      <c r="E4226" s="69">
        <f>E4227</f>
        <v>2014</v>
      </c>
      <c r="F4226" s="15" t="s">
        <v>962</v>
      </c>
      <c r="G4226" s="17" t="s">
        <v>5534</v>
      </c>
      <c r="H4226" s="17" t="s">
        <v>5534</v>
      </c>
      <c r="I4226" s="17" t="s">
        <v>5534</v>
      </c>
      <c r="J4226" s="17" t="s">
        <v>5534</v>
      </c>
      <c r="K4226" s="17" t="s">
        <v>5534</v>
      </c>
      <c r="L4226" s="17" t="s">
        <v>5534</v>
      </c>
      <c r="M4226" s="17" t="s">
        <v>5534</v>
      </c>
      <c r="N4226" s="17">
        <v>575700</v>
      </c>
    </row>
    <row r="4227" spans="2:14">
      <c r="B4227" s="15" t="s">
        <v>5188</v>
      </c>
      <c r="C4227" s="16">
        <v>41752</v>
      </c>
      <c r="D4227" s="15">
        <v>2014</v>
      </c>
      <c r="E4227" s="69">
        <f t="array" ref="E4227">MIN(IF(G4227:N4227&gt;0,($G$3:$N$3)))</f>
        <v>2014</v>
      </c>
      <c r="F4227" s="15" t="s">
        <v>963</v>
      </c>
      <c r="G4227" s="17">
        <v>0</v>
      </c>
      <c r="H4227" s="17">
        <v>0</v>
      </c>
      <c r="I4227" s="17">
        <v>0</v>
      </c>
      <c r="J4227" s="17">
        <v>0</v>
      </c>
      <c r="K4227" s="17">
        <v>0</v>
      </c>
      <c r="L4227" s="17">
        <v>0</v>
      </c>
      <c r="M4227" s="17">
        <v>0</v>
      </c>
      <c r="N4227" s="17">
        <v>575700</v>
      </c>
    </row>
    <row r="4228" spans="2:14">
      <c r="B4228" s="15" t="s">
        <v>5188</v>
      </c>
      <c r="C4228" s="16">
        <v>41757</v>
      </c>
      <c r="D4228" s="15">
        <v>2014</v>
      </c>
      <c r="E4228" s="69">
        <f>E4230</f>
        <v>2014</v>
      </c>
      <c r="F4228" s="15" t="s">
        <v>961</v>
      </c>
      <c r="G4228" s="17" t="s">
        <v>5534</v>
      </c>
      <c r="H4228" s="17" t="s">
        <v>5534</v>
      </c>
      <c r="I4228" s="17" t="s">
        <v>5534</v>
      </c>
      <c r="J4228" s="17" t="s">
        <v>5534</v>
      </c>
      <c r="K4228" s="17" t="s">
        <v>5534</v>
      </c>
      <c r="L4228" s="17" t="s">
        <v>5534</v>
      </c>
      <c r="M4228" s="17" t="s">
        <v>5534</v>
      </c>
      <c r="N4228" s="17">
        <v>836.06399999999996</v>
      </c>
    </row>
    <row r="4229" spans="2:14">
      <c r="B4229" s="15" t="s">
        <v>5189</v>
      </c>
      <c r="C4229" s="16">
        <v>41757</v>
      </c>
      <c r="D4229" s="15">
        <v>2014</v>
      </c>
      <c r="E4229" s="69">
        <f>E4230</f>
        <v>2014</v>
      </c>
      <c r="F4229" s="15" t="s">
        <v>962</v>
      </c>
      <c r="G4229" s="17" t="s">
        <v>5534</v>
      </c>
      <c r="H4229" s="17" t="s">
        <v>5534</v>
      </c>
      <c r="I4229" s="17" t="s">
        <v>5534</v>
      </c>
      <c r="J4229" s="17" t="s">
        <v>5534</v>
      </c>
      <c r="K4229" s="17" t="s">
        <v>5534</v>
      </c>
      <c r="L4229" s="17" t="s">
        <v>5534</v>
      </c>
      <c r="M4229" s="17" t="s">
        <v>5534</v>
      </c>
      <c r="N4229" s="17">
        <v>0</v>
      </c>
    </row>
    <row r="4230" spans="2:14">
      <c r="B4230" s="15" t="s">
        <v>5189</v>
      </c>
      <c r="C4230" s="16">
        <v>41757</v>
      </c>
      <c r="D4230" s="15">
        <v>2014</v>
      </c>
      <c r="E4230" s="69">
        <f t="array" ref="E4230">MIN(IF(G4230:N4230&gt;0,($G$3:$N$3)))</f>
        <v>2014</v>
      </c>
      <c r="F4230" s="15" t="s">
        <v>963</v>
      </c>
      <c r="G4230" s="17">
        <v>0</v>
      </c>
      <c r="H4230" s="17">
        <v>0</v>
      </c>
      <c r="I4230" s="17">
        <v>0</v>
      </c>
      <c r="J4230" s="17">
        <v>0</v>
      </c>
      <c r="K4230" s="17">
        <v>0</v>
      </c>
      <c r="L4230" s="17">
        <v>0</v>
      </c>
      <c r="M4230" s="17">
        <v>0</v>
      </c>
      <c r="N4230" s="17">
        <v>836.06399999999996</v>
      </c>
    </row>
    <row r="4231" spans="2:14">
      <c r="B4231" s="15" t="s">
        <v>5189</v>
      </c>
      <c r="C4231" s="16">
        <v>41758</v>
      </c>
      <c r="D4231" s="15">
        <v>2014</v>
      </c>
      <c r="E4231" s="69">
        <f>E4233</f>
        <v>2014</v>
      </c>
      <c r="F4231" s="15" t="s">
        <v>961</v>
      </c>
      <c r="G4231" s="17" t="s">
        <v>5534</v>
      </c>
      <c r="H4231" s="17" t="s">
        <v>5534</v>
      </c>
      <c r="I4231" s="17" t="s">
        <v>5534</v>
      </c>
      <c r="J4231" s="17" t="s">
        <v>5534</v>
      </c>
      <c r="K4231" s="17" t="s">
        <v>5534</v>
      </c>
      <c r="L4231" s="17" t="s">
        <v>5534</v>
      </c>
      <c r="M4231" s="17" t="s">
        <v>5534</v>
      </c>
      <c r="N4231" s="17">
        <v>145.626</v>
      </c>
    </row>
    <row r="4232" spans="2:14">
      <c r="B4232" s="15" t="s">
        <v>5190</v>
      </c>
      <c r="C4232" s="16">
        <v>41758</v>
      </c>
      <c r="D4232" s="15">
        <v>2014</v>
      </c>
      <c r="E4232" s="69">
        <f>E4233</f>
        <v>2014</v>
      </c>
      <c r="F4232" s="15" t="s">
        <v>962</v>
      </c>
      <c r="G4232" s="17" t="s">
        <v>5534</v>
      </c>
      <c r="H4232" s="17" t="s">
        <v>5534</v>
      </c>
      <c r="I4232" s="17" t="s">
        <v>5534</v>
      </c>
      <c r="J4232" s="17" t="s">
        <v>5534</v>
      </c>
      <c r="K4232" s="17" t="s">
        <v>5534</v>
      </c>
      <c r="L4232" s="17" t="s">
        <v>5534</v>
      </c>
      <c r="M4232" s="17" t="s">
        <v>5534</v>
      </c>
      <c r="N4232" s="17">
        <v>0</v>
      </c>
    </row>
    <row r="4233" spans="2:14">
      <c r="B4233" s="15" t="s">
        <v>5190</v>
      </c>
      <c r="C4233" s="16">
        <v>41758</v>
      </c>
      <c r="D4233" s="15">
        <v>2014</v>
      </c>
      <c r="E4233" s="69">
        <f t="array" ref="E4233">MIN(IF(G4233:N4233&gt;0,($G$3:$N$3)))</f>
        <v>2014</v>
      </c>
      <c r="F4233" s="15" t="s">
        <v>963</v>
      </c>
      <c r="G4233" s="17">
        <v>0</v>
      </c>
      <c r="H4233" s="17">
        <v>0</v>
      </c>
      <c r="I4233" s="17">
        <v>0</v>
      </c>
      <c r="J4233" s="17">
        <v>0</v>
      </c>
      <c r="K4233" s="17">
        <v>0</v>
      </c>
      <c r="L4233" s="17">
        <v>0</v>
      </c>
      <c r="M4233" s="17">
        <v>0</v>
      </c>
      <c r="N4233" s="17">
        <v>145.626</v>
      </c>
    </row>
    <row r="4234" spans="2:14">
      <c r="B4234" s="15" t="s">
        <v>5190</v>
      </c>
      <c r="C4234" s="16">
        <v>41762</v>
      </c>
      <c r="D4234" s="15">
        <v>2014</v>
      </c>
      <c r="E4234" s="69">
        <f>E4236</f>
        <v>2014</v>
      </c>
      <c r="F4234" s="15" t="s">
        <v>961</v>
      </c>
      <c r="G4234" s="17" t="s">
        <v>5534</v>
      </c>
      <c r="H4234" s="17" t="s">
        <v>5534</v>
      </c>
      <c r="I4234" s="17" t="s">
        <v>5534</v>
      </c>
      <c r="J4234" s="17" t="s">
        <v>5534</v>
      </c>
      <c r="K4234" s="17" t="s">
        <v>5534</v>
      </c>
      <c r="L4234" s="17" t="s">
        <v>5534</v>
      </c>
      <c r="M4234" s="17" t="s">
        <v>5534</v>
      </c>
      <c r="N4234" s="17">
        <v>0</v>
      </c>
    </row>
    <row r="4235" spans="2:14">
      <c r="B4235" s="15" t="s">
        <v>5191</v>
      </c>
      <c r="C4235" s="16">
        <v>41762</v>
      </c>
      <c r="D4235" s="15">
        <v>2014</v>
      </c>
      <c r="E4235" s="69">
        <f>E4236</f>
        <v>2014</v>
      </c>
      <c r="F4235" s="15" t="s">
        <v>962</v>
      </c>
      <c r="G4235" s="17" t="s">
        <v>5534</v>
      </c>
      <c r="H4235" s="17" t="s">
        <v>5534</v>
      </c>
      <c r="I4235" s="17" t="s">
        <v>5534</v>
      </c>
      <c r="J4235" s="17" t="s">
        <v>5534</v>
      </c>
      <c r="K4235" s="17" t="s">
        <v>5534</v>
      </c>
      <c r="L4235" s="17" t="s">
        <v>5534</v>
      </c>
      <c r="M4235" s="17" t="s">
        <v>5534</v>
      </c>
      <c r="N4235" s="17">
        <v>1202.7</v>
      </c>
    </row>
    <row r="4236" spans="2:14">
      <c r="B4236" s="15" t="s">
        <v>5191</v>
      </c>
      <c r="C4236" s="16">
        <v>41762</v>
      </c>
      <c r="D4236" s="15">
        <v>2014</v>
      </c>
      <c r="E4236" s="69">
        <f t="array" ref="E4236">MIN(IF(G4236:N4236&gt;0,($G$3:$N$3)))</f>
        <v>2014</v>
      </c>
      <c r="F4236" s="15" t="s">
        <v>963</v>
      </c>
      <c r="G4236" s="17">
        <v>0</v>
      </c>
      <c r="H4236" s="17">
        <v>0</v>
      </c>
      <c r="I4236" s="17">
        <v>0</v>
      </c>
      <c r="J4236" s="17">
        <v>0</v>
      </c>
      <c r="K4236" s="17">
        <v>0</v>
      </c>
      <c r="L4236" s="17">
        <v>0</v>
      </c>
      <c r="M4236" s="17">
        <v>0</v>
      </c>
      <c r="N4236" s="17">
        <v>1202.7</v>
      </c>
    </row>
    <row r="4237" spans="2:14">
      <c r="B4237" s="15" t="s">
        <v>5191</v>
      </c>
      <c r="C4237" s="16">
        <v>41771</v>
      </c>
      <c r="D4237" s="15">
        <v>2014</v>
      </c>
      <c r="E4237" s="69">
        <f>E4239</f>
        <v>2014</v>
      </c>
      <c r="F4237" s="15" t="s">
        <v>961</v>
      </c>
      <c r="G4237" s="17" t="s">
        <v>5534</v>
      </c>
      <c r="H4237" s="17" t="s">
        <v>5534</v>
      </c>
      <c r="I4237" s="17" t="s">
        <v>5534</v>
      </c>
      <c r="J4237" s="17" t="s">
        <v>5534</v>
      </c>
      <c r="K4237" s="17" t="s">
        <v>5534</v>
      </c>
      <c r="L4237" s="17" t="s">
        <v>5534</v>
      </c>
      <c r="M4237" s="17" t="s">
        <v>5534</v>
      </c>
      <c r="N4237" s="17">
        <v>42.113999999999997</v>
      </c>
    </row>
    <row r="4238" spans="2:14">
      <c r="B4238" s="15" t="s">
        <v>5192</v>
      </c>
      <c r="C4238" s="16">
        <v>41771</v>
      </c>
      <c r="D4238" s="15">
        <v>2014</v>
      </c>
      <c r="E4238" s="69">
        <f>E4239</f>
        <v>2014</v>
      </c>
      <c r="F4238" s="15" t="s">
        <v>962</v>
      </c>
      <c r="G4238" s="17" t="s">
        <v>5534</v>
      </c>
      <c r="H4238" s="17" t="s">
        <v>5534</v>
      </c>
      <c r="I4238" s="17" t="s">
        <v>5534</v>
      </c>
      <c r="J4238" s="17" t="s">
        <v>5534</v>
      </c>
      <c r="K4238" s="17" t="s">
        <v>5534</v>
      </c>
      <c r="L4238" s="17" t="s">
        <v>5534</v>
      </c>
      <c r="M4238" s="17" t="s">
        <v>5534</v>
      </c>
      <c r="N4238" s="17">
        <v>0</v>
      </c>
    </row>
    <row r="4239" spans="2:14">
      <c r="B4239" s="15" t="s">
        <v>5192</v>
      </c>
      <c r="C4239" s="16">
        <v>41771</v>
      </c>
      <c r="D4239" s="15">
        <v>2014</v>
      </c>
      <c r="E4239" s="69">
        <f t="array" ref="E4239">MIN(IF(G4239:N4239&gt;0,($G$3:$N$3)))</f>
        <v>2014</v>
      </c>
      <c r="F4239" s="15" t="s">
        <v>963</v>
      </c>
      <c r="G4239" s="17">
        <v>0</v>
      </c>
      <c r="H4239" s="17">
        <v>0</v>
      </c>
      <c r="I4239" s="17">
        <v>0</v>
      </c>
      <c r="J4239" s="17">
        <v>0</v>
      </c>
      <c r="K4239" s="17">
        <v>0</v>
      </c>
      <c r="L4239" s="17">
        <v>0</v>
      </c>
      <c r="M4239" s="17">
        <v>0</v>
      </c>
      <c r="N4239" s="17">
        <v>42.113999999999997</v>
      </c>
    </row>
    <row r="4240" spans="2:14">
      <c r="B4240" s="15" t="s">
        <v>5192</v>
      </c>
      <c r="C4240" s="16">
        <v>41780</v>
      </c>
      <c r="D4240" s="15">
        <v>2014</v>
      </c>
      <c r="E4240" s="69">
        <f>E4242</f>
        <v>2014</v>
      </c>
      <c r="F4240" s="15" t="s">
        <v>961</v>
      </c>
      <c r="G4240" s="17" t="s">
        <v>5534</v>
      </c>
      <c r="H4240" s="17" t="s">
        <v>5534</v>
      </c>
      <c r="I4240" s="17" t="s">
        <v>5534</v>
      </c>
      <c r="J4240" s="17" t="s">
        <v>5534</v>
      </c>
      <c r="K4240" s="17" t="s">
        <v>5534</v>
      </c>
      <c r="L4240" s="17" t="s">
        <v>5534</v>
      </c>
      <c r="M4240" s="17" t="s">
        <v>5534</v>
      </c>
      <c r="N4240" s="17">
        <v>830.61599999999987</v>
      </c>
    </row>
    <row r="4241" spans="2:14">
      <c r="B4241" s="15" t="s">
        <v>5193</v>
      </c>
      <c r="C4241" s="16">
        <v>41780</v>
      </c>
      <c r="D4241" s="15">
        <v>2014</v>
      </c>
      <c r="E4241" s="69">
        <f>E4242</f>
        <v>2014</v>
      </c>
      <c r="F4241" s="15" t="s">
        <v>962</v>
      </c>
      <c r="G4241" s="17" t="s">
        <v>5534</v>
      </c>
      <c r="H4241" s="17" t="s">
        <v>5534</v>
      </c>
      <c r="I4241" s="17" t="s">
        <v>5534</v>
      </c>
      <c r="J4241" s="17" t="s">
        <v>5534</v>
      </c>
      <c r="K4241" s="17" t="s">
        <v>5534</v>
      </c>
      <c r="L4241" s="17" t="s">
        <v>5534</v>
      </c>
      <c r="M4241" s="17" t="s">
        <v>5534</v>
      </c>
      <c r="N4241" s="17">
        <v>0</v>
      </c>
    </row>
    <row r="4242" spans="2:14">
      <c r="B4242" s="15" t="s">
        <v>5193</v>
      </c>
      <c r="C4242" s="16">
        <v>41780</v>
      </c>
      <c r="D4242" s="15">
        <v>2014</v>
      </c>
      <c r="E4242" s="69">
        <f t="array" ref="E4242">MIN(IF(G4242:N4242&gt;0,($G$3:$N$3)))</f>
        <v>2014</v>
      </c>
      <c r="F4242" s="15" t="s">
        <v>963</v>
      </c>
      <c r="G4242" s="17">
        <v>0</v>
      </c>
      <c r="H4242" s="17">
        <v>0</v>
      </c>
      <c r="I4242" s="17">
        <v>0</v>
      </c>
      <c r="J4242" s="17">
        <v>0</v>
      </c>
      <c r="K4242" s="17">
        <v>0</v>
      </c>
      <c r="L4242" s="17">
        <v>0</v>
      </c>
      <c r="M4242" s="17">
        <v>0</v>
      </c>
      <c r="N4242" s="17">
        <v>830.61599999999987</v>
      </c>
    </row>
    <row r="4243" spans="2:14">
      <c r="B4243" s="15" t="s">
        <v>5193</v>
      </c>
      <c r="C4243" s="16">
        <v>41792</v>
      </c>
      <c r="D4243" s="15">
        <v>2014</v>
      </c>
      <c r="E4243" s="69">
        <f>E4245</f>
        <v>2014</v>
      </c>
      <c r="F4243" s="15" t="s">
        <v>961</v>
      </c>
      <c r="G4243" s="17" t="s">
        <v>5534</v>
      </c>
      <c r="H4243" s="17" t="s">
        <v>5534</v>
      </c>
      <c r="I4243" s="17" t="s">
        <v>5534</v>
      </c>
      <c r="J4243" s="17" t="s">
        <v>5534</v>
      </c>
      <c r="K4243" s="17" t="s">
        <v>5534</v>
      </c>
      <c r="L4243" s="17" t="s">
        <v>5534</v>
      </c>
      <c r="M4243" s="17" t="s">
        <v>5534</v>
      </c>
      <c r="N4243" s="17">
        <v>0</v>
      </c>
    </row>
    <row r="4244" spans="2:14">
      <c r="B4244" s="15" t="s">
        <v>5194</v>
      </c>
      <c r="C4244" s="16">
        <v>41792</v>
      </c>
      <c r="D4244" s="15">
        <v>2014</v>
      </c>
      <c r="E4244" s="69">
        <f>E4245</f>
        <v>2014</v>
      </c>
      <c r="F4244" s="15" t="s">
        <v>962</v>
      </c>
      <c r="G4244" s="17" t="s">
        <v>5534</v>
      </c>
      <c r="H4244" s="17" t="s">
        <v>5534</v>
      </c>
      <c r="I4244" s="17" t="s">
        <v>5534</v>
      </c>
      <c r="J4244" s="17" t="s">
        <v>5534</v>
      </c>
      <c r="K4244" s="17" t="s">
        <v>5534</v>
      </c>
      <c r="L4244" s="17" t="s">
        <v>5534</v>
      </c>
      <c r="M4244" s="17" t="s">
        <v>5534</v>
      </c>
      <c r="N4244" s="17">
        <v>1205.55</v>
      </c>
    </row>
    <row r="4245" spans="2:14">
      <c r="B4245" s="15" t="s">
        <v>5194</v>
      </c>
      <c r="C4245" s="16">
        <v>41792</v>
      </c>
      <c r="D4245" s="15">
        <v>2014</v>
      </c>
      <c r="E4245" s="69">
        <f t="array" ref="E4245">MIN(IF(G4245:N4245&gt;0,($G$3:$N$3)))</f>
        <v>2014</v>
      </c>
      <c r="F4245" s="15" t="s">
        <v>963</v>
      </c>
      <c r="G4245" s="17">
        <v>0</v>
      </c>
      <c r="H4245" s="17">
        <v>0</v>
      </c>
      <c r="I4245" s="17">
        <v>0</v>
      </c>
      <c r="J4245" s="17">
        <v>0</v>
      </c>
      <c r="K4245" s="17">
        <v>0</v>
      </c>
      <c r="L4245" s="17">
        <v>0</v>
      </c>
      <c r="M4245" s="17">
        <v>0</v>
      </c>
      <c r="N4245" s="17">
        <v>1205.55</v>
      </c>
    </row>
    <row r="4246" spans="2:14">
      <c r="B4246" s="15" t="s">
        <v>5194</v>
      </c>
      <c r="C4246" s="16">
        <v>41812</v>
      </c>
      <c r="D4246" s="15">
        <v>2014</v>
      </c>
      <c r="E4246" s="69">
        <f>E4248</f>
        <v>2014</v>
      </c>
      <c r="F4246" s="15" t="s">
        <v>961</v>
      </c>
      <c r="G4246" s="17" t="s">
        <v>5534</v>
      </c>
      <c r="H4246" s="17" t="s">
        <v>5534</v>
      </c>
      <c r="I4246" s="17" t="s">
        <v>5534</v>
      </c>
      <c r="J4246" s="17" t="s">
        <v>5534</v>
      </c>
      <c r="K4246" s="17" t="s">
        <v>5534</v>
      </c>
      <c r="L4246" s="17" t="s">
        <v>5534</v>
      </c>
      <c r="M4246" s="17" t="s">
        <v>5534</v>
      </c>
      <c r="N4246" s="17">
        <v>0</v>
      </c>
    </row>
    <row r="4247" spans="2:14">
      <c r="B4247" s="15" t="s">
        <v>5195</v>
      </c>
      <c r="C4247" s="16">
        <v>41812</v>
      </c>
      <c r="D4247" s="15">
        <v>2014</v>
      </c>
      <c r="E4247" s="69">
        <f>E4248</f>
        <v>2014</v>
      </c>
      <c r="F4247" s="15" t="s">
        <v>962</v>
      </c>
      <c r="G4247" s="17" t="s">
        <v>5534</v>
      </c>
      <c r="H4247" s="17" t="s">
        <v>5534</v>
      </c>
      <c r="I4247" s="17" t="s">
        <v>5534</v>
      </c>
      <c r="J4247" s="17" t="s">
        <v>5534</v>
      </c>
      <c r="K4247" s="17" t="s">
        <v>5534</v>
      </c>
      <c r="L4247" s="17" t="s">
        <v>5534</v>
      </c>
      <c r="M4247" s="17" t="s">
        <v>5534</v>
      </c>
      <c r="N4247" s="17">
        <v>1238895</v>
      </c>
    </row>
    <row r="4248" spans="2:14">
      <c r="B4248" s="15" t="s">
        <v>5195</v>
      </c>
      <c r="C4248" s="16">
        <v>41812</v>
      </c>
      <c r="D4248" s="15">
        <v>2014</v>
      </c>
      <c r="E4248" s="69">
        <f t="array" ref="E4248">MIN(IF(G4248:N4248&gt;0,($G$3:$N$3)))</f>
        <v>2014</v>
      </c>
      <c r="F4248" s="15" t="s">
        <v>963</v>
      </c>
      <c r="G4248" s="17">
        <v>0</v>
      </c>
      <c r="H4248" s="17">
        <v>0</v>
      </c>
      <c r="I4248" s="17">
        <v>0</v>
      </c>
      <c r="J4248" s="17">
        <v>0</v>
      </c>
      <c r="K4248" s="17">
        <v>0</v>
      </c>
      <c r="L4248" s="17">
        <v>0</v>
      </c>
      <c r="M4248" s="17">
        <v>0</v>
      </c>
      <c r="N4248" s="17">
        <v>1238895</v>
      </c>
    </row>
    <row r="4249" spans="2:14">
      <c r="B4249" s="15" t="s">
        <v>5195</v>
      </c>
      <c r="C4249" s="16">
        <v>41812</v>
      </c>
      <c r="D4249" s="15">
        <v>2014</v>
      </c>
      <c r="E4249" s="69">
        <f>E4251</f>
        <v>2014</v>
      </c>
      <c r="F4249" s="15" t="s">
        <v>961</v>
      </c>
      <c r="G4249" s="17" t="s">
        <v>5534</v>
      </c>
      <c r="H4249" s="17" t="s">
        <v>5534</v>
      </c>
      <c r="I4249" s="17" t="s">
        <v>5534</v>
      </c>
      <c r="J4249" s="17" t="s">
        <v>5534</v>
      </c>
      <c r="K4249" s="17" t="s">
        <v>5534</v>
      </c>
      <c r="L4249" s="17" t="s">
        <v>5534</v>
      </c>
      <c r="M4249" s="17" t="s">
        <v>5534</v>
      </c>
      <c r="N4249" s="17">
        <v>0</v>
      </c>
    </row>
    <row r="4250" spans="2:14">
      <c r="B4250" s="15" t="s">
        <v>5196</v>
      </c>
      <c r="C4250" s="16">
        <v>41812</v>
      </c>
      <c r="D4250" s="15">
        <v>2014</v>
      </c>
      <c r="E4250" s="69">
        <f>E4251</f>
        <v>2014</v>
      </c>
      <c r="F4250" s="15" t="s">
        <v>962</v>
      </c>
      <c r="G4250" s="17" t="s">
        <v>5534</v>
      </c>
      <c r="H4250" s="17" t="s">
        <v>5534</v>
      </c>
      <c r="I4250" s="17" t="s">
        <v>5534</v>
      </c>
      <c r="J4250" s="17" t="s">
        <v>5534</v>
      </c>
      <c r="K4250" s="17" t="s">
        <v>5534</v>
      </c>
      <c r="L4250" s="17" t="s">
        <v>5534</v>
      </c>
      <c r="M4250" s="17" t="s">
        <v>5534</v>
      </c>
      <c r="N4250" s="17">
        <v>181.25399999999999</v>
      </c>
    </row>
    <row r="4251" spans="2:14">
      <c r="B4251" s="15" t="s">
        <v>5196</v>
      </c>
      <c r="C4251" s="16">
        <v>41812</v>
      </c>
      <c r="D4251" s="15">
        <v>2014</v>
      </c>
      <c r="E4251" s="69">
        <f t="array" ref="E4251">MIN(IF(G4251:N4251&gt;0,($G$3:$N$3)))</f>
        <v>2014</v>
      </c>
      <c r="F4251" s="15" t="s">
        <v>963</v>
      </c>
      <c r="G4251" s="17">
        <v>0</v>
      </c>
      <c r="H4251" s="17">
        <v>0</v>
      </c>
      <c r="I4251" s="17">
        <v>0</v>
      </c>
      <c r="J4251" s="17">
        <v>0</v>
      </c>
      <c r="K4251" s="17">
        <v>0</v>
      </c>
      <c r="L4251" s="17">
        <v>0</v>
      </c>
      <c r="M4251" s="17">
        <v>0</v>
      </c>
      <c r="N4251" s="17">
        <v>181.25399999999999</v>
      </c>
    </row>
    <row r="4252" spans="2:14">
      <c r="B4252" s="15" t="s">
        <v>5196</v>
      </c>
      <c r="C4252" s="16">
        <v>41820</v>
      </c>
      <c r="D4252" s="15">
        <v>2014</v>
      </c>
      <c r="E4252" s="69">
        <f>E4254</f>
        <v>2014</v>
      </c>
      <c r="F4252" s="15" t="s">
        <v>961</v>
      </c>
      <c r="G4252" s="17" t="s">
        <v>5534</v>
      </c>
      <c r="H4252" s="17" t="s">
        <v>5534</v>
      </c>
      <c r="I4252" s="17" t="s">
        <v>5534</v>
      </c>
      <c r="J4252" s="17" t="s">
        <v>5534</v>
      </c>
      <c r="K4252" s="17" t="s">
        <v>5534</v>
      </c>
      <c r="L4252" s="17" t="s">
        <v>5534</v>
      </c>
      <c r="M4252" s="17" t="s">
        <v>5534</v>
      </c>
      <c r="N4252" s="17">
        <v>0</v>
      </c>
    </row>
    <row r="4253" spans="2:14">
      <c r="B4253" s="15" t="s">
        <v>5197</v>
      </c>
      <c r="C4253" s="16">
        <v>41820</v>
      </c>
      <c r="D4253" s="15">
        <v>2014</v>
      </c>
      <c r="E4253" s="69">
        <f>E4254</f>
        <v>2014</v>
      </c>
      <c r="F4253" s="15" t="s">
        <v>962</v>
      </c>
      <c r="G4253" s="17" t="s">
        <v>5534</v>
      </c>
      <c r="H4253" s="17" t="s">
        <v>5534</v>
      </c>
      <c r="I4253" s="17" t="s">
        <v>5534</v>
      </c>
      <c r="J4253" s="17" t="s">
        <v>5534</v>
      </c>
      <c r="K4253" s="17" t="s">
        <v>5534</v>
      </c>
      <c r="L4253" s="17" t="s">
        <v>5534</v>
      </c>
      <c r="M4253" s="17" t="s">
        <v>5534</v>
      </c>
      <c r="N4253" s="17">
        <v>555750</v>
      </c>
    </row>
    <row r="4254" spans="2:14">
      <c r="B4254" s="15" t="s">
        <v>5197</v>
      </c>
      <c r="C4254" s="16">
        <v>41820</v>
      </c>
      <c r="D4254" s="15">
        <v>2014</v>
      </c>
      <c r="E4254" s="69">
        <f t="array" ref="E4254">MIN(IF(G4254:N4254&gt;0,($G$3:$N$3)))</f>
        <v>2014</v>
      </c>
      <c r="F4254" s="15" t="s">
        <v>963</v>
      </c>
      <c r="G4254" s="17">
        <v>0</v>
      </c>
      <c r="H4254" s="17">
        <v>0</v>
      </c>
      <c r="I4254" s="17">
        <v>0</v>
      </c>
      <c r="J4254" s="17">
        <v>0</v>
      </c>
      <c r="K4254" s="17">
        <v>0</v>
      </c>
      <c r="L4254" s="17">
        <v>0</v>
      </c>
      <c r="M4254" s="17">
        <v>0</v>
      </c>
      <c r="N4254" s="17">
        <v>555750</v>
      </c>
    </row>
    <row r="4255" spans="2:14">
      <c r="B4255" s="15" t="s">
        <v>5197</v>
      </c>
      <c r="C4255" s="16">
        <v>41820</v>
      </c>
      <c r="D4255" s="15">
        <v>2014</v>
      </c>
      <c r="E4255" s="69">
        <f>E4257</f>
        <v>2014</v>
      </c>
      <c r="F4255" s="15" t="s">
        <v>961</v>
      </c>
      <c r="G4255" s="17" t="s">
        <v>5534</v>
      </c>
      <c r="H4255" s="17" t="s">
        <v>5534</v>
      </c>
      <c r="I4255" s="17" t="s">
        <v>5534</v>
      </c>
      <c r="J4255" s="17" t="s">
        <v>5534</v>
      </c>
      <c r="K4255" s="17" t="s">
        <v>5534</v>
      </c>
      <c r="L4255" s="17" t="s">
        <v>5534</v>
      </c>
      <c r="M4255" s="17" t="s">
        <v>5534</v>
      </c>
      <c r="N4255" s="17">
        <v>0</v>
      </c>
    </row>
    <row r="4256" spans="2:14">
      <c r="B4256" s="15" t="s">
        <v>5198</v>
      </c>
      <c r="C4256" s="16">
        <v>41820</v>
      </c>
      <c r="D4256" s="15">
        <v>2014</v>
      </c>
      <c r="E4256" s="69">
        <f>E4257</f>
        <v>2014</v>
      </c>
      <c r="F4256" s="15" t="s">
        <v>962</v>
      </c>
      <c r="G4256" s="17" t="s">
        <v>5534</v>
      </c>
      <c r="H4256" s="17" t="s">
        <v>5534</v>
      </c>
      <c r="I4256" s="17" t="s">
        <v>5534</v>
      </c>
      <c r="J4256" s="17" t="s">
        <v>5534</v>
      </c>
      <c r="K4256" s="17" t="s">
        <v>5534</v>
      </c>
      <c r="L4256" s="17" t="s">
        <v>5534</v>
      </c>
      <c r="M4256" s="17" t="s">
        <v>5534</v>
      </c>
      <c r="N4256" s="17">
        <v>1824</v>
      </c>
    </row>
    <row r="4257" spans="2:14">
      <c r="B4257" s="15" t="s">
        <v>5198</v>
      </c>
      <c r="C4257" s="16">
        <v>41820</v>
      </c>
      <c r="D4257" s="15">
        <v>2014</v>
      </c>
      <c r="E4257" s="69">
        <f t="array" ref="E4257">MIN(IF(G4257:N4257&gt;0,($G$3:$N$3)))</f>
        <v>2014</v>
      </c>
      <c r="F4257" s="15" t="s">
        <v>963</v>
      </c>
      <c r="G4257" s="17">
        <v>0</v>
      </c>
      <c r="H4257" s="17">
        <v>0</v>
      </c>
      <c r="I4257" s="17">
        <v>0</v>
      </c>
      <c r="J4257" s="17">
        <v>0</v>
      </c>
      <c r="K4257" s="17">
        <v>0</v>
      </c>
      <c r="L4257" s="17">
        <v>0</v>
      </c>
      <c r="M4257" s="17">
        <v>0</v>
      </c>
      <c r="N4257" s="17">
        <v>1824</v>
      </c>
    </row>
    <row r="4258" spans="2:14">
      <c r="B4258" s="15" t="s">
        <v>5198</v>
      </c>
      <c r="C4258" s="16">
        <v>41838</v>
      </c>
      <c r="D4258" s="15">
        <v>2014</v>
      </c>
      <c r="E4258" s="69">
        <f>E4260</f>
        <v>2014</v>
      </c>
      <c r="F4258" s="15" t="s">
        <v>961</v>
      </c>
      <c r="G4258" s="17" t="s">
        <v>5534</v>
      </c>
      <c r="H4258" s="17" t="s">
        <v>5534</v>
      </c>
      <c r="I4258" s="17" t="s">
        <v>5534</v>
      </c>
      <c r="J4258" s="17" t="s">
        <v>5534</v>
      </c>
      <c r="K4258" s="17" t="s">
        <v>5534</v>
      </c>
      <c r="L4258" s="17" t="s">
        <v>5534</v>
      </c>
      <c r="M4258" s="17" t="s">
        <v>5534</v>
      </c>
      <c r="N4258" s="17">
        <v>0</v>
      </c>
    </row>
    <row r="4259" spans="2:14">
      <c r="B4259" s="15" t="s">
        <v>5199</v>
      </c>
      <c r="C4259" s="16">
        <v>41838</v>
      </c>
      <c r="D4259" s="15">
        <v>2014</v>
      </c>
      <c r="E4259" s="69">
        <f>E4260</f>
        <v>2014</v>
      </c>
      <c r="F4259" s="15" t="s">
        <v>962</v>
      </c>
      <c r="G4259" s="17" t="s">
        <v>5534</v>
      </c>
      <c r="H4259" s="17" t="s">
        <v>5534</v>
      </c>
      <c r="I4259" s="17" t="s">
        <v>5534</v>
      </c>
      <c r="J4259" s="17" t="s">
        <v>5534</v>
      </c>
      <c r="K4259" s="17" t="s">
        <v>5534</v>
      </c>
      <c r="L4259" s="17" t="s">
        <v>5534</v>
      </c>
      <c r="M4259" s="17" t="s">
        <v>5534</v>
      </c>
      <c r="N4259" s="17">
        <v>682.8599999999999</v>
      </c>
    </row>
    <row r="4260" spans="2:14">
      <c r="B4260" s="15" t="s">
        <v>5199</v>
      </c>
      <c r="C4260" s="16">
        <v>41838</v>
      </c>
      <c r="D4260" s="15">
        <v>2014</v>
      </c>
      <c r="E4260" s="69">
        <f t="array" ref="E4260">MIN(IF(G4260:N4260&gt;0,($G$3:$N$3)))</f>
        <v>2014</v>
      </c>
      <c r="F4260" s="15" t="s">
        <v>963</v>
      </c>
      <c r="G4260" s="17">
        <v>0</v>
      </c>
      <c r="H4260" s="17">
        <v>0</v>
      </c>
      <c r="I4260" s="17">
        <v>0</v>
      </c>
      <c r="J4260" s="17">
        <v>0</v>
      </c>
      <c r="K4260" s="17">
        <v>0</v>
      </c>
      <c r="L4260" s="17">
        <v>0</v>
      </c>
      <c r="M4260" s="17">
        <v>0</v>
      </c>
      <c r="N4260" s="17">
        <v>682.8599999999999</v>
      </c>
    </row>
    <row r="4261" spans="2:14">
      <c r="B4261" s="15" t="s">
        <v>5199</v>
      </c>
      <c r="C4261" s="16">
        <v>41847</v>
      </c>
      <c r="D4261" s="15">
        <v>2014</v>
      </c>
      <c r="E4261" s="69">
        <f>E4263</f>
        <v>2014</v>
      </c>
      <c r="F4261" s="15" t="s">
        <v>961</v>
      </c>
      <c r="G4261" s="17" t="s">
        <v>5534</v>
      </c>
      <c r="H4261" s="17" t="s">
        <v>5534</v>
      </c>
      <c r="I4261" s="17" t="s">
        <v>5534</v>
      </c>
      <c r="J4261" s="17" t="s">
        <v>5534</v>
      </c>
      <c r="K4261" s="17" t="s">
        <v>5534</v>
      </c>
      <c r="L4261" s="17" t="s">
        <v>5534</v>
      </c>
      <c r="M4261" s="17" t="s">
        <v>5534</v>
      </c>
      <c r="N4261" s="17">
        <v>0</v>
      </c>
    </row>
    <row r="4262" spans="2:14">
      <c r="B4262" s="15" t="s">
        <v>5200</v>
      </c>
      <c r="C4262" s="16">
        <v>41847</v>
      </c>
      <c r="D4262" s="15">
        <v>2014</v>
      </c>
      <c r="E4262" s="69">
        <f>E4263</f>
        <v>2014</v>
      </c>
      <c r="F4262" s="15" t="s">
        <v>962</v>
      </c>
      <c r="G4262" s="17" t="s">
        <v>5534</v>
      </c>
      <c r="H4262" s="17" t="s">
        <v>5534</v>
      </c>
      <c r="I4262" s="17" t="s">
        <v>5534</v>
      </c>
      <c r="J4262" s="17" t="s">
        <v>5534</v>
      </c>
      <c r="K4262" s="17" t="s">
        <v>5534</v>
      </c>
      <c r="L4262" s="17" t="s">
        <v>5534</v>
      </c>
      <c r="M4262" s="17" t="s">
        <v>5534</v>
      </c>
      <c r="N4262" s="17">
        <v>591.80399999999997</v>
      </c>
    </row>
    <row r="4263" spans="2:14">
      <c r="B4263" s="15" t="s">
        <v>5200</v>
      </c>
      <c r="C4263" s="16">
        <v>41847</v>
      </c>
      <c r="D4263" s="15">
        <v>2014</v>
      </c>
      <c r="E4263" s="69">
        <f t="array" ref="E4263">MIN(IF(G4263:N4263&gt;0,($G$3:$N$3)))</f>
        <v>2014</v>
      </c>
      <c r="F4263" s="15" t="s">
        <v>963</v>
      </c>
      <c r="G4263" s="17">
        <v>0</v>
      </c>
      <c r="H4263" s="17">
        <v>0</v>
      </c>
      <c r="I4263" s="17">
        <v>0</v>
      </c>
      <c r="J4263" s="17">
        <v>0</v>
      </c>
      <c r="K4263" s="17">
        <v>0</v>
      </c>
      <c r="L4263" s="17">
        <v>0</v>
      </c>
      <c r="M4263" s="17">
        <v>0</v>
      </c>
      <c r="N4263" s="17">
        <v>591.80399999999997</v>
      </c>
    </row>
    <row r="4264" spans="2:14">
      <c r="B4264" s="15" t="s">
        <v>5200</v>
      </c>
      <c r="C4264" s="16">
        <v>41850</v>
      </c>
      <c r="D4264" s="15">
        <v>2014</v>
      </c>
      <c r="E4264" s="69">
        <f>E4266</f>
        <v>2014</v>
      </c>
      <c r="F4264" s="15" t="s">
        <v>961</v>
      </c>
      <c r="G4264" s="17" t="s">
        <v>5534</v>
      </c>
      <c r="H4264" s="17" t="s">
        <v>5534</v>
      </c>
      <c r="I4264" s="17" t="s">
        <v>5534</v>
      </c>
      <c r="J4264" s="17" t="s">
        <v>5534</v>
      </c>
      <c r="K4264" s="17" t="s">
        <v>5534</v>
      </c>
      <c r="L4264" s="17" t="s">
        <v>5534</v>
      </c>
      <c r="M4264" s="17" t="s">
        <v>5534</v>
      </c>
      <c r="N4264" s="17">
        <v>0</v>
      </c>
    </row>
    <row r="4265" spans="2:14">
      <c r="B4265" s="15" t="s">
        <v>5201</v>
      </c>
      <c r="C4265" s="16">
        <v>41850</v>
      </c>
      <c r="D4265" s="15">
        <v>2014</v>
      </c>
      <c r="E4265" s="69">
        <f>E4266</f>
        <v>2014</v>
      </c>
      <c r="F4265" s="15" t="s">
        <v>962</v>
      </c>
      <c r="G4265" s="17" t="s">
        <v>5534</v>
      </c>
      <c r="H4265" s="17" t="s">
        <v>5534</v>
      </c>
      <c r="I4265" s="17" t="s">
        <v>5534</v>
      </c>
      <c r="J4265" s="17" t="s">
        <v>5534</v>
      </c>
      <c r="K4265" s="17" t="s">
        <v>5534</v>
      </c>
      <c r="L4265" s="17" t="s">
        <v>5534</v>
      </c>
      <c r="M4265" s="17" t="s">
        <v>5534</v>
      </c>
      <c r="N4265" s="17">
        <v>9405000</v>
      </c>
    </row>
    <row r="4266" spans="2:14">
      <c r="B4266" s="15" t="s">
        <v>5201</v>
      </c>
      <c r="C4266" s="16">
        <v>41850</v>
      </c>
      <c r="D4266" s="15">
        <v>2014</v>
      </c>
      <c r="E4266" s="69">
        <f t="array" ref="E4266">MIN(IF(G4266:N4266&gt;0,($G$3:$N$3)))</f>
        <v>2014</v>
      </c>
      <c r="F4266" s="15" t="s">
        <v>963</v>
      </c>
      <c r="G4266" s="17">
        <v>0</v>
      </c>
      <c r="H4266" s="17">
        <v>0</v>
      </c>
      <c r="I4266" s="17">
        <v>0</v>
      </c>
      <c r="J4266" s="17">
        <v>0</v>
      </c>
      <c r="K4266" s="17">
        <v>0</v>
      </c>
      <c r="L4266" s="17">
        <v>0</v>
      </c>
      <c r="M4266" s="17">
        <v>0</v>
      </c>
      <c r="N4266" s="17">
        <v>9405000</v>
      </c>
    </row>
    <row r="4267" spans="2:14">
      <c r="B4267" s="15" t="s">
        <v>5201</v>
      </c>
      <c r="C4267" s="16">
        <v>41859</v>
      </c>
      <c r="D4267" s="15">
        <v>2014</v>
      </c>
      <c r="E4267" s="69">
        <f>E4269</f>
        <v>2014</v>
      </c>
      <c r="F4267" s="15" t="s">
        <v>961</v>
      </c>
      <c r="G4267" s="17" t="s">
        <v>5534</v>
      </c>
      <c r="H4267" s="17" t="s">
        <v>5534</v>
      </c>
      <c r="I4267" s="17" t="s">
        <v>5534</v>
      </c>
      <c r="J4267" s="17" t="s">
        <v>5534</v>
      </c>
      <c r="K4267" s="17" t="s">
        <v>5534</v>
      </c>
      <c r="L4267" s="17" t="s">
        <v>5534</v>
      </c>
      <c r="M4267" s="17" t="s">
        <v>5534</v>
      </c>
      <c r="N4267" s="17">
        <v>0</v>
      </c>
    </row>
    <row r="4268" spans="2:14">
      <c r="B4268" s="15" t="s">
        <v>5202</v>
      </c>
      <c r="C4268" s="16">
        <v>41859</v>
      </c>
      <c r="D4268" s="15">
        <v>2014</v>
      </c>
      <c r="E4268" s="69">
        <f>E4269</f>
        <v>2014</v>
      </c>
      <c r="F4268" s="15" t="s">
        <v>962</v>
      </c>
      <c r="G4268" s="17" t="s">
        <v>5534</v>
      </c>
      <c r="H4268" s="17" t="s">
        <v>5534</v>
      </c>
      <c r="I4268" s="17" t="s">
        <v>5534</v>
      </c>
      <c r="J4268" s="17" t="s">
        <v>5534</v>
      </c>
      <c r="K4268" s="17" t="s">
        <v>5534</v>
      </c>
      <c r="L4268" s="17" t="s">
        <v>5534</v>
      </c>
      <c r="M4268" s="17" t="s">
        <v>5534</v>
      </c>
      <c r="N4268" s="17">
        <v>1099.4580000000001</v>
      </c>
    </row>
    <row r="4269" spans="2:14">
      <c r="B4269" s="15" t="s">
        <v>5202</v>
      </c>
      <c r="C4269" s="16">
        <v>41859</v>
      </c>
      <c r="D4269" s="15">
        <v>2014</v>
      </c>
      <c r="E4269" s="69">
        <f t="array" ref="E4269">MIN(IF(G4269:N4269&gt;0,($G$3:$N$3)))</f>
        <v>2014</v>
      </c>
      <c r="F4269" s="15" t="s">
        <v>963</v>
      </c>
      <c r="G4269" s="17">
        <v>0</v>
      </c>
      <c r="H4269" s="17">
        <v>0</v>
      </c>
      <c r="I4269" s="17">
        <v>0</v>
      </c>
      <c r="J4269" s="17">
        <v>0</v>
      </c>
      <c r="K4269" s="17">
        <v>0</v>
      </c>
      <c r="L4269" s="17">
        <v>0</v>
      </c>
      <c r="M4269" s="17">
        <v>0</v>
      </c>
      <c r="N4269" s="17">
        <v>1099.4580000000001</v>
      </c>
    </row>
    <row r="4270" spans="2:14">
      <c r="B4270" s="15" t="s">
        <v>5202</v>
      </c>
      <c r="C4270" s="16">
        <v>41875</v>
      </c>
      <c r="D4270" s="15">
        <v>2014</v>
      </c>
      <c r="E4270" s="69">
        <f>E4272</f>
        <v>2014</v>
      </c>
      <c r="F4270" s="15" t="s">
        <v>961</v>
      </c>
      <c r="G4270" s="17" t="s">
        <v>5534</v>
      </c>
      <c r="H4270" s="17" t="s">
        <v>5534</v>
      </c>
      <c r="I4270" s="17" t="s">
        <v>5534</v>
      </c>
      <c r="J4270" s="17" t="s">
        <v>5534</v>
      </c>
      <c r="K4270" s="17" t="s">
        <v>5534</v>
      </c>
      <c r="L4270" s="17" t="s">
        <v>5534</v>
      </c>
      <c r="M4270" s="17" t="s">
        <v>5534</v>
      </c>
      <c r="N4270" s="17">
        <v>0</v>
      </c>
    </row>
    <row r="4271" spans="2:14">
      <c r="B4271" s="15" t="s">
        <v>5203</v>
      </c>
      <c r="C4271" s="16">
        <v>41875</v>
      </c>
      <c r="D4271" s="15">
        <v>2014</v>
      </c>
      <c r="E4271" s="69">
        <f>E4272</f>
        <v>2014</v>
      </c>
      <c r="F4271" s="15" t="s">
        <v>962</v>
      </c>
      <c r="G4271" s="17" t="s">
        <v>5534</v>
      </c>
      <c r="H4271" s="17" t="s">
        <v>5534</v>
      </c>
      <c r="I4271" s="17" t="s">
        <v>5534</v>
      </c>
      <c r="J4271" s="17" t="s">
        <v>5534</v>
      </c>
      <c r="K4271" s="17" t="s">
        <v>5534</v>
      </c>
      <c r="L4271" s="17" t="s">
        <v>5534</v>
      </c>
      <c r="M4271" s="17" t="s">
        <v>5534</v>
      </c>
      <c r="N4271" s="17">
        <v>742.70999999999992</v>
      </c>
    </row>
    <row r="4272" spans="2:14">
      <c r="B4272" s="15" t="s">
        <v>5203</v>
      </c>
      <c r="C4272" s="16">
        <v>41875</v>
      </c>
      <c r="D4272" s="15">
        <v>2014</v>
      </c>
      <c r="E4272" s="69">
        <f t="array" ref="E4272">MIN(IF(G4272:N4272&gt;0,($G$3:$N$3)))</f>
        <v>2014</v>
      </c>
      <c r="F4272" s="15" t="s">
        <v>963</v>
      </c>
      <c r="G4272" s="17">
        <v>0</v>
      </c>
      <c r="H4272" s="17">
        <v>0</v>
      </c>
      <c r="I4272" s="17">
        <v>0</v>
      </c>
      <c r="J4272" s="17">
        <v>0</v>
      </c>
      <c r="K4272" s="17">
        <v>0</v>
      </c>
      <c r="L4272" s="17">
        <v>0</v>
      </c>
      <c r="M4272" s="17">
        <v>0</v>
      </c>
      <c r="N4272" s="17">
        <v>742.70999999999992</v>
      </c>
    </row>
    <row r="4273" spans="2:14">
      <c r="B4273" s="15" t="s">
        <v>5203</v>
      </c>
      <c r="C4273" s="16">
        <v>41882</v>
      </c>
      <c r="D4273" s="15">
        <v>2014</v>
      </c>
      <c r="E4273" s="69">
        <f>E4275</f>
        <v>2014</v>
      </c>
      <c r="F4273" s="15" t="s">
        <v>961</v>
      </c>
      <c r="G4273" s="17" t="s">
        <v>5534</v>
      </c>
      <c r="H4273" s="17" t="s">
        <v>5534</v>
      </c>
      <c r="I4273" s="17" t="s">
        <v>5534</v>
      </c>
      <c r="J4273" s="17" t="s">
        <v>5534</v>
      </c>
      <c r="K4273" s="17" t="s">
        <v>5534</v>
      </c>
      <c r="L4273" s="17" t="s">
        <v>5534</v>
      </c>
      <c r="M4273" s="17" t="s">
        <v>5534</v>
      </c>
      <c r="N4273" s="17">
        <v>0</v>
      </c>
    </row>
    <row r="4274" spans="2:14">
      <c r="B4274" s="15" t="s">
        <v>5204</v>
      </c>
      <c r="C4274" s="16">
        <v>41882</v>
      </c>
      <c r="D4274" s="15">
        <v>2014</v>
      </c>
      <c r="E4274" s="69">
        <f>E4275</f>
        <v>2014</v>
      </c>
      <c r="F4274" s="15" t="s">
        <v>962</v>
      </c>
      <c r="G4274" s="17" t="s">
        <v>5534</v>
      </c>
      <c r="H4274" s="17" t="s">
        <v>5534</v>
      </c>
      <c r="I4274" s="17" t="s">
        <v>5534</v>
      </c>
      <c r="J4274" s="17" t="s">
        <v>5534</v>
      </c>
      <c r="K4274" s="17" t="s">
        <v>5534</v>
      </c>
      <c r="L4274" s="17" t="s">
        <v>5534</v>
      </c>
      <c r="M4274" s="17" t="s">
        <v>5534</v>
      </c>
      <c r="N4274" s="17">
        <v>1995000</v>
      </c>
    </row>
    <row r="4275" spans="2:14">
      <c r="B4275" s="15" t="s">
        <v>5204</v>
      </c>
      <c r="C4275" s="16">
        <v>41882</v>
      </c>
      <c r="D4275" s="15">
        <v>2014</v>
      </c>
      <c r="E4275" s="69">
        <f t="array" ref="E4275">MIN(IF(G4275:N4275&gt;0,($G$3:$N$3)))</f>
        <v>2014</v>
      </c>
      <c r="F4275" s="15" t="s">
        <v>963</v>
      </c>
      <c r="G4275" s="17">
        <v>0</v>
      </c>
      <c r="H4275" s="17">
        <v>0</v>
      </c>
      <c r="I4275" s="17">
        <v>0</v>
      </c>
      <c r="J4275" s="17">
        <v>0</v>
      </c>
      <c r="K4275" s="17">
        <v>0</v>
      </c>
      <c r="L4275" s="17">
        <v>0</v>
      </c>
      <c r="M4275" s="17">
        <v>0</v>
      </c>
      <c r="N4275" s="17">
        <v>1995000</v>
      </c>
    </row>
    <row r="4276" spans="2:14">
      <c r="B4276" s="15" t="s">
        <v>5204</v>
      </c>
      <c r="C4276" s="16">
        <v>41891</v>
      </c>
      <c r="D4276" s="15">
        <v>2014</v>
      </c>
      <c r="E4276" s="69">
        <f>E4278</f>
        <v>2014</v>
      </c>
      <c r="F4276" s="15" t="s">
        <v>961</v>
      </c>
      <c r="G4276" s="17" t="s">
        <v>5534</v>
      </c>
      <c r="H4276" s="17" t="s">
        <v>5534</v>
      </c>
      <c r="I4276" s="17" t="s">
        <v>5534</v>
      </c>
      <c r="J4276" s="17" t="s">
        <v>5534</v>
      </c>
      <c r="K4276" s="17" t="s">
        <v>5534</v>
      </c>
      <c r="L4276" s="17" t="s">
        <v>5534</v>
      </c>
      <c r="M4276" s="17" t="s">
        <v>5534</v>
      </c>
      <c r="N4276" s="17">
        <v>0</v>
      </c>
    </row>
    <row r="4277" spans="2:14">
      <c r="B4277" s="15" t="s">
        <v>5205</v>
      </c>
      <c r="C4277" s="16">
        <v>41891</v>
      </c>
      <c r="D4277" s="15">
        <v>2014</v>
      </c>
      <c r="E4277" s="69">
        <f>E4278</f>
        <v>2014</v>
      </c>
      <c r="F4277" s="15" t="s">
        <v>962</v>
      </c>
      <c r="G4277" s="17" t="s">
        <v>5534</v>
      </c>
      <c r="H4277" s="17" t="s">
        <v>5534</v>
      </c>
      <c r="I4277" s="17" t="s">
        <v>5534</v>
      </c>
      <c r="J4277" s="17" t="s">
        <v>5534</v>
      </c>
      <c r="K4277" s="17" t="s">
        <v>5534</v>
      </c>
      <c r="L4277" s="17" t="s">
        <v>5534</v>
      </c>
      <c r="M4277" s="17" t="s">
        <v>5534</v>
      </c>
      <c r="N4277" s="17">
        <v>22800</v>
      </c>
    </row>
    <row r="4278" spans="2:14">
      <c r="B4278" s="15" t="s">
        <v>5205</v>
      </c>
      <c r="C4278" s="16">
        <v>41891</v>
      </c>
      <c r="D4278" s="15">
        <v>2014</v>
      </c>
      <c r="E4278" s="69">
        <f t="array" ref="E4278">MIN(IF(G4278:N4278&gt;0,($G$3:$N$3)))</f>
        <v>2014</v>
      </c>
      <c r="F4278" s="15" t="s">
        <v>963</v>
      </c>
      <c r="G4278" s="17">
        <v>0</v>
      </c>
      <c r="H4278" s="17">
        <v>0</v>
      </c>
      <c r="I4278" s="17">
        <v>0</v>
      </c>
      <c r="J4278" s="17">
        <v>0</v>
      </c>
      <c r="K4278" s="17">
        <v>0</v>
      </c>
      <c r="L4278" s="17">
        <v>0</v>
      </c>
      <c r="M4278" s="17">
        <v>0</v>
      </c>
      <c r="N4278" s="17">
        <v>22800</v>
      </c>
    </row>
  </sheetData>
  <phoneticPr fontId="5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N25"/>
  <sheetViews>
    <sheetView showGridLines="0" workbookViewId="0">
      <selection activeCell="B1" sqref="B1"/>
    </sheetView>
  </sheetViews>
  <sheetFormatPr defaultColWidth="10.6640625" defaultRowHeight="14.4"/>
  <cols>
    <col min="1" max="1" width="8.5546875" style="42" customWidth="1"/>
    <col min="2" max="2" width="11" style="42" customWidth="1"/>
    <col min="3" max="3" width="3.6640625" customWidth="1"/>
    <col min="4" max="4" width="0" style="42" hidden="1" customWidth="1"/>
    <col min="5" max="5" width="17.109375" style="42" hidden="1" customWidth="1"/>
    <col min="6" max="6" width="21.109375" style="42" hidden="1" customWidth="1"/>
    <col min="7" max="7" width="5.88671875" style="42" hidden="1" customWidth="1"/>
    <col min="8" max="8" width="12.109375" style="42" hidden="1" customWidth="1"/>
    <col min="9" max="9" width="0" style="42" hidden="1" customWidth="1"/>
    <col min="10" max="10" width="6.88671875" style="42" bestFit="1" customWidth="1"/>
    <col min="11" max="11" width="15.5546875" style="42" customWidth="1"/>
    <col min="12" max="12" width="14.88671875" style="42" customWidth="1"/>
    <col min="13" max="16384" width="10.6640625" style="42"/>
  </cols>
  <sheetData>
    <row r="1" spans="1:14" ht="15.6">
      <c r="A1" s="41" t="s">
        <v>5523</v>
      </c>
      <c r="E1" s="42" t="s">
        <v>5524</v>
      </c>
      <c r="F1" s="43">
        <v>0.04</v>
      </c>
    </row>
    <row r="2" spans="1:14" ht="15.6">
      <c r="A2" s="44"/>
    </row>
    <row r="3" spans="1:14" ht="46.8">
      <c r="A3" s="45" t="s">
        <v>958</v>
      </c>
      <c r="B3" s="45" t="s">
        <v>5525</v>
      </c>
      <c r="D3" s="45" t="s">
        <v>2118</v>
      </c>
      <c r="E3" s="45" t="s">
        <v>5526</v>
      </c>
      <c r="F3" s="45" t="s">
        <v>5527</v>
      </c>
      <c r="H3" s="45" t="s">
        <v>5528</v>
      </c>
      <c r="J3" s="45" t="s">
        <v>2118</v>
      </c>
      <c r="K3" s="45" t="s">
        <v>5529</v>
      </c>
      <c r="L3" s="45" t="s">
        <v>5530</v>
      </c>
      <c r="N3" s="45" t="s">
        <v>5528</v>
      </c>
    </row>
    <row r="4" spans="1:14" ht="15.6">
      <c r="A4" s="46">
        <v>2005</v>
      </c>
      <c r="B4" s="47">
        <v>311.19</v>
      </c>
      <c r="D4" s="46">
        <v>2002</v>
      </c>
      <c r="E4" s="48">
        <f>B4</f>
        <v>311.19</v>
      </c>
      <c r="F4" s="49">
        <f>E4*(1+$F$1)^(2012-D4)</f>
        <v>460.63721902373965</v>
      </c>
      <c r="H4" s="50">
        <v>12696</v>
      </c>
      <c r="J4" s="46">
        <v>2005</v>
      </c>
      <c r="K4" s="48">
        <f>B4</f>
        <v>311.19</v>
      </c>
      <c r="L4" s="49">
        <f>K4*(1+$F$1)^($A$14-J4)</f>
        <v>460.63721902373965</v>
      </c>
      <c r="N4" s="50">
        <v>12696</v>
      </c>
    </row>
    <row r="5" spans="1:14" ht="15.6">
      <c r="A5" s="46">
        <f>A4+1</f>
        <v>2006</v>
      </c>
      <c r="B5" s="47">
        <v>381.97500000000002</v>
      </c>
      <c r="D5" s="46">
        <v>2003</v>
      </c>
      <c r="E5" s="48">
        <f t="shared" ref="E5:E14" si="0">B5</f>
        <v>381.97500000000002</v>
      </c>
      <c r="F5" s="49">
        <f t="shared" ref="F5:F14" si="1">E5*(1+$F$1)^(2012-D5)</f>
        <v>543.66952954969679</v>
      </c>
      <c r="H5" s="50">
        <v>15964</v>
      </c>
      <c r="J5" s="46">
        <f>J4+1</f>
        <v>2006</v>
      </c>
      <c r="K5" s="48">
        <f>B5</f>
        <v>381.97500000000002</v>
      </c>
      <c r="L5" s="49">
        <f t="shared" ref="L5:L14" si="2">K5*(1+$F$1)^($A$14-J5)</f>
        <v>543.66952954969679</v>
      </c>
      <c r="N5" s="50">
        <v>15964</v>
      </c>
    </row>
    <row r="6" spans="1:14" ht="15.6">
      <c r="A6" s="46">
        <f t="shared" ref="A6:A14" si="3">A5+1</f>
        <v>2007</v>
      </c>
      <c r="B6" s="47">
        <v>450.23000000000008</v>
      </c>
      <c r="D6" s="46">
        <v>2004</v>
      </c>
      <c r="E6" s="48">
        <f t="shared" si="0"/>
        <v>450.23000000000008</v>
      </c>
      <c r="F6" s="49">
        <f t="shared" si="1"/>
        <v>616.17084356396663</v>
      </c>
      <c r="H6" s="50">
        <v>16706</v>
      </c>
      <c r="J6" s="46">
        <f t="shared" ref="J6:J14" si="4">J5+1</f>
        <v>2007</v>
      </c>
      <c r="K6" s="48">
        <f t="shared" ref="K6:K14" si="5">B6</f>
        <v>450.23000000000008</v>
      </c>
      <c r="L6" s="49">
        <f t="shared" si="2"/>
        <v>616.17084356396663</v>
      </c>
      <c r="N6" s="50">
        <v>16706</v>
      </c>
    </row>
    <row r="7" spans="1:14" ht="15.6">
      <c r="A7" s="46">
        <f t="shared" si="3"/>
        <v>2008</v>
      </c>
      <c r="B7" s="47">
        <v>514.58000000000004</v>
      </c>
      <c r="D7" s="46">
        <v>2005</v>
      </c>
      <c r="E7" s="48">
        <f t="shared" si="0"/>
        <v>514.58000000000004</v>
      </c>
      <c r="F7" s="49">
        <f t="shared" si="1"/>
        <v>677.15217495917875</v>
      </c>
      <c r="H7" s="50">
        <v>17831</v>
      </c>
      <c r="J7" s="46">
        <f t="shared" si="4"/>
        <v>2008</v>
      </c>
      <c r="K7" s="48">
        <f t="shared" si="5"/>
        <v>514.58000000000004</v>
      </c>
      <c r="L7" s="49">
        <f t="shared" si="2"/>
        <v>677.15217495917875</v>
      </c>
      <c r="N7" s="50">
        <v>17831</v>
      </c>
    </row>
    <row r="8" spans="1:14" ht="15.6">
      <c r="A8" s="46">
        <f t="shared" si="3"/>
        <v>2009</v>
      </c>
      <c r="B8" s="47">
        <v>675.84</v>
      </c>
      <c r="D8" s="46">
        <v>2006</v>
      </c>
      <c r="E8" s="48">
        <f t="shared" si="0"/>
        <v>675.84</v>
      </c>
      <c r="F8" s="49">
        <f t="shared" si="1"/>
        <v>855.15320546033695</v>
      </c>
      <c r="H8" s="50">
        <v>23301</v>
      </c>
      <c r="J8" s="46">
        <f t="shared" si="4"/>
        <v>2009</v>
      </c>
      <c r="K8" s="48">
        <f t="shared" si="5"/>
        <v>675.84</v>
      </c>
      <c r="L8" s="49">
        <f t="shared" si="2"/>
        <v>855.15320546033695</v>
      </c>
      <c r="N8" s="50">
        <v>23301</v>
      </c>
    </row>
    <row r="9" spans="1:14" ht="15.6">
      <c r="A9" s="46">
        <f t="shared" si="3"/>
        <v>2010</v>
      </c>
      <c r="B9" s="47">
        <v>773.96</v>
      </c>
      <c r="D9" s="46">
        <v>2007</v>
      </c>
      <c r="E9" s="48">
        <f t="shared" si="0"/>
        <v>773.96</v>
      </c>
      <c r="F9" s="49">
        <f t="shared" si="1"/>
        <v>941.64068034150432</v>
      </c>
      <c r="H9" s="50">
        <v>26377</v>
      </c>
      <c r="J9" s="46">
        <f t="shared" si="4"/>
        <v>2010</v>
      </c>
      <c r="K9" s="48">
        <f t="shared" si="5"/>
        <v>773.96</v>
      </c>
      <c r="L9" s="49">
        <f t="shared" si="2"/>
        <v>941.64068034150432</v>
      </c>
      <c r="N9" s="50">
        <v>26377</v>
      </c>
    </row>
    <row r="10" spans="1:14" ht="15.6">
      <c r="A10" s="46">
        <f t="shared" si="3"/>
        <v>2011</v>
      </c>
      <c r="B10" s="47">
        <v>837.04500000000007</v>
      </c>
      <c r="D10" s="46">
        <v>2008</v>
      </c>
      <c r="E10" s="48">
        <f t="shared" si="0"/>
        <v>837.04500000000007</v>
      </c>
      <c r="F10" s="49">
        <f t="shared" si="1"/>
        <v>979.22425835520028</v>
      </c>
      <c r="H10" s="50">
        <v>27529</v>
      </c>
      <c r="J10" s="46">
        <f t="shared" si="4"/>
        <v>2011</v>
      </c>
      <c r="K10" s="48">
        <f t="shared" si="5"/>
        <v>837.04500000000007</v>
      </c>
      <c r="L10" s="49">
        <f t="shared" si="2"/>
        <v>979.22425835520028</v>
      </c>
      <c r="N10" s="50">
        <v>27529</v>
      </c>
    </row>
    <row r="11" spans="1:14" ht="15.6">
      <c r="A11" s="46">
        <f t="shared" si="3"/>
        <v>2012</v>
      </c>
      <c r="B11" s="47">
        <v>1057.54</v>
      </c>
      <c r="D11" s="46">
        <v>2009</v>
      </c>
      <c r="E11" s="48">
        <f t="shared" si="0"/>
        <v>1057.54</v>
      </c>
      <c r="F11" s="49">
        <f t="shared" si="1"/>
        <v>1189.5886745600001</v>
      </c>
      <c r="H11" s="50">
        <v>29497</v>
      </c>
      <c r="J11" s="46">
        <f t="shared" si="4"/>
        <v>2012</v>
      </c>
      <c r="K11" s="48">
        <f t="shared" si="5"/>
        <v>1057.54</v>
      </c>
      <c r="L11" s="49">
        <f t="shared" si="2"/>
        <v>1189.5886745600001</v>
      </c>
      <c r="N11" s="50">
        <v>29497</v>
      </c>
    </row>
    <row r="12" spans="1:14" ht="15.6">
      <c r="A12" s="46">
        <f t="shared" si="3"/>
        <v>2013</v>
      </c>
      <c r="B12" s="47">
        <v>1134.21</v>
      </c>
      <c r="D12" s="46">
        <v>2010</v>
      </c>
      <c r="E12" s="48">
        <f t="shared" si="0"/>
        <v>1134.21</v>
      </c>
      <c r="F12" s="49">
        <f t="shared" si="1"/>
        <v>1226.7615360000002</v>
      </c>
      <c r="H12" s="50">
        <v>32373</v>
      </c>
      <c r="J12" s="46">
        <f t="shared" si="4"/>
        <v>2013</v>
      </c>
      <c r="K12" s="48">
        <f t="shared" si="5"/>
        <v>1134.21</v>
      </c>
      <c r="L12" s="49">
        <f t="shared" si="2"/>
        <v>1226.7615360000002</v>
      </c>
      <c r="N12" s="50">
        <v>32373</v>
      </c>
    </row>
    <row r="13" spans="1:14" ht="15.6">
      <c r="A13" s="46">
        <f t="shared" si="3"/>
        <v>2014</v>
      </c>
      <c r="B13" s="47">
        <v>1164.3500000000001</v>
      </c>
      <c r="D13" s="51">
        <v>2011</v>
      </c>
      <c r="E13" s="48">
        <f t="shared" si="0"/>
        <v>1164.3500000000001</v>
      </c>
      <c r="F13" s="49">
        <f t="shared" si="1"/>
        <v>1210.9240000000002</v>
      </c>
      <c r="H13" s="50">
        <v>34375</v>
      </c>
      <c r="J13" s="46">
        <f t="shared" si="4"/>
        <v>2014</v>
      </c>
      <c r="K13" s="48">
        <f t="shared" si="5"/>
        <v>1164.3500000000001</v>
      </c>
      <c r="L13" s="49">
        <f t="shared" si="2"/>
        <v>1210.9240000000002</v>
      </c>
      <c r="N13" s="50">
        <v>34375</v>
      </c>
    </row>
    <row r="14" spans="1:14" ht="15.6">
      <c r="A14" s="46">
        <f t="shared" si="3"/>
        <v>2015</v>
      </c>
      <c r="B14" s="47">
        <v>1265</v>
      </c>
      <c r="D14" s="51">
        <v>2012</v>
      </c>
      <c r="E14" s="48">
        <f t="shared" si="0"/>
        <v>1265</v>
      </c>
      <c r="F14" s="49">
        <f t="shared" si="1"/>
        <v>1265</v>
      </c>
      <c r="H14" s="50">
        <v>37290</v>
      </c>
      <c r="J14" s="46">
        <f t="shared" si="4"/>
        <v>2015</v>
      </c>
      <c r="K14" s="48">
        <f t="shared" si="5"/>
        <v>1265</v>
      </c>
      <c r="L14" s="49">
        <f t="shared" si="2"/>
        <v>1265</v>
      </c>
      <c r="N14" s="50">
        <v>37290</v>
      </c>
    </row>
    <row r="15" spans="1:14" ht="15.6">
      <c r="A15" s="52"/>
      <c r="B15" s="52"/>
      <c r="H15" s="53"/>
    </row>
    <row r="25" spans="2:2">
      <c r="B25" s="54"/>
    </row>
  </sheetData>
  <phoneticPr fontId="5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00. DISCLAIMER</vt:lpstr>
      <vt:lpstr>Policy data</vt:lpstr>
      <vt:lpstr>Claims data (Reinsurance - GL)</vt:lpstr>
      <vt:lpstr>Claims data (PL)</vt:lpstr>
      <vt:lpstr>Claims data</vt:lpstr>
      <vt:lpstr>Exposure data (PL)</vt:lpstr>
    </vt:vector>
  </TitlesOfParts>
  <Company>Willis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Cochrane</dc:creator>
  <cp:lastModifiedBy>Chen lezhi</cp:lastModifiedBy>
  <dcterms:created xsi:type="dcterms:W3CDTF">2011-06-27T16:09:18Z</dcterms:created>
  <dcterms:modified xsi:type="dcterms:W3CDTF">2021-08-19T08:20:12Z</dcterms:modified>
</cp:coreProperties>
</file>